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36AACE7A-8C3B-4A29-A2EE-5F3AF2098A00}" xr6:coauthVersionLast="47" xr6:coauthVersionMax="47" xr10:uidLastSave="{00000000-0000-0000-0000-000000000000}"/>
  <bookViews>
    <workbookView xWindow="-28920" yWindow="30" windowWidth="29040" windowHeight="15720" xr2:uid="{00000000-000D-0000-FFFF-FFFF00000000}"/>
  </bookViews>
  <sheets>
    <sheet name="Rekapitulacija" sheetId="2" r:id="rId1"/>
    <sheet name="OTU" sheetId="54" r:id="rId2"/>
    <sheet name="OPĆI GO" sheetId="66" r:id="rId3"/>
    <sheet name="1" sheetId="53" r:id="rId4"/>
    <sheet name="2." sheetId="12" r:id="rId5"/>
    <sheet name="3." sheetId="51" r:id="rId6"/>
    <sheet name="4.1" sheetId="61" r:id="rId7"/>
    <sheet name="4.2" sheetId="62" r:id="rId8"/>
    <sheet name="4.3" sheetId="63" r:id="rId9"/>
    <sheet name="4.4" sheetId="64" r:id="rId10"/>
    <sheet name="5." sheetId="43" r:id="rId11"/>
    <sheet name="6." sheetId="56" r:id="rId12"/>
    <sheet name="7.1" sheetId="67" r:id="rId13"/>
    <sheet name="7.2" sheetId="60" r:id="rId14"/>
    <sheet name="7.3" sheetId="6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1Excel_BuiltIn_Print_Area_1" localSheetId="12">#REF!</definedName>
    <definedName name="_1Excel_BuiltIn_Print_Area_1" localSheetId="14">#REF!</definedName>
    <definedName name="_1Excel_BuiltIn_Print_Area_1" localSheetId="2">#REF!</definedName>
    <definedName name="_1Excel_BuiltIn_Print_Area_1">#REF!</definedName>
    <definedName name="_Order1" hidden="1">255</definedName>
    <definedName name="_rbr">#REF!</definedName>
    <definedName name="_rbr2">#REF!</definedName>
    <definedName name="A" localSheetId="8">#REF!</definedName>
    <definedName name="A" localSheetId="9">#REF!</definedName>
    <definedName name="A" localSheetId="2">[1]Preisfindung!#REF!</definedName>
    <definedName name="A">[1]Preisfindung!#REF!</definedName>
    <definedName name="all" localSheetId="3">#REF!</definedName>
    <definedName name="all" localSheetId="8">#REF!</definedName>
    <definedName name="all" localSheetId="9">#REF!</definedName>
    <definedName name="all" localSheetId="2">#REF!</definedName>
    <definedName name="all" localSheetId="1">#REF!</definedName>
    <definedName name="all">#REF!</definedName>
    <definedName name="aluminijska" localSheetId="3">#REF!</definedName>
    <definedName name="aluminijska" localSheetId="8">#REF!</definedName>
    <definedName name="aluminijska" localSheetId="9">#REF!</definedName>
    <definedName name="aluminijska" localSheetId="1">#REF!</definedName>
    <definedName name="aluminijska">#REF!</definedName>
    <definedName name="ASD">#REF!</definedName>
    <definedName name="AVD">#REF!</definedName>
    <definedName name="_xlnm.Database" localSheetId="3">#REF!</definedName>
    <definedName name="_xlnm.Database" localSheetId="8">#REF!</definedName>
    <definedName name="_xlnm.Database" localSheetId="9">#REF!</definedName>
    <definedName name="_xlnm.Database" localSheetId="1">#REF!</definedName>
    <definedName name="_xlnm.Database">#REF!</definedName>
    <definedName name="BE_Price" localSheetId="3">#REF!</definedName>
    <definedName name="BE_Price" localSheetId="8">#REF!</definedName>
    <definedName name="BE_Price" localSheetId="9">#REF!</definedName>
    <definedName name="BE_Price">#REF!</definedName>
    <definedName name="betonska" localSheetId="3">#REF!</definedName>
    <definedName name="betonska" localSheetId="8">#REF!</definedName>
    <definedName name="betonska" localSheetId="9">#REF!</definedName>
    <definedName name="betonska">#REF!</definedName>
    <definedName name="BETONSKI_I_ARM.BET._RADOVI">#REF!</definedName>
    <definedName name="BETONSKI_I_ARM.BETONSKI_RADOVI" localSheetId="3">#REF!</definedName>
    <definedName name="BETONSKI_I_ARM.BETONSKI_RADOVI" localSheetId="8">#REF!</definedName>
    <definedName name="BETONSKI_I_ARM.BETONSKI_RADOVI" localSheetId="9">#REF!</definedName>
    <definedName name="BETONSKI_I_ARM.BETONSKI_RADOVI">#REF!</definedName>
    <definedName name="BOD" localSheetId="6">#REF!</definedName>
    <definedName name="BOD" localSheetId="7">#REF!</definedName>
    <definedName name="BOD" localSheetId="2">#REF!</definedName>
    <definedName name="BOD">#REF!</definedName>
    <definedName name="BODIC">#REF!</definedName>
    <definedName name="BODICA">#REF!</definedName>
    <definedName name="BRAVARIJA_SKLONIŠTA" localSheetId="3">#REF!</definedName>
    <definedName name="BRAVARIJA_SKLONIŠTA" localSheetId="8">#REF!</definedName>
    <definedName name="BRAVARIJA_SKLONIŠTA" localSheetId="9">#REF!</definedName>
    <definedName name="BRAVARIJA_SKLONIŠTA">#REF!</definedName>
    <definedName name="Countr." localSheetId="3">#REF!</definedName>
    <definedName name="Countr." localSheetId="8">#REF!</definedName>
    <definedName name="Countr." localSheetId="9">#REF!</definedName>
    <definedName name="Countr.">#REF!</definedName>
    <definedName name="Countr.no" localSheetId="3">#REF!</definedName>
    <definedName name="Countr.no" localSheetId="8">#REF!</definedName>
    <definedName name="Countr.no" localSheetId="9">#REF!</definedName>
    <definedName name="Countr.no">#REF!</definedName>
    <definedName name="Country" localSheetId="3">#REF!</definedName>
    <definedName name="Country" localSheetId="8">#REF!</definedName>
    <definedName name="Country" localSheetId="9">#REF!</definedName>
    <definedName name="Country">#REF!</definedName>
    <definedName name="CRNA_BRAVARIJA" localSheetId="3">#REF!</definedName>
    <definedName name="CRNA_BRAVARIJA" localSheetId="8">#REF!</definedName>
    <definedName name="CRNA_BRAVARIJA" localSheetId="9">#REF!</definedName>
    <definedName name="CRNA_BRAVARIJA">#REF!</definedName>
    <definedName name="č">#REF!</definedName>
    <definedName name="ČELIČNA_KONSTRUKCIJA" localSheetId="3">#REF!</definedName>
    <definedName name="ČELIČNA_KONSTRUKCIJA" localSheetId="8">#REF!</definedName>
    <definedName name="ČELIČNA_KONSTRUKCIJA" localSheetId="9">#REF!</definedName>
    <definedName name="ČELIČNA_KONSTRUKCIJA">#REF!</definedName>
    <definedName name="D" localSheetId="3">#REF!</definedName>
    <definedName name="D" localSheetId="8">#REF!</definedName>
    <definedName name="D" localSheetId="9">#REF!</definedName>
    <definedName name="D">#REF!</definedName>
    <definedName name="Data_base_result" localSheetId="3">#REF!</definedName>
    <definedName name="Data_base_result" localSheetId="8">#REF!</definedName>
    <definedName name="Data_base_result" localSheetId="9">#REF!</definedName>
    <definedName name="Data_base_result">#REF!</definedName>
    <definedName name="DATUM" localSheetId="12">[2]N!$C$48</definedName>
    <definedName name="DATUM">[3]N!$C$48</definedName>
    <definedName name="dd">#REF!</definedName>
    <definedName name="dfgdfgdfgdfgydf">[4]POMOĆNI!$B$56:$B$69</definedName>
    <definedName name="DIMNJACI" localSheetId="3">#REF!</definedName>
    <definedName name="DIMNJACI" localSheetId="8">#REF!</definedName>
    <definedName name="DIMNJACI" localSheetId="9">#REF!</definedName>
    <definedName name="DIMNJACI" localSheetId="2">#REF!</definedName>
    <definedName name="DIMNJACI" localSheetId="1">#REF!</definedName>
    <definedName name="DIMNJACI">#REF!</definedName>
    <definedName name="DIZALA" localSheetId="3">#REF!</definedName>
    <definedName name="DIZALA" localSheetId="8">#REF!</definedName>
    <definedName name="DIZALA" localSheetId="9">#REF!</definedName>
    <definedName name="DIZALA" localSheetId="2">#REF!</definedName>
    <definedName name="DIZALA" localSheetId="1">#REF!</definedName>
    <definedName name="DIZALA">#REF!</definedName>
    <definedName name="EODB" localSheetId="3">#REF!</definedName>
    <definedName name="EODB" localSheetId="8">#REF!</definedName>
    <definedName name="EODB" localSheetId="9">#REF!</definedName>
    <definedName name="EODB" localSheetId="1">#REF!</definedName>
    <definedName name="EODB">#REF!</definedName>
    <definedName name="EXCEG">#REF!</definedName>
    <definedName name="Excel_BuiltIn_Print_Area" localSheetId="5">'3.'!$A$53:$F$649</definedName>
    <definedName name="Excel_BuiltIn_Print_Area_1" localSheetId="12">"$#REF!.$A$1:$E$64"</definedName>
    <definedName name="Excel_BuiltIn_Print_Area_1" localSheetId="2">#REF!</definedName>
    <definedName name="Excel_BuiltIn_Print_Area_1">#REF!</definedName>
    <definedName name="Excel_BuiltIn_Print_Area_1_1" localSheetId="12">#REF!</definedName>
    <definedName name="Excel_BuiltIn_Print_Area_1_1" localSheetId="2">#REF!</definedName>
    <definedName name="Excel_BuiltIn_Print_Area_1_1">#REF!</definedName>
    <definedName name="Excel_BuiltIn_Print_Area_1_1_1">"$#REF!.$A$1:$E$143"</definedName>
    <definedName name="Excel_BuiltIn_Print_Area_1_1_1_1">"$#REF!.$A$1:$E$115"</definedName>
    <definedName name="Excel_BuiltIn_Print_Area_1_1_1_1_1">"$#REF!.$A$1:$E$114"</definedName>
    <definedName name="Excel_BuiltIn_Print_Area_1_1_1_1_1_1">"$#REF!.$A$1:$D$114"</definedName>
    <definedName name="Excel_BuiltIn_Print_Area_1_1_1_1_1_1_1">#REF!</definedName>
    <definedName name="Excel_BuiltIn_Print_Area_1_1_1_1_1_1_1_1">#REF!</definedName>
    <definedName name="Excel_BuiltIn_Print_Area_10_1">#REF!</definedName>
    <definedName name="Excel_BuiltIn_Print_Area_10_1_1">#REF!</definedName>
    <definedName name="Excel_BuiltIn_Print_Area_10_1_1_1">#REF!</definedName>
    <definedName name="Excel_BuiltIn_Print_Area_10_1_1_1_1">#REF!</definedName>
    <definedName name="Excel_BuiltIn_Print_Area_11_1">#REF!</definedName>
    <definedName name="Excel_BuiltIn_Print_Area_11_1_1">#REF!</definedName>
    <definedName name="Excel_BuiltIn_Print_Area_12_1">#REF!</definedName>
    <definedName name="Excel_BuiltIn_Print_Area_13_1">#REF!</definedName>
    <definedName name="Excel_BuiltIn_Print_Area_14">#REF!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"$#REF!.$A$40:$D$122"</definedName>
    <definedName name="Excel_BuiltIn_Print_Area_2_1_1_1_1_1">#REF!</definedName>
    <definedName name="Excel_BuiltIn_Print_Area_2_1_1_1_1_1_1">#REF!</definedName>
    <definedName name="Excel_BuiltIn_Print_Area_2_1_1_1_1_1_1_1">#REF!</definedName>
    <definedName name="Excel_BuiltIn_Print_Area_3" localSheetId="12">"$#REF!.$A$1:$E$259"</definedName>
    <definedName name="Excel_BuiltIn_Print_Area_3" localSheetId="2">#REF!</definedName>
    <definedName name="Excel_BuiltIn_Print_Area_3">#REF!</definedName>
    <definedName name="Excel_BuiltIn_Print_Area_3_1" localSheetId="2">#REF!</definedName>
    <definedName name="Excel_BuiltIn_Print_Area_3_1">#REF!</definedName>
    <definedName name="Excel_BuiltIn_Print_Area_3_1_1" localSheetId="2">#REF!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4" localSheetId="12">"$#REF!.$A$1:$E$256"</definedName>
    <definedName name="Excel_BuiltIn_Print_Area_4" localSheetId="2">#REF!</definedName>
    <definedName name="Excel_BuiltIn_Print_Area_4">#REF!</definedName>
    <definedName name="Excel_BuiltIn_Print_Area_4_1" localSheetId="2">#REF!</definedName>
    <definedName name="Excel_BuiltIn_Print_Area_4_1">#REF!</definedName>
    <definedName name="Excel_BuiltIn_Print_Area_4_1_1" localSheetId="2">#REF!</definedName>
    <definedName name="Excel_BuiltIn_Print_Area_4_1_1">#REF!</definedName>
    <definedName name="Excel_BuiltIn_Print_Area_4_1_1_1">#REF!</definedName>
    <definedName name="Excel_BuiltIn_Print_Area_4_1_1_1_1">#REF!</definedName>
    <definedName name="Excel_BuiltIn_Print_Area_4_1_1_1_1_1">#REF!</definedName>
    <definedName name="Excel_BuiltIn_Print_Area_4_1_1_1_1_1_1">#REF!</definedName>
    <definedName name="Excel_BuiltIn_Print_Area_4_1_1_1_1_1_1_1">#REF!</definedName>
    <definedName name="Excel_BuiltIn_Print_Area_4_1_1_1_1_1_1_1_1">#REF!</definedName>
    <definedName name="Excel_BuiltIn_Print_Area_4_1_1_1_1_1_1_1_1_1">#REF!</definedName>
    <definedName name="Excel_BuiltIn_Print_Area_4_1_1_1_1_1_1_1_1_1_1">#REF!</definedName>
    <definedName name="Excel_BuiltIn_Print_Area_5" localSheetId="12">"$#REF!.$A$1:$E$115"</definedName>
    <definedName name="Excel_BuiltIn_Print_Area_5" localSheetId="2">#REF!</definedName>
    <definedName name="Excel_BuiltIn_Print_Area_5">#REF!</definedName>
    <definedName name="Excel_BuiltIn_Print_Area_5_1" localSheetId="2">#REF!</definedName>
    <definedName name="Excel_BuiltIn_Print_Area_5_1">#REF!</definedName>
    <definedName name="Excel_BuiltIn_Print_Area_5_1_1" localSheetId="2">#REF!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_1_1_1_1_1">#REF!</definedName>
    <definedName name="Excel_BuiltIn_Print_Area_5_1_1_1_1_1_1_1">#REF!</definedName>
    <definedName name="Excel_BuiltIn_Print_Area_5_1_1_1_1_1_1_1_1">#REF!</definedName>
    <definedName name="Excel_BuiltIn_Print_Area_5_1_1_1_1_1_1_1_1_1">#REF!</definedName>
    <definedName name="Excel_BuiltIn_Print_Area_6_1">#REF!</definedName>
    <definedName name="Excel_BuiltIn_Print_Area_6_1_1">#REF!</definedName>
    <definedName name="Excel_BuiltIn_Print_Area_6_1_1_1">"$#REF!.$A$1:$E$109"</definedName>
    <definedName name="Excel_BuiltIn_Print_Area_6_1_1_1_1">#REF!</definedName>
    <definedName name="Excel_BuiltIn_Print_Area_6_1_1_1_1_1">#REF!</definedName>
    <definedName name="Excel_BuiltIn_Print_Area_6_1_1_1_1_1_1">#REF!</definedName>
    <definedName name="Excel_BuiltIn_Print_Area_6_1_1_1_1_1_1_1">#REF!</definedName>
    <definedName name="Excel_BuiltIn_Print_Area_7_1">"$#REF!.$A$1:$E$60"</definedName>
    <definedName name="Excel_BuiltIn_Print_Area_7_1_1">#REF!</definedName>
    <definedName name="Excel_BuiltIn_Print_Area_7_1_1_1">"$#REF!.$A$1:$E$81"</definedName>
    <definedName name="Excel_BuiltIn_Print_Area_7_1_1_1_1">#REF!</definedName>
    <definedName name="Excel_BuiltIn_Print_Area_7_1_1_1_1_1">#REF!</definedName>
    <definedName name="Excel_BuiltIn_Print_Area_7_1_8">#REF!</definedName>
    <definedName name="Excel_BuiltIn_Print_Area_8_1">#REF!</definedName>
    <definedName name="Excel_BuiltIn_Print_Area_8_1_1">#REF!</definedName>
    <definedName name="Excel_BuiltIn_Print_Area_8_1_1_1">"$#REF!.$A$1:$E$58"</definedName>
    <definedName name="Excel_BuiltIn_Print_Area_8_1_1_1_1">"$#REF!.$A$1:$C$58"</definedName>
    <definedName name="Excel_BuiltIn_Print_Area_8_1_1_1_1_1">#REF!</definedName>
    <definedName name="Excel_BuiltIn_Print_Area_8_1_1_1_1_1_1">#REF!</definedName>
    <definedName name="Excel_BuiltIn_Print_Area_8_1_1_1_1_1_1_1">#REF!</definedName>
    <definedName name="Excel_BuiltIn_Print_Area_8_1_1_1_1_1_1_1_1">#REF!</definedName>
    <definedName name="Excel_BuiltIn_Print_Area_8_1_1_1_1_1_1_1_1_1">#REF!</definedName>
    <definedName name="Excel_BuiltIn_Print_Area_9_1">#REF!</definedName>
    <definedName name="Excel_BuiltIn_Print_Area_9_1_1">#REF!</definedName>
    <definedName name="Excel_BuiltIn_Print_Area_9_1_1_1">#REF!</definedName>
    <definedName name="Excel_BuiltIn_Print_Area_9_1_1_1_1">#REF!</definedName>
    <definedName name="Excel_BuiltIn_Print_Area_9_1_1_1_1_1">#REF!</definedName>
    <definedName name="Excel_BuiltIn_Print_Area_9_1_1_1_1_1_1">#REF!</definedName>
    <definedName name="Excel_BuiltIn_Print_Area_9_1_1_1_1_1_1_1">#REF!</definedName>
    <definedName name="Excel_BuiltIn_Print_Area_9_1_1_1_1_1_1_1_1">#REF!</definedName>
    <definedName name="Excel_BuiltIn_Print_Area_9_1_1_1_1_1_1_1_1_1">#REF!</definedName>
    <definedName name="Excel_BuiltIn_Print_Area_9_1_1_1_1_1_1_1_1_1_1">#REF!</definedName>
    <definedName name="Excel_BuiltIn_Print_Area_9_1_2">#REF!</definedName>
    <definedName name="Excel_BuiltIn_Print_Titles">#REF!</definedName>
    <definedName name="Excel_BuiltIn_Print_Titles_1">#REF!</definedName>
    <definedName name="Excel_BuiltIn_Print_Titles_1_1">#REF!</definedName>
    <definedName name="Excel_BuiltIn_Print_Titles_2">#REF!</definedName>
    <definedName name="Excel_BuiltIn_Print_Titles_3">#REF!</definedName>
    <definedName name="Excel_BuiltIn_Print_Titles_4">#REF!</definedName>
    <definedName name="Excel_BuiltIn_Print_Titles_5">#REF!</definedName>
    <definedName name="FASADERSKI_RADOVI" localSheetId="3">#REF!</definedName>
    <definedName name="FASADERSKI_RADOVI" localSheetId="8">#REF!</definedName>
    <definedName name="FASADERSKI_RADOVI" localSheetId="9">#REF!</definedName>
    <definedName name="FASADERSKI_RADOVI" localSheetId="2">#REF!</definedName>
    <definedName name="FASADERSKI_RADOVI" localSheetId="1">#REF!</definedName>
    <definedName name="FASADERSKI_RADOVI">#REF!</definedName>
    <definedName name="fdgdfgdfg">[4]POMOĆNI!$B$64</definedName>
    <definedName name="fgsdfggdfgdf">[4]POMOĆNI!$B$60</definedName>
    <definedName name="fizika_zgrade" localSheetId="3">#REF!</definedName>
    <definedName name="fizika_zgrade" localSheetId="8">#REF!</definedName>
    <definedName name="fizika_zgrade" localSheetId="9">#REF!</definedName>
    <definedName name="fizika_zgrade" localSheetId="2">#REF!</definedName>
    <definedName name="fizika_zgrade">#REF!</definedName>
    <definedName name="G" localSheetId="2">#REF!</definedName>
    <definedName name="G">#REF!</definedName>
    <definedName name="gradbena" localSheetId="3">#REF!</definedName>
    <definedName name="gradbena" localSheetId="8">#REF!</definedName>
    <definedName name="gradbena" localSheetId="9">#REF!</definedName>
    <definedName name="gradbena">#REF!</definedName>
    <definedName name="Gradjevina">#REF!</definedName>
    <definedName name="H" localSheetId="3">#REF!</definedName>
    <definedName name="H" localSheetId="8">#REF!</definedName>
    <definedName name="H" localSheetId="9">#REF!</definedName>
    <definedName name="H">#REF!</definedName>
    <definedName name="HR" localSheetId="3">#REF!</definedName>
    <definedName name="HR" localSheetId="8">#REF!</definedName>
    <definedName name="HR" localSheetId="9">#REF!</definedName>
    <definedName name="HR">#REF!</definedName>
    <definedName name="I" localSheetId="3">#REF!</definedName>
    <definedName name="I" localSheetId="8">#REF!</definedName>
    <definedName name="I" localSheetId="9">#REF!</definedName>
    <definedName name="I">#REF!</definedName>
    <definedName name="INOX_BRAVARIJA" localSheetId="3">#REF!</definedName>
    <definedName name="INOX_BRAVARIJA" localSheetId="8">#REF!</definedName>
    <definedName name="INOX_BRAVARIJA" localSheetId="9">#REF!</definedName>
    <definedName name="INOX_BRAVARIJA" localSheetId="2">#REF!</definedName>
    <definedName name="INOX_BRAVARIJA">#REF!</definedName>
    <definedName name="INVESTITOR_ADRESA" localSheetId="12">[2]N!$D$8</definedName>
    <definedName name="INVESTITOR_ADRESA">[3]N!$D$8</definedName>
    <definedName name="INVESTITOR_NAZIV" localSheetId="12">[2]N!$D$7</definedName>
    <definedName name="INVESTITOR_NAZIV">[3]N!$D$7</definedName>
    <definedName name="INVESTITOR_OIB" localSheetId="12">[2]N!$D$9</definedName>
    <definedName name="INVESTITOR_OIB">[3]N!$D$9</definedName>
    <definedName name="_xlnm.Print_Titles" localSheetId="3">'1'!$1:$5</definedName>
    <definedName name="_xlnm.Print_Titles" localSheetId="4">'2.'!$1:$5</definedName>
    <definedName name="_xlnm.Print_Titles" localSheetId="6">'4.1'!$72:$72</definedName>
    <definedName name="_xlnm.Print_Titles" localSheetId="7">'4.2'!$67:$67</definedName>
    <definedName name="_xlnm.Print_Titles" localSheetId="8">'4.3'!$44:$44</definedName>
    <definedName name="_xlnm.Print_Titles" localSheetId="9">'4.4'!$46:$46</definedName>
    <definedName name="_xlnm.Print_Titles" localSheetId="14">'7.3'!$94:$99</definedName>
    <definedName name="IZOLACIJE" localSheetId="14">[5]dvorana!#REF!</definedName>
    <definedName name="IZOLACIJE" localSheetId="2">[5]dvorana!#REF!</definedName>
    <definedName name="IZOLACIJE">[5]dvorana!#REF!</definedName>
    <definedName name="IZOLATERSKI_RADOVI" localSheetId="3">#REF!</definedName>
    <definedName name="IZOLATERSKI_RADOVI" localSheetId="5">#REF!</definedName>
    <definedName name="IZOLATERSKI_RADOVI" localSheetId="8">#REF!</definedName>
    <definedName name="IZOLATERSKI_RADOVI" localSheetId="9">#REF!</definedName>
    <definedName name="IZOLATERSKI_RADOVI" localSheetId="2">#REF!</definedName>
    <definedName name="IZOLATERSKI_RADOVI" localSheetId="1">#REF!</definedName>
    <definedName name="IZOLATERSKI_RADOVI">#REF!</definedName>
    <definedName name="k">#REF!</definedName>
    <definedName name="KAMENARSKI_RADOVI" localSheetId="3">#REF!</definedName>
    <definedName name="KAMENARSKI_RADOVI" localSheetId="8">#REF!</definedName>
    <definedName name="KAMENARSKI_RADOVI" localSheetId="9">#REF!</definedName>
    <definedName name="KAMENARSKI_RADOVI" localSheetId="1">#REF!</definedName>
    <definedName name="KAMENARSKI_RADOVI">#REF!</definedName>
    <definedName name="keramicarska" localSheetId="3">#REF!</definedName>
    <definedName name="keramicarska" localSheetId="8">#REF!</definedName>
    <definedName name="keramicarska" localSheetId="9">#REF!</definedName>
    <definedName name="keramicarska" localSheetId="1">#REF!</definedName>
    <definedName name="keramicarska">#REF!</definedName>
    <definedName name="KERAMIČARSKI_I_KAMENARSKI_RADOVI">[5]dvorana!#REF!</definedName>
    <definedName name="KERAMIČARSKI_RADOVI" localSheetId="3">#REF!</definedName>
    <definedName name="KERAMIČARSKI_RADOVI" localSheetId="8">#REF!</definedName>
    <definedName name="KERAMIČARSKI_RADOVI" localSheetId="9">#REF!</definedName>
    <definedName name="KERAMIČARSKI_RADOVI" localSheetId="2">#REF!</definedName>
    <definedName name="KERAMIČARSKI_RADOVI">#REF!</definedName>
    <definedName name="kk_1" localSheetId="12">[6]POMOĆNI!$B$76</definedName>
    <definedName name="kk_1" localSheetId="2">[7]POMOĆNI!$B$76</definedName>
    <definedName name="kk_1">[8]POMOĆNI!$B$76</definedName>
    <definedName name="kk1i" localSheetId="12">[6]POMOĆNI!$B$64</definedName>
    <definedName name="kk1i" localSheetId="2">[7]POMOĆNI!$B$64</definedName>
    <definedName name="kk1i">[8]POMOĆNI!$B$64</definedName>
    <definedName name="kk1p" localSheetId="12">[6]POMOĆNI!$B$58</definedName>
    <definedName name="kk1p" localSheetId="2">[7]POMOĆNI!$B$58</definedName>
    <definedName name="kk1p">[8]POMOĆNI!$B$58</definedName>
    <definedName name="kk1v" localSheetId="12">[6]POMOĆNI!$L$57</definedName>
    <definedName name="kk1v" localSheetId="2">[7]POMOĆNI!$L$57</definedName>
    <definedName name="kk1v">[8]POMOĆNI!$L$57</definedName>
    <definedName name="kk2i" localSheetId="12">[6]POMOĆNI!$B$65</definedName>
    <definedName name="kk2i" localSheetId="2">[7]POMOĆNI!$B$65</definedName>
    <definedName name="kk2i">[8]POMOĆNI!$B$65</definedName>
    <definedName name="kk2p" localSheetId="12">[6]POMOĆNI!$B$59</definedName>
    <definedName name="kk2p" localSheetId="2">[7]POMOĆNI!$B$59</definedName>
    <definedName name="kk2p">[8]POMOĆNI!$B$59</definedName>
    <definedName name="kk2v" localSheetId="12">[6]POMOĆNI!$L$58</definedName>
    <definedName name="kk2v" localSheetId="2">[7]POMOĆNI!$L$58</definedName>
    <definedName name="kk2v">[8]POMOĆNI!$L$58</definedName>
    <definedName name="kk3i" localSheetId="12">[6]POMOĆNI!$B$66</definedName>
    <definedName name="kk3i" localSheetId="2">[7]POMOĆNI!$B$66</definedName>
    <definedName name="kk3i">[8]POMOĆNI!$B$66</definedName>
    <definedName name="kk3p" localSheetId="12">[6]POMOĆNI!$B$60</definedName>
    <definedName name="kk3p" localSheetId="2">[7]POMOĆNI!$B$60</definedName>
    <definedName name="kk3p">[8]POMOĆNI!$B$60</definedName>
    <definedName name="kk3v" localSheetId="12">[6]POMOĆNI!$L$59</definedName>
    <definedName name="kk3v" localSheetId="2">[7]POMOĆNI!$L$59</definedName>
    <definedName name="kk3v">[8]POMOĆNI!$L$59</definedName>
    <definedName name="kk4i" localSheetId="12">[6]POMOĆNI!$B$67</definedName>
    <definedName name="kk4i" localSheetId="2">[7]POMOĆNI!$B$67</definedName>
    <definedName name="kk4i">[8]POMOĆNI!$B$67</definedName>
    <definedName name="kk4p" localSheetId="12">[6]POMOĆNI!$B$61</definedName>
    <definedName name="kk4p" localSheetId="2">[7]POMOĆNI!$B$61</definedName>
    <definedName name="kk4p">[8]POMOĆNI!$B$61</definedName>
    <definedName name="kk4v" localSheetId="12">[6]POMOĆNI!$L$60</definedName>
    <definedName name="kk4v" localSheetId="2">[7]POMOĆNI!$L$60</definedName>
    <definedName name="kk4v">[8]POMOĆNI!$L$60</definedName>
    <definedName name="kk5i" localSheetId="12">[6]POMOĆNI!$B$68</definedName>
    <definedName name="kk5i" localSheetId="2">[7]POMOĆNI!$B$68</definedName>
    <definedName name="kk5i">[8]POMOĆNI!$B$68</definedName>
    <definedName name="kk5p" localSheetId="12">[6]POMOĆNI!$B$62</definedName>
    <definedName name="kk5p" localSheetId="2">[7]POMOĆNI!$B$62</definedName>
    <definedName name="kk5p">[8]POMOĆNI!$B$62</definedName>
    <definedName name="kk5v" localSheetId="12">[6]POMOĆNI!$L$61</definedName>
    <definedName name="kk5v" localSheetId="2">[7]POMOĆNI!$L$61</definedName>
    <definedName name="kk5v">[8]POMOĆNI!$L$61</definedName>
    <definedName name="kk6i" localSheetId="12">[6]POMOĆNI!$B$69</definedName>
    <definedName name="kk6i" localSheetId="2">[7]POMOĆNI!$B$69</definedName>
    <definedName name="kk6i">[8]POMOĆNI!$B$69</definedName>
    <definedName name="kk6p" localSheetId="12">[6]POMOĆNI!$B$63</definedName>
    <definedName name="kk6p" localSheetId="2">[7]POMOĆNI!$B$63</definedName>
    <definedName name="kk6p">[8]POMOĆNI!$B$63</definedName>
    <definedName name="kk6v" localSheetId="12">[6]POMOĆNI!$L$62</definedName>
    <definedName name="kk6v" localSheetId="2">[7]POMOĆNI!$L$62</definedName>
    <definedName name="kk6v">[8]POMOĆNI!$L$62</definedName>
    <definedName name="kljucavnicarska" localSheetId="3">#REF!</definedName>
    <definedName name="kljucavnicarska" localSheetId="5">#REF!</definedName>
    <definedName name="kljucavnicarska" localSheetId="8">#REF!</definedName>
    <definedName name="kljucavnicarska" localSheetId="9">#REF!</definedName>
    <definedName name="kljucavnicarska" localSheetId="1">#REF!</definedName>
    <definedName name="kljucavnicarska">#REF!</definedName>
    <definedName name="Kolnik_16.3.">'[9]16. Prometnice'!$G$277</definedName>
    <definedName name="krov" localSheetId="12">[6]POMOĆNI!$B$56:$B$69</definedName>
    <definedName name="krov" localSheetId="2">[7]POMOĆNI!$B$56:$B$69</definedName>
    <definedName name="krov">[8]POMOĆNI!$B$56:$B$69</definedName>
    <definedName name="krov_1" localSheetId="12">[6]POMOĆNI!$L$56:$L$62</definedName>
    <definedName name="krov_1" localSheetId="2">[7]POMOĆNI!$L$56:$L$62</definedName>
    <definedName name="krov_1">[8]POMOĆNI!$L$56:$L$62</definedName>
    <definedName name="krov_2" localSheetId="12">[6]POMOĆNI!$B$76:$B$77</definedName>
    <definedName name="krov_2" localSheetId="2">[7]POMOĆNI!$B$76:$B$77</definedName>
    <definedName name="krov_2">[8]POMOĆNI!$B$76:$B$77</definedName>
    <definedName name="KROVOPOKRIVAČKI_RADOVI" localSheetId="3">#REF!</definedName>
    <definedName name="KROVOPOKRIVAČKI_RADOVI" localSheetId="5">#REF!</definedName>
    <definedName name="KROVOPOKRIVAČKI_RADOVI" localSheetId="8">#REF!</definedName>
    <definedName name="KROVOPOKRIVAČKI_RADOVI" localSheetId="9">#REF!</definedName>
    <definedName name="KROVOPOKRIVAČKI_RADOVI" localSheetId="2">#REF!</definedName>
    <definedName name="KROVOPOKRIVAČKI_RADOVI" localSheetId="1">#REF!</definedName>
    <definedName name="KROVOPOKRIVAČKI_RADOVI">#REF!</definedName>
    <definedName name="krovskokleparska" localSheetId="3">#REF!</definedName>
    <definedName name="krovskokleparska" localSheetId="8">#REF!</definedName>
    <definedName name="krovskokleparska" localSheetId="9">#REF!</definedName>
    <definedName name="krovskokleparska" localSheetId="1">#REF!</definedName>
    <definedName name="krovskokleparska">#REF!</definedName>
    <definedName name="Kurs" localSheetId="3">#REF!</definedName>
    <definedName name="Kurs" localSheetId="8">#REF!</definedName>
    <definedName name="Kurs" localSheetId="9">#REF!</definedName>
    <definedName name="Kurs" localSheetId="1">#REF!</definedName>
    <definedName name="Kurs">#REF!</definedName>
    <definedName name="Langua." localSheetId="3">#REF!</definedName>
    <definedName name="Langua." localSheetId="8">#REF!</definedName>
    <definedName name="Langua." localSheetId="9">#REF!</definedName>
    <definedName name="Langua.">#REF!</definedName>
    <definedName name="Langua.no" localSheetId="3">#REF!</definedName>
    <definedName name="Langua.no" localSheetId="8">#REF!</definedName>
    <definedName name="Langua.no" localSheetId="9">#REF!</definedName>
    <definedName name="Langua.no">#REF!</definedName>
    <definedName name="Language" localSheetId="3">#REF!</definedName>
    <definedName name="Language" localSheetId="8">#REF!</definedName>
    <definedName name="Language" localSheetId="9">#REF!</definedName>
    <definedName name="Language">#REF!</definedName>
    <definedName name="Last_up_date" localSheetId="3">#REF!</definedName>
    <definedName name="Last_up_date" localSheetId="8">#REF!</definedName>
    <definedName name="Last_up_date" localSheetId="9">#REF!</definedName>
    <definedName name="Last_up_date">#REF!</definedName>
    <definedName name="LIMARSKI_RADOVI" localSheetId="3">#REF!</definedName>
    <definedName name="LIMARSKI_RADOVI" localSheetId="8">#REF!</definedName>
    <definedName name="LIMARSKI_RADOVI" localSheetId="9">#REF!</definedName>
    <definedName name="LIMARSKI_RADOVI" localSheetId="2">#REF!</definedName>
    <definedName name="LIMARSKI_RADOVI">#REF!</definedName>
    <definedName name="M">#REF!</definedName>
    <definedName name="mavcnokartonska" localSheetId="3">#REF!</definedName>
    <definedName name="mavcnokartonska" localSheetId="8">#REF!</definedName>
    <definedName name="mavcnokartonska" localSheetId="9">#REF!</definedName>
    <definedName name="mavcnokartonska">#REF!</definedName>
    <definedName name="MMMMMMMM">#REF!</definedName>
    <definedName name="NEHRĐAJUĆA_BRAVARIJA" localSheetId="3">#REF!</definedName>
    <definedName name="NEHRĐAJUĆA_BRAVARIJA" localSheetId="8">#REF!</definedName>
    <definedName name="NEHRĐAJUĆA_BRAVARIJA" localSheetId="9">#REF!</definedName>
    <definedName name="NEHRĐAJUĆA_BRAVARIJA">#REF!</definedName>
    <definedName name="Null" localSheetId="3">#REF!</definedName>
    <definedName name="Null" localSheetId="8">#REF!</definedName>
    <definedName name="Null" localSheetId="9">#REF!</definedName>
    <definedName name="Null">#REF!</definedName>
    <definedName name="obrtniska" localSheetId="3">#REF!</definedName>
    <definedName name="obrtniska" localSheetId="8">#REF!</definedName>
    <definedName name="obrtniska" localSheetId="9">#REF!</definedName>
    <definedName name="obrtniska">#REF!</definedName>
    <definedName name="Odvod_16.4.">'[9]16. Prometnice'!$G$329</definedName>
    <definedName name="OSTALI_RADOVI" localSheetId="3">#REF!</definedName>
    <definedName name="OSTALI_RADOVI" localSheetId="8">#REF!</definedName>
    <definedName name="OSTALI_RADOVI" localSheetId="9">#REF!</definedName>
    <definedName name="OSTALI_RADOVI" localSheetId="2">#REF!</definedName>
    <definedName name="OSTALI_RADOVI">#REF!</definedName>
    <definedName name="Partno" localSheetId="3">#REF!</definedName>
    <definedName name="Partno" localSheetId="8">#REF!</definedName>
    <definedName name="Partno" localSheetId="9">#REF!</definedName>
    <definedName name="Partno">#REF!</definedName>
    <definedName name="PILOTI" localSheetId="3">#REF!</definedName>
    <definedName name="PILOTI" localSheetId="8">#REF!</definedName>
    <definedName name="PILOTI" localSheetId="9">#REF!</definedName>
    <definedName name="PILOTI" localSheetId="2">#REF!</definedName>
    <definedName name="PILOTI">#REF!</definedName>
    <definedName name="PODOVI" localSheetId="3">#REF!</definedName>
    <definedName name="PODOVI" localSheetId="8">#REF!</definedName>
    <definedName name="PODOVI" localSheetId="9">#REF!</definedName>
    <definedName name="PODOVI" localSheetId="2">#REF!</definedName>
    <definedName name="PODOVI">#REF!</definedName>
    <definedName name="_xlnm.Print_Area" localSheetId="3">'1'!$A$1:$F$392</definedName>
    <definedName name="_xlnm.Print_Area" localSheetId="4">'2.'!$A$1:$F$862</definedName>
    <definedName name="_xlnm.Print_Area" localSheetId="5">'3.'!$A$1:$F$500</definedName>
    <definedName name="_xlnm.Print_Area" localSheetId="6">'4.1'!$A$1:$F$592</definedName>
    <definedName name="_xlnm.Print_Area" localSheetId="7">'4.2'!$A$1:$F$101</definedName>
    <definedName name="_xlnm.Print_Area" localSheetId="8">'4.3'!$A$1:$F$162</definedName>
    <definedName name="_xlnm.Print_Area" localSheetId="9">'4.4'!$A$1:$F$169</definedName>
    <definedName name="_xlnm.Print_Area" localSheetId="10">'5.'!$A$1:$F$925</definedName>
    <definedName name="_xlnm.Print_Area" localSheetId="11">'6.'!$A$1:$F$101</definedName>
    <definedName name="_xlnm.Print_Area" localSheetId="12">'7.1'!$A$1:$F$573</definedName>
    <definedName name="_xlnm.Print_Area" localSheetId="13">'7.2'!$A$1:$F$114</definedName>
    <definedName name="_xlnm.Print_Area" localSheetId="14">'7.3'!$A$1:$E$358</definedName>
    <definedName name="_xlnm.Print_Area" localSheetId="2">'OPĆI GO'!$A$1:$F$339</definedName>
    <definedName name="_xlnm.Print_Area" localSheetId="1">OTU!$A$1:$C$434</definedName>
    <definedName name="_xlnm.Print_Area" localSheetId="0">Rekapitulacija!$A$1:$F$122</definedName>
    <definedName name="Ponudjac" localSheetId="14">#REF!</definedName>
    <definedName name="Ponudjac" localSheetId="2">#REF!</definedName>
    <definedName name="Ponudjac">#REF!</definedName>
    <definedName name="pop" localSheetId="2">#REF!</definedName>
    <definedName name="pop">#REF!</definedName>
    <definedName name="POPUST">[10]FAKTORI!$B$2</definedName>
    <definedName name="PREGRADNE_STIJENE" localSheetId="3">#REF!</definedName>
    <definedName name="PREGRADNE_STIJENE" localSheetId="5">#REF!</definedName>
    <definedName name="PREGRADNE_STIJENE" localSheetId="8">#REF!</definedName>
    <definedName name="PREGRADNE_STIJENE" localSheetId="9">#REF!</definedName>
    <definedName name="PREGRADNE_STIJENE" localSheetId="2">#REF!</definedName>
    <definedName name="PREGRADNE_STIJENE" localSheetId="1">#REF!</definedName>
    <definedName name="PREGRADNE_STIJENE">#REF!</definedName>
    <definedName name="Price_code" localSheetId="3">#REF!</definedName>
    <definedName name="Price_code" localSheetId="8">#REF!</definedName>
    <definedName name="Price_code" localSheetId="9">#REF!</definedName>
    <definedName name="Price_code" localSheetId="1">#REF!</definedName>
    <definedName name="Price_code">#REF!</definedName>
    <definedName name="Pripr_16.1.">'[9]16. Prometnice'!$G$66</definedName>
    <definedName name="PROJEKT_LOKACIJA" localSheetId="12">[2]N!$D$13</definedName>
    <definedName name="PROJEKT_LOKACIJA">[3]N!$D$13</definedName>
    <definedName name="PROJEKT_NAZIV" localSheetId="12">[2]N!$D$11</definedName>
    <definedName name="PROJEKT_NAZIV">[3]N!$D$11</definedName>
    <definedName name="PROJEKT_ZOP" localSheetId="12">[2]N!$D$17</definedName>
    <definedName name="PROJEKT_ZOP">[3]N!$D$17</definedName>
    <definedName name="PROTUPOŽARNA_BRAVARIJA" localSheetId="3">#REF!</definedName>
    <definedName name="PROTUPOŽARNA_BRAVARIJA" localSheetId="5">#REF!</definedName>
    <definedName name="PROTUPOŽARNA_BRAVARIJA" localSheetId="8">#REF!</definedName>
    <definedName name="PROTUPOŽARNA_BRAVARIJA" localSheetId="9">#REF!</definedName>
    <definedName name="PROTUPOŽARNA_BRAVARIJA" localSheetId="1">#REF!</definedName>
    <definedName name="PROTUPOŽARNA_BRAVARIJA">#REF!</definedName>
    <definedName name="R_E_K_A_P_I_T_U_L_A_C_I_J_A" localSheetId="3">#REF!</definedName>
    <definedName name="R_E_K_A_P_I_T_U_L_A_C_I_J_A" localSheetId="8">#REF!</definedName>
    <definedName name="R_E_K_A_P_I_T_U_L_A_C_I_J_A" localSheetId="9">#REF!</definedName>
    <definedName name="R_E_K_A_P_I_T_U_L_A_C_I_J_A" localSheetId="1">#REF!</definedName>
    <definedName name="R_E_K_A_P_I_T_U_L_A_C_I_J_A">#REF!</definedName>
    <definedName name="rbr">#REF!</definedName>
    <definedName name="reserve" localSheetId="3">#REF!</definedName>
    <definedName name="reserve" localSheetId="8">#REF!</definedName>
    <definedName name="reserve" localSheetId="9">#REF!</definedName>
    <definedName name="reserve" localSheetId="1">#REF!</definedName>
    <definedName name="reserve">#REF!</definedName>
    <definedName name="rk_1" localSheetId="12">[6]POMOĆNI!$B$77</definedName>
    <definedName name="rk_1" localSheetId="2">[7]POMOĆNI!$B$77</definedName>
    <definedName name="rk_1">[8]POMOĆNI!$B$77</definedName>
    <definedName name="rk1v" localSheetId="12">[6]POMOĆNI!$L$56</definedName>
    <definedName name="rk1v" localSheetId="2">[7]POMOĆNI!$L$56</definedName>
    <definedName name="rk1v">[8]POMOĆNI!$L$56</definedName>
    <definedName name="rkh" localSheetId="12">[6]POMOĆNI!$B$56</definedName>
    <definedName name="rkh" localSheetId="2">[7]POMOĆNI!$B$56</definedName>
    <definedName name="rkh">[8]POMOĆNI!$B$56</definedName>
    <definedName name="rkv" localSheetId="12">[6]POMOĆNI!$B$57</definedName>
    <definedName name="rkv" localSheetId="2">[7]POMOĆNI!$B$57</definedName>
    <definedName name="rkv">[8]POMOĆNI!$B$57</definedName>
    <definedName name="RTG_BRAVARIJA" localSheetId="3">#REF!</definedName>
    <definedName name="RTG_BRAVARIJA" localSheetId="5">#REF!</definedName>
    <definedName name="RTG_BRAVARIJA" localSheetId="8">#REF!</definedName>
    <definedName name="RTG_BRAVARIJA" localSheetId="9">#REF!</definedName>
    <definedName name="RTG_BRAVARIJA" localSheetId="2">#REF!</definedName>
    <definedName name="RTG_BRAVARIJA" localSheetId="1">#REF!</definedName>
    <definedName name="RTG_BRAVARIJA">#REF!</definedName>
    <definedName name="RUŠENJA_I_PRILAGODBE">#REF!</definedName>
    <definedName name="RUŠENJA_I_PRILAGODBE_GRAĐEVINSKIH_ELEMENATA_POSTOJEĆIH_GRAĐEVINA" localSheetId="3">#REF!</definedName>
    <definedName name="RUŠENJA_I_PRILAGODBE_GRAĐEVINSKIH_ELEMENATA_POSTOJEĆIH_GRAĐEVINA" localSheetId="8">#REF!</definedName>
    <definedName name="RUŠENJA_I_PRILAGODBE_GRAĐEVINSKIH_ELEMENATA_POSTOJEĆIH_GRAĐEVINA" localSheetId="9">#REF!</definedName>
    <definedName name="RUŠENJA_I_PRILAGODBE_GRAĐEVINSKIH_ELEMENATA_POSTOJEĆIH_GRAĐEVINA" localSheetId="14">#REF!</definedName>
    <definedName name="RUŠENJA_I_PRILAGODBE_GRAĐEVINSKIH_ELEMENATA_POSTOJEĆIH_GRAĐEVINA" localSheetId="2">[5]dvorana!#REF!</definedName>
    <definedName name="RUŠENJA_I_PRILAGODBE_GRAĐEVINSKIH_ELEMENATA_POSTOJEĆIH_GRAĐEVINA" localSheetId="1">#REF!</definedName>
    <definedName name="RUŠENJA_I_PRILAGODBE_GRAĐEVINSKIH_ELEMENATA_POSTOJEĆIH_GRAĐEVINA">#REF!</definedName>
    <definedName name="sdfgdfgdf">[4]POMOĆNI!$B$66</definedName>
    <definedName name="sdfgdfgdfg">[4]POMOĆNI!$B$65</definedName>
    <definedName name="Seins" localSheetId="3">#REF!</definedName>
    <definedName name="Seins" localSheetId="8">#REF!</definedName>
    <definedName name="Seins" localSheetId="9">#REF!</definedName>
    <definedName name="Seins" localSheetId="2">#REF!</definedName>
    <definedName name="Seins" localSheetId="1">#REF!</definedName>
    <definedName name="Seins">#REF!</definedName>
    <definedName name="Sign_16.5.">'[9]16. Prometnice'!$G$408</definedName>
    <definedName name="slikopleskarska" localSheetId="3">#REF!</definedName>
    <definedName name="slikopleskarska" localSheetId="8">#REF!</definedName>
    <definedName name="slikopleskarska" localSheetId="9">#REF!</definedName>
    <definedName name="slikopleskarska" localSheetId="2">#REF!</definedName>
    <definedName name="slikopleskarska">#REF!</definedName>
    <definedName name="SOBOSLIKARSKI_RADOVI" localSheetId="3">#REF!</definedName>
    <definedName name="SOBOSLIKARSKI_RADOVI" localSheetId="8">#REF!</definedName>
    <definedName name="SOBOSLIKARSKI_RADOVI" localSheetId="9">#REF!</definedName>
    <definedName name="SOBOSLIKARSKI_RADOVI" localSheetId="2">#REF!</definedName>
    <definedName name="SOBOSLIKARSKI_RADOVI">#REF!</definedName>
    <definedName name="SPUŠTENI_STROPOVI" localSheetId="3">#REF!</definedName>
    <definedName name="SPUŠTENI_STROPOVI" localSheetId="8">#REF!</definedName>
    <definedName name="SPUŠTENI_STROPOVI" localSheetId="9">#REF!</definedName>
    <definedName name="SPUŠTENI_STROPOVI" localSheetId="2">#REF!</definedName>
    <definedName name="SPUŠTENI_STROPOVI">#REF!</definedName>
    <definedName name="STOLARSKI_RADOVI">#REF!</definedName>
    <definedName name="SUM">#REF!</definedName>
    <definedName name="tesarska" localSheetId="3">#REF!</definedName>
    <definedName name="tesarska" localSheetId="8">#REF!</definedName>
    <definedName name="tesarska" localSheetId="9">#REF!</definedName>
    <definedName name="tesarska">#REF!</definedName>
    <definedName name="tfggfhgfgfhf">[11]POMOĆNI!$B$56</definedName>
    <definedName name="type" localSheetId="3">#REF!</definedName>
    <definedName name="type" localSheetId="8">#REF!</definedName>
    <definedName name="type" localSheetId="9">#REF!</definedName>
    <definedName name="type" localSheetId="2">#REF!</definedName>
    <definedName name="type">#REF!</definedName>
    <definedName name="UKLANJANJE_OBJEKATA_I_IZGRADNJA_PRIVREMENE_SAOBRAČAJNICE" localSheetId="3">#REF!</definedName>
    <definedName name="UKLANJANJE_OBJEKATA_I_IZGRADNJA_PRIVREMENE_SAOBRAČAJNICE" localSheetId="8">#REF!</definedName>
    <definedName name="UKLANJANJE_OBJEKATA_I_IZGRADNJA_PRIVREMENE_SAOBRAČAJNICE" localSheetId="9">#REF!</definedName>
    <definedName name="UKLANJANJE_OBJEKATA_I_IZGRADNJA_PRIVREMENE_SAOBRAČAJNICE" localSheetId="2">#REF!</definedName>
    <definedName name="UKLANJANJE_OBJEKATA_I_IZGRADNJA_PRIVREMENE_SAOBRAČAJNICE">#REF!</definedName>
    <definedName name="UNUTARNJA_ALUMINIJSKA__BRAVARIJA">#REF!</definedName>
    <definedName name="UNUTARNJA_ALUMINIJSKA_BRAVARIJA" localSheetId="3">#REF!</definedName>
    <definedName name="UNUTARNJA_ALUMINIJSKA_BRAVARIJA" localSheetId="8">#REF!</definedName>
    <definedName name="UNUTARNJA_ALUMINIJSKA_BRAVARIJA" localSheetId="9">#REF!</definedName>
    <definedName name="UNUTARNJA_ALUMINIJSKA_BRAVARIJA" localSheetId="2">#REF!</definedName>
    <definedName name="UNUTARNJA_ALUMINIJSKA_BRAVARIJA">#REF!</definedName>
    <definedName name="VANJSKA_ALUMINIJSKA__BRAVARIJA">#REF!</definedName>
    <definedName name="VANJSKA_ALUMINIJSKA_BRAVARIJA" localSheetId="3">#REF!</definedName>
    <definedName name="VANJSKA_ALUMINIJSKA_BRAVARIJA" localSheetId="8">#REF!</definedName>
    <definedName name="VANJSKA_ALUMINIJSKA_BRAVARIJA" localSheetId="9">#REF!</definedName>
    <definedName name="VANJSKA_ALUMINIJSKA_BRAVARIJA">#REF!</definedName>
    <definedName name="VI" localSheetId="3">#REF!</definedName>
    <definedName name="VI" localSheetId="8">#REF!</definedName>
    <definedName name="VI" localSheetId="9">#REF!</definedName>
    <definedName name="VI">#REF!</definedName>
    <definedName name="VP" localSheetId="3">#REF!</definedName>
    <definedName name="VP" localSheetId="8">#REF!</definedName>
    <definedName name="VP" localSheetId="9">#REF!</definedName>
    <definedName name="VP">#REF!</definedName>
    <definedName name="vvv" localSheetId="3">[12]Preisfindung!#REF!</definedName>
    <definedName name="vvv" localSheetId="8">[12]Preisfindung!#REF!</definedName>
    <definedName name="vvv" localSheetId="9">[12]Preisfindung!#REF!</definedName>
    <definedName name="vvv">[12]Preisfindung!#REF!</definedName>
    <definedName name="Wrg" localSheetId="3">#REF!</definedName>
    <definedName name="Wrg" localSheetId="5">#REF!</definedName>
    <definedName name="Wrg" localSheetId="8">#REF!</definedName>
    <definedName name="Wrg" localSheetId="9">#REF!</definedName>
    <definedName name="Wrg" localSheetId="1">#REF!</definedName>
    <definedName name="Wrg">#REF!</definedName>
    <definedName name="Zem_16.2.">'[9]16. Prometnice'!$G$130</definedName>
    <definedName name="zemeljska" localSheetId="3">#REF!</definedName>
    <definedName name="zemeljska" localSheetId="8">#REF!</definedName>
    <definedName name="zemeljska" localSheetId="9">#REF!</definedName>
    <definedName name="zemeljska" localSheetId="2">#REF!</definedName>
    <definedName name="zemeljska" localSheetId="1">#REF!</definedName>
    <definedName name="zemeljska">#REF!</definedName>
    <definedName name="ZEMLJANI_RADOVI" localSheetId="3">#REF!</definedName>
    <definedName name="ZEMLJANI_RADOVI" localSheetId="8">#REF!</definedName>
    <definedName name="ZEMLJANI_RADOVI" localSheetId="9">#REF!</definedName>
    <definedName name="ZEMLJANI_RADOVI" localSheetId="1">#REF!</definedName>
    <definedName name="ZEMLJANI_RADOVI">#REF!</definedName>
    <definedName name="zidarska" localSheetId="3">#REF!</definedName>
    <definedName name="zidarska" localSheetId="8">#REF!</definedName>
    <definedName name="zidarska" localSheetId="9">#REF!</definedName>
    <definedName name="zidarska">#REF!</definedName>
    <definedName name="ZIDARSKI_RADOVI" localSheetId="3">#REF!</definedName>
    <definedName name="ZIDARSKI_RADOVI" localSheetId="8">#REF!</definedName>
    <definedName name="ZIDARSKI_RADOVI" localSheetId="9">#REF!</definedName>
    <definedName name="ZIDARSKI_RADOVI">#REF!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2" i="61" l="1"/>
  <c r="F520" i="61"/>
  <c r="F519" i="61"/>
  <c r="F114" i="2" l="1"/>
  <c r="F99" i="56"/>
  <c r="F465" i="51"/>
  <c r="F126" i="51"/>
  <c r="F128" i="51" s="1"/>
  <c r="F98" i="51"/>
  <c r="E326" i="68"/>
  <c r="E319" i="68"/>
  <c r="E312" i="68"/>
  <c r="E305" i="68"/>
  <c r="E300" i="68"/>
  <c r="E297" i="68"/>
  <c r="E289" i="68"/>
  <c r="E281" i="68"/>
  <c r="E277" i="68"/>
  <c r="E271" i="68"/>
  <c r="E269" i="68"/>
  <c r="E266" i="68"/>
  <c r="E260" i="68"/>
  <c r="E243" i="68"/>
  <c r="E235" i="68"/>
  <c r="E231" i="68"/>
  <c r="E226" i="68"/>
  <c r="E222" i="68"/>
  <c r="E212" i="68"/>
  <c r="E202" i="68"/>
  <c r="E199" i="68"/>
  <c r="E193" i="68"/>
  <c r="E186" i="68"/>
  <c r="E183" i="68"/>
  <c r="E181" i="68"/>
  <c r="E178" i="68"/>
  <c r="E173" i="68"/>
  <c r="E167" i="68"/>
  <c r="E137" i="68"/>
  <c r="E120" i="68"/>
  <c r="E118" i="68"/>
  <c r="E115" i="68"/>
  <c r="E354" i="68" s="1"/>
  <c r="E109" i="68"/>
  <c r="E104" i="68"/>
  <c r="E100" i="68"/>
  <c r="E356" i="68" l="1"/>
  <c r="E358" i="68" s="1"/>
  <c r="F62" i="56" l="1"/>
  <c r="F67" i="56"/>
  <c r="F69" i="56"/>
  <c r="F71" i="56"/>
  <c r="F73" i="56"/>
  <c r="F75" i="56"/>
  <c r="F78" i="56"/>
  <c r="F82" i="56"/>
  <c r="F87" i="56"/>
  <c r="F90" i="56"/>
  <c r="F92" i="56"/>
  <c r="F96" i="56"/>
  <c r="A568" i="67"/>
  <c r="F80" i="67"/>
  <c r="B570" i="67"/>
  <c r="B569" i="67"/>
  <c r="A569" i="67"/>
  <c r="B568" i="67"/>
  <c r="B567" i="67"/>
  <c r="A567" i="67"/>
  <c r="B566" i="67"/>
  <c r="A566" i="67"/>
  <c r="B565" i="67"/>
  <c r="A565" i="67"/>
  <c r="B564" i="67"/>
  <c r="A564" i="67"/>
  <c r="B563" i="67"/>
  <c r="A563" i="67"/>
  <c r="B562" i="67"/>
  <c r="A562" i="67"/>
  <c r="B561" i="67"/>
  <c r="A561" i="67"/>
  <c r="B560" i="67"/>
  <c r="A560" i="67"/>
  <c r="B559" i="67"/>
  <c r="A559" i="67"/>
  <c r="B558" i="67"/>
  <c r="A558" i="67"/>
  <c r="B557" i="67"/>
  <c r="A557" i="67"/>
  <c r="B556" i="67"/>
  <c r="A556" i="67"/>
  <c r="B555" i="67"/>
  <c r="A555" i="67"/>
  <c r="B554" i="67"/>
  <c r="A554" i="67"/>
  <c r="B553" i="67"/>
  <c r="A553" i="67"/>
  <c r="B552" i="67"/>
  <c r="A552" i="67"/>
  <c r="B551" i="67"/>
  <c r="A551" i="67"/>
  <c r="F545" i="67"/>
  <c r="F544" i="67"/>
  <c r="F543" i="67"/>
  <c r="F539" i="67"/>
  <c r="F540" i="67" s="1"/>
  <c r="F569" i="67" s="1"/>
  <c r="F535" i="67"/>
  <c r="F534" i="67"/>
  <c r="F533" i="67"/>
  <c r="F532" i="67"/>
  <c r="F531" i="67"/>
  <c r="F530" i="67"/>
  <c r="F529" i="67"/>
  <c r="F528" i="67"/>
  <c r="F524" i="67"/>
  <c r="F523" i="67"/>
  <c r="F522" i="67"/>
  <c r="F521" i="67"/>
  <c r="F520" i="67"/>
  <c r="F519" i="67"/>
  <c r="F518" i="67"/>
  <c r="F517" i="67"/>
  <c r="F516" i="67"/>
  <c r="F515" i="67"/>
  <c r="F514" i="67"/>
  <c r="F513" i="67"/>
  <c r="F512" i="67"/>
  <c r="F511" i="67"/>
  <c r="F507" i="67"/>
  <c r="F508" i="67" s="1"/>
  <c r="F566" i="67" s="1"/>
  <c r="F506" i="67"/>
  <c r="F502" i="67"/>
  <c r="F501" i="67"/>
  <c r="F500" i="67"/>
  <c r="F499" i="67"/>
  <c r="F498" i="67"/>
  <c r="F494" i="67"/>
  <c r="F493" i="67"/>
  <c r="F492" i="67"/>
  <c r="F491" i="67"/>
  <c r="F490" i="67"/>
  <c r="F489" i="67"/>
  <c r="F488" i="67"/>
  <c r="F487" i="67"/>
  <c r="F486" i="67"/>
  <c r="F485" i="67"/>
  <c r="F484" i="67"/>
  <c r="F483" i="67"/>
  <c r="F482" i="67"/>
  <c r="F481" i="67"/>
  <c r="F480" i="67"/>
  <c r="F479" i="67"/>
  <c r="F478" i="67"/>
  <c r="F477" i="67"/>
  <c r="F476" i="67"/>
  <c r="F475" i="67"/>
  <c r="F474" i="67"/>
  <c r="F473" i="67"/>
  <c r="F472" i="67"/>
  <c r="F471" i="67"/>
  <c r="F470" i="67"/>
  <c r="F469" i="67"/>
  <c r="F468" i="67"/>
  <c r="F467" i="67"/>
  <c r="F466" i="67"/>
  <c r="F465" i="67"/>
  <c r="F464" i="67"/>
  <c r="F463" i="67"/>
  <c r="F462" i="67"/>
  <c r="F461" i="67"/>
  <c r="F460" i="67"/>
  <c r="F459" i="67"/>
  <c r="F458" i="67"/>
  <c r="F457" i="67"/>
  <c r="F456" i="67"/>
  <c r="F455" i="67"/>
  <c r="F451" i="67"/>
  <c r="F450" i="67"/>
  <c r="F449" i="67"/>
  <c r="F448" i="67"/>
  <c r="F447" i="67"/>
  <c r="F446" i="67"/>
  <c r="F445" i="67"/>
  <c r="F444" i="67"/>
  <c r="F443" i="67"/>
  <c r="F439" i="67"/>
  <c r="F438" i="67"/>
  <c r="F437" i="67"/>
  <c r="F436" i="67"/>
  <c r="F435" i="67"/>
  <c r="F434" i="67"/>
  <c r="F433" i="67"/>
  <c r="F432" i="67"/>
  <c r="F428" i="67"/>
  <c r="F427" i="67"/>
  <c r="F426" i="67"/>
  <c r="F425" i="67"/>
  <c r="F424" i="67"/>
  <c r="F423" i="67"/>
  <c r="F422" i="67"/>
  <c r="F421" i="67"/>
  <c r="F420" i="67"/>
  <c r="F419" i="67"/>
  <c r="F418" i="67"/>
  <c r="F417" i="67"/>
  <c r="F416" i="67"/>
  <c r="F415" i="67"/>
  <c r="F414" i="67"/>
  <c r="F413" i="67"/>
  <c r="F412" i="67"/>
  <c r="F411" i="67"/>
  <c r="F410" i="67"/>
  <c r="F409" i="67"/>
  <c r="F408" i="67"/>
  <c r="F407" i="67"/>
  <c r="F406" i="67"/>
  <c r="F405" i="67"/>
  <c r="F404" i="67"/>
  <c r="F403" i="67"/>
  <c r="F402" i="67"/>
  <c r="F401" i="67"/>
  <c r="F400" i="67"/>
  <c r="F399" i="67"/>
  <c r="F398" i="67"/>
  <c r="F397" i="67"/>
  <c r="F396" i="67"/>
  <c r="F395" i="67"/>
  <c r="F394" i="67"/>
  <c r="F393" i="67"/>
  <c r="F392" i="67"/>
  <c r="F391" i="67"/>
  <c r="F390" i="67"/>
  <c r="F389" i="67"/>
  <c r="F388" i="67"/>
  <c r="F387" i="67"/>
  <c r="F386" i="67"/>
  <c r="F385" i="67"/>
  <c r="F384" i="67"/>
  <c r="F383" i="67"/>
  <c r="F382" i="67"/>
  <c r="F381" i="67"/>
  <c r="F380" i="67"/>
  <c r="F379" i="67"/>
  <c r="F378" i="67"/>
  <c r="F377" i="67"/>
  <c r="F376" i="67"/>
  <c r="F375" i="67"/>
  <c r="F374" i="67"/>
  <c r="F373" i="67"/>
  <c r="F372" i="67"/>
  <c r="F371" i="67"/>
  <c r="F370" i="67"/>
  <c r="F369" i="67"/>
  <c r="F368" i="67"/>
  <c r="F367" i="67"/>
  <c r="F366" i="67"/>
  <c r="F365" i="67"/>
  <c r="F364" i="67"/>
  <c r="F363" i="67"/>
  <c r="F362" i="67"/>
  <c r="F361" i="67"/>
  <c r="F360" i="67"/>
  <c r="F359" i="67"/>
  <c r="F358" i="67"/>
  <c r="F357" i="67"/>
  <c r="F356" i="67"/>
  <c r="F352" i="67"/>
  <c r="F353" i="67" s="1"/>
  <c r="F560" i="67" s="1"/>
  <c r="F348" i="67"/>
  <c r="F347" i="67"/>
  <c r="F346" i="67"/>
  <c r="F345" i="67"/>
  <c r="F344" i="67"/>
  <c r="F340" i="67"/>
  <c r="F339" i="67"/>
  <c r="F338" i="67"/>
  <c r="F337" i="67"/>
  <c r="F336" i="67"/>
  <c r="F335" i="67"/>
  <c r="F334" i="67"/>
  <c r="F333" i="67"/>
  <c r="F332" i="67"/>
  <c r="F331" i="67"/>
  <c r="F330" i="67"/>
  <c r="F329" i="67"/>
  <c r="F328" i="67"/>
  <c r="F327" i="67"/>
  <c r="F326" i="67"/>
  <c r="F325" i="67"/>
  <c r="F324" i="67"/>
  <c r="F323" i="67"/>
  <c r="F322" i="67"/>
  <c r="F321" i="67"/>
  <c r="F320" i="67"/>
  <c r="F319" i="67"/>
  <c r="F318" i="67"/>
  <c r="F317" i="67"/>
  <c r="F316" i="67"/>
  <c r="F315" i="67"/>
  <c r="F314" i="67"/>
  <c r="F313" i="67"/>
  <c r="F312" i="67"/>
  <c r="F311" i="67"/>
  <c r="F310" i="67"/>
  <c r="F309" i="67"/>
  <c r="F308" i="67"/>
  <c r="F307" i="67"/>
  <c r="F306" i="67"/>
  <c r="F305" i="67"/>
  <c r="F304" i="67"/>
  <c r="F303" i="67"/>
  <c r="F302" i="67"/>
  <c r="F301" i="67"/>
  <c r="F300" i="67"/>
  <c r="F299" i="67"/>
  <c r="F298" i="67"/>
  <c r="F297" i="67"/>
  <c r="F296" i="67"/>
  <c r="F295" i="67"/>
  <c r="F294" i="67"/>
  <c r="F293" i="67"/>
  <c r="F292" i="67"/>
  <c r="F291" i="67"/>
  <c r="F290" i="67"/>
  <c r="F289" i="67"/>
  <c r="F288" i="67"/>
  <c r="F287" i="67"/>
  <c r="F286" i="67"/>
  <c r="F285" i="67"/>
  <c r="F284" i="67"/>
  <c r="F283" i="67"/>
  <c r="F282" i="67"/>
  <c r="F281" i="67"/>
  <c r="F280" i="67"/>
  <c r="F279" i="67"/>
  <c r="F278" i="67"/>
  <c r="F277" i="67"/>
  <c r="F276" i="67"/>
  <c r="F275" i="67"/>
  <c r="F274" i="67"/>
  <c r="F273" i="67"/>
  <c r="F272" i="67"/>
  <c r="F271" i="67"/>
  <c r="F270" i="67"/>
  <c r="F269" i="67"/>
  <c r="F268" i="67"/>
  <c r="F267" i="67"/>
  <c r="F266" i="67"/>
  <c r="F265" i="67"/>
  <c r="F261" i="67"/>
  <c r="F260" i="67"/>
  <c r="F259" i="67"/>
  <c r="F258" i="67"/>
  <c r="F257" i="67"/>
  <c r="F256" i="67"/>
  <c r="F255" i="67"/>
  <c r="F254" i="67"/>
  <c r="F253" i="67"/>
  <c r="F252" i="67"/>
  <c r="F251" i="67"/>
  <c r="F250" i="67"/>
  <c r="F249" i="67"/>
  <c r="F248" i="67"/>
  <c r="F247" i="67"/>
  <c r="F246" i="67"/>
  <c r="F245" i="67"/>
  <c r="F244" i="67"/>
  <c r="F243" i="67"/>
  <c r="F242" i="67"/>
  <c r="F241" i="67"/>
  <c r="F240" i="67"/>
  <c r="F239" i="67"/>
  <c r="F238" i="67"/>
  <c r="F237" i="67"/>
  <c r="F236" i="67"/>
  <c r="F235" i="67"/>
  <c r="F234" i="67"/>
  <c r="F233" i="67"/>
  <c r="F232" i="67"/>
  <c r="F231" i="67"/>
  <c r="F230" i="67"/>
  <c r="F229" i="67"/>
  <c r="F228" i="67"/>
  <c r="F227" i="67"/>
  <c r="F226" i="67"/>
  <c r="F225" i="67"/>
  <c r="F224" i="67"/>
  <c r="F223" i="67"/>
  <c r="F222" i="67"/>
  <c r="F221" i="67"/>
  <c r="F220" i="67"/>
  <c r="F219" i="67"/>
  <c r="F218" i="67"/>
  <c r="F217" i="67"/>
  <c r="F216" i="67"/>
  <c r="F215" i="67"/>
  <c r="F214" i="67"/>
  <c r="F213" i="67"/>
  <c r="F212" i="67"/>
  <c r="F211" i="67"/>
  <c r="F210" i="67"/>
  <c r="F209" i="67"/>
  <c r="F208" i="67"/>
  <c r="F207" i="67"/>
  <c r="F206" i="67"/>
  <c r="F205" i="67"/>
  <c r="F204" i="67"/>
  <c r="F203" i="67"/>
  <c r="F202" i="67"/>
  <c r="F201" i="67"/>
  <c r="F200" i="67"/>
  <c r="F199" i="67"/>
  <c r="F198" i="67"/>
  <c r="F197" i="67"/>
  <c r="F196" i="67"/>
  <c r="F195" i="67"/>
  <c r="F194" i="67"/>
  <c r="F193" i="67"/>
  <c r="F192" i="67"/>
  <c r="F191" i="67"/>
  <c r="F190" i="67"/>
  <c r="F189" i="67"/>
  <c r="F188" i="67"/>
  <c r="F187" i="67"/>
  <c r="F186" i="67"/>
  <c r="F182" i="67"/>
  <c r="F183" i="67" s="1"/>
  <c r="F556" i="67" s="1"/>
  <c r="F178" i="67"/>
  <c r="F177" i="67"/>
  <c r="F176" i="67"/>
  <c r="F175" i="67"/>
  <c r="F174" i="67"/>
  <c r="F170" i="67"/>
  <c r="F169" i="67"/>
  <c r="F168" i="67"/>
  <c r="F167" i="67"/>
  <c r="F166" i="67"/>
  <c r="F165" i="67"/>
  <c r="F164" i="67"/>
  <c r="F163" i="67"/>
  <c r="F162" i="67"/>
  <c r="F161" i="67"/>
  <c r="F160" i="67"/>
  <c r="F159" i="67"/>
  <c r="F158" i="67"/>
  <c r="F157" i="67"/>
  <c r="F156" i="67"/>
  <c r="F155" i="67"/>
  <c r="F154" i="67"/>
  <c r="F153" i="67"/>
  <c r="F152" i="67"/>
  <c r="F151" i="67"/>
  <c r="F150" i="67"/>
  <c r="F149" i="67"/>
  <c r="F148" i="67"/>
  <c r="F147" i="67"/>
  <c r="F146" i="67"/>
  <c r="F145" i="67"/>
  <c r="F144" i="67"/>
  <c r="F143" i="67"/>
  <c r="F142" i="67"/>
  <c r="F141" i="67"/>
  <c r="F140" i="67"/>
  <c r="F139" i="67"/>
  <c r="F138" i="67"/>
  <c r="F137" i="67"/>
  <c r="F136" i="67"/>
  <c r="F135" i="67"/>
  <c r="F134" i="67"/>
  <c r="F133" i="67"/>
  <c r="F132" i="67"/>
  <c r="F131" i="67"/>
  <c r="F130" i="67"/>
  <c r="F129" i="67"/>
  <c r="F128" i="67"/>
  <c r="F127" i="67"/>
  <c r="F126" i="67"/>
  <c r="F125" i="67"/>
  <c r="F124" i="67"/>
  <c r="F123" i="67"/>
  <c r="F122" i="67"/>
  <c r="F121" i="67"/>
  <c r="F120" i="67"/>
  <c r="F119" i="67"/>
  <c r="F118" i="67"/>
  <c r="F117" i="67"/>
  <c r="F116" i="67"/>
  <c r="F115" i="67"/>
  <c r="F114" i="67"/>
  <c r="F113" i="67"/>
  <c r="F112" i="67"/>
  <c r="F111" i="67"/>
  <c r="F110" i="67"/>
  <c r="F109" i="67"/>
  <c r="F108" i="67"/>
  <c r="F107" i="67"/>
  <c r="F106" i="67"/>
  <c r="F105" i="67"/>
  <c r="F104" i="67"/>
  <c r="F103" i="67"/>
  <c r="F102" i="67"/>
  <c r="F101" i="67"/>
  <c r="F100" i="67"/>
  <c r="F99" i="67"/>
  <c r="F98" i="67"/>
  <c r="F97" i="67"/>
  <c r="F96" i="67"/>
  <c r="F95" i="67"/>
  <c r="F91" i="67"/>
  <c r="F90" i="67"/>
  <c r="F89" i="67"/>
  <c r="F88" i="67"/>
  <c r="F87" i="67"/>
  <c r="F86" i="67"/>
  <c r="F85" i="67"/>
  <c r="F84" i="67"/>
  <c r="F83" i="67"/>
  <c r="F82" i="67"/>
  <c r="F81" i="67"/>
  <c r="F76" i="67"/>
  <c r="F75" i="67"/>
  <c r="F74" i="67"/>
  <c r="F73" i="67"/>
  <c r="F69" i="67"/>
  <c r="F70" i="67" s="1"/>
  <c r="F551" i="67" s="1"/>
  <c r="F503" i="67" l="1"/>
  <c r="F565" i="67" s="1"/>
  <c r="F452" i="67"/>
  <c r="F563" i="67" s="1"/>
  <c r="F171" i="67"/>
  <c r="F554" i="67" s="1"/>
  <c r="F546" i="67"/>
  <c r="F570" i="67" s="1"/>
  <c r="F525" i="67"/>
  <c r="F567" i="67" s="1"/>
  <c r="F341" i="67"/>
  <c r="F558" i="67" s="1"/>
  <c r="F495" i="67"/>
  <c r="F564" i="67" s="1"/>
  <c r="F536" i="67"/>
  <c r="F568" i="67" s="1"/>
  <c r="F429" i="67"/>
  <c r="F561" i="67" s="1"/>
  <c r="F262" i="67"/>
  <c r="F557" i="67" s="1"/>
  <c r="F92" i="67"/>
  <c r="F553" i="67" s="1"/>
  <c r="F179" i="67"/>
  <c r="F555" i="67" s="1"/>
  <c r="F77" i="67"/>
  <c r="F552" i="67" s="1"/>
  <c r="F440" i="67"/>
  <c r="F562" i="67" s="1"/>
  <c r="F349" i="67"/>
  <c r="F559" i="67" s="1"/>
  <c r="F571" i="67" l="1"/>
  <c r="F572" i="67" l="1"/>
  <c r="F573" i="67" s="1"/>
  <c r="F106" i="2"/>
  <c r="F229" i="51"/>
  <c r="F231" i="51"/>
  <c r="F233" i="51"/>
  <c r="F860" i="12"/>
  <c r="F859" i="12"/>
  <c r="F858" i="12"/>
  <c r="F857" i="12"/>
  <c r="F221" i="53" l="1"/>
  <c r="F88" i="43"/>
  <c r="F62" i="63"/>
  <c r="F165" i="43"/>
  <c r="F919" i="43" l="1"/>
  <c r="F147" i="64"/>
  <c r="F142" i="63"/>
  <c r="F590" i="61"/>
  <c r="F592" i="61" s="1"/>
  <c r="F66" i="61" s="1"/>
  <c r="F470" i="51"/>
  <c r="F64" i="63" l="1"/>
  <c r="F633" i="12" l="1"/>
  <c r="F623" i="12"/>
  <c r="F613" i="12"/>
  <c r="F245" i="12" l="1"/>
  <c r="F75" i="63" l="1"/>
  <c r="F531" i="12" l="1"/>
  <c r="F527" i="12" l="1"/>
  <c r="F524" i="12"/>
  <c r="F466" i="12"/>
  <c r="F469" i="12"/>
  <c r="F465" i="12"/>
  <c r="F427" i="12"/>
  <c r="F415" i="12"/>
  <c r="F296" i="12"/>
  <c r="F288" i="12"/>
  <c r="F273" i="12"/>
  <c r="F143" i="12"/>
  <c r="F270" i="53" l="1"/>
  <c r="F269" i="53"/>
  <c r="F268" i="53"/>
  <c r="F822" i="12"/>
  <c r="F681" i="12" l="1"/>
  <c r="F671" i="12"/>
  <c r="F702" i="12"/>
  <c r="F643" i="12"/>
  <c r="F603" i="12"/>
  <c r="F593" i="12"/>
  <c r="F583" i="12"/>
  <c r="F573" i="12"/>
  <c r="F233" i="12" l="1"/>
  <c r="F123" i="12"/>
  <c r="F144" i="53"/>
  <c r="F143" i="53"/>
  <c r="F272" i="53"/>
  <c r="F259" i="53"/>
  <c r="F258" i="53"/>
  <c r="F265" i="53"/>
  <c r="F264" i="53"/>
  <c r="F263" i="53"/>
  <c r="F262" i="53"/>
  <c r="F138" i="53"/>
  <c r="F136" i="53"/>
  <c r="F134" i="53"/>
  <c r="F140" i="53"/>
  <c r="F120" i="53" l="1"/>
  <c r="F488" i="12" l="1"/>
  <c r="F201" i="53"/>
  <c r="F730" i="12" l="1"/>
  <c r="F485" i="12" l="1"/>
  <c r="F328" i="12"/>
  <c r="F212" i="53"/>
  <c r="F209" i="53"/>
  <c r="F207" i="53"/>
  <c r="F204" i="53"/>
  <c r="F196" i="53"/>
  <c r="F198" i="53"/>
  <c r="F197" i="53"/>
  <c r="F174" i="53"/>
  <c r="F156" i="53"/>
  <c r="F187" i="53" l="1"/>
  <c r="F170" i="53" l="1"/>
  <c r="F169" i="53"/>
  <c r="F168" i="53"/>
  <c r="F102" i="53" l="1"/>
  <c r="F100" i="53"/>
  <c r="F101" i="53"/>
  <c r="F923" i="43"/>
  <c r="F921" i="43"/>
  <c r="F925" i="43" s="1"/>
  <c r="F911" i="43"/>
  <c r="F908" i="43"/>
  <c r="F905" i="43"/>
  <c r="F902" i="43"/>
  <c r="F899" i="43"/>
  <c r="F894" i="43"/>
  <c r="F890" i="43"/>
  <c r="F887" i="43"/>
  <c r="F886" i="43"/>
  <c r="F885" i="43"/>
  <c r="F884" i="43"/>
  <c r="F883" i="43"/>
  <c r="F880" i="43"/>
  <c r="F877" i="43"/>
  <c r="F874" i="43"/>
  <c r="F871" i="43"/>
  <c r="F868" i="43"/>
  <c r="F867" i="43"/>
  <c r="F866" i="43"/>
  <c r="F865" i="43"/>
  <c r="F864" i="43"/>
  <c r="F863" i="43"/>
  <c r="F862" i="43"/>
  <c r="F859" i="43"/>
  <c r="F856" i="43"/>
  <c r="F855" i="43"/>
  <c r="F854" i="43"/>
  <c r="F853" i="43"/>
  <c r="F850" i="43"/>
  <c r="F849" i="43"/>
  <c r="F848" i="43"/>
  <c r="F847" i="43"/>
  <c r="F842" i="43"/>
  <c r="F839" i="43"/>
  <c r="F836" i="43"/>
  <c r="F818" i="43"/>
  <c r="F816" i="43"/>
  <c r="F814" i="43"/>
  <c r="F812" i="43"/>
  <c r="F811" i="43"/>
  <c r="F808" i="43"/>
  <c r="F806" i="43"/>
  <c r="F770" i="43"/>
  <c r="F768" i="43"/>
  <c r="F766" i="43"/>
  <c r="F765" i="43"/>
  <c r="F762" i="43"/>
  <c r="F760" i="43"/>
  <c r="F757" i="43"/>
  <c r="F754" i="43"/>
  <c r="F751" i="43"/>
  <c r="F748" i="43"/>
  <c r="F745" i="43"/>
  <c r="F742" i="43"/>
  <c r="F737" i="43"/>
  <c r="F736" i="43"/>
  <c r="F735" i="43"/>
  <c r="F734" i="43"/>
  <c r="F733" i="43"/>
  <c r="F730" i="43"/>
  <c r="F729" i="43"/>
  <c r="F728" i="43"/>
  <c r="F727" i="43"/>
  <c r="F726" i="43"/>
  <c r="F725" i="43"/>
  <c r="F722" i="43"/>
  <c r="F721" i="43"/>
  <c r="F720" i="43"/>
  <c r="F719" i="43"/>
  <c r="F718" i="43"/>
  <c r="F717" i="43"/>
  <c r="F713" i="43"/>
  <c r="F712" i="43"/>
  <c r="F711" i="43"/>
  <c r="F710" i="43"/>
  <c r="F707" i="43"/>
  <c r="F706" i="43"/>
  <c r="F705" i="43"/>
  <c r="F704" i="43"/>
  <c r="F701" i="43"/>
  <c r="F700" i="43"/>
  <c r="F699" i="43"/>
  <c r="F698" i="43"/>
  <c r="F694" i="43"/>
  <c r="F691" i="43"/>
  <c r="F690" i="43"/>
  <c r="F689" i="43"/>
  <c r="F686" i="43"/>
  <c r="F685" i="43"/>
  <c r="F684" i="43"/>
  <c r="F681" i="43"/>
  <c r="F680" i="43"/>
  <c r="F679" i="43"/>
  <c r="F676" i="43"/>
  <c r="F673" i="43"/>
  <c r="F669" i="43"/>
  <c r="F665" i="43"/>
  <c r="F661" i="43"/>
  <c r="F655" i="43"/>
  <c r="F649" i="43"/>
  <c r="F637" i="43"/>
  <c r="F635" i="43"/>
  <c r="F633" i="43"/>
  <c r="F630" i="43"/>
  <c r="F625" i="43"/>
  <c r="F620" i="43"/>
  <c r="F618" i="43"/>
  <c r="F616" i="43"/>
  <c r="F615" i="43"/>
  <c r="F614" i="43"/>
  <c r="F611" i="43"/>
  <c r="F609" i="43"/>
  <c r="F607" i="43"/>
  <c r="F605" i="43"/>
  <c r="F603" i="43"/>
  <c r="F602" i="43"/>
  <c r="F601" i="43"/>
  <c r="F598" i="43"/>
  <c r="F595" i="43"/>
  <c r="F593" i="43"/>
  <c r="F589" i="43"/>
  <c r="F588" i="43"/>
  <c r="F587" i="43"/>
  <c r="F586" i="43"/>
  <c r="F583" i="43"/>
  <c r="F582" i="43"/>
  <c r="F581" i="43"/>
  <c r="F580" i="43"/>
  <c r="F570" i="43"/>
  <c r="F567" i="43"/>
  <c r="F564" i="43"/>
  <c r="F561" i="43"/>
  <c r="F558" i="43"/>
  <c r="F555" i="43"/>
  <c r="F552" i="43"/>
  <c r="F549" i="43"/>
  <c r="F545" i="43"/>
  <c r="F542" i="43"/>
  <c r="F541" i="43"/>
  <c r="F540" i="43"/>
  <c r="F539" i="43"/>
  <c r="F538" i="43"/>
  <c r="F537" i="43"/>
  <c r="F534" i="43"/>
  <c r="F533" i="43"/>
  <c r="F532" i="43"/>
  <c r="F531" i="43"/>
  <c r="F530" i="43"/>
  <c r="F529" i="43"/>
  <c r="F525" i="43"/>
  <c r="F521" i="43"/>
  <c r="F517" i="43"/>
  <c r="F512" i="43"/>
  <c r="F507" i="43"/>
  <c r="F504" i="43"/>
  <c r="F503" i="43"/>
  <c r="F502" i="43"/>
  <c r="F496" i="43"/>
  <c r="F489" i="43"/>
  <c r="F488" i="43"/>
  <c r="F485" i="43"/>
  <c r="F484" i="43"/>
  <c r="F483" i="43"/>
  <c r="F482" i="43"/>
  <c r="F479" i="43"/>
  <c r="F478" i="43"/>
  <c r="F475" i="43"/>
  <c r="F474" i="43"/>
  <c r="F473" i="43"/>
  <c r="F472" i="43"/>
  <c r="F469" i="43"/>
  <c r="F466" i="43"/>
  <c r="F465" i="43"/>
  <c r="F464" i="43"/>
  <c r="F463" i="43"/>
  <c r="F462" i="43"/>
  <c r="F461" i="43"/>
  <c r="F460" i="43"/>
  <c r="F455" i="43"/>
  <c r="F448" i="43"/>
  <c r="F441" i="43"/>
  <c r="F435" i="43"/>
  <c r="F430" i="43"/>
  <c r="F427" i="43"/>
  <c r="F424" i="43"/>
  <c r="F423" i="43"/>
  <c r="F422" i="43"/>
  <c r="F421" i="43"/>
  <c r="F420" i="43"/>
  <c r="F419" i="43"/>
  <c r="F418" i="43"/>
  <c r="F417" i="43"/>
  <c r="F413" i="43"/>
  <c r="F408" i="43"/>
  <c r="F404" i="43"/>
  <c r="F397" i="43"/>
  <c r="F393" i="43"/>
  <c r="F386" i="43"/>
  <c r="F382" i="43"/>
  <c r="F374" i="43"/>
  <c r="F370" i="43"/>
  <c r="F362" i="43"/>
  <c r="F359" i="43"/>
  <c r="F358" i="43"/>
  <c r="F350" i="43"/>
  <c r="F344" i="43"/>
  <c r="F342" i="43"/>
  <c r="F337" i="43"/>
  <c r="F330" i="43"/>
  <c r="F322" i="43"/>
  <c r="F317" i="43"/>
  <c r="F313" i="43"/>
  <c r="F309" i="43"/>
  <c r="F304" i="43"/>
  <c r="F299" i="43"/>
  <c r="F294" i="43"/>
  <c r="F289" i="43"/>
  <c r="F284" i="43"/>
  <c r="F271" i="43"/>
  <c r="F267" i="43"/>
  <c r="F261" i="43"/>
  <c r="F255" i="43"/>
  <c r="F251" i="43"/>
  <c r="F247" i="43"/>
  <c r="F240" i="43"/>
  <c r="F232" i="43"/>
  <c r="F226" i="43"/>
  <c r="F209" i="43"/>
  <c r="F206" i="43"/>
  <c r="F201" i="43"/>
  <c r="F199" i="43"/>
  <c r="F194" i="43"/>
  <c r="F191" i="43"/>
  <c r="F190" i="43"/>
  <c r="F187" i="43"/>
  <c r="F186" i="43"/>
  <c r="F183" i="43"/>
  <c r="F180" i="43"/>
  <c r="F177" i="43"/>
  <c r="F176" i="43"/>
  <c r="F173" i="43"/>
  <c r="F162" i="43"/>
  <c r="F159" i="43"/>
  <c r="F156" i="43"/>
  <c r="F153" i="43"/>
  <c r="F150" i="43"/>
  <c r="F147" i="43"/>
  <c r="F144" i="43"/>
  <c r="F141" i="43"/>
  <c r="F130" i="43"/>
  <c r="F127" i="43"/>
  <c r="F124" i="43"/>
  <c r="F121" i="43"/>
  <c r="F120" i="43"/>
  <c r="F117" i="43"/>
  <c r="F114" i="43"/>
  <c r="F108" i="43"/>
  <c r="F103" i="43"/>
  <c r="F100" i="43"/>
  <c r="F97" i="43"/>
  <c r="F94" i="43"/>
  <c r="F91" i="43"/>
  <c r="B76" i="43"/>
  <c r="B75" i="43"/>
  <c r="B74" i="43"/>
  <c r="B73" i="43"/>
  <c r="B72" i="43"/>
  <c r="B71" i="43"/>
  <c r="B70" i="43"/>
  <c r="B69" i="43"/>
  <c r="B68" i="43"/>
  <c r="B67" i="43"/>
  <c r="F772" i="43" l="1"/>
  <c r="F821" i="43"/>
  <c r="F74" i="43" s="1"/>
  <c r="F132" i="43"/>
  <c r="F76" i="43"/>
  <c r="F211" i="43"/>
  <c r="F70" i="43" s="1"/>
  <c r="F67" i="43"/>
  <c r="F639" i="43"/>
  <c r="F72" i="43" s="1"/>
  <c r="F73" i="43"/>
  <c r="F913" i="43"/>
  <c r="F75" i="43" s="1"/>
  <c r="F572" i="43"/>
  <c r="F71" i="43" s="1"/>
  <c r="B496" i="51" l="1"/>
  <c r="B495" i="51"/>
  <c r="B494" i="51"/>
  <c r="B493" i="51"/>
  <c r="B492" i="51"/>
  <c r="B491" i="51"/>
  <c r="B490" i="51"/>
  <c r="B489" i="51"/>
  <c r="B488" i="51"/>
  <c r="B487" i="51"/>
  <c r="B486" i="51"/>
  <c r="B485" i="51"/>
  <c r="B484" i="51"/>
  <c r="B483" i="51"/>
  <c r="B482" i="51"/>
  <c r="B481" i="51"/>
  <c r="B480" i="51"/>
  <c r="B479" i="51"/>
  <c r="F473" i="51"/>
  <c r="F475" i="51" s="1"/>
  <c r="F463" i="51"/>
  <c r="F461" i="51"/>
  <c r="F459" i="51"/>
  <c r="F457" i="51"/>
  <c r="F455" i="51"/>
  <c r="F453" i="51"/>
  <c r="F449" i="51"/>
  <c r="F446" i="51"/>
  <c r="F441" i="51"/>
  <c r="F436" i="51"/>
  <c r="F422" i="51"/>
  <c r="F417" i="51"/>
  <c r="F409" i="51"/>
  <c r="F395" i="51"/>
  <c r="F397" i="51" s="1"/>
  <c r="F494" i="51" s="1"/>
  <c r="F389" i="51"/>
  <c r="F386" i="51"/>
  <c r="F384" i="51"/>
  <c r="F382" i="51"/>
  <c r="F379" i="51"/>
  <c r="F377" i="51"/>
  <c r="F375" i="51"/>
  <c r="F373" i="51"/>
  <c r="F371" i="51"/>
  <c r="F369" i="51"/>
  <c r="F367" i="51"/>
  <c r="F366" i="51"/>
  <c r="F363" i="51"/>
  <c r="F360" i="51"/>
  <c r="F357" i="51"/>
  <c r="F356" i="51"/>
  <c r="F355" i="51"/>
  <c r="F354" i="51"/>
  <c r="F350" i="51"/>
  <c r="F349" i="51"/>
  <c r="F348" i="51"/>
  <c r="F345" i="51"/>
  <c r="F344" i="51"/>
  <c r="F343" i="51"/>
  <c r="F340" i="51"/>
  <c r="F339" i="51"/>
  <c r="F338" i="51"/>
  <c r="F337" i="51"/>
  <c r="F330" i="51"/>
  <c r="F332" i="51" s="1"/>
  <c r="F492" i="51" s="1"/>
  <c r="F321" i="51"/>
  <c r="F323" i="51" s="1"/>
  <c r="F490" i="51" s="1"/>
  <c r="F315" i="51"/>
  <c r="F313" i="51"/>
  <c r="F312" i="51"/>
  <c r="F309" i="51"/>
  <c r="F307" i="51"/>
  <c r="F305" i="51"/>
  <c r="F303" i="51"/>
  <c r="F301" i="51"/>
  <c r="F298" i="51"/>
  <c r="F296" i="51"/>
  <c r="F294" i="51"/>
  <c r="F292" i="51"/>
  <c r="F289" i="51"/>
  <c r="F286" i="51"/>
  <c r="F283" i="51"/>
  <c r="F282" i="51"/>
  <c r="F281" i="51"/>
  <c r="F278" i="51"/>
  <c r="F277" i="51"/>
  <c r="F276" i="51"/>
  <c r="D272" i="51"/>
  <c r="F272" i="51" s="1"/>
  <c r="D271" i="51"/>
  <c r="F271" i="51" s="1"/>
  <c r="F268" i="51"/>
  <c r="F267" i="51"/>
  <c r="F264" i="51"/>
  <c r="F263" i="51"/>
  <c r="F260" i="51"/>
  <c r="F257" i="51"/>
  <c r="F249" i="51"/>
  <c r="F248" i="51"/>
  <c r="F239" i="51"/>
  <c r="F241" i="51" s="1"/>
  <c r="F486" i="51" s="1"/>
  <c r="F227" i="51"/>
  <c r="F224" i="51"/>
  <c r="F221" i="51"/>
  <c r="F219" i="51"/>
  <c r="F217" i="51"/>
  <c r="F216" i="51"/>
  <c r="F215" i="51"/>
  <c r="F214" i="51"/>
  <c r="F211" i="51"/>
  <c r="F210" i="51"/>
  <c r="F207" i="51"/>
  <c r="F206" i="51"/>
  <c r="F203" i="51"/>
  <c r="F202" i="51"/>
  <c r="F201" i="51"/>
  <c r="F200" i="51"/>
  <c r="F197" i="51"/>
  <c r="F196" i="51"/>
  <c r="F195" i="51"/>
  <c r="F194" i="51"/>
  <c r="F187" i="51"/>
  <c r="F186" i="51"/>
  <c r="F184" i="51"/>
  <c r="F179" i="51"/>
  <c r="F177" i="51"/>
  <c r="F175" i="51"/>
  <c r="F173" i="51"/>
  <c r="F163" i="51"/>
  <c r="F160" i="51"/>
  <c r="F151" i="51"/>
  <c r="F149" i="51"/>
  <c r="F147" i="51"/>
  <c r="F145" i="51"/>
  <c r="F143" i="51"/>
  <c r="F142" i="51"/>
  <c r="F134" i="51"/>
  <c r="F133" i="51"/>
  <c r="F132" i="51"/>
  <c r="F136" i="51" s="1"/>
  <c r="F482" i="51" s="1"/>
  <c r="F123" i="51"/>
  <c r="F121" i="51"/>
  <c r="F119" i="51"/>
  <c r="F117" i="51"/>
  <c r="F115" i="51"/>
  <c r="F113" i="51"/>
  <c r="F111" i="51"/>
  <c r="F109" i="51"/>
  <c r="F107" i="51"/>
  <c r="F104" i="51"/>
  <c r="F102" i="51"/>
  <c r="F96" i="51"/>
  <c r="F94" i="51"/>
  <c r="F92" i="51"/>
  <c r="F90" i="51"/>
  <c r="F88" i="51"/>
  <c r="F86" i="51"/>
  <c r="F84" i="51"/>
  <c r="F82" i="51"/>
  <c r="F80" i="51"/>
  <c r="F77" i="51"/>
  <c r="F75" i="51"/>
  <c r="F153" i="51" l="1"/>
  <c r="F483" i="51" s="1"/>
  <c r="F251" i="51"/>
  <c r="F488" i="51" s="1"/>
  <c r="F391" i="51"/>
  <c r="F493" i="51" s="1"/>
  <c r="F496" i="51"/>
  <c r="F481" i="51"/>
  <c r="F235" i="51"/>
  <c r="F485" i="51" s="1"/>
  <c r="F317" i="51"/>
  <c r="F489" i="51" s="1"/>
  <c r="F480" i="51"/>
  <c r="F188" i="51"/>
  <c r="F484" i="51" s="1"/>
  <c r="F495" i="51"/>
  <c r="F498" i="51" l="1"/>
  <c r="F78" i="2" s="1"/>
  <c r="F499" i="51" l="1"/>
  <c r="F500" i="51" s="1"/>
  <c r="F255" i="53"/>
  <c r="F254" i="53"/>
  <c r="F192" i="53"/>
  <c r="F183" i="53"/>
  <c r="F179" i="53"/>
  <c r="F167" i="53"/>
  <c r="F166" i="53"/>
  <c r="F165" i="53" l="1"/>
  <c r="F164" i="53"/>
  <c r="F163" i="53"/>
  <c r="F162" i="53"/>
  <c r="F156" i="64" l="1"/>
  <c r="F145" i="64"/>
  <c r="F143" i="64"/>
  <c r="F141" i="64"/>
  <c r="F139" i="64"/>
  <c r="F137" i="64"/>
  <c r="F135" i="64"/>
  <c r="F133" i="64"/>
  <c r="F131" i="64"/>
  <c r="F129" i="64"/>
  <c r="F122" i="64"/>
  <c r="F120" i="64"/>
  <c r="F118" i="64"/>
  <c r="F116" i="64"/>
  <c r="F110" i="64"/>
  <c r="F108" i="64"/>
  <c r="F106" i="64"/>
  <c r="F105" i="64"/>
  <c r="F97" i="64"/>
  <c r="F96" i="64"/>
  <c r="F95" i="64"/>
  <c r="F94" i="64"/>
  <c r="F81" i="64"/>
  <c r="F79" i="64"/>
  <c r="F76" i="64"/>
  <c r="F74" i="64"/>
  <c r="F70" i="64"/>
  <c r="F67" i="64"/>
  <c r="F64" i="64"/>
  <c r="F76" i="63"/>
  <c r="F77" i="63"/>
  <c r="F78" i="63"/>
  <c r="F79" i="63"/>
  <c r="F80" i="63"/>
  <c r="F81" i="63"/>
  <c r="F89" i="63"/>
  <c r="F90" i="63"/>
  <c r="F92" i="63"/>
  <c r="F94" i="63"/>
  <c r="F97" i="63"/>
  <c r="F99" i="63"/>
  <c r="F101" i="63"/>
  <c r="F108" i="63"/>
  <c r="F110" i="63"/>
  <c r="F112" i="63"/>
  <c r="F114" i="63"/>
  <c r="F116" i="63"/>
  <c r="F118" i="63"/>
  <c r="F124" i="63"/>
  <c r="F126" i="63"/>
  <c r="F128" i="63"/>
  <c r="F130" i="63"/>
  <c r="F132" i="63"/>
  <c r="F134" i="63"/>
  <c r="F136" i="63"/>
  <c r="F138" i="63"/>
  <c r="F140" i="63"/>
  <c r="F148" i="63"/>
  <c r="F150" i="63"/>
  <c r="F102" i="62"/>
  <c r="F99" i="62"/>
  <c r="F98" i="62"/>
  <c r="F97" i="62"/>
  <c r="F96" i="62"/>
  <c r="F95" i="62"/>
  <c r="F94" i="62"/>
  <c r="F93" i="62"/>
  <c r="F91" i="62"/>
  <c r="F86" i="62"/>
  <c r="F84" i="62"/>
  <c r="F82" i="62"/>
  <c r="F80" i="62"/>
  <c r="F78" i="62"/>
  <c r="F76" i="62"/>
  <c r="F74" i="62"/>
  <c r="F72" i="62"/>
  <c r="F70" i="62"/>
  <c r="F585" i="61"/>
  <c r="F584" i="61"/>
  <c r="F583" i="61"/>
  <c r="F582" i="61"/>
  <c r="F581" i="61"/>
  <c r="F577" i="61"/>
  <c r="F572" i="61"/>
  <c r="F571" i="61"/>
  <c r="F570" i="61"/>
  <c r="F569" i="61"/>
  <c r="F568" i="61"/>
  <c r="F567" i="61"/>
  <c r="F566" i="61"/>
  <c r="F565" i="61"/>
  <c r="F564" i="61"/>
  <c r="F562" i="61"/>
  <c r="F561" i="61"/>
  <c r="F560" i="61"/>
  <c r="F559" i="61"/>
  <c r="F558" i="61"/>
  <c r="F557" i="61"/>
  <c r="F556" i="61"/>
  <c r="F555" i="61"/>
  <c r="F554" i="61"/>
  <c r="F553" i="61"/>
  <c r="F552" i="61"/>
  <c r="F551" i="61"/>
  <c r="F550" i="61"/>
  <c r="F546" i="61"/>
  <c r="F545" i="61"/>
  <c r="F544" i="61"/>
  <c r="F543" i="61"/>
  <c r="F542" i="61"/>
  <c r="F541" i="61"/>
  <c r="F540" i="61"/>
  <c r="F539" i="61"/>
  <c r="F538" i="61"/>
  <c r="F537" i="61"/>
  <c r="F536" i="61"/>
  <c r="F535" i="61"/>
  <c r="F534" i="61"/>
  <c r="F533" i="61"/>
  <c r="F532" i="61"/>
  <c r="F530" i="61"/>
  <c r="F529" i="61"/>
  <c r="F528" i="61"/>
  <c r="F527" i="61"/>
  <c r="F526" i="61"/>
  <c r="F525" i="61"/>
  <c r="F521" i="61"/>
  <c r="F518" i="61"/>
  <c r="F516" i="61"/>
  <c r="F514" i="61"/>
  <c r="F512" i="61"/>
  <c r="F510" i="61"/>
  <c r="F508" i="61"/>
  <c r="F506" i="61"/>
  <c r="F504" i="61"/>
  <c r="F502" i="61"/>
  <c r="F500" i="61"/>
  <c r="F498" i="61"/>
  <c r="F496" i="61"/>
  <c r="F494" i="61"/>
  <c r="F492" i="61"/>
  <c r="F490" i="61"/>
  <c r="F488" i="61"/>
  <c r="F486" i="61"/>
  <c r="F484" i="61"/>
  <c r="F482" i="61"/>
  <c r="F480" i="61"/>
  <c r="F478" i="61"/>
  <c r="F476" i="61"/>
  <c r="F474" i="61"/>
  <c r="F472" i="61"/>
  <c r="F470" i="61"/>
  <c r="F468" i="61"/>
  <c r="F466" i="61"/>
  <c r="F464" i="61"/>
  <c r="F462" i="61"/>
  <c r="F460" i="61"/>
  <c r="F458" i="61"/>
  <c r="F456" i="61"/>
  <c r="F454" i="61"/>
  <c r="F453" i="61"/>
  <c r="F452" i="61"/>
  <c r="F447" i="61"/>
  <c r="F446" i="61"/>
  <c r="F445" i="61"/>
  <c r="F444" i="61"/>
  <c r="F443" i="61"/>
  <c r="F439" i="61"/>
  <c r="F438" i="61"/>
  <c r="F437" i="61"/>
  <c r="F436" i="61"/>
  <c r="F435" i="61"/>
  <c r="F431" i="61"/>
  <c r="F429" i="61"/>
  <c r="F427" i="61"/>
  <c r="F422" i="61"/>
  <c r="F421" i="61"/>
  <c r="F420" i="61"/>
  <c r="F419" i="61"/>
  <c r="F418" i="61"/>
  <c r="F417" i="61"/>
  <c r="F416" i="61"/>
  <c r="F414" i="61"/>
  <c r="F412" i="61"/>
  <c r="F408" i="61"/>
  <c r="F406" i="61"/>
  <c r="F405" i="61"/>
  <c r="F404" i="61"/>
  <c r="F403" i="61"/>
  <c r="F402" i="61"/>
  <c r="F400" i="61"/>
  <c r="F399" i="61"/>
  <c r="F398" i="61"/>
  <c r="F397" i="61"/>
  <c r="F396" i="61"/>
  <c r="F395" i="61"/>
  <c r="F394" i="61"/>
  <c r="F393" i="61"/>
  <c r="F389" i="61"/>
  <c r="F388" i="61"/>
  <c r="F386" i="61"/>
  <c r="F385" i="61"/>
  <c r="F384" i="61"/>
  <c r="F382" i="61"/>
  <c r="F381" i="61"/>
  <c r="F380" i="61"/>
  <c r="F378" i="61"/>
  <c r="F377" i="61"/>
  <c r="F376" i="61"/>
  <c r="F374" i="61"/>
  <c r="F373" i="61"/>
  <c r="F372" i="61"/>
  <c r="F370" i="61"/>
  <c r="F369" i="61"/>
  <c r="F368" i="61"/>
  <c r="F366" i="61"/>
  <c r="F365" i="61"/>
  <c r="F364" i="61"/>
  <c r="F363" i="61"/>
  <c r="F362" i="61"/>
  <c r="F361" i="61"/>
  <c r="F360" i="61"/>
  <c r="F359" i="61"/>
  <c r="F358" i="61"/>
  <c r="F357" i="61"/>
  <c r="F356" i="61"/>
  <c r="F355" i="61"/>
  <c r="F354" i="61"/>
  <c r="F353" i="61"/>
  <c r="F352" i="61"/>
  <c r="F351" i="61"/>
  <c r="F350" i="61"/>
  <c r="F349" i="61"/>
  <c r="F348" i="61"/>
  <c r="F347" i="61"/>
  <c r="F346" i="61"/>
  <c r="F345" i="61"/>
  <c r="F344" i="61"/>
  <c r="F342" i="61"/>
  <c r="F341" i="61"/>
  <c r="F340" i="61"/>
  <c r="F338" i="61"/>
  <c r="F337" i="61"/>
  <c r="F336" i="61"/>
  <c r="F335" i="61"/>
  <c r="F334" i="61"/>
  <c r="F333" i="61"/>
  <c r="F332" i="61"/>
  <c r="F331" i="61"/>
  <c r="F330" i="61"/>
  <c r="F329" i="61"/>
  <c r="F328" i="61"/>
  <c r="F327" i="61"/>
  <c r="F326" i="61"/>
  <c r="F325" i="61"/>
  <c r="F324" i="61"/>
  <c r="F323" i="61"/>
  <c r="F322" i="61"/>
  <c r="F321" i="61"/>
  <c r="F320" i="61"/>
  <c r="F319" i="61"/>
  <c r="F318" i="61"/>
  <c r="F317" i="61"/>
  <c r="F316" i="61"/>
  <c r="F315" i="61"/>
  <c r="F314" i="61"/>
  <c r="F313" i="61"/>
  <c r="F312" i="61"/>
  <c r="F311" i="61"/>
  <c r="F310" i="61"/>
  <c r="F309" i="61"/>
  <c r="F308" i="61"/>
  <c r="F307" i="61"/>
  <c r="F306" i="61"/>
  <c r="F305" i="61"/>
  <c r="F304" i="61"/>
  <c r="F303" i="61"/>
  <c r="F302" i="61"/>
  <c r="F301" i="61"/>
  <c r="F300" i="61"/>
  <c r="F299" i="61"/>
  <c r="F298" i="61"/>
  <c r="F297" i="61"/>
  <c r="F296" i="61"/>
  <c r="F295" i="61"/>
  <c r="F294" i="61"/>
  <c r="F293" i="61"/>
  <c r="F288" i="61"/>
  <c r="F287" i="61"/>
  <c r="F286" i="61"/>
  <c r="F285" i="61"/>
  <c r="F284" i="61"/>
  <c r="F283" i="61"/>
  <c r="F282" i="61"/>
  <c r="F281" i="61"/>
  <c r="F280" i="61"/>
  <c r="F279" i="61"/>
  <c r="F278" i="61"/>
  <c r="F277" i="61"/>
  <c r="F276" i="61"/>
  <c r="F275" i="61"/>
  <c r="F274" i="61"/>
  <c r="F273" i="61"/>
  <c r="F272" i="61"/>
  <c r="F271" i="61"/>
  <c r="F270" i="61"/>
  <c r="F269" i="61"/>
  <c r="F268" i="61"/>
  <c r="F267" i="61"/>
  <c r="F266" i="61"/>
  <c r="F265" i="61"/>
  <c r="F264" i="61"/>
  <c r="F263" i="61"/>
  <c r="F262" i="61"/>
  <c r="F261" i="61"/>
  <c r="F260" i="61"/>
  <c r="F259" i="61"/>
  <c r="F258" i="61"/>
  <c r="F257" i="61"/>
  <c r="F256" i="61"/>
  <c r="F255" i="61"/>
  <c r="F254" i="61"/>
  <c r="F253" i="61"/>
  <c r="F252" i="61"/>
  <c r="F251" i="61"/>
  <c r="F250" i="61"/>
  <c r="F249" i="61"/>
  <c r="F248" i="61"/>
  <c r="F247" i="61"/>
  <c r="F246" i="61"/>
  <c r="F245" i="61"/>
  <c r="F244" i="61"/>
  <c r="F243" i="61"/>
  <c r="F242" i="61"/>
  <c r="F241" i="61"/>
  <c r="F240" i="61"/>
  <c r="F239" i="61"/>
  <c r="F238" i="61"/>
  <c r="F237" i="61"/>
  <c r="F236" i="61"/>
  <c r="F235" i="61"/>
  <c r="F234" i="61"/>
  <c r="F233" i="61"/>
  <c r="F232" i="61"/>
  <c r="F231" i="61"/>
  <c r="F230" i="61"/>
  <c r="F228" i="61"/>
  <c r="F227" i="61"/>
  <c r="F226" i="61"/>
  <c r="F225" i="61"/>
  <c r="F224" i="61"/>
  <c r="F223" i="61"/>
  <c r="F222" i="61"/>
  <c r="F220" i="61"/>
  <c r="F219" i="61"/>
  <c r="F218" i="61"/>
  <c r="F217" i="61"/>
  <c r="F216" i="61"/>
  <c r="F215" i="61"/>
  <c r="F214" i="61"/>
  <c r="F213" i="61"/>
  <c r="F212" i="61"/>
  <c r="F211" i="61"/>
  <c r="F210" i="61"/>
  <c r="F209" i="61"/>
  <c r="F208" i="61"/>
  <c r="F207" i="61"/>
  <c r="F206" i="61"/>
  <c r="F205" i="61"/>
  <c r="F204" i="61"/>
  <c r="F203" i="61"/>
  <c r="F202" i="61"/>
  <c r="F201" i="61"/>
  <c r="F200" i="61"/>
  <c r="F199" i="61"/>
  <c r="F198" i="61"/>
  <c r="F197" i="61"/>
  <c r="F196" i="61"/>
  <c r="F195" i="61"/>
  <c r="F194" i="61"/>
  <c r="F193" i="61"/>
  <c r="F192" i="61"/>
  <c r="F191" i="61"/>
  <c r="F190" i="61"/>
  <c r="F189" i="61"/>
  <c r="F188" i="61"/>
  <c r="F187" i="61"/>
  <c r="F186" i="61"/>
  <c r="F185" i="61"/>
  <c r="F184" i="61"/>
  <c r="F183" i="61"/>
  <c r="F182" i="61"/>
  <c r="F181" i="61"/>
  <c r="F180" i="61"/>
  <c r="F179" i="61"/>
  <c r="F178" i="61"/>
  <c r="F176" i="61"/>
  <c r="F174" i="61"/>
  <c r="F172" i="61"/>
  <c r="F170" i="61"/>
  <c r="F168" i="61"/>
  <c r="F166" i="61"/>
  <c r="F164" i="61"/>
  <c r="F162" i="61"/>
  <c r="F160" i="61"/>
  <c r="F158" i="61"/>
  <c r="F154" i="61"/>
  <c r="F152" i="61"/>
  <c r="F150" i="61"/>
  <c r="F146" i="61"/>
  <c r="F130" i="61"/>
  <c r="F108" i="61"/>
  <c r="F75" i="61"/>
  <c r="B65" i="61"/>
  <c r="B64" i="61"/>
  <c r="B63" i="61"/>
  <c r="B62" i="61"/>
  <c r="B61" i="61"/>
  <c r="B60" i="61"/>
  <c r="B59" i="61"/>
  <c r="B58" i="61"/>
  <c r="B56" i="61"/>
  <c r="F113" i="60"/>
  <c r="F110" i="60"/>
  <c r="F109" i="60"/>
  <c r="F106" i="60"/>
  <c r="F102" i="60"/>
  <c r="F98" i="60"/>
  <c r="F95" i="60"/>
  <c r="F91" i="60"/>
  <c r="F88" i="60"/>
  <c r="F149" i="64" l="1"/>
  <c r="F112" i="64"/>
  <c r="F160" i="64" s="1"/>
  <c r="F144" i="63"/>
  <c r="F114" i="60"/>
  <c r="F110" i="2" s="1"/>
  <c r="F99" i="64"/>
  <c r="F158" i="64" s="1"/>
  <c r="F290" i="61"/>
  <c r="F58" i="61" s="1"/>
  <c r="F547" i="61"/>
  <c r="F63" i="61" s="1"/>
  <c r="F83" i="63"/>
  <c r="F152" i="63" s="1"/>
  <c r="F125" i="64"/>
  <c r="F162" i="64" s="1"/>
  <c r="F83" i="64"/>
  <c r="F154" i="64" s="1"/>
  <c r="F574" i="61"/>
  <c r="F64" i="61" s="1"/>
  <c r="F88" i="62"/>
  <c r="F58" i="62" s="1"/>
  <c r="F103" i="63"/>
  <c r="F154" i="63" s="1"/>
  <c r="F449" i="61"/>
  <c r="F61" i="61" s="1"/>
  <c r="F390" i="61"/>
  <c r="F59" i="61" s="1"/>
  <c r="F424" i="61"/>
  <c r="F60" i="61" s="1"/>
  <c r="F164" i="64"/>
  <c r="F62" i="61"/>
  <c r="F587" i="61"/>
  <c r="F65" i="61" s="1"/>
  <c r="F101" i="62"/>
  <c r="F60" i="62" s="1"/>
  <c r="F158" i="63"/>
  <c r="F119" i="63"/>
  <c r="F156" i="63" s="1"/>
  <c r="F67" i="61" l="1"/>
  <c r="F62" i="62"/>
  <c r="F86" i="2" s="1"/>
  <c r="F168" i="64"/>
  <c r="F94" i="2" s="1"/>
  <c r="F161" i="63"/>
  <c r="F90" i="2" s="1"/>
  <c r="F82" i="2"/>
  <c r="F390" i="53" l="1"/>
  <c r="F392" i="53" s="1"/>
  <c r="F786" i="12"/>
  <c r="F819" i="12" l="1"/>
  <c r="F842" i="12"/>
  <c r="F838" i="12"/>
  <c r="F844" i="12" s="1"/>
  <c r="F150" i="53"/>
  <c r="F818" i="12"/>
  <c r="F73" i="12" l="1"/>
  <c r="F802" i="12" l="1"/>
  <c r="F807" i="12" l="1"/>
  <c r="F806" i="12" l="1"/>
  <c r="F812" i="12"/>
  <c r="F811" i="12"/>
  <c r="F721" i="12" l="1"/>
  <c r="F717" i="12"/>
  <c r="F716" i="12"/>
  <c r="F691" i="12" l="1"/>
  <c r="F692" i="12"/>
  <c r="F690" i="12"/>
  <c r="F475" i="12" l="1"/>
  <c r="F472" i="12"/>
  <c r="F482" i="12" l="1"/>
  <c r="F481" i="12"/>
  <c r="F455" i="12" l="1"/>
  <c r="F447" i="12" l="1"/>
  <c r="F437" i="12"/>
  <c r="F426" i="12"/>
  <c r="F414" i="12"/>
  <c r="F404" i="12"/>
  <c r="F394" i="12"/>
  <c r="F384" i="12"/>
  <c r="F374" i="12"/>
  <c r="F364" i="12"/>
  <c r="F331" i="12"/>
  <c r="F330" i="12"/>
  <c r="F329" i="12"/>
  <c r="F327" i="12"/>
  <c r="F310" i="12"/>
  <c r="F303" i="12"/>
  <c r="F295" i="12"/>
  <c r="F287" i="12"/>
  <c r="F317" i="12"/>
  <c r="F241" i="12"/>
  <c r="F182" i="12" l="1"/>
  <c r="F192" i="12" l="1"/>
  <c r="F189" i="12"/>
  <c r="F174" i="12"/>
  <c r="F173" i="12"/>
  <c r="F368" i="53"/>
  <c r="F370" i="53" l="1"/>
  <c r="F67" i="53" s="1"/>
  <c r="F107" i="12"/>
  <c r="F131" i="12"/>
  <c r="F135" i="12"/>
  <c r="F104" i="12" l="1"/>
  <c r="F330" i="53" l="1"/>
  <c r="F336" i="53"/>
  <c r="F243" i="53"/>
  <c r="F242" i="53"/>
  <c r="F241" i="53"/>
  <c r="F238" i="53"/>
  <c r="F237" i="53"/>
  <c r="F236" i="53"/>
  <c r="F233" i="53"/>
  <c r="F232" i="53"/>
  <c r="F229" i="53"/>
  <c r="F127" i="53"/>
  <c r="F94" i="53"/>
  <c r="F132" i="53"/>
  <c r="F97" i="53" l="1"/>
  <c r="F91" i="53"/>
  <c r="F101" i="56"/>
  <c r="F100" i="56"/>
  <c r="F98" i="56"/>
  <c r="F97" i="56"/>
  <c r="F94" i="56"/>
  <c r="F93" i="56"/>
  <c r="F91" i="56"/>
  <c r="D89" i="56"/>
  <c r="F89" i="56" s="1"/>
  <c r="D88" i="56"/>
  <c r="F88" i="56" s="1"/>
  <c r="D86" i="56"/>
  <c r="F86" i="56" s="1"/>
  <c r="D85" i="56"/>
  <c r="F85" i="56" s="1"/>
  <c r="D84" i="56"/>
  <c r="F84" i="56" s="1"/>
  <c r="D83" i="56"/>
  <c r="F83" i="56" s="1"/>
  <c r="D81" i="56"/>
  <c r="F81" i="56" s="1"/>
  <c r="D80" i="56"/>
  <c r="F80" i="56" s="1"/>
  <c r="D79" i="56"/>
  <c r="F76" i="56"/>
  <c r="D74" i="56"/>
  <c r="F74" i="56" s="1"/>
  <c r="D72" i="56"/>
  <c r="F72" i="56" s="1"/>
  <c r="D70" i="56"/>
  <c r="F70" i="56" s="1"/>
  <c r="D68" i="56"/>
  <c r="F68" i="56" s="1"/>
  <c r="F65" i="56"/>
  <c r="F64" i="56"/>
  <c r="F63" i="56"/>
  <c r="F61" i="56"/>
  <c r="F60" i="56" s="1"/>
  <c r="F95" i="56" l="1"/>
  <c r="F59" i="56"/>
  <c r="F66" i="56"/>
  <c r="F79" i="56"/>
  <c r="F77" i="56" s="1"/>
  <c r="F58" i="56" l="1"/>
  <c r="F102" i="2"/>
  <c r="F69" i="53"/>
  <c r="F147" i="53" l="1"/>
  <c r="F82" i="53"/>
  <c r="F104" i="53" l="1"/>
  <c r="F88" i="53"/>
  <c r="F85" i="53"/>
  <c r="F354" i="53"/>
  <c r="F350" i="53"/>
  <c r="F346" i="53"/>
  <c r="F342" i="53"/>
  <c r="F340" i="53"/>
  <c r="F338" i="53"/>
  <c r="F334" i="53"/>
  <c r="F332" i="53"/>
  <c r="F356" i="53" s="1"/>
  <c r="F226" i="53"/>
  <c r="F225" i="53"/>
  <c r="F224" i="53"/>
  <c r="F129" i="53"/>
  <c r="F125" i="53"/>
  <c r="F123" i="53"/>
  <c r="F117" i="53"/>
  <c r="F214" i="53" s="1"/>
  <c r="F274" i="53" l="1"/>
  <c r="F63" i="53"/>
  <c r="F65" i="53"/>
  <c r="F59" i="53"/>
  <c r="F61" i="53"/>
  <c r="F71" i="53" l="1"/>
  <c r="F70" i="2" s="1"/>
  <c r="F72" i="53" l="1"/>
  <c r="F73" i="53" s="1"/>
  <c r="F464" i="12"/>
  <c r="F204" i="12" l="1"/>
  <c r="F126" i="12"/>
  <c r="F777" i="12" l="1"/>
  <c r="F801" i="12"/>
  <c r="F800" i="12"/>
  <c r="F797" i="12"/>
  <c r="F796" i="12"/>
  <c r="F238" i="12"/>
  <c r="F234" i="12"/>
  <c r="F229" i="12"/>
  <c r="F225" i="12"/>
  <c r="F221" i="12"/>
  <c r="F217" i="12"/>
  <c r="F213" i="12"/>
  <c r="F209" i="12"/>
  <c r="F203" i="12" l="1"/>
  <c r="F706" i="12"/>
  <c r="F701" i="12"/>
  <c r="F661" i="12"/>
  <c r="F563" i="12"/>
  <c r="F543" i="12"/>
  <c r="F652" i="12"/>
  <c r="F553" i="12"/>
  <c r="F478" i="12"/>
  <c r="F490" i="12" s="1"/>
  <c r="F354" i="12" l="1"/>
  <c r="F344" i="12"/>
  <c r="F140" i="12"/>
  <c r="F139" i="12"/>
  <c r="F129" i="12"/>
  <c r="F122" i="12"/>
  <c r="F119" i="12"/>
  <c r="F115" i="12"/>
  <c r="F854" i="12"/>
  <c r="F520" i="12"/>
  <c r="F731" i="12" s="1"/>
  <c r="F110" i="12"/>
  <c r="F101" i="12"/>
  <c r="F324" i="12" l="1"/>
  <c r="F280" i="12"/>
  <c r="F272" i="12" l="1"/>
  <c r="F457" i="12" s="1"/>
  <c r="F197" i="12"/>
  <c r="F247" i="12" s="1"/>
  <c r="F112" i="12"/>
  <c r="F145" i="12" s="1"/>
  <c r="F61" i="12" l="1"/>
  <c r="F851" i="12" l="1"/>
  <c r="F849" i="12"/>
  <c r="F862" i="12" l="1"/>
  <c r="F75" i="12" s="1"/>
  <c r="F63" i="12" l="1"/>
  <c r="F795" i="12" l="1"/>
  <c r="F824" i="12" s="1"/>
  <c r="F71" i="12" l="1"/>
  <c r="F768" i="12" l="1"/>
  <c r="F767" i="12" l="1"/>
  <c r="F788" i="12" s="1"/>
  <c r="F69" i="12" l="1"/>
  <c r="F67" i="12"/>
  <c r="F65" i="12" l="1"/>
  <c r="F59" i="12"/>
  <c r="F77" i="12" s="1"/>
  <c r="F78" i="12" l="1"/>
  <c r="F79" i="12" s="1"/>
  <c r="F74" i="2"/>
  <c r="F167" i="43" l="1"/>
  <c r="F69" i="43" s="1"/>
  <c r="F78" i="43" s="1"/>
  <c r="F79" i="43" l="1"/>
  <c r="F80" i="43" s="1"/>
  <c r="F98" i="2"/>
  <c r="F116" i="2" s="1"/>
  <c r="F117" i="2" l="1"/>
  <c r="F118" i="2" s="1"/>
</calcChain>
</file>

<file path=xl/sharedStrings.xml><?xml version="1.0" encoding="utf-8"?>
<sst xmlns="http://schemas.openxmlformats.org/spreadsheetml/2006/main" count="7780" uniqueCount="4257">
  <si>
    <t xml:space="preserve">investitor: </t>
  </si>
  <si>
    <t xml:space="preserve"> </t>
  </si>
  <si>
    <t xml:space="preserve">lokacija: </t>
  </si>
  <si>
    <t>datum:</t>
  </si>
  <si>
    <t xml:space="preserve">projekt: </t>
  </si>
  <si>
    <t>faza:</t>
  </si>
  <si>
    <t>zajednička oznaka projekta (ZOP)</t>
  </si>
  <si>
    <t>1.</t>
  </si>
  <si>
    <t>UKUPNO 1:</t>
  </si>
  <si>
    <t>2.</t>
  </si>
  <si>
    <t>UKUPNO 2:</t>
  </si>
  <si>
    <t>UKUPNO 3:</t>
  </si>
  <si>
    <t>PDV (25%)</t>
  </si>
  <si>
    <t>UKUPNO TROŠKOVI GRAĐENJA S PDV-om</t>
  </si>
  <si>
    <t>projektant:</t>
  </si>
  <si>
    <t>REKAPITULACIJA</t>
  </si>
  <si>
    <t>GRAĐEVINSKI RADOVI</t>
  </si>
  <si>
    <t>1.1.</t>
  </si>
  <si>
    <t>1.2.</t>
  </si>
  <si>
    <t>ZEMLJANI RADOVI</t>
  </si>
  <si>
    <t>1.3.</t>
  </si>
  <si>
    <t>1.4.</t>
  </si>
  <si>
    <t>2.1.</t>
  </si>
  <si>
    <t>2.2.</t>
  </si>
  <si>
    <t>2.3.</t>
  </si>
  <si>
    <t>2.4.</t>
  </si>
  <si>
    <t>2.5.</t>
  </si>
  <si>
    <t>R.BR.</t>
  </si>
  <si>
    <t>OPIS</t>
  </si>
  <si>
    <t>JM</t>
  </si>
  <si>
    <t>KOLIČINA</t>
  </si>
  <si>
    <t>JED. CIJENA</t>
  </si>
  <si>
    <t>UKUPNO</t>
  </si>
  <si>
    <t>kom</t>
  </si>
  <si>
    <t>3.</t>
  </si>
  <si>
    <t>4.</t>
  </si>
  <si>
    <t>m2</t>
  </si>
  <si>
    <t>UKUPNO:</t>
  </si>
  <si>
    <t>LIMARSKI RADOVI</t>
  </si>
  <si>
    <t>OBRTNIČKI RADOVI</t>
  </si>
  <si>
    <t>1.5.</t>
  </si>
  <si>
    <t>SKELA</t>
  </si>
  <si>
    <t>BRAVARSKI RADOVI</t>
  </si>
  <si>
    <t>GIPSKARTONSKI I MONTAŽNI RADOVI</t>
  </si>
  <si>
    <t>SOBOSLIKARSKO-LIČILAČKI RADOVI</t>
  </si>
  <si>
    <t>kpl</t>
  </si>
  <si>
    <t>a)</t>
  </si>
  <si>
    <t>b)</t>
  </si>
  <si>
    <t>c)</t>
  </si>
  <si>
    <t>d)</t>
  </si>
  <si>
    <t>e)</t>
  </si>
  <si>
    <t>f)</t>
  </si>
  <si>
    <t>g)</t>
  </si>
  <si>
    <t>6.</t>
  </si>
  <si>
    <t>5.</t>
  </si>
  <si>
    <t>1.1.1.</t>
  </si>
  <si>
    <t>1.2.1.</t>
  </si>
  <si>
    <t>1.4.1.</t>
  </si>
  <si>
    <t>STROJARSKE INSTALACIJE</t>
  </si>
  <si>
    <t>UKUPNO 5:</t>
  </si>
  <si>
    <t>UKUPNO 6:</t>
  </si>
  <si>
    <t>Prije izrade ponude za skelu izvođač je dužan pregledati građevinu radi ocjene uvjeta za organizaciju izvedbe radova i stanja pojedinih dijelova građevine na kojima se radovi izvode.
Cijevna skela izvodi se od čeličnih elemenata, cijevi promjera 48,25mm, debljine stijenka 4,25mm, od vruće valjanih profila. Oslanjanje skele na nosivu podlogu preko metalnih podložnih papuča; podloga na koju se postavlja fasadna skela mora biti čvrsta i stabilna. Minimalna širina skele iznosi 80cm.</t>
  </si>
  <si>
    <t>Skelu udaljiti od ravnine gotovog pročelja za 15-20cm. Visina zaštitne ograde iznosi 100cm, a elemente ograde postaviti na max. razmak od 35cm. U razini radne platforme uz zaštinu ogradu potrebno je postaviti dasku minimalne visine 20cm. Radnu platformu izvesti od mosnica od zdrave piljene crnogorične građe II. klase, minimalne širine 25cm i minimalne debljine 4,8cm. Visinski razmak između radnih platformi treba prilagoditi horizontalnim elementima pročelja.</t>
  </si>
  <si>
    <t>Sva eventualna oštećenja nastala uslijed vezivanja skele na građevinu izvođač je dužan otkloniti o svom trošku.</t>
  </si>
  <si>
    <t>Pješački prolaz ispod skele treba izvesti u skladu sa potrebama korisnika, odnosno u skladu s dozvolom za zauzeće javne prometne površine. Sa bočnih strana prolaza se postavlja puna zaštitna ograda  minimalne visine od 150cm. Iznad prolaza treba izvesti oblogu od mosnica, a na vanjskom rubu još i kosu zaštitu pod kutem od 60° visine 60cm. Pješački prolaz treba biti obilježen propisanom signalizacijom (putokazi, rasvjeta).</t>
  </si>
  <si>
    <t>e) Eventualne višekratne montaže i demontaže skele i zaštitnih ograda  na istim pozicijama zbog tehnologije izvedbe se neće posebno obračunavati.</t>
  </si>
  <si>
    <t>Doprema, postava, skidanje i otprema skele.</t>
  </si>
  <si>
    <t>Izvođač može pristupiti radovima tek kada ovlaštena ustanova izvrši kontrolu ispravnosti postavljene fasadne skele na pročelju zgrade u pojedinim fazama radova uz pisanu suglasnost za njeno sigurno korištenje (Trošak kontrole je u obvezi izvođača radova). Eventualne višekratne montaže i demontaže neće se posebno obračunavati.</t>
  </si>
  <si>
    <t>2.6.</t>
  </si>
  <si>
    <t>2.7.</t>
  </si>
  <si>
    <t>2.8.</t>
  </si>
  <si>
    <t>Izvođač radova mora za sve materijale koje će upotrijebiti za izvedbu izolacije pribaviti odgovarajuće ateste ne starije od 6 mjeseci i dostaviti ih nadzornom inženjeru na uvid. Hidroizolaciju, toplinsku ili zvučnu izolaciju treba izvoditi točno prema specifikaciji radova, uputama, preporukama proizvođača, kao i prema tehničkim uvjetima izvođenja.</t>
  </si>
  <si>
    <t>Površine na koje se polaže izolacija trebaju biti posve ravne, očišćene od prašine ili drugih nečistoća, dovoljno glatke da izolacija dobro prione uz podlogu. Toplinsku ili zvučnu izolaciju potrebno je izvesti kontinuirano bez fuga kako bi se spriječili toplinski ili zvučni mostovi. Horizontalna ili vertikalna izolacija podova ili zidova treba prilegnuti uz površinu ravno, bez nabora ili mjehura. Sve spojeve PE ili PVC traka ili folija treba spajati samoljepivom trakom širine min 4 cm ili po detalju izolacije. U cijeni također treba uključiti obradu slojeva izolacije i  izvedbu holkera oko raznih prodora kroz slojeve izolacije (instalacije), kao i ugradnje završnih profila, putz lajsni i sl.</t>
  </si>
  <si>
    <t>Skladištenje materijala na gradilištu mora biti stručno kako bi se isključila bilo kakva mogućnost propadanja. Nepravilno i nekvalitetno izvedene radove izvođač mora na svoj trošak ukloniti i izvesti pravilno.</t>
  </si>
  <si>
    <t xml:space="preserve">Prilikom ugradnje ploča mineralne (kamene) vune potrebno je pridržavati se sljedećeg:
Ugrađivati se smije samo suh i neoštećen proizvod. Proizvod se polaže na pripremljenu suhu podlogu. Prilikom polaganja proizvoda na otvorenom potrebno je spriječiti moguće
oštećenje uslijed djelovanja atmosferilija (kiša, snijeg). 
</t>
  </si>
  <si>
    <t>Tijekom dostave proizvoda (uglavnom na paletama), isti se NIKAKO ne smiju položiti direktno na ploče toplinske izolacije (i hidroizolaciju), već ISKLJUČIVO na prethodno položenu podlogu (daske, ploče od iverice i sl.) preko sloja izolacije.</t>
  </si>
  <si>
    <t>Ukoliko se vrši transport materijala i opreme direktno preko sloja toplinsko-izolacijskih ploča, obavezna je postava hodnih staza od dasaka ili ploča od iverica ili sl., preko spomenutog sloja.
Potrebno je poduzeti mjere za sprečavanje oštećenja izolacijskog materijala (izrada privremenih transportnih putova).</t>
  </si>
  <si>
    <t>m1</t>
  </si>
  <si>
    <t>Ukoliko ne postoje adekvatni standardi za materijale koji se ugrađuju, obavezno je pribaviti odgovarajući atest kao dokaz kvalitete.</t>
  </si>
  <si>
    <t>Dijelovi različitog materijala ne smiju se dodirivati jer bi uslijed toga moglo doći do korozije. Elementi od čelika za pričvršćivanje cinčanog ili pocinčanog lima moraju se pocinčati, ako u opisu radova nije predviđena neka druga zaštita (postavljanje podmetača od olova ili plastike otpornih na kiseline ili lužine). Za bakreni lim treba primijeniti učvršćivanje od bakra ili bakrenog čelika.</t>
  </si>
  <si>
    <t xml:space="preserve">Sastav i učvršćenja moraju biti tako izvedeni da elementi pri toplotnim promjenama mogu nesmetano dilatirati, a da pri tom ostanu nepropusni. Moraju se osigurati od oštećenja koje može izazvati vjetar i sl. Ispod lima koji se postavlja na beton, drvo ili žbuku treba postaviti sloj bitumenske ljepenke, čija su dobava i postava uključene u jediničnu cijenu. Nakon obrade, može se ugraditi samo neoštećeni lim. </t>
  </si>
  <si>
    <t>Za elemente za učvršćivanje (kuke, zakovice, jahači, čavli, vijci i sl.) treba primijeniti:
za čelični lim - čelična spojna sredstva,
za pocinčani i olovni lim - dobro pocinčana spojna sredstva,
za bakreni lim - bakrena spojna sredstva,
za alu lim - alu ili galvanizirana Čn spojna sredstva.</t>
  </si>
  <si>
    <t>Sve vidljive spojeve lima i betonskih ili ožbukanih ploha pročelja treba brtviti po cijeloj dužini spoja trajno elastičnim (plastičnim) bezbojnim kitom. Sve spojeve lima treba obvezno izvesti nepropusno. Plohe izvedene limom moraju biti izvedene pravilno i u ravnini, po nagibima odvodnje i kosinama definiranim u projektu.</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</si>
  <si>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ugradnje, sva potrebna skladištenja i zaštite, sav alat i građevinske strojeve, čišćenje tokom rada, odvoz i zbrinjavanje smeća, završno čišćenje prije primopredaje radova, nadoknadu eventualne štete nastale iz nepažnje na svojim ili tuđim radovima, sve potrebne zaštitne konstrukcije i skele, kao i sve drugo predviđeno mjerama zaštite na radu i pravilima struke. U cijeni treba također uključiti izvedbu i obradu raznih detalja limarije kod spojeva, prijelaza, lomova i sudara ploha, završetaka limarije i drugo, sve obvezno usklađeno sa drugim različitim materijalima i radovima uz limariju, do potpune gotovosti i funkcionalnosti.</t>
  </si>
  <si>
    <t>NAČIN OBRAČUNA:</t>
  </si>
  <si>
    <t>Kod izmjere i obračuna izvedenih površina (zidovi, istake,obloge i sl.) neće se uzimati u obzir povećanja količina za složenost izvedbe, visinu izvedbe, udaljenost, otežani vertikalni i horizontalni transport te ugradnju bez obzira na oblik i razvijenu površinu elementa koji se izvodi (koeficijent obračuna 1,00).</t>
  </si>
  <si>
    <t>U stavke limarskih radova uključen sav rad, rezanja, pripasavanja, spajanja i sl., materijal, originalni spojni, brtveni i pričvrsni materijal odabranog proizvođača lima, panela i ostalo, te potrebna radna, zaštitna i pomoćna skela.</t>
  </si>
  <si>
    <t>Jedinična cijena uključuje, uzimanje mjera na gradilištu i definiranje ugradbenih dimenzija, tehnološku razradu svih detalja, pripremu podloga, izradu radioničkih nacrta, sav spojni materijal, sve posredne i neposredne troškove za rad, materijal, sva manja potrebna usijecanja utora nužna za ugradnju i savijanje lima i izvedbu detalja, kao i sva sitnija usijecanja ploha te potrebne popravke i zapunjavanja nastalih međuprostora i pukotina cem. mortom.</t>
  </si>
  <si>
    <t>2.1.1.</t>
  </si>
  <si>
    <t xml:space="preserve">Sve detalje i predložena rješenja, treba pregledati i ovjeriti nadzorni inženjer, a tek se onda može pristupiti izvedbi. </t>
  </si>
  <si>
    <t>Projekt:</t>
  </si>
  <si>
    <t>Prilikom izvedbe radova opisanih u troškovniku izvođač radova mora se pridržavati svih uvjeta i opisa iz troškovnika, kao i važećih propisa i to posebno:
Pravilnik o tehničkim mjerama i uvjetima za završne radove u građevinarstvu Sl. list br. 49/70. Tehnički uvjeti za izvođenje suhomontažnih radova.
Svi materijali za spuštene stropove moraju biti prvoklasni, moraju odgovarati važećim standardima i moraju posjedovati ateste.</t>
  </si>
  <si>
    <t>Metalni profili:
Potkonstrukcija iz pocinčanih čeličnih profila sa štancanim otvorima za vodovodne ili električne instalacije je čvrsto postavljena. Svi učvrsni elementi, kao što su vijci i čavli, pocinčani su ili fosforizirani. Lim za profile debljine je od min. 0,6 mm.</t>
  </si>
  <si>
    <t xml:space="preserve">Montažni elementi od gipskartonskih ploča (stropovi, zidovi, pregrade i sl.) se izvode u svemu sukladno uputama odabranog proizvođača. </t>
  </si>
  <si>
    <t>OBRAČUN
Obračun izvedenih radova vrši se u cijelosti prema “Prosječnim normama u građevinarstvu”, a kao jedinica mjere uzima se m2, m’ ili komad.
Jedinična cijena treba sadržavati:
• sav materijal, alat, dopremu na gradilište i uskladištenje, te unutarnji transporti
• ukupne troškove rada opisanog u troškovniku, uključujući pomoćni rad i montažu na gradilištu
• brtvljenja oko ugrađenih elemenata spuštenog stropa prema obodnim konstrukcijama
• sve horizontalne i vertikalne transporte do mjesta ugradnje
• svu potrebnu radnu skelu 
• čišćenje okoliša nakon završetka radova
• svu štetu kao i troškove popravaka na vlastitom ili drugim radovima koji su posljedica nepažnje tijekom  izvedbe
• troškove zaštite na radu
• troškove atesta.</t>
  </si>
  <si>
    <t>Skele:
U osnovnu cijenu je ukalkulirana radna skela do radne visine 3,20 m. Radna visina mjeri se od gornje razine poda do donje razine nosivog stropa (međukatna konstrukcija) na koji je pričvršćena potkonstrukcija (ovjesi) spuštenog stropa. Ako drukčije nije navedeno, kod kosih površina je u osnovnu cijenu ukalkuliran nagib (omjer između visine i vodoravne projekcije) do 5 %.</t>
  </si>
  <si>
    <t>U cijenu gips-kartonskih radova ulazi i fugiranje i gletanje, tako da su GK-ploče po završetku radova potpuno spremne za ličenje bez potrebe za ličilačkom pripremom zida.</t>
  </si>
  <si>
    <t xml:space="preserve">U jediničnu cijenu stavke ulazi i bušenje GK- ploča radi montaže utičnica, rasvjetnih tijela i sličnih otvora.  </t>
  </si>
  <si>
    <t>Vezu sa žbukom potrebno je obraditi posebnim elastičnim kitovima da se spriječi pucanje.</t>
  </si>
  <si>
    <t>Nakon dovršenja svih radova potrebno je izvršiti čišćenje i odvoz svog otpadnog materijala. Prilikom izvedbe u svemu se pridržavati projekta i uputa proizvođača upotrebljenih materijala.</t>
  </si>
  <si>
    <t>MATERIJAL                                                    Sav materijal koji se upotrebljava u predmetnim radovima mora odgovarati u svemu važećim standardima koji se odnose na predmetne radove.
Svi ostali materijali koji nisu obuhvaćeni standardima moraju imati ateste od za to ovlaštene ustanove.
Eventualne izmjene materijala, te način izvedbe tijekom gradnje moraju se izvršiti isključivo pismenim dogovorom sa projektantom.
Izvođač radova dužan je prije izvedbe radova uzeti sve izmjere u naravi, a također je dužan prije početka montaže ispitati sve dijelove gdje se imaju izvesti spušteni stropovi, te na eventualne neispravnosti istih upozoriti nadzornog inženjera, jer će se u protivnom naknadni popravci izvršiti na račun izvođača.
Ploče spuštenog stropa moraju biti odvojene od površine betona ili žbuke.</t>
  </si>
  <si>
    <t>2.4.1.</t>
  </si>
  <si>
    <t>2.6.1.</t>
  </si>
  <si>
    <t>Sva bojanja i ličenja treba izvesti samo na suhim, čistim, ravnim ili ravnomjerno zakrivljenim (po projektu) i odmašćenim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Nakon toga treba obavezno izvesti gletanje odgovarajućom glet masom za određeni tip podloge do potrebne glatkoće, ako nije u stavci troškovnik drugačije navedeno. Sve gore navedeno treba uračunati u jediničnu cijenu.</t>
  </si>
  <si>
    <t>Tijekom izvođenja radova treba obratiti pažnju na atmosferske prilike. Vanjski radovi se ne smiju izvoditi u slučaju oborina, magle, zraka prezasićenog vlagom, te jakog vjetra i temperature ispod +5°C.</t>
  </si>
  <si>
    <t>Premazi i boje moraju biti postojani na svjetlo i otporni na pranje vodom, a na vanjskim plohama otporni na atmosferilije. Svi soboslikarski radovi moraju se izvesti prema izabranim uzorcima.</t>
  </si>
  <si>
    <t>Izvođač može započeti radove tek kad su iz prostorije odstranjeni svi otpaci i drugo što bi moglo smetati izvedbi. Za sve vrste soboslikarsko-ličilačkih radova podloge moraju biti čiste od prašine i druge prljavštine kao što su: smole, ulja, masti, čađa, gar, bitumen, cement, mort i dr. Bojati ili ličiti dopušteno je samo na suhu i pripremljenu podlogu. Vanjski ličilački radovi ne smiju se izvoditi po lošem vremenu, koje bi moglo štetiti kvaliteti radova (npr. hladnoća, oborine, magla, jak vjetar i sl.).</t>
  </si>
  <si>
    <t>Zabranjeno je bacati u kanalizaciju i sanitarne uređaje ostatke boje, vapna, gipsa, kita i drugog materijala.</t>
  </si>
  <si>
    <t>ZIDOVI</t>
  </si>
  <si>
    <t>Sredstva za premazivanje, s obzirom na sastav i vrstu, moraju biti međusobno usklađena. Za podloge iz gips kartonskih ploča sredstva za premazivanje na osnovi vapna, vodenog stakla i silikata nisu primjerena. Kod disperzijskih silikatnih boja potrebno se pridržavati savjeta proizvođača sredstva. Kod gips kartonskih ploča koje su duže vrijeme bez zaštite izložene djelovanju svjetla može se pojaviti požutjelost i zato se prije nanošenja premaza preporučuje probni premaz preko više ploča, uključivo s fugiranim mjestima.</t>
  </si>
  <si>
    <t>Ličenje unutarnjih zidova izvodi se slijedećim redoslijedom:
0. namakanje i struganje starog naliča,
1. impregnacija (grundiranje) – penetrirajući premaz podloge radi konsolidacije,
2. kitanje i zatvaranje pojedinačnih rupa, uključivo bandažiranje većih pukotina
3. gletanje – prevlačenje cijele površine ličilačkim kitom u nekoliko slojeva ovisno o zahtijevanoj kvaliteti površine uključivo brušenje i otprašivanje između slojeva,
4. brušenje i otprašivanje,
5. ovisno o vrsti boje i uputi proizvođača – nanošenje primera kako bi se smanjila upojnost
6. dvokratno ili trokratno ličenje – nanošenje boje četkama, valjcima ili prskanjem.</t>
  </si>
  <si>
    <t>Izvedeni rad i upotrebljeni materijal mora u svemu (vrsti, boji i kvaliteti) biti jednak uzorku, što ga odabere projektant od najmanje 5 uzoraka, koje proizvođač izrađuje bez naplate. Materijal za izvedbu soboslikarsko-ličilačkih radova je naveden u stavkama troškovnika. Od primjenjenih se materijala traži da imaju prionjivost za podlogu, po mogućnosti da penetriraju u podlogu, da se njima jednostavno radi, da dobro "pokrivaju", da su im boje stalne, da su otporni na utjecaje sredine kojima su izloženi, da se ne brišu s ploha na koje su naneseni, da su bezopasni za okolinu, da se premazi njima mogu obnavljati bez posebnih prethodnika i sl.</t>
  </si>
  <si>
    <t>Prije početka radova izvođač mora ustanoviti kvalitetu podloge za izvođenje soboslikarskih radova i ako ona nije pogodna za taj rad, mora o tome pismeno obavijestiti svog naručioca radova, kako bi se na vrijeme mogla popraviti i prirediti za soboslikanje i ličenje. Kasnije povezivanje i opravdanje da kvalitet nije dobar radi loše podloge, neće se uzimati u obzir. Na neurednoj podlozi ne može se izvoditi rad dok se podloga ne uredi. Predviđa se da se svi monolitni armiranobetonski zidovi i stropovi, koji se ne oblažu drugim oblogama, prije bojenja obrade i pripreme za bojenje, te gletaju glet masom i potpuno zaglade, a zatim da ih se boji  bojom prema opisu stavke. Gipskartonski zidovi / obloge / stropovi trebaju biti gletani i obrađeni za ličenje, ti radovi su uključeni u stavke izrade zida / obloge / spuštenog stropa.</t>
  </si>
  <si>
    <t>Svi premazi izvode se najmanje s tri premazivanja i to: osnovnim ili podložnim slojem, zaštitnim premazom i završnim premazom, ako to u troškovniku nije drugačije označeno. Svako od tih premazivanja mora biti čvrsto povezano za podlogu na koju se nanosi.</t>
  </si>
  <si>
    <t>U stavku uključiti i sljedeće radnje:</t>
  </si>
  <si>
    <t>- čišćenje i otprašivanje podloge</t>
  </si>
  <si>
    <t>- zaštita stolarije i podova PE folijom</t>
  </si>
  <si>
    <t>- impregnacija GK ploča</t>
  </si>
  <si>
    <t>- završne popravke i čiščenje</t>
  </si>
  <si>
    <t>2.7.2.</t>
  </si>
  <si>
    <t xml:space="preserve">OBRAČUN SKELE:                                        a) horizontalno – na obije dužine zgrade (duža strana objekta) dodaje se po 1,20 m1 na oba kraja za povezivanje sa bočnim stranama skele, dok se za bočne strane (kraće strane objekta) uzima čisti razmak između unutrašnjih vertikalnih stupova skele postavljene na uzdužnim stranama; 
b) vertikalno od kote terena do zadnje platforme plus 1 m1, tj. do visine zadnjeg gornjeg gelendera; 
c) kod fasada koje imaju razne ispade (balkone i dr.) dužini zgrade dodaju se bočne strane balkona                                                          d) kod izmjere i obračuna izvedenih površina skele neće se uzimati u obzir povećanja površine za složenost izvedbe, visinu izvedbe, stepenastu izvedbu, udaljenost, otežani vertikalni i horizontalni transport te otežanu ugradnju.                                                                          </t>
  </si>
  <si>
    <t>U sklopu slojeva izolacije uz sve bočne vertikalne ili kose plohe treba obavezno izvesti holkere, visine min 15 cm bez posebne naplate. Tako izveden prelazni detalj sa svim slojevima izolacije treba završno zaštititi. Ukoliko nije posebno predviđen detalj holker treba izvesti cem. mortom 1:1 M-10 d= 3-4-cm po HRN – u U.M2.010 ili jednakovrijedno (druge međunarodno priznate norme koje se odnose na mehanička i kemijska svojstva navedenih građevinskih materijala), armiran pocinč. rabic. mrežicom, dilatiran svaka 2 cm ili po detalju izvedbe izolacije. Nakon izvedbe svakog sloja izolacije nadzorni organ treba izvršiti pregled, a tek nakon pozitivnog mišljenja i upisa u građevinski dnevnik može se nastaviti sa radom.</t>
  </si>
  <si>
    <t>Sve radove izvođač mora izvoditi prema troškovniku i izvedbenoj projektnoj dokumentaciji, solidno i stručno, prema pravilima dobrog zanata, Pravilniku o ocjenjivanju sukladnosti, ispravama o sukladnosti i označavanju građevinskih proizvoda, Pravilniku o tehničkim mjerama i uvjetima za završne radove u zgradarstvu, Tehničkom propisu o racionalnoj upotrebi energije i toplinskoj zaštiti u zgradama sa pripadajućim normama, Tehničkom propis o građevnim proizvodima i Tehničkim uvjeti za izvođenje limarskih radova, te svim ostalim tehničkim propisima, priznatim tehničkim pravilima.</t>
  </si>
  <si>
    <t>Svi materijali za izvedbu termoizolaterskih radova moraju u pogledu kvalitete odgovarati HRN EN ili jednakovrijednom proizvodu (druge međunarodno priznate norme koje se odnose na mehanička, toplinska, požarna i zvučna svojstva navedenih građevinskih materijala).</t>
  </si>
  <si>
    <t>m3</t>
  </si>
  <si>
    <t>Obračun količina je po m2</t>
  </si>
  <si>
    <t>DRVENI STOLARSKI RADOVI</t>
  </si>
  <si>
    <t>U priloženim shemama i troškovniku, data su osnovna rješenja i parametri, kojih se izvođač mora pridržavati i u okviru kojih mora izraditi dokumentaciju za izvođenje (osnovni detalji, detalji ugradbe, okov i sl.) prilagođenu vlastitoj tehnologiji. Pri tome je naročita obaveza pridržavati se svih zahtjeva statike, građevinske fizike, akustike i arhitekture objekta.</t>
  </si>
  <si>
    <t>Obavezno je mjere provjeriti na licu mjesta.</t>
  </si>
  <si>
    <t xml:space="preserve">Upotrebljeni materijali moraju zadovoljavati odgovarajuće propise i hrvatske standarde. </t>
  </si>
  <si>
    <t>Za sve ostale materijale koji nisu obuhvaćeni standardima, izvođač mora pribaviti ateste od za to ovlaštenih organizacija.</t>
  </si>
  <si>
    <t>Svi detalji prema tehničkom listu proizvođača sistema. Dodatne tehničke specifikacije u nastavku:</t>
  </si>
  <si>
    <t>2.8.1.</t>
  </si>
  <si>
    <t>- zaštita stropova i podova  trakama i PE folijom</t>
  </si>
  <si>
    <t>Radna skela obuhvaćena u stavci.</t>
  </si>
  <si>
    <t xml:space="preserve">Odbitak otvora:
Izrada svijetlog otvora za dovratnik ili druge prodore do površine od 2,5 m2 posebno se ne zaračunava, ali se zato ne odbija površina tog otvora. Kod svijetlog otvora ili prolaza većih od 2,5 m2 odbijaju se površine otvora, ali se posebno zaračunava izrada slijepog otvora. Postavljanje dovratnika i izrada obloge sa gips-kartonskim pločama ločama posebno se zaračunava.
Kratica CW:
Kod suhomontažnih gipsanih zidova kratica CW koristi se za okomite zidne C-profile. Navedeni brojevi se odnose na širinu profila i ukupnu debljinu zida u mm. </t>
  </si>
  <si>
    <t>U jediničnu cijenu treba uključiti :
- sav rad oko postave i skidanja skele,
- izradu statičkog računa i nacrta montaže skele,
- dostavu svog potrebnog materijala za postavu skele te čišćenje i odvoz istog nakon skidanja,
- postavu svjetlosne signalizacije i njeno održavanje,
- amortizaciju materijala za vrijeme izvođenja svih radova na pročelju,
- sve društvene obveze vezane za radnu snagu i materijal,
- održavanje skele za vrijeme trajanja radova,
- pripremno-završne radove,
- naknada za zauzimanje javno-prometne površine.
Amortizacija skele obračunava se za vrijeme kpl obnove pročelja, krova i krovne terase, a skelu mogu koristiti svi izvođači bez posebene nadoplate. Poktrebno je terminskim planom uskladiti sve aktivnosti da se izbjegne međusobno ometanje pojedinih izvođača.</t>
  </si>
  <si>
    <t>Jedinična cijena treba obuhvatiti:
- bojanje u više boja
- sav materijal, dobavu, izradu I dopremu alata, mehanizaciju i uskladištenje
- troškove radne snage za kpl rad opisan u troškovniku
- sve horizontalne i vertikalne transporte do mjesta montaže
- potrebnu radnu skelu (izuzima se fasadna skela)
- čišćenje nakon završetka radova
- svu štetu kao i troškove popravka kao posljedica nepažnje u toku izvedbe
- troškove zaštite na radu
- troškove atesta
- zaštitu okolnih konstrukcija od prljanja
- čišćenje po završenom radu uključivo odvoz viška materijala na gradsku deponiju</t>
  </si>
  <si>
    <t>Obračun se vrši po m² gotove površine. U cijenu stavke uključena je tehnološka razrada svih detalja, priprema podloga, čišćenje zaprljanih podloga vodom pod tlakom i sredstvima / impregnacijama koja propisuje proizvođač, dobava i ugradnja svih opisanih materijala i elemenata, alat i mehanizacija, troškovi radne snage za kpl rad propisan troškovnikom, troškovi vertikalnog i horizontalnog prijenosa, postava i skidanje potrebne radne skele sa zaštitnom tkaninom, troškovi deponiranja materijala i alata te čišćenje po završetku rada, odvoz i zbrinjavanje smeća, troškove popravke nastalih zbog nepažljive izvedbe ili učinjene štete drugim izvođačima, troškovi zaštite na radu, troškovi atestiranja.</t>
  </si>
  <si>
    <t xml:space="preserve">U cijenu uključiti sav ostali pomoćni, spojni i pričvrsni materijal, te sva potrebna podešavanja i prilagođavanja kpl do pune funkcionalnosti i gotovosti stavke. Sve točne mjere uzimati na licu mjesta. </t>
  </si>
  <si>
    <t>NAPOMENA 1.: Limarski radovi se izvode isključivo u svrhu propisne izvedbe mjera poboljšanja energetske učinkovitosti, odnosno nužni su za njihovu funkcionalnost i cjelovitost.</t>
  </si>
  <si>
    <t>obračun po m2 izvedene površine zidova</t>
  </si>
  <si>
    <t>UKUPNO OBRTNIČKI RADOVI S PDV-om</t>
  </si>
  <si>
    <t xml:space="preserve">Svi materijali za izradu skele moraju odgovarati važećim hrvatskim propisima i normama:
[HRN C.B3.021. - čelik ili jednakovrijedno  (druge međunarodno priznate norme koje se odnose na mehanička i kemijska svojstva navedenih građevinskih materijala)
HRN C.B5.021. - valjani čelični profili ili jednakovrijedno
HRN D.C1.021.- 041. - rezana građa ili jednakovrijedno
HRN M.B4.020.- 100. - čavli ili jednakovrijedno
HRN G.D9.220. - čavli za pištolj ili jednakovrijedno </t>
  </si>
  <si>
    <r>
      <rPr>
        <i/>
        <sz val="8"/>
        <rFont val="Myriad Pro"/>
        <family val="2"/>
      </rPr>
      <t>Glavni projektant:</t>
    </r>
    <r>
      <rPr>
        <sz val="8"/>
        <rFont val="Myriad Pro"/>
        <family val="2"/>
      </rPr>
      <t xml:space="preserve"> Jerko Bošković, mag.ing.aedif.</t>
    </r>
  </si>
  <si>
    <t>Jerko Bošković, mag.ing.aedif.</t>
  </si>
  <si>
    <t>Prilikom ugradnje proizvoda, potrebno je pridržavati se redoslijeda ugradnje pojedinih slojeva konstrukcije danih u projektnoj dokumentaciji, te prospektnoj dokumentaciji i preporukama od strane proizvođača.</t>
  </si>
  <si>
    <t xml:space="preserve">U cijenu svih stavki ove grupe potrebno je uključiti i prijevoz odnosno dostavu opreme i materijala u rokovima i dinamici koju će definirati investitor. </t>
  </si>
  <si>
    <t>1.1.2.</t>
  </si>
  <si>
    <t xml:space="preserve">Obračun po m3 iskopanog materijala u sraslom stanju. </t>
  </si>
  <si>
    <t>1.2.4.</t>
  </si>
  <si>
    <t>BETONSKI I ARMIRANO BETONSKI RADOVI</t>
  </si>
  <si>
    <t>kg</t>
  </si>
  <si>
    <t>- oplata</t>
  </si>
  <si>
    <t>- beton</t>
  </si>
  <si>
    <t>1.4.2.</t>
  </si>
  <si>
    <t>1.4.3.</t>
  </si>
  <si>
    <t>2.1.3.</t>
  </si>
  <si>
    <t>2.7.1.</t>
  </si>
  <si>
    <t>Obračun po m¹ opšava.</t>
  </si>
  <si>
    <t>GEODETSKI RADOVI</t>
  </si>
  <si>
    <t>3.1.</t>
  </si>
  <si>
    <t>3.2.</t>
  </si>
  <si>
    <t>1.2.2.</t>
  </si>
  <si>
    <t>VODOVOD, HIDRANTSKA MREŽA I ODVODNJE</t>
  </si>
  <si>
    <t>m</t>
  </si>
  <si>
    <t>RTV instalacija</t>
  </si>
  <si>
    <t>Dobava potrebnih oznaka i označavanje svih elemenata vatrodojavnog sustava prema blok shemi</t>
  </si>
  <si>
    <t>Dobava i ugradnja opšava dimnjaka, debljine lima d=1,00 mm.</t>
  </si>
  <si>
    <t>1.4.4.</t>
  </si>
  <si>
    <t>2. TROŠKOVNIK OBRTNIČKIH RADOVA</t>
  </si>
  <si>
    <t>1. TROŠKOVNIK GRAĐEVINSKIH RADOVA</t>
  </si>
  <si>
    <t>OSTALO</t>
  </si>
  <si>
    <t>Nabava i postava plana evakuacije javne zgrade. Plan evakuacije sadrži točan tlocrt kata na kojem se postavlja. Plan evakuacije printan je u dimenzijama papira A3 i plastificiran te postavljen na zid na vidljivom mjestu.</t>
  </si>
  <si>
    <t>3. TROŠKOVNIK VODOVODA, HIDRANTSKA MREŽE I ODVODNJE</t>
  </si>
  <si>
    <t>Soboslikarsko-ličilački radovi novoizvedenih gips-kartonskih obloga.</t>
  </si>
  <si>
    <t>Zoran Bahunek, dipl.ing.str.</t>
  </si>
  <si>
    <t>1.2.3.</t>
  </si>
  <si>
    <t>- armaturni čelik B500B</t>
  </si>
  <si>
    <t>UKUPNO GRAĐEVINSKI RADOVI S PDV-om</t>
  </si>
  <si>
    <t>Montaža se mora obaviti stručno i kvalitetno, a krila u svim položajima moraju imati ravnotežu.
Obavezna vijčana veza drvenih okvira stijena sa zidarskim otvorom.</t>
  </si>
  <si>
    <t>Investitoru se predaje kpl gotov rad tj. montirani (ugrađeni), brtvljen po obodu te sa svim pokrovnim lajsnama.</t>
  </si>
  <si>
    <t>Svi elementi moraju biti opremljeni sa svim potrebnim okovom te kvakama kao i svime potrebnim za specificirane funkcije otvaranja. Sva vrata moraju biti opremljena sa mehanizmom za samozatvaranje -pumpom, kvakom te cilindar bravom sa 3 ključa.</t>
  </si>
  <si>
    <t>Jedinična cijena pojedine stavke uključuje kompletnu izradu, dostavu i montažu s okovom, bravom, ključevima, ostakljenjem (ukoliko ga ima), pragom, završnom obradom, opšavnim lajsnama, unutarnjom drvenom klupčicom materijala i završne obrade kao i stolarija, brtvama, odbojnicima, maskama i svim potrebnim materijalom za pričvršćenje, i sl. pa se isto neće posebno obračunavati u ostalim vrstama radova ovog troškovnika.</t>
  </si>
  <si>
    <t>Ostakljenje izvesti isključivo prema opisu iz priloženih shema stolarije!</t>
  </si>
  <si>
    <t xml:space="preserve">Obračun po kompletu. </t>
  </si>
  <si>
    <t>Priprema gradilišta, uređenje parcele, montaža zaštitne ograde, montaža nadstrešnica, baraka, uređenje deponija za skladištenje građevinskog materijala i njihova demontaža nakon završetka radova.</t>
  </si>
  <si>
    <t>1.3.4.</t>
  </si>
  <si>
    <t>1.6.1.</t>
  </si>
  <si>
    <t>2.1.2.</t>
  </si>
  <si>
    <t>2.2.4.</t>
  </si>
  <si>
    <t>2.3.2.</t>
  </si>
  <si>
    <t xml:space="preserve">Vrata isporučena na gradilište sa zaštitnom folijom svih profila. </t>
  </si>
  <si>
    <t>2.3.3.</t>
  </si>
  <si>
    <t>STOLARSKI RADOVI</t>
  </si>
  <si>
    <t>Za kompletni prozor predvidjeti RAL ugradnju.</t>
  </si>
  <si>
    <t>Komplet prema dimenzijama, detaljima i elementima iz priložene sheme POZ P01.</t>
  </si>
  <si>
    <t xml:space="preserve">Prozor isporučena na gradilište sa zaštitnom folijom svih profila. </t>
  </si>
  <si>
    <t>Komplet prema dimenzijama, detaljima i elementima iz priložene sheme POZ P03.</t>
  </si>
  <si>
    <t>Komplet prema dimenzijama, detaljima i elementima iz priložene sheme POZ P05.</t>
  </si>
  <si>
    <t>Nabava i postava uputa  za postupanje u slučaju nastanka požara. Plastificirana ploča s uputama dimenzija je 21 x 30 cm, a postavlja se na zid u hodnikue i po jedna ploča u svaki odvojeni prostor zgrade.</t>
  </si>
  <si>
    <t>PVC STOLARSKI RADOVI</t>
  </si>
  <si>
    <t xml:space="preserve">Geodetsko iskolčenje  objekta, izrada drvene nanosne skele s određivanjem visinskih kota temelja građevine, detektiranje infrastrukturnih-komunalnih  vodova koji prolaze parcelom prije početka radova,  te višekratna geodetska kontrola vertikalnosti zgrade. </t>
  </si>
  <si>
    <t>1.2.5.</t>
  </si>
  <si>
    <t>Izrada uz prethodne izmjere na licu mjesta.</t>
  </si>
  <si>
    <t xml:space="preserve">Sve radove treba izvoditi po izvedbenim nacrtima, opisima radova u troškovniku, te uputama nadzornog inženjera. </t>
  </si>
  <si>
    <t>BUILDING d.o.o.</t>
  </si>
  <si>
    <r>
      <rPr>
        <i/>
        <sz val="8"/>
        <rFont val="Myriad Pro"/>
        <family val="2"/>
      </rPr>
      <t>tel:</t>
    </r>
    <r>
      <rPr>
        <sz val="8"/>
        <rFont val="Myriad Pro"/>
        <family val="2"/>
      </rPr>
      <t xml:space="preserve"> 095 488 07 01     </t>
    </r>
    <r>
      <rPr>
        <i/>
        <sz val="8"/>
        <rFont val="Myriad Pro"/>
        <family val="2"/>
      </rPr>
      <t>e-mail:</t>
    </r>
    <r>
      <rPr>
        <sz val="8"/>
        <rFont val="Myriad Pro"/>
        <family val="2"/>
      </rPr>
      <t xml:space="preserve"> info@building.com.hr</t>
    </r>
  </si>
  <si>
    <t>Željko Trstenjak, dipl.ing.arh.</t>
  </si>
  <si>
    <t>r.br.</t>
  </si>
  <si>
    <t>Kratki opis troškovničke stavke</t>
  </si>
  <si>
    <t>jed. mj.</t>
  </si>
  <si>
    <t>količina</t>
  </si>
  <si>
    <t>cijena</t>
  </si>
  <si>
    <t>iznos</t>
  </si>
  <si>
    <t>Elektroenergetske instalacije</t>
  </si>
  <si>
    <t>Dobava potrebnog materijala i pribora i osiguravanje napajanja električnom energijom za sve sudionike na gradilištu.</t>
  </si>
  <si>
    <t>tipkalo za isključenje glavne sklopke, s ravnom tipkom, crveno, ugradnja na vratima   (kom 1)</t>
  </si>
  <si>
    <t>automatski instalacijski osigurač 16 A/kar. C, 3-p, prekidne moći 10kA   (kom 1)</t>
  </si>
  <si>
    <t>plastični kanali i spojni materijal, vodiči za ožičenje glavnih i pomoćnih strujnih krugova, izolacijske ploče i pregrade   (kpl 1)</t>
  </si>
  <si>
    <t>postavljanje oznaka elemenata razdjelnice u skladu s oznakama na jednopolnoj shemi, natpis upozorenja o prisutnosti napona, o vrsti primijenjene zaštite od previsokog napona dodira, natpis s nazivom razdjelnice, jednopolna shema zaštićena plastičnom folijom, uputstvo za davanje prve pomoći u slučaju udara struje   (kpl 1)</t>
  </si>
  <si>
    <t>provjera ispravnosti montaže, i ispitivanje funkcionalnog djelovanja, izdavanje ispitnog protokola ovlaštenog ispitivača i svih potrebnih certifikata i atesta   (kpl 1)</t>
  </si>
  <si>
    <t>Priključnica, 16 A, 230 V, 2P+PE</t>
  </si>
  <si>
    <t>Priključnica 16 A, 230 V, sa dodatnom zaštitom kontakta</t>
  </si>
  <si>
    <t>priključnica RJ45, cat. 6, 2-struka</t>
  </si>
  <si>
    <t>Dobava potrebnog pribora i izrada jednofaznog el. izvoda</t>
  </si>
  <si>
    <t>Dobava, montaža u zid i spajanje sabirne kutije vodiča za izjednačenje potencijala, opremljene nosačem za stezaljke i sabirnim stezaljkama.</t>
  </si>
  <si>
    <t>Dobava potrebnog pribora i spajanje razdjelnika podnog grijanja (priključni kabel nije uključeni u cijeni stavke)</t>
  </si>
  <si>
    <t>Dobava potrebnog pribora i spajanje termostata podnog grijanja te povezivanje sa pripadajućim razdjelnikom (priključni kabel nije uključeni u cijeni stavke)</t>
  </si>
  <si>
    <t>Dobava vodova i kabela, polaganje po već pripremljenim trasama ili elementima razvoda i spajanje (procjena dužina).</t>
  </si>
  <si>
    <t>Rasvjetna tijela</t>
  </si>
  <si>
    <t>DOBAVA</t>
  </si>
  <si>
    <t>MONTAŽA</t>
  </si>
  <si>
    <t>Instalacije komunikacija</t>
  </si>
  <si>
    <t>patch panel za 24 porta CPL24   (kom 1)</t>
  </si>
  <si>
    <t>napojni panel 19" s 6×230 V, 1U, s prenaponskom zaštitom   (kom 1)</t>
  </si>
  <si>
    <t>polica 19" 350 mm, 1U   (kom 1)</t>
  </si>
  <si>
    <t>sabirnica za uzemljenje   (kom 1)</t>
  </si>
  <si>
    <t>2</t>
  </si>
  <si>
    <t>Provjera ispravnosti montaže svih elemenata instalacije, pribavljanje dokaza o kvaliteti izvedenih radova na instalaciji, ispitivanje funkcionalnosti, sva potrebna ispitivanja, pribavljanje svih potrebnih certifikata i atesta i primopredaja.</t>
  </si>
  <si>
    <t>Dobava zajedno s instalacijskom kutijom, 
montaža i spajanje završne TV-RD-SAT priključnice.</t>
  </si>
  <si>
    <t>RG7</t>
  </si>
  <si>
    <t>DG113</t>
  </si>
  <si>
    <t>Provjera ispravnosti montaže i ispitivanje funkcionalnosti antenskog sustava, izdavanje ispitnog protokola o ispravnosti i funkcionalnosti, pribavljanje garantnih i atestnih listova, dokumentacije izvedenog stanja i primopredaja.</t>
  </si>
  <si>
    <t>Instalacija portafona</t>
  </si>
  <si>
    <t>Dobava, zajedno s ugradnom kutijom, montaža i spajanje unutarnje jedinice audiovideoportafona (u objektu)</t>
  </si>
  <si>
    <t>IY(St)Y 1x2x0,6 mm</t>
  </si>
  <si>
    <t>Vatrodojava</t>
  </si>
  <si>
    <t>1</t>
  </si>
  <si>
    <t>Komunikator za generiranje rezervne linije i pozivne funkcije preko GSM/GPRS-a.
- 5 programabilnih terminala. 
- U kompletu metalno kućište</t>
  </si>
  <si>
    <t>Step-down modul napajanja sa 24 na 12VDC @1A</t>
  </si>
  <si>
    <t xml:space="preserve">Akumulator 12V 1,3Ah , 
</t>
  </si>
  <si>
    <t>Sitni nespecificirani potrošni materijal
- tiple, vide, vezice, instalacijske letvice, gips, patch kabeli, itd…..</t>
  </si>
  <si>
    <t>Knjiga održavanja sustava za dojavu požara</t>
  </si>
  <si>
    <t>Bezhalogeni vatrodojavni instalacijski kabel tipa JB-H(St)H
- poboljšanih svojstava za slučaj požara
- konstrukcija kabela: 2x2x0,8 mm
- bez halogena, bez ispuštanja otrovnih i korozivnih plinova u slučaju požara
- reducirana gustoća dima u slučaju požara
- ne širi plamen u okomitom snopu kabela</t>
  </si>
  <si>
    <t>Montaža podnožja i spajanje podnožja vatrodojavnog detektora na liniju</t>
  </si>
  <si>
    <t>Montaža javljača požara na podnožje i adresiranje detektora</t>
  </si>
  <si>
    <t>Montaža i spajanje ručnog javljača požara i adresiranje</t>
  </si>
  <si>
    <t>Montaža i spajanje sirene sa bljeskalicom</t>
  </si>
  <si>
    <t>Montaža i spajanje ulazno-izlaznih modula</t>
  </si>
  <si>
    <t>Programiranje i puštanje u rad adresabilne vatrodojavne centrale
- po jednom detektoru, javljaču, sireni ili modulu</t>
  </si>
  <si>
    <t>Izrada protupožarnog brtvljenja
- na probojima između požarnih sektora sa atestiranim negorivim materijalima odgovarajuće klase vatrootpornosti i označavanje mjesta protupožarnog brtvljenja</t>
  </si>
  <si>
    <t>Prvo ispitivanje sustava od strane ovlaštene tvrtke
- cijena izražena po pojedinoj ispitnoj točki
- uključuje izdavanje uvjerenja</t>
  </si>
  <si>
    <t>kompl</t>
  </si>
  <si>
    <t>Gromobran, izjednačenje potencijala</t>
  </si>
  <si>
    <t>Dobava pocinčane čelične trake 30x4 mm 
prosječne duljine 1,5 m i izrada izvoda s 
uzemljivača za odvode, metalne površine u i na objektu</t>
  </si>
  <si>
    <t>Dobava pocinčane čelične trake 30x4 mm duljine 3 m i izrada izvoda s uzemljivača za spoj s razdjelnicama. Spoj izvesti pocinčanim vijkom M 8x30 mm.</t>
  </si>
  <si>
    <t>Dobava i spajanje križnog komada za međusobni spoj traka kod grananja. Spoj prema važećim standardima.</t>
  </si>
  <si>
    <t>Dobava, montaža i spajanje stezaljki za premošćivanje spojeva okapnih limova.</t>
  </si>
  <si>
    <t>Dobava i dovoz cijevi na gradilište i polaganje u prethodno iskopani rov u zemlji</t>
  </si>
  <si>
    <t>PEHD fi110</t>
  </si>
  <si>
    <t>REKAPITULACIJA:</t>
  </si>
  <si>
    <t>Ukupno elektroinstalacije (bez PDV-a):</t>
  </si>
  <si>
    <t>OPĆI UVJETI</t>
  </si>
  <si>
    <t>SVEUKUPNO</t>
  </si>
  <si>
    <t>5. TROŠKOVNIK STROJARSKIH INSTALACIJA</t>
  </si>
  <si>
    <t xml:space="preserve">Obračun po m2.                      </t>
  </si>
  <si>
    <t>TOPLINSKA IZOLACIJA KROVA</t>
  </si>
  <si>
    <t>IZOLATERSKI RADOVI I MONTAŽNI RADOVI</t>
  </si>
  <si>
    <t>IZOLATERSKI I MONTAŽNI RADOVI</t>
  </si>
  <si>
    <t>Dobava i ugradnja pjenaste folije debljine 5mm za zvučnu izolaciju u presjecima podova. U stavci uračunato podizanje folije uz zid visine do 10 cm. Oznaka u slojevima PT1.</t>
  </si>
  <si>
    <t xml:space="preserve">Obračun po kom                      </t>
  </si>
  <si>
    <t>VERTIKALNA HIDROIZOLACIJA (SOKL)</t>
  </si>
  <si>
    <t xml:space="preserve"> HIDROIZOLACIJA RAVNOG KROVA</t>
  </si>
  <si>
    <t>Obračun po m2 krova.</t>
  </si>
  <si>
    <t>Obračun po m1.</t>
  </si>
  <si>
    <t>Brtvljenje trajnoelastičnim kitom na bazi poliuretana. Stavka uključuje sva potrebna brtvljenja svih elemenata sustava potrebna do pune gotovosti krova.</t>
  </si>
  <si>
    <t>Obračun po kpl.</t>
  </si>
  <si>
    <t>Obračun po m2 zida i poda.</t>
  </si>
  <si>
    <t>-zid</t>
  </si>
  <si>
    <t>-pod</t>
  </si>
  <si>
    <t>U troškovniku data su osnovna rješenja i parametri, kojih se izvođač mora pridržavati i u okviru kojih mora izraditi dokumentaciju za izvođenje (osnovni detalji, detalji ugradbe, okov i sl.) prilagođenu vlastitoj tehnologiji. Pri tome je naročita obaveza pridržavati se svih zahtjeva statike, građevinske fizike, akustike i arhitekture objekta.</t>
  </si>
  <si>
    <t>Drveno krilo debljine 40 mm, obostrano laminirano. U cijeni sve komplet sa potrebnim materijalom za montažu, transport do gradilišta, ugradnja, navedenim ostakljenjem i profilom prozor, brtvama, sa svim potrebnim okovom, opšavom, pokrovnim letvama, obradom spojeva, sve spremno za funkciju, sa završnim čišćenjem i po potrebi dodatnom čeličnom plastificiranom potkonstrukcijom.</t>
  </si>
  <si>
    <t xml:space="preserve">Prozor isporučen na gradilište sa zaštitnom folijom svih profila. </t>
  </si>
  <si>
    <t>Ostakljenje:                                                       Trostruko IZO staklo, debljine 40 mm s 2 LOW-e premaza - 4 mm LOW-e - 14 mm zrak - 4 mm - 14 mm zrak - 4 mm LOW-e, Rw = 33dB, Ug=0,7 W/m2K</t>
  </si>
  <si>
    <t>Komplet prema dimenzijama, detaljima i elementima iz priložene sheme POZ V03.</t>
  </si>
  <si>
    <t>Komplet prema dimenzijama, detaljima i elementima iz priložene sheme POZ V04.</t>
  </si>
  <si>
    <t>1.1.4.</t>
  </si>
  <si>
    <t>1.1.5.</t>
  </si>
  <si>
    <t>MONTAŽNI RADOVI</t>
  </si>
  <si>
    <t>GIPSKARTONSKI RADOVI</t>
  </si>
  <si>
    <t>Sve navedeno u jediničnoj cijeni do pune  funkcionalnosti zida.</t>
  </si>
  <si>
    <t xml:space="preserve">Dobava materijala i izrada pregradnog zida gipskartonskim pločama od konstrukcije koja se sastoji od: </t>
  </si>
  <si>
    <t xml:space="preserve">- jednostruke potkonstrukcije od pocinčanih čeličnih UW i CW profila širine 75 mm s osnim razmakom CW profila 62,5 cm </t>
  </si>
  <si>
    <t>-  ispuna međuprostora slojem mineralne vune gustoće 30 kg/m3 oznake po HRN EN 13162: MW-EN 13162-T2-AFr5 ili jednakovrijedno.</t>
  </si>
  <si>
    <t xml:space="preserve">Dobava materijala i izrada unutarnje obloge zida gipskartonskim pločama od konstrukcije koja se sastoji od: </t>
  </si>
  <si>
    <t xml:space="preserve">- dvostruke gipskartonske obloge (obična GK ploča) - 2 x 1,25 cm </t>
  </si>
  <si>
    <t xml:space="preserve">- dvostruke gipskartonske obloge od impregrirane vlagootporne GK ploče - 2 x 1,25 cm </t>
  </si>
  <si>
    <t xml:space="preserve">Dobava materijala i izrada unutarnje obloge stropa gipskartonskim pločama od konstrukcije koja se sastoji od: </t>
  </si>
  <si>
    <t>- jednostruke potkonstrukcije od pocinčanih čeličnih profila. Pričvršćenje oplate na nosivi profil pomoću vijeka za brzu ugradnju 3,9 x 30/40/55 mm.</t>
  </si>
  <si>
    <t>Obračun po ugrađenom komadu.</t>
  </si>
  <si>
    <t>Obračun po m2 ugrađenog panela</t>
  </si>
  <si>
    <t>Vertikalni postav (maska vertikalnih oluka)</t>
  </si>
  <si>
    <t>Opšavi uglova</t>
  </si>
  <si>
    <t>Obračun po m1 ugrađenog lima</t>
  </si>
  <si>
    <t>Vanjski kutni opšavni lim R.Š. 25 cm</t>
  </si>
  <si>
    <t>Opšavi - donji okap</t>
  </si>
  <si>
    <t>Opšavi - gornji okap na otvorima</t>
  </si>
  <si>
    <t xml:space="preserve">Opšavi - bočni okap na otvorima (špaleta) </t>
  </si>
  <si>
    <t>Horizontalni oluk (žijeb)</t>
  </si>
  <si>
    <t xml:space="preserve">Vertikalni oluk </t>
  </si>
  <si>
    <t>Opšav vertikala</t>
  </si>
  <si>
    <t>PVC podna obloga</t>
  </si>
  <si>
    <t>Nivelacijska masa 0-10 mm</t>
  </si>
  <si>
    <t>PODOPOLAGAČKI RADOVI I OBLOGE ZIDOVA</t>
  </si>
  <si>
    <t>Homogena PVC zidna obloga</t>
  </si>
  <si>
    <t>Priprema podloge</t>
  </si>
  <si>
    <t>obračun po m2 izvedene površine stropova</t>
  </si>
  <si>
    <t>Hidroizolacija polimercementnom hidroizolacijom u 2 sloja + armirna mrežica na podovima i zidovima u sanitarnim prostorima. Izvedba hidroizolacijskog sustava dvokomponentnim visoko fleksibilnim cementnim mortom. Izvedba u 2 sloja ukupne debljine min. 2 mm, s tim da se u prvi sloj utisne mrežica od alkalno otpornih staklenih vlakana veličine okna 4 x 4,5 mm. Hidroizolaciju uzdignuti 30cm na vertikalu odnosno 210 cm na mjestima tuša, te 100 cm na mjestima umivaonika. Na mjestima dilatacijskih fuga, spojeva između vodoravnih i okomitih površina te odvoda, potrebno je ugraditi gumiranu poliestersku traku s alkalno otpornim filcem, kutne elemente i manžete. Trake se međusobno lijepe s preklopom po uputi proizvođača. Poliesterske trake uključene u cijenu stavke. Sve izvedeno prema specifikaciji i uputama proizvođača po ovlaštenom izvođaču uz garanciju proizvođača i na radove ugradnje. Obračun po m2 izvedene izolacije s preklopima i dizanjima uz zid koji se posebno ne obračunavaju.</t>
  </si>
  <si>
    <t>Horizontalni postav (maska horizontalnih oluka i vijenca)</t>
  </si>
  <si>
    <t>Fasadni paneli, maske oluka</t>
  </si>
  <si>
    <t>Obračun po m1 ugrađenog lima R.Š. 20 cm</t>
  </si>
  <si>
    <t>Dobava i postava opšava:donji okap fasadnih panela. Opšav je iz pocinčanog lima 0,6 mm sa prevlakom 25 my PES-poliestera. Razvijena širina opšavnog lima R.Š. = 200 mm. Donji opšav - okap se učvršćuje zakovicama na svakih 500 mm u čeličnu konstrukciju preko spojnog nosača fasadnog panela i čelične konstrukcije. Prije postave uglovnog opšava provjeriti brtvljenje panela na uglovima s čeličnom konstrukcijom i spoj dva panela koji moraju biti popunjeni PE dilatacijskom masom. U stavku uključen sav materijal i rad te sav spojni pričvrsni materijal, brtveni materijal i podlošci.</t>
  </si>
  <si>
    <t>- zaštita podova trakama I PE folijom</t>
  </si>
  <si>
    <t>Soboslikarsko-ličilački radovi novoizvedenih gips-kartonskih obloga - latex.</t>
  </si>
  <si>
    <t xml:space="preserve">obračun po m2 izvedene površine zidova - zidovi </t>
  </si>
  <si>
    <t>2.1.4.</t>
  </si>
  <si>
    <t>2.1.5.</t>
  </si>
  <si>
    <t>2.1.6.</t>
  </si>
  <si>
    <t>2.1.7.</t>
  </si>
  <si>
    <t>2.1.8.</t>
  </si>
  <si>
    <t>2.1.9.</t>
  </si>
  <si>
    <t>2.1.10.</t>
  </si>
  <si>
    <t>2.1.11.</t>
  </si>
  <si>
    <t>2.2.1.</t>
  </si>
  <si>
    <t>2.2.2.</t>
  </si>
  <si>
    <t>2.2.3.</t>
  </si>
  <si>
    <t>2.2.5.</t>
  </si>
  <si>
    <t>2.2.6.</t>
  </si>
  <si>
    <t>2.2.7.</t>
  </si>
  <si>
    <t>2.2.8.</t>
  </si>
  <si>
    <t>2.2.9.</t>
  </si>
  <si>
    <t>2.2.10.</t>
  </si>
  <si>
    <t>2.2.11.</t>
  </si>
  <si>
    <t>2.2.12.</t>
  </si>
  <si>
    <t>2.2.14.</t>
  </si>
  <si>
    <t>2.3.1.</t>
  </si>
  <si>
    <t>2.3.5.</t>
  </si>
  <si>
    <t>2.3.6.</t>
  </si>
  <si>
    <t>2.3.7.</t>
  </si>
  <si>
    <t>2.4.2.</t>
  </si>
  <si>
    <t>2.4.3.</t>
  </si>
  <si>
    <t>2.5.1.</t>
  </si>
  <si>
    <t>2.5.6.</t>
  </si>
  <si>
    <t>2.5.7.</t>
  </si>
  <si>
    <t>2.5.8.</t>
  </si>
  <si>
    <t>2.5.9.</t>
  </si>
  <si>
    <t>2.5.10.</t>
  </si>
  <si>
    <t>2.5.12.</t>
  </si>
  <si>
    <t>2.6.2.</t>
  </si>
  <si>
    <t>PODNE OBLOGE</t>
  </si>
  <si>
    <t xml:space="preserve">PRIPREMNI RADOVI </t>
  </si>
  <si>
    <t>Nenad Novak, dipl.ing.el.</t>
  </si>
  <si>
    <t>1.1.3.</t>
  </si>
  <si>
    <t>PREDGOTOVLJENE MODULARNE JEDINICE</t>
  </si>
  <si>
    <t>1.3.1.</t>
  </si>
  <si>
    <t>Predgotovljena modularna jedinica isporučuje se na gradilište sa svim niže navedenim izolacijama i slojevima (redoslijed od vanjske prema unutarnjoj strani poda).</t>
  </si>
  <si>
    <t>Predgotovljena modularna jedinica isporučuje se na gradilište sa svim niže navedenim izolacijama i slojevima (redoslijed od vanjske prema unutarnjoj strani stropa).</t>
  </si>
  <si>
    <t>D.1. Trapezni lim</t>
  </si>
  <si>
    <t>Postavlja se kao gornja, završna obloga dijela modularne jedinice. Lim je trapezni, profilirani (38mm), pocinčani, debljine 1mm, boje po izboru projektanta.</t>
  </si>
  <si>
    <t>D.2. Mineralna vuna</t>
  </si>
  <si>
    <t>D.3. PE folija</t>
  </si>
  <si>
    <t>Postavlja se kao zaštita ispune mineralnom vunom od prodora difuzne pare iz grijanog prostora. PE folija debljine 0,2mm, postavlja se ljepljenjem za konstrukciju (bez prodora!). Stavka uključuje sve potrebne preklope i opšave.</t>
  </si>
  <si>
    <t>Izvedbeni detalji mogu odstupati od načelnih arhitekotnskih detalja pod uvjetom da je izvođač prije početka radova za iste izradio i pripremio sve potrebne radioničke nacrte, statički račun i uzorke te temeljem istih ishodio odobrenje od strane projektanta!</t>
  </si>
  <si>
    <t>Obračun po komadu modularne jedinice, uključivo sve navedene elemente.</t>
  </si>
  <si>
    <t>1.3.2.</t>
  </si>
  <si>
    <t>Dobava i postava poliuretanskog kita - elastične veze između dvije predgotovljenje modularne jedinice.</t>
  </si>
  <si>
    <t xml:space="preserve">Spoj dvije predgotovljene modularne jedinice predvidjeti s elastičnom vezom - poliuretantskim kitom koji se brtvi po cijeloj dužini stupa osnovne konstrukcije (brtve širine 30mm, debljine 3mm). </t>
  </si>
  <si>
    <t>Obračun po m'.</t>
  </si>
  <si>
    <t>m'</t>
  </si>
  <si>
    <t>1.3.3.</t>
  </si>
  <si>
    <t>Na spoju dvije predgotovljene modularne jedinice ljepi se bitumenska brtva s uloškom od aluminijske folije po cijeloj dužini stropnih greda osnovne konstrukcije, a između čvornih ploča (brtva širine 100mm, debljine 4mm).</t>
  </si>
  <si>
    <t>Dobava i postava nivelirajuće podne mase.</t>
  </si>
  <si>
    <t>Nivelirajuća masa se postavlja na završnu kotu nadtemeljnog zida, a prije montaže predgotovljenih modularnih jedinica radi postizanja točnog horizontaliteta budućeg objekta.</t>
  </si>
  <si>
    <r>
      <t>m</t>
    </r>
    <r>
      <rPr>
        <vertAlign val="superscript"/>
        <sz val="10"/>
        <rFont val="Myriad Pro"/>
        <charset val="238"/>
      </rPr>
      <t>2</t>
    </r>
  </si>
  <si>
    <t>1.3.5.</t>
  </si>
  <si>
    <t>Izrada i postava ploče gradilišta. Prema Zakonu o gradnji gradilište mora biti označeno pločom koja sadrži osnovne podatke o izvođaču radova, investitoru, projektantu, građevinskoj dozvoli ili drugim aktom prema kojem se izvode radovi, nadzoru, nazivu i vrsti građevine i dr.</t>
  </si>
  <si>
    <t>1.2.8.</t>
  </si>
  <si>
    <t>PRIPREMNI RADOVI</t>
  </si>
  <si>
    <t>Opšavi - donji okap na otvorima - klupčica</t>
  </si>
  <si>
    <t xml:space="preserve">Prije početka zemljanih radova potrebno je izvršiti prethodne radove na pripremi i uređenju gradilišta tj. organizaciju
gradilišta. Pripremni radovi i radovi na organizaciji gradilišta neće biti obračunati posebno, već su obuhvaćeni u faktoru.
Prilikom uređenja terena izvođač radova mora se pridržavati svih uvjeta i opisa u projektnoj dokumentaciji kao i svih važećih
normi i propisa. (pravilinik o zaštiti na radu, uređenje gradilišta, zakon o znr…)
Ovi radovi vezani su za uspostavljanje i osposobljavanje terena za građevinsku djelatnost, a odnose se na rezanje stabala,
grana, čišćenje i siječenje šiblja, otkopavanje i vađenje panjeva i skidanje travnatih busena (humusni sloj) i čišćenje
gradilišta od svih nečistoća, izvedba nanosne skele, iskolčenje, naljeganje, ocrtavanje, osiguranje iskolčenih točaka,
kontrole, uspostave gradilišta, dobavi privremenih objekata, ograđivanje prostora gradilišta, oznake, privremeni prelazi,
interni putevi i prometnice, vođenje potrebne dokumentacije, održavanje čistoće i sl.
Ovi radovi kao i radovi oko razmjeravanja terena i obilježavanja zgrade uračunati su u jedinične cijene po m2.
Prilikom radova paziti na se ne ošteti komunalna infrastruktura, da se radovi odvijaju na siguran način za sigurnost ljudi i
radnika, susjednih objekta i okoline tako i zaštite izvednih radova. </t>
  </si>
  <si>
    <t>Sve štete izvoditelj će morati otkloniti na vlastiti račun.
Prije radova potrebno je mirkolocirati podzemne instalacije i u dogovoru sa vlasnicima istih dogovoriti premještanje ili zaštitu.
Ako izvođač utvrdi odstupa od Geotehničkog elaborata i/ili projekta konstrukcije dužan je obavijesti projektanta i nadzornog
inženjera.</t>
  </si>
  <si>
    <t>OPĆI UVJETI:</t>
  </si>
  <si>
    <t>Modul zbijenosti nosive podloge ispod temelja kao i unutar temelja objekta izvesti prema uputi geomehaničara i statičara, provjeriti i dokazati atestom. Kontrolna ispitivanja materijala ulaze u jedinične cijene stavaka. Za sve štete koje bi nastale uslijed pogrešnog temeljenja odgovoran je izvoditelj. Primanje iskopa vrši se u prisustvu nadzornog inženjera. Iskop na određenu dubinu završiti neposredno prije početka izvedbe temelja, da se ležajna ploha temelja ne bi raskvasila. Dno iskopa odnosno temelja mora se nalaziti na nosivom tlu bez obzira na projektiranu dubinu temeljenja. Eventualno potrebni dodatni iskopi platiti će se prema stvarnim količinama.</t>
  </si>
  <si>
    <t>OPĆI TEHNIČKI UVJETI UZ TROŠKOVNIK</t>
  </si>
  <si>
    <t>Opći uvjeti se dopunjuju opisima stavaka troškovnika i posebnim tehničkim uvjetima za pojedine vrste radova.</t>
  </si>
  <si>
    <t>1.1. NAČIN ODREĐIVANJA CIJENE PONUDE</t>
  </si>
  <si>
    <t xml:space="preserve">Izvođač treba ispuniti sve stavke troškovnika i to na način kako je to predviđeno dostavljenim troškovnikom, i to jediničnu cijenu, ukupnu cijenu po stavci i ukupnu cijenu cjelokupnog predmeta nabave. U cijenu ponude su uračunati svi troškovi, izdaci i popusti izvođača u vezi izvođenja radova. </t>
  </si>
  <si>
    <t>Gospodarski subjekt  prije davanja ponude je obavezan proučiti kompletnu projektno-tehničku dokumentaciju, upravne akte i troškovnike, temeljem kojih će se izvoditi predmetni radovi, te  se preporuča da se upozna s uvjetima izvođenja radova na lokaciji.</t>
  </si>
  <si>
    <t>Cijena ponude se izražava u kunama i piše brojkama, bez poreza na dodanu vrijednost, koji se iskazuje zasebno iza cijene ponude.</t>
  </si>
  <si>
    <t>1.2. JEDINIČNA CIJENA UKLJUČUJE (odnosi se na sve vrste radova):</t>
  </si>
  <si>
    <t>U jediničnoj cinjeni svih stavki troškovnika su obračunati svi troškovi nabave, isporuke (dobave), transporta, montaže, rad  kvalificirane i stručne radne snage i adekvatne mehanizacije, sve u skladu sa važećim propisima, standardima i projektnoj dokumentaciji. Isto tako uključuje troškove svih horizontalnih i vertikalnih transporata potrebnog specificiranog materijala na samoj lokaciju i mjesta ugradnje te primopredaju investitoru.</t>
  </si>
  <si>
    <t>1.2.1. Materijal</t>
  </si>
  <si>
    <t>Jedinična cijena svih stavki podrazumijeva:</t>
  </si>
  <si>
    <t>1.2.1.1. Dobavna cijena matrijala</t>
  </si>
  <si>
    <t>Pod tim nazivom se podrazumijeva cijena materijala tj. dobavna cijena i to kako glavnog materijala, tako i pomoćnog, veznog materijala i sl., a upotrijebljeni materijal, kojeg izvođač dobavlja i ugrađuje, mora odgovarati standardima (HRN EN ili jednakovrijedno) i za iste dostaviti dokumente sukladno Tehničkim propisom o građevnim proizvodima (prihvatiti će se i sve jednakovrijedne potvrde o sukladnosti izdane od tijela za potvrđivanje osnovanim u drugim državama) i to najmanje 14 kalendarskih dana prije zadnjeg datuma moguće narudžbe koja neće ugroziti ugovorni rok.</t>
  </si>
  <si>
    <t>1.2.1.2. Transportni troškovi</t>
  </si>
  <si>
    <t>U cijenu materijala uključena je i cijena transportnih troškova bez obzira na prijevozno sredstvo sa svim prijenosima, utovarima i istovarima, te uskladištenje i čuvanje na gradilištu od unošenja (prebacivanje, zaštita i sl.) do ugradnje. U jediničnu cijenu uključena je i izrada svih transportnih privremenih putova na gradilištu.</t>
  </si>
  <si>
    <t>1.2.1.3. Komponente sistema</t>
  </si>
  <si>
    <t>U cijenu materijala uključeno je sve potrebno prema uputama proizvođača odabranog sistema kako bi se stavka izvela kvalitetno i do potpune gotovosti i funkcionalnosti u skladu sa projektnom dokumentacijom te uputama proizvođača, uključivo i materijale potrebne za pripremu podloge, sva pričvršećenja i spojna sredstva, te eventualne zaštite i priključenja.</t>
  </si>
  <si>
    <t>1.2.1.4. Uzorci materijala i opreme</t>
  </si>
  <si>
    <t>Prije početka ugradbe materijala i opreme po ovom troškovniku ponuđač je dužan dostaviti projektantu / nadzoru i investitoru, odnosno opunomoćenom predstavniku investitora na suglasnost sve uzorke materijala koji upotrebljava u građenju, proizvodnji i opremanju, bez posebne naknade.</t>
  </si>
  <si>
    <t>Odabrani uzorci se moraju čuvati na za to posebno određenom i čuvanom mjestu do završetka radova, a što je uključeno u jediničnu cijenu.</t>
  </si>
  <si>
    <t>Dostavljeni uzorak mora biti: adekvatne veličine i kvalitete da jasno prikaže funkcionalne karakteristike materijala, boje i uzorke (šare / mustre).</t>
  </si>
  <si>
    <t>Kada dimenzija uzorka nije specificirana, pretpostavljena dimenzija je A4 (210x297 mm).</t>
  </si>
  <si>
    <t>Kod uzoraka standardnih jedinica ili veličina - potrebno je dostaviti minimalno 3 pojedinačne jedinice po boji ili mustri.</t>
  </si>
  <si>
    <t>Kod uzoraka s različitim bojama i obradama potrebno dostaviti puni asortiman boja / uzoraka. Ugradnja materijala je moguća tek nakon što projektant potvrdi uzorak.</t>
  </si>
  <si>
    <t>Rok dostave uzoraka materijala ili opreme je najmanje 14 kalendarskih dana prije zadnjeg datuma moguće narudžbe koja neće ugroziti ugovorni rok.</t>
  </si>
  <si>
    <t xml:space="preserve">Ukoliko isporučitelj isporuči robu na neodgovarajući način i od neodgovarajućih materijala koji ne odgovara odobrenom uzorku, dužan je na svoj trošak izvesti iste iz materijala tražene kvalitete i na opisan način, uz prethodno otklanjanje nekvalitetnih dijelova. </t>
  </si>
  <si>
    <t>1.2.1.5. Skladištenje</t>
  </si>
  <si>
    <t>Skladištenje materijala i opreme treba provesti u svemu sukladno uvjetima iz važećih tehničkih propisa, normi i prema uputama proizvođača, tako da materijal bude osiguran od vlaženja, lomova i sl., jer se smije ugrađivati samo neoštećen materijal troškovničkom stavkom definirane kvalitete. Vezna sredstva također moraju biti neoštećena i kvalitetna. Sve materijale koji se ugrađuju treba ispitati prema važećim tehničkim propisima i izjave o svojstvima predočiti nadzornom inženjeru. Sav oštećeni materijal izvođač dužan zamijeniti ispravnim prije ugradnje o vlastitom trošku.</t>
  </si>
  <si>
    <t>1.2.1.6. Otpadni materijal</t>
  </si>
  <si>
    <t>U jediničnu cijenu uključiti sve troškove otpada materijala, otpad koji je nastalo zbog oblika i razvedenosti objekta te samog odabira materijala (npr. kod podopolagačkih radova, keramičarskih radova, kamenarskih radova i sl.). Prilikom nuđenja izvođač je dužan izraditi planove krojenja pločastih materijala kako bi ustanovio količinu otpadnog materijala koji mora uračunati u jediničnu cijenu. Način i trošak zbrinjavanja otpada uključen je u jediničnu cijenu bez obzira na tip otpada te bez obzira na udaljenost odlagališta, budući da se pretpostavlja da se prije davanja ponude izvođač informirao o istom.</t>
  </si>
  <si>
    <t>Materijal štetan za okoliš (razne hidroizolacije, kemijske supsatnce i sl.) iste teba izdvojiti od ostalog otpada i na adekvatan način zbrinuti prema važećim propisima. Zbrinjavanje tog otpada provodi se putem komunalne organizacije ili nekog drugog ovlaštenog sakupljača o trošku izvođača.</t>
  </si>
  <si>
    <t>Izvođač mora sve otpadne elemente usitniti na veličine i težine prikladne za utovar i odvoz kamionima.</t>
  </si>
  <si>
    <t xml:space="preserve">1.2.1.8. Knjiga specifikacija / detalja/shema </t>
  </si>
  <si>
    <t>Sheme opreme i materijala unutar pojedinačnih opisa troškovničkih stavki sadržane su u projektnoj dokumentaciji, uključivo detalji za sheme stolarije, sheme bravarije i sheme slično. Projektni detalji i sheme sastavni su dio troškovnika, kako troškovnika građevinskih i obrtničkih radova, tako i troškovnika svih struka vezanih na predmetni projekt i vrijede isključivo kao dio te cjeline, te se ne smiju koristiti ni za jedan drugi projekt.</t>
  </si>
  <si>
    <t>Sve radove potrebno je izvesti u skladu sa svim projektiranim detaljima i shemama.</t>
  </si>
  <si>
    <t>1.2.1.9. Preuzimanje i ugradnja građevnog proizvoda te dokazivanje uporabivosti</t>
  </si>
  <si>
    <t>Svi ugrađeni materijali i proizvodi moraju odgovarati važećim tehničkim propisima i standardima, propisima zaštite na radu i ostalim propisima Republike Hrvatske, a trošak svih dokaza kvalitete mora biti ugrađen u jediničnu cijenu.</t>
  </si>
  <si>
    <t>Kako bi dokazao uporabljivost građevnog proizvoda izvođač je dužan dostaviti važeću dokumentaciju prema Zakonu o građevnim proizvodima.</t>
  </si>
  <si>
    <t>Kod preuzimanja građevnog proizvoda izvođač mora utvrditi da isti zadovoljava sve uvjete propisane Tehničkim propisom o građevnim proizvodima. Ukoliko proizvod koji je proizveden izvan ili na gradilištu ne zadovoljava uvjete, nije dozvoljena njegova uporaba ni ugradnja.</t>
  </si>
  <si>
    <t>Sav materijal potreban za izvođenje pojedine vrste radova na jednom objektu mora biti iz iste serije proizvodnje kako se ne bi dogodila odstupanja u dimenzijama, nijansi boje ili ostalim svojstvima.</t>
  </si>
  <si>
    <t>Materijali ni na koji način ne smiju štetno utjecati na podlogu, oblogu ni zdravlje ljudi koji s njima rade.</t>
  </si>
  <si>
    <t>U jediničnu cijenu osim gore navedenog treba uključiti i:</t>
  </si>
  <si>
    <t>- troškove osiguranja izjave o svojstvima ugrađenih građevnih proizvoda, ili odgovarajućeg dokumenta dokaza ugradljivosti</t>
  </si>
  <si>
    <t>- troškove ishođenja izjave o svojstvima ugrađene opreme i/ili postrojenja</t>
  </si>
  <si>
    <t>- troškove ishođenja dokaza kvalitete za koje postoji obveza prikupljanja tijekom izvođenja građevinskih i drugih radova za sve instalacije i sve izvedene dijelove građevine što uključuje sva potrebna ispitivanja i pisani prikaz rezultata ispitivanja, zapisnike o provedenim postupcima kontrole kvalitete i funkcionalnim probama ugrađenih sustava.</t>
  </si>
  <si>
    <t>Nije dopuštena dodatna naplata za navedeno kroz zasebnu stavku.</t>
  </si>
  <si>
    <t>1.2.2. Rad</t>
  </si>
  <si>
    <t>1.2.2.1. U kalkulaciji rada treba u jedinične cijene uključiti :</t>
  </si>
  <si>
    <t>- sav rad potreban da se stavka izvede do potpune gotovosti i funkcionalnosti, kako glavni tako i pomoćni rad svih radnika, alata, strojeva i pribora</t>
  </si>
  <si>
    <t>- čišćenje prostora svakodnevno u tijeku radova</t>
  </si>
  <si>
    <t>- odvoz otpadnog materijala (šute i viška materijala te lomova,ambalaže i sl.) s gradilišta, osim ako nije specificirano posebnom troškovničkom stavkom, bez obzira na odlagalište udaljeno do 20 km od gradilišta.</t>
  </si>
  <si>
    <t>- sve naknade za odlaganje otpadnog materijala na deponiju</t>
  </si>
  <si>
    <t>- sva pomagala, pribor, alate i mehanizaciju koja se koristi za rad, te odvoz, dovoz i skladištenje istih, uključivo i troškove za posuđenu i unajmljenu mehanizaciju</t>
  </si>
  <si>
    <t>- sve horizontalne i vertikalne transporte do mjesta ugradnje (uključivo svu potrebnu mehanizaciju za kvalitetan transport)</t>
  </si>
  <si>
    <t>- potrebne oplate, razupore, podupore, mostovi za prebacivanje iskopa većih dubina (osiguranje od urušavanja kod zemljanih radova), radne skele, užadi, ljestve</t>
  </si>
  <si>
    <t>- troškove za bilo kakav otežani rad ( npr. kod iskopa &gt;2,0 m, u mokrom i sl.)</t>
  </si>
  <si>
    <t>- postave ograde i mostova za prebacivanje alata, materijala i radnika</t>
  </si>
  <si>
    <t>- crpljenje površinske i procjedne vode</t>
  </si>
  <si>
    <t>- kompletnu pripremu podloge, čišćenje, otprašivanje, sitini popravci za osiguranje ravnosti i ugradnja podložnih/razdjelnih slojeva potrebnih za kvalitetno izvođenje radova</t>
  </si>
  <si>
    <t>- sva brtvljenja oko ugrađenih elemenata (do potpune vodonepropusnosti, zrakonepropusnosti, ispunjavanje požarnih zahtjeva i sl.)</t>
  </si>
  <si>
    <t>- kvalitetnu izvedbu svih spojeva ugrađenih materijala</t>
  </si>
  <si>
    <t>- troškove rada u radionici i sve troškove dostave na gradilište</t>
  </si>
  <si>
    <t>- izlazak na teren i uzimanje potrebnih izmjera na gradilištu za sve vrste radova</t>
  </si>
  <si>
    <t>- sva ocrtavanja/označavanja mjesta za štemenje, rupe, pante, rasvjetu, instalacije, obujmice, revizije te rezanja za manje prodore do 10x10 cm</t>
  </si>
  <si>
    <t>- nanosnu skelu i sva druga sredstva i rad potreban za kontrolu osi, odmjeravanje i označavanje gabarita objekta, te sva odmjeravanja i označavanja unutar objekta za točno pozicioniranje prilikom izvođenja</t>
  </si>
  <si>
    <t>- troškove popravka štete kao posljedica nepažnje u toku izvedbe, eventualna krpanja tijekom radova</t>
  </si>
  <si>
    <t>- troškove zaštite na radu</t>
  </si>
  <si>
    <t>- zidarska pripomoć obrtnicima, instalaterima, nošenje izuzetno teških predmeta, pripomoć kod raznih ugradbi, materijal za ugradbu i troškovi suradnje sa drugim izvođačima</t>
  </si>
  <si>
    <t>- kompletnu zaštitu od korozije i požara prema projektnim zahtjevima</t>
  </si>
  <si>
    <t>- troškovi ispitivanja kvalitete materijala tijekom izvođenja</t>
  </si>
  <si>
    <t>- troškovi izrade radioničke dokumentacije</t>
  </si>
  <si>
    <t>- svu zaštitnu i završnu obradu prema opisu stavku</t>
  </si>
  <si>
    <t>- sav rad oko zaštite i zaštitu gotovih konstrukcija i dijelova objekta od nepovoljnih atmosferskih utjecaja, radova koji slijede nakon toga rada i popravak, tj. naknadu štete učinjene pri radu na svojim ili tuđim radovima</t>
  </si>
  <si>
    <t>- izvedba u svemu prema svim važećim projektnima, nacrtima, dodatnim uputama i danim tehničkim smjernicama</t>
  </si>
  <si>
    <t>- suradnja sa ostalim izvođačima radova na gradilištu, posebice prilikom izvođenja složenih ili kontaktnih stavki</t>
  </si>
  <si>
    <t>Ugovorene jedinične cijene pojedinih stavaka vrijede za cijeli objekt bez obzira na katnost, visinu prostorija ili sl. gdje se vrši dotični rad.</t>
  </si>
  <si>
    <t>1.2.2.2. Odstupanja/Tolerancije mjera</t>
  </si>
  <si>
    <t>Prilikom građenja građevine dopušteno odstupanje u odnosu na mjere određene glavnim projektom sukladno odredbama Zakona o gradnji.</t>
  </si>
  <si>
    <t>Tolerancija mjera izvedenih radova određena je normom za pojedinačne radove, osim ako projektom ili posebnim uvjetima nije propisano drugačije. Ako nije drugačije propisano, nisu dopuštena odstupanja od normiranih vrijednosti mjera za pojedine vrste radova. U slučaju da se dogodi odstupanje od pojedinih mjera izvođač je dužan o vlastitom trošku otkloniti nedostatak.</t>
  </si>
  <si>
    <t>Napomena: Nisu dopuštena odstupanja kod unutarnjih mjera prostorija u izvedbenim projektima zbog utjecaja tih izmjena na projekt interijera, plan polaganja kamena, stolarske ili bravarske stavke i sl.</t>
  </si>
  <si>
    <t>Tolerancije izvedbe moraju biti u skladu sa normom „Tolerancije u graditeljstvu“ -HRN DIN 18201:1997 ili jednakovrijedno i „Tolerancije u visokogradnji“ - HRN DIN 18202  ili jednakovrijedno i HRN DIN 18203  ili jednakovrijedno; te nizu normi koje navedene norme uključujuju.</t>
  </si>
  <si>
    <t xml:space="preserve">Tolerancije dimenzija proizvoda propisane su normom „Geometrijske specifikacije proizvoda (GSP) -- ISO-ov kodni sustav za tolerancije linearnih izmjera“ - HRN EN ISO 286  ili jednakovrijedno te nizom normi na koje ista upućuje. </t>
  </si>
  <si>
    <t>1.2.2.3. Radionička dokumentacija/ Razrada specifičnih detalja</t>
  </si>
  <si>
    <t>U cijenu treba uključiti i rad na razradi specifičnih detalja projekta gdje je to zahtjevano, a u dogovoru s nadzornim inženjerom i projektantom.</t>
  </si>
  <si>
    <t>Za čelik, bravarske, aluminijske, staklarske, stolarske i ostale radove, osim ako nije definirano u posebnoj troškovničkoj stavci u jedinične cijene treba uključiti izradu statičkog proračuna i radioničkih nacrta, suradnju sa glavnim projektantom i projektantom konstrukcije, ovjeru radioničkih nacrta i predaju radioničkih nacrta na pregled nadzornom inženjeru.</t>
  </si>
  <si>
    <t>Svi detalji potrebni za radionički nacrt dogovaraju se s glavnim projektantom i stručnim nadzorom. Radionički nacrt nudi izvođač, a ugradnja slijedi nakon što glavni projektant odobri radioničke nacrte.</t>
  </si>
  <si>
    <t>Kod podopolagačkih, keramičarskih, kamenarskih i završno montažerskih radova, i ostalih radova gdje je to potrebno u cijenu stavke uključiti izradu nacrta polaganja obloga.</t>
  </si>
  <si>
    <t>1.2.2.4. Rad na privremenim gradilišnim instalacijama i pripremni radovi</t>
  </si>
  <si>
    <t>Prije početka gradnje potrebno je predvidjeti i planirati sve aktivnosti koje su potrebne da se građevina izgradi u skladu sa važećim zakonima i propisima, u ugovorenom roku i uz poštivanje svih ugovorenih uvjeta.</t>
  </si>
  <si>
    <t>Zbog opsežnosti radova, dužine gradnje, sudjelovanja velikog broja izvršitelja te zbog drugih specifičnosti građevine, priprema gradnje je zahtjevan i odgovoran posao. U tom smislu, potrebno je prethodno izraditi projekt organizacije i praćenja izvođenja radova (u daljnjem tekstu: POIG)</t>
  </si>
  <si>
    <t xml:space="preserve">Prije početka radova potrebno je isključiti sve instalacije unutar zone obuhvata gdje se radovi obavljaju: plin, vodu, struju, kanalizaciju, od strane ovlaštenih službi, te izvesti vanjske priključke potrebnih instalacija, u skladu s pravilima gradskih komunalnih poduzeća i uz njihovu suglasnost. Isključenje instalacija evidentira se građevinskim dnevnikom. U cijenu rada kao indirektni trošak uključen je rad na svim blindiranjima postojećih instalacija i priključaka na energente prije početka bilo kakvih drugih radova i sav rad na dovođenju privremenih instalacija od priključka do mjesta potrošnje na gradilištu. </t>
  </si>
  <si>
    <t xml:space="preserve">U jediničnu cijenu je uključen trošak ishođenja privremenih priključaka i osiguranje pogonske energije i vode za potrebe gradilišta u dogovoru s nadležnim organizacijama. </t>
  </si>
  <si>
    <t>Priprema i uređenje gradilišta uključuju čišćenje terena i odvoz viška meterijala (bez humusnog materijala) na gradsku deponiju bez obzira na udaljenost, izradu prilaza i organiziranje gradilišta.</t>
  </si>
  <si>
    <t>U cijenu rada uključen je i sav trošak energenata (vode, struje, plina, WC-a za radnike) potreban za izvođenje radova.</t>
  </si>
  <si>
    <t>U cijenu rada uključen je i trošak postave gradilišne ploče, gradilišne ograde, znakova upozorenja i signalizacije (osiguranja sigurnog prolaza pješaka i automobila) oko gradilišta, sve prema Pravilniku o zaštiti na radu na privremenim i pokretnim gradilištima, osim ako to nije definirano zasebno troškovničkom stavkom.</t>
  </si>
  <si>
    <t xml:space="preserve">Zaštitna ograda, ploča i znakovi moraju biti u svemu u skladu sa važećim pravilnicima i propisima i ostalom postojećom zakonskom regulativom. </t>
  </si>
  <si>
    <t>U jediničnu cijenu uključena dobava i postavljanje gradilišnih kontejnera za stručni nadzor, minimalno 4 komada sa zasebnim sanitarnim čvorom.</t>
  </si>
  <si>
    <t>Na gradilištu mora postojati stalno osiguranje (čuvarska služba) za cijelo vrijeme trajanja gradnje, što je također uračunato u jediničnu cijenu.</t>
  </si>
  <si>
    <t>Osvjetljenje gradilišta tijekom noći mora biti uračunato u jediničnu cijenu.</t>
  </si>
  <si>
    <t>Pripremni radovi i radovi na organizaciji gradilišta neće biti obračunati posebno, već su obuhvaćeni u jediničnim cijenama stavaka.</t>
  </si>
  <si>
    <t>Troškove zauzimanja javne površine izvođač je dužan ukalkulirati u jediničnu cijenu ponude te mu se dodatni trošak na račun toga neće priznavati.</t>
  </si>
  <si>
    <t>1.2.3.SKELE</t>
  </si>
  <si>
    <t>Sve vrste skele i drugih pomagala za rad na visini, bez obzira na visinu ulaze u jediničnu cijenu pojedinog rada osim fasadne skele koja se obračunava u posebnoj stavci.</t>
  </si>
  <si>
    <t>Skela mora biti na vrijeme postavljena kako ne bi nastao zastoj u radu. Pod pojmom skela podrazumjeva se i prilaz istoj, te ograda i sve potrebne zaštite propisane važećim propisima.</t>
  </si>
  <si>
    <t>Kod zemljanih radova u jediničnu cijenu ulaze razupore, te mostovi za prebacivanje iskopa većih dubina.</t>
  </si>
  <si>
    <t>Skele moraju biti ispravno projektirane, postavljene i održavane tako, da se ne sruše ili nekontrolirano pomaknu.</t>
  </si>
  <si>
    <t>Projektiranje, postava, korištenje, održavanje i nadziranje skela u svemu moraju biti u skladu sa odredbama važećih zakona i pravilnika.</t>
  </si>
  <si>
    <t>Skele i slične pomoćne konstrukcije (ljestve, platforme i sl.) trebaju imati fiksne zaštite na postolju/nogicama u svrhu sprečavanja oštećivanja već izvedenih završnih radova, što treba biti uključeno u jediničnu cijenu pojedinih radova.</t>
  </si>
  <si>
    <t>Izvođač je dužan izraditi i pravovremeno dostaviti projekt skela i fasadne skele te isto izvesti u skladu s njim. Sve skele i ostale potporne konstrukcije moraju biti u potpunosti u skladu sa svim važećim pravilnicima.</t>
  </si>
  <si>
    <t>1.2.4. OBUKA KORISNIKA</t>
  </si>
  <si>
    <t>U cijenu ponude treba uključiti neophodnu obuku za sigurno rukovanje ugrađenom opremom za predstavnika korisnika zgrade, koji mora biti u organizaciji i trošku izvođača radova.</t>
  </si>
  <si>
    <t>Po završetku radova za ugrađenu opremu izvođač je dužan investitoru dostaviti sve upute za rukovanje, korištenje i održavanje ugrađene opreme bez posebne nadoplate.</t>
  </si>
  <si>
    <t>1.2.5. ZIMSKI I LJETNI RAD</t>
  </si>
  <si>
    <t>Ukoliko je u ugovoreni termin izvršenja objekta uključen i zimski odnosno ljetni period, to se neće posebno izvođaču priznavati na ime naknade, već sve mora biti uključeno u jediničnu cijenu. Za vrijeme zime građevina se mora zaštititi. Svi eventualno smrznuti dijelovi moraju se ukloniti i izvesti ponovno bez bilo kakve naplate. Ukoliko je temperatura niža od temperature pri kojoj je dozvoljen određeni rad, izvođač je dužan o tome obavijestiti Investitora i nadzornog inženjera.</t>
  </si>
  <si>
    <t>To isto vrijedi i za zaštitu radova tokom ljeta od prebrzog sušenja uslijed visoke temperature. Ukoliko dođe do kašnjenja u dinamici krivnjom izvođača, dodatne troškove pri radu na niskim/ visokim temperaturama snosi izvođač.</t>
  </si>
  <si>
    <t>Primijeniti tehnologiju koja osugurava izvođenje radova danim okolnostima.</t>
  </si>
  <si>
    <t>U kalkulacije izvođač mora prema ponuđenim radovima uračunati eventualne zaštite za zimski period, kišu ili sl.</t>
  </si>
  <si>
    <t>1.3. OBRAČUN RADOVA</t>
  </si>
  <si>
    <t>Radovi se obračunavaju kako je navedeno u opisu troškovničke stavke ili Općim tehničkim uvjetima za pojedinu vrstu radova.</t>
  </si>
  <si>
    <t>1.3.1. NAKNADNI RAD</t>
  </si>
  <si>
    <t>Za naknadne radove čiji opisi se ne nalaze u troškovniku, a koji se imaju izvesti po nalogu nadzornog inženjera ili investitora, izvođač je dužan investitoru na odobrenje dostaviti ponudu sa analizom cijena i izračunom količina te za isto dobiti odobrenje prije nego započne sa izvođenjem naknadnog rada.</t>
  </si>
  <si>
    <t>Za dodatne radove čiji se opisi nalaze u ugovornom troškovniku primjenjivati će se ugovorne jedinične cijene.</t>
  </si>
  <si>
    <t>Sva odstupanja stvarno izvedenih količina u odnosu na količine predviđene projektantskim troškovima (+ ili -) obračunati će se prema stvarno izvršenim količinama i ugovorenim jediničnim cijenama iz Troškovnika, sukladno ugovoru između izvođača i Investitora.</t>
  </si>
  <si>
    <t>Za dodatne nepredviđene i naknadne radove koji nemaju cijenu definiranu troškovnikom, izvođač je dužan investitoru na odobrenje dostaviti analizu cijena prije nego započne sa izvođenjem naknadnog rada, a obračunat će se prema stvarno izvršenim količinama te uz odobrenje nadzornog inženjera.</t>
  </si>
  <si>
    <t>1.4. IZVOĐENJE RADOVA</t>
  </si>
  <si>
    <t>1.4.1. KVALITETA IZVEDENIH RADOVA</t>
  </si>
  <si>
    <t>Sve radove treba izvesti prema projektnoj dokumentaciji, detaljnim nacrtima, opisima troškovnika, tehničkim propisima, uputama projektanta i nadzornog inženjera te uvjetima proizvođača. Ukoliko nastane razlika između troškovnika i detalja, za ispravnost procjene mjerodavan je detalj, te zato izvođač mora prije davanja ponude tražiti dokumentaciju na raspolaganje.</t>
  </si>
  <si>
    <t>Izvođač je dužan provjeriti sve dimenzije na licu mjesta, sve mjere otvora i sl., a bilo kakva pogreška, propust ili neslaganja između nacrta arhitekture i eventualnih dodatnih nacrta i projektnih detalja ili stanja na licu mjesta moraju se prijaviti voditelju projekta, nadzornom inženjeru i projektantu. Sve kontrole izvođač je dužan izvesti bez posebne naplate.</t>
  </si>
  <si>
    <t>Prije početka gradnje potrebno je predvidjeti i planirati sve aktivnosti koje su potrebne da se građevina izgradi u skladu sa važećim zakonima i propisima, u ugovorenom roku i uz poštivanje ugovorenih ekonomsko-financijskih uvjeta.</t>
  </si>
  <si>
    <t>Potrebno je proučiti sve tehnologije izvedbe pojedinih radova radi optimalne organizacije građenja, nabavke materijala, kalkulacije i sl. Prije izvedbe potrebno je uzeti točne mjere na licu mjesta.</t>
  </si>
  <si>
    <t>Materijal i opremu potrebnu za izvođenje radova koji su predmet nabave dužan je dobaviti i ugraditi izvođač, osim ako nije drugačije navedeno u troškovničkoj stavci.</t>
  </si>
  <si>
    <t>Svi ugrađeni materijali moraju ispunjavati zahtjeve prema uvjetima iz projekta, biti u skladu sa važećom zakonskom regulativom i normama na koje se ona poziva i odgovarati opisu pojedinih stavaka troškovnika i važećeg OTU-u.</t>
  </si>
  <si>
    <t>Sav materijal potreban za izvođenje određene vrste radova radova na jednom objektu mora biti iz iste serije proizvodnje kako se ne bi dogodila odstupanja u dimenzijama, nijansi boje ili ostalim svojstvima (npr. pločice, kamen, podne obloge, boje i ostalo).</t>
  </si>
  <si>
    <t>Materijal se ne smije oštetiti tijekom manipulacije, skladištenja i transporta od proizvodnje do montaže na gradilištu. Sva nastala oštećenja trebaju se sanirati na zadovoljavajući način prije ugradnje o trošku izvođača. Loše obrađeni, oštećeni ili napukli dijelovi ne smiju se ugrađivati, a ukoliko ih izvođač ugradi, morati će ih zamijeniti na vlastiti trošak.</t>
  </si>
  <si>
    <t>Izvođač jamči za kvalitetu izvedenih radova prema uvjetima iz projektne dokumentacije, propisima i pravilima struke, kao i da će tijekom gradnje poduzeti sve mjere da osigura radove tako da isti nemaju nedostatke koji onemogućuju i umanjuju njihovu vrijednost ili prikladnost za namijenjenu upotrebu.</t>
  </si>
  <si>
    <t>Svi radovi moraju biti izrađeni u skladu sa zahtjevima važećih standarda i u skladu sa uzancama zanata u građevinarstvu, te prema svim važećim zakonima, prema projektu i opisu pojedinih stavaka troškovnika i OTU-u.</t>
  </si>
  <si>
    <t>Sukladno odredbama Zakona o obveznim odnosima i Zakona o gradnji, izvođač odgovara za nedostatke radova koji se tiču ispunjavanja zakonom određenih bitnih zahtjeva za građevinu, u roku od deset godina od dana uredne primopredaje.</t>
  </si>
  <si>
    <t>Svaki dan nakon završenog rada treba očistiti sve površine ne kojima se radilo i ukloniti sav otpad izvan zgrade, a sutradan odvesti na gradski deponij. Svako jutro rad počinje na očišćenom gradilištu, jer inače se ne može postići tražena kvaliteta izvedbe.</t>
  </si>
  <si>
    <t>Izvođač je dužan prije primopredaje radova otkloniti sve eventualne nedostatke. Ako to ne učini u za to predviđenom roku investitor može otklanjanje nedostataka povjeriti trećoj strani, a na trošak izvođača.</t>
  </si>
  <si>
    <t>IZRADA ISPITIVANJA I IZVJEŠĆA</t>
  </si>
  <si>
    <t>Sva potrebna ispitivanja materijala moraju obaviti osobe koje su po zakonu ovlaštene za obavljanje tog posla i zadovoljavaju sve uvjete u skladu sa obvezujućom zakonskom regulativom.</t>
  </si>
  <si>
    <t>Uz obvezna ispitivanja materijala, u jediničnu cijenu je uključena izrada svih ispitivanja usklađenosti s odredbama zakonske regulative.</t>
  </si>
  <si>
    <t>Izrada ispitivanja i izvještaja zbijenosti podloge.</t>
  </si>
  <si>
    <t>Izrada izvještaja o provedenom ispitivanju zbijenosti podloge izrađenog od strane ovlaštene institucije. Kontrola zbijenosti provodi se kružnom pločom Ø30 cm prema HRN U.B1.046/68  ili jednakovrijedno.</t>
  </si>
  <si>
    <t>Izvještaj obuhvaća sva potrebna ispitivanja zbijenosti svih podloga (nasipi, posteljice, svi tamponski slojevi) na cijeloj zoni obuhvata radova.</t>
  </si>
  <si>
    <t>Izrada svih potrebnih ispitivanja zbijenosti prema zahtjevima iz projekta, uključivo izrada izvješća, obaveza je izvođača.</t>
  </si>
  <si>
    <t>Izrada ispitivanja kvalitete prometnica</t>
  </si>
  <si>
    <t>Troškovi ispitivanja materijala, uzimanja uzoraka, laboratorijska obrada s izdavanjem odgovarajućih dokumenata o kvaliteti, te ispitivanje svih ugrađenih slojeva nasipa i kolničke konstrukcije. Kompletan materijal kao dokaz kvalitete izvedenih radova i ugrađenog materijala treba činiti:</t>
  </si>
  <si>
    <t xml:space="preserve">a) Dokaz kvalitete za sve ugrađene materijale i elemente </t>
  </si>
  <si>
    <t xml:space="preserve">b) Izvještaji o tekućim ispitivanjima </t>
  </si>
  <si>
    <t>c) Izvještaji o kontrolnim ispitivanjima</t>
  </si>
  <si>
    <t>Izrada ispitivanja kvalitete instalacija</t>
  </si>
  <si>
    <t>Kompletiranje valjane atestne dokumentacije, ispitnih listova, dokaza o kvaliteti i jamstvenih listova na isporučenu opremu, uređaje i instalaciju. Uključuje provođenje neophodnih ispitivanja i mjerenja od strane ovlaštenih ustanova s popratnim zapisnicima.</t>
  </si>
  <si>
    <t>Mjerenje i dokazivanje svih projektom predviđenih parametara mikroklime za sve tretirane prostore po sustavima. Izvodi neovisna ovlaštena ustanova uz suglasnost nadzornog inženjera. Uključiti popratne zapisnike i uvjerenja.</t>
  </si>
  <si>
    <t>1.4.2. VAŽEĆA ZAKONSKA REGULATIVA</t>
  </si>
  <si>
    <t xml:space="preserve">Sve radove treba izvesti prema slijedećim važećim hrvatskim zakonima, pravilnicima, tehničkim propisima i važećim priznatim pravilima te svim njihovim dopunama i izmjenama, uključivo i sve zakone, norme, pravilnike i propise na koje se isti pozivaju : </t>
  </si>
  <si>
    <t>ZAKONI</t>
  </si>
  <si>
    <t>1. Zakon o gradnji (NN 153/13, 20/17, 39/19, 125/19);</t>
  </si>
  <si>
    <t>2. Zakon o prostornom uređenju (NN 153/13, 65/17, 39/19, 98/19);</t>
  </si>
  <si>
    <t xml:space="preserve">3. Zakon o komori arhitekata i komorama inžinjera u graditeljstvu i prostornom uređenju (NN 78/15, 114/18, 110/19) </t>
  </si>
  <si>
    <t>4. Zakon o poslovima i djelatnostima prostornog uređenja i gradnje (NN 78/15, 118/18, 110/19)</t>
  </si>
  <si>
    <t>5. Zakon o građevnim proizvodima (76/13, 30/14, 130/17, 32/19)</t>
  </si>
  <si>
    <t>6. Zakon o zaštiti od buke (NN 30/09, 55/13, 153/13, 41/16, 114/18)</t>
  </si>
  <si>
    <t>7. Zakon o zaštiti na radu (NN 71/14, 118/14, 154/14 , 94/18, 96/18)</t>
  </si>
  <si>
    <t>8. Zakon o zaštiti okoliša (NN 80/13, 153/13, 78/15, 12/18, 118/18)</t>
  </si>
  <si>
    <t>9. Zakon o održivom gospodarenju otpadom (NN 94/13, 73/17, 14/19, 98/19)</t>
  </si>
  <si>
    <t>10. Zakon o zaštiti prirode (NN 80/13, 15/18, 14/19, 127/19)</t>
  </si>
  <si>
    <t>11. Zakon o zaštiti od požara (NN 92/10)</t>
  </si>
  <si>
    <t>12. Zakon o energetskoj učinkovitosti ( NN 127/14, 116/18, 25/20)</t>
  </si>
  <si>
    <t>13. Zakon o tehničkim zahtjevima za proizvode i ocjenjivanju sukladnosti (NN 80/13, 14/14, 32/19)</t>
  </si>
  <si>
    <t>14. Zakon o postupanju s nezakonito izgrađenim zgradama ( NN 86/12, 143/13, 65/17, 14/19)</t>
  </si>
  <si>
    <t>15. Zakon o obavljanju geodetske djelatnosti ( NN 25/18)</t>
  </si>
  <si>
    <t>PRAVILNICI</t>
  </si>
  <si>
    <t>1. Pravilnik o obaveznom sadržaju i opremanju projekata građevina (NN 118/19)</t>
  </si>
  <si>
    <t>2. Pravilnik o jednostavnim i drugim građevinama i radovima (NN 79/14, 41/15, 75/15, 112/17, 34/18)</t>
  </si>
  <si>
    <t>3. Pravilnik o osiguranju pristupačnosti građevina osobama s invaliditetom i smanjenom pokretljivosti (NN 78/13)</t>
  </si>
  <si>
    <t>4. Pravilnik o sadržaju i izgledu ploče kojom se označava gradilište (NN 42/14)</t>
  </si>
  <si>
    <t>5. Pravilnik o načinu provedbe stručnog nadzora građenja, obrascu, uvjetima i načinu vođenja građevinskog dnevnika te o sadržaju završnog izvješća nadzornog inžinjera (NN 111/14, 107/15, 20/17, 98/19, 121/19)</t>
  </si>
  <si>
    <t>6. Pravilnik o zaštiti na radu na privremenim gradilištima (NN 48/18)</t>
  </si>
  <si>
    <t>7. Pravilnik o zaštiti pri utovaru i istovaru tereta (NN 49/1986)</t>
  </si>
  <si>
    <t>8. Pravilnik o zaštiti na radu pri ručnom prenošenju tereta (42/05)</t>
  </si>
  <si>
    <t>9. Pravilnik o potrebnim znanjima iz područja upravljanja projektima (NN 85/15)</t>
  </si>
  <si>
    <t>10. Pravilnik o sigurnosti i zdravlju pri radu s električnom energijom (NN 88/12)</t>
  </si>
  <si>
    <t>11. Pravilnik o izradi procjene rizika (NN 112/14,129/19)</t>
  </si>
  <si>
    <t>12. Pravilnik o zaštiti na radu pri uporabi radne opreme (NN 18/17)</t>
  </si>
  <si>
    <t>13. Pravilnik o zaštiti radnika od izloženosti buci na radu (NN 46/08)</t>
  </si>
  <si>
    <t>14. Pravilnik o zaštiti radnika od rizika zbog izloženosti vibracijama na radu (NN 155/08)</t>
  </si>
  <si>
    <t>15. Pravilnik o uporabi osobnih zaštitnih sredstava (NN 39/06)</t>
  </si>
  <si>
    <t>16. Pravilnik o kontroli energetskog certifikata zgrade i izvješća o redovitom pregledu sustava grijanja i sustava hlađenja ili klimatizacije u zgradi (NN 73/15)</t>
  </si>
  <si>
    <t>17. Pravilnik o građevnom otpadu i otpadu koji sadrži azbest ( NN 69/16)</t>
  </si>
  <si>
    <t>18. Pravilnik o otpornosti na požar i drugim zahtjevima koje građevine moraju zadovoljiti u slučaju požara (NN 29/13, 87/15)</t>
  </si>
  <si>
    <t>19. Pravilnik o ocjenjivanju sukladnosti, ispravama o sukladnosti i označavanju građevnih proizvoda (NN 103/08, 147/09, 87/10, 129/11).</t>
  </si>
  <si>
    <t>20. Pravilnik o tehničkim normativima za projektiranje i izvođenje završnih radova u građevinarstvu (Sl. list br. 21/90)</t>
  </si>
  <si>
    <t>21. Pravilnik o tehničkim mjerama za zaštitu od statičkog elektriciteta (Sl.list br.62/73)</t>
  </si>
  <si>
    <t>22. Pravilnik o energetskom pregledu zgrade i energetskom certificiranju ( NN 88/17)</t>
  </si>
  <si>
    <t>23. Pravilnik o tehničkom pregledu građevine (NN 46/18)</t>
  </si>
  <si>
    <t>24. Pravilnik o nadzoru građevinskih proizvoda (NN 113/08)</t>
  </si>
  <si>
    <t>25. Pravilnik o održavanju građevine (NN 122/14)</t>
  </si>
  <si>
    <t>26. Pravilnik o poslovima s posebnim uvjetima rada (NN 5/84)</t>
  </si>
  <si>
    <t>27. Pravilnik o sadržaju pisane Izjave izvođača o izvedenim radovima i uvjetima održavanja građevine (NN 43/14)</t>
  </si>
  <si>
    <t>28. Pravilnik o kontroli projekata (NN 32/14)</t>
  </si>
  <si>
    <t>29. Pravilnik o pružanju prve pomoći radnicima na radu (NN 56/83)</t>
  </si>
  <si>
    <t>30. Pravilnik o obavljanju poslova zaštite na radu (NN 126/19)</t>
  </si>
  <si>
    <t>31. Pravilnik o pregledu i ispitivanju radne opreme (NN 16/16)</t>
  </si>
  <si>
    <t>32. Pravilnik o mjerama zaštite od požara pri izvođenju radova zavarivanja, rezanja, lemljenja i srodnih tehnika rada (NN 44/88)</t>
  </si>
  <si>
    <t>33. Pravilnik o utvrđivanju opće i posebne zdravstvene sposobnosti radnika i sposobnosti radnika za obavljanje poslova s posebnim uvjetima rada (NN 3/84, 55/85)</t>
  </si>
  <si>
    <t>34. Pravilnik o razvrstavanju građevina, građevinskih dijelova i prostora u kategoriji ugroženosti od požara (NN 62/1994, 32/1997)</t>
  </si>
  <si>
    <t>35. Pravilnik o razvrstavanju građevina u skupine po zahtijevnosti mjera zaštite od požara (NN 56/12, 61/12)</t>
  </si>
  <si>
    <t>36. Pravilnik o uvjetima za vatrogasne pristupe (NN 35/94, 55/94, 142/03)</t>
  </si>
  <si>
    <t>37. Pravilnik o vatrogasnim aparatima (NN 101/11, 74/13)</t>
  </si>
  <si>
    <t>38. Pravilnik o hidrantskoj mreži za gašenje požara (NN 8/06)</t>
  </si>
  <si>
    <t>39. Pravilnik o sustavima za dojavu požara (NN 56/99, 41/03)</t>
  </si>
  <si>
    <t>40. Pravilnik o mjerama zaštite od požara kod građenja (NN 141/11)</t>
  </si>
  <si>
    <t>41. Pravilnik o tehničkim zahtjevima za drvene ploče (NN 57/15)</t>
  </si>
  <si>
    <t>42. Pravilnik o načinu utvrđivanja obujma građevine za obračun komunalnog doprinosa (NN 15/19)</t>
  </si>
  <si>
    <t>TEHNIČKI PROPISI</t>
  </si>
  <si>
    <t>1. Tehnički propis o građevnim proizvodima (NN 35/18, 104/19).</t>
  </si>
  <si>
    <t>2. Tehnički propis o racionalnoj uporabi energije i toplinskoj zaštiti u zgradama (NN 128/15, 70/18, 73/18, 86/18)</t>
  </si>
  <si>
    <t>3. Tehnički propis za prozore i vrata (NN 69/06)</t>
  </si>
  <si>
    <t>4. Odluka o popisu normi bitnih za primjenu Tehničkog propisa za prozore i vrata</t>
  </si>
  <si>
    <t>5. Tehnički propis za građevinske konstrukcije (NN 17/17)</t>
  </si>
  <si>
    <t>6. Tehnički propis o sustavima ventilacije, djelomične klimatizacije i klimatizacije zgrada (NN 03/07)</t>
  </si>
  <si>
    <t>7. Tehnički propis za dimnjake u građevinama (NN 03/07)</t>
  </si>
  <si>
    <t>8. Tehnički propis za sustave zaštite djelovanja od munje na građevinama (NN 87/08, 33/10)</t>
  </si>
  <si>
    <t>9. Tehnički propis o sustavima grijanja i hlađenja zgrada (NN 110/08)</t>
  </si>
  <si>
    <t>10. Tehnički propis kojim se utvrđuju specifikacije za građevne proizvode u usklađenom području (NN 4/15, 24/15, 93/15, 133/15, 36/16, 58/16, 104/16, 28/17, 88/17, 29/18, 43/19)</t>
  </si>
  <si>
    <t>11. Tehnički propis za niskonaponske električne instalacije (NN 5/10)</t>
  </si>
  <si>
    <t>12. Tehnički propis za staklene konstrukcije (NN 53/17)</t>
  </si>
  <si>
    <t>UREDBE</t>
  </si>
  <si>
    <t>1. Uredba (EU) br. 305/2011 Europskog parlamenta i Vijeća od 9. ožujka 2011. koja propisuje usklađene uvjete trgovanja građevnim proizvodima i ukida Direktivu Vijeća 89/106/EEZ</t>
  </si>
  <si>
    <t>(Službeni list Europske unije L 88, 4.4.2011., str. 5)</t>
  </si>
  <si>
    <t>PRIZNATA TEHNIČKA PRAVILA</t>
  </si>
  <si>
    <t>HRN U.J6.001/82 - Akustika u građevinarstvu. Termini i definicije  ili jednakovrijedno.</t>
  </si>
  <si>
    <t>HRN U.J6.151/82 - Akustika u građevinarstvu. Standardne vrijednosti za ocjenu zvučne izolacije  ili jednakovrijedno.</t>
  </si>
  <si>
    <t>HRN U.J6.201/89 - Akustika u građevinarstvu. Tehnički uvjeti za projektiranje i građenje zgrada  ili jednakovrijedno.</t>
  </si>
  <si>
    <t>HRN U.F2.010/78 - Završni radovi u građevinarstvu. Tehnički uvjeti za izvođenje fasaderskih radova  ili jednakovrijedno.</t>
  </si>
  <si>
    <t>HRN U.F2.012/78 - Završni radovi u građevinarstvu. Tehnički uvjeti za izvođenje ličilačkih radova  ili jednakovrijedno.</t>
  </si>
  <si>
    <t>HRN U.FS.017/78 - Završni radovi u građevinarstvu. Tehnički uvjeti za izvođenje radova pri polaganju podnih podloga  ili jednakovrijedno.</t>
  </si>
  <si>
    <t>HRN U.F2.024/80 - Završni radovi u građevinarstvu. Tehnički uvjeti izvođenja izolacijskih radova na ravnim krovovima  ili jednakovrijedno.</t>
  </si>
  <si>
    <t>HRN U.F3.050/78 - Završni radovi u građevinarstvu. Tehnički uvjeti za izvođenje teracerskih radova  ili jednakovrijedno.</t>
  </si>
  <si>
    <t>HRN U.B9.012/81 - Projektiranje i građenje putova. Procjena osjetljivosti kolovozne konstrukcije na djelovanje mraza i tehničke mjere za sprečavanje oštećenja  ili jednakovrijedno.</t>
  </si>
  <si>
    <t>HRN U.S4.064/90 - Tipovi osiguranja kosina nasipa i usjeka i nožica nasipa  ili jednakovrijedno.</t>
  </si>
  <si>
    <t>HRN U.C4.012/81 - Projektiranje i građenje cesta. Dimenzioniranje novih asfaltnih kolovoznih konstrukcija  ili jednakovrijedno.</t>
  </si>
  <si>
    <t>HRN U.E1.010/87 - Projektiranje i građenje cesta. Zemljani radovi na izgradnji putova. Tehnički uvjeti za izvođenje  ili jednakovrijedno.</t>
  </si>
  <si>
    <t>HRN U.E4.010/64 - Tehnički uvjeti za izradu površinskih zastora ili jednakovrijedno.</t>
  </si>
  <si>
    <t>HRN U.E4.014/90 - Projektiranje i građenje putova. Izrada habajućih slojeva od asfaltnih betona vrućim postupkom  ili jednakovrijedno.</t>
  </si>
  <si>
    <t>HRN U.E8.010/81 - Projektiranje i građenje cesta. Nosivost i ravnost na nivou posteljice  ili jednakovrijedno.</t>
  </si>
  <si>
    <t>HRN U.E8.016/81 - Projektiranje i građenje cesta. Mjerenje deflaksije fleksibilnog kolnika. Oprema i metode  ili jednakovrijedno.</t>
  </si>
  <si>
    <t>HRN U.E9.021/86 - Projektiranje i građenje cesta. Izrada gornjih nosivih slojeva od bitumenziranog materijala po vrućem postupku. Tehnički uvjeti  ili jednakovrijedno.</t>
  </si>
  <si>
    <t>HRN U.E9.022/70 - Nosivi slojevi podloga za ceste od mehanički stabiliziranog tla. Tehnički uvjeti za izradu  ili jednakovrijedno.</t>
  </si>
  <si>
    <t>HRN U.E9.024/80 - Projektiranje i građenje cesta. Izrada nosivih slojeva kolničke konstrukcije putova od materijala stabiliziranih cementom i sličnim hidrauličkim vezivom. Tehnički uvjeti  ili jednakovrijedno.</t>
  </si>
  <si>
    <t>HRN E9.026/82 - Projektiranje i građenje cesta. Izrada stabiliziranog tla vapnom i izrada nosivih slojeva za putove od materijala stabiliziranih vapnom
ili jednakovrijedno.</t>
  </si>
  <si>
    <t>HRN E9.028/82 - Projektiranje i građenje cesta. Izrada donjih nosivih slojeva od bitumeniziranog materijala po vrućem postupku. Tehnički uvjeti   ili jednakovrijedno.</t>
  </si>
  <si>
    <t>HRN U.M3.010/75 - Bitumen za kolovoze. Uvjeti kvalitete  ili jednakovrijedno.</t>
  </si>
  <si>
    <t>HRN U.M3.090/61 - Uzimanje uzoraka asfaltnih mješavina za kolovoze i mase za zalijevanje sastavaka  ili jednakovrijedno.</t>
  </si>
  <si>
    <t>Pravilnik o tehničkim mjerama i uvjetima za ugljikovodične hidroizolacije krovova i terasa (Sl.l. 26/69)</t>
  </si>
  <si>
    <t>Naredba o obaveznom atestiranju ploča iverica za opću uporabu i građevinarstvo (Sl.l. 61/83)</t>
  </si>
  <si>
    <t>1.4.3. KONTROLA MJERA</t>
  </si>
  <si>
    <t>Izvođač radova dužan je prije početka radova kontrolirati kote postojećeg terena u odnosu na relativnu +/- 0,00 kotu kod svih ulaza i kod svih unutarnjih podnih ploča. Svu kontrolu vršiti bez posebne naplate.</t>
  </si>
  <si>
    <t>U jediničnu cijenu kao indirektni trošak uključena je ugradnja repera za kontrolu slijeganja konstrukcije te kontrola slijeganja. U cijeni uključena izrada elaborata opažanja unutar kojeg će se upisivati mjesta opažanja i ugradnje trnova.</t>
  </si>
  <si>
    <t>Ukoliko se ukažu eventualne nejednakosti između projekata i stanja na gradilištu izvođač radova dužan je pravovremeno obavijestiti predstavnika Investitora i zatražiti objašnjenja.</t>
  </si>
  <si>
    <t>1.4.4. SURADNJA NA GRADILIŠTU</t>
  </si>
  <si>
    <t>Izvođač je dužan, bez posebne naplate, pravovremeno, a najkasnije tri radna dana prije predviđenog roka izvođenja, obavijestiti nadzornog inženjera o svim radovima koji će se zatvoriti u konstrukciju, prekriti slojevima međukatne konstrukcije ili na drugi način postati nevidljivi. Takvi radovi se mogu zatvoriti tek nakon pregleda i pozitivne ocjene nadzornog inženjera. Ovo se odnosi na sve instalacije u zidovima, podovima, stropovima, na ojačanja u zidovima, unutarnje konstrukcije i materijale koji će biti skriveni prekrivanjem drugog sloja.</t>
  </si>
  <si>
    <t>Izvođač i njegovi kooperanti dužni su bez posebne naplate detaljno proučiti i pregledati svaki dio tehničke dokumentacije pregledati te dati primjedbe na eventualne tehničke probleme koji bi mogli prouzročiti slabiju kvalitetu, postojnost ugrađenih elemenata, zastoj u izvođenju radova ili druge štete. U protivnom biti će dužan ovakve štete sanirati o svom trošku.</t>
  </si>
  <si>
    <t>Naročitu pažnju kod toga treba posvetiti usaglašavanju građevinskih i instalaterskih nacrta. Ako izvođač ustanovi neke razlike u mjerama, nedostatke ili pogreške u podlogama, dužan je, bez posebne naplate pravovremeno obavijestiti nadzornog inženjera i odgovornog projektanta, te zatražiti rješenja i/ili pojašnjenja.</t>
  </si>
  <si>
    <t>Izvođač je dužan surađivati te usklađivati detalje izvedbe sa drugim izvođačima na gradilišu bez dodatne naplate.</t>
  </si>
  <si>
    <t>1.5. ZAŠTITA NA RADU I UREĐENJE GRADILIŠTA</t>
  </si>
  <si>
    <t>Uređenje gradilišta izvođač je dužan izvesti bez posebne naplate, prema planu izvođenja radova i projektu organizacije gradilišta (POG) .</t>
  </si>
  <si>
    <t>Prilikom izrade sheme organizacije gradilišta predvidjeti: prostorije za svoje urede i ured nadzora i predstavnika investitora( radnim stolovima i sjedalicama i svim potrebnim instalacijskim priključcima -grijanje, struja, internet), , wc sukladno predviđenom broju djelatnika i posjetitelja, osiguranje gradilišta ogradom ili drugim elementima za sigurnost ljudi te zaštitu prometa i objekata,natpisnu ploču, dovoljan broj skladišta i pomoćnih radnih prostorija, nadstrešnica, prometne i parkirališne površine za vozila, građevnu mehanizaciju i slično te opremu.</t>
  </si>
  <si>
    <t>Izvođač je dužan gradilište sa svim prostorijama i inventarom čistiti i održavati tijekom i nakon radova.</t>
  </si>
  <si>
    <t>Izvođač je dužan gradilište sa svim prostorijama i inventarom čistiti i održavati. Izvođač mora bez posebne naplate osigurati investitoru i projektantu potrebnu pomoć oko obilaska gradilišta i nadzora, uzimanja uzoraka i slično. Izvođač je dužan za projektanta i nadzornog inženjera na gradilištu osigurati ured sa radnim stolovima i sjedalicama i svim potrebnim instalacijskim priključcima (grijanje, struja, internet), za njihov rad.</t>
  </si>
  <si>
    <t>Na gradilištu moraju biti poduzete sve mjere zaštite i uređenja sukladno Pravilnicima navedenim u točki 1.4.2.</t>
  </si>
  <si>
    <t>Izvođač je dužan po završetku radova očistiti gradilište, odvesti i zbrinuti sav otpadan materijal, skinuti i odvesti sve ograde, pomoćne objekte i ostalo do zdravog tla kako bi se moglo pristupiti uređenju okoliša.</t>
  </si>
  <si>
    <t>Izvođač je dužan bez posebne nadoplate izvesti sve potrebne pristupne gradilišne putove.</t>
  </si>
  <si>
    <t>Uz javno-prometne površine potrebno je poduzeti mjere za zaštitu javnih površina, kolnog i pješačkog prometa.</t>
  </si>
  <si>
    <t>Pri izvođenju radova na gradilištu je potrebno uvažavati i primjenjivati načela Zakona o zaštiti na radu, bez posebne naknade i to osobito:</t>
  </si>
  <si>
    <t>1. za održavanje primjerenog reda i zadovoljavajuće čistoće na gradilištu;</t>
  </si>
  <si>
    <t>2. izbor i razmještaj mjesta rada, uzimajući pri tome u obzir način održavanja pristupnih putova te određivanja smjerova kretanja i površina za prolaz, kretanje ili za opremu;</t>
  </si>
  <si>
    <t>3. uvjete pod kojima se rukuje različitim materijalima;</t>
  </si>
  <si>
    <t>4. tehničko održavanje, prethodni i redoviti pregledi instalacija i opreme radi ispravljanja svih nedostataka koji mogu utjecati na sigurnost i zdravlje radnika;</t>
  </si>
  <si>
    <t>5. razmještaj i označavanje površina za skladištenje različitih materijala, posebice kada se radi o opasnim materijalima i tvarima;</t>
  </si>
  <si>
    <t>6. uvjete pod kojima se koriste i premještaju ili uklanjaju opasni materijali;</t>
  </si>
  <si>
    <t>7. skladištenje i odlaganje ili uklanjanje otpadaka i otpadnog materijala;</t>
  </si>
  <si>
    <t>8. usklađivanje vremena izvođenja različitih vrsta radova ili faza rada na temelju odvijanja poslova na gradilištu;</t>
  </si>
  <si>
    <t>9. suradnja između izvođača i drugih sudionika u projektu;</t>
  </si>
  <si>
    <t>10. uzajamnog djelovanja svih aktivnosti na mjestu na kojem se radi ili u blizini kojega se nalazi gradilište.</t>
  </si>
  <si>
    <t>1.6. TEHNIČKI PREGLED I PRIMOPREDAJA RADOVA</t>
  </si>
  <si>
    <t>Izvođač je dužan bez posebne naknade sudjelovati na tehničkom pregledu te sastaviti izjavu prema Pravilniku o sadržaju pisane izjave izvođača o izvedenim radovima i uvjetima održavanje građevine (NN 43/13). Također, dužan je bez posebne naknade pribaviti svu potrebnu dokumentaciju za tehnički pregled ( uključivo izjave o svojstvima za sve ugrađene materijale, garancije, izvješća o provednim ispitivanjima i svu drugu dokumentaciju traženu u projektima i sukladno važećim zakonima i pravilicima).</t>
  </si>
  <si>
    <t>Nakon pozitivnog rješenja o provedenom tehničkom pregledu, ili u posebnim slučajevima prije odrađenog tehničkog pregleda, izvođač zapisnički predaje građevinu na korištenje investitoru.</t>
  </si>
  <si>
    <t>Ukoliko komisija na tehničkom pregledu ima primjedbe na izvedene radove, izvođač je dužan iste sanirati u za to predviđenom roku i bez posebne naknade ( osim u slučajevima kada je potrebno dodatno izvođenje radova koji nisu predviđeni projektom) kako bi investitor mogao ishoditi uporabnu dozvolu za objekt.</t>
  </si>
  <si>
    <t>1.7. TRAJNOST, ODRŽAVANJE I PREGLEDI GRAĐEVINA</t>
  </si>
  <si>
    <t>Održavanje i pregledi kostrukcija i njenih dijelova moraju se provoditi u svemu u skladu sa Tehničkim propisom za građevinske konstrukcije i Pravilnikom o održavanju građevina.</t>
  </si>
  <si>
    <t>Građevinska konstrukcija održava se na način da se tijekom trajanja građevine očuvaju njezina tehnička svojstva i ispunjavaju zahtjevi određeni projektom građevine i važećim zakonima, te drugi temeljni zahtjevi koje građevina mora ispunjavati u skladu s projektom.</t>
  </si>
  <si>
    <t>Planiranje uporabnog vijeka konstrukcije mora biti u skladu sa HRN ISO 15686-1 ili jednakovrijedno.</t>
  </si>
  <si>
    <t>Norma HRN EN 1990  ili jednakovrijedno propisuje uporabni vijek konstrukcija.</t>
  </si>
  <si>
    <t>Naznačeni proračunski uporabni vijek</t>
  </si>
  <si>
    <t>Učestalost pregleda:</t>
  </si>
  <si>
    <t>Vremenski razmak između pojedinih redovitih pregleda građevinske konstrukcije ne smije biti duži od:</t>
  </si>
  <si>
    <t>1. osnovni pregledi – 1 godina (odnosno kraće prema pravilima danim posebnim uvjetima iz Tehničkog propisa za građevinske konstrukcije za pojedine vrste konstrukcija)</t>
  </si>
  <si>
    <t>2. glavni pregledi – 10 godina za zgrade, a 5 godina za mostove, tornjeve i druge inženjerske građevine</t>
  </si>
  <si>
    <t>3. dopunski pregledi – prema posebnim pravilima propisanim Tehničkim propisom za građevinske konstrukcije za pojedine vrste konstrukcija.</t>
  </si>
  <si>
    <t>Tehnički propis za građevinske konstrukcije propisuje norme za održavanje:</t>
  </si>
  <si>
    <t>HRN EN 13269 – Smjernice za izradu ugovora o održavanju  ili jednakovrijedno.</t>
  </si>
  <si>
    <t>HRN EN 13306 – Nazivlje u održavanju  ili jednakovrijedno.</t>
  </si>
  <si>
    <t>HRN EN 13460 – Održavanje – Dokumentacija o održavanju  ili jednakovrijedno.</t>
  </si>
  <si>
    <t xml:space="preserve">Izvođač je dužan u pisanoj izjavi izvođača dati i izvješće o izvođenju radova i ugrađivanju građevnih proizvoda i opreme u odnosu na upute odnosno tehničke upute za njihovu ugradnju i uporabu s uvjetima održavanja građevine s obzirom na izvedeno stanje građevine, ugrađene građevne proizvode, instalacije i opremu u odnosu na projektom predviđene uvjete, s uputama o provedbi radnji održavanja. </t>
  </si>
  <si>
    <t>ZAVRŠNE NAPOMENE</t>
  </si>
  <si>
    <t>* Nacrti, tehnički opisi i troškovnik čine cjelinu projekta prema kojima se izvode radovi. Sve odredbe koji su navedene u njima smatraju se sastavnim dijelom opisa svake pojedine stavke troškovnika. U slučaju neusklađenosti, radovi se izvode prema projektnom rješenju koje je definirano glavnim projektom ukoliko odgovorni projektant ne naloži drugačije.</t>
  </si>
  <si>
    <t>* Specifikacije (tekstualni dio) i grafički prikazi predstavljaju cjelinu i što je makar jednom od njih naznačeno obveza je za ponuditelja.</t>
  </si>
  <si>
    <t>* Ponuditelj je dužan proučiti sve navedene dijelove projekta, a u slučaju nejasnoća tražiti objašnjenje od projektanta</t>
  </si>
  <si>
    <t>* Ukoliko se stavkom troškovnika navodi materijal ili dr. koji nije obuhvaćen propisima, onda se ima u svemu izvesti prema uputama proizvođača, te priložiti potrebne garancije i ateste od za to ovlaštenih ustanova.</t>
  </si>
  <si>
    <t>* Jediničnom cijenom moraju biti obuhvaćeni svi potrebni materijali i radovi (osnovni i pomoćni) kao i sve nabave/dobave i transporti na gradilištu, odvozi na deponij te ishođenje sve potrebne dokumentacije, ukoliko opisom troškovničke stavke nije drugačije definirano.</t>
  </si>
  <si>
    <t>* Svi troškovi proizišli iz formiranja gradilišta kao i troškovi osiguranja istog su obaveza izvođača.</t>
  </si>
  <si>
    <t>* U troškove gradnje ulaze i svi eventualni zastoji zbog niskih temperatura (zaštita AB konstrukcija) ili visokih temperatura (dodatna vlaženja i sl.), te rješavanje problema kod iskopa i betoniranja zbog eventualne pojave podzemnih voda (ispumpavanje), ukoliko se radi o podzemnoj vodi koja je evidentirana u geomehaničkom izvještaju.</t>
  </si>
  <si>
    <t>* Izvoditelj je dužan pribaviti sve potrebne potvrde, ateste i sl., a tijekom gradnje i za tehnički pregled dužan je izvršiti sva potrebna ispitivanja kvalitete izvršenih radova o svojem trošku što je propisano važećom zakonskom i tehničkom regulativom.</t>
  </si>
  <si>
    <t>* Dimenzije iskazane u pojedinim troškovničkim stavkama, posebice kod namještaja i opreme, mogu odstupati poradi potrebe prilagođavanja stvarnoj izmjeri prostora nakon dovršetka prethodnih radova.</t>
  </si>
  <si>
    <t>* Sva oprema mora biti nuđena na način da se u jediničnoj cijeni obuhvati i njeno priključenje sa svim prilagodbama postojećeg stanja koje joj osigurava potpunu funkcionalnost.</t>
  </si>
  <si>
    <t>* U jediničnu cijenu svake stavke potrebno je uključiti i otežani pristup dvorištu teškoj mehanizaciji i kamionima budući da je prolaz mogući kroz haustor svijetle dimenzije otvora cca šxv = 2,75cm x 4,20cm.</t>
  </si>
  <si>
    <t>Svi radovi koji su predmet ovog troškovnika moraju se izvesti u skladu s važećim tehničkim propisima, HRN, pravilima struke, HTZ propisima, ovim općim i posebnim uvjetima, općim i pojedinačnim opisima iz ovog troškovnika,  tehničkom dokumentacijom, detaljima, statičkom proračunu,  radioničkim nacrtima izrada kojih je obveza izvođača, te usmenim i pismenim uputama projektanta i nadzornog inženjera.</t>
  </si>
  <si>
    <t xml:space="preserve">Sve odredbe posebnih uvjeta i ovih općih uvjeta smatraju se sastavnim dijelom opisa svake pojedine stavke ovog troškovnika i vrijede za sve radove, osim ako ih opis stavke troškovnika ne isključuje. </t>
  </si>
  <si>
    <t>Prije kalkulacije cijena ponuditelj je u obvezi detaljno proučiti projektnu dokumentaciju i lokaciju objekta te se preporučuje obilazak objekta radi potpunog uvida o obimu i vrsti svih radova.</t>
  </si>
  <si>
    <t>Ako opisom stavke troškovnika nije precizno određene kvaliteta materijala, izvođač je u obvezi koristitii isključivo materijal prve klase.</t>
  </si>
  <si>
    <t>U jediničnu cijenu svih radova opisanih u ovom troškovniku mora biti uključen sav rad i materijal do potpune funkcionalne gotovosti svake pojedinačne stavke troškovnika i građevine u cjelini, odnosno mora biti uključeno sve kako slijedi:</t>
  </si>
  <si>
    <t>-</t>
  </si>
  <si>
    <t>osiguranje gradilišta</t>
  </si>
  <si>
    <t>osiguranje i zaštita susjednih objekata, te popravak štete nastale na istima za vrijeme izvođenja radova</t>
  </si>
  <si>
    <t>osiguranje i zaštita dijelova objekta koji se ne ruše, te popravak štete nastale na istima za vrijeme izvođenja radova</t>
  </si>
  <si>
    <t>osiguranje nesmetanog odvijanja prometa i prolaza</t>
  </si>
  <si>
    <t xml:space="preserve">sve higijensko-tehničke zaštitne mjere za sve djelatnike na gradilištu </t>
  </si>
  <si>
    <t>naknada za gradsku deponiju</t>
  </si>
  <si>
    <t>naknada za zauzimanje javnih prometnih i ostalih površina, te popravak štete nastale na tim površinama za vrijeme zauzimanja istih od strane izvođača</t>
  </si>
  <si>
    <t>organizacija gradilišta: zaštitna ograda gradilišta, pristupne rampe i/ili tuneli, pomoćni prolazi, skladišta kontejnersko naselje uključivo ured za nadzorne inženjere, WC, privremeni priključak struje i vode te ostalih potrebnih instalacija, čišćenje, čuvarska služba i ostalo za nesmetano funkcioniranje gradilišta</t>
  </si>
  <si>
    <t>svi troškovi i takse privremenih priključaka instalacija</t>
  </si>
  <si>
    <t>izrada, montaža, demontaža, održavanje i transposrt svih potrebneih pokretnih, nepokretnih, radnih, transportnih i pomoćnih skela</t>
  </si>
  <si>
    <t>iskolčenje s određivanjem i održavanjem stalnih točaka</t>
  </si>
  <si>
    <t>sav osnovni i pomoćni rad</t>
  </si>
  <si>
    <t>sav osnovni i pomoćni materijal</t>
  </si>
  <si>
    <t xml:space="preserve">sav alat, mehanizacija i amortizacija istih </t>
  </si>
  <si>
    <t>svi vanjski i unutrašnji transporti</t>
  </si>
  <si>
    <t>sav normalni rastur i otpad materijala</t>
  </si>
  <si>
    <t>sva potrebna ispitivanja i ishođenje atesta za ugrađenie materijale / opremu / postrojenja i izvedenu konstrukciju</t>
  </si>
  <si>
    <t>crpljenja vode iz građevinske jame, zaštita iskopa, sabirne jame</t>
  </si>
  <si>
    <t>čišćenje i održavanje prometnica kojima se odvija transport sa i na gradilište</t>
  </si>
  <si>
    <t>čišćenje i održavanje objekta i gradilišta za cijelo vrijeme izvođenja radova</t>
  </si>
  <si>
    <t>svi ostali troškovi nužni za izvođenje radova i dovršenje građevine kao funkcionalne cjeline</t>
  </si>
  <si>
    <t>Radove koji su u troškovniku iskazani paušalno izvođač je u obvezi izvesti u cijelosti, bez obzira na potpunost opisa troškovničke stavke.</t>
  </si>
  <si>
    <t>Po završetku svih radova na objektu izvođač je u obvezi ukloniti sve privremene objekte, alat, inventar i skele, kontejnere i ostalo, odnosno predmetnu parcelu i sve ostale parcele, prometnice i površine koje je tijekom gradnje zauzeo očistiti od sveg materijala, alata, mehanizacije i objekete, te dovesti u prvobitno stanje, ako troškovnikom nije drugačije određeno.</t>
  </si>
  <si>
    <t xml:space="preserve">Ako troškovnikom nije drugačije određeno, sve boje, završne obrade, vidljive okove i slično, odabire projektant. </t>
  </si>
  <si>
    <t xml:space="preserve">Sve odredbe ovih posebnih uvjeta i općih uvjeta smatraju se sastavnim dijelom opisa svake pojedine stavke i vrijede za sve radove, osim ako ih opis stavke troškovnika ne isključuje. </t>
  </si>
  <si>
    <t>Svi iskopi tla vrše se strojno, a samo djelomično ručno. Izvođač je u obvezi Iskope izvoditi u skladu s geotehničkim izvještajem, projektom i troškovnikom. Propisane mjere presjeka (profila) iskopa ne smiju se prekoračiti bez pismenog odobrenja nadzornog inženjera. Pokosi širokog iskopa moraju se prilagoditi kategoriji tla u kojem iskop vrši.</t>
  </si>
  <si>
    <t>Kod eventualne pojave procjedne ili druge vode (npr. kiša, topljenje snijega, podzemne vode) izvoditelj treba osigurati odvodnju vode iz iskopa sabirnim oknima i crpljenjem vode, te osigurati profile iskopa.</t>
  </si>
  <si>
    <t>Materijal iz iskopa mora se upotrijebiti za nasipavanje i zatrpavanje. Isti se privremeno skladišti na gradilišnoj deponiji do ponovne ugradnje, a višak iskopanog materijala odvozi se na gradski deponij.</t>
  </si>
  <si>
    <t>Nasipavanje unutar i oko objekta mora se izvesti  po projektu, troškovniku i geomehaničkom izvješću do  tražene zbijenosti. Nasipavanje i zatrpavanje se vrši u slojevima od maksimalno 30 cm uz strojno nabijanje i vlaženje vodom.</t>
  </si>
  <si>
    <t>Prije početka ostalih radova geomehaničar mora pregledati kvalitetu tla i odobriti početak ostalih radova upisom u građevinski dnevnik.</t>
  </si>
  <si>
    <t>Obračun svih zemljanih radova količina vršiti će se isključivo u sraslom stanju materijala.</t>
  </si>
  <si>
    <t>Obračun izvedenih radova izvršiti će se prema jedinici mjere definirane za svaku pojedinu stavku troškovnika i prema postojećim građevinskim normama.</t>
  </si>
  <si>
    <t>BETONSKI I ARMIRANOBETONSKI RADOVI</t>
  </si>
  <si>
    <t>Svi betonski i AB radovi moraju se izvesti u skladu s važećim tehničkim propisima i normama, pravilima struke, HTZ propisima, ovim općim i posebnim uvjetima, općim i pojedinačnim opisima iz ovog troškovnika,  tehničkom dokumentacijom, detaljima, statičkom proračunu, te usmenim i pismenim uputama projektanta i nadzornog inženjera.</t>
  </si>
  <si>
    <t>U betonske i AB konstrukcije ugrađuje se beton proizveden prema odredbama Tehničkog propisa za betonske konstrukcije (TPBK) i ovih tehničkih uvjeta.</t>
  </si>
  <si>
    <t xml:space="preserve">Izvoditelj mora, prije početka ugradnje betona, provesti kontrolu betona, odnosno provjeriti da li je beton proizveden u skladu sa zahtjevima iz projekta betonske konstrukcije i da li je tijekom transporta betona došlo do promjene njegovih svojstava koja bi bila od utjecaja na tehnička svojstva betonske konstrukcije. </t>
  </si>
  <si>
    <t>Izvoditelj mora s proizvođačem betona usuglasiti datum isporuke, vrijeme isporuke i količinu, informirati proizvođača o uvjetima transporta na gradilište, te eventualnim posebnim postupcima ugradnje.</t>
  </si>
  <si>
    <t>Proizvođač betona mora izvoditelja radova upoznati sa sastavom mješavine betona radi primjene pravilne ugradnje i zaštite svježeg betona i utvrđivanja razvoja čvrstoće betona. Za tvornički proizveden beton navedene informacije se mogu koristiti iz proizvođačeva kataloga sastava mješavina betona u kojima su iskazane pojedinosti o klasama čvrstoće betona, klasama konzistencije, težine mješavine i drugi mjerodavni podaci.</t>
  </si>
  <si>
    <r>
      <t>Izvođaču moraju biti dostupne informacije o vremenu zaštite betona ovisno o razvoju čvrstoće betona pri 20</t>
    </r>
    <r>
      <rPr>
        <vertAlign val="superscript"/>
        <sz val="10"/>
        <rFont val="Arial"/>
        <family val="2"/>
        <charset val="238"/>
      </rPr>
      <t>o</t>
    </r>
    <r>
      <rPr>
        <sz val="10"/>
        <rFont val="Arial"/>
        <family val="2"/>
        <charset val="238"/>
      </rPr>
      <t>C za razdoblje od 2 i 28 dana.</t>
    </r>
  </si>
  <si>
    <t>Pri isporuci betona proizvođač mora dostaviti otpremnicu za svaku transportnim sredstvom isporučenu količinu betona na kojoj su neizbrisivo navedene sve bitne informacije.</t>
  </si>
  <si>
    <t>Svako dodavanje vode ili kemijskih dodataka betonu pri isporuci je zabranjeno.</t>
  </si>
  <si>
    <t>U posebnim slučajevima voda ili dodaci mogu se dodati kad se to primjenjuje za postizanje tražene konzistencije, osiguravajući pritom da tražene granične vrijednosti nisu prekoračene i da je dodatna količina kemijskog dodatka uključena u projekt betona. Količina svakog dodavanja vode ili kemijskog dodatka dodana u transportno vozilo (mikser) mora biti upisana u otpremni dokument.</t>
  </si>
  <si>
    <t>oplata i skela</t>
  </si>
  <si>
    <t>Skele i oplate, uključivo njihove potpore i temelji, trebaju biti otporni na svako djelovanje kojem su izložene tijekom izvedbe, dovoljno čvrste da spriječe oštećivanje konstrukcije. ne smiju ugrožavati tijek i kvalitetu ostalih radova i moraju zadovoljavati mjerodavne norme. Skele i oplata ne smiju se uklanjati dok beton ne postigne dovoljnu čvrstoću.</t>
  </si>
  <si>
    <t>Oplata mora biti takva da betonu osigurava traženi oblik dok beton ne očvrsne. Oplata i spojnice između elemenata trebaju biti dovoljno nepropusni da spriječe gubitak fonog morta. Oplatu koja apsorbira znatnu količinu vode iz betona ili omogućava evaporaciju treba odgovarajuće vlažiti, osim ako oplata nije posebno i kontrolirano namijenjena za gubitak vode. Unutarnja površina oplate mora biti čista. Ako se oplata koristi za vidljive betone, njezina obrada mora osigurati projektiranu površinu betona.</t>
  </si>
  <si>
    <t>Eventualno posebna površinska obrada betona dana je u nacrtima oplate.</t>
  </si>
  <si>
    <t>Uklanjanje oplate treba izvoditi na način da se konstrukcija ne preoptereti i ne ošteti. Skele treba otpuštati postupno, tako da se drugi elementi skele ne preopterete. Stabilnost skela i oplata treba održavati i kod oslobađanja i uklanjanja.</t>
  </si>
  <si>
    <t>beton</t>
  </si>
  <si>
    <t>Nadzor i kontrolu kvalitete betona treba provesti na mjestu ugradnje, te provjeriti otpremni dokument i potpisom potvrditi izvršeni nadzor. Kontrolni postupak utvrđivanja tlačne čvrstoće očvrsnulog betona provodi se na uzorcima koji su uzeti neposredno prije ugradnje u betonsku konstrukciju.</t>
  </si>
  <si>
    <r>
      <t>Ako je količina ugrađenog betona veća od 100m</t>
    </r>
    <r>
      <rPr>
        <vertAlign val="superscript"/>
        <sz val="10"/>
        <rFont val="Arial"/>
        <family val="2"/>
        <charset val="238"/>
      </rPr>
      <t>3</t>
    </r>
    <r>
      <rPr>
        <sz val="10"/>
        <rFont val="Arial"/>
        <family val="2"/>
        <charset val="238"/>
      </rPr>
      <t>, za svakih slijedećih ugrađenih 100m3 uzima se po jedan dodatni uzorak betona. Podaci o istovrsnim elementima betonske konstrukcije izvedenim od betona istih iskazanih svojstava i istog proizvođača betona evidentiraju se uz navođenje podataka iz otpremnice tog betona, a podaci o uzimanju uzoraka betona evidentiraju se uz obvezno navođenje oznake pojedinog elementa betonske konstrukcije i mjesta u elementu betonske konstrukcije na koje se beton ugrađivao u trenutku izimanja uzoraka.</t>
    </r>
  </si>
  <si>
    <t>U slučaju nepotvrđivanja zahtjevanog razreda tlačne čvrstoće betona, na dijelu konstrukcije u koji je ugrađen beton nedokazanog razreda tlačne čvstoće treba provesti naknadno ispitivanje.</t>
  </si>
  <si>
    <t>Za betonske proizvode i betone proizvedene na gradilištu, a za potrebe tog gradilišta, potrebno je dokazati uporabljivost u skladu s projektom betonske konstrukcije i TPBK.</t>
  </si>
  <si>
    <t>armatura</t>
  </si>
  <si>
    <t>Najmanje vrijednosti zaštitnog sloja armature određuju se prema TPBK, prilog H, ovisno o izloženosti pojedinih betona, te položaju i namjeni dijela konstrukcije, a određeni su projektom konstrukcije.</t>
  </si>
  <si>
    <t>Izvoditelj mora prije početka ugradnje provjeriti da li je armatura u skladu sa zahtjevima iz projekta betonske konstrukcije (B500B) i da li je tijekom rukovanja i skladištenja armature došlo do njezinog oštećivanja, deformavije ili druge promjene koja bi bila od utjecaja na tehnička svojstva betonske konstrukcije. Dokazivanje uporabljivosti armature izrađene prema projektu betonske konstrukcije mora se provesti prema tom projektu, normama. odredbama Priloga B TPBK, a uključuje izvođačevu kontrolu izrade i ispitivanja armature, nadzor proizvodnog pogona i nadzor izvođačeve kontrole izrade armature.</t>
  </si>
  <si>
    <t>cement</t>
  </si>
  <si>
    <t>agregat</t>
  </si>
  <si>
    <t>dodaci betonu</t>
  </si>
  <si>
    <t>voda</t>
  </si>
  <si>
    <t>predgotovljeni betonski proizvodi</t>
  </si>
  <si>
    <t>Nakon skidanja oplate nadzorni inženjer mora provesti konstrolu površine betona i potvrditi usklađenost sa zahtjevima iz projekta. Izvedene dimenzije konstrukcije trebaju biti unutar najvećih dopuštenih odstupanja radi izbjegavanja štetnih utjecaja i ponašanja na mehaničku otpornost i stabilnost, u privremenom i kasnijem uporabnom stanju, i kompatibilnost izvedene konstrukcije i nekonstrukcijskih dijelova.</t>
  </si>
  <si>
    <t>Za kontrolu kvalitete ugrađenih materijala i izvedenih radova primjenjuju se slijedeće norme ili jednakovrijedno:</t>
  </si>
  <si>
    <t>jednakovrijedno</t>
  </si>
  <si>
    <t>Pravilnik o tehničkim mjerama i uvjetima za zaštitu čeličnih konstrukcija od korozije</t>
  </si>
  <si>
    <t xml:space="preserve">Sve odredbe ovih posebnih uvjeta i općih uvjeta smatraju se sastavnim dijelom opisa svake pojedine stavke ovog troškovnika i vrijede za sve radove, osim ako ih opis stavke troškovnika ne isključuje. </t>
  </si>
  <si>
    <t>IZOLATERSKI RADOVI</t>
  </si>
  <si>
    <t>hidroizolacija</t>
  </si>
  <si>
    <t>Kod izvođenja hidroizolaterskih i krovopokrivačkih radova potrebno je u cijelosti se pridržavati slijedećih propisa i standarda:</t>
  </si>
  <si>
    <t>Pravilnik o tehničkim mjerama i uvjetima za završne radove u zgradarstvu</t>
  </si>
  <si>
    <t>Pravilnik o tehničkim mjerama i uvjetima za ugljičnovodične hidroizolacije krovova i terasa</t>
  </si>
  <si>
    <t>Pravilnik o tehničkim mjerama i uvjetima za toplotnu zaštitu zgrada</t>
  </si>
  <si>
    <t>Pravilnik o zaštiti na radu u građevinarstvu</t>
  </si>
  <si>
    <t>Zakon o zaštiti na radu</t>
  </si>
  <si>
    <t>- hladni premazi</t>
  </si>
  <si>
    <t>HRN U.M3.240</t>
  </si>
  <si>
    <t>- bitumen</t>
  </si>
  <si>
    <t>HRN U.M3.242</t>
  </si>
  <si>
    <t>- vruće izolacijske mase</t>
  </si>
  <si>
    <t>HRN U.M3.244</t>
  </si>
  <si>
    <t>- izolacijske trake</t>
  </si>
  <si>
    <t>HRN U.M3.221</t>
  </si>
  <si>
    <t>HRN U.M3.232</t>
  </si>
  <si>
    <t>- specijalne krovne ljepenke / bitumenske trake</t>
  </si>
  <si>
    <t>HRN U.M3.226</t>
  </si>
  <si>
    <t>- uložak stakleni voal</t>
  </si>
  <si>
    <t>HRN U.M3.228</t>
  </si>
  <si>
    <t>HRN U.M3.200</t>
  </si>
  <si>
    <t>HRN U.M3.210</t>
  </si>
  <si>
    <t>- bitumenske trake s uloškom od  Alu folije</t>
  </si>
  <si>
    <t>HRN U.M3.230</t>
  </si>
  <si>
    <t>- bitumenske trake s uloškom od  staklenog voala</t>
  </si>
  <si>
    <t>HRN U.M3.231</t>
  </si>
  <si>
    <t>- ostale izolacijske mase</t>
  </si>
  <si>
    <t>HRN U.M3.095</t>
  </si>
  <si>
    <t>Izvođač radova prije početka radova mora na gradilište dostaviti valjane dokaze kvalitete za sve izolacijske materijale, a radove izvoditi u svemu prema uputama i tehnologiji proizvođača hidroizolacijskih traka.</t>
  </si>
  <si>
    <t>Svi materijali koji se ugrađuju moraju biti ispravni i neoštećeni.</t>
  </si>
  <si>
    <t>Eventualne izmjene materijala ili načina izvedbe hidroizolacije tijekom građenja moraju se uraditi isključivo pismenim putem u dogovoru s investitorom, projektantom i nadzornim inženjerom uz dokaze da novopredloženi materijali ili načini izvedbe imaju najmanje iste karakteristike kvalitete kao projektirani.</t>
  </si>
  <si>
    <t>Ukoliko se naknadno ustanovi nesolidna izvedba, tj. pojave se prodori vode, izvoditelj mora izvršiti sanaciju hidroizolacije o svom trošku, a ako tijekom sanacije hidroizolacije na bilo koji način ošteti ili mora oštetiti ostale dijelove građevine, izvoditelj snosi sve troškove i te sanacije.</t>
  </si>
  <si>
    <t>Ako u projektu nema naznake o dodatnim dilatacijama hidroizolacije, izvoditelj po potrebi mora dilatirati hidroizolaciju prema uputstvima proizvođača i na mjestima dilatacije konstrukcije. Izrada dilatacija uključena je u jediničnu cijenu izvedbe hidroizolacije.</t>
  </si>
  <si>
    <t xml:space="preserve">Podloga za postavu hidroizolacije mora biti suha, čvrsta, ravna, bez udubljenja, izbočenja i šupljina, u projektiranom nagibu prema sustavu odvodnje, otporna na djelovanje temperature. Prije polaganja hidroizolacije podlogu je potrebno premazati hladnim bitumenskim premazom koji se ne računa u slojeve hidroizolacije. </t>
  </si>
  <si>
    <t>Kod postavljanja ljepenke preklopi moraju biti minimalne širine 10 cm i lijepljeni obostrano vrućom masom.</t>
  </si>
  <si>
    <t>Trakom Al folije polaže se u dužinama 3-5 m radi velikog koeficijenta rastezanja i mora biti zaštićena od djelovanja sunčevih zraka.</t>
  </si>
  <si>
    <t>Svi prodori kroz hidroizolaciju moraju se osigurati od prodora vode direktnim povezivanjem s hidroizolacijom ili opšavnim limovima čija širina flanše ne smije biti manja od 2 cm.</t>
  </si>
  <si>
    <t>Kod vertikalne hidroizolacije podzemnih zidova preklopi hidroizolacijske trake moraju biti minimalne širine 15 cm i obostrano ljepljeni, a kod horizontalne podzemne hidroizolacije minimalna širina preklopa je 10 cm.</t>
  </si>
  <si>
    <t>Naročitu pažnju treba posvetiti spajanju traka, obradu svih kapilara zapunjavanjem pastom, izvedbi pokrovnih traka spojeva kod horizontalnih slojeva kao i detalja, obradi detalja kod spojeva parapeta pod 90° (unutarnji i vanjski spojevi) s posebno oblikovanim komadima traka, pokrovnim trakama, ljepilom i pastom, obradi oko prodora kroz plohu izolacije posebno oblikovanim komadima kružnih traka, pokrovnim trakama, primerom i pastom. Sve navedeno treba obuhvatiti u izvedbi i jediničnoj cijeni iako isto nije posebno navedeno opisom stavke.</t>
  </si>
  <si>
    <t>U jediničnoj cijeni troškovničke stavke trebaju biti obuhvaćeni svi stručni dogovori vezani na ugovaranje i izvođenje izolaterskih i pratećih radova, kontrola i prijem podloge za polaganje HI, primopredaja izolaterskih radova, nabava osnovnog i pomoćnog materijala, holkeri do 20 cm, svi vanjski i unutranji, te horizontalni i vertikalni transporti materijala i opreme, sve potrebne skele i platforme, svi strojevi i oprema, povezivanje HI sa slivnicima, rubnom i ostalom limarijom, osiguranje od požara i drugih neželjenih posljedica, provođenje mjera higijensko-tehničke zaštite, čišćenje gradilišta nakon izvođenja radova, pribavljanje atesta za ugrađeni materijal, stručna mišljenja i razrada potrebnih detalja.</t>
  </si>
  <si>
    <t>toplinska izolacija</t>
  </si>
  <si>
    <t>Svi radovi trebaju biti izvedeni prema točnim nacrtima, troškovničkom opisu, uputama projektanta i nadzornog inženjera, te prema važećim tehničkim propisima:</t>
  </si>
  <si>
    <t xml:space="preserve">Pravilnik o tehničkim mjerama i uvjetima za završne radove u zgradarstvu, </t>
  </si>
  <si>
    <t>Tehnički propis o uštedi energije i toplinskoj zaštiti u zgradama</t>
  </si>
  <si>
    <t>Prije izvođenja radova potrebno je provjeriti sve dimenzije. Sva učvršćenja  i povezivanja moraju se izvesti na način siguran od bilo kakvog pomicanja, te da pojedini elementi mogu nesmetano raditi uslijed promjene temperature.</t>
  </si>
  <si>
    <t>Izvođač mora koristiti materijal u svemu jednak uzorku koji odabere projektant. Eventualne izmjene materijala moraju biti odobrene od strane projektanta i nadzornog inženjera.</t>
  </si>
  <si>
    <t>U jediničnoj cijeni troškovničke stavke trebaju biti obuhvaćeni svi stručni dogovori vezani na ugovaranje i izvođenje radova, sav osnovni i pomoćni materijal, rastur materijala, otpad, radne skele i platforme, svi transporti unutar i van gradilišta, troškovi izrade i čišćenje gradilišta po dovršetku radova.</t>
  </si>
  <si>
    <t>Sav materijal za toplinske izolacije mora biti prvorazredne kvalitete u skladu s važećim propisima:</t>
  </si>
  <si>
    <t>Prije početka radova izvođač je dužan dostaviti sve valjane dokaze kvalitete za projektom i troškovnikom predviđene materijale.</t>
  </si>
  <si>
    <t>Za toplinsku izolaciju ravnih krovova ekstrudiranim polistirenom izvođač je obavezan dostaviti atest o zahtijevanoj tlačnoj čvrstoći materijala, a polaganje u svemu izvesti prema uputama proizvođača i opisima stavaka.</t>
  </si>
  <si>
    <t>Prije izvođenja radova izvođač je u obvezi provjeriti sve mjere na licu mjesta, izraditi i dostaviti projektantu na ovjeru radioničke nacrte i detalje, te uzorke materijala. Dozvoljena je upotreba materijala i izrada bravarskih elemenata prema radioničkim nacrtima i detaljima prihvaćenim od strane projektanta.</t>
  </si>
  <si>
    <t>Za kontrolu kvalitete ugrađenih materijala i izvedenih radova primjenjuju se slijedeće norme i propisi:</t>
  </si>
  <si>
    <t>kvadratno željezo</t>
  </si>
  <si>
    <t>HRN C.</t>
  </si>
  <si>
    <t>B3.024</t>
  </si>
  <si>
    <t>plosno željezo</t>
  </si>
  <si>
    <t>B3.025</t>
  </si>
  <si>
    <t>okruglo željezo</t>
  </si>
  <si>
    <t>K6.020</t>
  </si>
  <si>
    <t>profilno željezo</t>
  </si>
  <si>
    <t>B0.500</t>
  </si>
  <si>
    <t>čelični limovi</t>
  </si>
  <si>
    <t>B4.110</t>
  </si>
  <si>
    <t>B4.111</t>
  </si>
  <si>
    <t>B4.112</t>
  </si>
  <si>
    <t>rebrasti Alu limovi</t>
  </si>
  <si>
    <t>C4.060</t>
  </si>
  <si>
    <t>Alu profili</t>
  </si>
  <si>
    <t>C3.020</t>
  </si>
  <si>
    <t>zvučna izolacija</t>
  </si>
  <si>
    <t>HRN U.</t>
  </si>
  <si>
    <t>J6.201-89</t>
  </si>
  <si>
    <t>Svi termički zahtjevi na fasadnim elementima moraju biti ispunjeni tako da zadovoljavaju traženu toplinsku izolaciju u skladu s važećim normama i projetom.</t>
  </si>
  <si>
    <t>Donjih 40 cm visine vratnih krila, ako se drugačije posebno ne navodi, izvodi se kao puni termoizolirani panel, osim ako stavkom troškovnika nije drugačije određeno.</t>
  </si>
  <si>
    <t>Pri izvođenja radova izvoditelj treba kvalitetu ugrađenih materijala i stručnost radnika dokazati certifikatima i atestnom dokumentacijom izdanim od strane ovlaštene institucije. Za materijale za koje izvoditelj nema certifikat a isti se traži treba izvoditelj osigurati uzorke i dati ih na ispitivanje. Sve troškove za dobivanje certifikata predstavljaju obvezu i trošak izvoditelja.</t>
  </si>
  <si>
    <t>Svi dijelovi bravarije prije otpreme na gradilište moraju biti ličeni olovnim minijem, očišćeni od hrđe, a očišćena mjesta ličena antikorozjskim naličem u dva premaza uz kitanje pukotina i rupica odgovarajućim kitom, a sve kompletno pripremljeno za završnu obradu prema opisu iz troškovnika.</t>
  </si>
  <si>
    <t xml:space="preserve">Ostakljenje se mora u svemu izvesti po opisu iz stavke troškovnika. Staklom koje se ugrađuje i brtvljenjem mora se postići tražena zvučna izolacija. </t>
  </si>
  <si>
    <t>Vrata i prozore treba opremiti kvalitetnim i trajnim brtvenim trakama i profilima. Isti moraju biti elastični, trajni i otporni na vanjske utjecaje, postojani na temperaturne promjene i zračenje. Kitovi koji se ugrađuju moraju biti trajno elastični, osobina kao gore navedeno.</t>
  </si>
  <si>
    <t>Fuge između zida/stropa/poda i stolarije ispuniti poliuretanskom pjenom, izvana kitati trajno elastičnim kitom a iznutra pokriti kutnim letvicama. Spajanje pojedinih elemenata u veće cjeline brtviti i vršiti po uputi proizvođača, a bez posebne naknade.</t>
  </si>
  <si>
    <t>Bravarija se izvodi iz čeličnih profila od pocinčanog lima (hladno kontinuirano profilirana čelična traka d=1 mm) kvadratnog ili pravokutnog presjeka. Spajanje profila vrši se zavarivanjem, svi varovi moraju biti fino završno obrađeni. Dimenzije šprljaka su pretpostavljene, a stvarne ovise o proizvođačkom detalju. Kutne spojeve izvesti hidrauličkim uprešavanjem, a mjesta naročito osjetljiva na popuštanje brtviti dodatno.</t>
  </si>
  <si>
    <t>Slijepe dovratnike / doprozornike izraditi od šupljih kvadratnih čeličnih profila, a montažu izvesti varenjem na već ugrađene sidrene pločice od plosnog željeza, dužine cca 10 cm, oblika prema detalju. Ugradnja sidrenih pločica vrši se istovremeno s betoniranjem. Sidrene pločice sastavni su dio bravarije i uključene su u jediničnu cijenu iste.</t>
  </si>
  <si>
    <t>Svi vijci i spojna sredstva i okov moraju obvezno biti od nehrđajućeg materijala, izvedeno u antikorozijskoj izvedbi.</t>
  </si>
  <si>
    <t>PROTUPOŽARNA BRAVARIJA</t>
  </si>
  <si>
    <t>Izvoditelj je dužan prije početka izrade i ugradnje bravarije izraditi i dostaviti projektantu na ovjeru odgovarajuću radioničku dokumentaciju i detalje. Na zahtjev projektanta izvoditelj je dužan dostaviti na uvid i po jedan primjerak kompletnih završno obrađenih vrata. Tek po odobrenju priložene dokumentacije i uzorka od strane projektanta može se započeti s radovima.Nije dozvoljena ugradnja protupožarnih bravarskih elemenata koji nisu odobreni od strane projektanta.</t>
  </si>
  <si>
    <t>Završna obrada opisana je stavkom troškovnika, a prethodno je potrebno izvesti i uključiti u jediničnu cijenu sve potrebne prethodne radnje i pripreme podloge</t>
  </si>
  <si>
    <t>Veličina navedenog otvora bravarije je građevinska, svijetla mjera krila ovisi o izvoditeljskom detalju usaglašenim sa projektantom.</t>
  </si>
  <si>
    <t>U SVEMU OSTALOM VRIJEDE UVJETI KAO ZA CRNU BRAVARIJU:</t>
  </si>
  <si>
    <t>akustika u zgradarstvu / fasadna bravarija</t>
  </si>
  <si>
    <t>C4.020</t>
  </si>
  <si>
    <t>C4.025</t>
  </si>
  <si>
    <t>C4.030</t>
  </si>
  <si>
    <t>C4.120</t>
  </si>
  <si>
    <t xml:space="preserve">Prije početka izvođenja radova potrebno je sve mjere kontrolirati u naravi. </t>
  </si>
  <si>
    <t>Za izvođenje radova mora biti upotrijebljen materijal opisan stavkom troškovnika ili drugi materijal najmanje jednake kvalitete uz uvjet da isti odobri projektant i nadzorni inženjer. Ugrađeni materijal mora u svemu biti jednak uzorku kojeg odabere projektant. Sva povezivanja i učvršćenja moraju biti izvedena na način da je konstrukcijaja osigurana od svakog pomicanja, a da pojedini dijelovi mogu nesmetano raditi uslijed djelovanja promjene temperature.</t>
  </si>
  <si>
    <t>Pri izvedbi ovih radova moraju se u potpunosti primjenjivati postojeći propisi i norme:</t>
  </si>
  <si>
    <t>Pravilnik o tehničkim mjerama i uvjetima za završne radove u građevinarstvu</t>
  </si>
  <si>
    <t>Sve radove moraju izvoditi stručne i ovlaštene osoba i u svemu prema uputama proizvođača.</t>
  </si>
  <si>
    <t>Sav  materijal za izradu mora zadovoljavati odgovarajuće propise, a izvedba mora biti u skladu sa važećim normama:</t>
  </si>
  <si>
    <t>PODOPOLAGAČKI RADOVI</t>
  </si>
  <si>
    <t>- plivajuće podne konstrukcije</t>
  </si>
  <si>
    <t>HRN U.F2.019</t>
  </si>
  <si>
    <t>- tehnički uvjeti za izvođenje pri polaganju podnih obloga</t>
  </si>
  <si>
    <t>HRN U.F2.017</t>
  </si>
  <si>
    <t>-klasični parket</t>
  </si>
  <si>
    <t>HRN U.F2.016</t>
  </si>
  <si>
    <t>HRN U.D5.020</t>
  </si>
  <si>
    <t>Prije početka radova izvođač je u obvezi provjeriti ravnost i vlažnost podloge koja ne smije biti prljava, prašnjava, s aktivnim solima u sastavu, masna, nedovoljno čvrsta, raspucana ili naprsla od slijeganja, smrznuta, vlažna i neravna. Podloga mora biti u skladu sa zahtjevima proizvođača podne obloge, a polaganje obloge moraju izvoditi stručne i ovlaštene osobe u skladu s uputama proizvođača.</t>
  </si>
  <si>
    <t xml:space="preserve">Dozvoljena odstupanja ravnine podne obloge prema DIN 18202 su: 2 mm na razmaku 0,10 m / 4 mm na razmaku 1m / 10 mm na razmaku 4 m / 12 mm na razmaku 10 m / 15 mm na razmaku 15 m. </t>
  </si>
  <si>
    <t>Naknadne reklamacije vezane na podlogu za polaganje podne obloge neće se uvažiti.</t>
  </si>
  <si>
    <t>Između ugrađenih podnih elemenata i čvrstih građevinskih elemenata moraju se izvesti dilatacijske fuge u širini koja ovisi o vrsti obloge i načinu polaganja.</t>
  </si>
  <si>
    <t xml:space="preserve">Parket se mora dvostruko brusiti i lakirati u tri sloja lakom otpornim na habanje i vodu s glatkom i ravnomjernom završnom plohom, uključivo kutne letvice. Lak mora biti minimalne trajnosti 5 godina u normalnim uvjetima uporabe. </t>
  </si>
  <si>
    <t xml:space="preserve">PVC ili linoleum podnu oblogu smiju polagati isključivo ovlaštene i stručne osobe i u svemu prema uputama proizvođača. Po dovršetku radova na polaganju linoleum ili PVC podne obloge na istu se mora nanijeti zaštitno sredstvo u svemu prema uputama proizvođača. </t>
  </si>
  <si>
    <t>Izvoditelj je dužan prije početka izrade i ugradnje bravarije izraditi i dostaviti projektantu na ovjeru odgovarajuću radioničku dokumentaciju i detalje. Na zahtjev projektanta izvoditelj je dužan dostaviti na uvid i po jedan primjerak kompletnih završno obrađenih vrata. Tek po odobrenju priložene dokumentacije i uzorka od strane projektanta može se započeti s radovima. Nije dozvoljena ugradnja stolarskih elemenata koji nisu odobreni od strane projektanta.</t>
  </si>
  <si>
    <t>Prije izvedbe obvezno provjeriti sve izmjere na licu mjesta.</t>
  </si>
  <si>
    <t>- drvena građa</t>
  </si>
  <si>
    <t>HRN D.</t>
  </si>
  <si>
    <t>E1.010</t>
  </si>
  <si>
    <t>E1.011</t>
  </si>
  <si>
    <t>E1.012</t>
  </si>
  <si>
    <t>- unutrašnja vrata za stanove</t>
  </si>
  <si>
    <t>E1.020</t>
  </si>
  <si>
    <t>- iverica, ploča</t>
  </si>
  <si>
    <t>C5.030 / 032</t>
  </si>
  <si>
    <t>- iverica, ispitivanje</t>
  </si>
  <si>
    <t>C5.034</t>
  </si>
  <si>
    <t>A1.100</t>
  </si>
  <si>
    <t>A1.113</t>
  </si>
  <si>
    <t>- furnirske i stolarske ploče, ispitivanje</t>
  </si>
  <si>
    <t>A1.072</t>
  </si>
  <si>
    <t>- namještaj</t>
  </si>
  <si>
    <t>E2.010 / 075</t>
  </si>
  <si>
    <t>- borova rezana građa</t>
  </si>
  <si>
    <t>C1.040</t>
  </si>
  <si>
    <t>- jelova i smrekova rezana građa</t>
  </si>
  <si>
    <t>C1.042</t>
  </si>
  <si>
    <t>- hrastova rezana građa</t>
  </si>
  <si>
    <t>C1.021</t>
  </si>
  <si>
    <t>- zvučna izolacija</t>
  </si>
  <si>
    <t>J6.201</t>
  </si>
  <si>
    <t>- otpornost fasadne stolarije na propusnost zraka / vode (klasa C/C)</t>
  </si>
  <si>
    <t xml:space="preserve">
HRN D.</t>
  </si>
  <si>
    <t xml:space="preserve">
E8.193</t>
  </si>
  <si>
    <t>Sva stolarija predviđena je za suhu montažu.U cijeni treba uključiti i nabavu i montažu, te okivanje i pripasivanje finalnih dovratnika i krila, kao i pripasivanje kutnih i pokrovnih letvica, uključivo spajanje elemenata stijena u cjelinu i pokrivanje spojeva odgovarajućim letvicama ili profilima gdje su potrebne, bez obzira ako nisu navedeni opisom stavke troškovnika, odnosno kompletan osnovni i pomoćni rad i materijal do potpune funkcionalne gotovosti.</t>
  </si>
  <si>
    <t>Ulazna vrata izvode se kao sigurnosna, ojačane konstrukcije, sa ojačanim okovom i protuprovalnom bravom, toplinski i zvučno izolirana.</t>
  </si>
  <si>
    <t>Završna obrada određene je opisom stavke troškovnika. Jedinična cijena uključuje i sve predradnje potrebne za predviđenu završnu obradu.</t>
  </si>
  <si>
    <t xml:space="preserve">Drvena građa za izradu građevne stolarije mora biti optimalne vlažnosti, odnosno 12%. </t>
  </si>
  <si>
    <t>Ako se navedenim staklom i detaljima kitanja odnosno brtvljenja ne može postići tražena zvučna izolacija, treba primijeniti odgovarajuće ostakljenje i detalje kitanja odnosno brtvljenja. Isto treba izvoditelj predočiti projektantu prije davanja izvođenja radova.</t>
  </si>
  <si>
    <t>HRN B.</t>
  </si>
  <si>
    <t>Kod izvođenja limarskih radova mora se izvoditelj striktno pridržavati od strane projektanta ovjerenih detalja.</t>
  </si>
  <si>
    <t>U cijeni treba također uključiti izvedbu i obradu raznih detalja limarije kod spojeva, prijelaza, lomova i sudara ploha, završetaka limarije i drugo, sve obvezno usklađeno sa drugim različitim materijalima i radovima uz limariju, do potpune gotovosti i funkcionalnosti.</t>
  </si>
  <si>
    <t>Na spoju lima i podloge (beton, žbuka, drvo i dr.) treba obvezno postaviti sloj krovne ljepenke ili druge hidroizolacije po cijeloj površini spoja, i uračunati u jediničnu cijenu. Sve vidljive spojeve lima i betonskih ili ožbukanih fasadnih ploha treba obvezno brtviti po cijeloj dužini spoja trajno elastičnim (plastičnim) bezbojnim kitom otpornim i postojanim na atmosferilije i smrzavanje, i uračunati u jediničnu cijenu. Sve spojeve lima treba obvezno izvesti nepropusno. Plohe izvedene limom moraju biti izvedene pravilno i u ravnini, po nagibima odvodnje i kosinama definiranim u projektu.</t>
  </si>
  <si>
    <t>Radove treba uskladiti s radovima na izolacijama gdje se lim izvodi uz slojeve izolacije ili kod dilatacijskih detalja.</t>
  </si>
  <si>
    <t xml:space="preserve">Sve spojeve lima ili nosača lima od plosnog željeza i fasadnih ploha treba izvesti vrlo pažljivo da se ne ošteti fasadna ploha. </t>
  </si>
  <si>
    <t>Izvođač je prije početka izvođenja radova u obvezi izvršiti izmjeru na licu mjesta.</t>
  </si>
  <si>
    <t>U jediničnu cijenu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</si>
  <si>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Ako troškovnikom nije određena debljina lima onda se ugrađuje pocinčani lim d=0,55 mm, bakreni lim d=0,60-2,00mm, cinčani lim d=0,65mm i olovni lim d=1,50mm.</t>
  </si>
  <si>
    <t>Mekani limovi spajaju se lemljenjem ili utorenjem, a srednje tvrdi i tvrdi utorenjem ili zakivanjem i lemljenjem. Pričvršćenje lima vrši se mehaničkim alatima, plastičnim čepovima i drugim nosačima (trakam). Limarija mora biti odvojena od betona / žbuke bitumenskom ljepenkom ili PE folijom.</t>
  </si>
  <si>
    <t>Pravilnik o tehničkim mjerama i uvjetima za nagibe krovnih ravnina</t>
  </si>
  <si>
    <t>cinčani lim</t>
  </si>
  <si>
    <t>E4.020</t>
  </si>
  <si>
    <t>pocinčani lim</t>
  </si>
  <si>
    <t>B4.081</t>
  </si>
  <si>
    <t>čelični lim</t>
  </si>
  <si>
    <t>B4.054</t>
  </si>
  <si>
    <t>B4.011-017</t>
  </si>
  <si>
    <t>bakreni lim</t>
  </si>
  <si>
    <t>D4.500</t>
  </si>
  <si>
    <t>D4.020</t>
  </si>
  <si>
    <t>olovni lim</t>
  </si>
  <si>
    <t>aluminijski lim</t>
  </si>
  <si>
    <t>C4.050</t>
  </si>
  <si>
    <t>C4.051</t>
  </si>
  <si>
    <t>C4.060 / 062</t>
  </si>
  <si>
    <t>podložne trake</t>
  </si>
  <si>
    <t>M3.221</t>
  </si>
  <si>
    <t xml:space="preserve">Prije početka izvedbe radova izvođač je u obvezi projektantu predočiti uzorke boja odgovarajuće za određen tip obrade i izvesti probna bojanja s uzorcima na plohama koje se obrađuju, i to u više nijansi, a na osnovu čega će projektant odabrati boju i način nanošenja odnosno tip valjka. Tek po izboru i odobrenju projektanta može se otpočeti sa radovima. </t>
  </si>
  <si>
    <t>Sva bojanja i ličenja treba izvesti samo na suhim, čistim, ravnim i nemasnim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Obavezno je izvesti jednokratno gletanje odgovarajućom glet masom za određeni tip podloge. Sve gore navedeno treba uračunati u jediničnu cijenu.</t>
  </si>
  <si>
    <t xml:space="preserve">Tijekom izvođenja radova izvoditelj treba zaštititi sve susjedne plohe, dijelove konstrukcije, stolarske i bravarske elemente i slično na način da ne dođe do njihovog prljanja i oštećenja. </t>
  </si>
  <si>
    <t>Tehnički uvjeti za soboslikarsko-ličilačke radove</t>
  </si>
  <si>
    <t>F2.012</t>
  </si>
  <si>
    <t>- gips za gletanje</t>
  </si>
  <si>
    <t>C1.030</t>
  </si>
  <si>
    <t>- kalijev sapun</t>
  </si>
  <si>
    <t>HRN H.</t>
  </si>
  <si>
    <t>K2.015</t>
  </si>
  <si>
    <t>- vapno</t>
  </si>
  <si>
    <t>C5.020</t>
  </si>
  <si>
    <t>- firnis lanenog ulja</t>
  </si>
  <si>
    <t>- olovni minij</t>
  </si>
  <si>
    <t>C1.023</t>
  </si>
  <si>
    <t>- uljane boje i lakovi</t>
  </si>
  <si>
    <t>C0.102</t>
  </si>
  <si>
    <t>- cinkov kromat</t>
  </si>
  <si>
    <t>C1.034</t>
  </si>
  <si>
    <t>OPĆI TEHNIČKI UVJETI - GRAĐEVINSKO OBRTNIČKI RADOVI</t>
  </si>
  <si>
    <r>
      <t>Sav okov mora biti skriven osim ako opisom stavke troškovnika nije drugačije određeno. Sav vidljivi okov odabire projektant nakon predočenja uzoraka. Sav okov mora biti odabran u dogovoru s projektantom.. Dijelove okova od čelika izvesti s presvlakom od cinka vrućim pocinčavanjem 60 g/m</t>
    </r>
    <r>
      <rPr>
        <vertAlign val="superscript"/>
        <sz val="10"/>
        <rFont val="Arial"/>
        <family val="2"/>
        <charset val="238"/>
      </rPr>
      <t>2</t>
    </r>
    <r>
      <rPr>
        <sz val="10"/>
        <rFont val="Arial"/>
        <family val="2"/>
        <charset val="238"/>
      </rPr>
      <t>, a  ankeri presvlakom od cinka vrućim pocinčavanjem 180 g/m</t>
    </r>
    <r>
      <rPr>
        <vertAlign val="superscript"/>
        <sz val="10"/>
        <rFont val="Arial"/>
        <family val="2"/>
        <charset val="238"/>
      </rPr>
      <t>2</t>
    </r>
    <r>
      <rPr>
        <sz val="10"/>
        <rFont val="Arial"/>
        <family val="2"/>
        <charset val="238"/>
      </rPr>
      <t>.</t>
    </r>
  </si>
  <si>
    <r>
      <t>Izvođač je u obvezi podlogu izravnati za polaganje samonivelirajućom masom u dva sloja, a maksimalna dozvoljena vlažnost podloge za polaganje podne obloge iznosi 3% za polaganje parketa, odnosno 2% za polaganje PVC ili linoleum podne obloge, najmanja dozvoljena temperatura prostorije je 10</t>
    </r>
    <r>
      <rPr>
        <vertAlign val="superscript"/>
        <sz val="10"/>
        <rFont val="Arial"/>
        <family val="2"/>
        <charset val="238"/>
      </rPr>
      <t>o</t>
    </r>
    <r>
      <rPr>
        <sz val="10"/>
        <rFont val="Arial"/>
        <family val="2"/>
        <charset val="238"/>
      </rPr>
      <t>C, vlažnost zraka mora biti od 45-65%</t>
    </r>
  </si>
  <si>
    <r>
      <t>Sav okov mora biti skriven osim ako opisom stavke troškovnika nije drugačije određeno. Sav vidljivi okov odabire projektant nakon predočenja uzoraka. Sav okov mora biti odabran u dogovoru s projektantom. Dijelove okova od čelika izvesti s presvlakom od cinka vrućim pocinčavanjem 60 g/m</t>
    </r>
    <r>
      <rPr>
        <vertAlign val="superscript"/>
        <sz val="10"/>
        <rFont val="Arial"/>
        <family val="2"/>
        <charset val="238"/>
      </rPr>
      <t>2</t>
    </r>
    <r>
      <rPr>
        <sz val="10"/>
        <rFont val="Arial"/>
        <family val="2"/>
        <charset val="238"/>
      </rPr>
      <t>.</t>
    </r>
  </si>
  <si>
    <t>TROŠKOVNIK NOVOGRADNJE DJEČJEG VRTIĆA KRIŽ</t>
  </si>
  <si>
    <t>Općina Križ, Trg Svetog Križa 5, 10314 Križ,</t>
  </si>
  <si>
    <t>OIB: 94115544733</t>
  </si>
  <si>
    <t>Izgradnja i opremanje interaktivnog digitalnog</t>
  </si>
  <si>
    <t>objekta dječjeg vrtića</t>
  </si>
  <si>
    <t>k.č.br. 218/8, k.o. Križ</t>
  </si>
  <si>
    <t>Varaždin, lipanj 2024.</t>
  </si>
  <si>
    <t>izvedbeni projekt</t>
  </si>
  <si>
    <t>IZ-043/24</t>
  </si>
  <si>
    <t>Damir Ivšić, dipl.ing.arh.</t>
  </si>
  <si>
    <t>Mario Božić, mag.ing.el.</t>
  </si>
  <si>
    <t>Vladimir Buhanec, mag.inf.</t>
  </si>
  <si>
    <t>Izgradnja i opremanje interaktivnog digitalnog objekta dječjeg vrtića</t>
  </si>
  <si>
    <t>lipanj 2024. godine</t>
  </si>
  <si>
    <t>Trg bana Jelačića 14, 42000 Varaždin</t>
  </si>
  <si>
    <t>Stavka</t>
  </si>
  <si>
    <t>Opis radova</t>
  </si>
  <si>
    <t>Jedinica mjere</t>
  </si>
  <si>
    <t>Količina</t>
  </si>
  <si>
    <t>UKUPNO (€)</t>
  </si>
  <si>
    <t>VATROGASNI PRISTUP I OSTALE PROMETNE POVRŠINE</t>
  </si>
  <si>
    <t xml:space="preserve">Iskolčenje trase prometnih površina. Stavka obuhvaća iskolčenje prometnih površina, održavanje točaka operativnog poligona i repera te sva geodetska mjerenja kojima se podaci iz projekta prenose na teren i obrnuto,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t>
  </si>
  <si>
    <t>komplet</t>
  </si>
  <si>
    <t>OSTALI PRIPREMNI RADOVI</t>
  </si>
  <si>
    <t xml:space="preserve">Strojno zasjecanje asfalta. Stavkom su obuhvaćena sva strojna zasijecanja asfalta na mjestima uklapanja nove i stare kolničke konstrukcije, na mjestina proširenja kolnika, zasijecanja pri izvedbi prekopa i sl. Jedinična cijena obuhvaća sav rad, opremu i materijal potreban za potpuno dovršenje stavke. Obračun je po m1.  </t>
  </si>
  <si>
    <t xml:space="preserve">Rušenje i uklanjanje postojećih rubnjaka s utovarom i prijevozom na mjesto oporabe ili zbrinjavanja.  Obračun je po m1 porušenih i ukonjenih rubnjaka. </t>
  </si>
  <si>
    <t xml:space="preserve">Izdizanje okana komunalnih ili drugih instalacija s ugradnjom novih poklopaca. Ukoliko se postojeća instalacija nalazi u budućoj prometnoj površini potrebno je predvidjeti poklopac nosivosti 400 kN, u suprotnom se postavlja poklopac nosivosti 250 kN. Jedinična cijena obuhvaća vađenje poklopca i okvira poklopca, uključujući utovar i prijevoz na mjesto oporabe ili zbrinjavanja, dobetoniranje stjenki okna na novu visinu, ugradnju novih poklopaca s novim okvirom, prethodno čišćenje postojećih okana te sav ostali rad, opremu i materijal potreban za potpuno dovršenje stavke. Obračun je po komadu izdignutog okna. </t>
  </si>
  <si>
    <t>SKIDANJE HUMUSA</t>
  </si>
  <si>
    <r>
      <t xml:space="preserve">Strojni površinski iskop humusa s prebacivanjem na privremeno/stalno odlagalište, s utovarom i prijevozom na mjesto oporabe ili zbrinjavanja. U debljini prema projektu (30 cm), ili iznimno stvarne debljine prema uputama nadzornog inženjera. Rad se mjeri u kubičnim metrima stvarno iskopanog humusa, mjereno u sraslom stanju, a jedinična cijena uključuje  iskop humusa, prebacivanje u odlagalište s razastiranjem i planiranjem. Iskop s prebacivanjem (guranjem ili utovarom i prijevozom), razastiranjem i planiranjem iskopanog humusa na privremenom ili stalnom odlagalištu.
</t>
    </r>
    <r>
      <rPr>
        <b/>
        <sz val="9"/>
        <rFont val="Calibri"/>
        <family val="2"/>
        <charset val="238"/>
        <scheme val="minor"/>
      </rPr>
      <t xml:space="preserve">NAPOMENA: U slučaju da se ustanovi kako je iskopani humusni materijal pogodan za ponovnu ugradnju isti je moguće ponovno ugraditi za potrebe humusiranja zelenih površina. </t>
    </r>
  </si>
  <si>
    <t>ŠIROKI ISKOP</t>
  </si>
  <si>
    <t xml:space="preserve">Strojni široki iskop tla (s prijevozom na stalno odlagalište), u materijalu kategorije "C". Prema odredbama projekta, s utovarom u prijevozno sredstvo i prijevozom na stalno odlagalište koje osigurava ponuditelj, radi prerade materijala za ponovno korištenje kod izrade nasipa. Rad se mjeri u kubičnim metrima stvarno iskopanog materijala, mjereno u sraslom stanju, a u jediničnu cijenu uračunati su svi radovi na iskopu materijala s utovarom i prijevozom, radovi na uređenju i čišćenju pokosa od labilnih blokova i rastresitog materijala, planiranje iskopanih i susjednih površina. </t>
  </si>
  <si>
    <t>IZRADA NASIPA</t>
  </si>
  <si>
    <t>Izrada nasipa (uključuje nabavu materijala) od kamenih materijala, Sz≥100 %, Ms≥40 MN/m2. Ovaj rad obuhvaća strojno nasipanje i razastiranje,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i nabava materijala te planiranje pokosa nasipa i čišćenje okoline, sav ostali rad, transporti i oprema, kao i ispitivanja i kontrola kakvoće.</t>
  </si>
  <si>
    <t>IZRADA POSTELJICE</t>
  </si>
  <si>
    <t>IZRADA I ZAŠTITA ZELENIH POVRŠINA</t>
  </si>
  <si>
    <t xml:space="preserve">Izrada i zaštita površina izloženih eroziji humusnim materijalom (uključuje nabavu materijala) debljine sloja humusa 20 cm, na površinama predviđenim projektom. Zaštita površina izloženih eroziji humusnim materijalom i travnatom vegetacijom u svemu prema projektu. U cijenu je uključena nabava, utovar i prijevoz humusa, s razastiranjem u projektiranom sloju, uz prethodno uređenje (grubo planiranje ili brazdanje) i saniranje površine prema odredbama OTU, zatim fino zbijanje i planiranje te nabava i transport sjemena i gnojiva, sijanje trave, gnojidba i njega zalijevanjem, te eventualno košenje 1 do 2 puta. Gotove površine zaštićene humusnim materijalom i travnatom vegetacijom preuzimaju se na osnovi količine obrasle površine jednolike gustoće, svježe boje i zdravog izgleda, a obračun je u četvornim metrima stvarno izvršenih radova. </t>
  </si>
  <si>
    <t>KOLNIČKA KONSTRUKCIJA</t>
  </si>
  <si>
    <t>IZVEDBA BETONSKIH OPLOČNIKA (PJEŠAČKE POVRŠINE)</t>
  </si>
  <si>
    <t xml:space="preserve">Izrada nosivog sloja (Ms≥60 MN/m2) od drobljenog kamenog materijala, najvećeg zrna 63 mm, debljine 25 cm.  U cijenu je uključena dobava materijala, utovar, prijevoz, i ugradnja (strojno razastiranje, planiranje i zbijanje do traženog modula stišljivosti ili stupnja zbijenosti) na uređenu i preuzetu podlogu. Obračun je po m3 ugrađenog materijala u zbijenom stanju. </t>
  </si>
  <si>
    <t xml:space="preserve">Izrada podložnog sloja od pijeska u jednom sloju. Izvedba podloge od pijeska u jednom sloju ili dva sloja, na cijeloj širini podloge mora biti isplanirana i sabijena prema zahtjevima iz projekta. Obračun je po m3 ugrađenog pijeska podloge projektiranih dimenzija, a u cijeni je uključena izrada posteljice; nabava pijeska za podložni sloj i ostalog materijala, utovar, svi prijevozi i prijenosi, istovar, ugradnja u jednom ili dva sloja, razastiranje i nabijanje na projektirane nagibe i mjere kao i sav pomoćni pribor, materijal za potpuno dovršenje stavke. </t>
  </si>
  <si>
    <t xml:space="preserve">Izrada završnog sloja od betonskih opločnika dimenzija prema projektu ili željama investitora, na već izvedenu posteljicu od oštrog pijeska debljine prema projektu.  U cijeni su sadržani svi troškovi nabave, prijevoza i ugradnje materijala, izrade podloge, fugiranja te sav ostali rad, oprema i materijal potreban za potpuno dovršenje stavke. Obračun je po m2 izvedene površine. </t>
  </si>
  <si>
    <t>IZVEDBA TRAVNATE REŠETKE (HDPE) ISPUNJENE HUMUSNIM MATERIJALOM (VATROGASNI PRISTUP)</t>
  </si>
  <si>
    <t xml:space="preserve">Izrada nosivog sloja (Ms≥100 MN/m2) od drobljenog kamenog materijala, najvećeg zrna 63 mm, debljine 50 cm.  U cijenu je uključena dobava materijala, utovar, prijevoz, i ugradnja (strojno razastiranje, planiranje i zbijanje do traženog modula stišljivosti ili stupnja zbijenosti) na uređenu i preuzetu podlogu. Obračun je po m3 ugrađenog materijala u zbijenom stanju. </t>
  </si>
  <si>
    <t xml:space="preserve">Nabava, prijevoz i ugradnja geotekstila mase 400 g/m2. Stavka obuhvaća nabavu, prijevoz i ugradnju svog potrebnog materijala. Geotekstil se ugrađuje između nosivog sloja od kamenog materijala i podložnog sloja pje
Obračun po m2 ugrađenog geotekstila. </t>
  </si>
  <si>
    <t>IZRADA PJEŠAČKIH STAZA UZ ODVOJAK ULICE JOSIPA BADALIĆA</t>
  </si>
  <si>
    <t>Izrada nosivog sloja (Ms≥60 MN/m2) od drobljenog kamenog materijala, granulacije 0-63 mm, debljine 30 cm.  U cijenu je uključena dobava materijala, utovar, prijevoz, i ugradnja (strojno razastiranje, planiranje i zbijanje do traženog modula stišljivosti ili stupnja zbijenosti) na uređenu i preuzetu podlogu. Obračun je po m3 ugrađenog materijala u zbijenom stanju.</t>
  </si>
  <si>
    <t>IZRADA OPLOČENJA BETONSKIM PLOČAMA U ZONI IZLASKA TERASE</t>
  </si>
  <si>
    <t>IZVEDBA RUBNJAKA</t>
  </si>
  <si>
    <t xml:space="preserve">Ugradnja rubnjaka (na podlozi od betona klase C 12/15) od predgotovljenih betonskih elemenata klase C 35/45, dimenzija 18/24 cm. Postavljanje rubnjaka prema detaljima iz projekta.  Obračun je po m1 izvedenog rubnjaka, a u cijeni je uključena izvedba podloge, nabava i doprema predgotovljenih elemenata i betona, privremeno uskladištenje i razvoz, svi prijevozi i prijenosi, priprema podloge, rad na ugradnji s obradom sljubnica, njega betona te sav potreban dodatni rad, oprema i materijal što je potreban za potpuno dovršenje stavke.  </t>
  </si>
  <si>
    <t xml:space="preserve">Ugradnja rubnjaka (na podlozi od betona klase C 12/15) od predgotovljenih betonskih elemenata klase C 25/30, dimenzija 8/20 cm. Postavljanje rubnjaka prema detaljima iz projekta.  Obračun je po m1 izvedenog rubnjaka, a u cijeni je uključena izvedba podloge, nabava i doprema predgotovljenih elemenata i betona, privremeno uskladištenje i razvoz, svi prijevozi i prijenosi, priprema podloge, rad na ugradnji s obradom sljubnica, njega betona te sav potreban dodatni rad, oprema i materijal što je potreban za potpuno dovršenje stavke. </t>
  </si>
  <si>
    <t>PROMETNA OPREMA I SIGNALIZACIJA</t>
  </si>
  <si>
    <t>TEMELJI I STUPOVI PROMETNIH ZNAKOVA</t>
  </si>
  <si>
    <t>Izrada temelja stupa od betona klase C 20/25 s iskopom u materijalu "C" kategorije, oblika krnje piramide čije su stranice donjeg kvadrata 40 cm, gornjeg 30 cm, a visine 70 cm.  Stavka obuhvaća iskop za temelje; dobavu, ugradbu i njegu betona; dobavu i ugradbu ankera i podložnih pločica za pričvršćenje stupa; zatrpavanje temelja; utovar viška materijala u prijevozno sredstvo i prijevoz do mjesta oporabe ili zbrinjavanja, odnosno sav rad, opremu i materijal potreban za potpuno dovršenje stavke.  Obračun je po komadu izvedenih temelja.</t>
  </si>
  <si>
    <t>VERTIKALNA SIGNALIZACIJA</t>
  </si>
  <si>
    <t>Postavljanje prometnog znaka B03 s retroreflektirajućom folijom koeficijenta retrorefleksije razreda RA2, debljine lima 2 mm, ruk 60 cm. Prometni znakovi postavljaju se  u skladu važećim Pravilnikom o prometnim znakovima, opremi i signalizaciji na cestama i važećim hrvatskim normama koje reguliraju to područje.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t>
  </si>
  <si>
    <t xml:space="preserve">Postavljanje prometnog znaka "VATROGASNI PRISTUP" s retroreflektirajućom folijom koeficijenta retrorefleksije razreda RA2, debljine lima 2 mm, 60x40 cm.Prometni znakovi postavljaju se  u skladu važećim Pravilnikom o prometnim znakovima, opremi i signalizaciji na cestama i važećim hrvatskim normama koje reguliraju to područje.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t>
  </si>
  <si>
    <t>Obračun po kompletu uklonjenog elementa.</t>
  </si>
  <si>
    <t>Uklanjanje i ponovna ugradnja prometnog znaka na južnoj strani parcele uključivo i temelj postojećeg prometnog znaka nakon svih izvedenih radova.</t>
  </si>
  <si>
    <t>1.1.6.</t>
  </si>
  <si>
    <t xml:space="preserve">Planiranje dna iskopane jame dubine do 90 cm za izvedbu temeljnih traka s točnošću +/- 2 cm, uključivo odsijecanje i izbacivanje viška iskopa. Obračun po m2 isplanirane površine. </t>
  </si>
  <si>
    <t>Dobava tucanika i nasipavanje u slojevima uz potrebno nabijanje ispod temeljnih traka. Nanosi se materijal granulacije 0-18 mm, dobro graduirani drobljenac bez udjela zemljanih čestica u sloju 5 cm te se isti zbija. Postupak ponoviti. Zbrijanje izvesti statičko. Ukupna visina 10 cm.</t>
  </si>
  <si>
    <t xml:space="preserve">Dobava, transport i ugradnja tamponskog sloja šljunka između temeljnih traka do visine 10 cm ispod gornje kote temeljnih traka odnosno u visini 70 cm. Stavka uključuje vlaženje i strojno zbijanje do potrebne zbijenosti. Prije betoniranja potrebno je postići zbijenost od min. 40 MPa. Obračun po m3 ugrađenog tamponskog sloja. </t>
  </si>
  <si>
    <t>Obračun po m2.</t>
  </si>
  <si>
    <t>Izvedba podložnog betona debljine 10cm  betonom C12/15, razred izloženosti X0, ispod temeljnih traka.</t>
  </si>
  <si>
    <t xml:space="preserve">Izvedba armirano betonskog zida debljine 20 cm u oplati te izvedba jednokrakog armirano betonskog stubišta sa 2 podesta, na južnoj strani parcele kod ulaza br. 2, betonom C25/30. Sva ugrađena armatura marke B500B. Utrošak materijala po stvarnim količinama. Obračun po m3 ugrađenog betona i po kg ugrađene armature te m2 oplate. </t>
  </si>
  <si>
    <t>Izrada, dobava, transport i montaža PREDGOTOVLJENIH MODULARNIH JEDINICA. Uz glavnu i  sekundarnu čeličnu konstrukciju, u stavku je potrebno uključiti i sva potrebna ojačanja te spojne elemente. Čelik je S235 i S355.</t>
  </si>
  <si>
    <t>- TW1 - Stupovi - SHS 150x150x5 mm, S355JR</t>
  </si>
  <si>
    <t>- TW1a - Stupovi terase - SHS 150x150x5 mm, S235JR</t>
  </si>
  <si>
    <t>- TW1b - Stupovi terase (pomoćni) - SHS 80x80x4 mm, S235JR</t>
  </si>
  <si>
    <t>- TW2 - Glavna podna greda - UPE 200; S235JR</t>
  </si>
  <si>
    <t>- TW2a - Poprečna podna greda - C80/200/80/30x4 mm; S235JR</t>
  </si>
  <si>
    <t>- TW3 - Glavna stropna greda - UPE 200; S235JR</t>
  </si>
  <si>
    <t>- TW3a - Glavna stropna greda - UPE 220; S235JR</t>
  </si>
  <si>
    <t>- TW3b - Glavna stropna greda - UPE 270; S235JR</t>
  </si>
  <si>
    <t>- TW3c - Poprečna stropna greda - C80/200/80x4 mm; S235JR</t>
  </si>
  <si>
    <t>- TW4 - Sekundarne grede poda - C15/40/150/40/15x3 mm, S235JR</t>
  </si>
  <si>
    <t>- TW5 - Sekundarne grede stropa - C13/40/120/40/13x3 mm, S235JR</t>
  </si>
  <si>
    <t xml:space="preserve">Glavna konstrukcija jedne modularne jedinice se sastoji od 4 stupa, 4 podne grede i 4 stropne grede. Vrsta profila pojedinog modula prema Izvedbenom projektu - MAPA 2 - Građevinski projekt - Projekt građevinske konstrukcije </t>
  </si>
  <si>
    <t>SLOJEVI PODA</t>
  </si>
  <si>
    <t>SLOJEVI STROPA</t>
  </si>
  <si>
    <t>ISPUNA OSNOVNE KONSTRUKCIJE</t>
  </si>
  <si>
    <t>Za sve elemente konstrukcije izvođač je dužan napraviti potrebne radioničke nacrte te potrebni statički račun i dostaviti ih na odobrenje glavnom projektantu i projektantu konstrukcije.</t>
  </si>
  <si>
    <t>Dobava i postava bitumenske brtve s uloškom od aluminijske folije - veze između dvije predgotovljenje modularne jedinice.</t>
  </si>
  <si>
    <r>
      <rPr>
        <b/>
        <sz val="10"/>
        <rFont val="Myriad Pro"/>
        <charset val="238"/>
      </rPr>
      <t>MODULI A, B, C/C1, D, E, F</t>
    </r>
    <r>
      <rPr>
        <sz val="10"/>
        <rFont val="Myriad Pro"/>
        <family val="2"/>
        <charset val="238"/>
      </rPr>
      <t xml:space="preserve"> koji se navode na kraju stavke, sastoje od sljedećih elemenata (čeličnih profila):</t>
    </r>
  </si>
  <si>
    <t>ČELIČNI PROFILI</t>
  </si>
  <si>
    <t>MODUL A</t>
  </si>
  <si>
    <t>2550 mm x 9300mm x 4220 mm</t>
  </si>
  <si>
    <t>MODUL B</t>
  </si>
  <si>
    <t>MODUL D</t>
  </si>
  <si>
    <t>MODUL E</t>
  </si>
  <si>
    <t>MODUL F</t>
  </si>
  <si>
    <t>MODUL C</t>
  </si>
  <si>
    <t>MODUL C1</t>
  </si>
  <si>
    <t>2550 mm × 6000 mm × 4220 mm</t>
  </si>
  <si>
    <t>2550 mm × 8500 mm × 4220 mm</t>
  </si>
  <si>
    <t>2550 mm × 5772 mm × 4220 mm</t>
  </si>
  <si>
    <t>2400 mm × 11108 mm × 4220 mm</t>
  </si>
  <si>
    <t>2537 mm × 2678 mm × 3566 mm</t>
  </si>
  <si>
    <t>Ukupna visina zgrade od najniže kote okolnog terena do vijenca zgrade iznosi cca 4,5 m.</t>
  </si>
  <si>
    <t xml:space="preserve">Obračun po m2 razvijene površine.                      </t>
  </si>
  <si>
    <t>Izrada vertikalne hidroizolacije sokla predgotovljene modularne jedinice po postavi na gradilištu.
Hidroizolacija se izvodi u slojevima (unutra-van):
1. Geotekstil - 300g/m2
2.PVC membrana - 1,5mm                                     3. Geotekstil - 300g/m2
Svi slojevi u obračunu ove stavke.
Hidroizolacijska traka se slobodno polaže na podlogu te učvršćuje međusobnim spajanjem traka vrućim zrakom i mehaničkim učvršćenjem u zid na završetku vertikalne hidroizolacije. U stavci uključena izrada linijskog detalja na mjestima dilatacija sklopa. Detalj se izvodi sa preklopnom trakom sa potrebnim nabiranjem hidroizolacije da bi se omogućilo rastezanje i stezanje na dilatacijskom spoju i ugradbom brtve od pjenogume ili sl. koja osigurava stalni nabor hidroizolacije, sve prema uputi proizvođača.
Sve izvedeno prema specifikaciji i uputama proizvođača. Hidroizolaciju izvesti do visine 30cm iznad kote uređenog vanjskog terena, ukupna visina do 50cm. Izvedba hidroizolacije po ovlaštenom izvođaču.                                     Obračun po m2 ugrađene hidroizolacije, uključivo linijski detalji.</t>
  </si>
  <si>
    <t>Dobava i postava parne brane od sintetičke
membrane na bazi polietilena (d= 0,2 mm, PE, μ=1100000). Membrana se slobodno polaže na podlogu i spaja samoljepljivom trakom na bazi butilgume u preklopu spoja od 8 cm. Periferno se membrana lijepi za atiku ili zid trakom. Sloj parne brane potrebno je dići do visine termo izolacije.
Ljepljenje uračunato u stavku. U cijenu uključiti dobavu i postavu vijaka s tubom za mehaničko fiksiranje hidroizolacijske membrane - 5 kom/m2.</t>
  </si>
  <si>
    <t>Dobava i postava vertikalne hidroizolacije na detalju (zid, nadozid,  visine do 80 cm). Stavka uključuje dobavu materijala, izradu i postavu vezno/okapnih profiliranih traka od PVC lima (d= 1,4 mm), na koji se spaja horizontalna i vertikalna hidroizolacija.</t>
  </si>
  <si>
    <t>Membrana se brtvi i opšiva nehrđajućom obujmicom koja je uključena u stavku.</t>
  </si>
  <si>
    <t>Obračun po kom</t>
  </si>
  <si>
    <t>Hidroizolacija prodora cijevi instalacija na krov i ojačanja kuteva. Dobava i postava hidroizolacijske nearmirane membrane na bazi mekog PVC-a, za izradu dodatnog ojačanja u kutovima i istakama detalja na već izvedenim membranama.</t>
  </si>
  <si>
    <t>Dobava i montaža dvostrukih okomitih odzračnika na bazi tvrdog PVC-a, toplinski izoliranih sa ekspandiranim polietilenom (EFE), sa mogućnošću spajanja na parnu branu i na hidroizolaciju, promjera Ǿ110 i visine 500mm. Jedan na svakih 250 m2. Obračun po komadu ugrađenog elementa.</t>
  </si>
  <si>
    <t>1.6.</t>
  </si>
  <si>
    <t>ZIDARSKI RADOVI</t>
  </si>
  <si>
    <t>ESTRIH</t>
  </si>
  <si>
    <t>PE FOLIJA</t>
  </si>
  <si>
    <t>Dobava i ugradnja razdjelnog sloja - polietilenske folije za plivajuće podove debljine 0.2 mm - između EPS-a i cementnog estriha.</t>
  </si>
  <si>
    <t>Izračun po m2 stvarno izvedene površine.</t>
  </si>
  <si>
    <t>1.5.1.</t>
  </si>
  <si>
    <t>Toplinska/zvučna izolacija od elastificiranog EPS-T gustoće min 20 kg/m3, debljine 4,0cm za podno grijanje.</t>
  </si>
  <si>
    <t>Stavke uključuju dobavu i dopremu potrebnog materijala te izvedbu svih podložnih slojeva poda: EPS-T + PE folije - razdjelnog sloja</t>
  </si>
  <si>
    <t>TOPLINSKA/ZVUČNA IZOLACIJA (za podno grijanje)</t>
  </si>
  <si>
    <t>Dobava i doprema potrebnog materijala i izvedba poda koji se sastoji od estriha, PE folije kao razdjelnog sloja te izolacije (EPS-T). Izvedba u sustavu s podnim grijanjem.</t>
  </si>
  <si>
    <t xml:space="preserve">Prije postave uglovnog opšava provjeriti brtvljenje panela na uglovima s čeličnom konstrukcijom i spoj dva panela koji moraju biti popunjeni izolacijskom pjenom </t>
  </si>
  <si>
    <t>Opšav se postavlja  na svu potrebnu podkonstrukciju koja je uključena u cijenu ove stavke. Limeni opšav se postavlja preko sloja kamene vune na udaljenosti 3 cm od nosivog zida i  ispred vertikalnog oluka do 25 cm udaljnosti od nosivog zida na vlastitu potkonstrukciju. Vuna i oluk su obračunati u drugoj stavci ove tehničke specifikacije .</t>
  </si>
  <si>
    <t>U stavku uključen sav materijal i rad te sav spojni pričvrsni materijal, brtveni materijal i podlošci.</t>
  </si>
  <si>
    <t>Izrada, dobava i postava opšava vijenca građevine.</t>
  </si>
  <si>
    <t>Izrada, dobava i postava okapnog lima na dnu fasadnih panela.</t>
  </si>
  <si>
    <t>Okap iz pocinačnog lima 0,6mm. Učvršćuje se na podnu čeličnu gredu predgotovljenih modula.</t>
  </si>
  <si>
    <t>R.Š. 200 mm</t>
  </si>
  <si>
    <t>Izrada, dobava i postava vertikalnih opšava: vanjski i unutarnji uglovni spojevi fasadnih panela, te na mjestima spoja 2 modula. Opšav je iz pocinčanog lima 0,6 mm sa prevlakom od PES-poliestera. Opšav se učvršćuje zakovicama na svakih 300 mm u fasadni panel.</t>
  </si>
  <si>
    <t>Opšav je iz pocinčanog lima 0,6 mm sa prevlakom od PES-poliestera. Opšav se učvršćuje zakovicama na svakih 300 mm u fasadni panel u svojoj donjoj zoni. U gornjoj zoni se pričvršćuje na potkonstrukciju od čeličnih L nosača (nisu dio ove stavke).</t>
  </si>
  <si>
    <t>U stavku uključen sav materijal i rad te sav spojni pričvrsni materijal, brtveni materijal i podlošci. U cijenu također uključiti sve potrebne kutne opšavne limove.</t>
  </si>
  <si>
    <t>Obračun po m1 ugrađenog lima R.Š. do 20 cm</t>
  </si>
  <si>
    <t>Obračun po m1 ugrađenog lima R.Š. do 25 cm</t>
  </si>
  <si>
    <t>Opšav se postavlja  na svu potrebnu podkonstrukciju koja je uključena u cijenu ove stavke. Limeni opšav se postavlja preko sloja kamene vune na udaljenosti 3 cm od nosivog zida i  ispred horizontalnog oluka na 13 cm udaljnosti od nosivog zida na vlastitu potkonstrukciju. Vuna i oluk su obračunati u drugoj stavci ove tehničke specifikacije .</t>
  </si>
  <si>
    <t>Dobava i postava opšava: vanjski uglovni spojevi fasadnih panela. Opšav je iz pocinčanog lima 0,6 mm sa prevlakom 25 my PES-poliestera. Razvijena širina opšavnog lima R.Š. = 250 mm. Uglovni opšav se učvršćuje zakovicama na svakih 300 mm u fasadni panel. Prije postave uglovnog opšava provjeriti brtvljenje panela na uglovima s čeličnom konstrukcijom i spoj dva panela koji moraju biti popunjeni izolacijskom pjenom U stavku uključen sav materijal i rad te sav spojni pričvrsni materijal, brtveni materijal i podlošci.</t>
  </si>
  <si>
    <t>Obračun po m1 ugrađenog lima do R.Š.40 cm</t>
  </si>
  <si>
    <t>Dobava i postava opšavnog zidnog lima kod najviše točke zida i bočnih kosina na ravnom krovu (kosi krov - svjetlarnici), od pocinčanog i plastificiranog lima debljine 0,6 mm, boje prema izboru investitora. Opšav limom se postavlja ispod falcanog lima i spušta se na vertikalni zid minimalno 20 cm. Uključen sav potreban materijal i rad.</t>
  </si>
  <si>
    <t>U cijeni sve kpl sa potrebnim materijalom za montažu, futer štokom, podni graničnik, transport do gradilišta, ugradnja, vodilicom, brtvama, sa svim potrebnim okovom, lajsnama, obradom spojeva, sve spremno za funkciju. Također, u cijenu je potrebno uključiti i zaštitu protiv uklještenja prstiju.</t>
  </si>
  <si>
    <t>Izrada dostava i kpl montaža s ugradbom unutarnjih jednokrilnih punih vrata u  otvoru 90x215 cm.</t>
  </si>
  <si>
    <t>Izrada dostava i kpl montaža s ugradbom unutarnjih jednokrilnih punih vrata u  otvoru 80x215 cm.</t>
  </si>
  <si>
    <t>Izrada dostava i kpl montaža s ugradbom unutarnjih jednokrilnih punih vrata u  otvoru 100x215 cm.</t>
  </si>
  <si>
    <t>Kpl prema dimenzijama, detaljima i elementima iz priložene sheme POZ V11.</t>
  </si>
  <si>
    <t>Izrada dostava i kpl montaža s ugradbom unutarnjeg jednokrilnog fiksnog prozora u otvoru 220x60 cm.</t>
  </si>
  <si>
    <t>Toplinski koeficijent komplet stijene sa ostakljenjem iznosi Uw ≤1,10 W/m2K.</t>
  </si>
  <si>
    <t>Komplet prema dimenzijama, detaljima i elementima iz priložene sheme POZ P04.</t>
  </si>
  <si>
    <t>Komplet prema dimenzijama, detaljima i elementima iz priložene sheme POZ P06.</t>
  </si>
  <si>
    <t>Za komplet vrata predvidjeti RAL ugradnju.</t>
  </si>
  <si>
    <t xml:space="preserve">Izrada dostava i kompletna montaža s ugradbom  PVC stijjene u zidarskom otvoru 110x280 cm. Predmetna stavka izvodi se iz 2 dijela -  zaokretnih vrata širine 110 cm i fiksnog nadsvjetla. </t>
  </si>
  <si>
    <t>Komplet prema dimenzijama, detaljima i elementima iz priložene sheme POZ V02.</t>
  </si>
  <si>
    <t xml:space="preserve">Izrada dostava i kompletna montaža s ugradbomPVC vrata u zidarskom otvoru 110x270 cm. Predmetna stavka izvodi se iz 2 dijela - zaokretna vrata širine 110 cm te fiksnog nadsvjetla. </t>
  </si>
  <si>
    <t>Izrada dostava i kompletna montaža s ugradbomPVC stijene u zidarskom otvoru 160x280 cm. Predmetna stavka izvodi se iz 3 dijela - dvoja zaokretna vrata širine po 80 cm te fiksnog nadsvjetla. U cijenu je potrebno uključiti izvedba ventilacijskih lamela na dnu vrata na oba krila.</t>
  </si>
  <si>
    <t>Ostakljenje minimalno s trostrukim izolacijskim staklom i LOW-E premazom punjeno s plinom argonom. Imamo 2 vrste ostakljenja. IZO trostruko lamistal staklo do visine 1,0 m te obično trostruko LOW-e ostakljenje na visini iznad 1,0 m. OBIČNO OSTAKLJENJE: Trostruko IZO staklo, debljine 40 mm s jednim LOW-e premazom - 4 mm float - 14 mm zrak - 4 mm - 14 mm zrak - 4 mm LOW-e, Uw=1,1 W/m2K. SIGURNOSNO OSTAKLJENJE: lamistal debljine 3+3 mm - 14 mm zrak - 4 mm float - 14 mm zrak - lamistal 3+3 mm.</t>
  </si>
  <si>
    <t>Ostakljenje minimalno s trostrukim izolacijskim staklom i LOW-E premazom punjeno s plinom argonom. Imamo 2 vrste ostakljenja. IZO trostruko lamistal staklo do visine 1,0 m od kote gotovog poda te obično trostruko LOW-e ostakljenje na visini iznad 1,0 m. OBIČNO OSTAKLJENJE: Trostruko IZO staklo, debljine 40 mm s jednim LOW-e premazom - 4 mm float - 14 mm zrak - 4 mm - 14 mm zrak - 4 mm LOW-e, Uw=1,1 W/m2K. SIGURNOSNO OSTAKLJENJE: lamistal debljine 3+3 mm - 14 mm zrak - 4 mm float - 14 mm zrak - lamistal 3+3 mm.</t>
  </si>
  <si>
    <t>Izrada dostava i kpl montaža s ugradbom unutarnjih dvokrilnih PVC vrata u  otvoru 160x215 cm. U cijenu je potrebno uključiti izvedbu sa panik okovom prema HRN EN 1125.</t>
  </si>
  <si>
    <t>Predmetna vrata izvode se u unutrašnjem prostoru i nema zahtjeva za koeficijentom prolaska topline.</t>
  </si>
  <si>
    <t>Uklanjanje postojeće panelne ograde i stupova na južnoj i istočnoj strani gdje se predviđa izvedba novog potpornog zida. Potrebno je pažljivo ukloniti i predati naručitelju na daljnje postupanje postojeću panelnu ogradu i stupove.</t>
  </si>
  <si>
    <t>Obračun po m1 uklonjene ograde.</t>
  </si>
  <si>
    <t>Obračun po m1</t>
  </si>
  <si>
    <t>Izrada, dobava i ugradnja čelične konstrukcije vijenca krova - krovni L profili. Stavka se izvodi iz čeličnih pocinčanih L profila obodno po rubu krova. Ukupna duljina vijenca do 135 m, visina do 60 cm. U cijenu stavke uključen sav potreban spojni i montažni materijal. Prije početka radova, izvođač je dužan izraditi radioničke nacrte, statički račun i uzorke predočiti nadzoru na odobrenje! . Završna obrada čeličnih profila radioničko miniziranje, AKZ zaštita u 2 osnovna i 2 pokrovna premaza.</t>
  </si>
  <si>
    <t>650x220mm</t>
  </si>
  <si>
    <t>650x40mm</t>
  </si>
  <si>
    <t xml:space="preserve">Dobava i postava neoprenskih podložaka dimenzija 20x20x1cm na armirano betonske temeljne trake na pozicijama ležaja predgotovljenih modularnih jedinica. </t>
  </si>
  <si>
    <t>Gipskartonska ploča pričvršćuje se pocinčanim vijcima, spojevi se bandažiraju, rubovi se obrađuju ugradnjom kutnih profila. Uključiti fugiranje, prvo gletanje, brušenje, drugo gletanje i završno brušenje površine. Kpl do pune gotovosti i funkcionalnosti stavke.</t>
  </si>
  <si>
    <t>Gipskartonska ploča pričvršćuje se pocinčanim vijcima, spojevi se bandažiraju, rubovi se obrađuju ugradnjom kutnih profila. Uključiti fugiranje, prvo gletanje, brušenje, drugo gletanje i završno brušenje površine. U cijenu uključiti izradu špaleta na pozicijama parapeta. Kpl do pune gotovosti i funkcionalnosti stavke.</t>
  </si>
  <si>
    <t>Sve navedeno u jediničnoj cijeni do pune  funkcionalnosti.</t>
  </si>
  <si>
    <t>stupovi - 1 stup SHS 150x150 (R.Š. 60 cm)</t>
  </si>
  <si>
    <t>stupovi - 2 stupa SHS 150x150 (R.Š. 90 cm)</t>
  </si>
  <si>
    <t xml:space="preserve">stupovi - 3 stupa i 4 stupa SHS 150x150 (R.Š. 120 cm) </t>
  </si>
  <si>
    <t xml:space="preserve">Dobava materijala i izrada unutarnje obloge stupa gipskartonskim pločama od konstrukcije koja se sastoji od: </t>
  </si>
  <si>
    <t>Svi prodori u oblozi moraju biti zatvoreni. Ploče se povezuju protupožarnim klamicama debljine 22mm. Kpl do pune gotovosti i funkcionalnosti stavke.</t>
  </si>
  <si>
    <t>Svi prodori u oblozi moraju biti protupožarno brtvljeni. Ploče se povezuju protupožarnim klamicama debljine 22mm. Kpl do pune gotovosti i funkcionalnosti stavke.</t>
  </si>
  <si>
    <t>- dvostruke gipskartonske obloge od vatrootporne GK ploče - 2 x 2,00 cm (R90)</t>
  </si>
  <si>
    <t>Svi detalji prema tehničkom listu proizvođača sistema za protupožarnu oblogu čeličnih greda i stupova. Dodatne tehničke specifikacije u nastavku:</t>
  </si>
  <si>
    <t>Protupožarna revizijska okna u gipkartonskom stropu R60  - 60x60 cm</t>
  </si>
  <si>
    <t>Izrada revizionih okana u PP stropu po postavi predgotovljenih modularnih jedinica na gradilištu a nakon izvedbe spuštenog PP stropa. U cijenu stavke uključena i izrada te ugradnja PP poklopaca R60 za zatvaranje revizija, uključivo sva potrebna brtvljenja na spoju.</t>
  </si>
  <si>
    <t>Gipskartonski spušteni strop na visilicama</t>
  </si>
  <si>
    <t xml:space="preserve">Dobava materijala i izrada spuštenog stropa iz gipskartonskih ploča od konstrukcije koja se sastoji od: </t>
  </si>
  <si>
    <t>- jednostruka obična gipskartonska obloge od GK ploče - 1 x 1,25 cm ili jednostruka vlagootporna gipskartonska obloga (u mokrim prostorima)</t>
  </si>
  <si>
    <t>Kpl do pune gotovosti i funkcionalnosti stavke.</t>
  </si>
  <si>
    <t>Sve navedeno u jediničnoj cijeni do pune  funkcionalnosti stropa</t>
  </si>
  <si>
    <t>Vlagootporna gipskartonska ploča 1,25 cm</t>
  </si>
  <si>
    <t>Obična gipskartonska ploča 1,25 cm</t>
  </si>
  <si>
    <t>Izrada revizionih okana u spuštenom ''instalacijskom'' stropu po postavi predgotovljenih modularnih jedinica na gradilištu a nakon izvedbe spuštenog stropa na visilicama. U cijenu stavke uključena i izrada te ugradnja poklopaca  za zatvaranje revizija, uključivo sva potrebna brtvljenja na spoju.</t>
  </si>
  <si>
    <t xml:space="preserve">- ličenje vodootpornom latex bojom u 1 sloj u raznim šarenim bojama - do visine 1,50 m </t>
  </si>
  <si>
    <t>- ličenje poludisperzivnom bojom u 3 sloja u šarenim bojama prema izboru investitora</t>
  </si>
  <si>
    <t>Rad na visini do 3,00 m. Radna skela obuhvaćena jediničnom cijenom.</t>
  </si>
  <si>
    <t>Sokl holkel, h=10,0 cm</t>
  </si>
  <si>
    <t>a) podna površina</t>
  </si>
  <si>
    <t>b) sokl, h=6,0 cm</t>
  </si>
  <si>
    <t>b) zidna površina</t>
  </si>
  <si>
    <t>Porculanske pločice - Dobava, postava te ugradnja podnih i zidnih porculanskih pločica. U cijenu stavke uključiti i pripremu podloge, fugiranje, ljepilo za keramiku. Predmetna keramika ugrađuje se u prostorijama kuhinje, sanitarija djelatnika, spremišta i ostalih radnih prostora vrtića.</t>
  </si>
  <si>
    <r>
      <t xml:space="preserve">Gres porculanske podne pločice - Dobava, postava te ugradnja podnih gres porculanskih pločica. U cijenu stavke uključiti i pripremu podloge, fugiranje, cementni mort. Predmetna keramika ugrađuje se na hodnicima, garderobama i ulaznim prostorima (evakuacijski putevi). </t>
    </r>
    <r>
      <rPr>
        <b/>
        <sz val="10"/>
        <rFont val="Arial"/>
        <family val="2"/>
        <charset val="238"/>
      </rPr>
      <t>*Napomena:</t>
    </r>
    <r>
      <rPr>
        <sz val="10"/>
        <rFont val="Arial"/>
        <family val="2"/>
        <charset val="238"/>
      </rPr>
      <t xml:space="preserve"> Pločice se ne ugrađuju u ljepilo nego u cementni mort zbog zahtjeva požarstva na požarnim putevima!</t>
    </r>
  </si>
  <si>
    <t>Kutni holkel (spoj između poda i zida od PVC-a)</t>
  </si>
  <si>
    <t>U stavku uključiti sve potrebne sistemske elemente (L elementi, čepovi) za završetke, brtve i spojne elemente.</t>
  </si>
  <si>
    <t xml:space="preserve">Protupožarni aparat P6 </t>
  </si>
  <si>
    <t>Dobava i postava aparata za početno ručno gašenje požara - suhi prag tip P6 sa svom potrebnom atestnom dokumentacijom i označavanjem. Obračun po komadu postavljenog aparata sa svim potrebnim popratnim materijalom i radom.</t>
  </si>
  <si>
    <t>FASADERSKI RADOVI</t>
  </si>
  <si>
    <t>2.9.</t>
  </si>
  <si>
    <t>2.9.1.</t>
  </si>
  <si>
    <t>2.9.2.</t>
  </si>
  <si>
    <t>2.9.3.</t>
  </si>
  <si>
    <t>Fasadni paneli, d=10 cm</t>
  </si>
  <si>
    <t>Dobava i postava završne obloge pročelja zidnim izolacijskim panelima s izolacijskom jezgrom PUR, na podkonstrukciji.</t>
  </si>
  <si>
    <t>Paneli se postavljaju u vertikalnom smjeru sa skrivenim spojem, između stupova nosive konstrukcije modularnih jedinica.</t>
  </si>
  <si>
    <t>Učvršćenje vijcima zaštićenim plastičnim kapicama, preko brtve. Na spojevima panela izvesti dvostruku hidrotermičku brtvu. Paneli se brtve uz nosivu čelicnu konstrukciju PE brtvama. Sve spojne i dilatacijske kuteve (unutarnji kut i vanjski kut) ispuniti izolacijskom pjenom. Sve spojeve sa limom brtviti nepropusno.</t>
  </si>
  <si>
    <t>b) podkonstrukcija: čelična podkostrukcija, pričvršćena na osnovnu i sekundarnu čeličnu konstrukciju modularnih jednica.</t>
  </si>
  <si>
    <t xml:space="preserve">Priloziti certifikat svih tehnickih karakteristika panela (uz ponudu). Panel dopremiti zastićen PVC folijom koja se odstranjuje u montaži. U stavku uključen sav materijal i rad te sav spojni i pričvrsni materijal, brtveni materijal (EPDM brtve, butyl trake, PE brtvene trake, trake za brtvljenje od PVC pjene, silikonsko vezivo, butilno brtvilo) i podlošci. </t>
  </si>
  <si>
    <t>Obracun po m2 ugrađenog panela s oduzetim svim otvorima.</t>
  </si>
  <si>
    <t>a) paneli:  Panel sastavljen od vanjskog lima debljine 0,50 mm, PUR debljine 100,00 mm i unutarnjeg lima debljine 0,40 mm. Lim pocinčan 275 g/m2. Vanjski lim obraden poliesterskom bojom 25 my, RAL - antracit - prema postojećem vrtiću. Paneli širine 1000 mm, vanjska profilacija mikro (do 1 mm). Tip profilacije prema odabiru projektanta. Koeficijent  prolaza topline max  U=0,24 W/m2K.</t>
  </si>
  <si>
    <t>Limena fasadna obloga u imitaciji drva</t>
  </si>
  <si>
    <t>Dobava i postava završne obloge pročelja zidnim  limenim panelima na postojeću oblogu od fasadnih panela.</t>
  </si>
  <si>
    <t>a) podna obloga</t>
  </si>
  <si>
    <t>b) stropna obloga</t>
  </si>
  <si>
    <t>Izrada dostava i kompletna montaža s ugradbom  PVC stijene u zidarskom otvoru 250x280 cm. Predmetna stavka izvodi se iz 4 dijela - središnjih zaokretnih vrata širine 110 cm, bočnih fiksera i fiksnog nadsvjetla. U cijenu uključiti izvedbu panik okova prema HRN EN 1125.</t>
  </si>
  <si>
    <t>Revizijska okna u gipskartonskom stropu - 60x60 cm</t>
  </si>
  <si>
    <t>- zaštita stropova i podova trakama i PE folijom</t>
  </si>
  <si>
    <t>Ličilački radovi na pozicijama izvedbe novog potpornog zida iz armiranog betona, novog stubišta, nove vanjske rampe te zidova kod prostora za smeće. Radove izvesti  bojom za beton u 2 sloja u sivoj boji sukladno postojećim vanjskim parapetima na postojećem vrtiću.</t>
  </si>
  <si>
    <t>- brušenje betona kao priprema za bojanje zidova na pozicijama gdje je loše izvedena oplata</t>
  </si>
  <si>
    <t>- ličenje bojom za beton u 2 sloja u svijetlom tonu (siva boja) prema postojećem stanju.                 NAPOMENA: Kod potpornog zida, s unutarnje strane potrebno je u cijenu uključiti skelu za rad na visini do 4,0 m.</t>
  </si>
  <si>
    <t>obračun po m2 izvedene površine</t>
  </si>
  <si>
    <t>1.2.6.</t>
  </si>
  <si>
    <t>1.2.7.</t>
  </si>
  <si>
    <t>1.2.9.</t>
  </si>
  <si>
    <t>1.3.6.</t>
  </si>
  <si>
    <t>1.3.7.</t>
  </si>
  <si>
    <t>2.1.12.</t>
  </si>
  <si>
    <t>2.1.13.</t>
  </si>
  <si>
    <t>2.2.13.</t>
  </si>
  <si>
    <t>2.2.16.</t>
  </si>
  <si>
    <t>2.3.4.</t>
  </si>
  <si>
    <t>2.3.8.</t>
  </si>
  <si>
    <t>2.3.9.</t>
  </si>
  <si>
    <t>2.3.10.</t>
  </si>
  <si>
    <t>2.3.11.</t>
  </si>
  <si>
    <t>2.3.12.</t>
  </si>
  <si>
    <t>2.3.13.</t>
  </si>
  <si>
    <t>2.3.14.</t>
  </si>
  <si>
    <t>2.3.15.</t>
  </si>
  <si>
    <t>2.3.16.</t>
  </si>
  <si>
    <t>2.3.17.</t>
  </si>
  <si>
    <t>2.3.18.</t>
  </si>
  <si>
    <t>2.3.19.</t>
  </si>
  <si>
    <t>2.3.20.</t>
  </si>
  <si>
    <t>2.3.21.</t>
  </si>
  <si>
    <t>2.4.4.</t>
  </si>
  <si>
    <t>2.4.5.</t>
  </si>
  <si>
    <t>2.4.6.</t>
  </si>
  <si>
    <t>2.5.3.</t>
  </si>
  <si>
    <t>2.5.4.</t>
  </si>
  <si>
    <t>2.5.5.</t>
  </si>
  <si>
    <t>2.5.11.</t>
  </si>
  <si>
    <t>2.6.3.</t>
  </si>
  <si>
    <t>2.7.3.</t>
  </si>
  <si>
    <t>2.7.4.</t>
  </si>
  <si>
    <t>2.7.5.</t>
  </si>
  <si>
    <t>2.8.2.</t>
  </si>
  <si>
    <t>Tehničke karakteristike:</t>
  </si>
  <si>
    <t>Opis stavke</t>
  </si>
  <si>
    <t>NAPOMENA:Prije izrade (davanja) ponude izvođač je dužan na licu mjesta obići projektiranu površinu i utvrditi stvarno stanje na terenu, te na osnovu istog dati ponudu za kompletan posao kroz jedinične cijene stavaka troškovnika, bez naknadnog traženja dodatnih radova ili viška radova. U jediničnu cijenu predvidjeti sav potreban materijal, rad ljudi i strojeva prema općim tehničkim pravilima struke, normama i standardima potrebnim za dovršenje radova.</t>
  </si>
  <si>
    <t>OPĆI UVJETI TROŠKOVNIKA:</t>
  </si>
  <si>
    <t>Količine iznesene troškovnikom odnose se na jediničnu mjeru izvršenog rada.</t>
  </si>
  <si>
    <t>Jedinične cijene iznesene troškovnikom obuhvaćaju sav rad ljudi i strojeva, troškove svih pripremnih, pomoćnih i završnih radova, postrojenja, barake, instalacije, izrada i održavanje privremenih služnih puteva, sva sredstva za prijenos alata i pribora, priprema i obrada materijala, energente, dopremu materijala i odvoz materijala, režiju gradilišta i uprave radne organizacije, sva potrebna davanja, te zaradu radne organizacije prilikom izvođenja radova, odnosno sve što je potrebno za pravilno izvršenje radova.</t>
  </si>
  <si>
    <t>Jedinične cijene iznesene troškovnikom obuhvaćaju i završne radove, kao što su demontiranje baraka i instalacija potrebnih prilikom gradnje, sva čišćenja okoliša i uređenje gradilišta, vraćanja okoliša u prvobitno stanje.</t>
  </si>
  <si>
    <t>Količine radova koje nakon dovršenja građenja nije moguće provjeriti neposredno izmjerom, po izvršenju istih preuzima nadzorni inženjer.</t>
  </si>
  <si>
    <t>Nadzorni inženjer, odnosno više nadzornih inženjera ovisno o vrsti radova i predstavnik izvođača radova unosit će u građevinsku knjigu količine radova sa svim potrebnim skicama i izmjerama, te će svojim potpisima jamčiti za njihovu točnost.</t>
  </si>
  <si>
    <t>Tako utvrđeni i evidentirani radovi mogu se uzeti u obzir kod izrade privremenog ili konačnog obračuna radova, odnosno ispostave privremene ili okončane situacija, koji će se obračunati kao naknadni radovi.</t>
  </si>
  <si>
    <t>Izvedba radova treba biti prema nacrtima, općim uvjetima i opisu radova, detaljima i pravilima struke. U slučajevima potrebe izmjena ili dopune projekta ili njihovih dijelova, odluku o navedenom donosit će sporazumno projektant, nadzorni inženjer kao predstavnik investitora i predstavnik izvođača radova, i te izmjene unositi će se u građevinski dnevnik.</t>
  </si>
  <si>
    <t>Izvođač je dužan pridržavati se Tehničkih uvjeta za radove predviđene u troškovniku projekta kao i za sve radove koji se naknadno odrede na gradilištu kao dodatni radovi nepredviđeni troškovnikom, a koji su potrebni za potpuno dovršenje građevine - objekta.</t>
  </si>
  <si>
    <t>Obračunska širina za sva proširenja veća od obračunske širine, uslijed neadekvatne tehnologije izvođenja, organizacije, nastale pogreškama ili drugih razloga, neće se priznati već ju je izvođač dužan ukalkulirati u jediničnu cijenu.</t>
  </si>
  <si>
    <t>UREĐENJE GRADILIŠTA</t>
  </si>
  <si>
    <t>Uređenje gradilišta izvođač je dužan izvesti prema shemi organizacije gradilišta. Prilikom izrade sheme organizacije gradilišta predvidjeti: prostorije za svoje urede, osiguranje gradilišta ogradom ili drugim elementima za sigurnost ljudi te zaštitu prometa i objekata, postaviti natpisnu ploču, postaviti dovoljan broj skladišta, pomoćnih radnih prostorija, nadstrešnica, odrediti i urediti prometne i parkirališne površine za vozila, građevnu mehanizaciju i slično te opremu. Izvođač je dužan gradilište sa svim prostorijama i inventarom čistiti i održavati. Izvođač mora bez posebne naplate osigurati investitoru i projektantu potrebnu pomoć oko obilaska gradilišta i nadzora, uzimanja uzoraka i slično. Izvođač je dužan za projektanta i nadzornog inženjera na gradilištu osigurati kontejner sa svim potrebnim instalacijskim priključcima, za njihov rad. Na gradilištu moraju biti poduzete sve mjere sukladno Pravilniku o zaštiti na radu, prema postojećim propisima. Izvođač je dužan po završetku radova očistiti gradilište, skinuti i odvesti sve ograde, pomoćne objekte i ostalo do zdravog tla kako bi se moglo pristupiti uređenju okoliša.</t>
  </si>
  <si>
    <t>PRIPREMNI I ZEMLJANI RADOVI</t>
  </si>
  <si>
    <t>Izvođač mora sve radove izvesti prema opisu pojedinih stavaka troškovnika. Za sve radove izvođač je dužan primjenjivati tehničke propise, građ. norme, a upotrebljeni materijal koji dobavlja i ugrađuje mora odgovarati standardima (HRN).
Radove izvoditi prema nacrtima, općim uvjetima i opisu radova, detaljima i prema pravilima zanata. Eventualna odstupanja treba prethodno dogovoriti s nadzornim inženjerom i projektantom za svaki pojedini slučaj.</t>
  </si>
  <si>
    <t>Zbrinjavanje otpadnog materijala 
Ukoliko se kod rušenja ustanovi da je neki materijal štetan za okoliš (razne hidroizolacije, kemijske supstance i sl.) iste treba izdvojiti od ostalog otpada i na adekvatan način zbrinuti prema važećim propisima. 
Zbrinjavanje tog otpada provodi se putem komunalne organizacije ili nekog drugog ovlaštenog sakupljača.
Izvođač rušenja mora sve građevinske elemente usitniti na veličine i težine prikladne za utovar i odvoz kamionima. Porušeni materijal treba sukcesivno odvoziti kako bi se omogućio nesmetan tok rada.</t>
  </si>
  <si>
    <t>OPREMA</t>
  </si>
  <si>
    <t xml:space="preserve">Sve ugradbe izvesti točno po propisima i na mjestu označenom na projektu.
Ugradbu treba vršiti da se ne čini šteta na ostalom dijelu građevine.
Sve radove treba izvesti kvalitetno.
Izvođač radova mora nabaviti i postaviti sigurnu opremu koja ne predstavlja nikakav ili predstavlja prihvatljivo nizak rizik za korisnike, sukladnu sa sigurnosnim zahtjevima hrvatskih i europskih normi:Oprema za igrališta i igrališna površina mora odgovarati normi HRN EN 1176 ili jednakovrijedno__________. To podrazumijeva da i projektirana oprema za motorički park mora se izvesti u skladu s istom normom.Površine za ublažavanje udara – određivanje kritične visine pada prema normi HRN EN 1177 ili jednakovrijedno__________.Posebno za motorički park izvođač radova mora od proizvođača opreme nabaviti sljedeću dokumentaciju i istu predočiti nadzornom inženjeru prije postavljanja opreme ( ili u slučaju projektirane opreme izvođač te opreme ) :1. Izjava o sukladnosti sa zahtjevima odgovarajućih hrvatskih norma (za igrališta HRN EN 1176 i za površinu za ublažavanje udara HRN EN 1177 ili jednakovrijedno__________). 2. Upute za upotrebu i održavanje, garantni list ( za kupovnu opremu). Nadzorni inženjer neće prihvatiti opremu koja ne zadovoljava sigurnosnim zahtjevima gore navedenih normi i ukoliko izvođač ne dostavi potrebnu dokumentaciju.
</t>
  </si>
  <si>
    <r>
      <t xml:space="preserve">    </t>
    </r>
    <r>
      <rPr>
        <b/>
        <sz val="9"/>
        <rFont val="Arial"/>
        <family val="2"/>
        <charset val="238"/>
      </rPr>
      <t/>
    </r>
  </si>
  <si>
    <t>br.st</t>
  </si>
  <si>
    <t>opis radova</t>
  </si>
  <si>
    <t>jed.mj.</t>
  </si>
  <si>
    <t>jed. cijena</t>
  </si>
  <si>
    <t>iznos (eur)</t>
  </si>
  <si>
    <t>MONTAŽNI RADOVI - OPREMA MOTORIČKOG PARKA</t>
  </si>
  <si>
    <t xml:space="preserve">Spiralna ljuljačka </t>
  </si>
  <si>
    <t>Obračun po komadu</t>
  </si>
  <si>
    <t>Sprava za izdržljivost</t>
  </si>
  <si>
    <t>Kombinirano igralo</t>
  </si>
  <si>
    <t>Vrtuljak zvijezda</t>
  </si>
  <si>
    <t>Vertikalni twister</t>
  </si>
  <si>
    <t>Pametna klupa sa upravljačkim modulom, solarnim panelom i vagom, visinomjerom</t>
  </si>
  <si>
    <t>POČETNO POSTAVLJANJE</t>
  </si>
  <si>
    <t>Početno postavljanje hadware i software. Postavljanje se vrši kroz 3 faze.                                                                      Prva faza - Električno postavljanje hardware-a.                                                                                                                        Druga faza - Softwersko postavljanje                                                                                                                                              Treća faza - preciziranje i postavljanje količina i zahtjevnost igara.</t>
  </si>
  <si>
    <t xml:space="preserve">Obračun po kompletu </t>
  </si>
  <si>
    <t>MONTAŽA OPREME</t>
  </si>
  <si>
    <t>EDUKACIJA ZAPOSLENIKA</t>
  </si>
  <si>
    <t>Edukacija zaposlenika (do 5 zaposlenika) za postavljanje  i upravljanjem. Digitalno igralište je upravljano PC uređajem na kojem je instalirana aplikacija koja upravlja procesima i igrama na svakom pojedinom igralu. S obzirom da aplikacija ima više korisničkih sučelja koji služe za upravljanje igrama, povezivanje sa ostalim smart city  entitetima, edukacijom je predviđeno više modula edukacija od razine svakodnevne redovne upotrebe igrališta do razina ažuriranja novim igrama, povezivanje i ažuriranje sadržaja sa drugim entitetima.</t>
  </si>
  <si>
    <t>Edukacija + korisnička podrška u trajanju od 6 mjeseci</t>
  </si>
  <si>
    <t>UKUPNO 2. MONTAŽNI RADOVI - OPREMA MOTORIČKOG PARKA</t>
  </si>
  <si>
    <r>
      <t xml:space="preserve">Dobava, montaža, i spajanje razdjelnice </t>
    </r>
    <r>
      <rPr>
        <b/>
        <sz val="10"/>
        <rFont val="Myriad Pro"/>
        <family val="2"/>
      </rPr>
      <t>GRO</t>
    </r>
    <r>
      <rPr>
        <sz val="10"/>
        <rFont val="Myriad Pro"/>
        <family val="2"/>
      </rPr>
      <t>, izrađene kao ugradni razvodni ormar približnih dimenzija (š×v×d) 600×2000×200 mm.
Ormar opremiti sa:</t>
    </r>
  </si>
  <si>
    <t>ormar prema gornjem opisu   (kpl 1)</t>
  </si>
  <si>
    <t>kompaktni prekidač s termičkim naponskim okidačem,125A, 3-p, 10kA, 230V   (kom 1)</t>
  </si>
  <si>
    <t>katodni odvodnik prenapona kl. B+C, 12,5 kA po polu, 50/275, 4+0   (kpl 1)</t>
  </si>
  <si>
    <t>zaštitni uređaj diferencijalne struje greške (ZUDS), 40A, 30 mA, 4-p   (kom 3)</t>
  </si>
  <si>
    <t>zaštitni uređaj diferencijalne struje greške (ZUDS), 25A, 30 mA, 2-p   (kom 3)</t>
  </si>
  <si>
    <t>automatski instalacijski osigurač 100 A/kar. C, 3-p, prekidne moći 10kA   (kom 2)</t>
  </si>
  <si>
    <t>automatski instalacijski osigurač 80 A/kar. C, 3-p, prekidne moći 10kA   (kom 2)</t>
  </si>
  <si>
    <t>automatski instalacijski osigurač 63 A/kar. C, 3-p, prekidne moći 10kA   (kom 2)</t>
  </si>
  <si>
    <t>automatski instalacijski osigurač 50 A/kar. C, 3-p, prekidne moći 10kA   (kom 1)</t>
  </si>
  <si>
    <t>automatski instalacijski osigurač 16 A/kar. C, 1-p, prekidne moći 10kA   (kom 17)</t>
  </si>
  <si>
    <t>automatski instalacijski osigurač 10 A/kar. B, 1-p, prekidne moći 10kA   (kom 4)</t>
  </si>
  <si>
    <t>automatski instalacijski osigurač 10 A/kar. C, 1-p, prekidne moći 10kA   (kom 20)</t>
  </si>
  <si>
    <t>automatski instalacijski osigurač 6 A/kar. B, 1-p, prekidne moći 10kA   (kom 5)</t>
  </si>
  <si>
    <t>automatski instalacijski osigurač 6 A/kar. C, 1-p, prekidne moći 10kA   (kom 7)</t>
  </si>
  <si>
    <t>automatski instalacijski osigurač 4 A/kar. C, 2-p, prekidne moći 10kA   (kom 1)</t>
  </si>
  <si>
    <t>instalacijski sklopnik 1NO, 10A, 230V   (kom 1)</t>
  </si>
  <si>
    <t>instalacijski sklopnik 2NO, 10A, 230V   (kom 1)</t>
  </si>
  <si>
    <t>grebenasta preklopka 0-1, 10A, za ugradnju na vrata ormara   (kom 1)</t>
  </si>
  <si>
    <t>grebenasta preklopka 1-0-2, 10A, za ugradnju na vrata ormara  (kom 1)</t>
  </si>
  <si>
    <t>dvokanalni vremenski uklopni sat   (kom 1)</t>
  </si>
  <si>
    <t>vremenski relej, komplet sa vanjskom fotosondom   (kpl 1)</t>
  </si>
  <si>
    <t>regulator za upravljanje vanjskim podnim grijanjima, veličine 9DIN, komplet sa napajanjem i jednim vanjskim krovnim osjetnikom temeprature i vlage   (kpl 1)</t>
  </si>
  <si>
    <t>napojna jedinica portafona, veličina 5 DIN modula (samo ugradnja i spajanje)  (kom 1)</t>
  </si>
  <si>
    <t>odvojni transformator 230/12V,  (kom 1)</t>
  </si>
  <si>
    <t>DALI uređaj - samo ugradnja bez dobave   (kpl 1)</t>
  </si>
  <si>
    <r>
      <t xml:space="preserve">Dobava, montaža, i spajanje razdjelnice tehničke prostorije </t>
    </r>
    <r>
      <rPr>
        <b/>
        <sz val="10"/>
        <rFont val="Myriad Pro"/>
        <family val="2"/>
      </rPr>
      <t>Rteh</t>
    </r>
    <r>
      <rPr>
        <sz val="10"/>
        <rFont val="Myriad Pro"/>
        <family val="2"/>
      </rPr>
      <t>, izrađene kao zidni nadgradni ormar, sa mogućnošću ugradnje minimalno 100 modula.
Ormar opremiti sa:</t>
    </r>
  </si>
  <si>
    <t>katodni odvodnik prenapona kl. C, 12,5 kA po polu, 50/275, 4+0   (kpl 1)</t>
  </si>
  <si>
    <t>zaštitni uređaj diferencijalne struje greške (ZUDS), 40A, 30 mA, 4-p   (kom 2)</t>
  </si>
  <si>
    <t>automatski instalacijski osigurač 32 A/kar. C, 3-p, prekidne moći 10kA   (kom 1)</t>
  </si>
  <si>
    <t>automatski instalacijski osigurač 16 A/kar. C, 1-p, prekidne moći 10kA   (kom 5)</t>
  </si>
  <si>
    <t>automatski instalacijski osigurač 10 A/kar. C, 1-p, prekidne moći 10kA   (kom 13)</t>
  </si>
  <si>
    <t>automatski instalacijski osigurač 6 A/kar. C, 1-p, prekidne moći 10kA   (kom 3)</t>
  </si>
  <si>
    <t>instalacijski sklopnik 1NO, 6A, 24V   (kom 1)</t>
  </si>
  <si>
    <t>instalacijski sklopnik 3NC, 16A, 230V   (kom 1)</t>
  </si>
  <si>
    <t>odvojni transformator 230/24V,  (kom 1)</t>
  </si>
  <si>
    <t>grebenasta preklopka 1-0-2, 10A, za ugradnju na vrata ormara  (kom 10)</t>
  </si>
  <si>
    <t>redne stezaljke raznih veličina   (kom 60)</t>
  </si>
  <si>
    <r>
      <t xml:space="preserve">Dobava, montaža, i spajanje razdjelnice kuhinje </t>
    </r>
    <r>
      <rPr>
        <b/>
        <sz val="10"/>
        <rFont val="Myriad Pro"/>
        <family val="2"/>
      </rPr>
      <t>Rkuh</t>
    </r>
    <r>
      <rPr>
        <sz val="10"/>
        <rFont val="Myriad Pro"/>
        <family val="2"/>
      </rPr>
      <t>, izrađene kao zidni ugradni ormar, sa mogućnošću ugradnje minimalno 72 modula.
Ormar opremiti sa:</t>
    </r>
  </si>
  <si>
    <t>automatski instalacijski osigurač 63 A/kar. C, 3-p, prekidne moći 10kA   (kom 1)</t>
  </si>
  <si>
    <t>zaštitni uređaj diferencijalne struje greške (ZUDS), 25A, 30 mA, 2-p   (kom 1)</t>
  </si>
  <si>
    <t>automatski instalacijski osigurač 16 A/kar. C, 1-p, prekidne moći 10kA   (kom 11)</t>
  </si>
  <si>
    <t>automatski instalacijski osigurač 10 A/kar. C, 1-p, prekidne moći 10kA   (kom 5)</t>
  </si>
  <si>
    <t>redne stezaljke raznih veličina   (kom 40)</t>
  </si>
  <si>
    <t>Dobava i ugradnja u GK zid kompleta podžbuknih kutija.</t>
  </si>
  <si>
    <t xml:space="preserve">požbukna kutija Ø60 </t>
  </si>
  <si>
    <t>požbukna kutija Ø78 s poklopcem</t>
  </si>
  <si>
    <t>požbukna kutija 100x100 s poklopcem</t>
  </si>
  <si>
    <t>Dobava, montaža u zid i spajanje kompleta instalacijskih podžbuknih sklopki i priključnica (ugradnja u GK zidove). Obveza je izvođača prije dobave opreme usklađenje tipova sklopki i priključnica prema zahtjevima nadzora i investitora.</t>
  </si>
  <si>
    <t>Izmjenična sklopka, 10 A, 230 V</t>
  </si>
  <si>
    <t>Priključnica, 16 A, 230 V, 2P+PE, 2-struka (za ugradnju u podžbuknu kutiju fi 60)</t>
  </si>
  <si>
    <t>Priključnica s poklopcem, za vlažne prostore, 16 A, 230 V, 2P+PE</t>
  </si>
  <si>
    <t>Priključnica, 16 A, 230 V, 2P+PE, 2-struka, sa dodatnom zaštitom kontakta (za ugradnju u podžbuknu kutiju fi 60)</t>
  </si>
  <si>
    <t>Priključnica 16 A, 400 V, 3P+N+PE (priključak opreme kuhinje)</t>
  </si>
  <si>
    <t>Priključnica 32 A, 400 V, 3P+N+PE (priključak opreme kuhinje)</t>
  </si>
  <si>
    <t>priključnica RJ45, cat. 6</t>
  </si>
  <si>
    <t>Dobava potrebnog pribora i spajanje napajanja 
vatrodojavne centrale (priključni kabel nije uključeni u cijeni stavke)</t>
  </si>
  <si>
    <t>Dobava potrebnog pribora i spajanje napajanja 
nape (priključni kabel nije uključeni u cijeni stavke)</t>
  </si>
  <si>
    <t>Dobava ugradnog HACCP ormarića približnih dimenzija 40x60x15 cm, pribora i spajanje napajanja ormarića (priključni kabel nije uključeni u cijeni stavke)</t>
  </si>
  <si>
    <t>Dobava potrebnog pribora i spajanje napajanja odisinog ventilatora u sanitarijama (priključni kabel nije uključeni u cijenu stavke)</t>
  </si>
  <si>
    <t>Dobava potrebnog pribora i spajanje napajanja kanalnog ventilokonvektora te povezivanje sa pripadajućim termostatom (priključni kabel nije uključeni u cijenu stavke)</t>
  </si>
  <si>
    <t>Dobava potrebnog pribora i spajanje napajanja kazetnog ventilokonvektora te povezivanje sa pripadajućim termostatom (priključni kabel nije uključeni u cijenu stavke)</t>
  </si>
  <si>
    <t>Dobava potrebnog pribora i spajanje termostata ventilokonvektora te povezivanje sa pripadajućim ventilokonvektorom (priključni kabel nije uključeni u cijeni stavke)</t>
  </si>
  <si>
    <t>Dobava potrebnog pribora i spajanje napajanja  ventilacijske jedinice na krovu građevine (priključni kabel nije uključeni u cijenu stavke)</t>
  </si>
  <si>
    <t>Dobava potrebnog pribora i spajanje napajanja vanjske jedinice dizalice topline na krovu građevine (priključni kabel nije uključeni u cijenu stavke)</t>
  </si>
  <si>
    <t>Dobava potrebnog pribora i spajanje napajanja vanjske jedinice klima uređaja te povezivanje s jednom unutarnjom jedinicom (priključni kabel nije uključeni u cijenu stavke)</t>
  </si>
  <si>
    <t>Dobava potrebnog pribora i spajanje napajanja vanjske jedinice portafona (priključni kabel nije uključeni u cijeni stavke)</t>
  </si>
  <si>
    <t>Dobava potrebnog pribora i spajanje automatike tehničke prostorije (priključni kabeli nisu uključeni u cijenu stavke)</t>
  </si>
  <si>
    <t>Dobava potrebnog pribora i spajanje napajanja opreme tehničke prostorije. (priključni kabeli nisu uključeni u cijenu stavke). Obračun po spojenom komadu opreme kotlovnice (pumpe, ventili i sl.)</t>
  </si>
  <si>
    <t>Dobava potrebnog pribora i spajanje napajanja opeme kuhinje (priključni kabeli nisu uključeni u cijenu stavke). Obračun po spojenom komadu opreme kuhinje (pećnica, hladnjak i sl.)</t>
  </si>
  <si>
    <t>Dobava, montaža i spajanja elementa za isključenje u slučaju hitnosti s tipkalom u crvenoj boji i natpisom "ISKLJUČENJE GLAVNE SKLOPKE U SLUČAJU HITNOSTI" (JPR). min. IP54 prema HRN EN 60529 ili jednakovrijedno</t>
  </si>
  <si>
    <t>Dobava, montaža i spajanje zidne kutije izjednačenja potencijala za uzemljivanje opreme kuhinje.</t>
  </si>
  <si>
    <t>Spajanje uzemljenja opreme kuhinje sa zidne kutije izjednačenja potencijala. Obračun po spojenom komadu opreme kuhinje (radni stol i sl.)  (vodič za uzemljenje nije uključeni u cijenu stavke)</t>
  </si>
  <si>
    <t>Dobava, montaža i spajanje razvodne kutije grijanja oluka u zaštiti min. IP65 prema HRN EN 60529 ili jednakovrijedno za spajanje grijača  vodolovnog grla (dobava kabela nije uključena u stavku)</t>
  </si>
  <si>
    <t>Dobava kabel kanala od perforiranog pocinčanog lima zajedno spojnim elementima i potrebnim priborom za ovjesnu montažu na metalnu konstrukciju vrtića (kontejnerska izvedba) ili na konstrukciju spuštenog GK stropa. Stavka uključuje i izjednačenje potencijala kanala, rezanje kanala na duljinu i ovjes (procjena količine).</t>
  </si>
  <si>
    <t>pocinčani kabel kanal širine 200 mm</t>
  </si>
  <si>
    <t>pocinčani kabel kanal širine 100 mm</t>
  </si>
  <si>
    <t>pocinčani kabel kanal širine 50 mm</t>
  </si>
  <si>
    <t xml:space="preserve">Dobava i  polaganje cijevi zajedno s razvodnim kutijama veličine do 100×100 mm, te spojnim i montažnim elementima (procjena količine). </t>
  </si>
  <si>
    <t>Instalacijska tvrda PNT cijev 29 mm</t>
  </si>
  <si>
    <t>Instalacijska tvrda PNT cijev 23 mm</t>
  </si>
  <si>
    <t>Dobava cijevi i polaganje cijevi u GK zidove i spušteni strop (procjena količine).</t>
  </si>
  <si>
    <t>Instalacijska savitljiva cijev d 63 mm</t>
  </si>
  <si>
    <t>Instalacijska savitljiva cijev d 40 mm</t>
  </si>
  <si>
    <t>Instalacijska savitljiva cijev d 32 mm</t>
  </si>
  <si>
    <t>Instalacijska savitljiva cijev d 25 mm</t>
  </si>
  <si>
    <t>Instalacijska savitljiva cijev  d 20 mm</t>
  </si>
  <si>
    <t>Dobava vodova i kabela, polaganje po već pripremljenim trasama ili elementima razvoda i spajanje (procjena količine).</t>
  </si>
  <si>
    <r>
      <t>FG16R16 1×50 mm</t>
    </r>
    <r>
      <rPr>
        <vertAlign val="superscript"/>
        <sz val="10"/>
        <rFont val="Myriad Pro"/>
        <family val="2"/>
      </rPr>
      <t>2</t>
    </r>
  </si>
  <si>
    <r>
      <t>FG16OR16 5×25 mm</t>
    </r>
    <r>
      <rPr>
        <vertAlign val="superscript"/>
        <sz val="10"/>
        <rFont val="Myriad Pro"/>
        <family val="2"/>
      </rPr>
      <t>2</t>
    </r>
  </si>
  <si>
    <r>
      <t>FG16OR16 5×16 mm</t>
    </r>
    <r>
      <rPr>
        <vertAlign val="superscript"/>
        <sz val="10"/>
        <rFont val="Myriad Pro"/>
        <family val="2"/>
      </rPr>
      <t>2</t>
    </r>
  </si>
  <si>
    <r>
      <t>FG16OR16 5×10 mm</t>
    </r>
    <r>
      <rPr>
        <vertAlign val="superscript"/>
        <sz val="10"/>
        <rFont val="Myriad Pro"/>
        <family val="2"/>
      </rPr>
      <t>2</t>
    </r>
  </si>
  <si>
    <r>
      <t>PP00-Y 5×2,5 mm</t>
    </r>
    <r>
      <rPr>
        <vertAlign val="superscript"/>
        <sz val="10"/>
        <rFont val="Myriad Pro"/>
        <family val="2"/>
      </rPr>
      <t>2</t>
    </r>
  </si>
  <si>
    <r>
      <t>PP00-Y 3×2,5 mm</t>
    </r>
    <r>
      <rPr>
        <vertAlign val="superscript"/>
        <sz val="10"/>
        <rFont val="Myriad Pro"/>
        <family val="2"/>
      </rPr>
      <t>2</t>
    </r>
  </si>
  <si>
    <r>
      <t>PP00-Y 3×1,5 mm</t>
    </r>
    <r>
      <rPr>
        <vertAlign val="superscript"/>
        <sz val="10"/>
        <rFont val="Myriad Pro"/>
        <family val="2"/>
      </rPr>
      <t>2</t>
    </r>
  </si>
  <si>
    <r>
      <t>PP-Y 5×6 mm</t>
    </r>
    <r>
      <rPr>
        <vertAlign val="superscript"/>
        <sz val="10"/>
        <rFont val="Myriad Pro"/>
        <family val="2"/>
      </rPr>
      <t>2</t>
    </r>
  </si>
  <si>
    <r>
      <t>PP-Y 5×2,5 mm</t>
    </r>
    <r>
      <rPr>
        <vertAlign val="superscript"/>
        <sz val="10"/>
        <rFont val="Myriad Pro"/>
        <family val="2"/>
      </rPr>
      <t>2</t>
    </r>
  </si>
  <si>
    <r>
      <t>PP-Y 5×1,5 mm</t>
    </r>
    <r>
      <rPr>
        <vertAlign val="superscript"/>
        <sz val="10"/>
        <rFont val="Myriad Pro"/>
        <family val="2"/>
      </rPr>
      <t>2</t>
    </r>
  </si>
  <si>
    <r>
      <t>PP-Y 3×2,5 mm</t>
    </r>
    <r>
      <rPr>
        <vertAlign val="superscript"/>
        <sz val="10"/>
        <rFont val="Myriad Pro"/>
        <family val="2"/>
      </rPr>
      <t>2</t>
    </r>
  </si>
  <si>
    <r>
      <t>FG16OR16 3×2,5 mm</t>
    </r>
    <r>
      <rPr>
        <vertAlign val="superscript"/>
        <sz val="10"/>
        <rFont val="Myriad Pro"/>
        <family val="2"/>
      </rPr>
      <t>2</t>
    </r>
  </si>
  <si>
    <r>
      <t>PP-Y 4×1,5 mm</t>
    </r>
    <r>
      <rPr>
        <vertAlign val="superscript"/>
        <sz val="10"/>
        <rFont val="Myriad Pro"/>
        <family val="2"/>
      </rPr>
      <t>2</t>
    </r>
  </si>
  <si>
    <r>
      <t>PP-Y 3×1,5 mm</t>
    </r>
    <r>
      <rPr>
        <vertAlign val="superscript"/>
        <sz val="10"/>
        <rFont val="Myriad Pro"/>
        <family val="2"/>
      </rPr>
      <t>2</t>
    </r>
  </si>
  <si>
    <r>
      <t>PP-J 7×1,5 mm</t>
    </r>
    <r>
      <rPr>
        <vertAlign val="superscript"/>
        <sz val="10"/>
        <rFont val="Myriad Pro"/>
        <family val="2"/>
      </rPr>
      <t>2</t>
    </r>
  </si>
  <si>
    <r>
      <t>NHXH E90 3×1,5 mm</t>
    </r>
    <r>
      <rPr>
        <vertAlign val="superscript"/>
        <sz val="10"/>
        <rFont val="Myriad Pro"/>
        <family val="2"/>
      </rPr>
      <t>2</t>
    </r>
  </si>
  <si>
    <r>
      <t>P/F 10 mm</t>
    </r>
    <r>
      <rPr>
        <vertAlign val="superscript"/>
        <sz val="10"/>
        <rFont val="Myriad Pro"/>
        <family val="2"/>
      </rPr>
      <t>2</t>
    </r>
    <r>
      <rPr>
        <sz val="10"/>
        <rFont val="Myriad Pro"/>
        <family val="2"/>
      </rPr>
      <t xml:space="preserve"> </t>
    </r>
  </si>
  <si>
    <r>
      <t>P/F-Y 6 mm</t>
    </r>
    <r>
      <rPr>
        <vertAlign val="superscript"/>
        <sz val="10"/>
        <rFont val="Myriad Pro"/>
        <family val="2"/>
      </rPr>
      <t>2</t>
    </r>
    <r>
      <rPr>
        <sz val="10"/>
        <rFont val="Myriad Pro"/>
        <family val="2"/>
      </rPr>
      <t xml:space="preserve"> </t>
    </r>
  </si>
  <si>
    <r>
      <t>P/F-Y 4 mm</t>
    </r>
    <r>
      <rPr>
        <vertAlign val="superscript"/>
        <sz val="10"/>
        <rFont val="Myriad Pro"/>
        <family val="2"/>
      </rPr>
      <t>2</t>
    </r>
    <r>
      <rPr>
        <sz val="10"/>
        <rFont val="Myriad Pro"/>
        <family val="2"/>
      </rPr>
      <t xml:space="preserve"> </t>
    </r>
  </si>
  <si>
    <t>Mjerenja i ispitivanja, sa izdavanjem ispitnih protokola :
-mjerenje otpora izolacije strujnih krugova
-mjerenje otpora petlji kvara
-mjerenje efikasnosti zaštite od indirektnog dodira
-funkcionalno ispitivanje isključivanja električne energije u nuždi 
-funkcionalno ispitivanje protupanične rasvjete</t>
  </si>
  <si>
    <t>Dobava, montaža i spajanje svjetiljke s odgovarajućim izvorom svjetlosti i predspojnim priborom do pune funkcionalnosti. Za ugradne svjetiljke stavka obuhvaća i izrezivanje rupa u stropu za ugradnju.</t>
  </si>
  <si>
    <t>Uvjeti jednakovrijednosti svojstava zaštite rasvjetnih tijela:
IP - navedena minimalna vriijednost, zaštita od zaprljanja prema HRN EN 60529 ili jednakovrijedno
IK - navedena minimalna vriijednost, mehanička zaštita HRN EN 62262 ili jednakovrijedno</t>
  </si>
  <si>
    <r>
      <rPr>
        <b/>
        <sz val="10"/>
        <rFont val="Myriad Pro"/>
        <family val="2"/>
      </rPr>
      <t>(S1)</t>
    </r>
    <r>
      <rPr>
        <sz val="10"/>
        <rFont val="Myriad Pro"/>
        <family val="2"/>
      </rPr>
      <t xml:space="preserve"> Stropna nadgradna, direktna svjetiljka, izrađena od polikarbonata sa satiniranim opal polikarbonatnim difuzorm (SOP). 
Izvor: PCB LED moduli velikog svjetlosnog toka, SMD LED srednje snage, SDMC≤3
Temperatura boje svjetla (od - do) (CCT), odziv boje (RA): 3950 - 4050 K, (±100K), Ra&gt;90
Predspojna sprava: strujno upravljiva, konstantnog izlaza (FO), smještena u kućištu svjetiljke
Okvirne dimenzije svjetiljke (od - do): L 1272 - 1282 mm, W 96 - 106 mm, H 79 - 89 mm 
Ukupni svjetlosni tok (φ - min): 3826 lm
Ukupna snaga (P - max): 31 W
Efikasnost svjetiljke (LEF - min): 123 lm/W
Iskoristivost (LOR - min): 100 %
Blještanje (UGR - max): 23,3
IP zaštita (min): 66
Jamstvo na proizvod: Ne manje od 7 godina.</t>
    </r>
  </si>
  <si>
    <r>
      <rPr>
        <b/>
        <sz val="10"/>
        <rFont val="Myriad Pro"/>
        <family val="2"/>
      </rPr>
      <t>(S2 DALI)</t>
    </r>
    <r>
      <rPr>
        <sz val="10"/>
        <rFont val="Myriad Pro"/>
        <family val="2"/>
      </rPr>
      <t xml:space="preserve"> Stropna ugradna, direktna svjetiljka, izrađena od dekapiranog čelika, elektrostatski plastificiranog s opalnim PMMA difuzorom (OP). U kompletu sa svjetiljkom dolazi pribor za ugradnju u spušteni strop. 
Izvor: PCB LED moduli velikog svjetlosnog toka, SMD LED srednje snage, SDMC≤3
Temperatura boje svjetla (od - do) (CCT), odziv boje (RA): 3950 - 4050 K, (±100K), Ra&gt;90
Predspojna sprava: strujno upravljiva, dimabilna (DALI), smještena u kućištu svjetiljke
Okvirne dimenzije svjetiljke (od - do): L 592 - 602 mm, W 592 - 602 mm, H 90 - 100 mm 
Okvirne dimenzije ugradnje (od - do): L 575 - 585 mm, W 575 - 585 mm, H 115 - 125 mm 
Ukupni svjetlosni tok (φ - min): 3808 lm
Ukupna snaga (P - max): 44 W
Efikasnost svjetiljke (LEF - min): 87 lm/W
Iskoristivost (LOR - min): 100 %
Blještanje (UGR - max): 21.3
IP zaštita (min): 44
Jamstvo na proizvod: Ne manje od 7 godina.</t>
    </r>
  </si>
  <si>
    <r>
      <rPr>
        <b/>
        <sz val="10"/>
        <rFont val="Myriad Pro"/>
        <family val="2"/>
      </rPr>
      <t>(S3)</t>
    </r>
    <r>
      <rPr>
        <sz val="10"/>
        <rFont val="Myriad Pro"/>
        <family val="2"/>
      </rPr>
      <t xml:space="preserve"> Stropna ugradna, direktna svjetiljka, izrađena od polikarbonata, ojačanog staklenim vlaknima, otpornog na visoke temperature (test usijanom žicom do 850°C) sa satiniranim opal polikarbonatnim difuzorm (SOP). Na predspojnoj napravi svjetiljke moguće je podešavanje jačine struje.
Izvor: PCB LED moduli velikog svjetlosnog toka, SMD LED srednje snage, SDMC≤3
Temperatura boje svjetla (od - do) (CCT), odziv boje (RA): 3950 - 4050 K, (±100K), Ra&gt;90
Predspojna sprava: strujno upravljiva, konstantnog izlaza (FO), smještena u izdvojenom kućištu
Okvirne dimenzije svjetiljke (od - do): φ 149 - 159 mm, H 58 - 68 mm 
Okvirne dimenzije ugradnje (od - do): φ 133 - 143 mm, H 85 - 95 mm 
Ukupni svjetlosni tok (φ - min): 1750 lm
Ukupna snaga (P - max): 18 W
Efikasnost svjetiljke (LEF - min): 97 lm/W
Iskoristivost (LOR - min): 100 %
Blještanje (UGR - max): 26,9
IP zaštita (min): 54
Jamstvo na proizvod: Ne manje od 7 godina.</t>
    </r>
  </si>
  <si>
    <r>
      <rPr>
        <b/>
        <sz val="10"/>
        <rFont val="Myriad Pro"/>
        <family val="2"/>
      </rPr>
      <t>(S3 DALI)</t>
    </r>
    <r>
      <rPr>
        <sz val="10"/>
        <rFont val="Myriad Pro"/>
        <family val="2"/>
      </rPr>
      <t xml:space="preserve"> Stropna ugradna, direktna svjetiljka, izrađena od polikarbonata, ojačanog staklenim vlaknima, otpornog na visoke temperature (test usijanom žicom do 850°C) sa satiniranim opal polikarbonatnim difuzorm (SOP). Na predspojnoj napravi svjetiljke moguće je podešavanje jačine struje.
Izvor: PCB LED moduli velikog svjetlosnog toka, SMD LED srednje snage, SDMC≤3
Temperatura boje svjetla (od - do) (CCT), odziv boje (RA): 3950 - 4050 K, (±100K), Ra&gt;90
Predspojna sprava: strujno upravljiva, konstantnog izlaza (FO), smještena u izdvojenom kućištu
Okvirne dimenzije svjetiljke (od - do): φ 149 - 159 mm, H 58 - 68 mm 
Okvirne dimenzije ugradnje (od - do): φ 133 - 143 mm, H 85 - 95 mm 
Ukupni svjetlosni tok (φ - min): 1750 lm
Ukupna snaga (P - max): 18 W
Efikasnost svjetiljke (LEF - min): 97 lm/W
Iskoristivost (LOR - min): 100 %
Blještanje (UGR - max): 26,9
IP zaštita (min): 54
Jamstvo na proizvod: Ne manje od 7 godina.</t>
    </r>
  </si>
  <si>
    <r>
      <rPr>
        <b/>
        <sz val="10"/>
        <rFont val="Myriad Pro"/>
        <family val="2"/>
      </rPr>
      <t>(S4 DALI)</t>
    </r>
    <r>
      <rPr>
        <sz val="10"/>
        <rFont val="Myriad Pro"/>
        <family val="2"/>
      </rPr>
      <t xml:space="preserve"> Modularna, ovjesna, direktna svjetiljka, izrađena od ekstrudiranog aluminijskog profila, elektrostatski plastificiranog sa satiniranim opal polikarbonatnim difuzorm (SOP). U kompletu sa svjetiljkom dolazi rozeta, podesivi ovjes i napojni kabel duljine 1.5m. 
Izvor: PCB LED moduli velikog svjetlosnog toka, SMD LED srednje snage, SDMC≤3
Temperatura boje svjetla (od - do) (CCT), odziv boje (RA): 3950 - 4050 K, (±100K), Ra&gt;90
Predspojna sprava: strujno upravljiva, dimabilna (DALI), smještena u kućištu svjetiljke
Okvirne dimenzije svjetiljke (od - do): L 3077 - 3087 mm, W 31 - 41 mm, H 60 - 70 mm 
Ukupni svjetlosni tok (φ - min): 4709 lm
Ukupna snaga (P - max): 49 W
Efikasnost svjetiljke (LEF - min): 96 lm/W
Iskoristivost (LOR - min): 100 %
Blještanje (UGR - max): 25,8
IP zaštita (min): 20
Jamstvo na proizvod: Ne manje od 7 godina.</t>
    </r>
  </si>
  <si>
    <r>
      <rPr>
        <b/>
        <sz val="10"/>
        <rFont val="Myriad Pro"/>
        <family val="2"/>
      </rPr>
      <t xml:space="preserve">(S5 DALI) </t>
    </r>
    <r>
      <rPr>
        <sz val="10"/>
        <rFont val="Myriad Pro"/>
        <family val="2"/>
      </rPr>
      <t>Stropna ugradna, direktna svjetiljka, izrađena od dekapiranog čelika, elektrostatski plastificiranog sa satiniranim opal polikarbonatnim difuzorm (SOP). 
Izvor: PCB LED moduli velikog svjetlosnog toka, SMD LED srednje snage, SDMC≤3
Temperatura boje svjetla (od - do) (CCT), odziv boje (RA): 3950 - 4050 K, (±100K), Ra&gt;90
Predspojna sprava: strujno upravljiva, dimabilna (DALI), smještena u kućištu svjetiljke
Okvirne dimenzije svjetiljke (od - do): φ 633 - 643 mm, H 115 - 125 mm 
Okvirne dimenzije ugradnje (od - do): φ 609 - 619 mm, H 190 - 200 mm 
Ukupni svjetlosni tok (φ - min): 4035 lm
Ukupna snaga (P - max): 44 W
Efikasnost svjetiljke (LEF - min): 92 lm/W
Iskoristivost (LOR - min): 100 %
Blještanje (UGR - max): 22,4
IP zaštita (min): 43
Jamstvo na proizvod: Ne manje od 7 godina.</t>
    </r>
  </si>
  <si>
    <r>
      <rPr>
        <b/>
        <sz val="10"/>
        <rFont val="Myriad Pro"/>
        <family val="2"/>
      </rPr>
      <t>(S6 DALI)</t>
    </r>
    <r>
      <rPr>
        <sz val="10"/>
        <rFont val="Myriad Pro"/>
        <family val="2"/>
      </rPr>
      <t xml:space="preserve"> Stropna ugradna, direktna svjetiljka, izrađena od dekapiranog čelika, elektrostatski plastificiranog sa satiniranim opal polikarbonatnim difuzorm (SOP). 
Izvor: PCB LED moduli velikog svjetlosnog toka, SMD LED srednje snage, SDMC≤3
Temperatura boje svjetla (od - do) (CCT), odziv boje (RA): 3950 - 4050 K, (±100K), Ra&gt;90
Predspojna sprava: strujno upravljiva, dimabilna (DALI), smještena u kućištu svjetiljke
Okvirne dimenzije svjetiljke (od - do): φ 945 - 955 mm, H 115 - 125 mm 
Okvirne dimenzije ugradnje (od - do): φ 921 - 931 mm, H 190 - 200 mm 
Ukupni svjetlosni tok (φ - min): 9311 lm
Ukupna snaga (P - max): 99 W
Efikasnost svjetiljke (LEF - min): 94 lm/W
Iskoristivost (LOR - min): 100 %
Blještanje (UGR - max): 22,4
IP zaštita (min): 43
Jamstvo na proizvod: Ne manje od 7 godina.</t>
    </r>
  </si>
  <si>
    <r>
      <rPr>
        <b/>
        <sz val="10"/>
        <rFont val="Myriad Pro"/>
        <family val="2"/>
      </rPr>
      <t>(S7)</t>
    </r>
    <r>
      <rPr>
        <sz val="10"/>
        <rFont val="Myriad Pro"/>
        <family val="2"/>
      </rPr>
      <t xml:space="preserve"> Zidna nadgradna, direktna svjetiljka, izrađena od ekstrudiranog aluminijskog profila, elektrostatski plastificiranog sa satiniranim opal polikarbonatnim difuzorm (SOP). 
Izvor: PCB LED moduli velikog svjetlosnog toka, SMD LED srednje snage, SDMC≤3
Temperatura boje svjetla (od - do) (CCT), odziv boje (RA): 3950 - 4050 K, (±100K), Ra&gt;90
Predspojna sprava: strujno upravljiva, konstantnog izlaza (FO), smještena u kućištu svjetiljke
Okvirne dimenzije svjetiljke (od - do): L 560 - 570 mm, W 31 - 41 mm, H 71 - 81 mm 
Ukupni svjetlosni tok (φ - min): 902 lm
Ukupna snaga (P - max): 11 W
Efikasnost svjetiljke (LEF - min): 82 lm/W
Iskoristivost (LOR - min): 100 %
Blještanje (UGR - max): 23,9
IP zaštita (min): 40
Jamstvo na proizvod: Ne manje od 7 godina.</t>
    </r>
  </si>
  <si>
    <r>
      <rPr>
        <b/>
        <sz val="10"/>
        <rFont val="Myriad Pro"/>
        <family val="2"/>
      </rPr>
      <t>(S8)</t>
    </r>
    <r>
      <rPr>
        <sz val="10"/>
        <rFont val="Myriad Pro"/>
        <family val="2"/>
      </rPr>
      <t xml:space="preserve"> Zidna nadgradna, direktna svjetiljka, izrađena od ekstrudiranog aluminijskog profila, elektrostatski plastificiranog sa satiniranim opal polikarbonatnim difuzorm (SOP). 
Izvor: PCB LED moduli velikog svjetlosnog toka, SMD LED srednje snage, SDMC≤3
Temperatura boje svjetla (od - do) (CCT), odziv boje (RA): 3950 - 4050 K, (±100K), Ra&gt;90
Predspojna sprava: strujno upravljiva, konstantnog izlaza (FO), smještena u kućištu svjetiljke
Okvirne dimenzije svjetiljke (od - do): L 1680 - 1690 mm, W 31 - 41 mm, H 71 - 81 mm 
Ukupni svjetlosni tok (φ - min): 2706 lm
Ukupna snaga (P - max): 28.1 W
Efikasnost svjetiljke (LEF - min): 96 lm/W
Iskoristivost (LOR - min): 100 %
Blještanje (UGR - max): 23,9
IP zaštita (min): 40
Jamstvo na proizvod: Ne manje od 7 godina.</t>
    </r>
  </si>
  <si>
    <r>
      <rPr>
        <b/>
        <sz val="10"/>
        <rFont val="Myriad Pro"/>
        <family val="2"/>
      </rPr>
      <t>(VS1)</t>
    </r>
    <r>
      <rPr>
        <sz val="10"/>
        <rFont val="Myriad Pro"/>
        <family val="2"/>
      </rPr>
      <t xml:space="preserve"> Stropna nadgradna, direktna svjetiljka, izrađena od polikarbonata s opalnim polikarbonatnim difuzorom (OP). Svjetiljka je opremljenja mikrovalnim senzorom pokreta za FO konverter. 
Izvor: PCB LED moduli velikog svjetlosnog toka, SMD LED srednje snage, SDMC≤3
Temperatura boje svjetla (od - do) (CCT), odziv boje (RA): 2950 - 3050 K, (±100K), Ra&gt;90
Predspojna sprava: strujno upravljiva, konstantnog izlaza (FO), smještena u kućištu svjetiljke
Okvirne dimenzije svjetiljke (od - do): φ 280 - 290 mm, H 98 - 108 mm 
Ukupni svjetlosni tok (φ - min): 1229 lm
Ukupna snaga (P - max): 11 W
Efikasnost svjetiljke (LEF - min): 112 lm/W
Iskoristivost (LOR - min): 100 %
Blještanje (UGR - max): 24,3
IP zaštita (min): 65
Jamstvo na proizvod: Ne manje od 7 godina.</t>
    </r>
  </si>
  <si>
    <r>
      <rPr>
        <b/>
        <sz val="10"/>
        <rFont val="Myriad Pro"/>
        <family val="2"/>
      </rPr>
      <t>(VS2)</t>
    </r>
    <r>
      <rPr>
        <sz val="10"/>
        <rFont val="Myriad Pro"/>
        <family val="2"/>
      </rPr>
      <t xml:space="preserve"> Stropna nadgradna, direktna svjetiljka, izrađena od polikarbonata s opalnim polikarbonatnim difuzorom (OP). 
Izvor: PCB LED moduli velikog svjetlosnog toka, SMD LED srednje snage, SDMC≤3
Temperatura boje svjetla (od - do) (CCT), odziv boje (RA): 2950 - 3050 K, (±100K), Ra&gt;90
Predspojna sprava: strujno upravljiva, konstantnog izlaza (FO), smještena u kućištu svjetiljke
Okvirne dimenzije svjetiljke (od - do): φ 280 - 290 mm, H 98 - 108 mm 
Ukupni svjetlosni tok (φ - min): 1229 lm
Ukupna snaga (P - max): 11 W
Efikasnost svjetiljke (LEF - min): 1112 lm/W
Iskoristivost (LOR - min): 100 %
Blještanje (UGR - max): 24,3
IP zaštita (min): 65
Jamstvo na proizvod: Ne manje od 7 godina.</t>
    </r>
  </si>
  <si>
    <r>
      <rPr>
        <b/>
        <sz val="10"/>
        <rFont val="Myriad Pro"/>
        <family val="2"/>
      </rPr>
      <t>(VS3)</t>
    </r>
    <r>
      <rPr>
        <sz val="10"/>
        <rFont val="Myriad Pro"/>
        <family val="2"/>
      </rPr>
      <t xml:space="preserve"> Zidna nadgradna, direktna svjetiljka, izrađena od polikarbonata s opalnim polikarbonatnim difuzorom (OP). 
Izvor: PCB LED moduli velikog svjetlosnog toka, SMD LED srednje snage, SDMC≤3
Temperatura boje svjetla (od - do) (CCT), odziv boje (RA): 2950 - 3050 K, (±100K), Ra&gt;90
Predspojna sprava: strujno upravljiva, konstantnog izlaza (FO), smještena u kućištu svjetiljke
Okvirne dimenzije svjetiljke (od - do): φ 280 - 290 mm, H 98 - 108 mm 
Ukupni svjetlosni tok (φ - min): 1229 lm
Ukupna snaga (P - max): 11 W
Efikasnost svjetiljke (LEF - min): 1112 lm/W
Iskoristivost (LOR - min): 100 %
Blještanje (UGR - max): 24,3
IP zaštita (min): 65
Jamstvo na proizvod: Ne manje od 7 godina.</t>
    </r>
  </si>
  <si>
    <r>
      <rPr>
        <b/>
        <sz val="10"/>
        <rFont val="Myriad Pro"/>
        <family val="2"/>
      </rPr>
      <t>(H1)</t>
    </r>
    <r>
      <rPr>
        <sz val="10"/>
        <rFont val="Myriad Pro"/>
        <family val="2"/>
      </rPr>
      <t xml:space="preserve"> DALI kontroler. Napaja dvije DALI linije i upravlja do 2X64 adrese. Uređaj je opremljen DALI napajanjem 2X250mA. Preko lokalne mreže moguće je spojiti do 100 uređaja. Programiranje preko  operativnog sistema, sa specijaliziranim softverom.
Jamstvo na proizvod: Ne manje od 2 godine.</t>
    </r>
  </si>
  <si>
    <r>
      <rPr>
        <b/>
        <sz val="10"/>
        <rFont val="Myriad Pro"/>
        <family val="2"/>
      </rPr>
      <t>(H2)</t>
    </r>
    <r>
      <rPr>
        <sz val="10"/>
        <rFont val="Myriad Pro"/>
        <family val="2"/>
      </rPr>
      <t xml:space="preserve"> Stropni ugradni PIR senzor. Funkcija prisutnosti/odsutnosti preko infracrvenog osjetnika.
Kut detekcije 360° sa radijusom 7 m diameter na visini montaže od 2.8m.
Podešavanje osjetljivosti od  10 lx do 1000 lx te vremena držanja od 10s do 40 min
Okvirne dimenzije senzora (od - do): φ 80 - 90 mm, H 72 - 82 mm
Okvirne dimenzije ugradnje (od - do): φ 70 - 80 mm, H 95 - 105 mm
IP zaštita: min. 20
Jamstvo na proizvod: Ne manje od 2 godine.
</t>
    </r>
  </si>
  <si>
    <r>
      <rPr>
        <b/>
        <sz val="10"/>
        <rFont val="Myriad Pro"/>
        <family val="2"/>
      </rPr>
      <t>(H3)</t>
    </r>
    <r>
      <rPr>
        <sz val="10"/>
        <rFont val="Myriad Pro"/>
        <family val="2"/>
      </rPr>
      <t xml:space="preserve"> Mikrovalni orjentabilni senzor. Forma senzora prilagođena montaži u hodnicima. Moguća montaža s vanjskim napajanjem 12VDC.
Raspon detekcije max 23m, pod kutem od 80° na visini montaže 2.8m.
Okvirne dimenzije senzora (od - do): φ 85.5 - 95.5 mm, H 87 - 97 mm
Okvirne dimenzije ugradnje (od - do): φ 73 - 83 mm, H 95 - 105 mm
Jamstvo na proizvod: Ne manje od 2 godine.</t>
    </r>
  </si>
  <si>
    <r>
      <rPr>
        <b/>
        <sz val="10"/>
        <rFont val="Myriad Pro"/>
        <family val="2"/>
      </rPr>
      <t>(H4)</t>
    </r>
    <r>
      <rPr>
        <sz val="10"/>
        <rFont val="Myriad Pro"/>
        <family val="2"/>
      </rPr>
      <t xml:space="preserve"> Modula za spajanje DALI signala sa standardnim tipkalima. Montaža u standardnu ugradnu kutiju, spajanje do 4 tipkala. Programiranje preko softvera.
Jamstvo na proizvod: Ne manje od 2 godine.</t>
    </r>
  </si>
  <si>
    <r>
      <rPr>
        <b/>
        <sz val="10"/>
        <rFont val="Myriad Pro"/>
        <family val="2"/>
      </rPr>
      <t>(H5)</t>
    </r>
    <r>
      <rPr>
        <sz val="10"/>
        <rFont val="Myriad Pro"/>
        <family val="2"/>
      </rPr>
      <t xml:space="preserve"> Stropni ugradni mikrovalni senzor. Funkcija prisutnosti/odsutnosti preko mikrovalnog osjetnika.
Kut detekcije 360° sa radijusom 12-16 m diameter na visini montaže od 2.8m.
Podešavanje putem IR daljinskog upravljača
Okvirne dimenzije senzora (od - do): φ 71 - 81 mm, H 56.2 - 66.2 mm
Okvirne dimenzije ugradnje (od - do): φ 63 - 73 mm, H 95 - 105 mm
IP zaštita: min. 30
Jamstvo na proizvod: Ne manje od 2 godine.</t>
    </r>
  </si>
  <si>
    <r>
      <rPr>
        <b/>
        <sz val="10"/>
        <rFont val="Myriad Pro"/>
        <family val="2"/>
      </rPr>
      <t>(H6)</t>
    </r>
    <r>
      <rPr>
        <sz val="10"/>
        <rFont val="Myriad Pro"/>
        <family val="2"/>
      </rPr>
      <t xml:space="preserve"> Multisenzor
Funkcija prisutnosti/odsutnosti i konstantne rasvjetljenosti.
Kut detekcije 360°sa pokrivenošću 46 m² na visini montaže od 2.5m.
preporučena maksimalna montaža h=4m
Okvirne dimenzije senzora (od - do): φ 61 - 71 mm, H 49 - 59 mm
Okvirne dimenzije ugradnje (od - do): φ 46 - 56 mm, H 95 - 105 mm
Jamstvo na proizvod: Ne manje od 2 godine.</t>
    </r>
  </si>
  <si>
    <t>Inicijalno programiranje, parametriranje, obuka korisnika, dostava dokumentacije i puštanje sistema u rad</t>
  </si>
  <si>
    <t>utični modul RJ45 UTP cat. 6   (kom 24)</t>
  </si>
  <si>
    <t>horizontalni 19" kabel manager - vodilica   (kom 1)</t>
  </si>
  <si>
    <t>ventilatorska jedinica 19", 2 ventilatora, s termostatom   (kom 1)</t>
  </si>
  <si>
    <t>patch kabel optički, duplex,  2m   (kom 1)</t>
  </si>
  <si>
    <t>patch kabel UTP cat. 6, 1 m   (kom 24)</t>
  </si>
  <si>
    <t>patch kabel UTP cat.6, 2 m   (kom 1)</t>
  </si>
  <si>
    <t>sitni materijal i pribor   (kpl 1)</t>
  </si>
  <si>
    <t>ožičenje, oznake i provjera funkcionalnosti   (kpl 1)</t>
  </si>
  <si>
    <t>Dobava "access pointa", montaža na zid i spajanje. Povezivanje na mrežu: 1 Ethernet 10/100/1000 Ethernet priključak. Napajanja: Pasivni napon preko Ethernet (24V ili 48V), 0,5A Gigabit PoE adapter. Wi-Fi standardi: 802,11 a / b / g / n / ac.  Bežična sigurnost: WEP, WPA-PSK, WPA-Enterprise (WPA / WPA2, TKIP / AES)..</t>
  </si>
  <si>
    <t>Instalacijska savitljiva cijev d 20 mm</t>
  </si>
  <si>
    <t xml:space="preserve"> UTP cat.6</t>
  </si>
  <si>
    <t xml:space="preserve"> optički kabel 4 niti</t>
  </si>
  <si>
    <r>
      <t xml:space="preserve">Dobava, montaža ormarića kabelske televizije </t>
    </r>
    <r>
      <rPr>
        <b/>
        <sz val="10"/>
        <rFont val="Myriad Pro"/>
        <family val="2"/>
      </rPr>
      <t>CATV..</t>
    </r>
    <r>
      <rPr>
        <sz val="10"/>
        <rFont val="Myriad Pro"/>
        <family val="2"/>
      </rPr>
      <t>, dimenzija 500×500×150 mm (v×š×d) (samo priprema)</t>
    </r>
  </si>
  <si>
    <r>
      <t xml:space="preserve">Dobava, montaža i spajanje ormarića </t>
    </r>
    <r>
      <rPr>
        <b/>
        <sz val="10"/>
        <rFont val="Myriad Pro"/>
        <family val="2"/>
      </rPr>
      <t xml:space="preserve">RTV0 </t>
    </r>
    <r>
      <rPr>
        <sz val="10"/>
        <rFont val="Myriad Pro"/>
        <family val="2"/>
      </rPr>
      <t>zajedničkog antenskog uređaja ZAU, dimenzija 500×800×150 mm (v×š×d)±5%</t>
    </r>
  </si>
  <si>
    <t>Instalacijska savitljiva cijev d 50 mm.</t>
  </si>
  <si>
    <t>Instalacijska savitljiva cijev d 20 mm.</t>
  </si>
  <si>
    <t>Napomena:
U sve stavke uključiti dobavu, montažu i spajanje elemenata, programiranje sustava i označavanje svih dijelova sustava u skladu sa važećim normama i propisima.</t>
  </si>
  <si>
    <t xml:space="preserve">Vatrodojavna analogno-adresibilna kompaktna centrala
- umreživa
- 2 vatrodojavne petlje, max. 126 elemenata na petlji
- integrirano napajanje i punjač za baterije 
- Ethernet priključak za umrežavanje centrala
- mini USB port za konfiguraciju preko računala
- RS485 za izdvojene tipkovnice
- minimalno 4 konfigurabilna I/O kanala za 1A nadzirane naponske ulaze ili izlaze
- 1 konfigurabilni relejni izlaz
- LCD dodirni zaslon
- tipke za osnovne funkcije
- Zapis do 2000 događaja
- konfigurabilni zaslon sa slikama, tekstom, ikonama i funkcijskim tipkama
- temperaturni opseg rada  -5°C do +40°C
- certifikati EN 54-2, EN54-4, EN 54-21, EN 12094-1 ili jednakovrijedno
</t>
  </si>
  <si>
    <t>Analogno-adresabilni optički detektor s izolatorom
- automatsko adresiranje s centrale
- LED signalizacija: 
- automatsko prepoznavanje prisutnosti paralelnog indikatora prorade detektora
- bypass kontakt na podnožju osigurava kontinuitet ožičenja u slučaju skidanja detektora
- detekcija širokog spektra čestica dima uglavnom generiranih požarom
- napajanje 19-30Vdc
- dimenzije: visina s podnožjem 46mm±15%, promjer 110mm±15%
- radna temperatura -5°C + 40°C</t>
  </si>
  <si>
    <t xml:space="preserve">Analogno-adresabilni optičko-termički vatrodojavni detektor s izolatorom
- automatsko adresiranje s centrale
-  LED signalizacija
- automatsko prepoznavanje prisutnosti paralelnog indikatora prorade detektora
- bypass kontakt na podnožju osigurava kontinuitet ožičenja u slučaju skidanja detektora
- podešavanje kombinacija modova rada (optički i/ili termički)
- napajanje 19-30Vdc
- dimenzije: visina s podnožjem 54mm±15%, promjer 110mm±15%
- radna temperatura -5°C + 40°C
</t>
  </si>
  <si>
    <t>Podnožje detektora predviđeno za smještaj detektora
- opremljeno s kontaktom koji omogućuje kontinuitet strujnog kruga u slučaju skidanja detektora s linije (petlje)
- radna temperatura -5°C + 40°C</t>
  </si>
  <si>
    <t>Odstojnik za nadžbuknu ugradnju detektora
- za montažu ispod podnožja</t>
  </si>
  <si>
    <t>Analogno adresabilni ručni javljač s ugrađenim izolatorom petlje
- crvena boja
- s resetabilnim elementom, reset plastičnim ključem
- bez razbijanja stakla
- napajanje 19-30Vdc
- LED signalizacija
- radna temperatura -5°C + 40°C</t>
  </si>
  <si>
    <t>Analogno adresabilni ulazno-izlazni modul s ugrađenim izolatorom petlje
- priključuje se izravno na petlju
- min. 1 nadzirani ulaz (nadzire status vanjskog uređaja)
- min. 1 nadzirani izlaz (za nadzirano napajanje jednog ili više audio-vizualnih signalnih uređaja) 
- min. 1 nadzirani ulaz za vanjsko napajanje
- minimalno 2 relejna izlaza (upravljanje različitim vanjskim uređajima kao što su npr. ventilacija)
- LED lampice u više boja - za izlaz/ulaz/signalizacija stanja izolatora
- Automatsko adresiranje
- napajanje 19-30Vdc</t>
  </si>
  <si>
    <t>Paralelni indikator prorade javljača
- bijele boje
- napajanje 19-30Vdc
- min. IP42 zaštita prema HRN EN 60529 ili jednakovrijedno
- radna temperatura -5°C + 40°C</t>
  </si>
  <si>
    <t>PVC Kutija za nadžbuknu montažu modula
- 10 uvodnica
- min. IP55 zaštita prema HRN EN 60529 ili jednakovrijedno</t>
  </si>
  <si>
    <t>Akumulator 12V, 18Ah
- zatvoreni tip - bez održavanja</t>
  </si>
  <si>
    <t>Bezhalogeni energetski i signalni kabel tipa NHXH FE180/E30
- poboljšanih svojstava za slučaj požara s očuvanom funkcionalošću 30 minuta
- konstrukcija kabela: 3x1,5 mm2
- bez halogena, bez ispuštanja otrovnih i korozivnih plinova u slučaju požara
- reducirana gustoća dima u slučaju požara
- ne širi plamen u okomitom snopu kabela
- očuvana električna funkcija sustava u zadanom vremenu</t>
  </si>
  <si>
    <t>Vatrodojavni kabel, krutih vodiča 2x1,5 mm
- poboljšanih svojstava za slučaj požara
- crvene boje
- samogasiva PVC izolacija
- bezhalogeni, malodimni</t>
  </si>
  <si>
    <t>Montaža adresabilne vatrodojavne centrale
Montaža adresabilne vatrodojavne centrale na zid s vijcima i tiplama s uvlačenjem kabela;
Montaža i spajanje akumulatora za vatrodojavnu centralu;
Spajanje adresabilne vatrodojavne centrale;
Skidanje izolacije s kabela i izvođenje ožičenja unutar vatrodojavne centrale</t>
  </si>
  <si>
    <t>Ugradnja telefonskog pozivnika i spajanje na liniju te programiranje dojave</t>
  </si>
  <si>
    <t>Polaganje napajačkog kabela uključivo s dobavom i polaganjem instalacijske cijevi u GK zid ili spušteni strop te ostalog potrebnog instalacijskog materijala</t>
  </si>
  <si>
    <t>Polaganje vatrodojavnog kabela pretežno stropom, uključivo s dobavom i polaganjem  u GK zid ili spušteni strop te ostalog potrebnog instalacijskog materijala</t>
  </si>
  <si>
    <t>Dobava, ugradnja u zid i spajanje vanjske tipkovnice GP sa šifrarnikom sa minimalno 5 tipki sa svim elementima do potpune funkcionalnosti (spajanje 2 vanjske jedinice u jedan sustav)</t>
  </si>
  <si>
    <t>podžbukna kutija   (kom 1)</t>
  </si>
  <si>
    <t>okvir  (kom 1)</t>
  </si>
  <si>
    <t>ispravljač   (kom 1)</t>
  </si>
  <si>
    <t>modul za audiovideo jedinicu   (kom 1)</t>
  </si>
  <si>
    <t>audiovideo jedinica   (kom 1)</t>
  </si>
  <si>
    <t>električna brava 12V + senzor + deblokada   (kom 1)</t>
  </si>
  <si>
    <t>ostali nespecificirani spojni i montažni materijal   (kpl 1)</t>
  </si>
  <si>
    <t>sve stavke pod rednim brojem 3.8.1.:</t>
  </si>
  <si>
    <t>Dobava, zajedno s instalacijskom kutijom, montaža i spajanje tipkala s oznakom "OTVARANJE VRATIJU".</t>
  </si>
  <si>
    <t>Instalacijska savitljiva cijev  d 20 mm.</t>
  </si>
  <si>
    <t>Dobava pocinčane čelične trake 30x4 mm za izradu temeljnog uzemljivača i polaganje trake u kabelskom kanalu. Traku položiti okomito pomoću držača na sloj betona minimalne debljine 10 cm. U slučaju armiranih temelja zavariti traku svakih 2 m duljine na armaturu varom minimalne duljine 5 cm. Prije zalijevanja betonom provjeriti da li su izvedeni svi izvodi s uzemljivača.</t>
  </si>
  <si>
    <t>Dobava žice od aluminijske legure promjera 8 mm i izrada hvataljki po krovu. Hvataljke pričvrstiti odgovarajućim nosačima na svakih 1 m duljine. U cijeni stavke uključiti i nosače za ravni krov i opšav od lima.</t>
  </si>
  <si>
    <t>Dobava instalacijske savitljive samogasive cijevi d 20 mm, dubljenje opeke i drugih materijala i polaganje cijevi za zaštitu vertikalnih odvoda prije izrade fasade</t>
  </si>
  <si>
    <t xml:space="preserve">Dobava žice od aluminija promjera d=8 mm i izrada odvoda položenog u pripremljenu zaštitnu cijev ispod fasade. </t>
  </si>
  <si>
    <t>Dobava, montaža i spajanje štapne hvataljke dužine 2,5m sa stalkom sa 3 betonska podnožja (za zaštitu strojarske opreme). U cijenu stavke uključiti potreban materijal za postavljanje, do pune funkcionalnosti</t>
  </si>
  <si>
    <t>Dobava, montaža i spajanje uzemljenja na vanjska igrala ili metalna mase. U cijeni stavke uključiti sav sitni potrebni materijal i radova za dovođenje stavke do pune funkcionalnosti.</t>
  </si>
  <si>
    <t>Dobava kutije za mjerni spoj prema važećim standardima i ugradnja u zid te izrada spoja izvoda s uzemljivača i odvoda. Spoj izraditi na preklop s dva pocinčana vijka M 8x15 i zaštiti ga dvostrukim antikorozivnim premazom crvene boje</t>
  </si>
  <si>
    <t>Mjerenje otpora uzemljenja, provjera galvanske povezanosti svih metalnih površina i masa međusobno, provjera otpora uzemljenja svakog rastavljivog spoja, izrada revizione knjige gromobranske instalacije.</t>
  </si>
  <si>
    <t>Zemljani radovi</t>
  </si>
  <si>
    <t>Strojni ili ručni iskop kanala za polaganje kabela ili cijevi u zemlji II kategorije, sa pravilnim odsjecanjem bočnih strana i odbacivanjem iskopanog materijala min. 1m od ruba rova. Dubina rova 0,8 m a širina rova uzeta 0,4 m. Zatrpavanje rova materijalom iz iskopa. Zatrpavanje izvesti u slojevima od 30 cm uz nabijanje. Obračun po m3 iskopanog sraslog materijala.</t>
  </si>
  <si>
    <t>DWP fi110</t>
  </si>
  <si>
    <t>Dobava i ugradnja tipskog kabelskog zdenca MZ D2/150kN. U cijeni uračunati iskop jame za ugradnju zdenca i poravnanje dna jame prije ugradnje.</t>
  </si>
  <si>
    <t>Dobava opreme sunčane elektrane</t>
  </si>
  <si>
    <t>Dovoz na gradilište i montaža, ispitivanje i puštanje u pogon</t>
  </si>
  <si>
    <t>OSNOVICA:</t>
  </si>
  <si>
    <r>
      <t>Fotonaponski modul slijedećih karakteristika:
-vršna snaga min.</t>
    </r>
    <r>
      <rPr>
        <b/>
        <sz val="10"/>
        <rFont val="Myriad Pro"/>
        <charset val="238"/>
      </rPr>
      <t xml:space="preserve"> 445W ±5%</t>
    </r>
    <r>
      <rPr>
        <sz val="10"/>
        <rFont val="MyRIAD PRO"/>
        <charset val="238"/>
      </rPr>
      <t xml:space="preserve">
-struja kratkog spoja max. 13,93A
-napon praznog hoda min. 39,59 V
-nazivna struja max. 13,48 A
-nazivni napon min. 33,02 V
-učinkovitost modula min. 22%
-dimenzije 1762x1134x30mm ±5%
-masa max. 22,0 kg
-otpornost na tuču promjera min 25mm ±5%  sukladno normi IEC61215 ili jednakovrijedno</t>
    </r>
  </si>
  <si>
    <r>
      <t>Fotonaponski izmjenjivač slijedećih karakteristika:
-nazivna snaga pri 230 V, 50 Hz: 50</t>
    </r>
    <r>
      <rPr>
        <b/>
        <sz val="10"/>
        <rFont val="Myriad Pro"/>
        <charset val="238"/>
      </rPr>
      <t xml:space="preserve"> kW</t>
    </r>
    <r>
      <rPr>
        <sz val="10"/>
        <rFont val="MyRIAD PRO"/>
        <charset val="238"/>
      </rPr>
      <t xml:space="preserve"> ±5%
-3x230V, 50Hz
-vršna snaga  50 kW ±5%
-broj MPP ulaza min. 4x2 komada
-maximalna učinkovitost min. 98,50%
-masa max. 49 kg</t>
    </r>
  </si>
  <si>
    <r>
      <t xml:space="preserve">Razvodni ormar sunčane elektrane </t>
    </r>
    <r>
      <rPr>
        <b/>
        <sz val="10"/>
        <rFont val="Myriad Pro"/>
        <charset val="238"/>
      </rPr>
      <t>GR.E</t>
    </r>
    <r>
      <rPr>
        <sz val="10"/>
        <rFont val="MyRIAD PRO"/>
        <charset val="238"/>
      </rPr>
      <t xml:space="preserve"> približnih dimenzija 60x40x20cm opremljen sa:
- kompaktni prekidač s termomagnetskom zaštitom i dodatnim naponskim okidačem, snage 80A, 3p (kom 1)
-osigurač - rastavljač NH2, 3p sa 3 kom. osigurača NV 80A (kpl 1)
- prenapon. zaštita AC strane B+C 100/275 (4+0) (kom 1) 
- diferencijalna zaštita FID 80/0,3A, tip A, 4P 
(kom 1)
- automatski instalacijski osigurač 6A/kar. B, 1p, prekidna moć 10 kA (kom 2)
-tipkalo za nužni isklop, 10A, na vratima ormara (kpl 1)
- naponski frekvencijski relej  sa zaštitama (U&lt;&lt;, U&lt;, U&gt;, U&gt;&gt;, f&lt;&lt;, f&lt;, f&gt;, f&gt;&gt;   (kom 1)
- UPS za naponsko-frekvencijski relej  (kom 1)</t>
    </r>
  </si>
  <si>
    <r>
      <t xml:space="preserve">Razvodni ormar </t>
    </r>
    <r>
      <rPr>
        <b/>
        <sz val="10"/>
        <rFont val="Myriad Pro"/>
        <charset val="238"/>
      </rPr>
      <t>Rod</t>
    </r>
    <r>
      <rPr>
        <sz val="10"/>
        <rFont val="Myriad Pro"/>
        <family val="2"/>
      </rPr>
      <t xml:space="preserve"> za smještaj odvodnika prenapona za štićenje DC krugova (stringova), približnih dimenzija 40x40x20cm opremljen sa:
- prenapon. zaštita DC strane B+C 25/1100 (2+0) (kom 8) </t>
    </r>
  </si>
  <si>
    <t>Solarni instalacijski kabel
- tip PV1-F, 1x4 mm2</t>
  </si>
  <si>
    <t>Kabel između izmjenjivača, GR.E i GRO objekta
- tip FG16OR16 5x35 mm2</t>
  </si>
  <si>
    <t>FN Konektori
-Tip MC4 muški + ženski</t>
  </si>
  <si>
    <t>set</t>
  </si>
  <si>
    <t>Konstrukcija za montažu FN modula na ravni krov sa TPO folijom i šljunkom, pričvršćivanjem u konstrukciju kontejnerskih modula
- s uključenim svim pripadajućim elementima
- FN moduli montirani na 10 stupnjeva u odnosu na krov</t>
  </si>
  <si>
    <t>Montažni materijal
- kabelski kanali, instalacijske cijevi, stezaljke,
spojnice, vezice i ostali sitnospojni materijal</t>
  </si>
  <si>
    <t>Dovoz na gradilište i montaža, ispitivanje i 
puštanje u pogon</t>
  </si>
  <si>
    <t>Pripremni radovi na izradi sunčane elektrane
-dovoz opreme na gradilište
-u cijeni stavke uključiit sve potrebne pripremene radova za početak montaže modula, izmjenjivača i razvodnih ormara</t>
  </si>
  <si>
    <t>Podizanje opreme na krov
-najam i koordinacija dizalice</t>
  </si>
  <si>
    <t>Montaža sunčane elektrane.
-montaža i spajanje novog ormara GR.E
-montaža i spajanje novog ormara Rd
-postavljanje aluminijske konstrukcije modula
-montaža i ožičenje modula
-postavljanje DC kabelskog razvoda
-postavljanje PK kanala i izrada kabelskih trasa
-montaža i spajanje izmjenjivača
-polaganje i spajanje AC kabelskog razvoda
-konfiguracija izmjenjivača prema hrvatskim mrežnim pravilima</t>
  </si>
  <si>
    <t>Beznaponsko ispitivanje električnih instalacija elektrane.
-u skladu s propisima i normama
-provjera dozemnih struja na DC strani
-ispitivanje neprekinutosti zaštitnog vodiča
-ispitivanje izolacijskog otpora električne instalacije
-ispitivanje otpora uzemljenja
-provjera podešenosti zaštitnih uređaja</t>
  </si>
  <si>
    <t>SVEUKUPNO:</t>
  </si>
  <si>
    <t>kmpl</t>
  </si>
  <si>
    <t xml:space="preserve">Specijalistički radovi programiranja grafičke vizualizacije:
- Izrada sustava interaktivnog sustava evakuacije
- Omogućavanje mrežnog pristupa interaktivnom sustavu evakuacije
- Onemogućavanje neovlaštenog pristupa interaktivnom sustavu evakuacije
- Izrada prikaza trendova bitnih procesnih podataka
- Programiranje spremanja povijesti bitnih procesnih podataka
- Programiranje alarmnih prikaza.
- Funkcionalno testiranje svih dijelova sustava
</t>
  </si>
  <si>
    <t xml:space="preserve">Integracija komponenti evakucijske opreme u interaktivni sustav edukacije i vježbi evakuacije:
</t>
  </si>
  <si>
    <t xml:space="preserve">Usluga praćenja i podešavanja parametara sustava nakon puštanja u rad tijekom prve godine rada. Stavkom su obuhvaćeni radovi optimizacije sustava te višestruke provjere rada sustava. Uz optimizaciju, praćenje nastoji pronaći potencijalne skrivene pogreške u radu koje bi mogle prouzročiti probleme nakon isteka godine nadzora. Stavka stupa na snagu nakon primopredaje i puštanja u rad. </t>
  </si>
  <si>
    <t>Edukacija korisnika za rad sa sustavom</t>
  </si>
  <si>
    <t>Brtvljenje na mjestima prodora el.instalacije između požarnih sektora odgovarajućim brtvilom i premazom s obzirom na vrstu zida i potrebnu požarnu otpornost sukladno prikazu mjera zaštite od požara. Primijenjeno brtvilo ne smije biti manje otpornosti na požar od dijela građevine u kojem se nalazi prodor. Stavka uključuje i vodotijesno brtvljenje na prodorima vanjskih zidova građevine.</t>
  </si>
  <si>
    <t>Izrada dokumentacije o mjerenju i ispitivanju el. Instalacija, korisničkog priručnika, te dokaza kvalitete</t>
  </si>
  <si>
    <t>Provjera el. instalacije mjerenjem;
- neprekinutost zaštitnog vodiča i vodiča za izjednačavanje potencijala
- otpor izolacije instaliranih strujnih krugova
- automatski isklop napajanja
- otpor uzemljivača
 -mjerenje impedancije petlje kvara
- provjera polariteta
- provjera redoslijeda faza
- provjera pada napona na vodičima</t>
  </si>
  <si>
    <t>Provjera el. instalacije vizualnim pregledom:
- odabir opreme u skladu sa zahtjevima pravilnika i normi
- odabir opreme u skladu sa zahtjevima i propisima sigurnosti
- odabir opreme u skladu s vanjskim utjecajima
- vidljiva oštećenja na opremi i vodičima te kvaliteta montaže
- zaštita od električnog udara u pravilnome radu (direktni dodir)
- zaštita od požara i širenje požara
- odabir presjeka vodiča s obzirom na opterećenje
- odabir i postavljanje zaštitnih i kontrolnih naprava
- odabir i postavljanje rastavnih i sklopnih naprava u pogledu rastavnog razmaka
- polaganje i spajanje vodiča i zaštita od korozije
- ispravno označavanje faznih, neutralnih i zaštitnih vodiča
- označavanje strujnih krugova, osigurača, prekidača i stezaljki
- opremljenost s natpisima, pločama, upozorenjima, shemama i uputama
- lagan pristup za održavanje
- provjera funkcionalnosti.</t>
  </si>
  <si>
    <t>INŽENJERSKI RADOVI I ISPITIVANJA:</t>
  </si>
  <si>
    <t>Kontroler za kontrolu prolaza. Ulazno/Izlazni.</t>
  </si>
  <si>
    <t xml:space="preserve">Izrada cjelovitog IT sustava za mobilnu aplikaciju sa modeliranjem različitih scenarija evakuacije prikazivajući planove evakuacije putem tlocrta i usmjerivača. Cjeloviti IT sustav ima mogućnost pokretanja vježbi evakuacije s ciljem edukacije djelatnika i korisnika. </t>
  </si>
  <si>
    <t>Mrežna oprema sa serverom nalazi se u rack IT ormaru u za to predviđenoj prostoriji. Sva oprema napaja se 220VAC, a veza mrežne opreme sa AccessPoint-om je žičana UTP mrežni kabel.</t>
  </si>
  <si>
    <t>Dobava i ugradnja jednostranog LED usmjerivača koji se montira na strop na za to predviđenim mjestima. Napaja se sa 12VDC, putem ispravljača u razvodnoj kutiji do njega, a dolaz do njega je 220VAC. Komunikacija se serverom je putem WiFi mreže. Funkcija uređaja je prikazivanje piktograma dozvoljenog smjera kretanja u slučaju prorade bilo koje od vatrodojavnih senzora. Približne dimenzije uređaja su cca 20cm x 15cm x 5cm</t>
  </si>
  <si>
    <t>Dobava i ugradnja  dvostranog LED usmjerivača koji se montira na strop na za to predviđenim mjestima. Napaja se sa 12VDC, putem ispravljača u razvodnoj kutiji, a dolaz do njega je 220VAC. Komunikacija se serverom je putem WiFi mreže. Funkcija uređaja je prikazivanje piktograma dozvoljenog smjera kretanja u slučaju prorade bilo koje od vatrodojavnih senzora. Približne dimenzije uređaja su cca 20cm x 15cm x 5cm.</t>
  </si>
  <si>
    <t>Dobava i ugradnja custom razvijenog hardwera sa ekranom koji se montira na zid i to na visini od cca 110cm. Napaja se sa 12VDC, putem ispravljača u razvodnoj kutiji do njega, a dolaz do njega je 220VAC. Komunikacija se serverom je putem WiFi mreže. Funkcija uređaja je prikazivanje raznih informacija koje se dobivaju od server računala ovisno o statusu objekta. Približne dimenzije uređaja su cca 25cm x 15cm x 18cm.</t>
  </si>
  <si>
    <t>Dobava i ugradnja sitnog potrošnog materijala potrebnog za kompletiranje instalacije.</t>
  </si>
  <si>
    <t>Dobava i ugradnja ispravljača 230VAC/12VDC</t>
  </si>
  <si>
    <t>- jednofazni spoj</t>
  </si>
  <si>
    <t>Spajanje trošila u fiksnom spoju:</t>
  </si>
  <si>
    <t>Montaža i spajanje LED usmjerivača, evakuacijskih ekrana i Acces Point-a</t>
  </si>
  <si>
    <t>Dobava i ugradnja plastičnih razvodnih kutija 200x200x80mm.</t>
  </si>
  <si>
    <r>
      <t>- NYM-J 3x1,5 mm</t>
    </r>
    <r>
      <rPr>
        <vertAlign val="superscript"/>
        <sz val="10"/>
        <rFont val="Arial"/>
        <family val="2"/>
        <charset val="238"/>
      </rPr>
      <t>2</t>
    </r>
  </si>
  <si>
    <t>Dobava i uvlačenje kroz prethodno položene zaštitne cijevi i spajanje na oba kraja kabela:</t>
  </si>
  <si>
    <t>ELEKTROINSTALACIJE JAKE STRUJE</t>
  </si>
  <si>
    <t>paušal</t>
  </si>
  <si>
    <t>-Sva potrebna montažna i spojna oprema potrebna za ugradnju specificirane opreme u ormare do njegove pune fukcionalnosti; sabirnice, igličaste sabirnice, redne stezaljke, sabirnice nule i zemlje, spojni vodovi, označavanje, te ostali potrebni sitni spojni i montažni materijal i pribor do pune funkcionalnosti ormara.</t>
  </si>
  <si>
    <t>- minijaturni automatski prekidač C40A/3p, 10kA</t>
  </si>
  <si>
    <t>- minijaturni automatski prekidač B10A/1p, 10kA</t>
  </si>
  <si>
    <t>- minijaturni automatski prekidač B6A/1p, 10kA</t>
  </si>
  <si>
    <t>- zaštitni uređaj diferencijalne struje 40/0,03A/4p</t>
  </si>
  <si>
    <t>- Radionička razrada sheme za potrebe izrade i ožićenja ormara, te funkcionalno ispitivanje u radionici prije isporuke na objekt</t>
  </si>
  <si>
    <t>NAPOMENA: Ormar +GRO je definiran u troškovniku MAPE 5 ovog projekta. Ovim troškovnikom se definira samo jedan dio opreme ormara.</t>
  </si>
  <si>
    <t>RAZVODNI ORMAR +GRO</t>
  </si>
  <si>
    <t>RAZVODNI ORMAR</t>
  </si>
  <si>
    <t>NN i TK priključci su obrađeni u projektnoj mapi 5 ovog projekta</t>
  </si>
  <si>
    <t>NN i TK PRIKLJUČAK</t>
  </si>
  <si>
    <t>Priprema gradilišta za rad, mobilizacija strojeva, alata i ljudstva, upoznavanje s lokacijom i pravilima zaštite na radu na lokaciji, te ostali radovi u vezi s pripremom za rad</t>
  </si>
  <si>
    <t>Priključak na distribucijsku mrežu izvesti sukladno uvjetima iz EES.</t>
  </si>
  <si>
    <t xml:space="preserve">Dužine svih napojnih kabela odrediti nakon određivanja mjesta napajanja i mjesta priključka. </t>
  </si>
  <si>
    <t>Za vrijeme izvođenja radova gradilište treba održavati uredno, a oštećene dijelove terena, vratiti u prvobitno stanje (bušenje cesta i sl.).</t>
  </si>
  <si>
    <t>Kod izrade ponude i radova treba voditi računa o važećim propisima, kompletnosti i funkcionalnosti instalacija.</t>
  </si>
  <si>
    <t>Sve promjene i odstupanja od projekta treba ucrtati u jedan primjerak, kako bi se mogla izraditi dokumentacija izvedenog stanja.</t>
  </si>
  <si>
    <t>Prije polaganja glavnih trasa kabelskih kanala i prodora kroz zidove, obavezno uskladiti rješenja sa nadzornim organom, te izvođačima radova ostalih struka (arhitektura i građevinarstvo, vodovod, kanalizacija, grijanje i ventilacija).</t>
  </si>
  <si>
    <t>Prije nabave materijala i opreme provjeriti tip i količinu opreme s nadzornim inženjerom, te sve uskladiti sa projektom tehnologije (ukoliko će tehnologija biti izmijenjena) i interijera.</t>
  </si>
  <si>
    <t>U cijenu obavezno uračunati sav potreban spojni, montažni i ostali pribor i materijal koji je potreban za potpunu funkcionalnost pojedinih dijelova i cjelokupne instalacije.</t>
  </si>
  <si>
    <t>Cijena za svaku stavku treba obuhvatiti sljedeće: dobavu opreme i materijala, transport na gradilište, montažu, spajanje.</t>
  </si>
  <si>
    <t>OPĆE NAPOMENE</t>
  </si>
  <si>
    <t xml:space="preserve">Ukupno </t>
  </si>
  <si>
    <t>Jed.cijena</t>
  </si>
  <si>
    <t>J.mj.</t>
  </si>
  <si>
    <t>Opis</t>
  </si>
  <si>
    <t>R.br.</t>
  </si>
  <si>
    <t>Ivanić-Grad, lipanj 2024.</t>
  </si>
  <si>
    <t>PROJEKTANT:</t>
  </si>
  <si>
    <t>Jerko Bošković, mag.ing.aedif., G5416</t>
  </si>
  <si>
    <t>GLAVNI PROJEKTANT:</t>
  </si>
  <si>
    <t>GRAĐEVINA:</t>
  </si>
  <si>
    <t>Općina Križ
Trg Svetog Križa 5, 10314 Križ
OIB: 94115544733</t>
  </si>
  <si>
    <t>INVESTITOR:</t>
  </si>
  <si>
    <t>IZVEDBENI PROJEKT</t>
  </si>
  <si>
    <t>RAZINA PROJEKTA:</t>
  </si>
  <si>
    <t>GRAĐEVINSKI RADOVI ISKOPA TRASE I PRIPREMNI RADOVI</t>
  </si>
  <si>
    <t>ISKOP ROVA</t>
  </si>
  <si>
    <t xml:space="preserve">Iskop rova dimenzija 0,6m x 0.8m </t>
  </si>
  <si>
    <r>
      <t>m</t>
    </r>
    <r>
      <rPr>
        <vertAlign val="superscript"/>
        <sz val="10"/>
        <rFont val="Arial"/>
        <family val="2"/>
      </rPr>
      <t>3</t>
    </r>
  </si>
  <si>
    <t>PIJESAK</t>
  </si>
  <si>
    <t xml:space="preserve">Dobava i posipanje pijeska u prethodno iskopan zemljani rov (0,1m ispod I 0,1m iznad kabela/zaštitnih cijevi). </t>
  </si>
  <si>
    <t>ZATRPAVANJE ROVA</t>
  </si>
  <si>
    <t>Zatrpavanje rova ostacima iskopa iz kojih je prethodno uklonjeno kamenje.</t>
  </si>
  <si>
    <t>NOVOTUMB CIJEV</t>
  </si>
  <si>
    <t>Dobava i polaganje zaštitne NOVOTUMB cijevi u prethodno iskopan rov:</t>
  </si>
  <si>
    <t>- PVC cijev Ø50mm</t>
  </si>
  <si>
    <r>
      <t>Uvlačenje kabela (FG16OR16 3x2,5mm</t>
    </r>
    <r>
      <rPr>
        <vertAlign val="superscript"/>
        <sz val="10"/>
        <rFont val="Arial"/>
        <family val="2"/>
        <charset val="238"/>
      </rPr>
      <t>2</t>
    </r>
    <r>
      <rPr>
        <sz val="10"/>
        <rFont val="Arial"/>
        <family val="2"/>
      </rPr>
      <t xml:space="preserve">) kroz prethodno položene zaštitne cijevi </t>
    </r>
  </si>
  <si>
    <t>UPOZORAVAJUĆA TRAKA</t>
  </si>
  <si>
    <t>Dobava, isporuka i polaganje PVC upozoravajuće trake "POZOR, NN KABEL".</t>
  </si>
  <si>
    <t>NN i TK priključak</t>
  </si>
  <si>
    <r>
      <t>- FG16OR16 3x2,5 mm</t>
    </r>
    <r>
      <rPr>
        <vertAlign val="superscript"/>
        <sz val="10"/>
        <rFont val="Arial"/>
        <family val="2"/>
        <charset val="238"/>
      </rPr>
      <t>2</t>
    </r>
  </si>
  <si>
    <t>Montaža i spajanje opreme dječjeg igrališta</t>
  </si>
  <si>
    <t>IZJEDNAČENJE POTENCIJALA:</t>
  </si>
  <si>
    <t>Dobava, montaža i spajanje križne spojnice 58x58mm za spoj pocinčana traka - pocinčana traka</t>
  </si>
  <si>
    <t>Izrada uzemljenja metalnih masa igrališta. (vodom P/F- 10 mm2, kab. stopice, vijci, obujmice, matice, podložne pločice i dr.)</t>
  </si>
  <si>
    <t>Dobava i montaža sabirnice za izjednačenje potencijala metalnih masa</t>
  </si>
  <si>
    <t>Ostali manji montažni radovi i sitni materijal i pribor do potpune funkcionalnosti</t>
  </si>
  <si>
    <t>Mjerenje i izdavanje certifikata o izvršenom mjerenju kvalitete instaliranih UTP veza</t>
  </si>
  <si>
    <t>Integracija opreme u sustav digitalnog interaktivnog dječjeg igrališta</t>
  </si>
  <si>
    <t xml:space="preserve">Specijalistički radovi programiranja grafičke vizualizacije:
- Izrada sustava digitalnog interaktivnog dječjeg igrališta
- Omogućavanje mrežnog pristupa sustavu digitalnog dječjeg igrališta
- Onemogućavanje neovlaštenog pristupa sustav digitalnog dječjeg igrališta
- Izrada prikaza trendova bitnih procesnih podataka
- Programiranje spremanja povijesti bitnih procesnih podataka
- Programiranje alarmnih prikaza.
- Funkcionalno testiranje svih dijelova sustava
</t>
  </si>
  <si>
    <t>OPĆI UVJETI I NAPOMENE:</t>
  </si>
  <si>
    <t>Prilikom dopreme i ugradnje mora se pridržavati svih važećih normativa i propisa za iste, opisa u stavkama troškovnika i projekta. Sav upotrebljeni materijal mora odgovarati svim važećim propisima i standardima.</t>
  </si>
  <si>
    <t xml:space="preserve">Za svu opremu stavkom se određuju dimenzije. Ukoliko se ne radi o ugradbenoj opremi koja mora imati točno određene i zadane mjere koje prozlaze iz prostornog ili nekog drugog ograničenja (dužina zida,dubina niše i sl.), dimenzije dane stavkom su okvirne te mogu varirati, ovisno o proizvođaču. Ukoliko u pojedinoj stavci nije drugačije navedeno, ili ako dimenzije opreme u pojedinoj stavci nisu navedenu po principu od ___ cm do ___ cm, za navedene dimenzije dozvoljava odstupanje od ± 3cm. Svako veće, eventualno moguće odstupanje mora biti striktno navedeno u opisu stavke koja se odnosi na točno određeni komad opreme. Također je obavezno poštivati  dimenzije namještaja (stolice, stolovi i sl.) uvjetovane uzrastom djece pojedinih vrtičkih skupina. </t>
  </si>
  <si>
    <t xml:space="preserve">Ponuđena oprema mora biti ispitana i certificirana prema HRN EN normama ili jednakovrijednim od strane akreditirane kontrolne ustanove, te sukladno tome ponuditelj mora za određeni namještaj raspolagati sa sljedećim dokumentima koje je potrebno dostaviti prilikom isporuke / ugradnje opreme:  
</t>
  </si>
  <si>
    <t xml:space="preserve"> Redni broj</t>
  </si>
  <si>
    <t>Jedinična cijena</t>
  </si>
  <si>
    <t>Cijena ukupno (bez pdv-a)</t>
  </si>
  <si>
    <t>NATKRIVENI ULAZ</t>
  </si>
  <si>
    <t>Dobava i montaža tipske oglasne zidne vitrine, izrađene od okvira eloksirani aluminij, učvrščenjem magnetima na metalnu oblogu leđa vitrine, mogućnost zaključavanja, te ostakljenjem od polikarbonata. Oglasna vitrina ukupne dimenzije 662/775 mm. Montaža na ulazu, u prostoru vjetrobrana</t>
  </si>
  <si>
    <t>NATKRIVENI ULAZ UKUPNO:</t>
  </si>
  <si>
    <t>VJETROBRAN</t>
  </si>
  <si>
    <t>Kanta za kišobrane, promjera 23, visine 50 cm; tipske proizvodnje, metalna plastificirana ili lakirana u boji po izboru naručitelja.</t>
  </si>
  <si>
    <t>Zidni pano pluto u metalnom plastificiranom okviru sa zaobljenim rubovima 80x120 cm</t>
  </si>
  <si>
    <t>Zidni pano magnetni u metalnom plastificiranom okviru sa zaobljenim rubovima  80x120 cm</t>
  </si>
  <si>
    <t>Stojeća vješalica, metalna, u boji po izboru naručitelja, visine minimalno 170 cm.</t>
  </si>
  <si>
    <t>VJETROBRAN UKUPNO:</t>
  </si>
  <si>
    <t>IZOLACIJA</t>
  </si>
  <si>
    <t>Ormar dim ŠDV 100x50x190 cm izrađen od iverala debljine 18mm, obrubljen ABS trakom debljine 2mm, na nogicama visine 5 cm, u donjem dijelu 2 vrata do visine 90 cm, perforiranih bočnih stranica, u gornjem dijelu sa dvoja staklena vrata i bravicom s jednom policom</t>
  </si>
  <si>
    <t>Ormar dim ŠDV 100x50x190 cm izrađen od iverala debljine 18 mm, obrubljen ABS trakom debljine 2mm, na nogicama visine 5 cm, u donjem dijelu 2 vrata, perforiranih bočnih stranica, s bravicom ičetiri police</t>
  </si>
  <si>
    <t xml:space="preserve">Ormarić-ladičar sa 3 ladice i bravicom,na kotačima, izrađen od iverala debljine 18 mm, obrubljen ABS trakom debljine 2 mm. Dim. 43x53x61,5 cm. Proizvod mora zadovoljavati sve standarde sigurnosti i kvalitete. </t>
  </si>
  <si>
    <t xml:space="preserve">Uredska stolica
-sjedište ojastučeno i tapecirano u tkaninu crne boje
-naslon pvc obložen mrežom crne boje
-rukonasloni od pvc-a podesivi po visini
-podešavanje mehanizma prema induvidualnoj težini korisnika
-hidraulično spuštanje i dizanje sjedišta
-baza križ od crne plastike s kotačićima za mekane površine
</t>
  </si>
  <si>
    <t xml:space="preserve">Zidni pano, magnetni u metalnom plastificiranom okviru, sa zaobljenim rubovima, dim. 80x120 cm (+/-10%). Proizvod mora zadovoljavati sve standarde sigurnosti i kvalitete. </t>
  </si>
  <si>
    <t xml:space="preserve">Koš za otpatke, metalni perforirani lim, plastificiran u boji aluminija. Proizvod mora zadovoljavati sve standarde sigurnosti i kvalitete. </t>
  </si>
  <si>
    <t>Multifunkcionalni ležaj od iverala u boji po izboru debljine 19mm s leđima od istog materijala, zaobljenih rubova, u donjem dijelu element s 4 ladice, stolić na kotačićima, i veća ladica za posteljinu na kotaćićima, na ladicama urez za otvaranje zaobljenog oblika. Ukupna dim. 194 x 94 x 75 cm</t>
  </si>
  <si>
    <t>Madrac za ležaj izrađen od PU pjene + R 100, presvučen eko kožom u boji po izboru</t>
  </si>
  <si>
    <t>Valjak za ležaj (jastuk), promjera 15 cm, dužine 90 cm, izrađen od PU pjene, presvučen eko kožom u boji po izboru</t>
  </si>
  <si>
    <t>IZOLACIJA UKUPNO:</t>
  </si>
  <si>
    <t xml:space="preserve"> VRTIĆKA JEDINICA 1 STARIJA 20 DJECE</t>
  </si>
  <si>
    <t xml:space="preserve">Stolica odgajateljska strukture od čelika obojanog i sušenog na 200°C. Sjedalo i leđa su u prirodnoj lakiranoj bukvi. Naslon sjedala je podesiv po visini. Stolica je opremljena s pet zaokretnih kotačića. </t>
  </si>
  <si>
    <t>Polica za građenje na kotačima, dim. (ŠDV) 82x82x52.5 cm, dvostruke funkcije za spremanje građevnog materijala,opremljen sa 20 pari vodilica U profila, predviđen za plastične kutije: 4 duboke i 12 plitkih kutija. Gornja ploha za građenje presvučena protukliznom podlogom sa graničnikom 4 cm visine koji osigurava plohu zagrađenom, izrađena od iverice oplemenjene melaminskom folijom debljine 18 mm u boji po izboru  otpornom na ogrebotine, obrubljeno keder trakom T-profila u boji po izboru, elementi sastavljeni bez vidljivih vijaka. Četiri kotačića na uglovima, nosač kotača izrađen od prešanog pocinčanog kromatiziranog čeličnog lima debljine 3 mm, kotač gumirani promjera 50 mm, ukupna visina nosača i kotača 70 mm, opterećenje: 40 kg po kotaču.</t>
  </si>
  <si>
    <t>Plastična kutija duboka sa dvostrukim žlijebom na bočnim stranama, te upuštenom ručkom na prednjem dijelu, za ormar na kotačima, dim. (ŠDV) 31.2x42.7x15 cm, boja kutije transparentna</t>
  </si>
  <si>
    <t>Plastična kutija plitka sa dvostrukim žlijebom na bočnim stranama, te upuštenom ručkom na prednjem dijelu, za ormar na kotačima, dim. (ŠDV) 31.2x42.7x7.5 cm, boja kutije transparentna</t>
  </si>
  <si>
    <r>
      <t xml:space="preserve">Dvostrani ormarić pokretna biblioteka i polica za didaktički materijal, izrađena od iverice oplemenjene melaminskom folijom debljine 18mm, u boji po izboru , otpornom na ogrebotine, obrub mekana keder traka T-profila u boji po izboru, svi ostali rubovi obrađeni ABS trakom debljine 0.5mm, dim. (ŠDV) </t>
    </r>
    <r>
      <rPr>
        <b/>
        <sz val="11"/>
        <rFont val="Arial"/>
        <family val="2"/>
        <charset val="238"/>
      </rPr>
      <t>100x50x100cm,</t>
    </r>
    <r>
      <rPr>
        <sz val="11"/>
        <rFont val="Arial"/>
        <family val="2"/>
        <charset val="238"/>
      </rPr>
      <t xml:space="preserve"> na jednoj strani 4 reda kosine knjige i slikovnice, sa druge strane polica sa 6 pretinaca za didaktiku, elementi sastavljeni bez vidljivih vijaka, bočne strane spuštene do poda, gornji rubovi zaobljeni, ormarić je na kotačićima (četiri kotačića na uglovima, peti kotačić na sjecištu dijagonala donje plohe), nosač kotača izrađen od prešanog pocinčanog kromatiziranog čeličnog lima debljine 3 mm, kotač gumirani promjera 50 mm, ukupna visina nosača i kotača 70 mm, opterećenje: 40 kg po kotaču.</t>
    </r>
  </si>
  <si>
    <t>Pokretna polica - kutić trgovine dim (ŠDV) 100x40x120 cm, na vrhu police je tenda od pamučnog dezeniranog platna, na bočnim stranicama otvori elipsoidnog oblika obrubljeni keder trakom T profila u boji po izboru, gornja polica na visini 65 cm, prednje dvije police (s rubnikom) lagano ukošene prema dolje, dvije police sa stražnje strane u vodoravnom položaju, element izrađen od iverice oplemenjene melaminskom folijom debljine 18 mm, u boji po izboru , otpornom na ogrebotine, obrubljeno keder trakom T profila u boji po izboru, svi ostali rubovi obrađeni ABS trakom debljine 0,5 mm, bošne stranice zaobljenih rubova, elementi sastavljeni bez vidljivih vijaka, četiri kotačića na uglovima, nosač kotača izrađen od prešanog pocinčanog kromatiziranog čeličnog lima debljine 3 mm, kotač gumirani promjera 50 mm, ukupna visina nosača i kotača 70 mm, opterećenje 40 kg po kotaču.</t>
  </si>
  <si>
    <t>Plastična kutija plitka sa dvostrukim žlijebom na bočnim stranama, te upuštenom ručkom na prednjem dijelu, za ormar na kotačima, dim. (ŠDV) 31.2x42.7x7,5 cm, boja kutije transparentna</t>
  </si>
  <si>
    <t>Ormar sa 2 dijela za plastične kutije i središnjim dijelom sa dvije police, opremljen sa 2 x 8 pari vodilica U profila, dim.100 x 40 x 86 cm, izrađen od iverice oplemenjene melaminskom folijom debljine 18mm, u boji po izboru ,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</si>
  <si>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t>Plastična kutija duboka sa dvostrukim žlijebom na bočnim stranama, te upuštenom ručkom na prednjem dijelu, za statični ormar, dim. (ŠDV) 31.2x37.7x15 cm, boja kutije transparentna</t>
  </si>
  <si>
    <t>Plastična kutija plitka sa dvostrukim žlijebom na bočnim stranama, te upuštenom ručkom na prednjem dijelu, za statični ormar, dim. (ŠDV) 31.2x37.7x7.5 cm, boja kutije transparentna</t>
  </si>
  <si>
    <t>Donja prostirka za ležaljku( štep deka), platno 100% pamuk, težina  125g/m², punilo 100% poliesterska vlakna, težina  200g/m²                                                                                                  Dimenzije: 128 x 58 cm</t>
  </si>
  <si>
    <t>lom</t>
  </si>
  <si>
    <t>Pokrivač štepani za ležaljku( poplun), platno 100% pamuk, težina  125g/m² punilo 100% poliesterska vlakna, težina  200g/m²                                                                                                   Dimenzije: 140 x 100 cm</t>
  </si>
  <si>
    <t xml:space="preserve">Ormar za ležaljke i posteljinu, dim. 150x60x180cm, u donjem dijelu je otvor za ležaljke ŠDV 150x60x110 cm. Iznad otvora je ukruta od iverala debljine 18 mm, ŠV 150x17,2 cm ispod koje se nalazi okrugli profil za dekorativne zavjesice.  U gornjem dijelu je otvor dimenzije ŠDV 150x60x46,7 cm, po sredini podijeljen vertikalnom pregradom od istog materijala. Svaki taj dio ima po dvoja vrata s ručkicama, a služi za odlaganje posteljine. Ormar se kroji bez dna, te stražnji dio zbog čvrstoće i sigurnosti mora biti iz jedne ploče. Uz ormar dostavlja se i dekorativna zavjesa i montira se okrugli profil za vješanje iste u dužini od 150 cm s 4 vrata s policom. Ormar je izrađen od iverice    oplemenjene melaminskom folijom debljine 18mm, u boji po izboru, otpornom na ogrebotine, obrubljeno keder trakom T-profila u boji po izboru, svi ostali rubovi obrađeni ABS trakom debljine 0.5mm,bočne stranice zaobljenih uglova, strop upušten u odnosu na stranice i leđa, vrata od istog materijala rubova obrađenih ABS trakom debljine 2 mm, metalne petlje (blum-clip sa lijevanom podesivom pločicom), vrata od istog materijala rubova obrađenih ABS trakom debljine 2 mm, metalne petlje (blum-clip sa lijevanom podesivom pločicom), stražnja strana izrađena od istog materijala radi mogućnosti postavljanja elementa u prostor kao samostojeći, element sastavljen bez vidljivih vijaka. </t>
  </si>
  <si>
    <t>Kolica za kreativne aktivnosti izrađena od brezove šperploče, opremljena s 3 velike police za sav potreban materijal za slikanje i crtanje. Rupe na gornjoj polici omogućuju smještaj 10 čaša u boji (uključeno) i 2 ladice (6 uključeno) za miješanje tempera. Tu su i prolazni otvori za smještaj papira do veličine 70x100 cm, ravnih i smotanih. Set uključuje: 12 boca tempere 1000ml u 6 boja, 1 paket od 30 papira od 200gr 70x100cm u 10 boja, 1 paket od 30 papira od  200gr 50x70cm u 10 boja, 1 paket od 10 bijelih papira od 200gr 70x100cm , 48 olovaka s debelim vrhom, 36 olovaka u boji, 6 jumbo škara, 1 par škara s okruglim vrhom 16cm, 5 pari škara s okruglim vrhom od 12 cm, 36 olovaka u boji, 60 različitih okruglih i ravnih kistova u različitim veličinama, 1 držač za kistove, 6 tanjurića u boji, 6 šablona za voće i 6 za povrća, 1 set valjaka, 10 spremnika za slikanje. Dimenzija: 93x50x67 cm</t>
  </si>
  <si>
    <t xml:space="preserve">Dječji drveni štafelaj 63x50x112,5 cm dim. (šdv), dvostrani ormarić na kotačima, sastoji se iz dva dijela. Donji dio je postolje na kotačima s prostorom za pohranu boje i pribora. Gornji dio je dvostrani stalak s dijelom za držanj epribora za crtanje na obje strane. U sklopu ormarića su i držači papira "kvačice". Ormarić izrađen od iverice oplemenjene melaminskom folijom debljine 18mm, u boji po izboru , otpornom na ogrebotine, obrubljen mekanom keder trakom T-profila u boji po izboru, svi ostali rubovi obrađeni ABS trakom 0.5mm, elementi sastavljeni bez vidljivih vijaka, zaobljenih rubova, četiri kotačića na uglovima, nosač kotača izrađen od prešanog pocinčanog kromatiziranog čeličnog lima debljine 3 mm, kotač gumirani promjera 50 mm, ukupna visina nosača i kotača 70 mm, opterećenje: 40 kg po kotaču.                                        </t>
  </si>
  <si>
    <t>Drveni stol za malog majstora sastoji se od 32 drvena elementa (vijaka, matica, čekića, odvijača, letvica, pilice). Radna površina stola ispunjena je rupama i utorima za vijke te sadrži škripac i policu za odlaganje. Radna površina može se povisiti za 4 cm. Dimenzije: 55x28x81 cm</t>
  </si>
  <si>
    <t>Ručno rađena lutka  s dugom kosom koja se može češljati  i tijelom od meke tkanine. Lice, ruke i noge su od vinila. Nosi bogato ukrašenu haljinu, gaćice i cipele. Uključuje dudu. Veličina lutke je 55 cm.Miriše nježno i postojano. Zapakirana u prekrasnu torbu koja se može koristiti i kao ruksak.</t>
  </si>
  <si>
    <t>Ručno rađena lutka  s dugom kosom koja se može češljati  i tijelom od meke tkanine. Lice, ruke i noge su od vinila. Nosi bogato ukrašenu haljinu, gaćice i cipele. Uključuje dudu. Veličina lutke je 45 cm.Miriše nježno i postojano. Zapakirana u prekrasnu torbu koja se može koristiti i kao ruksak.</t>
  </si>
  <si>
    <t>Kolica za lutke s podesivim sjenilom. Sigurnosni pojas i mreža za kupovinu su uključeni. Visina ručke za guranje kolica je podesiva od 38 cm do 68 cm , zahvaljujući čemu se s njima mogu igrati veća i manja djeca. Vozilo koristi mekanu ručku od pjene s rebrastom teksturom koja omogućuje sigurno držanje upravljača bez brige roditelja da će djetetove ruke skliznuti.Kolica karakterizira izdržljiva konstrukcija koja osigurava stabilnost vozila . Unatoč čvrstom okviru, kolica su lagana, što će olakšati kretanje i neće stvarati poteškoće u igri. Zahvaljujući velikim kotačima od pjene i drugim kvalitetnim materijalima koji se koriste kolica su izdržljiva i dugotrajna. Montirani okretni prednji kotači olakšavaju upravljanje kolicima pa ni najmlađe dijete neće imati problema s upravljanjem. Proizvođač je, vodeći računa o udobnosti lutkica, kolica opremio i mekom navlakom. Dimenzije: 62 x 39 x 68,5 cm.</t>
  </si>
  <si>
    <t>Dnevne aktivnosti je edukativna podna slagalica, izrađena od drveta, koja prati dijete kroz njegove dnevne aktivnosti, omogućavajući prvi pristup pojmu vremena i pomažući razvoj jezika. Kružni oblik vizualno predstavlja ideju slijeda i protoka vremena. Sati su također prikazani u analognom i digitalnom obliku, kako bi se djeca upoznala s čitanjem sata. Na taj način djeca će moći naučiti različite faze dana, podjelu aktivnosti i određivanje vremena. Uključuje: 48 pločica i 1 sat sa postoljem za okomito držanje. Promjer slagalice 49 cm.</t>
  </si>
  <si>
    <t xml:space="preserve">Puno različitih građevnih blokova u pakiranju od ukupno 250 komada. S osnovnom pločom i praktičnom kutijom za pohranu. Materijal: robusna plastika. Dimenzije komada su 3 x 3 cm i 6 x 3,5 cm. 
</t>
  </si>
  <si>
    <t>Magnetni  set od 72 komada 
Set sadrži: 16 dijelova za kuglu, 8 cilindara, 24 dijela za krug i 8 stožaca, 8 antikvadranata, 4 kvadrata, 4 pravokutna trokuta i vodič za usmjeravanje i pokretanje igre.
Dizajniran za izradu složenijih 3D oblika - sfera, stožaca i cilindara. Ovaj set sadrži dovoljno dijelova da sva djeca provedu u djelo svoje ideje i inspiriraju svoje kolege. Za djecu koja su već savladala svoje prve 3D oblike.Dijelovi otvorenog okvira omogućuju vam da vidite unutra. Svi dijelovi su magnetski. Dimenzije kvadrata su 6x6 cm. Metoda čišćenja: sterilizirajte sredstvom za dezinfekciju na bazi alkohola</t>
  </si>
  <si>
    <r>
      <t>Konstrukcijski sustav sastavljen od jednostavnih elemenata koji potiču kreativnost i koje dijete lako sastavlja i rastavlja. Ovaj proizvod je proizveden od visokokvalitetnog neškodljivog polietilena koji se može potpuno reciklirati prema europskim CE standardima (EN71); robustan je, ali ipak mekan i ugodan na dodir. Periv na 30-40°C. Konstrukcijski set sadrži 190 elemenata različitih oblika i veličina uz dvostrane kartice s predlošcima. Elementi sadrže likove, životinje,kotače… a mogu biti sa i bez zglobova. Napravljeni su pomoću plug-in sustava koji se sastoji od jednostavnih elemenata koji potiču kreativnost, a djeca ih lako sastavljaju i rastavljaju. Ove konstrukcije savršen su alat za vježbanje mašte dok djeca stvaraju beskonačne oblike sastavljajući ih i preuređujući ih prema vlastitoj mašti i domišljatosti. Set sadrži: 190 elemenata različitih oblika i veličina i dvostrane kartice s predlošcima. Pogodno za grupe djece.  Pogodno za razvoj spretnosti, kreativnosti i logike.Dvostruka cigla je dimenzija: 10x4</t>
    </r>
    <r>
      <rPr>
        <sz val="11"/>
        <rFont val="Calibri"/>
        <family val="2"/>
        <charset val="238"/>
      </rPr>
      <t xml:space="preserve"> cm</t>
    </r>
  </si>
  <si>
    <t xml:space="preserve">Doktor - set, plastični koferić sa priborom.dim.20x8x15,5cm, sa 6 instrumenata. Set uključuje refleksni čekić, škare, klinički toplomjer, pločicu s imenom "Dr. za označavanje, bočicu tableta, pincetu, škare i temperaturnu tablicu. Liječničke “posjetnice” s ordinacijskim vremenom i “flaster” 
</t>
  </si>
  <si>
    <t>Voće u košari
Košara punjena voćem - idealna oprema za štand na tržnici ili u trgovini. Promjer: 21 cm. Svi dijelovi su perivi. Broj dijelova: 23. Materijal: drvo</t>
  </si>
  <si>
    <t xml:space="preserve">Povrće u košari
Razne vrste povrća u drvenoj košari. Uključeno 17 dijelova. Popularna roba i definitivno vrlo zdrava. Šarena mješavina različitog povrća. Ova se roba sigurno ne kvari i ne smije je
nedostajati niti u jednoj trgovini mješovitom robom. Mjere: promjer košare 21 cm. Povrće: 3,5 - 12 cm.
</t>
  </si>
  <si>
    <t>Blagajna drvena, dim. 19,5x23x18cm, sa jednom ladicom na izvlačenje .</t>
  </si>
  <si>
    <t>Memo-zanimanja
Policajcu treba palica, vatrogascu crijevo za vodu, a fotografu fotoaparat. Tipični profesionalni alati moraju se dodijeliti odgovarajućoj osobi iz određene stručne skupine. Učenje, igra i zabava neraskidivo su povezani u ovoj igri pamćenja od 32 dijela. Dimenzije: 5 x 5 cm. Materijal: drvo</t>
  </si>
  <si>
    <t>Igra određivanja smjera, dječaci i djevojčice moraju  ukrcati životinje u dva zrakoplova, reproducirajući slike na listovima aktivnosti ili ih pozicionirajući po želji. Ali budite oprezni! Položaj znakova mora poštivati smjer u kojem avion leti, desno ili lijevo! Pojam lijevo-desno i vježbe lateralizacije iznimno su složeni i apstraktni za djecu koja se vrlo često zbunjuju ovisno o tome opisuju li objektivno ili subjektivno, promatraju li osobu ili predmet sprijeda ili straga itd. ..Set ključuje: 2 ploče od po 7 komada na drvenoj podlozi; 12 kartica; 1 vodič. Dimenzije komada 4,7x3,5 cm; baza i kartice 21x21 cm</t>
  </si>
  <si>
    <t>Svjetleća prijenosna ploča sa LED svjetlosnom tehnologijom, i daljnskim upravljačem za promjenu boja. Idealna za istraživanje svjetlosti, boja, oblika… i rad sa transparentnim konstruktorima i drugim pomagalima za razvijanje vizualne percepcije i bolje koordinacije oko-ruka te fine motorike.Veličina A3 (49x37cm).</t>
  </si>
  <si>
    <t>Set od 60 komada prozirnih raznobojnih plastičnih slova idealnih za korištenje na svjetlećoj ploči veličine cca 2cm.</t>
  </si>
  <si>
    <t>Transparentni logički blokovi-za svjetleću ploču.Set sadrži 48 komada; 4 različita oblika u tri boje, 2 dimenzije i 2 različite debljine.</t>
  </si>
  <si>
    <t>Magnetske ploče za pisanje-brojevi
Svaka ploča pokazuje broj od 0 do 9. Dijete može naučiti kako svaki broj ispravno pisati tako da magnetnom olovkom povuče metalnu kuglicu po obodu magnetske ploče: svaka ploča prikazuje različit broj. Pregrafizam je temeljna faza u razvoju djece počevši od prvih godina vrtića. Izrađeo od FSC drva. Set uključuje: 10 pločica i 10 magnetskih olovaka u drvenoj kutiji. Dimenzije: pločice 15,5x10 cm; komplet 18x20x11,5 cm</t>
  </si>
  <si>
    <t xml:space="preserve">Transparentni magnetni set  od 128 komada
Set sadrži:  48 kvadrata i 80 jednakostraničnih trokuta i dolazi s vodičem za vođenje i pokretanje igre. 
Stvorite zapanjujuće 2D i 3D oblike..Napravljen od super žilavog MABS-a tehničke kvalitete, koji je izuzetno izdržljiv.Jasne boje stvaraju zapanjujuće modele i kontrast boja unutar modela.Otvoreni dijelovi okvira omogućuju vam da vidite unutra.Svi su dijelovi magnetski.Kvadrat je dimenzija 6 x 6 cm. </t>
  </si>
  <si>
    <t xml:space="preserve">Torba za ritam koja sadrži 21 instrument: kompletan set ritmičkih glazbenih instrumenata razvrstanih u posebne odjeljke velike torbe od tkanine koja se može prati, s obrubljenim i završnim stranama. Džepovi su izrađeni od prozirnog plastičnog materijala kako biste mogli vidjeti sadržaj. Konkretno, ovaj komplet sadrži: 1 tamburu promjera 15 cm, 1 tamburu promjera 21 cm, 1 čembalo promjera 21 cm, 1 oceanski efekt, 2 velika maracasa, 2 srednja maracasa, 3 trokuta sa stranicama veličine 10,15 i 20 cm s batićima, 2 drvene kastanjete s nastavkom, 6 drvenih kastanjeta, 1 par činela promjera 15 cm, 2 para zvučnih pločica za prste, 4 zveckajuće krune, 3 zvečke, 1 guiro s batiljkom, 3 para štapića od 15 cm, 1 efekt kiše, 2 dvotonska bloka, 1 guiro/zvučni blok i 1 zvučni blok. Sve posloženo u torbu dimenzija 98x65 cm koja se može prati. </t>
  </si>
  <si>
    <t>Komplet za jelo i kuhanje, izrađeno od čvrste plastike u osnovnim bojama, crvena,žuta, plava i zelena, ukupno 100 komada,(tanjuri, šalice za kavu, čaše, vilice, žlice, noževi,posude za kuhanje,za kolače). Obračun po komadu kompleta.</t>
  </si>
  <si>
    <t>Pronalazim i spajam zvukove je drvena igra koja sadrži 12 kutija s velikim gumbom koji olakšava držanje. Kutije sadrže predmete koji reproduciraju različite zvukove za prepoznavanje i usklađivanje. Obrazovni cilj usmjeren je na usavršavanje funkcije sluha i prepoznavanja.U potpunosti izrađena od drveta. Potiče slušnu osjetljivost i finu motoriku. Obrazovni cilj: poboljšati sluh, funkciju prepoznavanja i sposobnost razlikovanja različitih zvukova. Pogodno za inkluzivnu nastavu. Dimenzije: kutija 7x7 cm, posuda 32x24 cm</t>
  </si>
  <si>
    <t>Promatrajte, razmišljajte i igrajte se: dvije identične ploče predstavljaju crtež, podijeljen na 20 pločica koje dijete mora ponovno sastaviti, prateći kartice koje uvijek daju različite upute. Imati 2 identične ploče omogućuje da više djece rade u isto vrijeme i, iznad svega, da vježbaju komunikaciju i dijeljenje. Kartice nude različite ideje za zaključivanje, s rastućim razinama težine i, na poleđini, jamče samoispravljanje. Primjeri ponuđenih tragova: crno-bijeli crtež, sa i bez mreže, elementi koji karakteriziraju kutiju bez cjelokupnog dizajna, ali s mrežom ili obrisom crteža. Potiče kognitivne sposobnosti i vještine rasuđivanja. Set se sastoji od: 2 ploče s 20 pločica, 12 dvostranih kartica i 1 priručnik. Ploče su veličine 22x22 cm.</t>
  </si>
  <si>
    <t>Konstrukcija za slaganje- Pomoću plastičnih cijevi u boji djeca će moći izraditi prijevozna sredstva, glazbene instrumente i dati na volju svojoj kreativnosti. Set je sastavljen od 100 dijelova: 30 ravnih dijelova, 30 dijelova u obliku slova L, 15 dijelova u obliku slova T, 15 križnih dijelova i 10 kotača. Duljina cijevi 7 cm, promjer 2 cm. Savršeno za pojedinca i grupnu igru.  Potiče logički razvoj kognitivnih, kreativnih i društvenih vještina. Pomaže u poboljšanju dječje sposobnosti dizajna</t>
  </si>
  <si>
    <t>Tepih za igranje sa označenim bojevima od 1-9, dimenzije 95x200cm,protuklizni, lako odžavanje,perivi sa vodom i neutralnim sredstvima.</t>
  </si>
  <si>
    <t>Čovječe ne ljuti se ,drveni breza, XXL 50x50 cm. 16. figurica za igru ​​u crvenoj/zelenoj/žutoj/plavoj boji (figure visoke cca. 50 mm). Obojena polja za igru ​​postavljena su na površinu za igru, što ih čini idealnim za malu djecu ili starije osobe.</t>
  </si>
  <si>
    <t>Drvene bojice 180 komada u plastičnoj kutiji
Drvene bojice nalaze se u plastičnoj posudi koja ima dimenzije: 31x43x7,5 cm i koja je podijeljena na 12 pretinca za uredno spremanje flomastera i olovaka. Može se staviti u komodu  i stvoriti komad namještaja sa svime što je potrebno za grafičke/slikarske aktivnosti.  Set uključuje: 180 komada u 12 boja (narančasta, crvena, roza, zelena, svijetlo zelena, smeđa, bijela, žuta, svijetlo plava, plava, tamno plava i crna).  Savršeno za bojanje i crtanje. Koristan set za razvoj kreativnosti i fine motorike</t>
  </si>
  <si>
    <t>Zidni pano pluto u metalnom plastificiranom okviru sa zaobljenim rubovima  80x120 cm</t>
  </si>
  <si>
    <t>Sat sa motivom cvijeta praktičan je dodatak svim vrstama interijera za djecu, a istodobno može biti i podsjetnik, podsjeća na vrijeme za ručak ili na dolazak roditelja. Radio sat se automatski podešava na točno vrijeme. Podloga sata izrađena iz  MDF materijala, obojano širine 38cm i visine 58 cm.</t>
  </si>
  <si>
    <t>Koš za otpatke metalni perforirani lim plastificiran u boji aluminija.</t>
  </si>
  <si>
    <t xml:space="preserve">Edukativna ekološka magnetna ploča u okviru 90x60 cm s 12 magneta-u kuhinji
Nakon svake dječje zabave otpad je potrebno (12 magneta) odložiti u odgovarajuće kante. </t>
  </si>
  <si>
    <t>Interaktivna knjiga s olovkom-Svijet životinja
Komplet sadrži:
-edukacijsku knjigu i interaktivnu olovku sa stalkom i punjačem. Pritiskom olovke na neko ilustrirano mjesto u knjizi, uz pomoć posebne tehnologije, kreće narativna emisija iz olovke koja odgovara tom elementu. Naracija koja se čuje iz olovke može biti jednostavna, složena i zvukovna. Olovkom se iznimno jednostavno upravlja. Softver je namješten na način da jednostavnim pritiskom olovke na ikonu koja označava jednu od gore navedenih razina interpretacije započinje interpretacija vezana uz odabranu ikonu. Knjiga sadrži: korice, 7 listova i 16GB memorijsku SD karticu. Dimenzije: širina 22,9cm, visina 26,9cm. Olovka/čitač: OID-optički čitač s magnetne kartice u obliku olovke, bijele boje s plavim tipkama, ergonomskog oblika. Na vrhu čitača koji podsjeća na oblik glave nalaze se oči i usta koji svijetle kada je čitač u funkciji. Sadrži dvije tipke-veliku za uključivanje/isključivanje i malu za ponavljanje zvukova. Na bočnoj strani čitača je tipka za pojačavanje/smanjivanje glasnoće.Dimenzije olovke: duljina 165mm, opseg 105mm. Mogućnost povezivanja s računalom pomoću USB kabla koji se nalazi u kompletu</t>
  </si>
  <si>
    <t xml:space="preserve">Set za slaganje od 456 komada 
Set sadrži: 80 kvadrata, 100 jednakostraničnih trokuta, 80 okvira kvadrata, 160 okvira jednakostraničnog trokuta, 12 kotača, 12 nosača osovine i 12 poluosovina. 
Izvrstan, sveobuhvatan set koji sadrži više od 450 komada Polydrona koji će biti odličan dodatak svakoj dječjoj sobi. Ovo je najekonomičniji način kupnje kompleta kvalitetnog Polydrona. Uključuje mješavinu originalnog Polydrona i dijelova Polydron okvira. Oblici se isporučuju u 4 boje. Izvorni i još uvijek vrhunski oblik konstrukcije. Prepoznat u mnogim zemljama kao vodeći svjetski izvor za podučavanje oblika i prostora, 2D i 3D geometrije te dizajna i tehnologije. Jedinstveni spojevi lako se spajaju dajući vrhunski krajnji oblik. Kvadratni dijelovi mjere 7,3 x 7,3 cm. </t>
  </si>
  <si>
    <t>Lutke pričaju priču o Crvenkapici i tri praščića. Lutke za ruke od meke tkanine obojane u prirodne boje. Njima lako pričate bajke, izmišljate avanture i prenosite nezaboravne priče. Set uključuje: 8 lutaka.  Idealno za aktivnosti pripovijedanja. Dimenzija lutaka cca: 20 cm</t>
  </si>
  <si>
    <t xml:space="preserve">Uređaj za pročišćavanje i obogaćivanje zraka, služi za detekciju i uklanjanje mikroorganizama i nečistoča iz zraka. Sustav filtracije zraka terminalnom dezinfekcijom UVC svjetlom, oslobađanje negativnih iona, uklanjanje alergena, nečistoča, plinova i neugodnih mirisa. Napon struje: 110 V - 240 V. Snag: 8,5 W. Težina uređaja 2,5 kg. Dimenzija ŠDV 334x129x295 mm. Koncentracija aniona: 5.000,000 pcs/cm3. Koncentracija ozona: ≤0.02 ppm. Timer: 1/3/24 sati (s). Senzor za čestice, TVOC, detektor mirisa. Razina radne buke 35-50dB. Preporučene veličina prostora 60 m2. </t>
  </si>
  <si>
    <t>Kanta za odvajanje otpada, 40 l
Nagazni mehanizam omogućuje otvaranje bez dodira. Kanta je opremljena sa 3 uloška u različitim bojama s držačima vreća. Dimenzija: 40 × 48 × 60 cm. Težina 2 kg</t>
  </si>
  <si>
    <t xml:space="preserve">Zidni nosači za izlaganje likovnih radova, sastoji se od užadi, kvačica i 2 držača s motivom pčelice i gusjenice. Svaka figura ima dimenzije 38 x 88 cm, izrađena od mediapana, a međusobno su povezane s četiri užeta, svako duljine 5 metra. Užad služi za vješanje/izlaganje likovnih radova.Moguće izvjesiti 32 komada papira formata A4 . </t>
  </si>
  <si>
    <t>VRTIĆKA JEDINICA 1 UKUPNO:</t>
  </si>
  <si>
    <t>GARDEROBA VRTIĆ 1</t>
  </si>
  <si>
    <t>Poštanska ploča, univerzalna za roditelje sa 20 pretinaca (rupa). Rupe na ploči služe za dopisivanje između roditelja i odgajatelja. Dubina do zida je 9,5 cm - dovoljno prostora za papire. Na ploči je pričvršćena slika poštara (Ø 16 cm). Širina ploče 56 cm, visina 76 cm. Montira se na zid.</t>
  </si>
  <si>
    <r>
      <t>Garderobni ormar vel.</t>
    </r>
    <r>
      <rPr>
        <b/>
        <sz val="11"/>
        <rFont val="Arial"/>
        <family val="2"/>
        <charset val="238"/>
      </rPr>
      <t xml:space="preserve"> 60x40x121 cm</t>
    </r>
    <r>
      <rPr>
        <sz val="11"/>
        <rFont val="Arial"/>
        <family val="2"/>
        <charset val="238"/>
      </rPr>
      <t xml:space="preserve">,izrađen od iverice oplemenjene melaminskom folijom debljine 18mm, u  boji po izboru kvalitete ploha otpornih na ogrebotine, obrubljeno mekanom keder trakom T-profila u boji po izboru, svi ostali rubovi obrađeni ABS trakom debljine 0.5mm, bočne stranice zaobljenih rubova. Vrata od istog materijala, rubova obrađenih ABS trakom debljine 2 mm, metalne petlje (blum-clip sa lijevanom podesivom pločicom), sigurnosne ručke u obliku cvijeta u boji keder trake, u unutrašnjosti polica u gornjem dijelu i metalna prečka za vješalice, elementi sastavljeni bez vidljivih vijaka sa </t>
    </r>
    <r>
      <rPr>
        <b/>
        <sz val="11"/>
        <rFont val="Arial"/>
        <family val="2"/>
        <charset val="238"/>
      </rPr>
      <t>2 vrata</t>
    </r>
    <r>
      <rPr>
        <sz val="11"/>
        <rFont val="Arial"/>
        <family val="2"/>
        <charset val="238"/>
      </rPr>
      <t xml:space="preserve"> po širini. </t>
    </r>
  </si>
  <si>
    <t>Pločica sa motivom za označavanje ormarića, izrađena od kvalitetne plastike</t>
  </si>
  <si>
    <t>Klupica samostalna,izrađena od iverice oplemenjene melaminskom folijom debljine 18mm, u boji po izboru (kvaliteteKaindl ili jednakovrijedan), ploha otpornih na ogrebotine, obrubljeno mekanom keder trakom T-profila u boji po izboru, sjedeća površina zaobljenih rubova, svi ostali rubovi obrađeni ABS trakom debljine 0.5mm (ŠDV) 105 x 40 x 32 cm.</t>
  </si>
  <si>
    <t>GARDEROBA VRTIĆ 2 UKUPNO:</t>
  </si>
  <si>
    <t>SANITARIJE VRTIĆ 1</t>
  </si>
  <si>
    <t>SANITARIJE VRTIĆ 1 UKUPNO:</t>
  </si>
  <si>
    <t>VRTIĆKA JEDINICA 2</t>
  </si>
  <si>
    <t>Kocke u kutiji 250 komada, dob: 1,5-5 god.
Sadrži zelene, žute, crvene i plave kocke.  Poklopac je izvrsna baza . Dimenzije košare: 41 x 29 x 24 cm</t>
  </si>
  <si>
    <t>Magnetni  set od 72 komada 
Set sadrži: 16 kugli, 8 cilindara, 24 kruga i 8 stožaca, 8 antikvadranata, 4 kvadrata, 4 pravokutna trokuta i vodič za usmjeravanje i pokretanje igre.
Dizajniran za izradu složenijih 3D oblika - sfera, stožaca i cilindara. Ovaj set sadrži dovoljno dijelova da sva djeca provedu u djelo svoje ideje i inspiriraju svoje kolege. Za djecu koja su već savladala svoje prve 3D oblike.Dijelovi otvorenog okvira omogućuju vam da vidite unutra. Svi dijelovi su magnetski. Dimenzije kvadrata su 6x6 cm. Metoda čišćenja: sterilizirajte sredstvom za dezinfekciju na bazi alkohola</t>
  </si>
  <si>
    <r>
      <t>Slojevita slagalica tijela (djevojčica) prikazuje, na jednostavan i djeci pristupačan način, strukturu ljudskog tijela: kostur, organe, mišiće, neodjeveno i odjeveno tijelo. Nadalje, prozirna acetatna ploča prikazuje krvožilni sustav, koji se može postaviti na različite slojeve, kako bi se promatrale vene i arterije. Drveno pomagalo osmišljeno za promicanje znanja o vlastitom tijelu i tijelu drugih.Izrađeno u drvu.  Uključuje: 1 ploču, 4 sloja slagalice od po 7 dijelova i 1 prozirni list.  Potiče autonomiju, finu motoriku i logično zaključivanje. Prati znanje o našem tijelu. Dimenzije: 14,5x2x29,5</t>
    </r>
    <r>
      <rPr>
        <sz val="11"/>
        <rFont val="Calibri"/>
        <family val="2"/>
        <charset val="238"/>
      </rPr>
      <t xml:space="preserve"> cm</t>
    </r>
  </si>
  <si>
    <t>Dodirni memo s 10 različitih tekstura na 20 pločica s drvenim okvirom. Djeca će se najprije moći uhvatiti u koštac s dodirom otvorenih očiju, koristeći boje koje će im pomoći pri povezivanju parova; kasnije, zatvorenih očiju, morat će se osloniti samo na taktilne senzacije. Igra potiče djecu da opisuju percipirane taktilne senzacije (meko, glatko, grubo), čime se razvijaju taktilne vještine, koncentracija i vještine pažnje. Pločice dimenzije: 9x4,3x1 cm</t>
  </si>
  <si>
    <t>Prepoznajem i povezujem s dodirom je taktilna igra koja omogućuje različite razine težine; u prvoj fazi možete pokušati prepoznati pozitivne i negativne oblike izvan ili unutar torbe, zatim ih možete pokušati povezati. Obrazovni cilj usmjeren je na razvoj vizualne i taktilne percepcije, pažnje i pamćenja. Napravljeno od drveta. Uključuje: 8 oblika, 32 pločice i 3 vrećice. Ima različite razine težine. Pločice dimenzije: 4,5x4,5 cm</t>
  </si>
  <si>
    <t>Geometrijski set za slaganje od 266 komada 
Dob: 4 + 
Set sadrži: 80 jednakostraničnih trokuta, 40 pravokutnih trokuta, 60 jednakokračna trokuta, 24 velika jednakostranična trokuta, 30 kvadrata, 20 šesterokuta, 12 peterokuta, 2 kutomjera i knjižicu za istraživanje. Isporučuje se u 4 boje. Izvorni i još uvijek vrhunski oblik konstrukcije. Prepoznat u mnogim zemljama kao vodeći svjetski izvor za podučavanje oblika i prostora, 2D i 3D geometrije te dizajna i tehnologije. Jedinstveni spojevi lako se spajaju dajući vrhunski oblik. Kvadratni dijelovi mjere 7,3 x 7,3 cm. Metoda čišćenja: može se prati u perilici posuđa na70 stupnjeva Celzijusa</t>
  </si>
  <si>
    <t xml:space="preserve">Torba za ritam koja sadrži 38 instrumenata: kompletan set ritmičkih glazbenih instrumenata razvrstanih u posebne odjeljke velike otporne torbe od tkanine koja se može prati, s obrubljenim i završnim stranama. Džepovi su izrađeni od prozirnog plastičnog materijala kako biste mogli vidjeti sadržaj. Konkretno, ovaj komplet sadrži: 1 tamburu promjera 15 cm, 1 tamburu promjera 21 cm, 1 čembalo promjera 21 cm, 1 oceanski efekt, 2 velika maracasa, 2 srednja maracasa, 3 trokuta sa stranicama veličine 10,15 i 20 cm s batićima, 2 drvene kastanjete s nastavkom, 6 drvenih kastanjeta, 1 par činela promjera 15 cm, 2 para zvučnih pločica za prste, 4 zveckajuće krune, 3 zvečke, 1 guiro s batiljkom, 3 para štapića od 15 cm, 1 efekt kiše, 2 dvotonska bloka, 1 guiro/zvučni blok i 1 zvučni blok. Sve posloženo u torbu dimenzija 98x65 cm koja se može prati. </t>
  </si>
  <si>
    <t>Pokretni zupčanici: složeni sustav plastičnih konstrukcija na bazi zupčanika. Savršeno za približavanje osnovnim principima fizike, kao što su poluge i sile, dok se igrate i zabavljate! Nadalje, izvrsna je pomoć za vježbe u STEM predmetima i uključuje: propelere, kugle za rušenje, lance, remenice, remenice, kotače, osovine itd. Set uključuje: 116 komada i 1 knjižicu s idejama za gradnju. Dimenzije: Veći kotač 8 cm</t>
  </si>
  <si>
    <t>Trokutaste olovke u boji 180 komada
Trokutaste lakirane olovke u boji nalaze se u plastičnoj posudi koja ima dimenzije: 31x43x7,5 cm i koja je podijeljena na 12 pretinca za uredno spremanje flomastera i olovaka. Može se staviti u komodu  i stvoriti komad namještaja sa svime što je potrebno za grafičke/slikarske aktivnosti.  Trokutastog je oblika. Set uključuje: 180 komada u 12 boja (narančasta, crvena, roza, zelena, svijetlo zelena, smeđa, bijela, žuta, svijetlo plava, plava, tamno plava i crna).  Savršeno za bojanje i crtanje. Koristan set za razvoj kreativnosti i fine motorike</t>
  </si>
  <si>
    <t>Sat sa motivom CVIJETA praktičan je dodatak svim vrstama interijera za djecu, a istodobno može biti i podsjetnik, podsjeća na vrijeme za ručak ili na dolazak roditelja. Radio sat se automatski podešava na točno vrijeme. Podloga sata izrađena iz  MDF materijala, obojano širine 38cm i visine 58 cm.</t>
  </si>
  <si>
    <t xml:space="preserve">Edukativna ekološka magnetna ploča u okviru 90x60 cm s 12 magneta-rođendan u vrtu
Nakon svake dječje zabave otpad je potrebno (12 magneta) odložiti u odgovarajuće kante. </t>
  </si>
  <si>
    <t>Interaktivna knjiga s olovkom-Učenje kroz igru
Komplet sadrži:
-edukacijsku knjigu i interaktivnu olovku sa stalkom i punjačem. Pritiskom olovke na neko ilustrirano mjesto u knjizi, uz pomoć posebne tehnologije, kreće narativna emisija iz olovke koja odgovara tom elementu. Naracija koja se čuje iz olovke može biti jednostavna, složena i zvukovna. Olovkom se iznimno jednostavno upravlja. Softver je namješten na način da jednostavnim pritiskom olovke na ikonu koja označava jednu od gore navedenih razina interpretacije započinje interpretacija vezana uz odabranu ikonu. Knjiga sadrži: korice, 7 listova i 16GB memorijsku SD karticu. Dimenzije: širina 22,9cm, visina 26,9cm. Olovka/čitač: OID-optički čitač s magnetne kartice u obliku olovke, bijele boje s plavim tipkama, ergonomskog oblika. Na vrhu čitača koji podsjeća na oblik glave nalaze se oči i usta koji svijetle kada je čitač u funkciji. Sadrži dvije tipke-veliku za uključivanje/isključivanje i malu za ponavljanje zvukova. Na bočnoj strani čitača je tipka za pojačavanje/smanjivanje glasnoće.Dimenzije olovke: duljina 165mm, opseg 105mm. Mogućnost povezivanja s računalom pomoću USB kabla koji se nalazi u kompletu</t>
  </si>
  <si>
    <t xml:space="preserve">Zidni nosači za izlaganje likovnih radova, sastoji se od užadi, kvačica i 2 držača s motivom maslačka. Svaka figura ima dimenzije 38 x 88 cm, izrađena od mediapana, a međusobno su povezane s četiri užeta, svako duljine 5 metra. Užad služi za vješanje/izlaganje likovnih radova. Moguće izvjesiti 32 komada papira formata A4 . </t>
  </si>
  <si>
    <t>VRTIĆKA JEDINICA 2 UKUPNO:</t>
  </si>
  <si>
    <t>VRTIĆKA JEDINICA 3</t>
  </si>
  <si>
    <t>Kolica za lutke s podesivim sjenilom.Sigurnosni pojas i mreža za kupovinu su uključeni. Visina ručke za guranje kolica je podesiva od 38 cm do 68 cm , zahvaljujući čemu se s njima mogu igrati veća i manja djeca. Vozilo koristi mekanu ručku od pjene s rebrastom teksturom koja omogućuje sigurno držanje upravljača bez brige roditelja da će djetetove ruke skliznuti.Kolica karakterizira izdržljiva konstrukcija koja osigurava stabilnost vozila . Unatoč čvrstom okviru, kolica su lagana, što će olakšati kretanje i neće stvarati poteškoće u igri. Zahvaljujući velikim kotačima od pjene i drugim kvalitetnim materijalima koji se koriste kolica su izdržljiva i dugotrajna. Montirani okretni prednji kotači olakšavaju upravljanje kolicima pa ni najmlađe dijete neće imati problema s upravljanjem. Proizvođač je, vodeći računa o udobnosti lutkica, kolica opremio i mekom navlakom. Dimenzije: 62 x 39 x 68,5 cm.</t>
  </si>
  <si>
    <t>Laboratorij za slijed predlaže aktivnosti s progresivnim poteškoćama i prati dijete, korak po korak, u razvoju vještina vizualne analize i izgradnji vremenskih veza. Predložene aktivnosti su: uređenje slika priče; interpretirati lik, radnju, opisati i interpretirati sliku, izgraditi jednostavne rečenice i proizvesti male izvedbe. Što će se prvo dogoditi? Što se događa prije i poslije? Koja je sekvenca? 24 vremenske tablice sa sekvencama od 2, 3 i 4 slike, 52 kartice / slike i 1 pedagoški vodič. Dimenzija: Kartice sa slikama 10x10 cm</t>
  </si>
  <si>
    <t>Igrajući se i zabavljajući se, djeca će lako moći graditi sustave zupčanika i vidjeti kako se i najudaljeniji elementi pomiču kao čarolijom. 240 univerzalnih dijelova koji prenose rotacijsko kretanje na zupčanike smještene u različitim ravninama, reproducirajući temeljnu mehaničku funkciju prisutnu u većini strojeva. Ova edukativna igra omogućuje nam da ponudimo osnovu za razvoj znanstveno-tehnološkog polja ili za STEM vještine (znanost, tehnologija, inženjerstvo, umjetnost i matematika). Izrađen od plastičnog materijala u raznim bojama. Kotači u 4 veličine. Omogućuje učenje prostornih koncepata stvaranjem 3D modela. Potiče razvoj osnovnih STEAM vještina. Promjer kotača 11,5 cm; 9 cm; 7,5 cm; 6 cm</t>
  </si>
  <si>
    <t>Drvene slagalice godišnja doba, od kojih se svaka sastoji od 24 komada. Veličina slagalice je 30x22,5 cm,.učenje i upoznavanje sa aktivnostima u pojedinom godišnjem dobu.</t>
  </si>
  <si>
    <t>Tangram-mandala u plastičnoj kutiji,set od 280 raznih oblika(trokut,kvadrat,romb,trapez.) u 6 boja i 5 predložaka za slaganje.Slaganjem tangrama prema predlošcima i po vlastitom nahođenju pomaže se razvitku raznih vještina na poljima,logike,matematike, snalaženje u prostoru, mjerama i itd.</t>
  </si>
  <si>
    <t>Logopedske  vježbe; samostojeće ogledalo 5 komada+kartonske kartice sa raznim položajima usta i lica, za vježbe muskulature lica, položaja jezika. Kartice su veličine 11,5x8cm,a u kompletu su 72 kartice.Ogledalo se može koristiti za indivudualne i skupne  logopedske vježbe.</t>
  </si>
  <si>
    <t>Set za slaganje od 414 komada 
Set sadrži: 100 jednakostraničnih trokuta, 80 pravokutnih trokuta, 60 jednakokračna trokuta, 50 velikih jednakostraničnih trokuta, 40 kvadrata, 30 pravokutnika, 20 šesterokuta, 24 peterokuta, 10 osmerokuta i knjižicu aktivnosti. Kompletan set za vrtiće i za osnovne škole. Preko 400 komada različitih matematičkih oblika. Isporučuje se u 4 boje. Izvorni i još uvijek vrhunski oblik konstrukcije. Prepoznat u mnogim zemljama kao vodeći svjetski izvor za podučavanje oblika i prostora, 2D i 3D geometrije te dizajna i tehnologije. Jedinstveni spojevi lako se spajaju dajući vrhunski oblik. Kvadratni dijelovi mjere 7,3 x 7,3 cm.  Metoda čišćenja: može se prati u perilici posuđa na 70 stupnjeva Celzijusa</t>
  </si>
  <si>
    <t>Sat sa motivom miša praktičan je dodatak svim vrstama interijera za djecu, a istodobno može biti i podsjetnik, podsjeća na vrijeme za ručak ili na dolazak roditelja. Radio sat se automatski podešava na točno vrijeme. Podloga sata izrađena iz  MDF materijala, obojano širine 38cm i visine 58 cm.</t>
  </si>
  <si>
    <t>VRTIĆKA JEDINICA 3 UKUPNO:</t>
  </si>
  <si>
    <t>,</t>
  </si>
  <si>
    <t>GARDEROBA 2</t>
  </si>
  <si>
    <t>GARDEROBA 2 UKUPNO:</t>
  </si>
  <si>
    <t>SANITARIJE 2</t>
  </si>
  <si>
    <t>SANITARIJE 2 UKUPNO:</t>
  </si>
  <si>
    <t>VRTIĆKA JEDINICA 4</t>
  </si>
  <si>
    <t>Taktilni memo s 10 različitih tekstura na 20 pločica s drvenim okvirom. Djeca će se najprije moći uhvatiti u koštac s dodirom otvorenih očiju, koristeći boje koje će im pomoći pri povezivanju parova; kasnije, zatvorenih očiju, morat će se osloniti samo na taktilne senzacije. Igra potiče djecu da opisuju percipirane taktilne senzacije (meko, glatko, grubo), čime se razvijaju taktilne vještine, koncentracija i vještine pažnje. Pločice dimenzije: 9x4,3x1 cm</t>
  </si>
  <si>
    <t>Igra-kako se pravilno ponašati
Ponekad je djeci teško razumjeti i slijediti mnoga društvena pravila i konvencije, nepisana pravila za koja odrasli očekuju da ih poštuju. Ove sekvence predlažu situacije, smještene na različitim javnim mjestima, u kojima se dijete mora naučiti ispravno ponašati. 5 karata sugerira ispravno ponašanje dok 3 druge pokazuju necivilizirane ili nepristojne stavove. Tu su i 2 kartice stranaca, prikladne za inkluzivne aktivnosti: strana djeca iz različitih zemalja i kultura mogu imati poteškoća u razumijevanju naših društvenih konvencija. To ne znači da su nepristojni, već samo da dolaze iz "drugog svijeta" i stoga trebaju "smjernice" kako bi se smjestili u društvo koje im je novo. Set uključuje: 74 kartice (9 nizova od po 8 slika i 2 pločice simbola)</t>
  </si>
  <si>
    <t>Slagalica asocijacija za prepoznavanje 5 profesija, svaka u kombinaciji s 5 različitih događaja. Što rade liječnik, poljoprivrednik, vatrogasac, obrtnik i policajka?  Dječaci i djevojčice na razigran način uče o različitim profesijama i važnosti koju imaju u zajednici. Samokorektivna pomoć. Set uključuje: 30 komada i 1 knjižicu za dodatne informacije, sve složeno u drvenoj kutiji. Materijal: drvo. Dimenzija: Ø 16 cm</t>
  </si>
  <si>
    <t>Slagalica asocijacija za prepoznavanje 5 osjetila, od kojih je svako stimulirano s 5 različitih događaja. Pomozite djeci verbalizirati osjetilne percepcije na zabavan i zanimljiv način. Pomoć za samoispravljanje. Razvija kognitivne sposobnosti i vještine rješavanja problema. Set uključuje: 30 komada i 1 knjižicu za dodatne informacije, sve složeno u drvenoj kutiji. Materijal: drvo. Dimenzija: Ø 16 cm</t>
  </si>
  <si>
    <t>Sat sa motivom mace praktičan je dodatak svim vrstama interijera za djecu, a istodobno može biti i podsjetnik, podsjeća na vrijeme za ručak ili na dolazak roditelja. Radio sat se automatski podešava na točno vrijeme. Podloga sata izrađena iz  MDF materijala, obojano širine 38cm i visine 58 cm.</t>
  </si>
  <si>
    <t xml:space="preserve">Edukativna ekološka magnetna ploča u okviru 90x60 cm s 12 magneta-na plaži
Nakon svake dječje zabave otpad je potrebno (12 magneta) odložiti u odgovarajuće kante. </t>
  </si>
  <si>
    <t xml:space="preserve">Zidni nosači za izlaganje likovnih radova, sastoji se od užadi, kvačica i 2 držača s motivom mačka i pas. Svaka figura ima dimenzije 38 x 88 cm, izrađena od mediapana, a međusobno su povezane s četiri užeta, svako duljine 5 metra. Užad služi za vješanje/izlaganje likovnih radova.Moguće izvjesiti 32 komada papira formata A4 . </t>
  </si>
  <si>
    <t>SOBA DNEVNOG BORAVKA VRTIĆ 4 UKUPNO:</t>
  </si>
  <si>
    <t>NATKRIVENA TERASA 1 UKUPNO:</t>
  </si>
  <si>
    <t>Stol za pijesak i vodu-pogodan za držanje vode i pijeska, zahvaljujući i čvrstoj potpornoj strukturi. Na dnu kade nalazi se ventil koji omogućuje jednostavno pražnjenje. Plastični pješčanik napravljen je s 2 kotača kako bi se olakšao transport, stoga je zaista vrlo lagan za premjestiti ga iz vrta u dječju sobu bez ikakvih poteškoća ili ga po potrebi spremiti u garažu. Djeca će biti sretna ako kod kuće imaju akvarij koji se u trenu može pretvoriti u pustinju. Kapacitet do 60 litara vode ili 40 kg pijeska. Dimenzije: 110x60,5x58 cm; dubina zdjele 21,5 cm</t>
  </si>
  <si>
    <t>Set koji se sastoji od 1 pravokutnog stola i 6 stolica ergonomske linije. Ploča stola izrađena je od vlaknasto-drvnog konglomerata debljine 21 mm s površinom od melamina u boji magnolije s plastičnim rubom otpornim na udarce. Noge su izrađene od cjevastog čelika promjera 60 mm Noge stola su podesive po visini do maksimalno 3,5 cm. Dimenzije stola: 120x60x50,5 / 54 Vcm / stolice: 33,5x34x31 / 55 V cm/. - Okvir stolice: polipropilen sa zakrivljenim nogama protiv ljuljanja. - Noge stola: protuklizne, protušumne i podesive za 3,5 cm.</t>
  </si>
  <si>
    <t>Pecanje riba-Ova igra pogodna je za unutarnju i vanjsku upotrebu. Ove kompaktne ribe savršene su za stolnu upotrebu, pijesak i pladanj s vodom. Izvrsno za početnu matematiku! Djeca pecaju ribu svojim štapovima za pecanje. Poboljšava motoričke vještine i koordinaciju oko-ruka dok dijete uči brojeve od 1 do 30. Set se sastoji od 30 jarko obojenih, numeriranih riba i 2 štapa za pecanje. Sve dolazi u kompletu s mrežastom vrećom za pohranu. Ribe su izrađene od izdržljivog HDPE-a duljine približno 10 cm. Štapovi za pecanje su dugi 51 cm.</t>
  </si>
  <si>
    <t>Vrtna kućica 126x93 cm
Velika kućica s imitacijom balvana na zidovima. Ima vrata koja se otvaraju. Ima jedan otvoren prozor  i dodatno ima dva prozora sa griljama na otvaranje. Izrađena je od izdržljive plastike.</t>
  </si>
  <si>
    <t>Tricikl izrađen od čvrstog metala, opremljen gumenim kotačima s poietilenskim ležajevima, neklizajućim pedalama, protukliznim stražnjim podnožjem, mekim gumenim rukohvatima i podesivim anatomskim sjedalom. Naučiti pedalirati, usklađeno s kretanjem upravljača, bit će nevjerojatan uspjeh za mlade bicikliste. Visina sjedala 31 cm. ŠDV 62X45X53 cm. Težina 4,9 kg +- 5%.</t>
  </si>
  <si>
    <t>Set od 4 polukugle različitih promjera (ø 35; 44,5; 60 i 75 cm), različitih visina (17,5; 22,2; 30 i 37,5 cm), različitih težina (1,1 kg; 2,2; 3,2 i 5) i različite boje. Izrađene od polietilena i s neklizajućim dnom, izvrsne su pomoći za stvaranje staza za ravnotežu vani. Različitim postavljanjem hemisfera moguće je stvarati uvijek nove staze s preprekama, tako da se motoričko iskustvo mališana sve više proširuje. Boje 4 polukugle: narančasta, zelena, ljubičasta i fuksija.</t>
  </si>
  <si>
    <t>NATKRIVENA TERASA 2</t>
  </si>
  <si>
    <t>Set za slaganje od 160 komada. Set sadrži: 80 kvadrata i 80 jednakostraničnih trokuta s vodičem za slaganje.Ovaj set mega vrijednosti osmišljen je kako bi vam ponudio veliku uštedu i cijenu po komadu. Komplet se može koristiti u nekoliko prostorija istovremeno. Metoda čišćenja: ručno pranje s blagim deterdžentom za sterilizaciju</t>
  </si>
  <si>
    <t>Set za slaganje 80 komada
Set sadrži: 40 kvadrata, 40 jednakostraničnih trokuta u 4 boje i vodič. Idealno za jaslice, dječje vrtiće i niže razrede. Savršen uvod u 2D i 3D oblike s trokutima i kvadratima. Odličan uvodni set za manje grupe djece. Neophodan za prve godine i okruženja s posebnim potrebama. Kvadrati su dimenzija 21 x 21 cm. Veliki  dijelovi omogućuju djeci da lako konstruiraju stvarno velike modele. Komadi su lagani i izdržljivi. Koristite u zatvorenom ili na otvorenom. Teksturirane površine čine oblike vrlo taktilnim. Uključuje brajicu. Pomaže djeci da razumiju prostornu svijest. Povezivanje je jednostavno i lako se izvodi. Metoda čišćenja: ručno pranje s blagim deterdžentom za sterilizaciju</t>
  </si>
  <si>
    <t>Set za slaganje 72 komada
Set sadrži: 16 kvadrata, 8 jednakostraničnih trokuta, 30 kvadrata s rupama, 16 prozora, 2. vrata i vodič za slaganje.
Idealno za jaslice, dječje vrtiće i niže razrede. Nadobudni mladi graditelji i arhitekti uživat će graditi vlastite zgrade s ovim atraktivnim setom. Sadrži dovoljno dijelova za izgradnju kuće, nebodera, crkve ili bilo kojeg dizajna iz dječje mašte. Djeca ne samo da će uživati graditi svoju kuću, već će se i zabavljati gledajući jedno u drugo kroz prozore i učiti o obliku i prostoru dok se igraju. Neophodan za rane godine i okruženja s posebnim potrebama. Kvadrati su dimenzija 21 x 21 cm. Veliki i zdepasti dijelovi omogućuju djeci da lako konstruiraju stvarno velike modele. Komadi su lagani i izdržljivi. Koristite u zatvorenom ili na otvorenom. Teksturirane površine čine oblike vrlo taktilnim. Uključuje brajicu. Pomaže djeci da razumiju prostornu svijest. Povezivanje je jednostavno i lako se izvodi. Metoda čišćenja: ručno pranje s blagim deterdžentom za sterilizaciju</t>
  </si>
  <si>
    <t>Klasični romobil savršen za vježbanje dječje motorike i osjećaja za ravnotežu. Pogodan je za motoričke sposobnosti djece od 3 do 4 godine jer potiče njihov razvoj. Opremljen sigurnosnim ručkama na upravljaču, kotačima bez žbica sa širokim gumama, čvrstim polietilenskim ležajevima za prednje i stražnje kotače, učinkovitim premazom u prahu koji ga štiti od hrđe i otporan je na udarce i ogrebotine. Idealno za učenje vožnje na 2 kotača od najranije dobi! ŠDV 96,5X43X70 cm. Težina 6,4 kg +- 5%.</t>
  </si>
  <si>
    <t>Veliki set prometnog odgoja koji uključuje razna valjana pomagala za poučavanje prometnog odgoja djece. Ovaj kompletan set sadrži 8 prometnih znakova (V=82 cm), 4 srednja prometna čunja (V=22 cm), pješačke prijelaze izrađen od 100% poliestera sa gumiranom stražnjom stranom (Dim. 65x150 cm), 1 zviždaljku i 1 semafor (V=74 cm). Cesta je mjesto na kojem treba biti vrlo oprezan, stoga je od malih nogu potrebno učiti djecu da postoje prometna pravila koja moraju poštovati kao pješaci ili biciklisti. Na zabavan način možete početi učiti pravila autoceste kreiranjem ruta za putovanje pješice, na triciklu ili biciklom!</t>
  </si>
  <si>
    <t>NATKRIVENA TERASA 2 UKUPNO:</t>
  </si>
  <si>
    <t>PROSTOR ZA VIŠE NAMJENA</t>
  </si>
  <si>
    <t>Psihomotorna kolica dimenzija ŠDV 106x53,5x111,5 cm, u potpunosti su izrađena od šperploče breze debljine 18 mm, obojana netoksičnim bojama topljivim u vodi koje propuštaju zrno drva. Isporučuje se u kompletu s maxi asortimanom za psihomotoriku od oko 110 komada. Opremljen s 4 čvrsta zakretna kotača, od kojih 2 imaju graničnik. Svi uglovi i rubovi su zaobljeni kako bi se izbjegle traume u slučaju sudara. Isporučuje se s jednostavnim uputama za sastavljanje. Uključuje: 1 kolica zajedno sa: 24 čunjeva za razgraničenje, 2 bloka staze, 12 krugova različitih promjera, 8 štapova u 2 duljine, 8 univerzalnih konektora, 4 čunja s 8 rupa, 24 otiska stopala, 12 šalova, 6 mekanih lopti, 4 glatka prstena , 2 lopte.</t>
  </si>
  <si>
    <t>Strunjača dim. 200x100x6 cm izrađena od čvrste spužve prekrivena vinilnim materijalom,antialergiskim , sa specijalnom protukliznom , antimufa podlogom, nezapaljiva klase 1, s ručkama</t>
  </si>
  <si>
    <t>Okretni most s klinovima od punog drva i obojene šperploče. S jedne strane klackalica, s druge mostić sa 17 klinova. Savršena je pomoć za rad na ravnoteži i koordinaciji te za jačanje mišića. Dimenzije: 84x41x14 cm</t>
  </si>
  <si>
    <t>Konstrukcija s dvojakom funkcijom: mališani je mogu koristiti kao ljuljačku, dok je za one starije dodatak za penjanje. Izrađena od drva, premazana bojom na bazi vode za udobnu igru ​​i jednostavno čišćenje.Ovo je dio staze koja uključuje niz međusobno kompatibilnih modula za stvaranje novih i složenijih staza. Spajanje nekoliko elemenata stvara pravo igralište, dizajnirano kako želite. Promijenite položaj luka kako biste stvorili nove i jedinstvene staze s preprekama. Izrađeno od održivog drva bukve i breze. Najveća podržana težina 60 kg. Dimenzije: 78x50x32 cm</t>
  </si>
  <si>
    <t>Velika struktura s tri različite strane za penjanje: užad, stepenice i klinovi. Stabilna i robusna struktura omogućuje vam potpuno sigurno igranje. Izrađena od drva, premazana bojom na bazi vode za udobnu igru ​​i jednostavno čišćenje. Triangle je dio staze koja uključuje niz modula koji su međusobno kompatibilni za stvaranje novih i složenijih staza. Spajanje nekoliko različitih elemenata stvara pravo igralište, dizajnirano kako želite! Promijenite položaj trokuta kako biste stvorili nove i jedinstvene staze s preprekama. Izrađeno od održivog drva bukve i breze. Najveća podržana težina 60 kg. Dimenzija: 89x82x78 cm</t>
  </si>
  <si>
    <t xml:space="preserve">Kompletan psihomotorni set u 3 dimenzije. Svaka platforma izrađena je od čvrstog plastičnog materijala i ima neklizajuće gumene umetke na vrhu i dnu.  Oblik i širina elemenata dizajnirani su tako da djetetu pružaju stabilnost i prate ergonomski oblik stopala, dok reljefi nude različite ugodne osjećaje. Prikladno od 3 godine. Uključuje: 6 platformi (2 velike od fi 40 cm, 2 srednje od 30 cm i 2 male od 25 cm), 8 brežuljaka dim: 53x18 cm, 6 spojnica, 4 platforme u obliku oblaka dim: 23,7x31,5x4,5 cm i 1 vodič. Materijal: plastika s taktilnom stimulacijom na površinama. Edukacijski cilj: poticati taktilni osjet stopala, ravnotežu, mišiće nogu i skočnog zgloba. </t>
  </si>
  <si>
    <t>Set od 4 luka, u 4 boje, izrađena od polikarbonata, laganog ali vrlo otpornog plastičnog materijala, s gumenom podlogom. Njihovim postavljanjem uzastopno moguće je stvoriti tunel u kojem djeca mogu iskusiti koordinaciju u prostoru, sposobnost žongliranja i interakcije s drugom djecom. Dimenzije:55x70 cm</t>
  </si>
  <si>
    <t>Kolica za lopte napravljena od čelične konstrukcije, premazana prahom za veću izdržljivost tijekom vremena i otpornost na habanje. Opremljen s 4 kotača (od kojih su 2 zakretna) i poklopcem s zatvaračem (lokot nije uključen) idealan je za pohranu lopti i sportske opreme. Može se koristiti i u zatvorenom i na otvorenom. Uključuje: 1 kolica s loptom. Dimenzija ŠDV: 103x70x81 cm</t>
  </si>
  <si>
    <t>Lopte rukometne, veličine 1</t>
  </si>
  <si>
    <t>Lopte s ventilima Ø 22 cm, košarkaške</t>
  </si>
  <si>
    <t>Lopte s ventilima Ø 22 cm, odbojkaške</t>
  </si>
  <si>
    <t>Lopte s ventilima Ø 22 cm, nogometne</t>
  </si>
  <si>
    <t>Plastična dupla lopta promjera 40x65 cm. Riječ je o lopti specifičnog oblika koja, osim psihomotoričkih aktivnosti, nudi mogućnost provođenja brojnih perceptivnih i socijalizacijskih aktivnosti. Izrađen od čvrstog plastičnog materijala. Promjer 40x65 cm.</t>
  </si>
  <si>
    <t>Set glazbenih instrumenata i alata za psihomotoriku u torbi.
Set se sastoji od:10 užeta u raznim bojama, 6 dvostrukih  vrpci u različitim bojama, 4 lopte, 10 šalova u različitim bojama, 4 zvučne palice, 4  marakeša, 4 zvečke, 1 tambure, 1 trokuta s udaraljkom, 1 čembalo; sve u praktičnoj torbi s ručkama. Duljina užeta 300 cm</t>
  </si>
  <si>
    <t>Padobran izrađen u 10 živih boja i opremljen sa 12 ručki.  Padobran ima središnji otvor i nalazi se u praktičnoj plastičnoj vrećici. Padobran je potrebno držati za ručke u napetom stanju i na taj način baviti se pokretnim aktivnostima koje uključuju cijelu grupu djece. Promjer padobrana je 310 cm.U središnjem dijelu se nalazi otvor. Padobran je izrađen u duginim bojama</t>
  </si>
  <si>
    <t xml:space="preserve">Nogometni gol, zajedno s mrežom, s okvirom od čvrstog plastičnog materijala koji se lako sastavlja za više aktivnosti. Lagan, stabilan, sa zaobljenim rubovima, njime se može rukovati potpuno sigurno i ne treba ga pričvršćivati ​​za tlo. Otporan na vremenske uvjete, može se koristiti na otvorenom. Dimenzije: 170x60x110 cm
</t>
  </si>
  <si>
    <r>
      <t>Neklizajuće štule izrađene od čvrstog plastičnog materijala s potpornom bazom prekrivenom protukliznom gumom.. Razvijaju motoričku koordinaciju između pokreta ruku i napetosti nogu. Dijete može učiti hodati i održavati ravnotežu povlačenjem jedne ili druge uzice i pomicanjem odgovarajuće noge u isto vrijeme. Set sadrži</t>
    </r>
    <r>
      <rPr>
        <sz val="11"/>
        <rFont val="Times New Roman"/>
        <family val="1"/>
        <charset val="238"/>
      </rPr>
      <t xml:space="preserve"> 1 par štula. </t>
    </r>
    <r>
      <rPr>
        <sz val="11"/>
        <rFont val="Arial"/>
        <family val="2"/>
        <charset val="238"/>
      </rPr>
      <t>Promjer cm 12x13</t>
    </r>
  </si>
  <si>
    <t>Četverocikl se sastoji od 2 velike pedale, 4 kotača i 2 bočne ručke. Težina upravljanja se može povećati uklanjanjem ručki. Prebacujući težinu tijela prvo na jednu, a zatim na drugu nogu, četverocikl se pomiče naprijed ili nazad, trenirajući koordinaciju pokreta i kontrolu tjelesne težine. Maksimalno opterećenje: 40 kg. Dimenzije: 47x36,7x54 cm; Pedala 30x10,5 cm</t>
  </si>
  <si>
    <t>Veliko osjetilno putovanje sastavljeno od 12 baza od plastičnog materijala i 10 pločica od različitih materijala: 1 od drveta, 1 od tepiha, 1 od pluta, 1 od spužvaste gume, 1 od biljnih vlakana i 5 od plastike materijal s različitim tipologijama površina (velike špice, točkice itd.). 2 baze ostaju slobodne kako biste mogli umetnuti travu, zemlju, pijesak ili druge materijale po želji. Ovaj obrazovni alat osmišljen je kako bi djeci omogućio razvoj taktilnih i perceptivnih vještina. Set uključuje: 12 baza i 10 pločica. Baze 38x38 cm; pločice 34x34 cm</t>
  </si>
  <si>
    <t>Košarkaški obruč podesiv po visini dizajniran je za zabavu mladih košarkaša i usavršavanje šuterskih vještina. Koristi se u dvorištima, parkovima, školama ili teretanama, nudi fleksibilnost prilagodbe visine obruča na temelju dobi i visine igrača. Idealno za razvoj motoričkih vještina, koordinacije oko-ruka i društvenih vještina kroz timsku igru. Set uključuje: 1 obruč, 1 loptu, 1 pumpu. Visina podesiva na 100/110/120/130/140/150 cm. Dimenzije: 45x40x180 cm</t>
  </si>
  <si>
    <t>Kutija za ritam je varijanta peruanskog cajona: bas bubanj, drvena kutija za proizvodnju zvukova i ritmova udaranjem rukama. Možete sjediti na njemu i diktirati tempo i ritam koji preferirate, samo plješćući rukama po prednjoj strani kućišta, poput bubnja. Osim toga, metalna mreža je fiksirana unutra, što dodaje ugodne vibracije melodiji. Dijete tako postaje jedno sa svojim instrumentom, doživljavajući njegovu glazbu u potpunosti.</t>
  </si>
  <si>
    <t>Ovaj bongo sastoji se od para drvenih školjki s kožnom membranom. Sviraju se tako da se po njima udara prstima ili dlanom. Uključen je ključ za podešavanje napetosti membrane. Ovaj udaraljkaški glazbeni instrument idealan je za upoznavanje djece s glazbom.</t>
  </si>
  <si>
    <t>Glazbene cijevi od meke plastike u dijatonskim (oktava od C do C) i kromatskim ljestvicama zamjenjuju udaraljke i mogu se udarati po nogama, po cipelama, po koljenima, po rukama ili po bilo kojem predmetu (naslon stolca, klupa) , prozorska daska prozora). Mogu se koristiti u paru (po jedan u svakoj ruci), istovremeno ili naizmjenično. Ritam može udarati" cijeli razred ili ga povjeriti zasebnim skupinama."</t>
  </si>
  <si>
    <t>Metalofon opremljen sa 12 čeličnih ploča, na drvenom nosaču sa funkcijom zvučne kutije i 2 vrata. Ima 12 nota (C/C / G/G ljestvica). Idealno za dječje vrtiće za upoznavanje djece s glazbom.</t>
  </si>
  <si>
    <t>Set pun glazbenih instrumenata u čvrstom spremniku. Pedagozi znaju koliko je važno upoznati djecu s glazbenim obrazovanjem. Međutim, potrebni su im jednostavni instrumenti s kojima će početi svirati.Konkretno, ovaj set sadrži: 1 čembalo, 1 tamburu s pločicama, 3 zvečke, 5 zveckajućih krunica, 3 para pločica za prste, 2 trokuta od 10 cm s klepalicama, 5 pari zveckalica. Palice od 15 cm, 3 drvene kastanjete s ručkom, 4 srednje marake, 1 par drvenih kastanjeta, 1 guiro i 1 zvučni blok. Sve u čvrstoj plastičnoj posudi s kotačićima. Paket idealnih materijala u kojima može sudjelovati cijeli razred.</t>
  </si>
  <si>
    <t>Digitalna klavijatura sa 61 tipkom, 200 zvukova, polifonijom od 10 nota, 200 ritmova, 60 unaprijed snimljenih pjesama, 8 padova za sviranje bubnjeva + 12 udaraljki na klavijaturi. Sadrži jednostavno upravljanje akordima (akord jednim/prstom), isključivanje akorda (puna tipkovnica), 5 zvukova pratnje, 3 razine učenja (Okon, Ensemble, Follow), zaslon za pregled trenutnih funkcija, sekvencer za snimanje i slušanje onoga što svira, programiranje ritma, transpozer (za promjenu tonaliteta), razni efekti (vibrato, sustain, echo), kontrole (start/stop, opća glasnoća, tempo, glasnoća pratnje), razne funkcije (ispuna, sinkronizacija, bas akord , podjela). Omogućuje čitanje MP3 pjesama sadržanih na USB Flash pogonu, kontrolu glasnoće i napredak za MP3 pjesme. Uključuje utičnicu mrežnog adaptera,</t>
  </si>
  <si>
    <t>Set od 8 vrhunskih zvona, ugođenih u C/C / C/C ljestvici. Svaka nota odgovara boji: kroz boju dijete uči prepoznati notu. Nadalje, kada se skaliraju, slijede redoslijed duginih boja. Ovaj je set savršen za učionicu i omogućuje vam da učenike uvedete u svijet glazbe.</t>
  </si>
  <si>
    <t>Drvena stolica izrađena od drveta agacije. Sklopiva je i stoga vrlo praktična za pohranjivanje. Premazena je prirodnim uljem radi zaštite. ŠDV 44x55x84 cm.</t>
  </si>
  <si>
    <t>Velika zdjela izrađena od otpornog plastičnog materijala i prikladna za unutarnju i vanjsku upotrebu. Mogućnosti korištenja su različite: ljulja se, okreće, može postati sklonište za najmlađe ili umivaonik za odmor i igru. Vrlo korisna, praktična i preporučljiva za igru ​​djece s problemima ravnoteže. Može ju koristiti 1 ili 2 djece. Dimenzije: Promjer 80 cm, dubina 44 cm.</t>
  </si>
  <si>
    <t>Ljuljačka/zdjela - Dijete se može ljuljati i okretati dok sjedi unutar nje u potpunom miru budući da prstenovi napravljeni unutar strukture ograničavaju ekstremne oscilacije, jamčeći stabilnost i sigurnost. Rub je oblikovan za udobno držanje tijekom igre. Okrenuvši je naopako, zdjela se pretvara u mali brežuljak na koji se treba penjati. Prikladno za unutarnju i vanjsku upotrebu. Podnosi opterećenje od 22 kg. Izrađena od čvrste plastike. Promjer 63cm. . Ø 63x25 cm.</t>
  </si>
  <si>
    <t>Drvena platforma na koju će se djeca morati penjati i pokušavati održati ravnotežu kotrljajući loptu po stazi izdubljenoj u površini klackalice. Savršena igra za razvoj koordinacije tijela i ravnoteže. Dimenzije 45x30x5  cm</t>
  </si>
  <si>
    <t>S ovom platformom za ljuljanje djeca mogu slobodno eksperimentirati sa svojom sposobnošću održavanja ravnoteže. Naučit će stajati s nogama na različitim razinama, s jednim stopalom iznad i jednim ispod... ili u ravnoteži na vrhu brda. Možete hodati gore-dolje po stepenicama, slijediti kružnu rutu ili sjediti i pretvarati se da ste na brodu prepušteni na milost i nemilost morskim valovima. Velike dimenzije omogućuju istovremenu igru ​​dvoje djece. Izrađena od čvrstog plastičnog materijala. Dimenzije: 83x74x25 cm</t>
  </si>
  <si>
    <t>Gumeni taktilni diskovi s 5 različitih taktilnih površina i tekstura, svaki u drugoj boji. Ista površina se ponavlja i na velikom podnom disku i na malom koji se spaja. Postoje različite mogućnosti igre: od osnovne percepcije taktilnih struktura do igara pamćenja s povezom preko očiju. Cilj ove zabavne edukativne igre je poticanje taktilnog osjeta ruku i nogu, razvijanje sposobnosti verbalnog opisa taktilnih dojmova. Set uključuje: 5 velikih diskova, 5 malih diskova, 1 povez za oko i 1 platnenu torbu. Veliki disk promjera 27 cm; promjer malih diskova 11 cm.  Odgojno-obrazovni ciljevi: poticati ravnotežu, koordinaciju, osjetila ruku i nogu, prostorno poimanje i jezične vještine. Adekvatna podrška inkluzivnom obrazovanju</t>
  </si>
  <si>
    <t>Prstenovi od spužvaste gume prekriveni plastičnim materijalom. Lako se bacaju, hvataju i kotrljaju, idealne su za dječji razvoj te za motoričke igre i igre spretnosti. Set uključuje: 1 bazu i 6 prstenova. promjer kruga 16 cm</t>
  </si>
  <si>
    <t xml:space="preserve">Ljestve za penjanje - 2 komada                                                                                                                                dimenzije: 180x256 cm, sa 17 prečki debljine 30mm                                                                                                                                                                                                                                                                                                    materijal: masivno drvo - smreka, bor, ariš                                                                                                                        prečke 30x80mm - materijal jasen   </t>
  </si>
  <si>
    <t>PROSTOR ZA VIŠE NAMJENA UKUPNO:</t>
  </si>
  <si>
    <t>GARDEROBA / SANITARIJE / SPREMAČICA</t>
  </si>
  <si>
    <t xml:space="preserve">Ormar, garderobni, metalni s pregradom dim. 180 x 60 x 50 cm,  sa odjeljenim prostorom za radnu i osobnu odjeću. Vratna krila opremljena su otvorima za prozračivanje gore i dolje, okvirom za označavanje etikete i cilindričnom bravicom. Svaki ormar opremljen je gornjom plohom za odlaganje i vješalicom. Proizvod mora zadovoljavati sve standarde sigurnosti i kvalitete.    </t>
  </si>
  <si>
    <t>Kolica i pribor za čišćenje podova  sa dvije posude od 17 litara, metalna košarica, ocjeđivač i nosač vreća za smeće od 70 litara krom konstrukcija</t>
  </si>
  <si>
    <t>Usisivač za prašinu snage 1200 W, usisna snaga 35 litara/sek, kapciteta 15 litara, težine 8 kg, dužina kabla 10 m, usisno crijevo od 2,5 m, vrečice dvoslojne 10 kom. (Moguće odstupanje po svim stavkama +/-5%)</t>
  </si>
  <si>
    <t>Višenamjenski laki regal, dim. 86x40x200 cm, stranice s temeljnim pločama, nosač polica i limeni ulošci, 5 polica.</t>
  </si>
  <si>
    <t>GARDEROBA / SANITARIJE / SPREMAČICA UKUPNO:</t>
  </si>
  <si>
    <t>SPREMIŠTE REKVIZITA</t>
  </si>
  <si>
    <t xml:space="preserve">Arhivski regal s 5 metalnih polica zaštićenih plastifikacijom, dim 106x40x200 cm. Lagana i brza montaža bez vijaka. Mogućnost podešavanja razmaka između polica s korakom od 50 mm. Nosivost police do 1,8 KN. Stupovi od kvadratnog profila nosivosti (par) do 40 KN. Proizvod mora zadovoljavati sve standarde sigurnosti i kvalitete. </t>
  </si>
  <si>
    <t xml:space="preserve">Arhivski regal s 5 metalnih polica zaštićenih plastifikacijom, dim 86x40x200 cm. Lagana i brza montaža bez vijaka. Mogućnost podešavanja razmaka između polica s korakom od 50 mm. Nosivost police do 1,8 KN. Stupovi od kvadratnog profila nosivosti (par) do 40 KN. Proizvod mora zadovoljavati sve standarde sigurnosti i kvalitete. </t>
  </si>
  <si>
    <t>SPREMIŠTE REKVIZITA UKUPNO:</t>
  </si>
  <si>
    <t>KOMUNIKACIJA:</t>
  </si>
  <si>
    <t>Plutena ploča 
Dimenzija: 118x116 cm, motiv: šuma
MDF ploča u boji, bukova šperploča, kvalitetno pluto sitnog zrna.  Zrnasto pluto debljine 6 mm natopljeno lanenim uljem.Mogućnost izlaganja 8 komada A4 papira. Okvir obojen u prirodne boje s motivima šumskog okoliša.</t>
  </si>
  <si>
    <t>Senzomotorna zidna ploča vizualna kružnog oblika izrađena od bukovog masiva, promjera 36 cm, bez podloge od mediapana dim. 42 x 42 cm. Površina elementa prekrivena je pleksiglasom. Na površini elementa 4 dijela ispunjena obojenim zrncima, plave i žute boje. Plava zrca simboliziraju vodu, a žuta pijesak. Na površini također 4 izbočena dijela koja služe kao ručkice u svrhu okretanja elementa. Služi za razvoj koordinacije ruka-oko. Element se isporučuje namontiran na zid.</t>
  </si>
  <si>
    <t>Senzomotorna zidna ploča vizualna kružnog oblika izrađena od bukovog masiva, promjera 36 cm, bez podloge od mediapana dim. 42 x 42 cm. Drveni kotač s rotirajućim središtem i šarenim slikama-Sport. Cilj igre je pronaći podudarne parove. Ova aktivnost omogućuje djeci da slažu neobične kombinacije kako bi stvorili fantastična stvorenja. Didaktička igračka razvija finu motoriku, dječju maštu i kombiniranje.</t>
  </si>
  <si>
    <t>Senzomotorna zidna ploča vizualna kružnog oblika izrađena od bukovog masiva, promjera 36 cm, bez podloge od mediapana dim. 42 x 42 cm. Drveni kotač s rotirajućim središtem i šarenim slikama-Afrika. Cilj igre je pronaći podudarne parove. Ova aktivnost omogućuje djeci da slažu neobične kombinacije kako bi stvorili fantastična stvorenja. Didaktička igračka razvija finu motoriku, dječju maštu i kombiniranje.</t>
  </si>
  <si>
    <t>Zidni didaktički element kružnog oblika izrađen od bukovog masiva, promjera 36 cm, bez podloge od mediapana dim. 42 x 42 cm. Na površini elemementa rotirajući dio kružnog oblika sa slikama transportnih vozila . Služi za razvoj fine motorike i vještine kombiniranja.  Element se isporučuje namontiran na zid.</t>
  </si>
  <si>
    <t>Zidni vizualni element (senzomotorni elem. veliko ogledalo) kružnog oblika izrađeno od bukovog masiva, promjera 36 cm, bez podloge od mediapana dim. 42 x 42 cm. Na površini elementa ogledalo od poliranog lima. Služi za razvoj vizualne percepcije.   Element se isporučuje namontiran na zid.</t>
  </si>
  <si>
    <t>Ploča podložna od mediapana dim 42x42 cm. zaobljenih rubova u  boji po izboru. Postavlja se kao podloga za senzomotorne i didaktičke elemente.</t>
  </si>
  <si>
    <t xml:space="preserve">Zidni nosači za izlaganje likovnih radova, sastoji se od užadi, kvačica i 2 držača s motivom vesele narančaste i žute bojice. Svaka figura ima dimenzije 38 x 88 cm, izrađena od mediapana, a međusobno su povezane s četiri užeta, svako duljine 5 metra. Užad služi za vješanje/izlaganje likovnih radova.Moguće izvjesiti 32 komada papira formata A4 . </t>
  </si>
  <si>
    <t xml:space="preserve">Zidni nosači za izlaganje likovnih radova, sastoji se od užadi, kvačica i 2 držača s motivom vesele i plave bojice. Svaka figura ima dimenzije 38 x 88 cm, izrađena od mediapana, a međusobno su povezane s četiri užeta, svako duljine 5 metra. Užad služi za vješanje/izlaganje likovnih radova.Moguće izvjesiti 32 komada papira formata A4 . </t>
  </si>
  <si>
    <t xml:space="preserve">Zidni nosači za izlaganje likovnih radova, sastoji se od užadi, kvačica i 2 držača s motivom šumskog patuljka i šume Svaka figura ima dimenzije 38 x 88 cm, izrađena od mediapana, a međusobno su povezane s četiri užeta, svako duljine 5 metra. Užad služi za vješanje/izlaganje likovnih radova.Moguće izvjesiti 32 komada papira formata A4 . </t>
  </si>
  <si>
    <t>Vlak-zidni panel 334x58 cm
Materijal:MDF ploča od lakiranih drvenih vlakana u boji, bukova šperploča
Vlak se sastoji od lokomotive i 6 vagona. Na lokomotivi i svakom vagonu po jedna zidna ploča s različitim didaktičkim elementom za uvježbavanje koordinacije ruka-oko.</t>
  </si>
  <si>
    <t>Klub stolić dim. (ŠDV) 120x60x50cm - element izrađen od iverice oplemenjene melaminskom folijom debljine 18mm,  otpornom na ogrebotine, obrubljeno mekanom keder trakom T-profila u boji po izboru, svi ostali rubovi obrađeni ABS trakom debljine 0.5mm, elementi sastavljeni bez vidljivih vijaka</t>
  </si>
  <si>
    <t>KOMUNIKACIJA UKUPNO:</t>
  </si>
  <si>
    <t>SOBA ZA DJELATNIKE + SANITARIJA</t>
  </si>
  <si>
    <t xml:space="preserve">Stol konferencijski, dim. 100x80x75 cm, gornja ploča izrađena od iverice oplemenjene melaminskom folijom debljine 25 mm, otpornom na ogrebotine i obrubljenom ABS trakom debljine 2 mm, na metalnom podnožju od kvadratičnih čeličnih profila sa nogama presjeka 40x40 mm. Uključiti zaštitne elemente na nogama protiv grebanja poda. Završna obrada u boji.. 
</t>
  </si>
  <si>
    <t>Ormar dim ŠDV 100x60x200 cm izrađen od iverala debljine 18 mm, obrubljen ABS trakom debljine 2 mm, na nogicama visine 5 cm, u donjem dijelu 2 vrata do visine 100 cm, perforiranih bočnih stranica, u gornjem dijelu otvoren s jednom policom i staklenim vratima</t>
  </si>
  <si>
    <t>Ormar dim ŠDV 100x40x200 cm izrađen od iverala debljine 18 mm, obrubljen ABS trakom debljine 2 mm, na nogicama visine 5 cm, sa 2 vrata i bravicama, perforiranih bočnih stranica, sa četiri police</t>
  </si>
  <si>
    <t>Grb RH</t>
  </si>
  <si>
    <t>SOBA ZA DJELATNIKE + SANITARIJE UKUPNO:</t>
  </si>
  <si>
    <t>SPREMAČICA:</t>
  </si>
  <si>
    <t>SPREMAČICA UKUPNO:</t>
  </si>
  <si>
    <t>ZAVJESE</t>
  </si>
  <si>
    <t>ZAVJESE UKUPNO:</t>
  </si>
  <si>
    <t>Rekapitulacija:</t>
  </si>
  <si>
    <t>Pdv 25%:</t>
  </si>
  <si>
    <t xml:space="preserve">Dobava materijala, transport i izrada  hidroizolacije trakastih temelja i podložnog betona s dvije varene trake. Prva traka se lijepi i veže na očišćenu i zaglađenu betonsku podlogu koja je prethodno premazana hladnim bitumeskim premazom za bolje prianjanje. Preklopi trake od 10 cm. Trake se vare po cijeloj površini. Drugi sloj trake stavlja se preko prvog tako da se sredina drugog sloja nalazi točno iznad spoja prvog sloja. Obračunati prema stvarno ugrađenim količinama, ovjerenim kroz građevinsku knjigu. Uključen sav rad, materijal te sve potrebno za potpuno dovršenja rada. </t>
  </si>
  <si>
    <t>6. TROŠKOVNIK PROMETA I MANIPULATIVNIH POVRŠINA</t>
  </si>
  <si>
    <t>4.1.</t>
  </si>
  <si>
    <t>UKUPNO 4.1:</t>
  </si>
  <si>
    <t>ELEKTROINSTALACIJE I VATRODOJAVA</t>
  </si>
  <si>
    <t>FOTONAPONSKA SUNČANA ELEKTRANA</t>
  </si>
  <si>
    <t>4.2.</t>
  </si>
  <si>
    <t>UKUPNO 4.2:</t>
  </si>
  <si>
    <t>UKUPNO 4.3:</t>
  </si>
  <si>
    <t>UKUPNO 4.4:</t>
  </si>
  <si>
    <t>4.4.</t>
  </si>
  <si>
    <t>4.3.</t>
  </si>
  <si>
    <t>ELEKTROINSTALACIJE - VANJSKO INTERKATIVNO IGRALIŠTE</t>
  </si>
  <si>
    <t>ELEKTROINSTALACIJE - INTERAKTIVNI SUSTAV VJEŽBI - EVAKUACIJA</t>
  </si>
  <si>
    <t>PROMET I MANIPULATIVNE POVRŠINE</t>
  </si>
  <si>
    <t>7.1.</t>
  </si>
  <si>
    <t>7.2.</t>
  </si>
  <si>
    <t>7.3.</t>
  </si>
  <si>
    <t>UKUPNO 7.1.:</t>
  </si>
  <si>
    <t>UKUPNO 7.2.:</t>
  </si>
  <si>
    <t>UKUPNO 7.3.:</t>
  </si>
  <si>
    <t>UNUTARNJA OPREMA</t>
  </si>
  <si>
    <t xml:space="preserve">VANJSKA IGRALA </t>
  </si>
  <si>
    <t>DISTRIBUCIJSKA KUHINJA</t>
  </si>
  <si>
    <t>Potrebna zbijenost Me min=40 MN/m2.</t>
  </si>
  <si>
    <t>U cijeni stavke uračunata su sva potrebna ispitivanja zbijenosti od strane za to ovlaštene pravne osobe, a u svrhu dokazivanja istog.</t>
  </si>
  <si>
    <t>Obračun po m3 izvedenog nosivog sloja</t>
  </si>
  <si>
    <t xml:space="preserve">Rad obuhvaća izradu završnog sloja - ANTISTRES PODLOGE na površinama s igralima od kulira - pranog šljunka frakcija 3mm do 6mm, debljine 40cm. Odvojiti od nosivog nasipa drobljenca slojem geotekstila koji je uračunat u zasebnoj stavci. </t>
  </si>
  <si>
    <t>Obračun rada prema m3 ugrađenog kulir šljunka.</t>
  </si>
  <si>
    <t>Rad obuhvaća nabavu i ugradnju razdjelnog sloja geotekstila težine 300g/m2 između sloja kulira i drobljenca, kako ne bi došlo do mješanja materijala.</t>
  </si>
  <si>
    <t xml:space="preserve">Obavezno izvesti preklope geotekstila širine minimalno 20cm. </t>
  </si>
  <si>
    <t>Obračun po m2 izvedene tlocrtne površine igrališta.</t>
  </si>
  <si>
    <t>Dobava kamenog materijala - drobljenca 0/32 mm kvalitetnog sastava HRN U.B1.018 ili jednakovrijedno , te ugradnja za donji nosivi sloj kao priprema za izvedbu antistres podloge igrala, u debljini prosječno 20 cm u zbijenom stanju.</t>
  </si>
  <si>
    <t>Armaturu izvesti u svemu prema uputama odabranog dobavljača igrala i uz odobrenje stručnog nadzora.</t>
  </si>
  <si>
    <t>- beton - temelji za igrala i opremu</t>
  </si>
  <si>
    <t xml:space="preserve">IGRALA </t>
  </si>
  <si>
    <t>1.3.8.</t>
  </si>
  <si>
    <t>1.2.10.</t>
  </si>
  <si>
    <t>1.2.11.</t>
  </si>
  <si>
    <t>1.2.12.</t>
  </si>
  <si>
    <t>Nakon izvedbe strojnog širokog iskopa, na pozicijama sukladno glavnom projektu, te uz odobrenje stručnog nadzora, stavkom je obuhvaćen ručni iskop za temelje igrala.</t>
  </si>
  <si>
    <t>Obračun po komadu iskopa</t>
  </si>
  <si>
    <t>IGRALA - temelji ((DxŠxV)</t>
  </si>
  <si>
    <t>- temelj 100x100x60cm (spiralna ljuljačka)</t>
  </si>
  <si>
    <t>- temelj 70x60x50cm (sprava za izdržljivost)</t>
  </si>
  <si>
    <t>- temelj 60x60x60cm (kombinirano igralo)</t>
  </si>
  <si>
    <t>- temelj 50x50x45cm (vrtuljak zvijezda)</t>
  </si>
  <si>
    <t>- temelj 60x100x60cm (vertikalni twister)</t>
  </si>
  <si>
    <t>- temelj 290x300x60cm (pametna klupa)</t>
  </si>
  <si>
    <t>- dvostruke gipskartonske obloge od vatrootporne GK ploče - 2 x 2,00 cm (R90) ili drugog jednakovrijednog sustava za postizanje jednake vatrootpornosti</t>
  </si>
  <si>
    <t>IZRADA ZAVRŠNOG SLOJA DJEČJIH IGRALIŠTA - KULIR RIJEČNI PRANI ŠLJUNAK</t>
  </si>
  <si>
    <t>IZVEDBA RAZDJELNOG SLOJA GEOTEKSTILA KOD DJEČJEG IGRALIŠTA</t>
  </si>
  <si>
    <t xml:space="preserve">Izvedba armirano betonskih temeljnih traka u oplati za pretgotovljene modularne jedinice betonom C25/30, razred izloženosti XC2. Sva ugrađena armatura marke B500B. Najveća frakcija agregata 16-32 mm. Dodatak za beton za otpornost na smrzavanje i odmrzavanje uključiti u cijenu stavke kao i dodaci za vodonepropusnost - VDP3. Utrošak materijala po stvarnim količinama. Obračun po m3 ugrađenog betona i po kg ugrađene armature te m2 oplate. </t>
  </si>
  <si>
    <t>- vodonepropusni beton</t>
  </si>
  <si>
    <t>OPĆENITO</t>
  </si>
  <si>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</si>
  <si>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</si>
  <si>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</si>
  <si>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</si>
  <si>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Za sve eventualne primjedbe u pogledu izvođenja i troškovnika, prije davanja ponude, obratiti se projektantu.</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</si>
  <si>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</si>
  <si>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</si>
  <si>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</si>
  <si>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opis stavke</t>
  </si>
  <si>
    <t>jedinica mjere</t>
  </si>
  <si>
    <t>Ukupno jedinična cijena
(EUR)</t>
  </si>
  <si>
    <t>Cijena stavke
(EUR)</t>
  </si>
  <si>
    <t>VANJSKI VODOVOD I KANALIZACIJA</t>
  </si>
  <si>
    <t>ZEMLJANI RADOVI - VODOVOD</t>
  </si>
  <si>
    <t>Spoj na postojeće vodomjerno okno na parceli. U cijenu je uključen sav brtveni i spojni materijal te potreban rad.</t>
  </si>
  <si>
    <t>Geodetsko iskolčenje trase vanjskog vodovoda prije izvođenja radova-dužina 180 m</t>
  </si>
  <si>
    <t>- iskop</t>
  </si>
  <si>
    <t>Proširenje dna rova u zemljištu III. kategorije radi izvedbe sanitarnih vodova. Iskopani materijal odbaciti na udaljenost preko 1.0 m od bočne ivice rova, kako bi se spriječilo urušavanje iskopanog materijala u rov.</t>
  </si>
  <si>
    <t>Planiranje dna rova s odstupanjem ± 2.0 cm.</t>
  </si>
  <si>
    <t>Dobava  pijeska,  ubacivanje  u rov, te izrada pješčane posteljice na dnu rova, u sloju debljine 10 cm.</t>
  </si>
  <si>
    <t>Dobava pijeska, ubacivanje u rov, te razastiranje s laganim nabijanjem oko i do visine od 15 cm iznad  tjemena cijevi.</t>
  </si>
  <si>
    <t>Dobava i polaganje u rov iznad vodovodnih cijevi PVC trake sa natpisom "POZOR - VODOVOD" i vodljivom žicom za detekciju trase</t>
  </si>
  <si>
    <t>Zatrpavanje rova materijalom od iskopa, po slojevima  do 30 cm, uz istovremeno obilno močenje i nabijanje materijala ručnim nabijačima. U materijalu ne smije biti kamenja promjera većeg od 12 cm.</t>
  </si>
  <si>
    <t>Odvoz materijala preostalog od iskopa, nakon zatrpavanja rova na gradsku deponiju (do 5 km), uključivo utovar, istovar i razastiranje.
Količina u rastresitom stanju za zemljište III kategorije</t>
  </si>
  <si>
    <t xml:space="preserve">Planiranje terena nakon izvršenog zatrpavanja rova. Pretpostavljena širina planiranja je 1,0 m. Obračun po m2 obrađene površine. </t>
  </si>
  <si>
    <t/>
  </si>
  <si>
    <t>ZEMLJANI RADOVI - KANALIZACIJA</t>
  </si>
  <si>
    <t>Spoj na postojeće revizijsko okno na parceli. U cijenu je uključen sav brtveni i spojni materijal te potreban rad.</t>
  </si>
  <si>
    <t>Geodetsko iskolčenje trase vanjske kanalizacije prije izvođenja radova-dužina 250 m</t>
  </si>
  <si>
    <t xml:space="preserve">Iskop kanala u zemljištu III. kategorije za polaganje kanalizacijskih cijevi. Dubinu 
iskopa izvesti prema projektu, a pad kanala u projektiranom nagibu.Širina rova 0,8m. Predviđen je ručni iskop 30% i strojni iskop 70%.
NAPOMENA: Točnu kategoriju zemlje utvrditi na licu mjesta.
</t>
  </si>
  <si>
    <t>Proširenje dna rova u zemljištu III. kategorije radi izvedbe revizijskih okana i mastolova. Iskopani materijal odbaciti na udaljenost preko 1.0 m od bočne ivice rova, kako bi se spriječilo urušavanje iskopanog materijala u rov.</t>
  </si>
  <si>
    <t>Dobava pijeska i izrada posteljice za kanalizacijske cijevi. 
Posteljica ispod kanalizacijskih cijevi je debljine 10 cm. Nabija se strojnim i ručnim nabijačima i po potrebi vlaži. Posteljica mora biti ravna, prilagođena obliku cijevi i uzdužnom padu tako da cijevi po cijeloj dužini naliježu na istu.
Podmetanje kamena ispod cijevi ili podupiranje najstrože se zabranjuje.
Obračun po m3 izvedene posteljice.</t>
  </si>
  <si>
    <t xml:space="preserve">Dobava materijala i izrada obloge za kanalizacijske cijevi. 
Oko prethodno montiranih kanalizacijskih cijevi  izvodi se obloga od sitnog materijala - pijesak ili finiji zamjenski materijal iz pozajmišta (0-40 mm), a do visine 30 cm iznad vrha tjemena cijevi. Obračun po m3 izvedene obloge.
</t>
  </si>
  <si>
    <t>Dobava i polaganje u rov iznad kanalizacijski cijevi PVC trake sa natpisom "POZOR - kanalizacija" i vodljivom žicom za detekciju trase</t>
  </si>
  <si>
    <t>Zatrpavanje rova materijalom od iskopa, po slojevima od 30 cm, uz istovremeno obilno močenje i nabijanje materijala ručnim nabijačima.</t>
  </si>
  <si>
    <t xml:space="preserve">Odvoz viška materijala na deponiju
 Sav višak materijala iz iskopa rovova za kanalizacijske kolektore i priključke, građevinskih jama za kontrolna okna i vodolovna grla, a koji je ostao nakon zatrpavanja istih mora se odvesti na deponiju udaljenosti do 5 km. 
U cijenu je uključen utovar, prijevoz, istovar, te razastiranje materijala.
 Obračun po m3 materijala, u rastresitom stanju.
</t>
  </si>
  <si>
    <t>Zatrpavanje drenaže kamenim materijalom.
Dobava i ugradnja, zatrpavanje i zatvaranje rova drenaže kamenim materijalom- separirani drobljeni kamen granulacije d30-60mm. U cijenu stavke uključen sloj kamena iznad geotekstila.
NAPOMENA: iskop drenaže je pokriven širokim iskopom građevinske jame.</t>
  </si>
  <si>
    <t>Utrošak drenažnog kamena je cca 0,75 m3/m drenaže na plićem dijelu i 2,8 m3/m drenaže na dubljem dijelu drenaže</t>
  </si>
  <si>
    <t>BETONSKI RADOVI - VODOVOD</t>
  </si>
  <si>
    <t>Izrada betonskih sidrenih blokova na horizontalnim lomovima trase cjevovoda betonom C 15/20. U cijenu uključeno proširenje i produbljenje rova na mijestu bloka te izvedba u odgovarajućoj oplati.</t>
  </si>
  <si>
    <t>Dobava i ugradnja betonskog postolja u vodomjernom  oknu izrađenog iz betona C 15/20. U cijenu uračunata potrebna oplata, sav materijal i rad. Obračun po komadu izvedenog uporišta, do 0,04m3</t>
  </si>
  <si>
    <t>BETONSKI RADOVI - KANALIZACIJA</t>
  </si>
  <si>
    <t xml:space="preserve">Izvedba revizionog okna na kanalizaciji armiranim vodonepropusnim nabijenim betonom C30/37 u dvostranoj  oplati, debljine stijenki 20 cm.  Stjenke okna ožbukati cementnom žbukom 1:2 zaglađenom do crnog sjaja. </t>
  </si>
  <si>
    <t>Iznad okna na dubini oko 10 cm od kote uređenog terena izvesti armirano-betonsku ploču C25/30, debljine 15 cm s otvorom za silazak u okno. Iznad  otvora u ploči montirati poklopac s okvirom veličine poklopca 600x600 mm za opterećenje B125kN na prometnim površinama i A15 na zelenim površinama (uzeti u obzir u ovoj stavci). U cijeni je izvedba, dobava i ugradnja stupaljki u stjenke revizionog okna izrađene iz lijevanog željeza. Prije ugradbe, stupaljke od korozije zaštititi dvostrukim premazom uljane boje.</t>
  </si>
  <si>
    <t>a)  dubine do 1,4m -  vel. 80x80 cm</t>
  </si>
  <si>
    <t>b)  dubine od 1,4m -  vel. 80x80 cm</t>
  </si>
  <si>
    <t>Dobava materijala i izrada betonske posteljice za drenažnu cijev, betonom C20/25, u uzdužnom padu 1% i sa poprečnim padom i  utorom za ugradnju drenažne cijevi. Drenažnu cijev položiti do 1/2 u posteljicu od betona u padu. Debljina betonske posteljice 20cm i širina 80 cm. Obračun po m' izvedene posteljice.</t>
  </si>
  <si>
    <t>Spoj na postojeću hidrantsku mrežu na parceli. U cijenu je uključen sav brtveni i spojni materijal te potreban rad.</t>
  </si>
  <si>
    <t xml:space="preserve"> VODOVODNI RADOVI </t>
  </si>
  <si>
    <t>Sanitarna mreža</t>
  </si>
  <si>
    <t xml:space="preserve">Dobava i montaža cijevi iz polietilena za pitku vodu. Cijevi su predviđene za izvedbu priključnog sanitarnog voda  sa radnim tlakom do 10 bar u mreži. Serija cijevi u odnosu na radni tlak: S 5. U dužni metar cijevi uračunato je spajanje cijevi, ispitivanje zavarenih dijelova na nepropusnost i čvrstoću te popravak oštećenja.  U stavku uračunati i elektrospojnice i sve fazonske komade.
</t>
  </si>
  <si>
    <t>a) PEHD - 40x3,7mm</t>
  </si>
  <si>
    <t>DN  75</t>
  </si>
  <si>
    <t>Dobava i  ugradnja  armature u VO, svi za minimalno PN 10 bar. U cijenu su uključeni vijci, sav brtveni i spojni materijal te potreban rad. Obračun po montiranom komadu. U cijenu uračunato čišćenje i dezinfekcija gradske vodovodne mreže.</t>
  </si>
  <si>
    <t>VODOMJERNO OKNO</t>
  </si>
  <si>
    <t>Redukcija DN40/32 - 1 kom</t>
  </si>
  <si>
    <t>Q komad DN32  - 1 kom</t>
  </si>
  <si>
    <t>Kuglasti ventil DN32 -1 kom</t>
  </si>
  <si>
    <t>Hvatač nečistoća DN32- 1 kom</t>
  </si>
  <si>
    <t>Redukcija DN 32/25 - 3 kom</t>
  </si>
  <si>
    <t>Vodomjer tipa VM DN 25 mm  - 1 kom</t>
  </si>
  <si>
    <t>Sve komplet</t>
  </si>
  <si>
    <t>Ispiranje te ispitivanje kompletne vodovodne mreže pod tlakom 6 i 10 bara</t>
  </si>
  <si>
    <t>Dezinfekcija kompletne vodovodne mreže sredstvom za dezinfekciju prema uputstvu za dezinfekciju</t>
  </si>
  <si>
    <t>Bakteriološka analiza uzoraka vode iz internog cjevovoda nakon dezinfekcije, ovjerena od ovlaštene institucije</t>
  </si>
  <si>
    <t>Hidrantska mreža</t>
  </si>
  <si>
    <t xml:space="preserve">Dobava i montaža cijevi iz polietilena za pitku vodu. Cijevi su predviđene za izvedbu priključnog hidrantskog voda  sa radnim tlakom do 16 bar u mreži. Serija cijevi u odnosu na radni tlak: S 5. U dužni metar cijevi uračunato je spajanje cijevi, ispitivanje zavarenih dijelova na nepropusnost i čvrstoću te popravak oštećenja.  U stavku uračunati i elektrospojnice i sve fazonske komade.
</t>
  </si>
  <si>
    <t>a) PEHD - 63x5,8 mm</t>
  </si>
  <si>
    <t>Funkcionalno ispitivanje hidranata od strane ovlaštene službe, te izdavanje potvrde u pismenom obliku.</t>
  </si>
  <si>
    <t>KANALIZACIJSKI RADOVI - MONTAŽNI</t>
  </si>
  <si>
    <t>a) cijev PVC - SN8</t>
  </si>
  <si>
    <t>DN  100</t>
  </si>
  <si>
    <t>DN  150</t>
  </si>
  <si>
    <t>DN  200</t>
  </si>
  <si>
    <t>DN  250</t>
  </si>
  <si>
    <t>b) fazonski komadi - SN8</t>
  </si>
  <si>
    <t>c) cijev PVC - SN4 (ispod temeljne ploče/u temeljnoj ploči)</t>
  </si>
  <si>
    <t>d) fazonski komadi - SN4(ispod temeljne ploče/u temeljnoj ploči)</t>
  </si>
  <si>
    <t>Dobava i ugradnja vodonepropusne brtve - priključka na betonsko reviziono okno za PVC cijevi</t>
  </si>
  <si>
    <t>Separator mora biti izrađen iz armiranog betona prema HRN EN 206-1 ili jednakovrijedno, razreda čvrstoče C35/45, razreda izloženosti: XA2, XC4, XD2, XF3, XS2.
Separator treba biti siguran od djelovanja sila uzgona do visine podzemne vode do uljeva u separator. Interijer separatora  mora biti premazan višeslojnim zaštitnim epoksidnim premazom, a unutarnji elementi separatora trebaju biti izrađeni iz PEHD-a (otpornost na masne kiseline).
Kontrola i pražnjenje separatora se vrši preko poklopca. Pristup u separator mora biti u skladu s HRN EN 476 ili jednakovrijedno.</t>
  </si>
  <si>
    <t>a) kanal dimenzije 400 x 600 x 60 mm</t>
  </si>
  <si>
    <t>Dobava i montaža perforiranih drenažnih cijevi i fazonskih komada za kanalizaciju. 
DN  150 mm</t>
  </si>
  <si>
    <t>Postava geotekstila.
Dobava i postava filtrirajuće folije protiv zamuljavanja drenažnog sustava od netkanog geotekstila(250grama). Utrošak geotekstila 
~2,8 m²/m¹ drenaže- plići dio drenaže.
~8,5 m²/m¹ drenaže- dublji dio drenaže.</t>
  </si>
  <si>
    <t>Funkcionalno ispitivanje interne  kanalizacije na vodonepropusnost od strane ovlaštene organizacije uz izdavanje Uvjerenja.</t>
  </si>
  <si>
    <t>OSTALI TROŠKOVI</t>
  </si>
  <si>
    <t>Provjera ispravnosti montaže svih elemenata instalacije vanjskog vodovoda i kanalizacije, provjera funkcionalnosti, pribavljanje dokaza o kvaliteti izvedenih radova na instalaciji, probno puštanje u rad i primopredaja.</t>
  </si>
  <si>
    <t xml:space="preserve">UNUTARNJA KANALIZACIJA </t>
  </si>
  <si>
    <t>B1</t>
  </si>
  <si>
    <t>BETONSKI RADOVI -  KANALIZACIJA</t>
  </si>
  <si>
    <t>Izvedba šliceva u podu i zidu građevine za polaganje  kanalizacijskih cijevi, te zatvaranje 
istih nakon montaže cijevi, cementnim  mortom 1:2 (kod križanja instalacija, spajanje na sanitarne uređaje...)</t>
  </si>
  <si>
    <t xml:space="preserve">a) u podu od betona 10x10 cm </t>
  </si>
  <si>
    <t xml:space="preserve">b) u zidu od betona 10x10 cm </t>
  </si>
  <si>
    <t>B2</t>
  </si>
  <si>
    <t xml:space="preserve"> KANALIZACIJSKI RADOVI</t>
  </si>
  <si>
    <t>a) niskošumna cijev PP (sanitarna kanalizacija, vertikale i razvod pod stropom)</t>
  </si>
  <si>
    <t>b) fazonski komadi (sanitarna kanalizacija, vertikale i razvod pod stropom)</t>
  </si>
  <si>
    <t>c) niskošumna cijev PP (oborinska kanalizacija, horizontalni dijelovi)</t>
  </si>
  <si>
    <t>d) fazonski komadi (oborinska kanalizacija, horizontalni dijelovi)</t>
  </si>
  <si>
    <t xml:space="preserve">Dobava i montaža toplinske i zvučne izolacije  vertikalno i horizontalno vođene sanitarno fekalne kanalizacije gotovim izolacijskim cijevima ili samoljepivim izolacijskim pločama, debljine 9mm. 
</t>
  </si>
  <si>
    <t>a) montaža na cijev DN  75</t>
  </si>
  <si>
    <t>b) montaža na cijev DN  100</t>
  </si>
  <si>
    <t xml:space="preserve">Dobava i montaža polipropilenskih kanalizacijskih cijevi visoke gustoće PP , te odgovarajućih fazonskih komada. Spajanje cijevi izvoditi usađivanjem u naglavke s gumenim prstenima. </t>
  </si>
  <si>
    <t>a) cijev PP</t>
  </si>
  <si>
    <t>DN  50</t>
  </si>
  <si>
    <t>DN  32</t>
  </si>
  <si>
    <t>b) fazonski komadi</t>
  </si>
  <si>
    <t>Dobava i montaža kromiranih revizionih vratašca za ugradnju u zid s okvirom i bravicom za otvaranje sa četvrtastim ključem. Sve komplet.</t>
  </si>
  <si>
    <t>vel. 30x30 cm</t>
  </si>
  <si>
    <t>Dobava i montaža mrežice veličine polja 1cm2 za montažu na kanalizacijsku vertikalu, za sprječavanje upadanja krupnijeg otpada, ptica i glodavaca.</t>
  </si>
  <si>
    <t>sa priključkom DN 100</t>
  </si>
  <si>
    <t xml:space="preserve">Izvedba hidroizolacije oko proboja odzračnih vertikala na krov.  </t>
  </si>
  <si>
    <t>proboj do dimenzije DN100</t>
  </si>
  <si>
    <t xml:space="preserve">Spajanje sanitarnih uređaja u kuhinji (sudoper) na kanalizaciju (uključivo gumene brtve i potrebni sifoni DN50). </t>
  </si>
  <si>
    <t>Dobava i montaža kromiranog odvoda od perilice  suđa sa kuglastom slavinom i zidnim sifonom sa zaporom mirisa. Sve komplet</t>
  </si>
  <si>
    <t xml:space="preserve">Dobava i montaža dozračnog ventila uključivo sav sitni i potrošni materijal koji je potreban za dovođenje stavke do potpune funkcionalnosti
</t>
  </si>
  <si>
    <t>sa priključkom DN50</t>
  </si>
  <si>
    <t xml:space="preserve">Dobava i montaža zidnog sifon za odvod kondenzata. 
</t>
  </si>
  <si>
    <t>Dobava i montaža privremenog građevinskog čepa za kanalizaciju od PP, za zatvaranje odvodnih priključaka u fazi gradnje.</t>
  </si>
  <si>
    <t>Dobava i montaža slivnika za ravni krov, sa tvornički ugrađenom hidroizolacijom, sa horizontalnim izljevom dimenzije DN75/110mm. Sve za kompletnu montažu zajedno sa brtvljenjem spoja između terase i slivnika.
Minimalna upojnost 2,5 l/s
u kompletu sa elektro grijačem</t>
  </si>
  <si>
    <t xml:space="preserve">Dobava i montaža krovnih ispusta - pipaca za sigurnosni ispust kišnice s krova i terase u slučaju začepljenja kišnih vertikala. Ispusti iz materijala otpornog na atmosferilije (bakar ili pocinčani čelik). </t>
  </si>
  <si>
    <t>dimenzije 20x10 cm dužine do 70cm</t>
  </si>
  <si>
    <t>dimenzije 10x10 cm dužine do 70cm</t>
  </si>
  <si>
    <t>Funkcionalno ispitivanje kanalizacijske interne instalacije od strane ovlaštene organizacije, uz izdavanje uvjerenja</t>
  </si>
  <si>
    <t>B3</t>
  </si>
  <si>
    <t>Provjera ispravnosti montaže svih elemenata instalacije, provjera funkcionalnosti, pribavljanje dokaza o kvaliteti izvedenih radova na instalaciji, probno puštanje u rad i primopredaja.</t>
  </si>
  <si>
    <t>UNUTARNJI VODOVOD</t>
  </si>
  <si>
    <t>BETONSKI RADOVI -  VODOVOD</t>
  </si>
  <si>
    <t>Izvedba šliceva u podu i zidu građevine za polaganje vodovodnih cijevi, te zatvaranje 
istih nakon montaže cijevi, cementnim  mortom 1:2. (kod križanja instalacija i spojevi na sanitarne uređaje - pretpostavljena količina)</t>
  </si>
  <si>
    <t>šlic vel. 7x5 cm</t>
  </si>
  <si>
    <t>VODOVODNI RADOVI</t>
  </si>
  <si>
    <t>a) DN15</t>
  </si>
  <si>
    <t>b) DN20</t>
  </si>
  <si>
    <t>c) DN25</t>
  </si>
  <si>
    <t>d) DN32</t>
  </si>
  <si>
    <t>Dobava i montaža: Izolacija toplih plastičnih vodovodnih cijevi gotovim izolacijskim cijevima.</t>
  </si>
  <si>
    <t>a) DN15 - izolacija 20mm</t>
  </si>
  <si>
    <t>b) DN20 - izolacija 20mm</t>
  </si>
  <si>
    <t>c) DN20 - izolacija 25mm</t>
  </si>
  <si>
    <t xml:space="preserve">Dobava i montaža: Izolacija hladnih vodovodnih cijevi gotovim  izolacijskim cijevima tipa 
</t>
  </si>
  <si>
    <t>U zidovima, podovima</t>
  </si>
  <si>
    <t>a) DN15 - izolacija 9mm</t>
  </si>
  <si>
    <t>b) DN20 - izolacija 9mm</t>
  </si>
  <si>
    <t>c) DN25 - izolacija 9mm</t>
  </si>
  <si>
    <t>d) DN32 - izolacija 9mm</t>
  </si>
  <si>
    <t>Dobava i montaža ravnih propusnih ventila , za uzidanje s kapom.</t>
  </si>
  <si>
    <t>a) ventil Ø 20 mm</t>
  </si>
  <si>
    <t>Dobava i montaža kutnih ventila .</t>
  </si>
  <si>
    <t>a) ventil Ø 15 mm</t>
  </si>
  <si>
    <t>Dobava i montaža kuglastih ventila zajedno sa svim sitnim priborom za montažu.</t>
  </si>
  <si>
    <t>a) ventil Ø 15mm</t>
  </si>
  <si>
    <t>b) ventil Ø 25mm</t>
  </si>
  <si>
    <t>Dobava i montaža privremenog građevinskog čepa sa navojem od mesinga za provođenje tlačne probe cjevovoda. Čep za pritisak do 15 bar-a, samobrtveći sa ravnom brtvom i masivnim unutrašnjim imbusom SW12, plav ili crven.</t>
  </si>
  <si>
    <t>Dobava i ugradnja električne grijalice vode
-dimenzije 300x500x750 mm
-Snaga: 2,2 kW
-napon:	230 V
-ugradnja podpultno
-spoj na uređaj za pripremu PTV-a THV DN25
U stavku uključiti sav sitni i potrošni materijal koji je potreban za dovođenje stavke do potpune funkcionalnosti</t>
  </si>
  <si>
    <t>Dezinfekcija interne vodovodne mreže adekvatnim sredstvom za dezinfekciju prema uputstvu za dezinfekciju.</t>
  </si>
  <si>
    <t>Ispitivanje interne vodovodne mreže pod tlakom od 6, 10 i 15 bara.</t>
  </si>
  <si>
    <t>Bakteriološka analiza uzoraka vode iz internog cjevovoda nakon  dezinfekcije.</t>
  </si>
  <si>
    <t>Dobava i montaža čeličnih pocinčanih vodovodnih cijevi HRN C.B5. 225 ili jednakovrijedno komplet s pocinčanim fitinzima i ovjesnim i brtvenim priborom.  Sve komplet. (POŽARNI RAZVOD VODE)</t>
  </si>
  <si>
    <t>c) DN50</t>
  </si>
  <si>
    <t>Dobava i montaža hidrantskog ormarića  prema HR EN671-2 ili jednakovrijedno za ugradnju na zid, vel. 500x500x140 mm komplet sa ventilom DN52
uključivo:
tlačno trevira crijevo DN50 duljine 15 m,
mlaznica sa zasunom
kutni vatrogasni ventil sa stabilnom spojkom</t>
  </si>
  <si>
    <t>Nabava, doprema i montaža protupožarnih aparata za suho gašenje požara na prah. Obračun se vrši po komadu montiranog protupožarnog aparata. Uključivo kutija za protupožarne aparate s bravom i ostakljenjem.</t>
  </si>
  <si>
    <t>a) 6 kg praha</t>
  </si>
  <si>
    <t>SANITARIJE</t>
  </si>
  <si>
    <r>
      <t xml:space="preserve">Dobava, prijenos i montaža </t>
    </r>
    <r>
      <rPr>
        <b/>
        <sz val="11"/>
        <rFont val="Calibri"/>
        <family val="2"/>
        <charset val="238"/>
        <scheme val="minor"/>
      </rPr>
      <t>kompletnog WC-a</t>
    </r>
    <r>
      <rPr>
        <sz val="11"/>
        <rFont val="Calibri"/>
        <family val="2"/>
        <charset val="238"/>
        <scheme val="minor"/>
      </rPr>
      <t xml:space="preserve"> ,  koji se sastoji od:</t>
    </r>
  </si>
  <si>
    <t>-dječje konzolne keramičke WC školjke dimenzije 53,9 x 33,7 cm razred 1 - puna količina ispiranja 6 l, prema EN 997 ili jednakovrijedno</t>
  </si>
  <si>
    <t>-pripadajućeg sjedala bijele boje s poklopcem  s okovima od inoxa, izrađena od tvrde plastike</t>
  </si>
  <si>
    <t>-odgovarajuća dvokoličinska tipka plastična, bijele boje sa plavim i crvenim gumbom za aktiviranje.</t>
  </si>
  <si>
    <t>-zidnog nosača od inoxa s WC četkom</t>
  </si>
  <si>
    <t xml:space="preserve">-držača toalet papira od inoxa </t>
  </si>
  <si>
    <t>-dobava, prijenos i ugradnja</t>
  </si>
  <si>
    <t>WC školjka zidna</t>
  </si>
  <si>
    <t xml:space="preserve">konzolne keramičke WC školjke I klase, za &lt;4,5lit ispiranje, odignute od poda  6 cm </t>
  </si>
  <si>
    <t xml:space="preserve">Uključivo daska s poklopcem bijele boje od kvalitetne plastike. </t>
  </si>
  <si>
    <t xml:space="preserve">držača toalet papira od inoxa </t>
  </si>
  <si>
    <t xml:space="preserve">a) UMIVAONIK </t>
  </si>
  <si>
    <r>
      <t xml:space="preserve">Dobava, prijenos i montaža </t>
    </r>
    <r>
      <rPr>
        <b/>
        <sz val="11"/>
        <rFont val="Calibri"/>
        <family val="2"/>
        <charset val="238"/>
        <scheme val="minor"/>
      </rPr>
      <t>kompletnog umivaonika</t>
    </r>
    <r>
      <rPr>
        <sz val="11"/>
        <rFont val="Calibri"/>
        <family val="2"/>
        <charset val="238"/>
        <scheme val="minor"/>
      </rPr>
      <t>, 
koji se sastoji od:</t>
    </r>
  </si>
  <si>
    <t xml:space="preserve">- dekorativni zaslon fronta, za element za igru i pranje, za dvije armature za umivaonik, u crvenoj boji </t>
  </si>
  <si>
    <t>-dekorativni zaslon bočni, za dječji umivaonik, element  za igru i pranje u crvenoj boji  - 2 komada</t>
  </si>
  <si>
    <t>-stojeće jednoručne armature za dječji umivaonik, s ručicom za  miješanje TV+HV, perlatorom s ograničenjem protoka vode, dva gibljiva crijeva R⅜" za priključak vode sa sitima protiv nečistoća i nepovratnim ventilima. - 2 komada</t>
  </si>
  <si>
    <r>
      <rPr>
        <b/>
        <sz val="11"/>
        <rFont val="Calibri"/>
        <family val="2"/>
        <charset val="238"/>
        <scheme val="minor"/>
      </rPr>
      <t>-</t>
    </r>
    <r>
      <rPr>
        <sz val="11"/>
        <rFont val="Calibri"/>
        <family val="2"/>
        <charset val="238"/>
        <scheme val="minor"/>
      </rPr>
      <t xml:space="preserve"> minitermostat za armaturu za umivaonik - 2 komada</t>
    </r>
  </si>
  <si>
    <t>- set montažnih nosača za element za igru i pranje za dvije armature za umivaonik</t>
  </si>
  <si>
    <t>-montažne ploče za armaturne priključke 1/2" za prihvat mješalice. Montažna ploča je upuštena, dvostruka, udaljenost između priključaka 7,3cm ili 15,3cm. - 2 kom</t>
  </si>
  <si>
    <t xml:space="preserve">- direktni sifon  vijčanim vezama za umivaonik, sa navojnim priključkom na piletu 1 1/4" i horizontalnim odvodom dimenzije d32 u krom boji - 1 kom </t>
  </si>
  <si>
    <r>
      <t xml:space="preserve">-izljevni ventil seta za finu motažu za umivaonik sa ugradbenim sifonom;  - 2 kom              </t>
    </r>
    <r>
      <rPr>
        <b/>
        <sz val="11"/>
        <rFont val="Calibri"/>
        <family val="2"/>
        <charset val="238"/>
        <scheme val="minor"/>
      </rPr>
      <t>NAPOMENA: Sve tehničke karakteristike mogu odstupati +/- 5%</t>
    </r>
  </si>
  <si>
    <t>-2 kutna ventila DN15 spojenim na dovod vode;</t>
  </si>
  <si>
    <t>Obračun po kompletu</t>
  </si>
  <si>
    <t>*-keramičkog umivaonika  s poniklanim samočistećim sifonom s ispustom d32 mm
*-montažnog instalacijskog elementa za umivaonik visine ugradnje 112 cm.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t>
  </si>
  <si>
    <t xml:space="preserve">UMIVAONIK </t>
  </si>
  <si>
    <t>-konzolne keramičke   školjke,rešetke za odlaganje kante i jednoručne mješalice</t>
  </si>
  <si>
    <t>TROKADERO</t>
  </si>
  <si>
    <t>a) Tuš kada  širine 800mm, dubine 800mm</t>
  </si>
  <si>
    <t>Dobava i montaža sanitarnog  pribora:</t>
  </si>
  <si>
    <t>OSTALI RADOVI</t>
  </si>
  <si>
    <t>Primopredaja izvedenih radova, izrada uputa za rad i održavanje, izrada shema izvedenog stanja, signalno obilježavanje vodova i opreme, te potrebni natpisi upozorenja i obavještenja.</t>
  </si>
  <si>
    <t>Rekapitulacija</t>
  </si>
  <si>
    <t>H</t>
  </si>
  <si>
    <t>jedinična cijena</t>
  </si>
  <si>
    <t>cijena stavke</t>
  </si>
  <si>
    <t>NEMJERENI DIO PLINSKE INSTALACIJE</t>
  </si>
  <si>
    <t>Snimanje i utvrđivanje točog položaja i dubine postojećih podzemnih instalacija i postojećeg distribucijskog plinovoda prema podacima nadležnih organizacija, na lokaciji izgradnje kućnog priključka.</t>
  </si>
  <si>
    <t>Demontaža i ponovna montaža postojećeg plinomjera, prema uputama i smjernicama distributera plinovoda</t>
  </si>
  <si>
    <t xml:space="preserve">G-10 </t>
  </si>
  <si>
    <t>Demontaža postojećeg ormarića u kojem je smještena mjerno regulacijska oprema  prema uputama i smjernicama distributera plinovoda</t>
  </si>
  <si>
    <t>Dobava i montaža plinskih bešavnih čeličnih cijevi  s dodatkom na lukove, redukcije, odreske, zavarivački materijal i ovjesni materijal dimenzija</t>
  </si>
  <si>
    <t>33,7 x 2,6 (DN 25)</t>
  </si>
  <si>
    <t>Dobava i montaža plinskog kuglastog ventila, zajedno sa te spojnim, brtvenim i montažnim materijalom, dimenzije</t>
  </si>
  <si>
    <t>DN25  - prirubnički</t>
  </si>
  <si>
    <t>Ličenje nadzemnog dijela plinovoda i armature jednim slojem temeljne boje, uz prethodno čišćenje do metalnog sjaja, ukupne površine</t>
  </si>
  <si>
    <t>Pul=100 mbar</t>
  </si>
  <si>
    <t>Piz=22 mbar</t>
  </si>
  <si>
    <t>Dobava i montaža plinskog brojila na mijeh tip G-4 ili jednakovrijedno s temperaturnim korektorom i daljinskim očitanjem, zajedno s potrebnim spojnim i montažnim materijalom, tehničkih karakteristika:</t>
  </si>
  <si>
    <t xml:space="preserve">DN25, sa temperaturnim korektorm </t>
  </si>
  <si>
    <t>Dobava i montaža korektora obujma plina, sa potrebnim spojnim i montažnim materijalom.</t>
  </si>
  <si>
    <t>Dobava i montaža manometra sa plinskom kuglastom slavinom DN15, te sa potrebnim spojnim i montažnim materijalom.</t>
  </si>
  <si>
    <t>p=0-160 mbar</t>
  </si>
  <si>
    <t>p=0-6 bar</t>
  </si>
  <si>
    <t xml:space="preserve">Dobava i montaža  samostojećeg zaštitnog ormara sa betonskim postoljem za smještaj armature plinske mjerno-redukcijske stanice za dva plinomjera, dimenzija prema uputama distributera:                                                      </t>
  </si>
  <si>
    <t>Ispitivanje plinovoda (srednjetlačna instalacija) inertnim plinom ili zrakom s trajanjem prema propisima</t>
  </si>
  <si>
    <t>Kontrola plinske instalacije od strane distributera plina</t>
  </si>
  <si>
    <t>MJERENI DIO PLINSKE INSTALACIJE</t>
  </si>
  <si>
    <t>Građevinski radovi</t>
  </si>
  <si>
    <t>Geodetsko iskolčenje trase novog razvodnog plinovoda</t>
  </si>
  <si>
    <t>Iskop rova prosječne širine 0,5 m, dubine prosječno 1,2 m, u tlu III kategorije</t>
  </si>
  <si>
    <t>Grubo planiranje dna rova prije ugradnje pijeska.</t>
  </si>
  <si>
    <t>Izvedba pješčane podloge po dnu rova u debljini 15 cm i oko cijevi u sloju do 15 cm</t>
  </si>
  <si>
    <t>Postavljanje žute trake za označavanje trase plinovoda sa natpisom “POZOR – PLINOVOD“ i vodljivom žicom za detekciju trase prema uvjetima distributera plina.</t>
  </si>
  <si>
    <t>Zatrpavanje rova zemljom od iskopa sa razastiranjem i nabijanjem u slojevima od 30 cm. Zemljište dovesti u prvobitno stanje</t>
  </si>
  <si>
    <t>Odvoz viška zemljanog materijala preostalog od iskopa na deponiju.</t>
  </si>
  <si>
    <t>Geodetsko snimanje izvedene instalacije nakon polaganja razvoda, te unos u katastar instalacija</t>
  </si>
  <si>
    <t>Strojarsko snimanje izvedene instalacije nakon polaganja i izgradnje.</t>
  </si>
  <si>
    <t>Strojarski radovi</t>
  </si>
  <si>
    <t>Dobava i montaža cjevovoda iz PE-HD materijala za radni tlak do 4 bar, dimenzija</t>
  </si>
  <si>
    <t>PE d40 x 3,7</t>
  </si>
  <si>
    <t>Dobava i montaža spojnih i fazonskih komada PE:</t>
  </si>
  <si>
    <t xml:space="preserve"> -spojnica: PE d40</t>
  </si>
  <si>
    <t xml:space="preserve"> -prijelazni komad: PE/Č d40/DN32</t>
  </si>
  <si>
    <t>Dobava i ugradnja zaštitne PVC ili PE cijevi za ugradnju naplinovod slijedećih dimenzija.</t>
  </si>
  <si>
    <t>PE d90</t>
  </si>
  <si>
    <t>Dobava i montaža čeličnog plinovoda za polaganje u zemlju uključujući čišćenje površine do metalnog sjaja, čišćenje unutrašnjosti cijevi, nanošenje osnovnog premaza (bitumena), namatanje izolacijske trake s min. prekrivanjem 50%, ispitivanje izolacije, popravak oštećenih mjesta i ponovno ispitivanje, dimenzija</t>
  </si>
  <si>
    <t>42,4 x 2,6 (DN 32)</t>
  </si>
  <si>
    <t>Dobava i montaža plinskih bešavnih čeličnih cijevi  s dodatkom na koljena, lukove, odreske, zavarivački materijal i ovjesni materijal dimenzija</t>
  </si>
  <si>
    <t>Dobava i montaža plinskog kuglastog ventila, zajedno sa spojnim i montažnim materijalom, dimenzije</t>
  </si>
  <si>
    <t>DN25 - navojni</t>
  </si>
  <si>
    <t>DN32 - navojni</t>
  </si>
  <si>
    <t>Bušenje prodora za prolaz plinske cijevi kroz zid u cijenu je uračunata zaštitna cijev. Dimenzija plinovoda</t>
  </si>
  <si>
    <t>DN25</t>
  </si>
  <si>
    <t>Dobava i ugradnja plinskog regulatora tlaka tip kao Itron HR91 DN25 ili jednakovrijedno  za ugradnju u  plinski ormarić novog vrtića, zajedno sa potrebnim spojnim i montažnim materijalom, koji ima sljedeće tehničke karakteristike:</t>
  </si>
  <si>
    <t>Dobava i montaža ormarića za smještaj plinske kuglaste slavine i regulatora tlak , zajedno sa spojnim i montažnim materijalom</t>
  </si>
  <si>
    <t>točnu dimenziju odrediti sa prestavnikom 
distributera plina</t>
  </si>
  <si>
    <t>Ispitivanje plinovoda (niskotlačna instalacija) postojeći i novi vrtić inertnim plinom ili zrakom s trajanjem prema propisima</t>
  </si>
  <si>
    <t xml:space="preserve">OPREMA ZA GRIJANJE,
 HLAĐENJE I PRIPREMA PTV-a
</t>
  </si>
  <si>
    <t>Dobava i ugradnja:</t>
  </si>
  <si>
    <t>Modulirajuća dizalica topline zrak/voda u kompaktnom dizajnu za vanjsku ugradnju, za grijanje i hlađenje.
Hermetički rotacioni kompresor upravljan inverterom i opremljen uređajem za zaštitu motora od pregrijavanja, prekostruja i previsokih temperatura, ležajevima za prigušivanje vibracija, izolacijom za upijanje zvuka i grijačem kućišta radilice.
Kućište u potpunosti izrađeno od čvrstog čeličnog lima, pocinčano, montirano na podesive noge za prigušivanje vibracija.</t>
  </si>
  <si>
    <t>Izmjenjivač topline na vodenoj strani s lemljenim pločama od nehrđajućeg čelika s bakrom kao materijalom za lemljenje, uključujući toplinsku izolaciju od ekspandiranog polipropilena  bez kondenzacije,  i grijanje za zaštitu od smrzavanja.</t>
  </si>
  <si>
    <t>Izmjenjivač topline sa strane zraka s izravnom ekspanzijom, koji se sastoji od bakrenih cijevi poredanih u pomaknutim redovima, aluminijskih rebara. 
Aksijalni ventilator s lopaticama  izrađen od ABS-a ojačanog s  staklenih vlakana, direktno spojen na elektronički kontrolirani motor, magnetsko uključivanje statora, tehnologija bez četkica, kontrola brzine.
Prigušivači vibracija izrađeni od opružnog čelika pričvršćeni na okvir za prigušivanje vibracija koje stvara oprema, smanjujući prijenos buke na potpornu strukturu.</t>
  </si>
  <si>
    <t>Krug radne tvari sastoji se:
- elektronički ekspanzijski ventil
- 4-putni ventil
- presostat niskog i visokog tlaka
- sakupljač tekućine
- izmjenjivač topline ekonomajzera
- separator ulja
- visokotemperaturni prekidač
- osjetnik temperature
- separator tekućine</t>
  </si>
  <si>
    <t>Električna kutija:
- stezaljke glavne struje
- zaštitni osigurač pomoćne komponente
- AC filter za napajanje
- zaštita napajanja redoslijedom faza
- prekostrujna zaštita kompresora
- zaštita u slučaju preopterećenja kompresora
- zaštita od kvara osjetnika</t>
  </si>
  <si>
    <t xml:space="preserve">Upravljač:
- zaštita od preopterećenja kompresora i mjerača vremena
- relej za kumulativnu daljinsku indikaciju kvara
- optimizirani ciklus odmrzavanja
- kontrola kondenzatora
- beznaponski kontakt za daljinsko uključivanje i isključivanje
- beznaponski kontakt za daljinsko upravljanje načinom rada grijanje/hlađenje
- daljinski upravljač s matričnim zaslonom
- višenamjenske tipke za kontrolu uključivanja/isključivanja
- grijanje, hlađenje i automatski način rada
- poništavanje alarma
- dnevni i tjedni raspored
- napajanje za daljinsko upravljanje
- serijsko sučelje </t>
  </si>
  <si>
    <t>Unutarnji  krug se sastoji:
- sigurnosni ventil 6 bara
- grijanje za zaštitu od smrzavanja
- ventil za odzračivanje i odvodni ventil
- osjetnik temperature polaza i povrata
- priključak na hidraulički sustav pomoću  spojnica</t>
  </si>
  <si>
    <t xml:space="preserve">Tehnički podaci:
 SCOP 35 °C(min-max) :  4.46-4,55 
Toplinski učin / COP na A2W35 [kW/-]
(min-max): 40,6-45,0 / 3.6-4,0	
Učin hlađenja / EER na A35W7 [kW/-] 
(min-max):  43.9-45,0 / 3.1-3,5	
Razina zvučne snage  [dB(A)](min-max) :71-73
Radna tvar   R32 ili jednakovrijedna
Električni priključak     400/3/50+N
</t>
  </si>
  <si>
    <t>U cijenu uključiti sve potrebne elemente za potpunu funkcionalnost upravljanja te sav potreban spojni i montažni materijal do potpune gotovosti.</t>
  </si>
  <si>
    <t xml:space="preserve">Akumulacijski spremnik potrošne tople vode </t>
  </si>
  <si>
    <t xml:space="preserve">Akumulacijski spremnik za zagrijavanje potrošne tople vode, izrađen od čelika i emajliran s unutarnje strane, ugrađeni glatkocijevni emajlirani izmjenjivač topline velike površine, ugrađena magnezijska zaštitna anoda. Toplinska izolacija izrađena od tvrde pjene - bez mogućnosti demontaže, oplošje od folije  - uklonjive, prirubnica za ugradnju električnog grijača u donjem dijelu, navojni priključak u gornjem dijelu, uranjajuća čahura za osjetnike s termometrom. </t>
  </si>
  <si>
    <t>Tehnički podaci:
- sadržaj vode(min-max):190-250 l
- radni/ispitni tlak na ogrjevnoj strani: 10/13 bara
- debljina izolacije  75 mm
- maksimalna radna  95°C 
  temperatura
- površina izmjenjivača(min-max): 1.80-2,0 m2
- maks. radna temperatura  110 °C</t>
  </si>
  <si>
    <t>Plinski vertikalni podni  kotao  s kondenzacijskim principom rada. Komora izgaranja i prolazi dimnih plinova izrađeni iz plemenitog čelika. Integrirana zaštita od nedostatka vode, presostat minimalnog i maksimalnog pritiska. Ugrađeni  plamenik s površinskim izgaranjem, modulirajući s ventilatorom i venturijevom cijevi, automatskim paljenjem i ionizacijskom zaštitom, te kompletnom plinskom rampom.</t>
  </si>
  <si>
    <t>Oplata od čeličnog lima. Ugrađeni nisko i visoko temperaturni povratni vodovi. Kompletna automatska regulacija za vođenje jednog mješajućeg kruga, direktnog kruga i kruga potrošne tople vode, s mogućnosti proširenja funkcija dodatnim modulima, te spojem na CNUS i nadzor mobilnim uređajima.</t>
  </si>
  <si>
    <t xml:space="preserve">učin(min-max): 8,3-49,9 kW; radni tlak 3 bara
Karakteristike kotla: 
Zvučna snaga (min-max): 53-56 dB
Pel(min-max): 26-70 W
</t>
  </si>
  <si>
    <t xml:space="preserve">Opseg isporuke: 
- tijelo kotla s izolacijama
plamenici
 automatska regulacije
- automatska paljenja s nadgledanjem </t>
  </si>
  <si>
    <t>Tehnički podaci: 
- maksimalni toplinski učin (80/60°C) 46,1 kW 
- minimalan toplinski učin (80/60°C) 7,5 kW 
- maksimalni toplinski učin (40/30°C) 49,9 kW 
- minimalni učin (40/30°C) 8,3 kW 
- radni tlak 3 bara 
- priključak dimnjaka E80
- Standardna emisija NOx(min-max): 29-30 mg/kWh
- Sadržaj CO2 (min/maks)  9.0/8.8 %</t>
  </si>
  <si>
    <t>Akumulacijski spremnik</t>
  </si>
  <si>
    <t>Akumulacijski međuspremnik izrađen od čelika za hidrauličku integraciju u sustave s kotlovima, kotlovima na kruto gorivo i dizalicama topline Spremnik minimalno sadrži  8 priključaka DN 65, 2 priključka DN 80, 5 priključaka G ½″ za osjetnike i termometre, 1 priključak G 1'' za odzračivanje, 1 priključak G 1 1/2'' za električni grijač, 1 priključak G 1'' za injektirajuću cijev,1 kanal za osjetnike.</t>
  </si>
  <si>
    <t xml:space="preserve">Ugrađena perforirana odvajajuća ploča u središnjem dijelu za odvajanje temperaturnih zona. Na priključcima grijanja/hlađenja ugrađeni usmjerivači protoka. Spremnik je izoliran sintetičkom gumom  s parnom branom  i flisa od poliesterskih vlakana. 
</t>
  </si>
  <si>
    <t>Tehnički podaci:
sadržaj vode(min-max) 790-850 l
- radni/ispitni tlak 6 bara
- debljina izolacije(min-max: 19-20 mm + 120-150mm
- minimalna/maksimalna radna temperatura 5/95°C</t>
  </si>
  <si>
    <t xml:space="preserve"> SD kartica s HR jezikom posluživanja</t>
  </si>
  <si>
    <t>U cijenu uključiti  sav potreban spojni i montažni materijal do potpune gotovosti.</t>
  </si>
  <si>
    <t>Sigurnosne grupe DN15 - Rp 1'' do 50 kW (3 bar)
Kompletna sa sigurnosnim ventilom, manometrom, odzračnim lončićem i sa zapornim ventilom. Tijelo grupe od mesinga u PE izolaciji. Priključak s unutarnjim navojem.</t>
  </si>
  <si>
    <t>U cijenu uključiti sav potreban spojni i montažni materijal do potpune gotovosti.</t>
  </si>
  <si>
    <t>modul proširenja grijanja</t>
  </si>
  <si>
    <t>Modul proširenja funkcija kao  regulacijskog sustava, za kontrolu proširenih funkcija osnovnog kontrolera generatora topline. Kontrolni modul ima integrirane slijedeće funkcije: jedan krug grijanja s mješačem ili krug grijanja bez mješača.</t>
  </si>
  <si>
    <t xml:space="preserve">Sastoji se od: 
modul proširenja s dvije stezaljke na montažnu šinu
- nalijegajući osjetnik 
- utikači za spoj napajanja, varijabilnih izlaza (230V), ulaza optičkog sprežnika, dva osjetnika temperature, kontrolni signal  pumpe 0-10V, </t>
  </si>
  <si>
    <t>kontrolnog modula spremnika energije</t>
  </si>
  <si>
    <t>Kontrolni modul kao dio  regulacijskog sustava, za kontrolu spremnika energije za grijanje i hlađenje.</t>
  </si>
  <si>
    <t>Sastoji se od: 
 kontrolnog modul s dvije stezaljke na montažnu šinu
- 2 uranjajuća osjetnika 
- utikači za spoj napajanja, izlaz za 230V , 2 kom. varijabilnih izlaza (230V), ulaza optičkog sprežnika, dva osjetnika temperature , kontrolni signal  pumpe 0-10V</t>
  </si>
  <si>
    <t>Bivalentni prekidač za odabir funckije rada sustava dizalice i plinskog kotla</t>
  </si>
  <si>
    <t>Zrako-dimovodnog pribora Ø80/125 za plinske kondenzacijske uređaje sustava neovisnog o zraku iz prostora..
U cijenu je potrebno uračunati spojni i montažni materijal.</t>
  </si>
  <si>
    <t>Dimovodni element adapter kit LAS za UltraGas (30, 50) sa spojnim elementom na kotao E80 na C80/125PP, L=200 mm, 1 komad</t>
  </si>
  <si>
    <t>Dimovodni element inspekcijski T-komad s otvorom za mjerenje C80/125 PP, 1 komad</t>
  </si>
  <si>
    <t>Dimovodni element zidna ploča s brtvom za dimovodnu cijev C80/125 PP 220x220 mm, 1 komad</t>
  </si>
  <si>
    <t>Dimovodni element koljeno C80/125-90° PP , 1 komad</t>
  </si>
  <si>
    <t>Dimovodni element završni komad E130 za dimnjak s povratnom ventilacijom kao završetak dimovodnog kanala, 1 komad</t>
  </si>
  <si>
    <t>Dimovodni element okapnica D=125 , 1 komad</t>
  </si>
  <si>
    <t>Dimovodni element LAS-završna cijev C80/125 PP E130 , 1 komad</t>
  </si>
  <si>
    <t>Dimovodna element cijev od  čelika s završnim premazom, 1 komad</t>
  </si>
  <si>
    <t>Dimovodni element produžna koaksijalna cijev C80/125, L=1950 mm, 1 komad</t>
  </si>
  <si>
    <t xml:space="preserve">Spojne armaturne grupe za priključak bočnog spremnika PTV-a.
Prikladno za izradu zidnih razdjelnika.
Sastoji se od:
- 2 kuglasta ventila s termometrom
- toplinsko izolacijske kutije od EPP poluljuska
- polaz grijanja/pumpa 
- potpuno sastavljen i električno ožičen
- spojni kabel s utikačem 
- gravitacijska kočnica (posebno priložena)
- cirkulacijska crpka </t>
  </si>
  <si>
    <t xml:space="preserve">Elektro kutija za zidnu ugradnju </t>
  </si>
  <si>
    <t>S ugrađenim  regulatorom za upravljanje:
- 1 ogrjevnog/rashladnog miješajućeg kruga
- 1 ogrjevnog/rashladnog direktnog kruga
- 1 kruga potrošne tople vode
Stavka uključuje  vanjski osjetnik temperature, uranjajući osjetnik, nalijagajući osjetnik i  set osnovnih utikača</t>
  </si>
  <si>
    <t xml:space="preserve"> prirubničkog seta DN50</t>
  </si>
  <si>
    <t>Produljenje prirubnica DN 50/PN 6
Za priključak standardnih prirubnica
na  spojne cijevi
Stavka uključuje spojnice DN 50</t>
  </si>
  <si>
    <t>Grlate prirubnice</t>
  </si>
  <si>
    <t>Grlate prirubnice u izvedbi kojs uključuje vijke i matice.
 2 x grlate prirubnice
Nazivni promjer: DN 50
Nazivni tlak: PN 6</t>
  </si>
  <si>
    <t xml:space="preserve">Seta prigušivača vibracija za dizalicu topline </t>
  </si>
  <si>
    <t>Za smanjivanje prijenosa buke na čvrstu podlogu
Sastoji se od:
- 4 podesive antivibracijske nogice od poliamida
- 4 navojne šipke
Stavka uključuje pribor za pričvršćenje</t>
  </si>
  <si>
    <t>Cijev za odvod kondentzat 2m sa spojnicom</t>
  </si>
  <si>
    <t xml:space="preserve">Set za odvajanje vibracija za ugradnju kod dizalice topline </t>
  </si>
  <si>
    <t>za smanjenje buke koja se može prenesti od dizalice topline na unutranji prostor.
Priključci:
Holender spojnica 2″ 
Radni tlak pri +20 °C: 10 bar
Radna temperatura(min-max): -40 °C do +100 °C
Materijal: nehrđajući čelik 
Sastoji se od:
- 2 antivibracijska odvajača
- 4 ravne brtve</t>
  </si>
  <si>
    <t xml:space="preserve">Automatika za vođenje sustava grijanja i hlađenje u strojarnici.
Sučelje za vizualizaciju sustava grijanja. Služi za prikaz poruka o pogreškama, prikaz stvarnih i postavnih vrijednosti temperatura cjelokupnog sustava grijanja, te za grafički prikaz elemenata i mrežni nadzor kako bi bili u mogućnosti analizirati podatke te omogućiti optimizacije rada sustava grijanja.
Licenca za sustav nadzora
• Kompletan pregled projekta sa svim kontrolerima i priključenim mjeračima topline (opcija), osjetnicima temperature i tlakova (opcija)
</t>
  </si>
  <si>
    <t>• Prikaz hidrauličkog dijagrama sustava potrošača s vrijednostima. Ovaj prikaz omogućuje vizualizaciju  za svaki povezani krug toplinske podstanice, vidljivost svih elemenata izvedenih u  sekundarnoj mreži  (uključuje parametre; temperatura, brzina protoka (opcija), mjerenje potrošnje toplinske energije (opcija))
• Statistička procjena snimljenih i arhiviranih podataka preko grafikona  i tablica 
• Snimanje svih podesivih parametara i aktualnih vrijednosti temperatura u 
• Središnja sinkronizacija datuma / vremena  osnovnog modula za daljinsko grijanje 
• Izravno postavljanje izlaznih releja ili uključivanje krugova grijanja</t>
  </si>
  <si>
    <t>• Svi podaci o korisniku i mjeračima potrošnje su šifrirani za prijenos od pojedinačnih kontrolera, omogućava zaštitu od manipulacije neovlaštenih osoba
• Podaci se mogu razmjenjivati između različitih sustavi pomoću poslužitelja
• Sve funkcije podliježu korisničkim pravima provjere, s različitim nivoima pristupa informacijama (kotlovničar, vlasnik, usluga korisnika)
• Daljinska dijagnoza i održavanje sustava može se regulairati na daljinu putem interneta
• Za transparentan energetski učinkoviti rad cijelog sustava daljinskog grijanje
• može se koristi u različitim aplikacijama
• Za izravnu integraciju generatora topline preko poslužitelja</t>
  </si>
  <si>
    <t>Sastoji se od:
- Licenca za sustav nadzora
- mrežni modul
- Kompjuter i monitor
- Industrijski kompjuterski preklopnik
- Elektro ormar s elektro shemom</t>
  </si>
  <si>
    <t xml:space="preserve">Uređaja za neutralizaciju na instalaciju grijanja kod plinskih uređaja.
Instalacija za neutralizaciju (pH-vrijednost preko 6,5) kondenzata kod plinskih proizvođača topline (kondenzacijski kotlovi) i/ili dimovodnih sistema od nehrđajućeg čelika, plastike, grafita, stakla i keramike 
Izvedba:
• 1 plastična posuda s poklopcem
• 8 kg granulata za neutralizaciju
• 5 m specijalnog crijeva za kondenzat DN 20
• 3 obujmice crijeva 20-32
• 1 paket pH-indikator traka
• Tehnička dokumentacija Tehnički podaci:
• Učin neutralizacije 70 l/h
• Priključak dotoka DN 20
• Priključak odvoda DN 20
</t>
  </si>
  <si>
    <t xml:space="preserve">• Temperatura kondenzata 5 - 60 °C
</t>
  </si>
  <si>
    <t>U cijenu uključiti 2x zapornih ventila DN 20</t>
  </si>
  <si>
    <t>Dozvoljeno je odstupanje tehničkim karakteritika proizvod  od projektnih parametara ±5%</t>
  </si>
  <si>
    <t xml:space="preserve">Punjivi podni uređaj za demineralizaciju vode za punjenje i nadopunu sustava grijanja i hlađenja. S integriranim mjernim računalom. Ne zahtijeva napajanje. Prikladno za povezivanje s automatskim sustavom nadopune. lsporuka uređaja ne sadrži punjenje ionskom smolom.
brzina protoka 10 lit/min, težina 12 kg </t>
  </si>
  <si>
    <t>Punjenje uređaja za demineralizaciju vode sa ionskom smolom.</t>
  </si>
  <si>
    <t xml:space="preserve">Uređaj za vakuumsko odplinjavanje i nadopunjavanje sustava grijanja, hlađenja i solara. Uređaj odlikuje visoka učinkovitost ciklonsko vakuumsko otplinjavanja -0.9 bar, kompaktna izvedba i visoki radni učin. Napredni sustav upravljanja uređajem putem upravljačke ploče s 3,5 ".  ulazno/izlaznih signala kao i daljinsko upravljanje sustavom održavanja tlaka putem vizualnog prikaza preko  web servera. </t>
  </si>
  <si>
    <t>Nadzor sustava za nadopunjavanje vode s mogućnošću regulacije nadopunjavanja i vakkumskog otplinjavanje vode za nadopunjavanje. rada pumpi s regulacijom brzine vrtnje pumpi. Radno područje uređaja od 1 do 2.5 bara. Dodatak antifriza do 50 %. Ugradnja uređaja na zid.</t>
  </si>
  <si>
    <t xml:space="preserve"> Zaštitnik povratnog voda s nepovratnim ventilom, komorom za izjednačavanje tlakova, sigurnosnim ventilom, zapornim ventilom i hvatačem nečistoće. Tjelo ventila  nazivnog tlaka PN 10. Priključak na ventil DN15</t>
  </si>
  <si>
    <t xml:space="preserve">Ekspanzijska posuda valjkastog oblika s butilnim mjehom za sustave grijanja i hlađenja . Materijal posude čelik s nogama u podnožju za uspravnu ugradnju na pod. Spoj na posudu s donje strane s priključkom DN20 putem servisnog ventila. Radno područje butilnog mjeha od +5 do +70 °C, posude od -10 do 120 °C. </t>
  </si>
  <si>
    <t>Servisni ventil izrađen iz mesinga namijenjen za održavanje i demontažu ekspanzijske posude. Zatvaranje venila moguće je samo s priloženim imbus ključem. Venil opremljen ispusnom slavinom DN 20  za priključak crijeva za brzo pražnjenje.</t>
  </si>
  <si>
    <t xml:space="preserve">U stavku uključiti sigurnosni ventil  Psv= 3 bar DN20
 </t>
  </si>
  <si>
    <t>100 litara</t>
  </si>
  <si>
    <t>150 litara</t>
  </si>
  <si>
    <t xml:space="preserve">Dobava i ugradnja ekspanzijske posude za PTV zajedno sa pripadajućim sigurnosnim ventilom DN15,servisnim ventilom DN 15, monometrom, kozolom te sa svim potrebnim spojnim i montažnim materijalom </t>
  </si>
  <si>
    <t>35 lit.</t>
  </si>
  <si>
    <t xml:space="preserve">Dobava i ugradnja:
Razdjeljivač  za krugove grijanja  s prirubničkim i navojnim priključcima za manometar, termometar i priključkom za punjenje instalacije, antikorozivno zaštičen izvana temeljnom bojom.
</t>
  </si>
  <si>
    <t>Priključci (prema shemi ):
3 kruga grijanja + primarni krug</t>
  </si>
  <si>
    <t>DN 65 kom 1 - primarni krug</t>
  </si>
  <si>
    <t>DN 50 kom 1</t>
  </si>
  <si>
    <t>DN 32 kom 1</t>
  </si>
  <si>
    <t>DN 25 kom 1</t>
  </si>
  <si>
    <t>U cijenu uključiti sav potreban spojni i montažni materijal do potpune gotovosti i funkcionalnosti.</t>
  </si>
  <si>
    <t>Dobava i ugradnja:
Izolacije razdjelnika, s parnom branom koja ima zatvorene ćelije s otporom difuziji vodene pare µ =7000, koja pri izgaranju ne stvara otrovni plin i samogasiva je, klase B1 ili jedankovrijedno, uključivo ljepilo i spojne trake.</t>
  </si>
  <si>
    <t>Izolacijske ploče, debljina izolacije 19 mm.</t>
  </si>
  <si>
    <t xml:space="preserve">Dobava i ugradnja:
Sabirnika  za krugove grijanja prirubničkim i navojnim priključcima za manometar, termometar i priključkom za punjenje instalacije, antikorozivno zaštičen izvana temeljnom bojom.
</t>
  </si>
  <si>
    <t>Dobava i ugradnja:
Izolacije sabirnika,  s parnom branom koja ima zatvorene ćelije s otporom difuziji vodene pare µ =7000, koja pri izgaranju ne stvara otrovni plin i samogasiva je, klase B1 ili jednakovrijedno , uključivo ljepilo i spojne trake.</t>
  </si>
  <si>
    <t xml:space="preserve">Dobava i ugradnja:
Razdjeljivač  za krugove hlađenja  s prirubničkim i navojnim priključcima za manometar, termometar i priključkom za punjenje instalacije, antikorozivno zaštičen izvana temeljnom bojom.
</t>
  </si>
  <si>
    <t>Priključci (prema shemi ):
2 kruga hlađenja + primarni krug</t>
  </si>
  <si>
    <t>DN 15 kom 1</t>
  </si>
  <si>
    <t>Dobava i ugradnja:
Izolacije razdjelnika, s parnom branom koja ima zatvorene ćelije s otporom difuziji vodene pare µ =7000, koja pri izgaranju ne stvara otrovni plin i samogasiva je, klase B1 ili jednakovrijedno, uključivo ljepilo i spojne trake.</t>
  </si>
  <si>
    <t xml:space="preserve">Dobava i ugradnja:
Sabirnika  za krugove hlađenja prirubničkim i navojnim priključcima za manometar, termometar i priključkom za punjenje instalacije, antikorozivno zaštičen izvana temeljnom bojom.
</t>
  </si>
  <si>
    <t>Dobava i ugradnja:
Izolacije sabirnika,  s parnom branom koja ima zatvorene ćelije s otporom difuziji vodene pare µ =7000, koja pri izgaranju ne stvara otrovni plin i samogasiva je, klase B1 ili jednakovrijedno, uključivo ljepilo i spojne trake.</t>
  </si>
  <si>
    <t xml:space="preserve">Rastavljivi pločasti izmjenjivač topline glikol/voda snage (min-max): 35-40 kW.
Podno grijanje
Grijanje:
primarni krug 42/37°C
dp=25 kPa
sekundarni krug 37/32°C
dp=25 kPa
</t>
  </si>
  <si>
    <t>U cijenu uključiti sve potrebne elemente za potpunu funkcionalnost te sav potreban spojni i montažni materijal do potpune gotovosti.</t>
  </si>
  <si>
    <t>Dobava i ugradnja visokoučinkovite optočne crpka za grijanje s mokrim rotorom bez potrebe održavanja, sa navojnim ili prirubničkim spojem, sinkronim motorom i integriranom elektronskom regulacijom snage za bezstepenu regulaciju diferencijalnog tlaka, sa visokim stupnjem iskoristivosti i visokim pokretnim momentom, uključujući automatsku funkciju deblokiranja.</t>
  </si>
  <si>
    <t>oznaka na shemi: P1
PRIMARNI KRUG   - GLIKOL
q(min-max)=43,0-45,0 m3/h
dp(min-max)= 8,2-9,0 m
Pel=500 W ,400 V</t>
  </si>
  <si>
    <t>oznaka na shemi: P2
VENTILOKONVEKTORI HLAĐENJE
q(min-max)=5,4-6,0 m3/h
dp(min-max)= 8,3-9,0 m
Pel=500 W ,400 V</t>
  </si>
  <si>
    <t>oznaka na shemi: P3
HLADNJAK KLIMA KOMRA 
q(min-max)=0,2-0,6 m3/h
dp(min-max)= 3,4-4,0 m
Pel=200 W ,230 V</t>
  </si>
  <si>
    <t>oznaka na shemi: P4
VENTILOKONVEKTORI GRIJANJE
q(min-max)=1,70-2,0 m3/h
dp(min-max)= 8,9-10,0 m
Pel=200 W ,230 V</t>
  </si>
  <si>
    <t>oznaka na shemi: P5
GRIJAČ KLIMA KOMORE
q(min-max)=0,5-1,0 m3/h
dp(min-max)= 3,4-4,0 m
Pel=200 W ,230 V</t>
  </si>
  <si>
    <t>oznaka na shemi: P6
PODNO GRIJANJE-GLIKOL
q(min-max)=5,4-6,0 m3/h
dp(min-max)= 6,8-8,0 m
Pel=500 W ,400 V</t>
  </si>
  <si>
    <t>oznaka na shemi: P7
PODNO GRIJANJE-VODA
q(min-max)=5,4-6,0 m3/h
dp(min-max)= 8,8-10,0 m
Pel=500 W ,400 V</t>
  </si>
  <si>
    <t xml:space="preserve">oznaka na shemi: P6
RECIRKULACIJA
 q=0,4m3/h;  dp= 3,5 m
q(min-max)=0,4-1,0 m3/h
dp(min-max)= 3,5-4,0 m
Pel=200 W ,230 V
</t>
  </si>
  <si>
    <t>Puštanje u pogon plinskih uređaja uključivo sljedeće: vizulanu provjera oštećenja, curenja vode, ugradnje. provjera električnih priključaka, napona i frekvencije napajanja, provjera naponske ravnoteže, provjera temperatura i tlakova vode, temeljita provjera nepropusnosti (uporabom detektora) od strane ovlaštenog servisera uz izdavanje potrebnih uputa za korištenje, atesta i garancija.</t>
  </si>
  <si>
    <t>Puštanje u pogon zrakom hlađene dizalice topline uključivo sljedeće: vizulanu provjera oštećenja, radne tvari, curenja ulja ili vode, ugradnje i podloge jedinice, provjera mjera za sprječavanje vibracija. provjera električnih priključaka, napona i frekvencije napajanja svih triju faza, provjera naponske ravnoteže, rad uljnih grijača, opterećenja kompresora, provjera temperatura i tlakova ulja, radne tvari i vode, provjera funkcionalnosti prekidača protoka, temeljita provjera nepropusnosti u rashladnom krugu (uporabom detektora) od strane ovlaštenog servisera uz izdavanje potrebnih uputa za korištenje, atesta i garancija.</t>
  </si>
  <si>
    <t>Cijevni kompenzator (fleksibilni spoj) za ugradnju na cjevovod grijanja/hlađenja kod dizalice topline.</t>
  </si>
  <si>
    <t>DN65</t>
  </si>
  <si>
    <t>DN 50</t>
  </si>
  <si>
    <t>prirubničkog troputnog prekretnog ventil DN65 PN6, 130°C, za ugradnju na instalaciju grijanja/hlađenja za prekretanje kod promjene režima grijanja/hlađenja</t>
  </si>
  <si>
    <t xml:space="preserve"> izrađen od sivog ljeva
 Uključene protuprirubnice, brtve i vijci. 
Za distribuciju i prekretanje</t>
  </si>
  <si>
    <t>Karakteristike:
- DN 65
- prirubnički
- hod vretena 20 mm
- kvs 63 m3/h
- protok pri ΔP 120 mbar 10,0 (m3/h)</t>
  </si>
  <si>
    <t>motorni pogon za troputi ventil</t>
  </si>
  <si>
    <t>Motornog pogona za troputne mješajuće  ventile ugrađene na instalaciju grijanja/hlađenja za prekretanje kod promjene režima grijanja/hlađenja, s uključenom spojkom</t>
  </si>
  <si>
    <t>Karakteristike:
- napajanje 230VAC, 50/60Hz
- 2-/3- točkovni
- vrijeme aktivacije 30s</t>
  </si>
  <si>
    <t xml:space="preserve">Ventila za hidrauličko balansiranje u sustavima grijanja i hlađenja izrađeni iz Nodularnog lijeva sa proporcionalnom karakteristikom prigušenja. Ventil  s ugrađenim mjernim priključcima za instrument za podešavanje protoka, te ručnim kolom sa numeričkom digitalnom skalom od 0.0 do 8.0 za predpodešavanje ventila i mogućnosti blokiranja podešenog položaja. Mogučnost mjerenja protoka, diferencijalnog tlaka, temperature i raspoloživog radnog tlaka crpke. Radno područje ventila od -20 do 120/150 °C, te razred tlaka PN 16/25. Stavka obvezno uključuje jednokratno podešavanje protoka pomoću originalnog mjernog instrumenta  i izradu zapisnika o postignutim protocima. </t>
  </si>
  <si>
    <t>DN 15</t>
  </si>
  <si>
    <t>DN 20</t>
  </si>
  <si>
    <t>DN 25</t>
  </si>
  <si>
    <t>DN 32</t>
  </si>
  <si>
    <t>DN 40</t>
  </si>
  <si>
    <t>DN 65</t>
  </si>
  <si>
    <t xml:space="preserve">Dobava i ugradnja mehaničkog filtera hladne vode, komplet sa navojnim spojem, zajedno sa brtvenim, spojnim i montažnim materijalom </t>
  </si>
  <si>
    <t>DN25- navojni</t>
  </si>
  <si>
    <t xml:space="preserve">Dobava i ugradnja prolaznog zapornog ventila, komplet sa navojnim spojem, zajedno sa brtvenim, spojnim i montažnim materijalom </t>
  </si>
  <si>
    <t>DN15- navojni</t>
  </si>
  <si>
    <t>DN20- navojni</t>
  </si>
  <si>
    <t>DN32- navojni</t>
  </si>
  <si>
    <t xml:space="preserve">Dobava i ugradnja prolaznog zapornog ventila, komplet sa protuprirubnicama, zajedno sa brtvenim, spojnim i montažnim materijalom </t>
  </si>
  <si>
    <t>DN50- prirubnički</t>
  </si>
  <si>
    <t>DN65- prirubnički</t>
  </si>
  <si>
    <t xml:space="preserve">Dobava i ugradnja nepovratnog ventila, komplet sa navojnim spojem, zajedno sa brtvenim, spojnim i montažnim materijalom </t>
  </si>
  <si>
    <t xml:space="preserve">Dobava i ugradnja nepovratnog ventila, komplet sa protuprirubnicama, zajedno sa brtvenim, spojnim i montažnim materijalom </t>
  </si>
  <si>
    <t>Troputnog regulacijskog prekretnog ventila s motornim pogonom, jednakopostotne karakteristike ili linearne karakteristike,  za sustave grijanja i hlađenja. Hod ventila za DN 15-20  12mm, DN 25-50  14mm, DN 65-100 20/30mm i DN 125-150 50mm . 
Radno područje od -15 do 150 ° C.
 Tijelo ventila izrađeno od bronze nazivnog tlaka PN 16.
 Spajanje putem navojnog priključka do DN 50, iznad DN 50 prirubnički. 
  zajedno sa svom pripadajućom opremom za montažu i protuprirubnicama:</t>
  </si>
  <si>
    <t>pribor:
temperaturni osjetnik  sa cijevnim nastavkom za uronski osjetnik i motorni pogon</t>
  </si>
  <si>
    <r>
      <t>Za ugradnju na instalaciju grijanja za prekretanje kod promjene režima rada dizalice topline i plinskog kotla pri bivalentnoj točki 0</t>
    </r>
    <r>
      <rPr>
        <sz val="11"/>
        <rFont val="Calibri"/>
        <family val="2"/>
        <charset val="238"/>
      </rPr>
      <t>°C.</t>
    </r>
  </si>
  <si>
    <t>DN65 - navojni</t>
  </si>
  <si>
    <t>Troputnog miješajućeg ventila s motornim pogonom za ugradnju na krugove grijanja instalacije grijanja  zajedno sa svom pripadajućom opremom za montažu:</t>
  </si>
  <si>
    <t xml:space="preserve">pribor:
temperaturni osjetnik 
</t>
  </si>
  <si>
    <t xml:space="preserve">Dobava i ugradnja ventila za punjenje i praženjenje, komplet sa navojnim spojem, zajedno sa brtvenim, spojnim i montažnim materijalom </t>
  </si>
  <si>
    <t>termometar
mjernog područja:</t>
  </si>
  <si>
    <t>0-120°C</t>
  </si>
  <si>
    <t>Okrugli manometar s pipalom odozada, ø100, 
uključivo manometarska slavina, dimenzije R ½“, NP 6
mjernog područja:</t>
  </si>
  <si>
    <t>0-6 bar</t>
  </si>
  <si>
    <t>Automatski odzračni lončić zajedno sa spojnim i montažnim materijalom.</t>
  </si>
  <si>
    <t>Odzračne posude iz cijevi volumena 3 l kompet s cijevi NO15 (L=8 m) i kuglastom slavinom R15. Sve oličeno temeljnom bojom i izolirano izolacijom s parnom branom debljine 19 mm u plaštu od aluminijskog lima.</t>
  </si>
  <si>
    <t>Čelične bešavne cijevi (grijanje i hlađenje),  u kompletu s cijevnim lukovima i ostalim fazonskim komadima, fitinzima, T-komadima i redukcijama, 
dimenzije:</t>
  </si>
  <si>
    <t>Č.DN 15</t>
  </si>
  <si>
    <t>Č.DN 20</t>
  </si>
  <si>
    <t>Č.DN 25</t>
  </si>
  <si>
    <t>Č.DN 32</t>
  </si>
  <si>
    <t>Č.DN 50</t>
  </si>
  <si>
    <t>Č.DN 65</t>
  </si>
  <si>
    <t>Dobava i ugradnja toplinske izolacije cjevovoda rashladnog medija, s fleksibilnim crijevima od spužvastog materijala na bazi sintetičkog kaučuka (elastomer), zatvorene ćelijaste strukture, s pokrovom od polietilenske folije, slijedećih svojstava:
- koeficijent otpora difuziji vodene pare:  m = 7000
- vodljivost                                     l = 0,036 W/mK
- debljina                                       s=19 mm
za cijev:</t>
  </si>
  <si>
    <t>Protupožarno brtvljenje prodora za prolaz instalacije grijanja, klase otpornosti EI90 ili jednakovrijedno, zajedno sa svim potrebnim materijalom i radom.</t>
  </si>
  <si>
    <t>Oslonci, konzole i nosači za oslanjanje i vođenje cjevovoda izrađeni iz tipskih čeličnih profila, lima i šipki.</t>
  </si>
  <si>
    <t>Balansiranje, podaševanje i puštanje u pogon sustava grijanja/hlađenja od strane ovlaštenog proizvođača opreme.</t>
  </si>
  <si>
    <t xml:space="preserve">Izrada ožičenja i kabliranje automatike, temperaturnih osjetnika, crpki te svih ostalih elemenata za ispravno funkcioniranje sustava nove automatike strojarnice. </t>
  </si>
  <si>
    <t>Hladna tlačna proba cjelokupne grijane cijevne instalacije u prostoru strojarnice, vodom pod tlakom 3,3 bara, u trajanju min. 3 sata, po prethodnom odvajanju sigurnosnih ventila i membranskih ekspanzijskih posuda i zatvaranju zapornih ventila prema vanjskim cijevnim razvodima grijane vode. 
Ispitivanje započinje nakon odzračivanja cijevne mreže i stabilizaciji temperature ispitnog medija. Manometar ne smije pokazivati pad tlaka u instalaciji. 
Ispitivanje provodi izvoditelj radova u prisutnosti nadzornog inženjera. 
O rezultatima ispitivanja sačiniti zapisnik.
Obvezan je upis u građevinski dnevnik.</t>
  </si>
  <si>
    <t>Topla proba i funkcionalno ispitivanje instalacija strojarnice u cjelini koje uključuje provjeru: regulacijskih i sigurnosnih elemenata (radni i granični termostat), protoka, pritiska i temperature, praćenje temperaturnih dilatacija cjevovoda i kompenzacije volumnih dilatacija vode, kontrolu mjernih i brtvenih elemenata itd. Stavka podrazumjeva odzračivanje  ogrjevne instalacije. Po uspješno provedenim ispitivanjima trebaju biti izdani odgovarajući dokumenti o ispravnosti. Ispitivanje provodi izvoditelj radova i ovlašteni serviser za automatsku regulaciju u prisutnosti nadzornog inženjera  i rukovatelja centralnog grijanja ovaštenog od vlasnika/korisnika zgrade.  
O rezultatima ispitivanja sačiniti zapisnik.
Obvezan je upis u građevinski dnevnik.</t>
  </si>
  <si>
    <t xml:space="preserve">Obuka rukovatelja centralnog grijanja, ovlaštenog od vlasnika/korisnika zgrade, po prethodno predanim uputstvima za rukovanje i održavanje: 
-  za stavljanje u pogon i isključivanje iz pogona  strojarnice, 
- za aktivnosti otklanjanje smetnji u radu strojarnice 
O provedenoj obuci i predaji rekonstruirane strojarnice vlasniku na korištenje treba izraditi  zapisnik i izvršiti  upis u dnevnik 
</t>
  </si>
  <si>
    <t>Dobava etilen glikola  za hlađenje i grijanje u omjeru 30% glikola / 70% vode, omjer smrzavanja -16°C, te punjenje i odzračivanje sustava.
Volumen instalacije:</t>
  </si>
  <si>
    <t>lit.</t>
  </si>
  <si>
    <t>INSTALACIJA GRIJANJA
-PODNO GRIJANJE</t>
  </si>
  <si>
    <t>Čelične bešavne cijevi,  u kompletu s cijevnim lukovima i ostalim fazonskim komadima, fitinzima, T-komadima i redukcijama, 
dimenzije:</t>
  </si>
  <si>
    <t>Č.DN 40</t>
  </si>
  <si>
    <t>Č.DN 25/20 mm</t>
  </si>
  <si>
    <t>Č.DN 32/20 mm</t>
  </si>
  <si>
    <t xml:space="preserve">Č.DN 40/30 mm </t>
  </si>
  <si>
    <t>Č.DN 50/30 mm</t>
  </si>
  <si>
    <t>Dobava i ugradnja cjevovoda PE-Xc za podno grijanje. U cijenu je potrebno uračunati spojni i montažni materijal, dimenzija</t>
  </si>
  <si>
    <t>Φ16x2,0</t>
  </si>
  <si>
    <t>Dobava i ugradnja ploča za podno grijanje s čepovima zajedno sa spojnim i montažnim  materijalom.</t>
  </si>
  <si>
    <t>Dobava emulzije za podno grijanje kao dodatka estrihu zbog toplinske dilatacije. Emulzija se dodaje prilikom izgradnje samog estriha. U cijenu nije uračunata izgradnja estriha.</t>
  </si>
  <si>
    <t>pakiranje 10 kg</t>
  </si>
  <si>
    <t>Dobava i ugradnja polazno povratnog razdjelnika  za podno grijanje, komplet sa ventilima na ulazu i izlazu, integriranim regulatorima protoka na polaznim vodovima i termostatskim ventilima na povratnim vodovima, euro spojnicama za spajanje pojedinog kruga na razdjelnik, te sa svim spojnim i montažnim materijalom:</t>
  </si>
  <si>
    <t>7 - kruga</t>
  </si>
  <si>
    <t>8 - kruga</t>
  </si>
  <si>
    <t>9 - kruga</t>
  </si>
  <si>
    <t>Dobava i ugradnja termoelektričnog pogona za otvaranje i zatvaranje ventila na razdjelnicima za sustav podnog grijanja, zajedno sa spojnim i montažnim materijalom.</t>
  </si>
  <si>
    <t>Dobava i ugradnja sobnog regulatora temperature namijenjenog za pojedinačnu regulaciju prostorija grijanih sustavom podnog grijanja, zajedno sa spojnim i montažnim materijalom.</t>
  </si>
  <si>
    <t>Dobava i ugradnja baznog elementa namijenjenog za jednostavno spajanje sobnih regulatora temperature i termoelektričnih pogona, zajedno sa spojnim i montažnim materijalom.</t>
  </si>
  <si>
    <t>Dobava i ugradnja baznog elementa pumpe
namijenjenog za uključivanje pumpi za krugove podnog grijanja, zajedno sa spojnim i montažnim materijalom.</t>
  </si>
  <si>
    <t>Dobava i ugradnja podžbuknog ormarića za smještaj razdjelnika podnog grijanja, zajedno sa spojnim i montažnim materijalom:</t>
  </si>
  <si>
    <t xml:space="preserve">do 7 kruga </t>
  </si>
  <si>
    <t xml:space="preserve">do 8 kruga </t>
  </si>
  <si>
    <t xml:space="preserve">do 9 kruga </t>
  </si>
  <si>
    <t>Uštemavanje zidova  za ugradnju podžbuknog ormarića za razdjelnike, te naknadna sanacija.</t>
  </si>
  <si>
    <t>Izrada ožičenja za regulaciju podnog grijanja. U stavku uključiti sav potreban spojni i montažni materijal, do potpune funkcionalnosti.</t>
  </si>
  <si>
    <t xml:space="preserve">Automatski granski balans ventil s pred regulacijom  diferencijalnog tlaka u sustavu podnog grijanja , uključuje impulsnu cijev L=1,5m (G1/16A) za spoj na granski zaporni ventil, ugradnja u povrat. </t>
  </si>
  <si>
    <t>DN20</t>
  </si>
  <si>
    <t>Granski zaporni i mjerni ventil za regulaciju protoka u sustavu podnog grijanja sa 360° rotirajućim mjernim priključcima i za ugradnju u polaz, s priključkom na impulsnu cijev, s predregulacijom, odvojivim kolom ventila sa skalom za predpodešenje vidljivom iz raznih kuteva. Ugrađeni kuglasti ventil sa indikatorom položaja za funkciju zapornog ventila neovisan o sustavu za predpodešenje. Ugradnja u polaz. Ventili su sa unutarnjim navojnim priključkom.</t>
  </si>
  <si>
    <t>DN50</t>
  </si>
  <si>
    <t>Balansiranje kompletnog sustava podnog grijanja od strane proizvođača ugrađene opreme, uključujući sva potrebna predpodešenja i puštanje u pogon.</t>
  </si>
  <si>
    <t>Topla proba sustava grijanja</t>
  </si>
  <si>
    <t xml:space="preserve">INSTALACIJA GRIJANJA I HLAĐENJA-
VENTILOKONVEKTORI
</t>
  </si>
  <si>
    <t>Dobava i montaža:</t>
  </si>
  <si>
    <t>Kazetni  ventilokonvektor sa ispuhivanjem zraka na četiri strane predviđen za četverocijevni sustav priključenja i ugradnju u spušteni strop, uključivo izolirana okapnica za sakupljanje kondenzata, crpka kondenzata, odzračnik, ventilatorska sekcija s trobrzinskim elektromotorom, izmjenjivim filterom, kompletnim unutarnjim ožičenjem i elektroupravljačkom kutijom. Uz ventilokonvektor se isporučuje pripadajući usisno istrujni panel.</t>
  </si>
  <si>
    <t xml:space="preserve">Qhl(min-max) = 3,1-4,8 kW 
za tw = 9/14 °C; tz= 26 °C
Qgr(min-max)  = 2,9-4,5 kW 
za  tw = 50/40°C; tz= 22 °C
qw(min-max)  = 0,09-0,2 l/s pri srednjoj brzini 
dp (min-max) = 3,0-8,0 kPa pri srednjoj brzini 
Vzr(min-max)  = 630 -1140 m3/h
Lp (min-max) = 24-39 dB(A)
Lw(min-max)  = 33 -48 dB(A)
Ne (min-max) = 34 -77 W / 230 V
</t>
  </si>
  <si>
    <t>U cijenu uključiti sav potreban spojni i montažni materijal.</t>
  </si>
  <si>
    <t xml:space="preserve">Kanalni ventilokonvektor za četverocijevni sustav grijanja i hlađenja,predviđen za skrivenu ugradnju u prostor spuštenog stropa i priključenje na kanalni razvod  s mogućnošću rada s eksternim tlakom do 80 Pa.  Isti je s trorednim izmjenjivačem topline hlađenja i dodatnim izmjenjivačem topline grijanja, uključivo izolirana okapnica za sakupljanje kondenzata, odzračnik, ventilatorska sekcija s rotorom, elektromotorom, izmjenjivim filterom i kompletnim unutarnjim ožičenjem. Uz ventilokonvektor se isporučuje dodatna okapnica za odvod kondenzata.
Radni medij: voda 
Pad tlaka: 50 Pa </t>
  </si>
  <si>
    <t xml:space="preserve">Qhl(min-max)  = 0,6-1,7 kW 
za tw= 9/14°C; tz= 26°C
Qgr(min-max)  =0,6-1,8 kW
 za  tw= 50/40°C; tz= 20°C
qw(min-max)  = 0,01-0,1 l/s pri srednjoj brzini 
dp (min-max) = 2,0-11,0 kPa pri srednjoj brzini 
Vzr(min-max)  = 95 - 350 m3/h
Lp(min-max)  = 36 - 43 dB(A) 
Lw(min-max)  = 45 - 52 dB(A)
Ne(min-max)  = 25 -51 W / 230 V
</t>
  </si>
  <si>
    <t xml:space="preserve">Qhl(min-max)  = 1,0-1,8 kW
 za tw = 9/14 °C; tz= 26 °C
Qgr(min-max)  =0,7-1,2 kW 
za  tw = 50/40 °C; tz= 20 °C
qw(min-max)  = 0,01-0,1 l/s pri srednjoj brzini 
dp (min-max) =  2,0-5,0 kPa pri srednjoj brzini 
Vzr (min-max) = 200 -380 m3/h
Lp (min-max) = 24 - 39 dB 
Lw (min-max) = 33- 48 dB
Ne (min-max) = 24 -45 W / 230 V
</t>
  </si>
  <si>
    <t xml:space="preserve">Qhl (min-max) = 1,5-2,5 kW 
za tw = 9/14 °C; tz= 26 °C
Qgr = 1,1-1,8 kW 
za  tw = 50/40 °C; tz= 20 °C
qw(min-max)  = 0,01-0,15 l/s pri srednjoj brzini 
dp (min-max) =  1,0-8,0 kPa pri srednjoj brzini 
Vzr(min-max)  = 290 -540 m3/h
Lp (min-max) = 26 - 43 dB 
Lw(min-max)  = 35 -52 dB
Ne(min-max)  = 27 -59 W / 230 V
</t>
  </si>
  <si>
    <t>Upravljačka programabilna jedinica za ventilokonvektore s digitalnom komunikacijom, LCD zaslonom s mogućnošću upravljanja do 10 jedinica u master/slave konfiguraciji, s ugrađenim temperaturnim osjetnikom za upravljanje radom grijanja i hlađenja terminalnih jedinica i regulaciju na strani vode. Sklop osigurava: regulaciju sobne temperature preko ON/OFF ventila, ručno i automatsko biranja brzine vrtnje ventilatora (3 brzine), ručno prebacivanje moda ljeto/zima, mogućnost postavljanja tjednog programa, režimi rada: isključeno ili stanje pripravnosti, ručni i automatski način rada.</t>
  </si>
  <si>
    <t>Ožičenje za napajanje i komunikaciju: 3 x 0,75 mm2</t>
  </si>
  <si>
    <t>Relejna kutija za spajanje na ventilokonvektor i povezivanje s prostornim elektroničkim regulacijskim sklopom kao i međusobno povezivanje jedinica u master/slave konfiguraciji. Kontrolira brzinu vrtnje ventilatora i upravlja pogonom ventila jedinice. Mogućnost rada s termostatom za kontrolu usisa zraka, režima ljeto/zima te uključivanja i isključivanja  ventilatora u ovisnosti o temperaturi izmjenjivača.</t>
  </si>
  <si>
    <t xml:space="preserve">Puštanje u pogon ventilokonvektora i regulacije od strane ovlaštenog servisera, uz davanje potrebne atestne i garancijske dokumentacije te uputa za upotrebu, sve na hrvatskom jeziku. </t>
  </si>
  <si>
    <t xml:space="preserve">Dobava i ugradnja zapornog ventila za ugradnju prije spoja ventilokonvektora na cijevnu mrežu, zajedno sa potrebnim spojnim i montažnim materijalom </t>
  </si>
  <si>
    <t>DN15</t>
  </si>
  <si>
    <t xml:space="preserve">Dobava i ugradnja fleksibilne  cijevi L=0,35 m za spoj ventilokonvektora  na cjevnu mrežu, zajedno sa potrebnim spojnim i montažnim materijalom </t>
  </si>
  <si>
    <t>Dobava i ugradnja prolaznog regulacijskog ventila neosjetljivog na utjecaj promjene dinamičkog tlaka sustava sa funkcijom podešenja protoka za regulaciju ventila motornim pogonom, koji će se ugraditi na povrati vod ventilokonvektora . U cijenu uključiti sav potreban spojni i montažni materijal.</t>
  </si>
  <si>
    <t>DN 10, 55 - 275 l/h</t>
  </si>
  <si>
    <t>DN 15, 90 - 450 l/h</t>
  </si>
  <si>
    <t>DN 20, 180 - 900 l/h</t>
  </si>
  <si>
    <t>Dobava i ugradnja automatskih ozračnih lončića sa zapornim venitlom za ugradnju na instalaciju grijanja, zajedno sa potrebnim spojnim i montažnim materijalom.</t>
  </si>
  <si>
    <t xml:space="preserve">Čelične bešavne cijevi za grijanje,  u kompletu s cijevnim lukovima i ostalim fazonskim komadima, fitinzima, T-komadima i redukcijama, 
</t>
  </si>
  <si>
    <t>Dobava i ugradnja toplinske izolacije cjevovoda ogrijevnog medija, s fleksibilnim crijevima od spužvastog materijala na bazi sintetičkog kaučuka (elastomer), zatvorene ćelijaste strukture, s pokrovom od polietilenske folije, slijedećih svojstava:
- koeficijent otpora difuziji vodene pare:  m = 7000
- vodljivost                                     l = 0,036 W/mK
- debljina                                       s=13 mm
za cijev:</t>
  </si>
  <si>
    <t>Č.DN 15/10 mm</t>
  </si>
  <si>
    <t>Č.DN 20/20 mm</t>
  </si>
  <si>
    <t xml:space="preserve">Čelične bešavne cijevi za hlađenje  u kompletu s cijevnim lukovima i ostalim fazonskim komadima, fitinzima, T-komadima i redukcijama, 
</t>
  </si>
  <si>
    <t>Č.DN 65/40 mm</t>
  </si>
  <si>
    <t>Stropni vrtložni distributer zraka sa podešavajućim lamelama za ubacivanje zraka. Podešavanje smjera i kuta ubacivanja zraka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odn. okruglom istrujnom pločom  sa podešavajućim lamelama. Spoj na distributer sa bočne strane</t>
  </si>
  <si>
    <t>U cijenu uključiti sve potrebne elemente za potpunu funkcionalnost, 1 m fleksibilne cijevi po distributeru za spoj između kanala i distributera, upravljanja te sav potreban spojni i montažni materijal do potpune gotovosti.</t>
  </si>
  <si>
    <t xml:space="preserve"> 400x16,∅198</t>
  </si>
  <si>
    <t>Dobava i montaža ventilacijske rešetke za usis zraka za ugradnju na  kanal, zajedno s leptirastom zaklopkom okvirom, protuovirom i materijalom za ugradnju i pričvršćenje.</t>
  </si>
  <si>
    <t>425x125 mm</t>
  </si>
  <si>
    <t>Dobava i montaža zračnih spiro kanala izrađenih iz pocinčanog čeličnog lima, izrada fazonskih i  prelaznih komada, te sav potreban brtveni, spojni i montažni materijal.</t>
  </si>
  <si>
    <t>φ 160</t>
  </si>
  <si>
    <t>Izrada, dobava i ugradnja kanala za zrak, pravokutnog presjeka, izrađenih iz pocinčanog lima sa svim spojnim, brtvenim i ovjesnim materijalom. Izražena težina odgovara težini razvijenog plašta kanalskog razvoda. U jediničnu cijenu potrebno je uračunati i izolaciju debljine 13 mm, dodatak na spojeve, usmjerne limove,  prirubnice, odrez, ovjesni, spojni i brtveni materijal. Debljine stjenke lima ovisi o dimenziji kanala</t>
  </si>
  <si>
    <t>Dobava i montaža :
Izolacijskog materijal (A1-s1-d0) za izolaciju kanala ventilacije  od negorivog materijala A1 klase , kojim se u ljetnom periodu sprečava rošenje (parna brana). Mineralna vuna sa s aluminijskom folijom u skladu sa EN14304 ili jednakovrijedno, samogasiv, nekapajući i ne širi plamen, klasifikacija na požar EN 13501-1, ili jednakovrijedno.  Stavka uključuje postavljanje  aluminijskog lima 0,8 mm na kanale.
Kompaktna vuna u blazinama (ne može se koristiti rastresita mineralna vuna).</t>
  </si>
  <si>
    <t>Dobava i ugradnja revizijskih vratašća dimenzija 40x40 cm radi  servisiranja i  balansiranja ABQM ventila kod ventilokonvektora .</t>
  </si>
  <si>
    <t>Dobava i ugradnja PP cijevi za odvod kondenzata zajedno sa spojnim i montažnim materijalom, dimenzija:</t>
  </si>
  <si>
    <t>PP Ø32</t>
  </si>
  <si>
    <t xml:space="preserve">Dobava i ugradnja sifona za kondenzat  zajedno sa spojnim i montažnim materijalom, </t>
  </si>
  <si>
    <t>Protupožarno brtvljenje prodora za prolaz instalacije grijanja, klase otpornosti EI90, zajedno sa svim potrebnim materijalom i radom.</t>
  </si>
  <si>
    <t>DN32</t>
  </si>
  <si>
    <t>Balansiranje, podeševanje i puštanje u pogon sustava grijanja i hlađenja od strane ovlašetnog proizvođača opreme.</t>
  </si>
  <si>
    <t>Punjenje sustava vodom, odzračivanje, hladna tlačna proba vodom tlaka 4 bara mjereno na najnižem mjestu instalacije,  popravak eventualno propusnih mjesta, te izradu izvješća o izvršenoj tlačnoj probi</t>
  </si>
  <si>
    <t>jed.
mjere</t>
  </si>
  <si>
    <t>kol.</t>
  </si>
  <si>
    <t xml:space="preserve">jedinična cijena
</t>
  </si>
  <si>
    <t xml:space="preserve">cijena stavke
</t>
  </si>
  <si>
    <t>INSTALACIJA GRIJANJA I  HLAĐENJA KUHINJA</t>
  </si>
  <si>
    <t>NAPOMENA:
Zidni sifon i cijevi instalacije odvoda kondenzata obrađene su u poglavlju "INSTALACIJA GRIJANJA I HLAĐENJA-
VENTILOKONVEKTORI"</t>
  </si>
  <si>
    <t xml:space="preserve">Inverterski split sustav  s funkcijama grijanja, odvlaživanja i optočnog ventiliranja. Uređaj se sastoji od vanjske inverterske kompresorsko kondenzatorske i unutarnje kazetne jedinice. Unutarnja kompatna kazetna jedinica za ugradnju u spušteni strop rastera 600 x 600 mm s ispuhivanjem zraka na četiri strane opremljena ventilatorom, </t>
  </si>
  <si>
    <t xml:space="preserve">izmjenjivačem topline za direktnu ekspanziju, elektronskim ekspanzijskim ventilom, elektronikom, filterom zraka i svim drugim elementima potrebnim za zaštitu, kontrolu i regulaciju uređaja i temperature. U uređaju je ugrađena pumpica za odvod kondenzata maksimalne visine dizanja 600 mm </t>
  </si>
  <si>
    <t xml:space="preserve"> s ugrađenim filterom. Uz uređaj se standardno isporučuje infracrveni daljinski upravljač, uz mogućnost povezivanja i daljinskog žičanog upravljača i usisno-istrujni panel unutarnje kazetne jedinice.</t>
  </si>
  <si>
    <t>Qh(min-max)   = 3,5-4,0 kW</t>
  </si>
  <si>
    <t>SEER(min-max)  = 6,10-6,30</t>
  </si>
  <si>
    <t>tok  = 35°C</t>
  </si>
  <si>
    <t>tp   = 27°C ST, 19°C VT</t>
  </si>
  <si>
    <t>Qg (min-max)  = 4,0 -4,5kW</t>
  </si>
  <si>
    <t>SCOP (min-max) = 3,8-4,2</t>
  </si>
  <si>
    <t>tok  = 7°C ST, 6°C VT</t>
  </si>
  <si>
    <t>tp   = 20°C ST</t>
  </si>
  <si>
    <t>Unutarnja jedinica</t>
  </si>
  <si>
    <t>V' (min-max) = 450-620 m3/h</t>
  </si>
  <si>
    <t>Napajanje = 230 / 1 / 50 Hz</t>
  </si>
  <si>
    <t>Zvučni tlak @ 1 m(min-max)  = 30 - 36 dB(A)</t>
  </si>
  <si>
    <t>Vanjska jedinica</t>
  </si>
  <si>
    <t>V' (min-max) = 2.000 -2300m3/h</t>
  </si>
  <si>
    <t>Napajanje  = 230/1/50 Hz</t>
  </si>
  <si>
    <t>Zvučni tlak (min-max) = 48-50dB(A)</t>
  </si>
  <si>
    <t>Dozvoljena duljina cijevi = 15 m</t>
  </si>
  <si>
    <t>Priključci freonskih cijevi = 6,35/9,52 mm</t>
  </si>
  <si>
    <t>Radna tvar R-32</t>
  </si>
  <si>
    <t>Radno područje u hlađenju: od -10 do 46°C</t>
  </si>
  <si>
    <t>Radno područje u grijanju: od -15 do 24°C</t>
  </si>
  <si>
    <t>U cijenu uključiti sav potrebnan spojni i montažni materijal do potpune funkcionalnosti.</t>
  </si>
  <si>
    <t>Dobava i ugradnja nosača za vanjsku klima jedinicu koja će se ugraditi na krov zgrade zajedno sa spojnim i montažnim materijalom.</t>
  </si>
  <si>
    <t>Dobava i ugradnja predizoliranih bakrenih cijevi za spoj vanjskih i unutarnjih jedinica, zajedno sa spojnim i montažnim materijalom, dimenzija:</t>
  </si>
  <si>
    <t>∅ 6,4</t>
  </si>
  <si>
    <t>∅ 9,52</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</si>
  <si>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</si>
  <si>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Dobava i ugradnja plina za nadopunjavanje sustava hlađenja.</t>
  </si>
  <si>
    <t xml:space="preserve">INSTALACIJA VENTILACIJE </t>
  </si>
  <si>
    <t xml:space="preserve"> ventilacijske jedinice za vanjsku ugradnju, opremljena je ventilatorima, 100% bypass, filtracija F7 ili jednakovrijedna na tlaku i G4 ili jednakovrijedna na odsisu, plastični protusmjerni izmjenjivač, integrirani vodeni grijač, integrirani vodeni hladnjak, isključna zaklopka sa povratnom oprugom na strani svježeg zraka, fleksibilni priključci na spojojevima razvoda kanala, zaštitne haube na strani usisa svježeg i ispuha otpadnog zraka.
Isporučuje se sa upravljačkim sustavom sa integriranom zaštitom od smrzavanja i zidnim upravljačem.
</t>
  </si>
  <si>
    <t xml:space="preserve">Zvučna snaga kućišta (LwA)(min-max):	60-65 dB (A)
</t>
  </si>
  <si>
    <t xml:space="preserve">Povrat topline:
Odgovara klasi H1 prema DIN 13779 ili jednakovrijedno .
Rad zimi:
-ulaz (ODA):	-15 °C / 95 % r.H.
- izlaz (SUP):	19 °C / 7 % r.H.
- ulaz (ETA):	22 °C / 40 % r.H.
-izlaz (EHA):	-3 °C / 100 % r.H.
Rekuperacija:	92,2 % / 42,5 kW
Kondenzat:	16,1 l/h
Rad ljeti:
-ulaz (ODA):	32 °C / 50 % r.H.
-izlaz (SUP):	27 °C / 67 % r.H.
-ulaz (ETA):	26 °C / 50 % r.H.
-izlaz (EHA):	31 °C / 37 % r.H.
Rekuperacija:	83,0 % / 6,2 kW
</t>
  </si>
  <si>
    <t xml:space="preserve">Vodeni hladnjak:
Prikladno za sustave s hladnom vodom s maksimalnim tlakom od 1 MPa (10 bar).
Broj redova:	3
Volumen:	5 l
Podaci o mediju:
Medij:	glikol 30%
Ulazni protok:	9 °C
Povratni protok:	25 °C
Snaga u radnoj točki:	3,2 kW
Maksimalna snaga:	16,0 kW
Pad tlaka(min-max):	1,0-5,0 kPa
Protok medija u primarnom krugu(min-max):190-210 l/h
Spojna dimenzija:5/4" unutarnji
Podaci o zraku:
Temperatura prije hladnjak:	27 °C
Temperatura nakon hladnjak:	24 °C
Temperatura dovodnog zraka:	25 °C
Pad tlaka(min-max):28 -35Pa
Miješajuća jedinica
Ventil:	troputni ventil 
</t>
  </si>
  <si>
    <t xml:space="preserve">
Ventilator tlak/odsis(min-max): (3600-4000 m3/h - 250-300 Pa)
 EC-ventilator s kontinuiranom regulacijom,  lopatice savinute prema nazad.
- Napon:	400 V/ 50 Hz
- Klasa zaštite:	IP 54 ili jednakovrijedna
Nazivne vrijednosti:
- Potrošnja električne energije:3,8 A
- Potrošnja energije(min-max):	2500-3500 W
</t>
  </si>
  <si>
    <t>Regulacija: Digitalna regulacija 
Glavni regulacijski modul  uključujući prošireni modul.
Za upravljanje i nadzor ventilacijskog uređaja preko Interneta.
Kao standardna oprema dolazi sučelje za komunikaciju. 
Upravljačka jedinica:
 upravljač jednostavan za korištenje sa zaslonom osjetljivim na dodir za prikaz svih funkcija uređaja i integriranim osjetnikom sobne temperature.</t>
  </si>
  <si>
    <t xml:space="preserve">Unutarnji osjetnici:
Osjetnik temperature vanjskog zraka: ANS T1 ili jednakovrijedno
Osjetnik temperature dovodnog zraka: ANS TM1 ili jednakovrijedno
Osjetnik temperature odvodnog zraka: ANS T2 ili jednakovrijedno
Osjetnik temperature ispušnog zraka: ANS TM2 ili jednakovrijedno
Kapilarni termostat vodenog 
Osjetnik tlaka dovodnog filtra: 0 - 500 Pa (on / off)
Osjetnik tlaka odvodnog filtra: 0 - 500 Pa (on / off)
Pokretači:
Zaklopka dovodnog zraka; Otvori - zatvori,sa povratnom oprugom
Zaklopka bypass: Otvori - zatvori, 3-točke
Miješalica vodenog grijača
Miješalica vodenog hladnjaka
</t>
  </si>
  <si>
    <t>Dobava i montaža fleksibilnog ventilacijskog spoja za spoj klima komora  i kvadratnih ventilacijskih kanala, zajedno s materijalom za ugradnju i pričvršćenje.</t>
  </si>
  <si>
    <t>500x500 mm</t>
  </si>
  <si>
    <t>Dobava i montaža:
Prigušivač zvuka za ugradnju na kvadratni kanal, zajedno sa potrebnim spojni mi montažnim materijalom.</t>
  </si>
  <si>
    <t>600x600 mm
L=1000 mm</t>
  </si>
  <si>
    <t>Stropni vrtložni distributer zraka sa podešavajućim lamelama za ubacivanje zraka. Podešavanje smjera i kuta ubacivanja zraka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odn. okruglom istrujnom pločom  sa podešavajućim lamelama.</t>
  </si>
  <si>
    <t xml:space="preserve"> 300x8,∅158</t>
  </si>
  <si>
    <t>400x16,∅198</t>
  </si>
  <si>
    <t xml:space="preserve"> 500x24,∅198</t>
  </si>
  <si>
    <t xml:space="preserve"> 600x24,∅248</t>
  </si>
  <si>
    <t>Dobava i montaža ventilacijske rešetke za usis zraka za ugradnju na okrugli kanal, zajedno s leptirastom zaklopkom okvirom, protuovirom i materijalom za ugradnju i pričvršćenje.</t>
  </si>
  <si>
    <t>75x225 mm</t>
  </si>
  <si>
    <t>125x325 mm</t>
  </si>
  <si>
    <t>125x425 mm</t>
  </si>
  <si>
    <t>225x325 mm</t>
  </si>
  <si>
    <t>Dobava i montaža zračnih ventila  za ugradnju na okrugli kanal, zajedno sa svim potrebnim spojnim i montažnim materijalom.</t>
  </si>
  <si>
    <t>ZOVФ125</t>
  </si>
  <si>
    <t>φ 100</t>
  </si>
  <si>
    <t>φ 125</t>
  </si>
  <si>
    <t>φ 200</t>
  </si>
  <si>
    <t>φ 250</t>
  </si>
  <si>
    <t>φ 300</t>
  </si>
  <si>
    <t>φ 400</t>
  </si>
  <si>
    <t>Izrada, dobava i ugradnja kanala za zrak, pravokutnog presjeka, izrađenih iz pocinčanog lima sa svim spojnim, brtvenim i ovjesnim materijalom. Izražena težina odgovara težini razvijenog plašta kanalskog razvoda. U jediničnu cijenu potrebno je uračunati i izolaciju debljine 13 mm, dodatak na spojeve, usmjerne limove,  prirubnice, odrez, ovjesni, spojni i brtveni materijal. Debljine stjenke lima ovisi o dimenziji kanala.</t>
  </si>
  <si>
    <t>Dobava i montaža izolacije 19-25 mm za izolaciju kanala, zajedno sa svom opremom potrebnom za montažu izolacije na kanal. Obračun po površini kanala.</t>
  </si>
  <si>
    <t>Izrada i montaža ovjesa i nosača kanala i cjevovoda , rekuperatora, izrađenih od profilnog čelika, uključivo vijčani materijal, materijal za varenje, te antikorozivnu zaštitu.</t>
  </si>
  <si>
    <t>Dobava i montaža ručne regulacijske zaklopke, s regulacijskim pločicama za regulaciju protoka zraka te u kompletu s ključem za podešavanje i obujmicama s gumenim brtvenim prstenom. Namjenjen za horizontalnu ili vertikalnu ugradnju u cilindrične kanale. Zajedno sa svim potrebnim spojnim i montažni materijalom.</t>
  </si>
  <si>
    <t>φ 315</t>
  </si>
  <si>
    <t xml:space="preserve">Dobava i montaža neprovidne rešetke za ugradnju u vrata, zajedno sa protuokviom te montažnim, spojnim i brtvenim materijalom. </t>
  </si>
  <si>
    <t>325x125 mm</t>
  </si>
  <si>
    <t>Revizijskog otvora zbog servisiranja i  balansiranje regulacijske zaklopke .Dimenzija 400x400 mm</t>
  </si>
  <si>
    <t xml:space="preserve">Odsisnog ventilatora </t>
  </si>
  <si>
    <t>∅100
q(min-max)=90/75 m3/h
dp(min-max)=5-30 Pa
230V / 50Hz / 10 W
- s ugrađenom nepovratnom zaklopkom
- s vremenskim relejem
- upravljanje preko rasvjete</t>
  </si>
  <si>
    <t>Izrada i montaža protukišne fasadne rešetke   sa zaštitnom mrežicom i svim potrebnim spojnim i montažnim materijalom.</t>
  </si>
  <si>
    <t>Puštanje u pogon i kontrola sustava venitlacije , od strane ovlaštenog servisa.</t>
  </si>
  <si>
    <t>Probni pogon, balansiranje i podešavanje ugrađene opreme prema zahtjevima projekta, te izrada elaborata o izvršenim mjerenjima i postignutim rezultatima u odnosu na projektirane veličine.</t>
  </si>
  <si>
    <t>Provjera izvršenog balansiranja sistema s finim podešavanjem količina prema projektu i funkcionalno ispitivanje zadimljavanjem, 
snimanjem učinkovitosti sustava od strane ovlaštene organizacije za tu vrstu posla s izdavanjem pismenog izvješća o nalazu.</t>
  </si>
  <si>
    <t>Ispitivanje ljetne i zimske mikroklime te izdavanje Uvjerenja od strane ovlaštene ustanove za ispitivanje radnog okoliša. Ispitivanja se vrše kad se steknu vanjski uvjeti za izvođenje istih (ljeto odnosno zima).</t>
  </si>
  <si>
    <t>Uklanjanje postojećeg parapeta ograde na južnoj i istočnoj strani izvedenog iz betonskih rubnjaka debljine 6 cm, zbog izvedbe potpornog zida. Postojeće rubnjake potrebno je pažljivo ukloniti i predati naručitelju na daljnje postupanje ili zbrinuti rubnjake na pravilan način (u cijenu uključiti sve takse za zbrinjavanje i odvoz).</t>
  </si>
  <si>
    <t>Obračun po m1 uklonjenih rubnjaka.</t>
  </si>
  <si>
    <t>1.1.7.</t>
  </si>
  <si>
    <t>Uklanjanje i ponovna ugradnja postojećih igrala od postojećeg vrtića, a koja se nalaze na poziciji novog požarnog puta. U cijenu uključiti i uklanjanje postojećeg armirano betonskog temelja igrala. Iskop i armirano betonski radovi za ponovnu ugradnju uključeni u drugoj stavci ovog troškovnika.</t>
  </si>
  <si>
    <t xml:space="preserve">a) ljuljačka (sa 4 oslonca) </t>
  </si>
  <si>
    <t>b) dvorac</t>
  </si>
  <si>
    <t>c) gumena igrala</t>
  </si>
  <si>
    <t>- temelj 60x60x60cm (postojeća ljuljačka)</t>
  </si>
  <si>
    <t>- temelj 60x60x60cm (postojeći dvorac)</t>
  </si>
  <si>
    <t>- temelj 50x50x45cm (postojeća gumena igrala)</t>
  </si>
  <si>
    <t>1. Pocinčani lim, hidrolizoliran</t>
  </si>
  <si>
    <t>2. Mineralna vuna</t>
  </si>
  <si>
    <t>3. Ploča od cementne iverice</t>
  </si>
  <si>
    <t xml:space="preserve">Dobava i montaža čelične zaštitne ograde visine min. 1,20 m prema uzoru na postojeću zaštitnu ogradu na sjevernoj strani kod postojećeg vrtića. Ograda se montira na vanjskom stubištu na južnoj strani kod potpornog zida te po čitavoj južnoj strani gdje je izveden potporni zid - ograda se montira potporni zid. Konstrukciju ograde čine pocinčani čelični profili - plosnati profili minimalno 60/60/5mm - stupovi te gornja i donja ''greda'' ograde, antikorozivno štićeni i završno farbani u antracit boju (ton prema postojećoj ogradi na sjevernoj strani postojećeg vrtića) postavljeni na osnom razmaku do 2,5 m, sidreni na parapet  sidrenim vijcima (minimalno 4 vijka po stupu). Ispunu ograde izvesti iz okruglih čeličnih punih profila minimalno fi 10mm, antikorozivno štićeni i završno farbani u antracit boju. Vertikalne profile postavljati na osnom razmaku do maksimalno 15 cm. U jediničnoj cijeni sadržan je sav rad, spojni i pričvrsni materijal, zaštita te sve potrebno za potpuno dovršenje ograde. </t>
  </si>
  <si>
    <t>1.2.13.</t>
  </si>
  <si>
    <t>Obračun rada prema m3 ugrađenog šljunka.</t>
  </si>
  <si>
    <t>IZRADA ZAVRŠNOG SLOJA OKO SOKLA OBJEKTA U ŠIRINI 50 CM - RIJEČNI PRANI ŠLJUNAK</t>
  </si>
  <si>
    <t>Rad obuhvaća nasipavanje oko sokla riječnim pravnim šljunkom frakcija 16mm do 32mm, u debljini do 40 cm.</t>
  </si>
  <si>
    <t xml:space="preserve"> Dobava i ugradnja pranog oblutka granulacije 64-128 mm, u visini do 40,0 cm a u širini prema nacrtima. Predviđena ugradnja kod sokla po obodu zgrade sukladno Arhitektonskom projektu.</t>
  </si>
  <si>
    <t>Obračun po m3 ugrađenog šljunka</t>
  </si>
  <si>
    <t>UREĐENJE DJEČJEG IGRALIŠTA</t>
  </si>
  <si>
    <t>- srasla zemlja</t>
  </si>
  <si>
    <t>STROJNI ISKOP ZEMLJE NA POVRŠINI OBUHVATA IGRALIŠTA</t>
  </si>
  <si>
    <t>Strojni iskop zemlje u sloju debljine do 50cm. Obračun po m3 iskopanog materijala u sraslom stanju. Rastresitost se ne uzima u obzir.</t>
  </si>
  <si>
    <t>DODATNI RUČNI ISKOP NA POZICIJAMA TEMELJA IGRALA (točan iskop sa vertikalnim zasijecanjem bočnih stranica i poravnanjem na dnu iskopa - sve pripremljeno za ugradnju betona bez dodatne oplate)</t>
  </si>
  <si>
    <t>PLANIRANJE I VALJANJE TEMELJNOG TLA</t>
  </si>
  <si>
    <t xml:space="preserve">Strojno planiranje te valjanje sraslog tla po izvedbi iskopa na projektiranu kotu. Vrši sa strojevima i mehanizacijom. </t>
  </si>
  <si>
    <t>Obračun po m2 planirane površine.</t>
  </si>
  <si>
    <t>Obračun po dužnom metru komplet do pune funkcionalnosti i gotovosti stavke.</t>
  </si>
  <si>
    <t>- rubnjaci - polaganje u ravnini (dječjeg igralište)</t>
  </si>
  <si>
    <t xml:space="preserve">- rubnjaci - polaganje u luku/krug (dječje igralište) - potrebno u cijenu uključiti rezanje rubnjaka na manje dijelove i polaganje u luk/krug </t>
  </si>
  <si>
    <t>- rubnjaci - polaganje u ravnini (po obodu zgrade)</t>
  </si>
  <si>
    <t>Dobava i postava gotovih betonskih parkovnih rubnjaka 8/20/100 cm sa zaobljenim vrhom. U cijenu je uključen sav potreban materijal i rad, njega betona kao i zapunjavanje fuga cementnim mortom.</t>
  </si>
  <si>
    <t>RAVNI KROV</t>
  </si>
  <si>
    <t>Dobava i postava podložnog sloja geotekstila na ravnom krovu objekta, geotekstil gustoće minimalno 300g/m2. Preklopi uračunati u cijeni m2.</t>
  </si>
  <si>
    <t>Betonski opločnici su debljine minimalno 3,8 cm a izvode se do svih termotehničkih jedinica i elektrane smještenih na ravnom krovu koje zahtjevaju perdiodično servisiranje.</t>
  </si>
  <si>
    <t>Dobava, nabava i ugradnja pranog šljunka kao završnog zaštitnog sloja ravnog krova.</t>
  </si>
  <si>
    <t>Šljunak se ugrađuje po čitavom ravnom krovu u debljini do 8,0 cm.</t>
  </si>
  <si>
    <t xml:space="preserve"> opšavni lim R.Š. do 500 mm, postava  preko sloja kamene vune 3 cm</t>
  </si>
  <si>
    <t>Obračun po komadu ugrađene penjalice.</t>
  </si>
  <si>
    <t>Dobava i ugradnja kontejnera za smeće izvedenih iz plastike, prema DIN EN 840 ili jednakovrijedno. Volumen kontejnera minimalno 1100 litara, a dimenzije minimalno 1360 x 1465 x 1100 mm sa kliznim poklopcem te zaštitom za djecu. Na dnu kontejnera osigurana odvodnja vode iz spremnika. Plastika otporna na UV zračenja. 4 gumena okretna kotača fi 200mm sa mogučnošću blokiranja pojedinačnog kotača.</t>
  </si>
  <si>
    <t>a) Kontejner žute boje sa naljepnicom - PLASTIKA</t>
  </si>
  <si>
    <t>b) Kontejner zelene boje sa naljepnicom - STAKLO</t>
  </si>
  <si>
    <t>c) Kontejner plave boje sa naljepnicom -           PAPIR I KARTON</t>
  </si>
  <si>
    <t>d) Kontejner crne boje sa naljepnicom -           MIJEŠANI OTPAD</t>
  </si>
  <si>
    <t>2.9.4.</t>
  </si>
  <si>
    <t>Nabava svog materijala, svi transporti i izrada zidne obloge za smještaj instalacija u sanitarnim čvorovima od gipskartonskih vlagootpornih ploča koji se sastoji od:</t>
  </si>
  <si>
    <t xml:space="preserve">- dvostruke gipskartonske vlagootporne obloge - 2 x 1,25 cm </t>
  </si>
  <si>
    <t>-  ispuna slojem mineralne vune min. λ = 0,035 W/mK u debljini 5 cm.</t>
  </si>
  <si>
    <t>Obračun po m2 izvedene obloge.</t>
  </si>
  <si>
    <t>2.5.13.</t>
  </si>
  <si>
    <t>Nabava i doprema te sadnja visokih kontejniranih sadnica stabala. Sve sadnice moraju imati jasno definirano uspravno deblo , opseg min 15 cm, i dobro razvijenu krošnju s minimalno tri primarne grane, minimalne visine 4 m. Sve sadnice moraju imati dobro razvijen korijenov sustav, a u slučaju baliranih sadnica kompaktnu balu povezanu žičanim pletivom. Koristiti isključivo kontejnirane sadnice prve klase i dobre kondicije. U cijenu uključen iskop jama za sadnju promjera 0,80 m, dubine 0,80 m sa izmjenom materijala 30% iz iskopa sa plodnom zemljom uz dodatak sredstva za akumulaciju vode. Sadnju vegetacije obaviti u periodu sadnje za određenu sadnicu.</t>
  </si>
  <si>
    <t>- Liquidambar Styraciflua</t>
  </si>
  <si>
    <t>1.2.14.</t>
  </si>
  <si>
    <t>1.2.15.</t>
  </si>
  <si>
    <t>1.2.16.</t>
  </si>
  <si>
    <t>1.2.17.</t>
  </si>
  <si>
    <t>1.2.18.</t>
  </si>
  <si>
    <t>Obračun po kg izvedenog čelika</t>
  </si>
  <si>
    <t>2.4.7.</t>
  </si>
  <si>
    <t>Izrada, dobava i ugradnja čelične potkonstrukcije za smještaj vanjskih termotehničkih jedinica na ravni krov zgrade. Stupovi su cijevi RHS 80x80x4mm, visine 50 cm, grede su HEA100 dužine 255 cm, sve prema grafičkom dijelu izvedbenog projekta građevinske konstrukcije. U cijenu stavke uključen sav potreban spojni i montažni materijal. Prije početka radova, izvođač je dužan izraditi radioničke nacrte, statički račun i uzorke predočiti nadzoru na odobrenje! . Završna obrada čeličnih profila radioničko miniziranje, AKZ zaštita u 2 osnovna i 2 pokrovna premaza.</t>
  </si>
  <si>
    <t xml:space="preserve">Strojni (90%) i ručni (10%) iskop u materijalu III kategorije. Dubina iskopa od 0,15m do 2,00 m po čitavom obuhvatu zahvata u svrhu izravnanja terena. Iskop izvesti sa kosim stranicama te sa planiranjem i zbijanjem dna iskopa. Sav iskopani materijal privremeno deponirati radi ponovne upotrebe.  Stavka obuhvaća i utovar, odvoz i istovar viška zemljanog materijala na deponij građevnog materijala na udaljenost do 10 km, a koju osigurava izvođač. </t>
  </si>
  <si>
    <t>Nasipavanje te planiranje terena sa prethodno iskopanim zemljanim materijalom III kategorije - nasipavanje na sjevernoj strani zgrade prema projektu. Sloj nasipa visine do 1,5 m. Stavka uključuje sav gradilišni transport. Uz zatrpavanje vršiti i zbijanje materijala uz potrebno vlaženje.</t>
  </si>
  <si>
    <t>a) nasipavanje prethodno iskopanog materijala i planiranje terena (obračun po m3)</t>
  </si>
  <si>
    <t>1.2.19.</t>
  </si>
  <si>
    <t>1.2.20.</t>
  </si>
  <si>
    <t>1.2.21.</t>
  </si>
  <si>
    <t>1.2.22.</t>
  </si>
  <si>
    <t>1.2.23.</t>
  </si>
  <si>
    <t>Dobava, nabava i ugradnja podmetača izvedenih iz plastike kao podloga za ugradnju betonskih opločnika na ravni krov. Podmetači promjera minimalno 14 cm, a fuge minimalne širine 5 mm.</t>
  </si>
  <si>
    <t xml:space="preserve">Strojni široki iskop u materijalu III kategorije, a sve u svrhu izvedbe temeljnih traka građevine (temelji se izvode u oplati). Iskop za temelje izvesti u tlocrtnim dimenzijama vrtića + dodatnih 1,0 m oko objekta a dubina iskopa je do 90 cm. Iskop izvesti sa kosim stranicama. Stavka obuhvaća i utovar, odvoz i istovar na deponij građevnog materijala na udaljenost do 10 km, a koju osigurava izvođač. </t>
  </si>
  <si>
    <t>Izvedba podložnog betona (ispuna između trakastih temelja) debljine 10cm  betonom C25/30, razred izloženosti X0, iznad izvedenog sloja tucanika između trakastih temelja. Stavka se izvodi do visine trakastih temelja.  Dodatak za beton za otpornost na smrzavanje i odmrzavanje uključiti u cijenu stavke kao i dodaci za vodonepropusnost - VDP3</t>
  </si>
  <si>
    <t xml:space="preserve">Obračun po m3 materijala </t>
  </si>
  <si>
    <t>Dobava i postava geotekstila ispod temeljnih stopa potpornih zidova, geotekstil gustoće minimalno 200g/m2. Preklopi uračunati u cijeni m2.</t>
  </si>
  <si>
    <t>Dobava tucanika i nasipavanje u slojevima uz potrebno nabijanje ispod temeljnih stopa potpornih zidova. Nanosi se materijal granulacije 0-18 mm, dobro graduirani drobljenac bez udjela zemljanih čestica u sloju 5 cm te se isti zbija. Postupak ponoviti. Zbijanje izvesti statičko. Ukupna visina minimalno 10 cm.</t>
  </si>
  <si>
    <t>Poravnanje posteljice temeljnih stopa potpornog zida sa točnošću +/- 2 cm. U cijenu uključiti i zbijanje do 20MN/m2.</t>
  </si>
  <si>
    <t xml:space="preserve">- glatka oplata </t>
  </si>
  <si>
    <t>Izvedba armirano betonskog potpornog zida na južnoj i istočnoj strani parcele, debljine 25 cm u oplati u svemu prema detalju iz Projekta građevinske konstrukcije (MAPA 3), betonom C25/30. Zid se izvodi najveće visine 3,75 m te niže, od temelja. Sva ugrađena armatura marke B500B. Utrošak materijala po stvarnim količinama. Obračun po m3 ugrađenog betona i po kg ugrađene armature te m2 oplate. Predviđa se i izvedba glatke oplate na gornjim dijelovima potpornog zida koji će nakon zatrpavanja i izvedbe pokosa ostati vidljivi.</t>
  </si>
  <si>
    <t>Zatrpavanje zemljom od iskopa iza izbetoniranih novih potpornih zidova na južnoj i istočnoj strani parcele uz završno poravnavanje i planiranje. Obračun po m3 ponovne ugradnje zemlje u zbijenom stanju.</t>
  </si>
  <si>
    <t>Izrada pokosa zemljom iz iskopa na istočnoj i manjim dijelom južnoj strani parcele sa strojnim i ručnim planiranjem.</t>
  </si>
  <si>
    <t>strojno nasipavanje i poravnanje</t>
  </si>
  <si>
    <t>ručno planiranje i poravnanje</t>
  </si>
  <si>
    <t>b) dobava i postava sistemskih limova za TPO foliju</t>
  </si>
  <si>
    <t>a) dobava i ugradnja TPO folije</t>
  </si>
  <si>
    <t>b) Obračun po kom ugrađenog kotlića</t>
  </si>
  <si>
    <t>Profili su iz PVC šesterokomornog (ili boljeg) profila. Boja okvira antracit prema RAL ton karti (prema uzoru na postojeću stolariju).</t>
  </si>
  <si>
    <t>Izrada dostava i kompletna montaža s ugradbom  PVC četverokrilne fiksne stijene u zidarskom otvoru 755x80cm. Predmetna stijena izvodi se kao svjetlarnik ''na kosom dijelu''.  U cijenu potrebno uključiti zaštitu od sunca s vanjske strane sa elektromotorom upravljane preko tipkala - aluminijska roleta sa elektromotorom za podizanje i spuštanje upravljana preko tipkala (sve uključeno u cijenu osim kabliranja i tipkala - obrađeno kao zasebna stavka u elektrotehničkom dijelu troškovnika).</t>
  </si>
  <si>
    <t>Izrada dostava i kpl montaža s ugradbom unutarnjih jednokrilnih punih vrata s fiksnim nadsvjetlom ostakljenim običnim dvostrukim ostakljenjem u  otvoru 100x215+65 cm.</t>
  </si>
  <si>
    <t>Kpl prema dimenzijama, detaljima i elementima iz priložene sheme POZ V6</t>
  </si>
  <si>
    <t>Izrada dostava i kpl montaža s ugradbom unutarnjih jednokrilnih punih vrata s fiksnim nadsvjetlom ostakljenim običnim dvostrukim ostakljenjem u  otvoru 90x215+65 cm.</t>
  </si>
  <si>
    <t>Kpl prema dimenzijama, detaljima i elementima iz priložene sheme POZ V9.</t>
  </si>
  <si>
    <t>Izrada dostava i kpl montaža s ugradbom unutarnje fiksne ostakljene stijene 210x200 cm. Potrebno izvesti sigurnosno lamistal ostakljenje 3+3mm.</t>
  </si>
  <si>
    <t>Kpl prema dimenzijama, detaljima i elementima iz priložene sheme POZ P9.</t>
  </si>
  <si>
    <t>Kpl prema dimenzijama, detaljima i elementima iz priložene sheme POZ P8.</t>
  </si>
  <si>
    <t>Komplet prema dimenzijama, detaljima i elementima iz priložene sheme POZ P02.</t>
  </si>
  <si>
    <t>Izrada dostava i kompletna montaža s ugradbom PVC jednokrilnog otklopnog prozora preko ventus mehanizma u zidarskom otvoru 120x60cm.</t>
  </si>
  <si>
    <t>Izrada dostava i kompletna montaža s ugradbomPVC fiksne jednokrilne stijene u zidarskom otvoru 210x200cm. Komplet prozor sigurnosno ostakljenje.</t>
  </si>
  <si>
    <t>Izrada dostava i kompletna montaža s ugradbom PVC dvokrilne stijene u zidarskom otvoru 160x170+20cm.   Komplet prozor sigurnosno ostakljenje. Jedno krilo izvodi se kao fiksno, a drugo krilo kao zaokretno otklopno.  U cijenu potrebno uključiti zaštitu od sunca s vanjske strane sa elektromotorom upravljane preko tipkala - aluminijska roleta sa elektromotorom za podizanje i spuštanje upravljana preko tipkala (sve uključeno u cijenu osim kabliranja i tipkala - obrađeno kao zasebna stavka u elektrotehničkom dijelu troškovnika).</t>
  </si>
  <si>
    <t>Izrada dostava i kompletna montaža s ugradbomPVC dvokrilne stijene u zidarskom otvoru 210x200+20cm. Komplet prozor sigurnosno ostakljenje. Jedno krilo izvodi se kao fiksno, a drugo krilo kao zaokretno otklopno. U cijenu potrebno uključiti zaštitu od sunca s vanjske strane sa elektromotorom upravljane preko tipkala - aluminijska roleta sa elektromotorom za podizanje i spuštanje upravljana preko tipkala (sve uključeno u cijenu osim kabliranja i tipkala - obrađeno kao zasebna stavka u elektrotehničkom dijelu troškovnika).</t>
  </si>
  <si>
    <t>Komplet prema dimenzijama, detaljima i elementima iz priložene sheme POZ P7.</t>
  </si>
  <si>
    <t xml:space="preserve">U cijeni sve kpl sa potrebnim materijalom za montažu, dovratnikom, svim potrebnim vodilicama, graničnikom, ručicom za otvaranje, transport do gradilišta, ugradnja, brtvama, lajsnama, obradom spojeva, sve spremno za funkciju. </t>
  </si>
  <si>
    <t xml:space="preserve">Klizna vrata isporučena na gradilište sa zaštitnom folijom svih profila. </t>
  </si>
  <si>
    <t xml:space="preserve">Izrada dostava i kpl montaža s ugradbom unutarnjih jednokrilnih punih kliznih vrata u otvoru 90x215 cm. </t>
  </si>
  <si>
    <t>Dobava materijala i izvedba procjednica fi110 mm u armirano betonskim potpornim zidovima na istočnoj i južnoj strani parcele. Obračun po komadu ugrađene procjednice vezivanjem za armaturu.</t>
  </si>
  <si>
    <t>- u cijenu uključiti protupožarne čelne čelične klamice i vatrootporno ispunu između na spojevima ploča</t>
  </si>
  <si>
    <t>- visilice za izvedbu spuštenog stropa od 60 do 80 cm sa pričvršćenjem na prethodno izvedeni PP spušteni strop R90 - komplet pričvršćenje izvesti u vatrootpornoj izvedbi bez prodora kroz PP strop, odnosno tamo gdje će biti prodora, isti se moraju PP brtviti</t>
  </si>
  <si>
    <t>Gipskartonska obloga vanjskog zida,       suhi prostori - VZ1, VZ1a (jednostrano - dvostruko)</t>
  </si>
  <si>
    <t>Gipskartonska obloga vanjskog zida,       mokri prostori - VZ2, VZ2a (jednostrano - dvostruko)</t>
  </si>
  <si>
    <t xml:space="preserve">- jednostruke potkonstrukcije od pocinčanih čeličnih UW i CW profila širine 100 mm s osnim razmakom CW profila 62,5 cm </t>
  </si>
  <si>
    <t xml:space="preserve">- jednostruke potkonstrukcije od pocinčanih čeličnih UW i CW profila širine 150 mm s osnim razmakom CW profila 62,5 cm </t>
  </si>
  <si>
    <t xml:space="preserve">- jednostruke potkonstrukcije od pocinčanih čeličnih UW i CW profila širine 50 mm s osnim razmakom CW profila 62,5 cm </t>
  </si>
  <si>
    <t xml:space="preserve">Protupožarna gipskartonska obloga stropova i kosog krova - R90    </t>
  </si>
  <si>
    <t>Ravni dio (R90)</t>
  </si>
  <si>
    <t>Kosi dio (R90)</t>
  </si>
  <si>
    <t>- jednostruke potkonstrukcije od pocinčanih čeličnih CW profila širine 100 mm (2 komada)</t>
  </si>
  <si>
    <t>-  ispuna međuprostora slojem mineralne vune u debljini 10 cm, gustoće 30 kg/m3 oznake po HRN EN 13162: MW-EN 13162-T2-AFr5 ili jednakovrijedno.</t>
  </si>
  <si>
    <t xml:space="preserve">- dvostruke gipskartonske obloge od obične GK ploče - 2 x 1,25 cm </t>
  </si>
  <si>
    <t>Sve navedeno u jediničnoj cijeni do pune  funkcionalnosti obloge.</t>
  </si>
  <si>
    <t xml:space="preserve">Dobava materijala i izrada unutarnje obloge kod vanjskih stupova gipskartonskim pločama od konstrukcije zbog sprječavanja nastanka toplinskog mosta, koja se sastoji od: </t>
  </si>
  <si>
    <t>Gipskartonska obloga stupova s unutarnje strane - VZ3a (jednostrano - dvostruko) - mokri prostori</t>
  </si>
  <si>
    <t>Gipskartonska obloga stupova s unutarnje strane - VZ3 (jednostrano - dvostruko) - suhi prostori</t>
  </si>
  <si>
    <t>Obračun po m1 obloge kod stupa razvijene širine R.Š. od 50 do 100 cm</t>
  </si>
  <si>
    <t xml:space="preserve">Izvedba armirano betonskog zida debljine 20 cm u oplati kod rampe za osobe s invaliditetom, izvedba armirano betonske podne ploče između rampe i stubišta te izvedba armirano betonske podne ploče rampe u nagibu do 5% a debljine 15 cm, na južnoj strani parcele, betonom C25/30. Sva ugrađena armatura marke B500B. Utrošak materijala po stvarnim količinama. Obračun po m3 ugrađenog betona i po kg ugrađene armature te m2 oplate. </t>
  </si>
  <si>
    <t>Izvedba armirano betonske temeljne trake zidova stubišta i rampe u iskopu, bez oplate, dimenzija 50x80 cm u dvostranoj oplati, betonom C20/25. Sva ugrađena armatura marke B500B. Utrošak materijala po stvarnim količinama. Obračun po m3 ugrađenog betona i po kg ugrađene armature.</t>
  </si>
  <si>
    <t xml:space="preserve">Izvedba armirano betonske temeljne stope u zemlji bez oplate za potporni zid na južnoj i istočnoj strani parcele, u svemu prema detalju iz Projekta građevinske konstrukcije (MAPA 3), betonom C25/30. Širina temeljne stope iznosi max. 2,40 m a debljina 0,40 m. Sva ugrađena armatura marke B500B. Utrošak materijala po stvarnim količinama. Obračun po m3 ugrađenog betona i po kg ugrađene armature. </t>
  </si>
  <si>
    <t>Postavlja se kao donja, završna obloga modularne jedinice. Lim je niskoprofilirani T4, debljine 0,55 mm, pocinčnani i sa vanjske strane premazan hladnim bitumenskim premazom. Lim se vijcima pričvršćuje na profil. U stavku uključiti sve potrebne brtve i spojne elemente.</t>
  </si>
  <si>
    <t>Mineralna vuna se postavlja unutar svih otvorenih čeličnih profila osnovne konstrukcije (stupovi, podne grede, stropne grede). Mineralna vuna je u rastresitom stanju i ispunjava sve šupljine spomenutih profila.</t>
  </si>
  <si>
    <r>
      <t>Mineralna vuna (30kg/m</t>
    </r>
    <r>
      <rPr>
        <vertAlign val="superscript"/>
        <sz val="10"/>
        <rFont val="Myriad Pro"/>
        <charset val="238"/>
      </rPr>
      <t>3</t>
    </r>
    <r>
      <rPr>
        <sz val="10"/>
        <rFont val="MyRIAD PRO"/>
        <charset val="238"/>
      </rPr>
      <t xml:space="preserve">, </t>
    </r>
    <r>
      <rPr>
        <sz val="10"/>
        <rFont val="Calibri"/>
        <family val="2"/>
        <charset val="238"/>
      </rPr>
      <t>λ=0,04W/mK), d=10cm, postavlja se kao ispuna u zoni krovnih greda.</t>
    </r>
  </si>
  <si>
    <r>
      <t xml:space="preserve"> opšavni lim R.Š. do 1000 mm,</t>
    </r>
    <r>
      <rPr>
        <sz val="10"/>
        <rFont val="Arial"/>
        <family val="2"/>
      </rPr>
      <t xml:space="preserve"> postava  postava ispred oluka do 25 cm</t>
    </r>
  </si>
  <si>
    <r>
      <t xml:space="preserve">Dobava i postava opšava: donji okap na fasadnim otvorima (klupčica) . Opšav je iz pocinčanog lima 0,6 mm sa prevlakom 25 my PES-poliestera. Razvijena širina opšavnog lima do </t>
    </r>
    <r>
      <rPr>
        <sz val="10"/>
        <rFont val="MyRIAD PRO"/>
        <charset val="238"/>
      </rPr>
      <t>R.Š. = 200 mm.</t>
    </r>
    <r>
      <rPr>
        <sz val="10"/>
        <rFont val="Myriad Pro"/>
        <family val="2"/>
        <charset val="238"/>
      </rPr>
      <t xml:space="preserve"> Donji opšav - okap je učvrsćen na fasadni panel pločastim nosačima okapa (3 kom/m 1) i u donju zonu doprozornika - dovratnika. Prije postave donjeg opšava provjeriti brtvljenje panela s čeličnom konstrukcijom i spojeve s doprozornikom - dovratnikom. U stavku uključen sav materijal i rad te sav spojni pričvrsni materijal, brtveni materijal, podlošci i nosači.</t>
    </r>
  </si>
  <si>
    <r>
      <t xml:space="preserve">Obračun po m1 ugrađenog lima </t>
    </r>
    <r>
      <rPr>
        <sz val="10"/>
        <rFont val="MyRIAD PRO"/>
        <charset val="238"/>
      </rPr>
      <t>R.Š. 33 cm</t>
    </r>
  </si>
  <si>
    <r>
      <t xml:space="preserve">a) Obračun po m1 ugrađenog lima </t>
    </r>
    <r>
      <rPr>
        <sz val="10"/>
        <rFont val="MyRIAD PRO"/>
        <charset val="238"/>
      </rPr>
      <t>R.Š.45 cm</t>
    </r>
  </si>
  <si>
    <r>
      <t xml:space="preserve">Obračun po m1 ugrađenog lima </t>
    </r>
    <r>
      <rPr>
        <sz val="10"/>
        <rFont val="MyRIAD PRO"/>
        <charset val="238"/>
      </rPr>
      <t>R.Š.50 cm</t>
    </r>
  </si>
  <si>
    <r>
      <t>U cijeni sve komplet sa potrebnim materijalom za montažu, transport do gradilišta, ugradnja, navedenim ostakljenjem i profilom, brtvama, sa svim potrebnim okovom, opšavom, pokrovnim letvama, obradom spojeva</t>
    </r>
    <r>
      <rPr>
        <sz val="10"/>
        <rFont val="Arial"/>
        <family val="2"/>
        <charset val="238"/>
      </rPr>
      <t>, sve spremno za funkciju, sa završnim čišćenjem i po potrebi dodatnom čeličnom plastificiranom potkonstrukcijom.</t>
    </r>
  </si>
  <si>
    <r>
      <t>U cijeni sve komplet sa potrebnim materijalom za montažu, transport do gradilišta, ugradnja, navedenim profilom, brtvama, sa svim potrebnim okovom, opšavom, pokrovnim letvama, obradom spojeva</t>
    </r>
    <r>
      <rPr>
        <sz val="10"/>
        <rFont val="Arial"/>
        <family val="2"/>
        <charset val="238"/>
      </rPr>
      <t>, sve spremno za funkciju, sa završnim čišćenjem i po potrebi dodatnom čeličnom plastificiranom potkonstrukcijom.</t>
    </r>
  </si>
  <si>
    <t xml:space="preserve">Protupožarna gipskartonska obloga čeličnih stupova - R90    </t>
  </si>
  <si>
    <t>Obračun po m1 ugrađene lajsne.</t>
  </si>
  <si>
    <t>2.7.6.</t>
  </si>
  <si>
    <t>Dobava i ugradnja dilatacijske lajsne ( T profil ), širine min. 30 mm, srebrne mat boje. Lajsna se ugrađuje kod prijelaza sa keramike na PVC. U cijenu uključiti svo potrebno silikoniranje do potpune gotovosti stavke.</t>
  </si>
  <si>
    <t xml:space="preserve">Boja okvira antracit prema RAL ton karti </t>
  </si>
  <si>
    <t>- debljina lima minimalno 0,55 mm, valoviti lim</t>
  </si>
  <si>
    <t>Izrada posteljice od kamenih materijala Sz≥100 %, Ms≥40 Mn/m2. Debljina sloja do 10 cm. Strojna izrada posteljice od kamenih materijala, usjeka ili završnog sloja nasipa, ujednačene nosivosti, s poravnanjem preostalih vrhova stijena nasipavanjem i razastiranjem izravnavajućeg sloja od čistog sitnijeg kamenog materijala, te planiranjem i zbijanjem do tražene zbijenosti.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t>
  </si>
  <si>
    <t xml:space="preserve">Strojni i ručni iskop u materijalu III kategorije za izvedbu temeljnih stopa potpornih zidova na parceli te izvedbu temeljne trake kod rampe i stubišta te izvedbu parapeta za ogradu kod dječjeg igrališta i ogradu unutar parcele na zapadnoj strani, privremeno deponiranje zemlje na gradilištu te ponovna ugradnja i nasipavanje iskopanog materijala nakon izvedenog potpornog zida te izvedba pokosa na istočnom dijelu parcele do potpornog zida. Iskop za temeljni zid izvesti do dubine 2,0 m. Iskop vršiti pravilnim odsjecanjem vertikalnih stranica. Izvođač je dužan iskope raditi u kampadama po 2,0 metra kako bi se izbjeglo urušavanje. U slučaju urušavanja bočnih stranica iskopa, izvođač je dužan izvesti zaštitu pokosa. Stavka obuhvaća i utovar, ponovnu ugradnju, odvoz ostatka materijala koji je višak te istovar na deponij građevnog materijala na udaljenost do 10 km, a koju osigurava izvođač. </t>
  </si>
  <si>
    <t xml:space="preserve">Izvedba armirano betonskog parapeta za ogradu kod igrališta i na istočnoj strani. Betoniranje se djelomično vrši u iskopu a djelomično u oplati. Betoniranje betonom C20/25  ili jednakovrijedan  - dubina temelja parapeta 40 cm, širina temelja 30 cm, visina parapeta 30 cm širina parapeta 20 cm (na kraju je 10 cm parapeta iznad poravnatog terena).  Utrošak armature po stvarnim količinama. Oplata dvostrana. Obračun po m3 ugrađenog betona i po kg ugrađene armature. </t>
  </si>
  <si>
    <t>1.2.24.</t>
  </si>
  <si>
    <t>1.2.25.</t>
  </si>
  <si>
    <t>1.2.26.</t>
  </si>
  <si>
    <t>1.2.27.</t>
  </si>
  <si>
    <t>1.3.9.</t>
  </si>
  <si>
    <t>1.3.10.</t>
  </si>
  <si>
    <t>1.3.11.</t>
  </si>
  <si>
    <r>
      <t>Mineralna vuna (30kg/m</t>
    </r>
    <r>
      <rPr>
        <vertAlign val="superscript"/>
        <sz val="10"/>
        <rFont val="Myriad Pro"/>
        <charset val="238"/>
      </rPr>
      <t>3</t>
    </r>
    <r>
      <rPr>
        <sz val="10"/>
        <rFont val="MyRIAD PRO"/>
        <charset val="238"/>
      </rPr>
      <t xml:space="preserve">, </t>
    </r>
    <r>
      <rPr>
        <sz val="10"/>
        <rFont val="Calibri"/>
        <family val="2"/>
        <charset val="238"/>
      </rPr>
      <t>λ=0,04W/mK), d=20cm, postavlja se unutar podkonstrukcije poda.</t>
    </r>
  </si>
  <si>
    <t>2. Podložak (traka) od cementne iverice -  na dnu i na vrhu sekundarnog profila</t>
  </si>
  <si>
    <t>Postavljaju se između sekundarnih profila i donjeg niskoprofiliranog lima. Podložak (traka) od cementne iverice debljine d=15,0 i 30,0 mm. Uključena sva potrebna vezna i pričvrsna sredstva kao i kitanje te ostali potrebni radovi.</t>
  </si>
  <si>
    <t>Postavljaju se na glavnu podnu konstrukciju i služe kao završni sloj izveden u sklopu predgotvoljene modularne jedinice i podloga budućeg gotovog poda koji se izvodi na gradilištu. Ploče se iverice debljine d=22,0 mm. Sve spojeve ploče u podu kitati poliuretanskim elastičnim kitom. U stavku uključiti sve potrebne brtve, kitove i spojne elemente.</t>
  </si>
  <si>
    <t>* Napomena: Na vanjskim terasama izvodi se samo sloj D1 bez izolacije. U podgledu se ugrađuje WPC (zasebna stavka).</t>
  </si>
  <si>
    <t>Estrih (2200 kg/m3) lagan armiran mikrovlaknima i arm. mrežom (uključeno u cijenu), dilatiran u polja prema posebnim uvjetima. Debljina estriha iznosi do 8,0 cm.  Gornja površina estriha fino zaglađena u izvedbi kao podloga za izvedbu završnih slojeva poda. Prema potrebi za ugradnju pri niskim temperaturama koristiti i dodatak protiv smrzavanja, ubrzivač vezivanja. Upotreba dodatka prema nalogu i odobrenju nadzornog inženjera. U cijenu stavke uključen sav potreban rad i materijal za izvedbu stavke do pune gotovosti.</t>
  </si>
  <si>
    <t>2.2.15.</t>
  </si>
  <si>
    <t>2.1.14.</t>
  </si>
  <si>
    <t>Kpl prema dimenzijama, detaljima i elementima iz priložene sheme POZ V5a.</t>
  </si>
  <si>
    <t>Kpl prema dimenzijama, detaljima i elementima iz priložene sheme POZ V5b.</t>
  </si>
  <si>
    <t>Kpl prema dimenzijama, detaljima i elementima iz priložene sheme POZ V7a</t>
  </si>
  <si>
    <t>Kpl prema dimenzijama, detaljima i elementima iz priložene sheme POZ V8a</t>
  </si>
  <si>
    <t>Kpl prema dimenzijama, detaljima i elementima iz priložene sheme POZ V8b</t>
  </si>
  <si>
    <t xml:space="preserve">Sanitarna pregrada prema poziciji iz izvedbenog projekta - POZ S1B - 355X80 (dječja pregrada) sa 3 vrata širine 60/80 cm </t>
  </si>
  <si>
    <t>Sanitarna pregrada prema poziciji iz izvedbenog projekta - POZ S1A - 244/80 (dječja pregrada) sa 2 vrata 60/80 cm</t>
  </si>
  <si>
    <t>Sanitarna pregrada prema poziciji iz izvedbenog projekta - POZ S2 - 241+120X205  sa 2 vrata 70/205 cm</t>
  </si>
  <si>
    <t>Sanitarna pregrada prema poziciji iz izvedbenog projekta - POZ S3 - 219X205 sa jednim vratima 70/205</t>
  </si>
  <si>
    <t>Sanitarna pregrada prema poziciji iz izvedbenog projekta - POZ S4 - 302+95+90X205 sa 3 vrata 70/205 cm</t>
  </si>
  <si>
    <t>Dobava i postava unutarnjih rolo sjenila s pravokutnom kutijom.
Osovina: Ekstrudirani aluminij, promjer 27mm.
Pravokutna kutija: Ekstrudirani aluminij, presvučen prahom, dimenzije 64x54mm, profil na gornjoj strani posjeduje prihvat za spojnu montažu (Clip-sustav).
Završna letvica: Profil iz ekstrudiranog aluminija, presvučen prahom, dimenzije 11x20mm.
Platno: plastificirano, duplo platno, min 290g/m²
Pogon: Ručni - lančić na povlačenje, pogonska strana prema potrebi - lijeva ili desna.
Montaža: Zidna ili stropna s Clip sustavom koji je uključen u cijenu stavke, a točnu poziciju montaže (zidnu ili stropnu) odredit će se na licu mjesta nadzorni inženjer uz suglasnost projektanta.
Boje i vanjska površina: Aluminijski profili su standardno presvučeni prahom u boji.
Plastični dijelovi u sivoj ili bijeloj boji.</t>
  </si>
  <si>
    <t xml:space="preserve">Izrada dostava i kompletna montaža s ugradbom  PVC dvokrilne stijene u zidarskom otvoru 190x230cm. Jedno krilo izvodi se kao otklopno a drugo krilo izvodi se kao fiksno. </t>
  </si>
  <si>
    <t>Komplet prema dimenzijama, detaljima i elementima iz priložene sheme POZ V01b</t>
  </si>
  <si>
    <t>Komplet prema dimenzijama, detaljima i elementima iz priložene sheme POZ V01a</t>
  </si>
  <si>
    <t>Komplet prema dimenzijama, detaljima i elementima iz priložene sheme POZ V10.</t>
  </si>
  <si>
    <t>Shema bravarije - oznaka O1 - 1230/160, u cijenu uključena vrata širine 120 cm</t>
  </si>
  <si>
    <t>Dobava i montaža panelne ograde s panelima visine do 1,60 m prema uzoru na postojeću panelnu ogradu. Ograda sadrži vrata koja dolaze u kompletu sa svim okovom te bravom postavljenom pri vrhu vrata te kompletom od 5 ključeva. Ogradu čine pocinčani stupovi, završno plastificirani poliesterom (min. 60 mikrona), postavljeni na osnom razmaku do 2,0 m, sidreni na parapetne zidove sidrenim vijcima, te žičani paneli izrađeni od pocinčane žice d= 5 mm sa završnim slojem poliestera (min. 100 mikrona). U jediničnoj cijeni sadržan je sav rad, spojni i pričvrsni materijal, zaštita te sve potrebno za potpuno dovršenje ograde. Ogradu je potrebno završno plastificirati u RAL-u prema uzoru na postojeće stanje a čija plastifikacija je uključena u cijenu ove stavke.  NAPOMENA: Prilikom montaže panela, panel je potrebno zaokrenuti na način da šiljci koji su u pravilu s gornje strane, radi sigurnosti djece budu s donje strane.</t>
  </si>
  <si>
    <t>Shema bravarije - oznaka O2 - 656/160, u cijenu uključena vrata širine 120 cm</t>
  </si>
  <si>
    <t xml:space="preserve">Dobava i montaža ograde koja se izvodi za ograđivanje prostora za smeće. Ograda sadrži vrata dimenzija 210 x 200 cm koja dolaze u kompletu sa svim okovom te bravom postavljenom pri vrhu vrata te kompletom od 5 ključeva. Ogradu čine pocinčani stupovi, završno plastificirani poliesterom (min. 60 mikrona), postavljeni na osnom razmaku do 2,0 m, sidreni na parapetne zidove sidrenim vijcima, te ispuna između stupova izvedena iz punog panela od drveno - plastičnog kompozita (WPC). U jediničnoj cijeni sadržan je sav rad, spojni i pričvrsni materijal, zaštita te sve potrebno za potpuno dovršenje ograde. </t>
  </si>
  <si>
    <t>Shema bravarije - oznaka O3 - 420+260+420+260/200, u cijenu uključena vrata širine 210 cm</t>
  </si>
  <si>
    <t>Shema bravarije - oznaka O4 - 1076+3350/160</t>
  </si>
  <si>
    <t>Shema bravarije - oznaka O5 - 1983+1407+180+615+3072/120</t>
  </si>
  <si>
    <t xml:space="preserve">Dobava i montaža rukohvata od nehrđajućeg čelika kod rampe za osobe s invaliditetom i smanjene pokretljivosti.  Rukohvat se montira na južnoj strani parcele. Rukohvat fi50/5mm na visini 90 cm I 60 cm, sve prema shemi bravarije. Rukohvat se sidri na bočni zid rampe sidrenim vijcima. U jediničnoj cijeni sadržan je sav rad, spojni i pričvrsni materijal, zaštita te sve potrebno za potpuno dovršenje rampe. </t>
  </si>
  <si>
    <t>Izrada, dobava i ugradnja čeličnih pocinčanih L nosača. Stavka se izvodi iz čeličnih pocinčanih L nosača obodno po rubu krova. U cijenu stavke uključen sav potreban spojni i montažni materijal. Prije početka radova, izvođač je dužan izraditi radioničke nacrte. Završna obrada čeličnih profila radioničko miniziranje, AKZ zaštita u 2 osnovna i 2 pokrovna premaza. Boja prema postojećem stanju.</t>
  </si>
  <si>
    <t>STROPNA OBLOGA KROVA TERASA</t>
  </si>
  <si>
    <t xml:space="preserve">Obračun po m2                      </t>
  </si>
  <si>
    <t>2.5.2.1</t>
  </si>
  <si>
    <t>2.5.2.2</t>
  </si>
  <si>
    <t>Nabava, doprema materijala i postava jelovih letvi 5/3 cm i kontraletvi 8/5 u poprečnom smjeru prema propisnom razmaku. Letvanje se vrši dobro prosušenim letvama, vlažnosti od 15 - 18 %. Drvo treba biti impregnirano protiv nametnika. U cijenu uključen sav materijal, spojni materijal, rad i premaz kvalitetnim površinskim zaštitnim sredstvom, koje ga štiti od klimatskih utjecaja. Letve se pričvršćuju vijcima na čelične profile. Prvu letvu na strehi treba postaviti tako da se zadrži nagib pokrova. Obračun je po m2 razvijene površine krova.</t>
  </si>
  <si>
    <t xml:space="preserve">STROPNA OBLOGA KOSOG KROVA </t>
  </si>
  <si>
    <t>Ugradnja OSB ploče d= 1,80 cm, na krovni sendvič panel, a sve kao priprema za ugradnju završne TPO folije na krov terasa. OSB ploče su debljine 1,80 cm. U cijenu potrebno uključiti sve spojne i pričvrsne elemente do pune gotovosti stavke.</t>
  </si>
  <si>
    <t>Ugradnja OSB ploče d= 1,80 cm, na postojeću izvedenu potkonstrukciju iz drvenih letvi (zasebna stavka troškovnika) a sve kao priprema za ugradnju završne TPO folije na krov terasa. OSB ploče su debljine 1,80 cm. U cijenu potrebno uključiti sve spojne i pričvrsne elemente do pune gotovosti stavke.</t>
  </si>
  <si>
    <t>Boja lima panela po uzoru na postojeći objekt.
Obavezna primjena svih propisanih uputa za montažu od strane proizvođača. 
Pričvršćivanje panela vršiti pomoću vijaka.
Panel je s obje strane zaštićen sa PVC folijom, koja se u montaži odstranjuje. 
Obračun po m² ugrađenih panela.</t>
  </si>
  <si>
    <t>KROVNI PANEL - debljina izolacije, d=6,0cm</t>
  </si>
  <si>
    <t>Shema bravarije - oznaka O7</t>
  </si>
  <si>
    <t>NAPOMENA - DNSH načela:</t>
  </si>
  <si>
    <t>Projekt predmetne obnove izrađen je prema smjernicama DNSH (eng. „Do no significant harm“ – „ne nanosi značajnu štetu“), stoga izvedba projekta također treba biti prema projektiranim načelima a koju će kontrolirati nadzorni inženjer - ublažavanje klimatskih promjena, prilagođavanje klimatskim promjenama, održiva uporaba i zaštita vodnih i morskih resursa, kružno gospodarstvo, uključujući prevenciju otpada i recikliranje, prevencija onečišćenja i kontrola zraka, vode ili tla, zaštita i obnova biološke raznolikosti i ekosustava. Izvođač je na kraju radova dužan dati izjavu da su svi radovi izvedeni sukladno DNSH načelima.</t>
  </si>
  <si>
    <t>NAPOMENA - JEDNAKOVRIJEDNOST:</t>
  </si>
  <si>
    <t xml:space="preserve">Ukoliko u troškovniku ne postoji predviđeno mjesto za upis jednakovrijednog proizvoda, ponuditelj je obvezan na zahtjev Naručitelja i/ili u ponudi dostaviti zaseban dokument u kojem navodi ponuđene jednakovrijedne proizvode s poveznicom na stavku troškovnika. Ovisno o proizvodu, kao dokaz jednakovrijednosti, ponuditelj može od najpovoljnijeg ponuditelja zatražiti dostavu tehničke dokumentaciju o proizvodu iz koje je moguća i vidljiva usporedba te nedvojbena ocjena jednakovrijednosti (tehnička dokumentacija proizvođača, ispitni izvještaji priznatoga tijela, atesti, norme, certifikati, sukladnosti, podatak o internetskoj stranici proizvođača ponuđenog proizvoda na kojoj je dostupan dokument npr. specifikacija ili certifikat i sl.). Ponuditelj mora u fazi izvršenja ugovora dokazati da rješenja koja predlaže na jednakovrijedan način zadovoljavaju zahtjeve definirane tehničkim specifikacijama. </t>
  </si>
  <si>
    <r>
      <rPr>
        <b/>
        <sz val="10"/>
        <rFont val="Calibri"/>
        <family val="2"/>
        <charset val="238"/>
        <scheme val="minor"/>
      </rPr>
      <t xml:space="preserve">Napomena: </t>
    </r>
    <r>
      <rPr>
        <sz val="10"/>
        <rFont val="Calibri"/>
        <family val="2"/>
        <charset val="238"/>
        <scheme val="minor"/>
      </rPr>
      <t xml:space="preserve"> za ugradnju sanitarnih uređaja i opreme - obavezna ugradnja uređaja sljedećih karakteristika:</t>
    </r>
  </si>
  <si>
    <t xml:space="preserve">a) slavine za umivaonike i kuhinjske slavine imaju maksimalan protok vode od 6 litara / min;
b) tuševi imaju maksimalni protok vode od 8 litara / min;
c) WC-i, uključujući apartmane, posude i cisterne, imaju puni volumen ispiranja od najviše 6 litara i maksimalni prosječni volumen ispiranja od 3,5 litara;
d) pisoari koriste najviše 2 litre / zdjelu / sat, pisoari za ispiranje imaju maksimalni puni volumen ispiranja od 1 litre. </t>
  </si>
  <si>
    <t xml:space="preserve">- dvostruke vlagootporne (impregnirane) gipskartonske obloge - 2 x 1,25 cm </t>
  </si>
  <si>
    <t>Gipskartonski zid debljine 12.5 cm, mokri/mokri prostor (UZ 1b)</t>
  </si>
  <si>
    <t>Gipskartonski zid debljine 10 cm, mokri/mokri prostor (UZ 3)</t>
  </si>
  <si>
    <t xml:space="preserve">- dvostruka gipskartonska obična obloga - 2 x 1,25 cm </t>
  </si>
  <si>
    <t>Gipskartonski zid debljine 12,5 cm, mokri/suhi prostori (UZ 3b)</t>
  </si>
  <si>
    <t>Gipskartonski zid debljine 12,5 cm, mokri/mokri prostori (UZ 3d)</t>
  </si>
  <si>
    <t>Gipskartonski zid debljine 15,0 cm, mokri/mokri prostori (UZ 3e)</t>
  </si>
  <si>
    <t>Gipskartonski zid debljine 20 cm, mokri/mokri prostori (UZ 3a)</t>
  </si>
  <si>
    <t>Gipskartonski zid debljine 15 cm, mokri/mokri prostori  (UZ 2b)</t>
  </si>
  <si>
    <t>- dvostruke gipskartonske obloge od impregriranih vlagootpornih i vatrootpornih ploča - 2 x 1,25 cm (EI90) ili drugog jednakovrijednog sustava za postizanje jednake vatrootpornosti</t>
  </si>
  <si>
    <t>- dvostruke gipskartonske obloge od impregriranih vlagootpornih i vatrootpornih ploča - 2 x 1,25 cm  (EI90) ili drugog jednakovrijednog sustava za postizanje jednake vatrootpornosti</t>
  </si>
  <si>
    <t>Vatrootporni gipskartonski zid debljine 10 cm, mokri/mokri prostori  (UZ 4) EI90</t>
  </si>
  <si>
    <t>Vatrootporni gipskartonski zid debljine 15,0 cm, mokri/mokri prostori (UZ 3c) EI90</t>
  </si>
  <si>
    <t>- dvostruke gipskartonske obloge od impregriranih vlagootpornih i vatrootpornih ploča - 2 x 1,25 cm   (EI90) ili drugog jednakovrijednog sustava za postizanje jednake vatrootpornosti</t>
  </si>
  <si>
    <t>Vatrootporni gipskartonski zid debljine 15,0 cm, mokri/mokri prostori (UZ 2, UZ2a) EI90</t>
  </si>
  <si>
    <t>Gipskartonski vatrootporni zid debljine 12.5 cm, suhi prostori obostrano (UZ 1, UZ1a) EI90</t>
  </si>
  <si>
    <t>*NAPOMENA: sukladno Zakonu o porezu na dodanu vrijednost, Članak 38. (6) PDV se obračunava i plaća po stopi 0% za stavke koje se odnose na ugradnju sunčane elektrane</t>
  </si>
  <si>
    <t>4. ploča od cementne iverice 2,2 cm</t>
  </si>
  <si>
    <t>VANJSKI ZIDOVI</t>
  </si>
  <si>
    <t>Predgotovljena modularna jedinica isporučuje se na gradilište sa svim niže navedenim izolacijama i slojevima (redoslijed iznutra prema van).</t>
  </si>
  <si>
    <t>1. parna brana</t>
  </si>
  <si>
    <t>2. mineralna vuna 8 cm</t>
  </si>
  <si>
    <t>3. paropropusna vodonepropusna folija</t>
  </si>
  <si>
    <t>Gospodarski subjekti koji provode obnovu ograničavaju stvaranje otpada u procesima koji se odnose na izgradnju i rušenje u skladu s EU Protokolom o gospodarenju otpadom od gradnje i rušenja i uzimajući u obzir najbolje dostupne tehnike i korištenje selektivnog rušenja kako bi se omogućilo uklanjanje i sigurno rukovanje opasnih tvari te olakšavaju ponovnu upotrebu i visokokvalitetnu reciklažu selektivnim uklanjanjem materijala, koristeći dostupne sustave za sortiranje građevinskog otpada i otpada od rušenja. Građevinski projekti i građevinske tehnike podržavaju kružnost i posebno demonstriraju, pozivajući se na ISO 20887 ili jednakovrijedno - drugi standard za procjenu rastavljivosti ili prilagodljivosti zgrada, kako su dizajnirani da budu učinkovitiji u pogledu resursa, prilagodljivi, fleksibilni i rastavljivi kako bi omogućili ponovnu upotrebu i recikliranje. Od strane izvođača koji će vršiti izgradnju, morat će se osigurati da građevinski dijelovi i materijali korišteni u izgradnji zgrade ne sadrže azbest niti tvari koje izazivaju veliku zabrinutost, kako je utvrđeno na temelju popisa tvari za koje je potrebno odobrenje - Dokument -  XIV. Uredbe (EZ) br. 1907/2006 ili jednakovrijedno.</t>
  </si>
  <si>
    <t xml:space="preserve">Najmanje 70% (težinski) neopasnog građevinskog otpada i otpada od rušenja (isključujući prirodni materijal naveden u kategoriji 17 05 04 na Europskom popisu otpada uspostavljenom Odlukom 2000/532/EZ) nastaje na gradilištu pripremljen za ponovnu uporabu, recikliranje i oporabu drugog materijala, uključujući postupke zatrpavanja otpadom koji zamjenjuje druge materijale, u skladu s hijerarhijom otpada i EU protokolom za upravljanje građevinskim otpadom i rušenjem. Operateri ograničavaju stvaranje otpada u procesima koji se odnose na izgradnju i rušenje, u skladu s EU Protokolom o gospodarenju otpadom od gradnje i rušenja, uzimajući u obzir najbolje raspoložive tehnike i koristeći selektivno rušenje kako bi se omogućilo uklanjanje i sigurno rukovanje opasnim tvarima te olakšala ponovna uporaba i visoko-kvalitetno recikliranje selektivnim uklanjanjem materijala, korištenjem dostupnih sustava za sortiranje građevinskog otpada i otpada od rušenja.  Građevinski projekti i građevinske tehnike podržavaju kružnost i posebno pokazuju, pozivajući se na ISO 20887 ili jednakovrijedno - druge standarde za procjenu rastavljanja ili prilagodljivosti zgrada, kako su dizajnirane da budu učinkovitije, prilagodljivije, fleksibilnije i demontažne kako bi se omogućila ponovna upotreba i recikliranje.
</t>
  </si>
  <si>
    <t xml:space="preserve">Izvođač koji će provoditi izgradnju mora osigurati da
građevinski dijelovi i materijali korišteni u zgradi, koji mogu doći u
kontakt sa djecom, djelatnicima i roditeljima, emitiraju manje od 0,06 mg formaldehida po m3 materijala ili komponente i manje od 0,001 mg kategorija 1A i 1B kancerogenih hlapljivih organskih spojeva po m3
 materijala ili komponente, nakon ispitivanja u skladu s CEN / TS 16516 ili jednakovrijedno i ISO 16000-3 ili jednakovrijedno - drugim usporedivim standardiziranim uvjetima ispitivanja i metodom određivanja. Cijena svih ispitivanja i dokazivanja navedenog mora biti uključena u cijenu nuđenja radova. Naknadna potraživanja za navedene radove neće se uvažiti.  </t>
  </si>
  <si>
    <t>Svi zemljani radovi moraju se izvesti u skladu s važećim tehničkim propisima, HRN ili jednakovrijedno, pravilima struke, HTZ propisima, općim i ovim posebnim uvjetima, općim i pojedinačnim opisima iz ovog troškovnika,  tehničkom dokumentacijom, te usmenim i pismenim uputama projektanta i nadzornog inženjera.</t>
  </si>
  <si>
    <t>Potvrđivanje sukladnosti dužan je provoditi proizvođač betona uz ovlašteno tijelo i uključuje kontrolu proizvodnje i provodi se prema Prilogu A TPBK, normi HRV EN 206-1 ili jednakovrijedno i posebnim propisima.</t>
  </si>
  <si>
    <t>Proizvođač betona mora izraditi Priručnik Kontrole proizvodnje .Kontrola proizvodnje provodi se prema normi HRN EN 206-1  ili jednakovrijedno i obuhvaća sve mjere nužne za održavanje svojstava betona sukladno specificiranim zahtjevima. Svi relevantni podaci o kontroli proizvodnje moraju biti sadržani u izvještajima.</t>
  </si>
  <si>
    <t>Kontrola utvrđivanja svojstava svježeg betona provodi se na uzorcima koji se uzimaju neposredno prije ugradnje betona u betonsku konstrukciju u skladu s TPBK, prilog H, HRN EN 206-1 ili jednakovrijedno</t>
  </si>
  <si>
    <t>Kontrolni postupak utvrđivanja tlačne čvrstoće očvrslog betona provodi ocjenjivanjem rezultata ispitivanja uzoraka, a dokazivanje  karakteristične tlačne čvrstoće betona provodi se odgovarajućom primjenom kriterija iz norme HRN EN 206-1 ili jednakovrijedno</t>
  </si>
  <si>
    <t>Za armiranje  AB konstrukcija koristi se armatura od čelika za armiranje i to u obliku šipki B500B i armaturnih mreža B500B. Čelik za armiranje betona treba zadovoljiti uvjete TPBK, prilog B i HRN EN 10080 ili jednakovrijedno. Svaka armaturna mreža ili šipka koja dolazi na gradilište treba biti jasno označena. Površina armature mora biti očišćena od hrđe i tvari koje mogu štetno djelovati na čelik, beton ili vezu između njih.</t>
  </si>
  <si>
    <t xml:space="preserve">Tehnička svojstva čelika za prednapinjanje moraju ispunjavati opće i posebne zahtjeve bitne za krajnju namjenu i moraju biti specificirana prema nizu normi nHRN EN 10138  ili jednakovrijedno </t>
  </si>
  <si>
    <t xml:space="preserve">Potvrđivanje sukladnosti za cement dužan je provoditi proizvođač uz ovlašteno tijelo i uključuje tvorničku kontrolu proizvodnje, a provodi se prema prilogu C TPBK, nizu normi HRV EN 197-2, HRN EN 14216, HRN B.C1.015 ili jednakovrijedno i Tehničkom propisu za betonske konstrukcije. </t>
  </si>
  <si>
    <t>Kontrola sukladnost tehničkih svojstva agregata provodi se u betonar, pogonu za izradu predgotovljenih betonskih elemenata i u betonari na gradilištu prema normi HRN EN 206-1, odgovarajućom primjenom nizova normi HRN EN 932, HRN EN 933, HRN EN 1097, HRN EN 1367, HRN EN 1744 ili jednakovrijedno i odredbama Priloga D TPBK.</t>
  </si>
  <si>
    <t>Potvrđivanje sukladnosti dodataka betonu provodi se u skladu s odredbama Dodataka ZA normi HRN EN 934-2, nHRN EN 934-5, HRN EN 934-6, HRN EN 450-1, nHRN EN 13263-2 ili jednakovrijedno, odrednama Priloga E TPBK i posebnog propisa, a morta za injektiranje u skladu s određenim normama HRN EN 934-6, HRN EN 934-4 ili jednakovrijedno, te odredbama Priloga E TPBK i posebnog propisa.</t>
  </si>
  <si>
    <t>Kontrola kemijskih i mineralnih dodataka betonu provodi se u betonari, pogonu za proizvodnu predgotovljenih betonskih elemenata i u betonari na gradilištu prema normi HRN EN 206-1 i TPBK, Prilog E ili jednakovrijedno</t>
  </si>
  <si>
    <t xml:space="preserve">Tehnička svojstva i drugi zahtjevi za vodu za pripremu betona moraju zadovoljavati zahtjeve norme HRN EN 1008 ili jednakovrijedno, odnosno potvrđivanje sukladnosti vode za pripremu betona provodi se sukladno odredbamja norm HRN EN 1008 ili jednakovrijedno i odredbama Priloga F TPBK . </t>
  </si>
  <si>
    <t xml:space="preserve">Tehnička svojstva predgotovljenih betonskih elemenata moraju ispunjavati opće i posebne zahtjeve bitne za krajnju primjenu u građevini i moraju biti specificirana prema odgovarajućoj tehničko specifikaciji, odnosno prema normi HRN EN 13369 ili jednakovrijedno i odredbama Priloga G TPBK . </t>
  </si>
  <si>
    <t>Kod izvođenja konstrukcije, a u skladu s TPBK, prilog J i HRN ENV 13670-1  ili jednakovrijedno mora se provoditi stručni nadzor razreda 2. Nadzorni inženjer mora pregledati glavne skele i oplate, provjeriti postoji li isprava o sukladnosti čelika za armiranje, odnosno jesu li iskazana svojstva armature sukladna zahtjevima iz projekta betonsske konstrukcije, a neposredno prije početka betoniranja provjeriti da li je armatura izrađena, postavljena i vezana u skladu s projektom AB konstrukcije. Rezultate svih provedenih provjera nadzorni inženjer mora dokumetirati upisom u dnevnik.</t>
  </si>
  <si>
    <t>Svi izolaterski radovi moraju se izvesti u skladu s važećim tehničkim propisima, uputama proizvođača materijala, HRN ili jednakovrijedno, pravilima struke, iskustveno ispravnim i ustaljenim načinima rada, HTZ propisima, ovim općim i posebnim uvjetima, općim i pojedinačnim opisima iz ovog troškovnika,  tehničkom dokumentacijom, detaljima, te usmenim i pismenim uputama projektanta i nadzornog inženjera.</t>
  </si>
  <si>
    <t>HRN EN 13612:2002 ili jednakovrijedno – tvornički izrađeni proizvodi od mineralne vune</t>
  </si>
  <si>
    <t>HRN EN 13163:2002 ili jednakovrijedno – tvornički izrađeni proizvodi od ekspandiranog polistirena</t>
  </si>
  <si>
    <t>HRN EN 13614:2002 ili jednakovrijedno – tvornički izrađeni proizvodi od ekstrudiranog polistirena (XPS)</t>
  </si>
  <si>
    <t>HRN EN 13500:2004 ili jednakovrijedno – sustavi za vanjsku toplinsku izolaciju na osnovi mineralne vune.</t>
  </si>
  <si>
    <t>Svi bravarski radovi moraju se izvesti u skladu s važećim tehničkim propisima, HRN ili jednakovrijedno,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</si>
  <si>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 xml:space="preserve">ili jednakovrijedno </t>
  </si>
  <si>
    <t>ili jednakovrijedno</t>
  </si>
  <si>
    <t>Svi radovi protupožarne bravarije moraju se izvesti u skladu s važećim tehničkim propisima, HRN ili jednakovrijedno,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</si>
  <si>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Sva vatrootporna bravarija moraj zadovoljiti odredbe HRN-a U.J1.160 ili jednakovrijedno. Tražena kvaliteta mora se dokazati certifikatima izdanim od strane ovlaštene i registrirane institucije. Ishođenje certifikata je obveza izvođača i uključeno je u jediničnu cijenu, a izvoditelj je iste u obvezi dostaviti prije početka ugradnje. Nije dozvoljena ugradnja protupožarne bravarije bez predočenja certifikata.</t>
  </si>
  <si>
    <t>Svi gipskartonski radovi radovi moraju se izvesti u skladu s važećim tehničkim propisima,  Pravilniku o tehničkim mjerama i uvjetima za završne radove u zgradarstvu, HRN ili jednakovrijedno, pravilima struke, HTZ propisima, ovim općim i posebnim uvjetima, općim i pojedinačnim opisima iz ovog troškovnika,  tehničkom dokumentacijom, detaljima, te usmenim i pismenim uputama projektanta i nadzornog inženjera.</t>
  </si>
  <si>
    <t xml:space="preserve">gipskartonske ploče: A485HRN.B.C1.035, 040, 045 ili jednakovrijedno </t>
  </si>
  <si>
    <t xml:space="preserve">vatrootpornost: HRN U.J1.090/DIN 4102.  ili jednakovrijedno </t>
  </si>
  <si>
    <t>gipskartonske ploče: A485HRN.B.C1.035, 040, 045 ili jednakovrijedno</t>
  </si>
  <si>
    <t>Za gipskartonske pregradne zidove treba se osigurati dokaz za postizanje zahtjevanih razreda vatrootpornosti za zidnu konstrukciju koju osigurava izvođač radova putem atesta ovlaštene institucije, ako razred vatrootpornosti ne proizlazi iz normi HRN U.J1.090/DIN 4102 ili jednakovrijedno. Isto vrijedi i za zvučnu zaštitu propisanu fizikalnim projektom građevine.</t>
  </si>
  <si>
    <t>Svi podopolagački radovi (parket, PVC obloga, linoleum, tapison, premazi i slično) moraju se izvesti u skladu s važećim tehničkim propisima,  Pravilniku o tehničkim mjerama i uvjetima za završne radove u zgradarstvu, HRN ili jednakovrijedno, pravilima struke, HTZ propisima, ovim općim i posebnim uvjetima, općim i pojedinačnim opisima iz ovog troškovnika,  tehničkom dokumentacijom, detaljima, te usmenim i pismenim uputama projektanta i nadzornog inženjera.</t>
  </si>
  <si>
    <t>Svi materijali koji se ugrađuju kao i ljepila moraju biti ispitani, certifikati dostavljeni prije ugradnje. U slučaju da za odabrane materijale ne postoje važeće HRN, potrebno je priložiti rezultate ispitivanja koji zadovoljavaju odredbe normi ISO, DIN ili EN ili jednakovrijedno, odnosno izvođač je u obvezi pokrenuti postupak certificiranja odabranog materijala.</t>
  </si>
  <si>
    <t>Svi stolarski radovi moraju se izvesti u skladu s važećim tehničkim propisima, HRN ili jednakovrijedno,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</si>
  <si>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 xml:space="preserve">
ili jednakovrijedno</t>
  </si>
  <si>
    <t>Ostakljenje se izvodi u skladu s "Tehničkim uvjetima za izvođenje staklorezačkih radova", HRN U.F2.025 ili jednakovrijedno, posebnim uvjetima za staklarske radove i opisu iz stavke troškovnika.</t>
  </si>
  <si>
    <r>
      <t>Samonosive dekorativne trespa ploče proizvedene na bazi obrađenih smola pod velikim tlakom (±100kg/cm</t>
    </r>
    <r>
      <rPr>
        <vertAlign val="superscript"/>
        <sz val="10"/>
        <rFont val="Arial"/>
        <family val="2"/>
        <charset val="238"/>
      </rPr>
      <t>2</t>
    </r>
    <r>
      <rPr>
        <sz val="10"/>
        <rFont val="Arial"/>
        <family val="2"/>
        <charset val="238"/>
      </rPr>
      <t>) i visokom temperaturom (150</t>
    </r>
    <r>
      <rPr>
        <vertAlign val="superscript"/>
        <sz val="10"/>
        <rFont val="Arial"/>
        <family val="2"/>
        <charset val="238"/>
      </rPr>
      <t>o</t>
    </r>
    <r>
      <rPr>
        <sz val="10"/>
        <rFont val="Arial"/>
        <family val="2"/>
        <charset val="238"/>
      </rPr>
      <t>C) i u punom presjeku ojačane drvenim vlaknima jedno- ili dvostrano prevučene integriranom površinom na bazi pigmentiranih smola, bez akrila koji mogu biti topivi, moraju zadovoljavati odredbe: ISO R1183-87 ili jednakovrijedno (gustoća 1400 kg/m</t>
    </r>
    <r>
      <rPr>
        <vertAlign val="superscript"/>
        <sz val="10"/>
        <rFont val="Arial"/>
        <family val="2"/>
        <charset val="238"/>
      </rPr>
      <t>3</t>
    </r>
    <r>
      <rPr>
        <sz val="10"/>
        <rFont val="Arial"/>
        <family val="2"/>
        <charset val="238"/>
      </rPr>
      <t>), ISO 105 A02-87 ili jednakovrijedno (postojanost boje na atmosferilije), DIN 50018  ili jednakovrijedno (otpor na SO2), ISO 4586-EN438  ili jednakovrijedno (otpor na grebanje), DIN 67530 ili jednakovrijedno (površina).</t>
    </r>
  </si>
  <si>
    <t>Kompakt ploče od visokotlačno prešanih HPL laminata visoke mehaničke čvrstoće, visoke otpornosti na savijanje, vodu, paru, grebanje,  ekstremne vremenske uvjete, lužine, blage kiseline,  za interijersku i eksterijersku upotrebu moraju zadovoljavati odredbe standarda EN 438 TIP CGF ili jednakovrijedno.</t>
  </si>
  <si>
    <t>Svi limarski radovi moraju se izvesti u skladu s važećim tehničkim propisima, Pravilniku o tehničkim mjerama i uvjetima za završne radove u građevinarstvu, HRN ili jednakovrijedno, pravilima struke, HTZ propisima, ovim općim i posebnim uvjetima, općim i pojedinačnim opisima iz ovog troškovnika,  tehničkom dokumentacijom, detaljima, radioničkim nacrtima izrada kojih je obveza izvođača, te usmenim i pismenim uputama projektanta i nadzornog inženjera.</t>
  </si>
  <si>
    <t>Svi soboslikarsko-ličilački radovi moraju se izvesti u skladu s važećim tehničkim propisima, Pravilniku o tehničkim mjerama i uvjetima za završne radove u građevinarstvu, HRN ili jednakovrijedno, pravilima struke, HTZ propisima, ovim općim i posebnim uvjetima, općim i pojedinačnim opisima iz ovog troškovnika,  tehničkom dokumentacijom, detaljima, radioničkim nacrtima izrada kojih je obveza izviđača, te usmenim i pismenim uputama projektanta i nadzornog inženjera.</t>
  </si>
  <si>
    <t>Sve iskope treba izvesti u skladu s projektnom dokumentacijom, odnosno u svemu se pridržava dubina pojedinih iskopa
određenih geomehaničkim izvještajem i pokosa predviđenih s obzirom na kategoriju tla u kojem se vrše radovi, dubina
pojedinih iskopa i uvjeta zaštite temeljne jame određenih geomehaničkim izvještajem.
Kod izvedbe zemljanih radova posebnu pažnju voditi o sigurnosti radnika i ljudi te zaštiti okoline, susjednih objekta,
prometnica i okoline od mogućih urušavanja, podzemne vode, potresanja, potkopavanja, prekomjernog opterećenja, nedovoljnog nagiba stranica iskopa ili sl. U slučaju bilo kakve sumnje ili opasnosti kod izvedbe zamljenih radova i radova na zaštiti građ.jame odmah tražiti očitovanje projektanta i nadzorne službe te prekinuti radove i poduzeti potrebne radnje da se osigura gradilište.Kod izvedbe zemljanih radova potrebno je izvršiti sve zaštitne mjere, ako se iskopi rade na većim dubinama od 1,0 m uključujući sav otežani rad među razupiračima, u skučenom prostoru, mokrom zemljištu i sl. Kategoriju tla predviđenu troškovnikom izvoditelj će provjeriti na licu mjesta. Ukoliko kategorija u troškovniku ne odgovara stvarnom stanju, ustanoviti ispravnu i to unijeti u građevinski dnevnik koji obostrano potpisuju nadzorni inženjer i voditelj građenja, te zajedno s projektantom ili statičarom izvršiti korekciju dimenzija temelja.</t>
  </si>
  <si>
    <t xml:space="preserve">Ukoliko izvođač prilikom iskopa zemlje naiđe na bilo kakve predmete, objekte ili instalacije, dužan je na tom mjestu obustaviti radove i o tome obavijestiti investitora i nadzornog inženjera. Podupiranja, razupiranja i zaštita iskopa od oborinskih voda prekrivanjem PVC folijama i izvedbom površinske odvodnje kanalima i muljnim crpkama, obuhvaćena su jediničnim cijenama. Potrebna građa za podupiranje mora biti pripremljena na gradilištu prije početka iskopa. Ako se iskopane jame oštete, odrone ili zatrpaju nepažnjom ili uslijed nedovoljnog podupiranja, izvođač ih dovodi u ispravno stanje, bez posebne naknade. </t>
  </si>
  <si>
    <t>Rad obuhvaća iskop zemlje raznih debljina i njegovo prebacivanje u stalno i privremeno odlagalište. Rad mora biti obavljen u skladu s projektom, propisima, programom kontrole i osiguranje kakvoće, projektom organizacije građenja, zahtjevima nadzornog inženjera i općim tehničkim uvjetima za građenje. Iskopanu zemlju treba upotrijebiti za nasipavanje između temeljnih stopa, zidova građevine, za zatrpavanje rovova,instalacionih kanala, te za razna planiranja, a sve u skladu s projektom. Materijal koji se ugrađuje za nasipavanje treba propisno nabijati da se postigne potrebna zbijenost propisana projektom. Ukoliko je izvođač otkopao ispod projektom predviđene temeljne ravnine obavezan je bez naknade popuniti tako nastale šupljine betonom MB 10, do projektirane kote. Zabranjeno je popunjavanje prekopa nasipom šljunka.</t>
  </si>
  <si>
    <t>Dobava, doprema i istovar travne smjese 0,03 kg/m2 , kompleksnog mine. gnojiva  s kontroliranim otpuštanjem gnojiva  kroz 8-9 mjeseci tip kao primjenjivo OSMOCOTE EXACT ili jednakovrijedno, 15+9+9+3MgO +mikroeelementi, plitko prekopavanje 5 cm, gnojidba u količini 0d 0,03 kg/m2, fino planiranje +/- 3 cm, sjetva, travna smjesa: 30% (40% Festuca arundinacea (Barlexas II), 10% Poa pratensis (Barimpala), 40% Festuca arundinacea (Barcesar), 10% Lollium perenne (Barorlando)), 70% Lolium multiflorum</t>
  </si>
  <si>
    <t xml:space="preserve"> - armatura B500B </t>
  </si>
  <si>
    <t>Betoniranje armiranih temeljnih stopa igrala  betonom C30/37 u rovu iskopa. Utrošak armature po stvarnim količinama. Obračun po m3 ugrađenog betona i po kg ugrađene armature.</t>
  </si>
  <si>
    <t xml:space="preserve">Izrada i montaža čeličnih konstrukcija mora se izvesti u skladu s postojećim propisima od za to ovlaštene i provjerene organizacije.
Sav materijal mora zadovoljavati odgovarajuće propise: kutni istokraki profili HRN.C.B3.101 ili jednakovrijedno, kutni raznokraki profili HRN.C.B3.111 ili jednakovrijedno, čelični
lim - debeli, srednji HRN.C.B4.111 ili jednakovrijedno, čelični I nosači HRN.C.B3.131 ili jednakovrijedno, čelični "U" nosači HRN.C.B3.141 ili jednakovrijedno, osnovno premazno sredstvo HRN.C.T7.326; 327; 328; 329 ili jednakovrijedno. Eventualne izmjene materijala, te način izvedbe, moraju se izvršiti isključivo pismenim putem dogovorom s projektantom. Sve čelične konstrukcije moraju biti zaštićene od korozije na slijedeći način: - čišćenjem svih površina prije montaže pjeskarenjem i otprašivanjem, - antikorozivna zaštita s temeljnom bojom u sloju min. 30mikrona,
- popravkom oštećene temeljne boje nakon montaže. Nadzor nad svim fazama izrade čelične konstrukcije u radionici i nad montažom vrši nadzorni inženjer, koji mora biti predstavnik organizacije ovlaštene za tu djelatnost.
Izvoditelj je dužan nadzornom inženjeru staviti na uvid: - plan montaže konstrukcije u kojoj će biti detaljno razrađen račun i plan montaže,
</t>
  </si>
  <si>
    <r>
      <t xml:space="preserve">- radioničke crteže sa svim izmjenama i dopunama - atest zavarivača, koji vrše zavarivanje konstrukcije na montaži,
- dokument o kontroli izvođenja montažnih spojeva                                                           - montažni dnevnik, dnevnik zavarivanja,
- podatke o geodetskim i drugim mjerama tokom montaže.
Izvoditeljeva je dužnost i zakonska obaveza, da projektanta upozori na uočene proturiječnosti i nedostatke
'-u tehničkoj dokumentaciji. Isto tako dužan je za sve nejasnoče tražiti objašnjenja od projektanta.
Predgotovljene modularne jedinice dopremaju se na gradilište do gotovosti opisane ovim troškovnikom.
U ponudi uključena montaža, sva spojna sredstva i svo brtvljenje predgotovljenih modularnih jedinica
međusobno tijekom montaže na gradilištu.
Izvoditelj je obavezan u svojoj ponudi predvidjeti niveliranje podloge prije montaže i dovođenje u
‘vagu’ svih jedinica pri montaži.
Nikakvi naknadni radovi oko montaže i pripreme podloga se neće priznati.
Sva brtvena sredstva dostaviti nadzornom inženjeru na uvid.
Izvoditelj o svom trošku snosi radioničke nacrte sa svim eventualnim izmjenama I dopunama. </t>
    </r>
    <r>
      <rPr>
        <b/>
        <sz val="10"/>
        <rFont val="Myriad Pro"/>
        <charset val="238"/>
      </rPr>
      <t>Sva čelična konstrukcija donjih zona - pod, mora biti pocinčana!</t>
    </r>
  </si>
  <si>
    <t>Skela za izvođenje radova montira se od cijevnih nosivih i spojnih elemenata, kosnika i podnica. Skelu montirati prema projektu i statičkom izračunu te u skladu sa zakonom o zaštiti na radu. Montirana skela mora biti pričvršćena za objekt i s kosnicima ukrućena za tlo a kako bi se spriječilo rušenje skele. Gotova skela mora imati zaštitni plašt od platnenog ili pvc materijala a radi zaštite od pada ruševnog i ostalog materijala van površine skele i zaštite od sunca.</t>
  </si>
  <si>
    <t>Skela mora biti opremljena penjalicama max. dužine 4m u jednom komadu, postavljenih naizmjenično. Fasadnu skelu potrebno je sa vanjske strane prekriti jutenim zastorom, koji se učvršćuje za konstrukciju skele. Skelu treba od podnožja do vrha, kao i na krajevima, dijagonalno ukrutiti kosnicima pod 45°. Skelu je potrebno osigurati od prevrtanja sidrenjem u samu građevinu. Razmak između točki sidrenja mora biti manji od 6,0m u horizontalnom i vetikalnom smjeru. Izvedena skela ne smije imati visinu stupova veću od 4m. Skelu je potrebno uzemljiti i osigurati od udara groma.</t>
  </si>
  <si>
    <t>Rad obuhvaća nabavi i postavu skele s potrebnim spojnim elementima i radnom površinom, te njenu demontažu i odvoz nakon završetka radova. Skele je potrebno izraditi u svemu prema HTZ propisima ili jednakovrijedno  (drugi međunarodno priznati propisi i norme koje se odnose na mehanička i kemijska svojstva navedenih građevinskih materijala).
Prilikom izvođenja radova treba voditi računa o maksimalnom opterećenju podnica.  U cijenu je uključena izrada zaštitne ograde sa svim potrebnim ukrućenjima. Postava zaštitnog platna je također u obveza izvođača. Skelu treba postaviti tako da se nesmetano može pristupiti svim fasadnim elementima na nužnoj udaljenosti od pročelja za nesmetano odvijanje radova. Širina skele je od 80 do 90 cm. Visina skele za 1m viša od vijenca zgrade. Skelu je potrebno osigurati od prevrtanja sidrenjem u zgradu, a od udara groma uzemljenjem. Potrebno je također izvesti dovoljan broj penjalica u svrhu osiguranja vertikalne komunikacije po skeli.</t>
  </si>
  <si>
    <t>Sve radove izvođač mora izvoditi prema troškovniku i izvedbenoj dokumentaciji, solidno i stručno, prema pravilima dobrog zanata, Pravilniku o ocjenjivanju sukladnosti, ispravama o sukladnosti i označavanju građevinskih proizvoda, Pravilniku o tehničkim mjerama i uvjetima za završne radove u zgradarstvu  ili jednakovrijedno, Tehničkom propisu o racionalnoj upotrebi energije i toplinskoj zaštiti u zgradama sa pripadajućim normama  ili jednakovrijedno, Tehničkom propis o građevnim proizvodima ili jednakovrijedno i Tehničkim uvjeti za projektiranje i građenje zgrada - Akustika u građevinarstvu ili jednakovrijedno, te svim ostalim tehničkim propisima, priznatim tehničkim pravilima i HR normama ili jednakovrijednim proizvodima.</t>
  </si>
  <si>
    <t>Svi materijali za izvedbu termoizolaterskih radova moraju u pogledu kvalitete odgovarati HR normama koje propisuje Tehnički propis o racionalnoj uporabi energije i toplinskoj zaštiti u zgradama ili jednakovrijedno (drugi međunarodno priznati propisi i norme koje se odnose na mehanička i kemijska svojstva navedenih građevinskih materijala), sukladno HRN EN ili jednakovrijedno, koja se odnosi na određeni proizvod, uključujući i sve važeće europske tehničke propise i norme, a osobito:</t>
  </si>
  <si>
    <t xml:space="preserve">[HRN EN 13162:2012 ili jednakovrijedno, tvornički izrađeni proizvodi od mineralne vune (MW) ili jednakovrijedno (drugi međunarodno priznati propisi i norme koje se odnose na mehanička i kemijska svojstva navedenih građevinskih materijala),
HRN EN 13164:2012 ili jednakovrijedno, tvornički izrađeni proizvodi od ekstrudirane polistirenske pjene (XPS) ili jednakovrijedno,
ETAG 004, 03/00, 06/08 ili jednakovrijedno
HRN EN 13500:2004 ili jednakovrijedno, povezani sustavi za vanjsku toplinsku izolaciju (ETICS) na osnovi MW ili jednakovrijedno,
HRN EN 13172:2012 ili jednakovrijedno,
HRN EN 29052-1 ili jednakovrijedno (ISO 9052-1 ili jednakovrijedno; EN 29052-1 ili jednakovrijedno), materijali koji se upotrebljavaju u stanovima ispod plivajućih podova ili jednakovrijedno </t>
  </si>
  <si>
    <t>Dobava i postavljanje mineralne vune (MW) u padu (klinovi) debljine 20-30 cm. Oznaka u nacrtima KK1. U cijeni sve potrebne predradnje, sav potreban rad i materijal. Izvedba mineralne vune u padu prema krovnoj shemi iz izvedbenog arhitektonskog projekta. Koeficijent toplinske provodljivosti sukladno projektu.</t>
  </si>
  <si>
    <t>Dobava i postavljanje mineralne vune (MW) u debljini  20 cm na kosom dijelu krova zgrade. Oznaka u nacrtima KK3. U cijeni sve potrebne predradnje, sav potreban rad i materijal. Koeficijent toplinske provodljivosti sukladno projektu.</t>
  </si>
  <si>
    <t>Dobava i ugradnja ploča mineralne vune debljine 3 cm, kao sloj za prekid toplinskog mosta sa vanjske strane fasadnih panela. Koeficijent toplinske provodljivosti sukladno projektu.</t>
  </si>
  <si>
    <t xml:space="preserve">Dobava i postava hidroizolacije iz jednoslojne hidroizolacijske membrane od sintetičke gume (TPO-a), armirana poliesterskom mrežicom, UV stabilna, debljine d= 1,8 mm. Membrana treba zadovoljavati klasu vatrootpornosti Bkrov(t1) i Bkrov(t2), prema HRN EN 13501-5 ili jednakovrijedno. Membrane se polažu i mehanički fiksiraju za podlogu, nehrđajućim vijcima s podložnom pločicom u skladu s proračunom proizvođača hidroizolacijske membrane (Jet-Stream, prema Eurocodu1 ili jednakovrijedno). Spojevi se obrađuju toplinskim ili kemijskim putem sa širinom vara od min. 3 cm, preklop 12 cm, u skladu s propisanom tehnologijom od strane proizvođača membrane.
</t>
  </si>
  <si>
    <t>Dobava i ugradnja ploča ekstrudiranog polistirena XPS 150 (25kg/m3) debljine 5 cm, visine do 40 cm, za toplinsku izolaciju sokla i sprječavanja toplinskog mosta.</t>
  </si>
  <si>
    <t>Sve radove izvođač mora izvoditi prema troškovniku i izvedbenoj projektnoj dokumentaciji, solidno i stručno, prema pravilima dobrog zanata, Pravilniku o ocjenjivanju sukladnosti, ispravama o sukladnosti i označavanju građevinskih proizvoda, Pravilniku o tehničkim mjerama i uvjetima za završne radove u zgradarstvu, Tehničkom propisu o racionalnoj upotrebi energije i toplinskoj zaštiti u zgradama sa pripadajućim normama ili jednakovrijedno, Tehničkom propis o građevnim proizvodima ili jednakovrijedno i Tehničkim uvjeti za izvođenje limarskih radova ili jednakovrijedno, te svim ostalim tehničkim propisima, priznatim tehničkim pravilima i HR normama ili jednakovrijedno, a osobito:</t>
  </si>
  <si>
    <t>[HRN C.B4.081 ili jednakovrijedno, pocinčani lim ili jednakovrijedno, HRN C.C4.020, 025, 030, 051, 060, 120, 150, ili jednakovrijedno, HRN C.D4.020  ili jednakovrijedno, bakreni lim ili jednakovrijedno (druge međunarodno priznate norme koje se odnose na mehanička i kemijska svojstva navedenih građevinskih materijala).</t>
  </si>
  <si>
    <t>Završno je obrađen plastificiranjem, boje prema izboru investitora.</t>
  </si>
  <si>
    <t>Izvođač je dužan prije početka radova predočiti projektantu detalje izvedbe i savijanja limova. Tek po odobrenju i nakon ovjere istih od strane projektanta izvođač može pristupiti izvedbi radova. Izvođač je dužan prije početka radova provjeriti sve građevinske elemente na koje, ili za koje se pričvršćuje limarija i pismeno dostaviti investitoru svoje primjedbe u vezi eventualnih nedostataka posebno u slučaju: neodgovarajućeg izbora projektiranog materijala i loše riješenog načina vezivanja limarije za građevinske radove. Izrada rješenje neće se posebno platiti već predstavlja trošak i obvezu izvođača. Prilikom izvođenja limarije izvođač se mora striktno pridržavati usvojenih i od strane projektanta ovjerenih detalja. Izvođač će pristupiti izvedbi tek nakon što projektant potpisom potvrdi radioničke nacrte i tehnološku razradu svih detalja.</t>
  </si>
  <si>
    <t>Boja opšava prema odabiru investitora.</t>
  </si>
  <si>
    <t>Drveno krilo debljine 40 mm, obostrano laminirano. Okov obostrani s mogučnošću otključavanja s vanjske strane u slučaju nužde. Materijal otporan na utjecaj vode, udarce i ogrebotine. Dovratnik od MDF-a završno obrađen poliuretanskim lakom, boja i ton prema izboru investitora. Dostaviti minimalno 3 uzorka na odabir.</t>
  </si>
  <si>
    <t>U cijenu potrebno uključiti unutarnju rolo zavjesu prema izboru investitora.</t>
  </si>
  <si>
    <t>Izvođač je dužan prije početka rada pregledati podloge i ustanoviti da li su primjerene za predviđenu obradu. Ako na podlozi postoje bilo kakvi nedostaci koji se mogu odraziti na kvalitetu radova, izvođač je dužan na to upozoriti investitora radova jer se naknadno pozivanje na lošu podlogu neće uvažiti.</t>
  </si>
  <si>
    <t>Dobava i postava homogene PVC zidne obloge na u prostore sanitarija do visine 1,50 m. Nakon visine 1,50 m pa do stropa, površina zida farba se običnom poludisperzivnom bojom. Homogene vinil zidne obloge se postavljaju na podlogu od  giipskartonskih ploča. Ukupna debljina sloja 15,00 mm, površinska zaštita PUR. lzvedena podloga mora biti ravna, čvrsta, dobro otprašena i suha. U slučaju nepovoljne nivelacije podloge u cijeni predvidjeti samonivelirajuću masu za izravnavanje. Nakon postave i sušenja obloge izvršiti fino brušenje. Priprema podloge se sastoji u niveliranju podloge od 0-10 mm (nivelirjuće mase) i nanošenju pretpremaza - veže prašinu, smanjuje upijanje, zatvara pore te povećava moć lijepljenja. Ploče iii role spajati varenjem, lijepiti ljepilima sa niskim sadržajem otopina. U cijeni kompletan materijal i postava, te priprema podloge. Spojeve izvesti prema uputama proizvodača tako da svi spojevii budu nevidljivi. Boje prema odabiru investitora - dostavlja se paleta boja kao i za pod. Prijelazi izmedu poda i zida izvest ce se u istom materijalu tipskim elementima i ukljuceni su u ovu stavku.</t>
  </si>
  <si>
    <t xml:space="preserve">U cijenu uključiti dobavu, prijevoz i ugradnju svih materijala, sva rezanja i postave materijala sa svim predradnjama, spojnim i veznim materijalima. Porculanske pločice dimenzija minimalno 60x60 cm, minimalno u razredu protukliznosti R11 (podne pločice) prema DIN 51130 ili jednakovrijedno. O uzorku  pločice i boji odlučuje investitor. Izvođač je dužan dostaviti minimalno 5 uzoraka pločica na uvid investitoru. Sve do pune gotovosti i funkcionalnosti stavke. </t>
  </si>
  <si>
    <t xml:space="preserve">U cijenu uključiti dobavu, prijevoz i ugradnju svih materijala, sva rezanja i postave materijala sa svim predradnjama, spojnim i veznim materijalima. Porculanske pločice dimenzija minimalno 60x60 cm, minimalno u razredu protukliznosti R11 prema DIN 51130 ili jednakovrijedno. O uzorku  pločice i boji odlučuje investitor. Izvođač je dužan dostaviti minimalno 5 uzoraka pločica na uvid investitoru. Sve do pune gotovosti i funkcionalnosti stavke. </t>
  </si>
  <si>
    <t>Boja i ton prema izboru investitora - dostava minimalno 5 uzoraka na odabir. Obračun po m2 obloge.</t>
  </si>
  <si>
    <t>Boja opšava prema odabiru investitora i nadzornog inženjera.</t>
  </si>
  <si>
    <t>Boja okapnog lima prema odabiru investitora i nadzornog inženjera.</t>
  </si>
  <si>
    <r>
      <rPr>
        <b/>
        <sz val="10"/>
        <rFont val="Arial"/>
        <family val="2"/>
      </rPr>
      <t>Dobava i postava okapnice krova</t>
    </r>
    <r>
      <rPr>
        <sz val="10"/>
        <rFont val="Arial"/>
        <family val="2"/>
      </rPr>
      <t xml:space="preserve"> </t>
    </r>
    <r>
      <rPr>
        <b/>
        <sz val="10"/>
        <rFont val="Arial"/>
        <family val="2"/>
      </rPr>
      <t>na mjestu horizontalnog oluka</t>
    </r>
    <r>
      <rPr>
        <sz val="10"/>
        <rFont val="Arial"/>
        <family val="2"/>
      </rPr>
      <t xml:space="preserve">, od pocinčanog i plastificiranog lima debljine 0,7 mm, boje prema izboru investitora i nadzornog inženjera. Razvijena širina lima 20 cm. </t>
    </r>
  </si>
  <si>
    <t xml:space="preserve">Dobava i postava završne obloge pročelja zidnim
izolacijskim panelima s izolacijskom jezgrom iz
mineralne vune, na podkonstrukciji.
a) paneli: Panel sastavljen od vanjskog lima debljine 0,50 mm, mineralne vune debljine 50,00 mm i unutarnjeg lima debljine 0,40 mm. Lim pocinčan 275 g/m2. Vanjski lim obraden poliesterskom bojom 25 my, RAL prema odabiru  investitora i nadzornog inženjera. Paneli širine 400 mm, vanjska profilacija mikro (do 1 mm). Tip profilacije jednako kao i na postojećem vrtiću. </t>
  </si>
  <si>
    <t>Paneli se postavljaju u vertikalnom smjeru sa
skrivenim spojem. Učvršćenje vijcima zaštićenim plastičnim kapicama, preko brtve. Na spojevima panela izvesti dvostruku hidrotermičku brtvu. Paneli se brtve uz nosivu čelicnu konstrukciju PE brtvama. Sve spojne i dilatacijske kuteve (unutarnji kut i vanjski kut) ispuniti izolacijskom pjenom. Sve spojeve sa limom brtviti nepropusno. Fasadne panele prepustiti preko fasadne stolarije (bočno i gore 40 mm od profila potkonstrukcije, dolje 20 mm od profila potkonstrukcije) zbog  prekida   toplinskog mosta.                                                          b) podkonstrukcija: čelična podkostrukcija,
pričvršćena na osnovnu i sekundarnu čeličnu
konstrukciju modularnih jednica.
Dimenzija i međusobni razmak potkonstrukcije prema statičkom izračunu koje uz radionički nacrt fasade dostavlja izvoditelj.
Tankostjeni hladno valjani profili ili valjani profili
izrađeni od čelika kvalitete S 235 (St. 37-2) prema EN 10025 ili jednakovrijedno. Priloziti certifikat svih tehnickih karakteristika panela (uz ponudu). Panel dopremiti zastićen PVC folijom koja se odstranjuje u montaži. U stavku uključen sav materijal i rad te sav spojni i pričvrsni materijal, brtveni materijal (EPDM brtve, butyl trake, PE brtvene trake, trake za brtvljenje od PVC pjene, silikonsko vezivo, butilno brtvilo) i podlošci.</t>
  </si>
  <si>
    <r>
      <t>Dobava i postava opšava:gornji okap fasadnih panela. Opšav je iz pocinčanog lima 0,6 mm sa prevlakom 25 my PES-poliestera. Razvijena širina opšavnog lima do</t>
    </r>
    <r>
      <rPr>
        <sz val="10"/>
        <rFont val="MyRIAD PRO"/>
        <charset val="238"/>
      </rPr>
      <t xml:space="preserve"> R.Š. = 200 mm.</t>
    </r>
    <r>
      <rPr>
        <sz val="10"/>
        <rFont val="Myriad Pro"/>
        <family val="2"/>
        <charset val="238"/>
      </rPr>
      <t xml:space="preserve"> Gornji opšav - okap postavlja se kao zavrsetak panela koji je spojen na dovratnik- doprozornik preko bytil trake. Prije postave donjeg opšava provjeriti brtvljenje panela s doprozornikom - dovratnikom
U stavku uključen sav materijal i rad te sav spojni pričvrsni materijal, brtveni materijal, podlošci i nosači.</t>
    </r>
  </si>
  <si>
    <t>izrada, doprema i postava vertikalnih oluka za
odvodnju krovnih voda, od kvadratnog, pocinčanog i plastificiranog lima debljine 0,6 mm, boje prema izboru nadzornog inženjera i investitora. Razvijena širina lima 45 cm. Uključen sav potreban materijal i rad. Uključivo obujmice, spoj na žljeb, izrada koljena, te sav potreban pričvrsni materijal i rad. Kotlići se zasebno obračunavaju. Montaža se vrši od strane  ovlaštenog izvođača. Obračun po m1 kompletno izvedenog oluka.</t>
  </si>
  <si>
    <r>
      <t xml:space="preserve">Dobava i montaža izolacijskog panela skrivena spoja, </t>
    </r>
    <r>
      <rPr>
        <sz val="10"/>
        <rFont val="MyRIAD PRO"/>
        <charset val="238"/>
      </rPr>
      <t xml:space="preserve">dvostruke hidro-termičke brtve na spoju,  vanjski lim debljine min 0,6 mm, </t>
    </r>
    <r>
      <rPr>
        <sz val="10"/>
        <rFont val="Myriad Pro"/>
        <family val="2"/>
        <charset val="238"/>
      </rPr>
      <t xml:space="preserve">u profilaciji prema uzoru na postojeću izvedenu autopraonicu, poliesterska boja.
Širine panela 600 mm.
Kriterij za ocijenu jednakovrijednosti:
- Toplinska provodljivost izolacijske jezgre tipa IPN, λ </t>
    </r>
    <r>
      <rPr>
        <sz val="10"/>
        <rFont val="Calibri"/>
        <family val="2"/>
        <charset val="238"/>
      </rPr>
      <t>≤</t>
    </r>
    <r>
      <rPr>
        <sz val="10"/>
        <rFont val="Myriad Pro"/>
        <family val="2"/>
        <charset val="238"/>
      </rPr>
      <t xml:space="preserve"> 0,022 W/mK prema </t>
    </r>
    <r>
      <rPr>
        <sz val="10"/>
        <rFont val="MyRIAD PRO"/>
        <charset val="238"/>
      </rPr>
      <t>EN 14509:2013</t>
    </r>
    <r>
      <rPr>
        <sz val="10"/>
        <rFont val="Myriad Pro"/>
        <family val="2"/>
        <charset val="238"/>
      </rPr>
      <t xml:space="preserve"> ili jednakovrijedno (druge međunarodno priznate norme koje se odnose na mehanička, toplinska, požarna i zvučna svojstva navedenih građevinskih materijala)
- Izolacijska jezgra od negorivog materijala debljine 60 mm     
- Vatrootpornost panela: E30/EI15/EW30 prema </t>
    </r>
    <r>
      <rPr>
        <sz val="10"/>
        <rFont val="MyRIAD PRO"/>
        <charset val="238"/>
      </rPr>
      <t>EN 13501-2.  ili jednakovrijedno (druge međunarodno priznate norme koje se odnose na mehanička, toplinska, požarna i zvučna svojstva navedenih građevinskih materijala)</t>
    </r>
    <r>
      <rPr>
        <sz val="10"/>
        <rFont val="Myriad Pro"/>
        <family val="2"/>
        <charset val="238"/>
      </rPr>
      <t xml:space="preserve">
- Reakcija na požar: </t>
    </r>
    <r>
      <rPr>
        <sz val="10"/>
        <rFont val="MyRIAD PRO"/>
        <charset val="238"/>
      </rPr>
      <t>B s1 d0 ili jednakovrijedno</t>
    </r>
    <r>
      <rPr>
        <sz val="10"/>
        <rFont val="Myriad Pro"/>
        <family val="2"/>
        <charset val="238"/>
      </rPr>
      <t xml:space="preserve">
- razred reakcije na požar Euroklasa B-s1 ili jednakovrijedno prema normi </t>
    </r>
    <r>
      <rPr>
        <sz val="10"/>
        <rFont val="MyRIAD PRO"/>
        <charset val="238"/>
      </rPr>
      <t>EN 13501-1  ili jednakovrijedno (druge međunarodno priznate norme koje se odnose na mehanička, toplinska, požarna i zvučna svojstva navedenih građevinskih materijala)</t>
    </r>
    <r>
      <rPr>
        <sz val="10"/>
        <rFont val="Myriad Pro"/>
        <family val="2"/>
        <charset val="238"/>
      </rPr>
      <t xml:space="preserve">
- najviša, s1 klasa obzirom na razvoj dima 
- najviša, d0 klasa obzirom na goruće kapljice/otpale dijelove 
</t>
    </r>
  </si>
  <si>
    <t>HPL pregrada za dječji WC  - Dobava i ugradnja punih, glatkih pregrada između dječjih WC-a. Pregrada uzdignuta 15cm iznad poda sa zaobljenim uglovima. Pregrade se izrađuju od HPL kompaktnih ploča otpornih na udarce i utjecaj vode u boji prema izboru  investitora i nadzora. U cijeni stavke uključen sav potreban spojni i montažni pribor te sve potrebne pokrovne lajsne i slično. U cijenu uključena i tipska vrata za tu vrstu pregrade, kvake, panti, bravica i ostali elementi do potpune funkcionalnosti stavke.</t>
  </si>
  <si>
    <t>Nabava, izrada, transport, istovar, odlaganje i montaža čelične pocinčane konstrukcije penjalice na ravni krov visine do 400 cm, od čelika S235JR. Oblikovanje i dimenzije prema Pravilniku o zaštiti na radu za mjesta rada (NN 29/13) ili jednakovrijedno. Izrada prema radioničkoj dokumentaciji, prethodno čišćenje mlazom abraziva do propisnog sjaja te zaštićena antikorozivnim bojanjem za klasu okoliša EXC2. Čelična konstrukcija sastavljena je od standardnih profila i čeličnih limova. U cijeni kompletan materijal i vijci za montažu.</t>
  </si>
  <si>
    <t>Visine:
Ako nisu navedene visine, tada se smatra da su zidovi kalkulirani, ovisno o njihovoj konstrukciji, do maksimalno dozvoljene visine zida prema ONORM B 3415 ili jednakovrijedno. Za visine preko 3,20 m zaračunava se doplata koja uključuje eventualne troškove skele. Doplata se zaračunava za cijelu površinu onih zidova koji prekoračuju graničnu visinu.</t>
  </si>
  <si>
    <t xml:space="preserve">Priključci:
Sve priključne površine na zidovima, na stropu ili podu izvode se s brtvenom trakom.
Izolacijski sloj:
Izolacijski sloj se postavlja po čitavoj površini i osigurava se od micanja. Ako nije drugačije navedeno mogu se koristiti izolacijske ploče.
Razred vatrootpornosti:
Dokaz za postizanje zahtijevanih razreda vatrootpornosti za zidnu konstrukciju osigurava izvođač radova putem atesta ovlaštene institucije, ako razred vatrootpornosti ne proizlazi iz normi: ONORM B 3800 ili jednakovrijedno / HRN U.J1.090 ili jednakovrijedno / DIN 4102 ili jednakovrijedno (druga međunarodno priznata norma koja se odnosi na mehanička, kemijska i protupožarna svojstva navedenih građevinskih materijala). 
Površina: Površine se izrađuju do stanja koje je pogodno za bojanje, bez temeljnog premaza. Obrada spojeva gipsanih ploča, umetanje bandažne trake, zaglađivanje vidljivih dijelova sredstava za pričvršćivanje. Dodatno zaglađivanje (fino zaglađivanje, završna obrada) kojim se izrađuje prelazak iz područja spoja na površinu ploče.
Otvori: Radovi za prilagodbu na instalacijske i ugradbene dijelove, koji su ugrađeni prije oblaganja, posebno se ne obračunavaju.
Prekidi rada: Prekidi rada (vrijeme čekanja) koji su posljedica instalacijskih radova ukalkulirani su u jedinične cijene.
</t>
  </si>
  <si>
    <t>Materijal koji će se upotrijebiti, pomoćni materijal, rad i pomoćni rad mora u svemu odgovarati standardima, propisima, Pravilniku o tehničkim mjerama i uvjetima za završne radove u građevinarstvu ili jednakovrijedno i Tehničkim uvjetima za izvođenje ličilačkih radova ili jednakovrijedno. Sav vezivni materijal, ljepila, materijal za brtvljenje i pomoćna sredstva.</t>
  </si>
  <si>
    <t>Prije početka izvedbe radova izvoditelj je dužan projektantu predočiti uzorke boja odgovarajuće za određen tip obrade i izvesti probna bojanja s uzorcima na plohama koje se obrađuju, i to u više nijansi boja, na osnovu čega će investitor odabrati boju i način nanošenja odnosno tip valjka. Tek po izboru i odobrenju nadzornog inženjera može se otpočeti sa radovima na tako odabran način. Gore navedeno neće se posebno platiti već predstavlja trošak i obvezu izvoditelja i ulazi u jediničnu cijenu izvedbe radova.</t>
  </si>
  <si>
    <t>Pri radu treba se strogo pridržavati pravila zaštite na radu, uz primjenu odgovarajućih zaštitnih sredstava. Sve prostorije po završetku radova treba dobro prozračiti ili ventilirati.
Prilikom izvođenja radova izvođač treba zaštititi sve susjedne plohe i dijelove konstrukcije na takav način da ne dođe do njihovog prljanja i oštećenja i isto uračunati u cijeni. Ukoliko do prljanja i oštećenja ipak dođe, isto će izvoditelj očistiti i popraviti na svoj trošak.</t>
  </si>
  <si>
    <t>Unutrašnji zidovi prostorija prvo se izravnavaju, gletaju specijalnim postavama koje moraju dobro prilijegati na podlogu i nakon sušenja činiti vrlo čvrstu podlogu za bojanje disperzivnim bojama. Klase pripreme podloge opisane su u gips-kartonskim radovima. U obračunu su posebno iskazane žbukane / betonske površine od gipskartonskih površina. Grundiranje površine izvodi se i obračunava za cijelu površinu podloga od gipskartonskih ploča. Kvaliteta kitanja i ličenja kontrolira se noću ili u zamračenoj prostoriji reflektorom prislonjenim uz plohu zida odnosno stropa. Kod ličenja vanjskih zidova treba se izbjegavati faza kitanja (2), a nikako ne predviđati fazu gletanja (3).</t>
  </si>
  <si>
    <t>Vrste boja za unutarnje / vanjske prostora:
- disperzivne - disperzije bazirane na polimernim vezivima, kao npr. akrilna smola, silikatne, silikonske...
- disperzivne latex -disperzije na bazi vinilacetatnog polimera, izuzetno čvrste i otporne na pranje / ribanje
- dekorativne stucco boje - na bazi gašenog vapna i finih zrnaca mramornog praha sa specijalnim aditivima</t>
  </si>
  <si>
    <t xml:space="preserve">Dimenzija i međusobni razmak potkonstrukcije prema statičkom izračunu koje uz radionički nacrt fasade dostavlja izvoditelj.
Tankostjeni hladno valjani profili ili valjani profili izrađeni od čelika kvalitete S 235 (St. 37-2)  prema EN 10025 ili jednakovrijedno. </t>
  </si>
  <si>
    <t xml:space="preserve">WC oznake EU Water Label ili jednakovrijedno (1. ili 2. razred potrošnje). </t>
  </si>
  <si>
    <t>Armatura oznake EU Water Label (1. ili 2. razred potrošnje)  ili jednakovrijedno, ima sistem uštede vode (potrošnja 5 l/min) i mogućnost ograničenja temperature vode.</t>
  </si>
  <si>
    <t xml:space="preserve">Iskop kanala u zemljištu III. kategorije za polaganje vodovodnih cijevi. Dubinu 
iskopa izvesti do 1,2m. Širina rova 0,8 m. Predviđen je ručni iskop 30% i strojni iskop 70%. NAPOMENA: Točnu kategoriju zemlje utvrditi na licu mjesta.
</t>
  </si>
  <si>
    <t>Izvedba drenažnog kontrolnog okna PEHD Ø315 visine 4m. Iznad okna na dubini oko 10 cm od kote uređenog terena izvesti  ojačanje za ugradnju poklopca.
U cijenu uračunati i poklopac s okvirom za opterećenje 50kN na zelenim površinama. U cijeni je izvedba, dobava i ugradnja do potpune funkcionalnosti.</t>
  </si>
  <si>
    <t>Izvedba drenažnog kontrolnog okna PEHD Ø500 visine 4m. Iznad okna na dubini oko 10 cm od kote uređenog terena izvesti  ojačanje za ugradnju poklopca.
U cijenu uračunati i poklopac s okvirom za opterećenje 50kN na zelenim površinama. U cijeni je izvedba, dobava i ugradnja do potpune funkcionalnosti.</t>
  </si>
  <si>
    <t>Dobava i montaža tvrdih PVC SN4 i SN8 tvrdih cijevi i fazonskih komada za kanalizaciju. Spajanje cijevi izvoditi  gumenim prstenima.</t>
  </si>
  <si>
    <t xml:space="preserve">SEPARATOR MASNOĆA
Dobava i ugradnja separatora  masti biljnog i životinjskog porijekla. Separator mora biti konstruiran, proizveden i testiran prema HRN EN 1825 ili jednakovrijedno nazivne veličine NS 4 s integriranom taložnicom zapremnine 400 lit.           
Minimalni kapacitet uskladištene izdvojene masti mora biti 160 lit dok sveukupni volumen ne smije biti veći od 1000 lit.
Uljev i izljev separatora moraju biti DN 100, utični spoj s kliznom brtvom (prema HRN EN 1401 ili jednakovrijedno - UKC cijevi). 
Dubina uljevne cijevi mjereno od kote poklopca do kote dna cijevi uljeva T = 0,69 m do 5,39 m (točnu dubinu treba definirati prije naručivanja separatora). Separator se treba isporučivati s poklopc-em/-ima prema HRN EN 124 ili jednakovrijedno, klase nosivosti D400, svijetlog otvora promjera 600mm s natpisom: "SEPARATOR". </t>
  </si>
  <si>
    <t>Dobava i ugradnja sabirnica za kišnicu DN100 sa zakretnim zglobom, hvatačem lišća, nesmrzavajućim zalopcem zadaha, zaklopcem otvora za čišćenje i dosjednim prstenima. Postavljanje na oluke za odvodnju kišnice.</t>
  </si>
  <si>
    <t xml:space="preserve">Dobava i montaža  vodovodnih cijevi za vruću i hladnu pitku vodu, 67°C. Vodovodne cijevi isporučuju se u šipkama po 4m. U cijenu uračunati sav potreban sitni pribor, spojni materijal, fazonske komade, prelazne komade polipropilen/čelik i potreban učvrsni i ovjesni pribor.
HLADNA VODA
</t>
  </si>
  <si>
    <t xml:space="preserve">Dobava i montaža  vodovodnih cijevi za vruću i hladnu pitku vodu, 67°C. Vodovodne cijevi isporučuju se u šipkama po 4m. U cijenu uračunati sav potreban sitni pribor, spojni materijal, fazonske komade, prelazne komade polipropilen/čelik i potreban učvrsni i ovjesni pribor.
TOPLA VODA 
</t>
  </si>
  <si>
    <r>
      <t xml:space="preserve">-montažnog instalacijskog elementa za WC školjku visine ugradnje 112 cm    s niskošumnim ugradbenim vodokotlićem za 6/3l ispiranje, izrađenim prema HRN EN 14055:2011 ili jednakovrijedno .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t>
    </r>
    <r>
      <rPr>
        <b/>
        <sz val="11"/>
        <rFont val="Calibri"/>
        <family val="2"/>
        <charset val="238"/>
        <scheme val="minor"/>
      </rPr>
      <t>NAPOMENA: Sve tehničke karakteristike mogu odstupati +/- 5%</t>
    </r>
  </si>
  <si>
    <t xml:space="preserve">• jednoručne  stojeće mješajuće baterije za THV Ø15mm uključivo i kutne ventile za THV
• kutnim ventilima (spoj na vodovod) sa ukrasnom kapom i rozetom 
• svim potrebnim priborom za brtvljenje i montažu
</t>
  </si>
  <si>
    <t>-dječjeg umivaonika s dvije pozicije za umivanje, dimenzija 900x415x300mm izrađenog od materijala Varicor  ili jednakovrijedno, u alpsko bijeloj boji</t>
  </si>
  <si>
    <r>
      <rPr>
        <b/>
        <sz val="10"/>
        <rFont val="Myriad Pro"/>
        <family val="2"/>
      </rPr>
      <t>(P1)</t>
    </r>
    <r>
      <rPr>
        <sz val="10"/>
        <rFont val="Myriad Pro"/>
        <family val="2"/>
      </rPr>
      <t xml:space="preserve"> Zidno nadgradno rasvjetno tijelo protupanične rasvjete sa piktogramom smjer ''izlaz dolje'', IP zaštite min. 65  ili jednakovrijedno, kućišta izrađenog od bijelog polikarbonata s transparentnim polikarbonatnim pokrovom, svjetiljka se koristi za označavanje smjera evakuacije,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Udaljenost uočavanja VD 25m. Instalirane max. snage sustava rasvjete 2W. 
Jamstvo na proizvod: Ne manje od 2 godine.</t>
    </r>
  </si>
  <si>
    <r>
      <rPr>
        <b/>
        <sz val="10"/>
        <rFont val="Myriad Pro"/>
        <family val="2"/>
      </rPr>
      <t>(P2)</t>
    </r>
    <r>
      <rPr>
        <sz val="10"/>
        <rFont val="Myriad Pro"/>
        <family val="2"/>
      </rPr>
      <t xml:space="preserve"> Stropno poluugradno rasvjetno tijelo protupanične rasvjete sa piktogramom smjer ''izlaz dolje'', IP zaštite min. 65 ili jednakovrijedno, kućišta izrađenog od bijelog polikarbonata s transparentnim polikarbonatnim pokrovom i pleksiglasom, svjetiljka se koristi za označavanje smjera evakuacije,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Udaljenost uočavanja VD 25m. Instalirane max. snage sustava rasvjete 2W. 
Jamstvo na proizvod: Ne manje od 2 godine.</t>
    </r>
  </si>
  <si>
    <r>
      <rPr>
        <b/>
        <sz val="10"/>
        <rFont val="Myriad Pro"/>
        <family val="2"/>
      </rPr>
      <t>(EM1)</t>
    </r>
    <r>
      <rPr>
        <sz val="10"/>
        <rFont val="Myriad Pro"/>
        <family val="2"/>
      </rPr>
      <t xml:space="preserve"> Nadgradno rasvjetno tijelo protupanične rasvjete, IP zaštite min. 65 ili jednakovrijedno, kućišta izrađenog od bijelog polikarbonata s transparentnim polikarbonatnim pokrovom, svjetiljka se koristi za sigurnosnu rasvjetu,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Ukupni svjetlosni tok svjetilke min. 340 lm, instalirane max. snage sustava rasvjete 4W. 
Jamstvo na proizvod: Ne manje od 2 godine.</t>
    </r>
  </si>
  <si>
    <r>
      <rPr>
        <b/>
        <sz val="10"/>
        <rFont val="Myriad Pro"/>
        <family val="2"/>
      </rPr>
      <t>(EM2)</t>
    </r>
    <r>
      <rPr>
        <sz val="10"/>
        <rFont val="Myriad Pro"/>
        <family val="2"/>
      </rPr>
      <t xml:space="preserve"> Ugradno rasvjetno tijelo protupanične rasvjete sa open area optikom, IP zaštite min. 20 ili jednakovrijedno, kućišta izrađenog od bijelog polikarbonata, leća i odsijač od PC, svjetiljka se koristi za sigurnosnu rasvjetu otvorenih prostora,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Ukupni svjetlosni tok svjetilke min. 340 lm, instalirane max. snage sustava rasvjete 4W.
Jamstvo na proizvod: Ne manje od 2 godine.</t>
    </r>
  </si>
  <si>
    <r>
      <rPr>
        <b/>
        <sz val="10"/>
        <rFont val="Myriad Pro"/>
        <family val="2"/>
      </rPr>
      <t>(EM3)</t>
    </r>
    <r>
      <rPr>
        <sz val="10"/>
        <rFont val="Myriad Pro"/>
        <family val="2"/>
      </rPr>
      <t xml:space="preserve"> Ugradno rasvjetno tijelo protupanične rasvjete sa koridor optikom, IP zaštite min. 20 ili jednakovrijedno, kućišta izrađenog od bijelog polikarbonata, leća i odsijač od PC, svjetiljka se koristi za sigurnosnu rasvjetu otvorenih prostora, 220÷240VAC/50÷60Hz napajanje, elektronička predspojna naprava sa vlastitim napajanjem, sa inverterom za nužnu rasvjetu u pripravnom modu rada i hermetički zatvorenom hibridnom (LiFePO4) baterijom autonomije 3h, sa funkcijom autotesta, s elektronskom zaštitom protiv potpunog pražnjenja baterije, 2P+T priključne stezaljke za max. presjek kabela 2.5mm². Ukupni svjetlosni tok svjetilke min. 190 lm, instalirane max. snage sustava rasvjete 4W.
Jamstvo na proizvod: Ne manje od 2 godine.
</t>
    </r>
  </si>
  <si>
    <t>Dobava, montaža i spajanje samostojećeg komunikacijskog ormara RACK-a  ili jednakovrijedno, 19", 60/60cm, veličine 32U, opremljenog sa:</t>
  </si>
  <si>
    <t>Protupožarni ormar s ugrađenim zaokretnim djelomično ostakljenim vratima, cijeli u klasi T60 ili jednakovrijedno
- izrada od čeličnog pocinčanog lima
- završna obrada plastifikacijom u boji RAL kataloga po specifika
- ostakljena vrata izvedena su protupožarnim staklom u klasi F60 ili jednakovrijedno, 
- ugrađena protupožarna brava po DIN-18250 ili jednakovrijedno i cilindar sa tri ključa</t>
  </si>
  <si>
    <t>Analogno-adresabilna zidna sirena s bljeskalicom, pogodna i za vanjsku ugradnju
- napajanje iz petlje ili preko vanjskog napajanja
- termoplastično kućište crvene boje
- signalizacijska LED 
- glasnoća do 101 dB(A)@1m
- integriran izolator kratkog spoja (prema EN54-17 ili jednakovrijedno)
- napajanje 18-30Vdc
- IP65 zaštita, pogodna za vanjsku ugradnju (IP21 sukladna EN54-3 ili jednakovrijedno)
- radna temperatura -20°C do +60°C</t>
  </si>
  <si>
    <t>Puštanje u pogon i ispitivanje sunčane elektrane u pokusnom radu uz mjerenje kvalitete električne energije.
-proces ishođenja dozvole za trajni pogon prema uvjetima iz elektroenergetske suglasnosti
-izrada i usuglašavanje elaborata utjecaja elektrane na mrežu (EUEM), elaborata podešenja zaštite (EPZ) te operativnog plana i programa ispitivanja u pokusnom radu (OPIP)
-ishođenje ugovora o korištenju mreže
-funkcionalna ispitivanja prema usuglašenom operativnom planu i programu ispitivanja u pokusnom radu s HEP-ODS-om
-mjerenje kvalitete napona prema normi HRN EN 50160 ili jednakovrijedno
-izrada izvješća o provedenim ispitivanjima u pokusnom radu</t>
  </si>
  <si>
    <t xml:space="preserve">Specijalistički radovi prilikom puštanja sustava u rad:
- Puštanje sustava u rad što uključuje provjeru najudaljenijih parametara u sustavu te usporedbu sa parametrima na  grafičkom sučelju interaktivnog sustavu evakuacije
- Obuka administratora za rad sa sustavom do krajnjeg korisnika
- Izrada ispitnih listova
- Izrada uputa za rad
</t>
  </si>
  <si>
    <t>Specijalistički radovi prilikom puštanja sustava u rad:
- Puštanje sustava u rad što uključuje provjeru najudaljenijih parametara u sustavu te usporedbu sa parametrima na grafičkom sučelju digitalnog interaktivnog dječjeg igrališta
- Obuka administratora za rad sa sustavom do krajnjeg korisnika
- Izrada ispitnih listova
- Izrada uputa za rad</t>
  </si>
  <si>
    <t>Dobava i ugradnja plinskog regulatora tlaka za ugradnju u postojeći plinski ormarić postojećeg dijela vrtića, zajedno sa potrebnim spojnim i montažnim materijalom, koji ima sljedeće tehničke karakteristike:</t>
  </si>
  <si>
    <t>Sigurnosne grupe DN20 - Rp 1'' do 100 kW (3 bar). Kompletna sa sigurnosnim ventilom, manometrom, odzračnim lončićem i sa zapornim ventilom. Tijelo grupe od mesinga u PE izolaciji. Priključak s unutarnjim navojem.</t>
  </si>
  <si>
    <t>• Kompletno upravljanje alarmom, prijavom svih alarma kao što su osjetnici, komunikacijske greške, s datumom i vremenom te prosljeđivanje poruka na mjerodavnu adresu
• Pristup putem pametnog telefona, tablet računala ili zaslona s web preglednikom je moguće bez instalacije dodatnih softvera
• Opcionalna  optimizacija troškovne učinkovitosti i distribucija energije kontroliranjem vanjskih izvora energije prebacivanjem potrošača uključeno ili isključeno.
• Izborni prikaz poruka upozorenja iz uređaja za upozorenje • Centralno ažuriranje za sve povezane kontroleri • Nekoliko korisnika može pristupiti sustavu istodobno zbog integriranog multi-user sustava
Funkcije
• Centralno ažuriranje za sve povezane kontrolere • Nekoliko korisnika može pristupiti sustavu istodobno zbog integriranog multi-user sustava • Pristup putem pametnog telefona, tablet računala ili zaslona s web preglednikom je moguće bez instalacije dodatnog softvera</t>
  </si>
  <si>
    <t>Ventil za ispust može se ugraditi u 4 položaja. Radno područje od za PN 16 od -10 - 110 °C , PN 25 od -10 - 180 °C.  Dodatak antifriza do 50%.
Ugradnja magnetnog uloška.</t>
  </si>
  <si>
    <t xml:space="preserve">Visokoučinkoviti ciklonski separator  za taložne čestice i/ili mikro mjehuriće. Ciklonska tehnologija. Separacija čestica do veličine 5µm u komoru za taloženje na dnu separatora. </t>
  </si>
  <si>
    <t>Dobava i montaža :
Izolacijskog materijal (A1-s1-d0 ili jednakovrijedno) za izolaciju instalacije grijanja  od negorivog materijala A1 klase ili jednakovrijedno, kojim se u ljetnom periodu sprečava rošenje (parna brana). Mineralna vuna sa s aluminijskom folijom u skladu sa EN14304 ili jednakovrijedno, samogasiv, nekapajući i ne širi plamen, klasifikacija na požar EN 13501-1, ili jednakovrijedno.  Stavka uključuje postavljanje  aluminijskog lima 0,8 mm na kanale.
Kompaktna vuna u blazinama (ne može se koristiti rastresita mineralna vuna).</t>
  </si>
  <si>
    <t>Protupožarno brtvljenje prodora za prolaz instalacije grijanjaizmeđu granica požarnih sektora, klase otpornosti EI90 ili jednakovrijedno, zajedno sa svim potrebnim materijalom i radom.</t>
  </si>
  <si>
    <t>Dobava i montaža :
Izolacijskog materijal (A1-s1-d0 ili jednakovrijedno) za izolaciju instalacije grijanja  od negorivog materijala A1 klase ili jednakovrijedno, kojim se u ljetnom periodu sprečava rošenje (parna brana). Mineralna vuna sa s aluminijskom folijom u skladu sa EN14304 ili jednakovrijedno, samogasiv, nekapajući i ne širi plamen, klasifikacija na požar EN 13501-1, ili jednakovrijedno.  Stavka uključuje postavljanje  aluminijskog lima 0,8 mm na kanale. Kompaktna vuna u blazinama (ne može se koristiti rastresita mineralna vuna).</t>
  </si>
  <si>
    <t>Dobava i montaža :
Izolacijskog materijal (A1-s1-d0 ili jednakovrijedno) za izolaciju instalacije grijanja  od negorivog materijala A1 klase ili jednakovrijedno , kojim se u ljetnom periodu sprečava rošenje (parna brana). Mineralna vuna sa s aluminijskom folijom u skladu sa EN14304 ili jednakovrijedno, samogasiv, nekapajući i ne širi plamen, klasifikacija na požar EN 13501-1, ili jednakovrijedno.  Stavka uključuje postavljanje  aluminijskog lima 0,8 mm na kanale. Kompaktna vuna u blazinama (ne može se koristiti rastresita mineralna vuna).</t>
  </si>
  <si>
    <t>Dobava i montaža :
Izolacijskog materijal (A1-s1-d0 ili jednakovrijedno) za izolaciju kanala ventilacije  od negorivog materijala A1 klase ili jednakovrijedno , kojim se u ljetnom periodu sprečava rošenje (parna brana). Mineralna vuna sa s aluminijskom folijom u skladu sa EN14304 ili jednakovrijedno, samogasiv, nekapajući i ne širi plamen, klasifikacija na požar EN 13501-1, ili jednakovrijedno.  Stavka uključuje postavljanje  aluminijskog lima 0,8 mm na kanale. Kompaktna vuna u blazinama (ne može se koristiti rastresita mineralna vuna).</t>
  </si>
  <si>
    <t xml:space="preserve">Osobine kućišta :
- mehanička čvrstoća: D1 ili jednakovrijedno
- propuštanje kućišta: L2 ili jednakovrijedno
- toplinska izolacija: T3 ili jednakovrijedno
- klasa toplinskih mostova: TB2 ili jednakovrijedno
Klasa građevnog materijala prema DIN EN 13501ili jednakovrijedno: B-s1-d0 ili jednakovrijedno
</t>
  </si>
  <si>
    <t xml:space="preserve">Vodeni grijač:
Prikladan za sustave do maks. 110°C i 1 MPa (10 bar) tlaka.
Broj redova:	3
Volumen:	5 l
Podaci o mediju:
Medij:	glikol
Ulazni protok:	45 °C
Povratni protok:40 °C
Snaga u radnoj točki:3,0 kW
Maksimalna snaga:8,5 kW
Pad tlaka(min-max):1,0-5,0 kPa
Protok medija u primarnom krugu(min-max):500-550 l/h
Spojna dimenzija:5/4" unutarnji
Podaci o zraku:
Temperatura prije grijača:	19 °C
Temperatura nakon grijača:	21 °C
Temperatura dovodnog zraka:	22 °C
Pad tlaka(min-max):28 -30Pa
Miješajuća jedinica
Ventil: četveroputni ventil 
</t>
  </si>
  <si>
    <t>Nabava, prijevoz i ugradnja travne rešetke od recikliranog polietilena (HDPE) 50x50x4 cm" ili jednakovrijedno rješenje. Sače se ispunjavaju humusnim materijalom, čija količina je obuhvačena zasebno.  U cijeni su sadržani svi troškovi nabave, prijevoza i ugradnje materijala, izrade podloge, te sav ostali rad, oprema i materijal potreban za potpuno dovršenje stavke. Obračun je po m2 ugrađene travne rešetke</t>
  </si>
  <si>
    <t>Izrada habajućeg sloja (lako i vrlo lako prometno opterećenje) AC 11 surf  50/70 AG4 M4 ili jednakovrijedno, debljine 5,0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ili jednakovrijedno)  i tehničkim svojstvima i zahtjevima za građevne proizvode za proizvodnju asfaltnih mješavina i za asfaltne slojeve kolnika.</t>
  </si>
  <si>
    <t xml:space="preserve">Nabava, prijevoz i postavljanje stupova od FeZn cijevi, Ø 63,5 mm. Stupovi se postavljaju u skladu važećim Pravilnikom o prometnim znakovima, opremi i signalizaciji na cestama i važećim hrvatskim normama koje reguliraju to područje ili jednakovrijedno. U cijeni je uključena dobava i postava stupova prema projektu, svi prijevozi i prijenosi sa skladištenjem te sav rad i materijal za ugradnju po uvjetima iz projekta. Obračun je po m1 ugrađenih stupova. </t>
  </si>
  <si>
    <t>-            certifikat/izjavu o sukladnosti proizvođača za ponuđene stolove i stolce za dječje vrtiće sukladno normama: HRN EN 1729-1:2016/Ispr.1 ili jednakovrijedno, HRN EN 1729-1:2016 ili jednakovrijedno, HRN EN 1729-2:2016 ili jednakovrijedno,HRN EN 1728:2012/Ispr.1:2013 ili jednakovrijedno, HRN EN 1728:2012 ili jednakovrijedno.</t>
  </si>
  <si>
    <t>-          certifikat/izjavu o sukladnosti proizvođača za ponuđeni namještaj za dječje vrtiće sukladno normama: HRN EN 16121:2017 ili jednakovrijedno, HRN EN 14073-2:2008 ili jednakovrijedno, HRN EN 14073-3:2008 ili jednakovrijedno, HRN EN 14749:2016 ili jednakovrijedno, HRN EN 12221-1:2013 ili jednakovrijedno, HRN EN 1727:2001 ili jednakovrijedno.</t>
  </si>
  <si>
    <t>-          certifikat/izjavu o sukladnosti proizvođača za ponuđeni namještaj za odgajatelje sukladno normama: HRN EN 527-1:2011 ili jednakovrijedno, HRN EN 527-2:2016 ili jednakovrijedno, HRN EN 527-3:2003 ili jednakovrijedno, HRN EN 14073-1:2008 ili jednakovrijedno, HRN EN 14074:2008 ili jednakovrijedno, HRN EN 14749:2016 ili jednakovrijedno.</t>
  </si>
  <si>
    <t>-          certifikt/izjavu o sukladnosti proizvođača za ponuđene garderobe i ostali namještaj za odgojne skupine sukladno normama: HRN EN 16121:2017 ili jednakovrijedno, HRN EN 14073-1:2008 ili jednakovrijedno, HRN EN 14073-2:2008 ili jednakovrijedno, HRN EN 14073-3:2008 ili jednakovrijedno, HRN EN 14074:2008 ili jednakovrijedno,  HRN EN 14749:2016 ili jednakovrijedno.</t>
  </si>
  <si>
    <t>Sva sljedeća atestna dokumentacija, izjave i ostali dokumenti dostavljaju se nadzornom inženjeru prije ugradnje opreme, a ne prilikom nuđenja opreme.</t>
  </si>
  <si>
    <t>-          certifikat/izjavu o sukladnosti proizvođača za ponuđene dječje garniture za sjedenje sukladno normama: HRN EN 1729-2:2016 ili jednakovrijedno (EN 1729:2015 ili jednakovrijedno).</t>
  </si>
  <si>
    <t>-          certifikat/izjavu o sukladnosti proizvođača za ponuđeni program arhivskih i garderobnih ormara sukladno normama: HRI CEN/TR 14073-01:2008 ili jednakovrijedno, HRN EN 14073-2:2008 ili jednakovrijedno, HRN EN 14073-3:2008 ili jednakovrijedno, HRN EN 14074:2008 ili jednakovrijedno, HRN EN 16139:2013 ili jednakovrijedno, HRN EN 16121:2017 ili jednakovrijedno.</t>
  </si>
  <si>
    <t>-          cerifikat/ozjavu o sukladnosti proizvođača za ponuđene dječje madrace i krevete za odmor sukladno normama: EN 16890:2017 ili jednakovrijedno(16890:2017 ili jednakovrijedno).</t>
  </si>
  <si>
    <t>-          certifikat/izjavu o sukladnosti proizvođača za ponuđeni program metalnih regala sukladno normama: HRI CEN/TR 14073-01:2008 ili jednakovrijedno, HRN EN 14073-2:2008 ili jednakovrijedno, HRN EN 14073-3:2008 ili jednakovrijedno, HRN EN 16121:2017 ili jednakovrijedno.</t>
  </si>
  <si>
    <t>Stolić kvadratni, 90x90 cm, visine 59 cm, konstrukcija od savinutog špera, bezbojni lak, radna ploha oplemenjena iverica 27 mm, obostrano presvučena ultrapasom, rub masiv bukva,gornja ploča boja po izboru. Sve funkcionalne dimenzije i ostale značajke stolova usklađene su sa zahtjevima HRN EN-1729-1 ili jednakovrijedan HRN EN-1729-2 ili jednakovrijedan</t>
  </si>
  <si>
    <t>Stolić polukružni D= 90 cm, visine 59 cm, konstrukcija od savinutog špera, bezbojni lak, radna ploha oplemenjena iverica 27 mm, obostrano presvučena ultrapasom, rub masiv bukva, gornja ploča boja po izboru. Sve funkcionalne dimenzije i ostale značajke stolova usklađene su sa zahtjevima HRN EN-1729-1  ili jednakovrijedan i HRN EN-1729-2  ili jednakovrijedan</t>
  </si>
  <si>
    <t>Garderobni ormar dim dim. 30x50x190 cm (dozvoljena odstupanja max. 5cm) izrađen od iverala debljine 18mm,obrubljen ABS trakom deb.2mm, s 1 vratima, u gornjem dijelu okrugli profil, 1 polica, bravica, boja po izboru investitora.</t>
  </si>
  <si>
    <t xml:space="preserve">Stojeća vješalica, metalna, plastificirana  sa posudom za kišobrane boja po izboru investitora. Proizvod mora zadovoljavati sve standarde sigurnosti i kvalitete. </t>
  </si>
  <si>
    <t xml:space="preserve">Radni stol za odgajatelja sa 3 ladice (metabox + bravica), dim (ŠDV) 120 x 60 x 75 cm, izrađen od iverice oplemenjene melaminskom folijom debljine 18mm, u boji po izboru investitora , otpornom na ogrebotine, obrubljeno keder trakom T-profila u boji po izboru investitora, svi ostali rubovi obrađeni ABS trakom debljine 0.5mm, stražnja strana izrađena od istog materijala radi mogućnosti postavljanja elementa u prostor kao samostojeći, elementi sastavljeni bez vidljivih vijaka. </t>
  </si>
  <si>
    <t>Ormar odgajateljski s dvoja vrata s 2 bravice, dim. (ŠDV) 100 x 40 x 120 cm s 2 police izrađen od iverice oplemenjene melaminskom folijom debljine 18mm, u boji po izboru investitora , otpornom na ogrebotine, obrubljeno keder trakom T-profila u boji po izboru investitora, svi ostali rubovi obrađeni ABS trakom debljine 0.5mm, bočne stranice zaobljenih rubova, metalne petlje (clip mehanizam sa lijevanom podesivom pločicom) stražnja strana izrađena od istog materijala radi mogućnosti postavljanja elementa u prostor kao samostojeći, elementi sastavljeni bez vidljivih vijaka.</t>
  </si>
  <si>
    <t>Polivalentni pano za kazalište lutaka i sjena na kotačima, dim. ŠDV 60x40x120 cm, sa zavjesicom, sa jedne strane glatka ploha lagano ukošena sa otvorom (dim ŠV 51 x 41 cm)  , a sa druge strane jedna polica u vodoravnom položaju ispod koje su 2 trokuke vješalice za ginjol lutke, izrađen od iverice oplemenjene melaninskom folijom debljine 18 mm, u boji po izboru investitora  otpornom na ogrebotine, obrubljene keder trakom T-profila u boji po izboru investitora, svi ostali rubovi obrađeni ABS trakom debljine 0,5 mm, stražnja strana izrađena od istog materijala radi mogućnosti postavljanja elementa u prostor kao slobodnostojeći, element sastavljeni bez vidljivih vijaka, četiri kotačića na uglovima, nosač kotača izrađen od prešanog pocinčanog kromatiziranog čeličnog lima debljine 3 mm, kotač gumirani promjera 50 mm, ukupna visina nosača i kotača 70 mm, opterećenje 40 kg po kotaču.</t>
  </si>
  <si>
    <t>Ormarić otvoreni sa 1 pregradom i 4 police (6 pretinaca), dim. (ŠDV) 100x40x86 cm izrađen od iverice oplemenjene melaminskom folijom debljine 18mm, u boji po izboru investitora (kvalitete Fundermax ili jednakovrijedan, otpornom na ogrebotine, obrubljeno keder trakom T-profila u boji po izboru investitora, svi ostali rubovi obrađeni ABS trakom debljine 0.5mm, strop upušten u odnosu na stranice i leđa, stražnja strana izrađena od istog materijala radi mogućnosti postavljanja elementa u prostor kao samostojeći, elementi sastavljeni bez vidljivih vijaka.</t>
  </si>
  <si>
    <t>Ormar na kotačima sa trorednim policama za plastične kutije, 104 x 45.50 x 70 cm, opremljen sa 18 pari vodilica U profila za plastične kutije, izrađen od iverice oplemenjene melaminskom folijom debljine 18mm, u boji po izboru investitora ,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</si>
  <si>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t>Ormar na kotačima s dvorednim policama za plastične kutije, opremljen sa 12 pari vodilica U profila, dim 70x45,50x70 izrađen od iverice oplemenjene melaninskom folijom debljine 18 mm u boji po izboru investitora  , otpornom na ogrebotine , obrubljen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t>
  </si>
  <si>
    <t>Blok kuhinjica na kotačima, dim (ŠDV) 120x46x80 cm, sastoji se od štednjaka, sudopera, kuhinjskog elementa  i 2 police sa okretnim vješalicama iznad elemenata,  izrađen od iverice oplemenjene melaminskom folijom debljine 18mm, u boji po izboru investitora , otpornom na ogrebotine, obrubljeno mekanom keder trakom T-profila u boji po izboru investitora, svi ostali rubovi obrađeni ABS trakom 0.5mm. Štednjak sa 4 "grijaće ploče"  različitih dimenzija izrađene od crnog pleksiglasa debljine 5mm, vrata sa otvorom od pleksiglasa debljine 4 mm.  Kadica sudopera plastična, dim. 28x19.5x10 cm. Bočne strane profilirane. Vrata na svim elementima od istog materijala, rubova obrađenih ABS trakom debljine 2 mm, metalne petlje (blum-clip sa lijevanom podesivom pločicom), sigurnosne ručke u boji keder trake. Cijeli sklop je na 6 kotača</t>
  </si>
  <si>
    <t>Dječji drveni stolić dim. (ŠDV) 50x50x50cm sa 2 stolice dim. (ŠDV) 40x25x28cm - element dječjeg kutića, izrađen od iverice oplemenjene melaminskom folijom debljine 18mm, u boji po izboru investitora ,  otpornom na ogrebotine, obrubljeno mekanom keder trakom T-profila u boji po izboru, svi ostali rubovi obrađeni ABS trakom debljine 0.5mm, elementi sastavljeni bez vidljivih vijaka</t>
  </si>
  <si>
    <t xml:space="preserve">Dvosjed dim. 140x57,5x30 cm, izrađen od čvrste pjene presvučene vinilom u osnovnim bojama po odabiru investitora kvalitete koje se trljanjem i u modelu otopine ne otpuštaju. Visina sjedišta iznosi 60 cm. Lako se održava brisanjem vlažnom krpom i neutralnim sredstvom za pranje - </t>
  </si>
  <si>
    <t xml:space="preserve">Fotelja dim. 79,5x57,5x30 cm,  izrađen od čvrste pjene presvučene vinilom u osnovnim bojama po odabiru investitora kvalitete koje se trljanjem i u modelu otopine ne otpuštaju. Visina sjedišta iznosi 60 cm. Lako se održava brisanjem vlažnom krpom i neutralnim sredstvom za pranje - </t>
  </si>
  <si>
    <t xml:space="preserve">Dječja strunjača dim. 150x150x3 cm, u bojama po izboru investitora, ispunjena visokokvalitetnom spužvom, presvučena eko kožom . debljine 0,9 mm, sastava pamuk, PE i PVC, težine 500g/m², postojanosti boje 8, visoke otpornosti na trljanje, rastezanje i trganje, perive vodom i neutralnim sredstvima za pranje. </t>
  </si>
  <si>
    <t>Navlaka za pokrivač štepani (poplun), 100% pamuk, težina  140g/m². Dimenzije: 140 x 100 cm</t>
  </si>
  <si>
    <t>nehrđajući čelik DRŽAČI ZA ČAŠE I ČETKICE za 20 čaše
Proizvod je u cijelosti izrađen od materijala nehrđajući čelik (304 polirani) koji se koristi u prehrambene svrhe, a sastoji se od dva dijela, samog držača čaše i vodilice. Držač čaše se stavlja na vodilicu, te se jednostavno klizno  skida radi lakšeg održavanja, a vodilica  je fiksni dio koji se montira na zid po potrebnim dužinama.
Na nehrđajući čelik držač za čaše i četkice stavljaju se posebne  PVC čaše koje se mogu održavati strojno (otporne na visoke i niske temperature), a četkice koje korisnik koristi umeću se sa donjeg dijela u nehrđajući čelik držač.
Proizvod mora zadovoljavati sve standarde higijene i kvalitete. Jednostavna montaža, lagano održavanje, higijensko pohranjivanje.</t>
  </si>
  <si>
    <t>nehrđajući čelik DRŽAČI ZA ČAŠE I ČETKICE za 20 čaše
Proizvod je u cijelosti izrađen od materijala nehrđajući čelik (304 polirani ili jednakovrijedno) koji se koristi u prehrambene svrhe, a sastoji se od dva dijela, samog držača čaše i vodilice. Držač čaše se stavlja na vodilicu, te se jednostavno klizno  skida radi lakšeg održavanja, a vodilica  je fiksni dio koji se montira na zid po potrebnim dužinama.
Na nehrđajući čelik držač za čaše i četkice stavljaju se posebne  PVC čaše koje se mogu održavati strojno (otporne na visoke i niske temperature), a četkice koje korisnik koristi umeću se sa donjeg dijela u nehrđajući čelik držač.
Proizvod mora zadovoljavati sve standarde higijene i kvalitete. Jednostavna montaža, lagano održavanje, higijensko pohranjivanje.</t>
  </si>
  <si>
    <t>Stolić kvadratni, 90x90 cm, visine 59 cm, konstrukcija od savinutog špera, bezbojni lak, radna ploha oplemenjena iverica 27 mm, obostrano presvučena ultrapasom, rub masiv bukva,gornja ploča boja po izboru. Sve funkcionalne dimenzije i ostale značajke stolova usklađene su sa zahtjevima HRN EN-1729-1 ili jednakovrijedan  i HRN EN-1729-2 ili jednakovrijedan.</t>
  </si>
  <si>
    <t>Stolić polukružni D= 90 cm, visine 59 cm, konstrukcija od savinutog špera, bezbojni lak, radna ploha oplemenjena iverica 27 mm, obostrano presvučena ultrapasom, rub masiv bukva, gornja ploča boja po izboru. Sve funkcionalne dimenzije i ostale značajke stolova usklađene su sa zahtjevima HRN EN-1729-1  ili jednakovrijedan i HRN EN-1729-2  ili jednakovrijedan.</t>
  </si>
  <si>
    <t>Stolica odgajateljska, konstrukcija natur bukov masiv, naslon i sjedalo anatomski šper. Sve funkcionalne dimenzije i ostale značajke stolica uskleđene su sa zahtjevima HRN EN-1729-1 ili jednakovrijedno i HRN EN-1729-2 ili jednakovrijedno.</t>
  </si>
  <si>
    <t xml:space="preserve">Nosač ležaljki: metalna plastificirana konstrukcija na 4 kotača, dim. 116x55x13 cm (konstrukcija visine 8 cm, kotači s ležištem visine 6 cm), predviđeno kao nosač 20 komada ležaljki </t>
  </si>
  <si>
    <t>Plahta s gumicom na kutovima za ležaljku, 100% pamuk, težina  140g/m²  . Dimenzije: 135 x 58 cm</t>
  </si>
  <si>
    <t>Navlaka za pokrivač štepani (poplun), 100% pamuk, težina  140g/m² . Dimenzije: 140 x 100 cm</t>
  </si>
  <si>
    <t>Stolić kvadratni, 90x90 cm, visine 59 cm, konstrukcija od savinutog špera, bezbojni lak, radna ploha oplemenjena iverica 27 mm, obostrano presvučena ultrapasom, rub masiv bukva,gornja ploča boja po izboru. Sve funkcionalne dimenzije i ostale značajke stolova usklađene su sa zahtjevima HRN EN-1729-1 ili jednakovrijedan i HRN EN-1729-2 ili jednakovrijedan.</t>
  </si>
  <si>
    <t>Stolić polukružni D= 90 cm, visine 59 cm, konstrukcija od savinutog špera, bezbojni lak, radna ploha oplemenjena iverica 27 mm, obostrano presvučena ultrapasom, rub masiv bukva, gornja ploča boja po izboru. Sve funkcionalne dimenzije i ostale značajke stolova usklađene su sa zahtjevima HRN EN-1729-1  ili jednakovrijedani HRN EN-1729-2  ili jednakovrijedan.</t>
  </si>
  <si>
    <t>Stolić kvadratni, 90x90 cm, visine 53 cm, konstrukcija od savinutog špera, bezbojni lak, radna ploha oplemenjena iverica 27 mm, obostrano presvučena ultrapasom, rub masiv bukva,gornja ploča boja po izboru. Sve funkcionalne dimenzije i ostale značajke stolova usklađene su sa zahtjevima HRN EN-1729-1 ili jednakovrijedan i HRN EN-1729-2 ili jednakovrijedan.</t>
  </si>
  <si>
    <t>Stolić polukružni D= 90 cm, visine 53 cm, konstrukcija od savinutog špera, bezbojni lak, radna ploha oplemenjena iverica 27 mm, obostrano presvučena ultrapasom, rub masiv bukva, gornja ploča boja po izboru. Sve funkcionalne dimenzije i ostale značajke stolova usklađene su sa zahtjevima HRN EN-1729-1  ili jednakovrijedno i HRN EN-1729-2 ili jednakovrijedno.</t>
  </si>
  <si>
    <t>Stolica odgajateljska, konstrukcija natur bukov masiv, naslon i sjedalo anatomski šper. Sve funkcionalne dimenzije i ostale značajke stolica uskleđene su sa zahtjevima HRN EN-1729-1 ili jednakovrijedno i HRN EN-1729-2 ili jednakovrijedno .</t>
  </si>
  <si>
    <t>Nosač ležaljki: metalna plastificirana konstrukcija na 4 kotača, dim. 116x55x13 cm (konstrukcija visine 8 cm, kotači s ležištem visine 6 cm), predviđeno kao nosač 20 komada ležaljki.</t>
  </si>
  <si>
    <t>Donja prostirka za ležaljku( štep deka), platno 100% pamuk, težina  125g/m², punilo 100% poliesterska vlakna, težina  200g/m²                                                                                            Dimenzije: 128 x 58 cm</t>
  </si>
  <si>
    <t>Psihomotorični set sastavljen od 7 elemenata od čvrste plastike u boji. Oblici se mogu međusobno kombinirati na različite načine, kako bi se stvorio veliki broj različitih staza. Elementi, unatoč tome što su vrlo robusni, lagani su, što omogućuje djeci da ih slobodno pomiču. Postavljanjem različitih blokova na različite načine, moguće je kreirati uvijek nove staze s preprekama. U skladu sa standardom UNI EN 71 ili jednakovrijedno. Svaki komad može izdržati težinu do 300 kg. Dimenzije: Luk 111x38,5x55,5cm</t>
  </si>
  <si>
    <t>Stijena za penjanje s užadima, rupama i ručkama, izrađenim od čvrste plastike. Uzbudljiv i zabavan izazov, djeca se nikada neće umoriti od penjanja na ovu planinu sa svih strana. Kada dođete do vrha, postavite zastavu i počnite ispočetka! Konačno, djeca će moći iskusiti uzbuđenje penjanja u potpunoj sigurnosti, razvijajući koordinaciju, ravnotežu i snagu tijekom aktivne igre. Visina pada 203 cm. U skladu sa standardom UNI EN 71 ili jednakovrijedno. Maksimalno ograničenje težine na zidu za penjanje: 145,1 kg. Dimenzije: 203x132x203 cm</t>
  </si>
  <si>
    <r>
      <t xml:space="preserve">Kombinirani toranj - poligon za igru djece - izrađen od punog svijetlog drva, glatko brušen i lakiran  - sastoji se od :                                                                        </t>
    </r>
    <r>
      <rPr>
        <b/>
        <sz val="11"/>
        <rFont val="Arial"/>
        <family val="2"/>
        <charset val="238"/>
      </rPr>
      <t>a)</t>
    </r>
    <r>
      <rPr>
        <sz val="11"/>
        <rFont val="Arial"/>
        <family val="2"/>
        <charset val="238"/>
      </rPr>
      <t xml:space="preserve">četverostranog tornja konusnog oblika dim 160x160x160 cm pri dnu i 80x80 cm pri vrhu. Jedna strana puna kao stijena za penjanje sa otvorima za noge. Otvori su okrugli profila 10 cm, i četvrtasti dim 10x10 cm.Na ostale tri strane ima ljestve za penjanje koje su postavljene između kosih nosivih stranica tornja.                                                                                                                                                        </t>
    </r>
    <r>
      <rPr>
        <b/>
        <sz val="11"/>
        <rFont val="Arial"/>
        <family val="2"/>
        <charset val="238"/>
      </rPr>
      <t>b)</t>
    </r>
    <r>
      <rPr>
        <sz val="11"/>
        <rFont val="Arial"/>
        <family val="2"/>
        <charset val="238"/>
      </rPr>
      <t xml:space="preserve"> manjeg trokutastog tornja dim 120x85x100 cm kod kojeg dvije strane imaju po četiri letve za penjanje ,a treća ima tri letve za penjanje. </t>
    </r>
    <r>
      <rPr>
        <b/>
        <sz val="11"/>
        <rFont val="Arial"/>
        <family val="2"/>
        <charset val="238"/>
      </rPr>
      <t xml:space="preserve">c) </t>
    </r>
    <r>
      <rPr>
        <sz val="11"/>
        <rFont val="Arial"/>
        <family val="2"/>
        <charset val="238"/>
      </rPr>
      <t>posebnih ljestvi dim 220x48cm za 17 letvi za penjanje koje na kraju imaju metalne zakrivljene zakačke s kojima se ljestve povezuju za niže i više horizontalne letve tornjeva. Prema HRN EN 71-1  ili jednakovrijedno i HRN EN 71-2 ili jednakovrijedno.</t>
    </r>
  </si>
  <si>
    <t>Klizeća rampa dim 220 x48 cm koja se također zakači za letve tornja i služi za sklizanje.Okvir je od masivnog drva kao i svi ostali elementi - klizeća ispuna je od šperploče.   Prema HRN EN 71-1 ili jednakovrijedno i HRN EN 71-2 ili jednakovrijedno .</t>
  </si>
  <si>
    <t>Švedska klupa dužine 250 cm, sa prihvatom za švedske ljestve i švedski sanduk. Okrenuta naopako može se koristiti kao greda širine 10 cm. Neklizajuća podloga. Materijal: drvo. Dužina: 250 cm. Širina: 22 cm. Visina: 30 cm. U skladu sa PN-N-7067:2014-01 ili jednakovrijedno i PN-EN 913:2008 ili jednakovrijedno.</t>
  </si>
  <si>
    <t>Široka platforma s različitim stranama za skakanje, za stvaranje ravnih ili kosih staza. Sastoji se od 4 lica: ploča za penjanje s otvorom za prolaz; 3 šipkasta elementa na različitim visinama za penjanje i za fiksiranje spojnih elemenata s drugim elementima konstrukcije. Izrađena od masiva breze i bora, omogućuje višestruke kombinacije i brojne motoričke aktivnosti. Ove se aktivnosti lako mogu prilagoditi razini sklonosti djece i postavljenim ciljevima. Struktura izgrađena u skladu sa sigurnosnim standardom NES 54 300 ili jednakovrijedno za obrazovni materijal za motoričke vještine. Isporučuje se u kompletu s ključem, uputama za sastavljanje i prijedlozima za obrazovnu upotrebu. Dimenzije: 74x74x59 cm</t>
  </si>
  <si>
    <t xml:space="preserve">Trosjed  
Dimenzije: Visina uključujući jastuke za leđa: 83 cm. Visina naslona za leđa: 68 cm. Širina: 241 cm. Dubina: 98 cm. Visina prostora ispod namještaja: 6 cm. Širina naslona za ruke: 15 cm. Visina naslona za ruke: 68 cm. Širina sjedišta: 211 cm. Dubina sjedišta: 55 cm. Visina sjedišta: 48 cm
Okvir trosjeda/elementa
Kopča: Polipropilenska plastika. Tkanina za naslon: 100 % poliestersko vlakno Okvir:Šperploča, PU pjena 20 kg/m3, Iverica, Puno drvo, Laminatni drveni furnir, MDF ploča
Podstava:100 % polipropilensko vlakno. Poprečna šipka:Čelik, Epoksidni/poliesterski premaz u prahu. Jastuk za naslon:30 % rezana PU pjena/ 70 % poliesterska vlakna. Jastuk za sjedište:Visoko elastična PU pjena (hladna pjena) 35 kg/m3. 
Okvir naslona za ruke
Okvir:Šperploča, PU pjena 30 kg/m3, MDF ploča, Iverica, Puno drvo. Okov/ Noga:Polipropilenska plastika. Metalni dijelovi:Čelik. Podstava:100 % polipropilensko vlakno
Navlaka za trosjed/element
Tkanina:100 % poliestersko vlakno.Tkanina za naslon:100 % poliestersko vlakno.Navlaka za naslon za ruke:100 % poliestersko vlakno 
Karakteristike tkanine 100% polipropilensko vlakno: Težina m² 450 g/m2 +/- 5%. Kretanje niti: 2,3 mm OSNOVA 3 mm POTKA. Sklonost pilingu i ljuštenju 4-5. Otpornost na suho trenje: 5. Otpornost na mokro trenje:5. Martindale test: Lom pređe: 83.000.  
</t>
  </si>
  <si>
    <t xml:space="preserve">Fotelja
Širina: 101 cm. Dubina: 98 cm. Visina: 83 cm. Visina naslona za ruke: 68 cm. Dubina sjedišta: 55 cm. Visina sjedišta: 48 cm. Visina prostora ispod namještaja: 6 cm. Širina sjedišta: 71 cm. 
Okvir jednosjeda/elementa 
Okvir:Šperploča, PU pjena 20 kg/m3, Iverica, Puno drvo, Laminatni drveni furnir, MDF ploča Podstava:100 % polipropilensko vlakno. Jastuk za naslon:30 % rezana PU pjena/ 70 % poliesterska vlakna.Kopča:Polipropilenska plastika.Jastuk za sjedište:Visoko elastična PU pjena (hladna pjena) 35 kg/m3.Tkanina za naslon:100 % poliestersko vlakno.
Okvir naslona za ruke 
Okvir: Šperploča, PU pjena 30 kg/m3, MDF ploča, Iverica, Puno drvo.Okov/ Noga:Polipropilenska plastika.Metalni dijelovi:Čelik.Podstava:100 % polipropilensko vlakno.
Karakteristike tkanine 100% polipropilensko vlakno: Težina m² 450 g/m2 +/- 5%. Kretanje niti: 2,3 mm OSNOVA 3 mm POTKA. Sklonost pilingu i ljuštenju 4-5. Otpornost na suho trenje: 5. Otpornost na mokro trenje:5. Martindale test: Lom pređe: 83.000. Otporan je na habanje i blijeđenje. </t>
  </si>
  <si>
    <r>
      <rPr>
        <sz val="11"/>
        <rFont val="Arial"/>
        <family val="2"/>
        <charset val="238"/>
      </rPr>
      <t xml:space="preserve">Stolica </t>
    </r>
    <r>
      <rPr>
        <b/>
        <sz val="11"/>
        <rFont val="Arial"/>
        <family val="2"/>
        <charset val="238"/>
      </rPr>
      <t xml:space="preserve">
</t>
    </r>
    <r>
      <rPr>
        <sz val="11"/>
        <rFont val="Arial"/>
        <family val="2"/>
        <charset val="238"/>
      </rPr>
      <t>Konstrukcija : Dvije noge u obliku SKIJA 
Obrada metala : krom 
Sjedište : Tapecirano u tkaninu  
Naslon : Mreža sive boje</t>
    </r>
  </si>
  <si>
    <t xml:space="preserve">Dobava i ugradnja unutarnjih zastora, minimalnih  karakteristika kako slijedi: Stavka obuhvaća izradu i montažu dvokanalne aluminijske vodilice i zavjese lagane i black out teške zavjese, a izvode se iz dva dijela koji se preklapaju po 15 cm u sredini. Black out materijal je art. RD saten, sa 100% black out pozadinom. Svi su materijali negorive klasifikacije.
-dimenziju svijetlog otvora - šxv 500x240 cm                                                                               </t>
  </si>
  <si>
    <t xml:space="preserve">Dobava i ugradnja unutarnjih zastora, minimalnih  karakteristika kako slijedi:  Stavka obuhvaća izradu i montažu dvokanalne aluminijske vodilice i zavjese lagane i black out teške zavjese, a izvode se iz dva dijela koji se preklapaju po 15 cm u sredini. Black out materijal je art. RD saten, sa 100% black out pozadinom. Svi su materijali negorive klasifikacije.
-dimenziju svijetlog otvora - šxv 210x240 cm                                                                               </t>
  </si>
  <si>
    <t xml:space="preserve">Dobava i ugradnja unutarnjih zastora, minimalnih  karakteristika kako slijedi: Stavka obuhvaća izradu i montažu jednokanalne aluminijske vodilice i zavjese. Bjela lagana zavjesa izvodi se iz dva dijela koji se preklapaju po 15 cm u sredini. Svi su materijali negorive klasifikacije.
-dimenziju svijetlog otvora - šxv 160x190 cm                                                                               </t>
  </si>
  <si>
    <t>Dvostrani ormarić pokretna biblioteka i polica za didaktički materijal, izrađena od iverice oplemenjene melaminskom folijom debljine 18mm, u boji po izboru , otpornom na ogrebotine, obrub mekana keder traka T-profila u boji po izboru, svi ostali rubovi obrađeni ABS trakom debljine 0.5mm, dim. (ŠDV) 100x50x100cm, na jednoj strani 4 reda kosine knjige i slikovnice, sa druge strane polica sa 6 pretinaca za didaktiku, elementi sastavljeni bez vidljivih vijaka, bočne strane spuštene do poda, gornji rubovi zaobljeni, ormarić je na kotačićima (četiri kotačića na uglovima, peti kotačić na sjecištu dijagonala donje plohe), nosač kotača izrađen od prešanog pocinčanog kromatiziranog čeličnog lima debljine 3 mm, kotač gumirani promjera 50 mm, ukupna visina nosača i kotača 70 mm, opterećenje: 40 kg po kotaču.</t>
  </si>
  <si>
    <t>Za sve radove treba primjenjivati postojeće tehničke propise i građevinske norme. Sve radove izvesti od kvalitetnog materijala, prema opisu pojedinih stavaka troškovnika i uvodnih općih opisa pojedinih grupa radova, detaljima i pismenim opisima. Upotrijebljeni materijal koji izvođač dobavlja i ugrađuje mora odgovarati uvjetima iz Tehničkog propisa o građevnim proizvodima NN 33/10 ili jednakovrijedno i Tehničkog propisa o izmjeni tehničkog propisa o građevnim proizvodima NN 87/10, NN 146/10, NN 81/11 i NN 130/12 ili jednakovrijedno.</t>
  </si>
  <si>
    <t xml:space="preserve">Prije početka zemljanih radova potrebno je izvršiti prethodne radove na pripremi i uređenju gradilišta: čišćenje terena i odvoz na gradsku deponiju, izrada prilaza i organizacija gradilišta. Pripremni radovi i radovi na organizaciji gradilišta neće biti obračunati posebno, već su obuhvaćeni u faktoru.
Kod izvedbe zemljanih radova potrebno je izvršiti sve zaštitne mjere.
Prije početka radova izvođač je dužan provesti sve pripremne radove da se izvođenje može nesmetano odvijati. U tu svrhu izvođač je dužan detaljno proučiti projektnu dokumentaciju, te izvršiti potrebne računske kontrole. Izvođač radova i njegovi kooperanti dužni su svaki dio projektne dokumentacije pregledati, te dati primjedbe na eventualne tehničke probleme koji bi mogli prouzročiti slabiju kvalitetu, postojnost ugrađenih elemenata ili druge štete. 
Prije početka izvedbe radova, izvođač mora iskolčiti građevinu u skladu s projektnom dokumentacijom (kotno-nivelacioni plan). Bez prethodne suglasnosti projektanta i predstavnika investitora, izvođač ne smije mijenjati ili prilagođavati iskolčenje.
Po završetku gradnje ukloniti sve nepotrebno s gradilišta. Preostali iskopani materijal utovaruje se u prijevozno sredstvo i odvozi na gradsku deponiju građevinskog materijala. 
Za materijal koji se može iskoristiti ili ponovno upotrijebiti nadzorni organ će odrediti mjesto privremenog odlaganja. Materijali moraju biti odloženi na način da ne ometaju radove. Izvođač treba očistiti i čuvati materijal do njegove primopredaje ovlaštenoj tvrtki za oporabu i zbrinjavanje materijala, odnosno za danje korištenje. 
Uklonjeni i odstranjeni materijal odvozi se na gradski deponij građevinskog / biljnog otpada.
Izvođač radova dužan je prije početka izvođenja pregledati sve linije podzemnih instalacija, te ih zaštiti od oštećenja tijekom izvođenja radova. 
Izvođač treba isplanirati i izvesti radove tako da spriječi oštećenja postojećih objekata, zaštiti ljude i objekte i da osigura sigurne radne uvjete. Radovi se trebaju izvoditi u skladu sa svim zdravstvenim i sigurnosnim propisima.
</t>
  </si>
  <si>
    <t xml:space="preserve">
Radove izvesti prema sljedećim zakonima i pravilnicima: 
1. Zakon o zaštiti okoliša (NN 110/07)  ili jednakovrijedno
2. Zakon o zaštiti od buke (NN 30/09)  ili jednakovrijedno
3. Zakon o otpadu (NN 178/04, 153/05, 111/06, 60/08, 87/09)  ili jednakovrijedno
4. Pravilnik o sadržaju plana zaštite od požara (NN 35/94, 55/94)  ili jednakovrijedno
5. Zakon o zaštiti na radu (NN 59/96, 94/96, 114/03, 86/08, 75/09 i 143/12)  ili jednakovrijedno
6. Pravilnik o zaštiti na radu u građevinarstvu (Sl. List 42/68, 45/68 te NN 18/83 i 59/96)  ili jednakovrijedno
7. Pravilnik o zaštiti na radu pri utovaru i istovaru tereta (NN 49/86)  ili jednakovrijedno
8. Pravilnik o zaštiti na radu pri ručnom prenošenju tereta (42/05)  ili jednakovrijedno
9. Pravilnik o zaštiti na radu pri korištenju električne energije (NN 9/87)   ili jednakovrijedno
10. Pravilnik o izradi procjene opasnosti (NN 48/97, 114/02, 126/03, 144/09)  ili jednakovrijedno
Prije početka radova, treba izvesti zaštitu postojećih konstrukcija koji se tijekom radova ne demontiraju ili ruše. Zaštita treba biti takva, da je potpuno funkcionalna i zaštićuje duži vremenski period, od početka radova sve do završetka izgradnje. Tijekom radova, izvoditelj je dužan zaštitu održavati u uporabnom stanju i po potrebi obnavljati ili popravljati. 
Ukoliko ipak greškom izvoditelja zbog nekvalitetno izvedene zaštite, neopreza ili prerano skinute zaštite dođe do oštećenja ili uništenja konstrukcije ili dijelova građevine, izvoditelj je dužan štetu na svoj trošak sanirati i nadoknaditi investitoru sve troškove u svezi s istim. 
Prije početka radova demontaža i rušenja potrebno je isključiti sve instalacije unutar zone obuhvata gdje se radovi obavljaju: plin, vodu, struju, kanalizaciju od strane ovlaštenih službi, te izvesti vanjske priključke potrebnih instalacija, u skladu s pravilima gradskih komunalnih poduzeća i uz njihovu suglasnost.
Isključenje instalacija evidentira se građevinskim dnevnikom. 
U slučaju nepredviđenih nalaza (razne instalacije, stanje konstrukcije ili elemenata koje ne odgovara predviđenom i projektiranom stanju i sl. ) izvoditelj je dužan odmah na toj poziciji obustaviti radove i o tome obavijestiti nadzornog inženjera. Ukoliko se nakon potrebnih istražnih radnji bude tražio poseban režim rada na toj poziciji (nemogućnost izvođenja radova po predviđenim normativima i u nuđenim uvjetima) radovi će se nastaviti po režijskom satu uz sva prethodno dogovorena otežanja rada.
Demontaže i rušenja će se izvesti ručnim i mehaničkim sredstvima na način da se posljedice rada štetno ne odraze na okruženje. Izvođač mora u toku razgradnje primjenjivati adekvatne mjere i radove kako bi se okoliš zaštitio od prekomjerne prašine koja se nužno stvara prilikom rada na rušenju pojedinih elemenata građevine.</t>
  </si>
  <si>
    <t>Betonski i armirano betonski radovi
Kod izvedbe betonskih i armirano betonskih radova treba se u svemu pridržavati postojećih propisa, standarda te statičkog proračuna. Prije početka izvedbe betonskih radova treba pregledati i zapisnički konstatirati podatke o agregatu, cementu i vodi, odnosno o faktorima koji će utjecati na kvalitetu radova i ugrađenog betona. 
Svi materijali moraju odgovarati uvjetima iz Tehničkog propisa o građevnim proizvodima NN 33/10 ili jednakovrijedno i Tehničkog propisa o izmjeni tehničkog propisa o građevnim proizvodima NN 87/10, NN 146/10, NN 81/11 te NN 100/11 ili jednakovrijedno.</t>
  </si>
  <si>
    <t>Vrste betona
Čvrstoća betona određuje se razredom tlačne čvrstoće. Izvoditelj se mora strogo pridržavati razreda tlačne čvrstoće za pojedine konstrukcije prema projektnoj dokumentaciji.
Razredi tlačne čvrstoće betona prema normi HRN EN 206-1: ili jednakovrijedno, C12/15, C16/20, C20/25, C25/30, C30/37, C 35/45, C40/50.
Beton spravljati isključivo strojnim putem.
Za izradu betona upotrijebiti istu vrstu cementa i granulirani agregat.</t>
  </si>
  <si>
    <t>Cement
Tehnička svojstva i drugi zahtjevi, te potvrđivanje sukladnosti cementa, određuje se odnosno provodi, ovisno o vrsti cementa.
Važeće norme za cement i za beton su: 
HRN CR 14245:2004 ili jednakovrijedno, HRN EN 197-1:2005 ili jednakovrijedno, HRN EN 197-1:2005/A3:2008 ili jednakovrijedno, HRN EN 197-2:2004 ili jednakovrijedno, HRN EN 197-4: 2006 ili jednakovrijedno, HRN EN 14216:2006 ili jednakovrijedno, HRN EN 14647:2006 ili jednakovrijedno, HRN EN 14647:2006/AC:2007 ili jednakovrijedno, HRN EN 197-1:2005 ili jednakovrijedno, HRN EN 197-1:2005/A3:2008 ili jednakovrijedno.
Pri betoniranju jedne cjelovite betonske ili AB konstrukcije upotrijebiti isključivo jednu vrstu cementa.</t>
  </si>
  <si>
    <t>Agregat
Za izradu betona predviđa se prirodno granulirani šljunak ili drobljeni agregat. Kameni agregat mora imati propisani granulometrijski sastav, mora biti dovoljno čvrst i postojan, ne smije sadržavati zemljanih i organskih sastojaka, niti drugih primjesa štetnih za beton i armaturu.
Tehnička svojstva i drugi zahtjevi, te potvrđivanje sukladnosti agregata određuje se odnosno provodi, ovisno o vrsti agregata, prema normama: 
HRN EN 12620:2003  ili jednakovrijedno, Agregati za beton (EN 12620:2002 ili jednakovrijedno) i HRN EN 13055-1:2003 ili jednakovrijedno, Lagani agregati – 1. dio: Lagani agregati za beton, mort i mort za zalijevanje (EN 13055-1:2002) ili jednakovrijedno.</t>
  </si>
  <si>
    <r>
      <rPr>
        <b/>
        <sz val="9"/>
        <rFont val="Arial"/>
        <family val="2"/>
        <charset val="238"/>
      </rPr>
      <t xml:space="preserve">NAPOMENA IV: </t>
    </r>
    <r>
      <rPr>
        <sz val="9"/>
        <rFont val="Arial"/>
        <family val="2"/>
        <charset val="238"/>
      </rPr>
      <t>Nabava, doprema i postava sprava za igralište. . Sva oprema mora biti u skladu s normom HRN EN 1176 ili jednakovrijedno i HRN EN 1177 ili jednakovrijedno.
Obračun radova:
Obračun radova po kom postavljene sprave</t>
    </r>
  </si>
  <si>
    <t xml:space="preserve">Konstrukcija ljuljačke napravljena je od metalne konstrukcije, cijevi promjera 105 mm i  kvadratne cijevi 80 x 80 mm, debljina stijenke cijevi 6 mm s tolerancijom ± 5 %, obrađena cinčanjem i plastifikacijom. Sjedalice su metalne obložene gumom, a lanci su od nehrđajućeg čelika. Ukupne dimenzije ljuljačke su 380d180š235v s tolerancijom ± 5 % , nasuprotni stupovi su postavljeni na razmak od glavne osi 27 º s tolerancijom ± 5 %. Sprava se temelji na pripremljenu betonsku podlogu. Korištenjem sprave postiže se više funkcija i ima važnu ulogu u cjelini parka. Na spravi je monitor na kojem se vrši prijava igrača i prikazuje trenutni rezultat igre igrača. Ljuljanjem se proizvodi kinetička energija koja se pretvara u električnu energiju pri čemu se ostvareni parametri kao podaci šalju u upravljački modul pametne klupe, koja iste prikazuje na centralnom monitoru u cilju različitih funkcija kao što su indeksi zdravlja, podaci za natjecanje, proizvodnja energije koja se akumulira u samoj solarnoj klupi. Ljuljačka na sebi ima ugrađene svjetlosne dodatke koji mijenjaju intenzitet svijetla sukladno intenzitetu kinetičke energije, kako bi korisnik pratio efikasnost proizvedenih parametara.  Energiju koristi iz pametne klupe. Ljuljačka mora u potpunosti biti izvedena prema Normi HRN EN 1176 ili jednakovrijedno.
</t>
  </si>
  <si>
    <t>Konstrukcija sprave za izdržljivost napravljena je od metalne konstrukcije, cijevi promjera 105 mm, debljina stijenke 6 mm s tolerancijom ± 5 %, obrađena cinčanjem i plastifikacijom. Rukohvati su ergonomski oblikovani. Korištenjem sprave postiže se više funkcija i ima važnu ulogu u cjelini parka. Na spravi je monitor na kojem se vrši prijava igrača i prikazuje trenutni rezultat igre igrača. Opterećenjem sprave mjeri se izdržljivost korisnika pri čemu se ostvareni parametri kao podaci šalju u upravljački modul pametne klupe, koja iste prikazuje na centralnom monitoru u cilju različitih funkcija kao što su indeksi zdravlja ipodaci za natjecanje. Sprava za izdržljivost na sebi ima ugrađen timer te mjeri izdržljivost korisnika. Ukupne dimenzije sprave za izdržljivost su 115d35š250-290v s tolerancijom ± 5 %. Energiju koristi iz pametne klupe. Sprava se temelji na pripremljenu betonsku podlogu. Sprava za izdržljivost mora u potpunosti biti izvedena prema Normi HRN EN 1176 ili jednakovrijedno.</t>
  </si>
  <si>
    <t>Kombinirano igralo napravljeno je od metalne konstrukcije, cijevi promjera 105 mm, debljine stijenke 6 mm s tolerancijom ± 5 %, obrađena cinčanjem i plastifikacijom. Na igralu su postavljene tipke s funkcijom svjetlosnog  i zvučnog signaliziranja za igru koji su povezani sa središnjim displayom.  Nasuprotni stupovi su postavljeni na razmak od glavne osi 27 ºs tolerancijom ± 5 %. Ukupne dimenzije kombiniranog igrala su 400d400š245v s tolerancijom ± 5 %. Sprava se temelji na pripremljenu betonsku podlogu. Korištenjem kombinirane sprave postiže se više funkcija i ima važnu ulogu u cjelini parka. Na spravi je monitor na kojem se vrši prijava igrača i prikazuje trenutni rezultat igre igrača.
Upravljački modul iz pametne klupe upravlja dinamikom i rasporedom davanja zvučnih i svjetlosnih signala, čime se korisniku postavlja zadatak da reagira pritiskom na signalizirana područja.</t>
  </si>
  <si>
    <t xml:space="preserve">Pozicije područja za pritisak su pažljivo razmještena kako bi korisnik razvijao motoričke sposobnosti da rukama i nogama pritišće zadana tipkala te u jedinici vremena ostvarivao svoj rezultat igre, čime se potiče na natjecanje korisnika. Sprava na sebi ima ugrađen timer kako bi korisnik mogao pratiti svoj rezultat.
Ostvareni parametri kao podaci šalju se u upravljački modul pametne klupe, koja iste prikazuje na centralnom monitoru u cilju različitih funkcija kao što su indeksi zdravlja i podaci za natjecanje. Energiju koristi iz pametne klupe. Kombinirano igralo  mora u potpunosti biti izvedeno prema Normi HRN EN 1176 ili jednakovrijedno.
</t>
  </si>
  <si>
    <t xml:space="preserve">Vrtuljak zvijezda je napravljena od metalne konstrukcije koja je obrađena cinčanjem i plastifikacijom. Sjedalica u obliku zvijezde je napravljena od polietilena visoke gustoće. Korištenjem vrtuljka proizvodi se kinetička energija koja se pretvara u električnu energiju pri čemu se ostvareni parametri kao podaci šalju u upravljački modul pametne klupe, koja iste prikazuje na centralnom monitoru u cilju različitih funkcija kao što su indeksi zdravlja, podaci za natjecanje, proizvodnja energije koja se akumulira u samoj solarnoj klupi. Vrtuljak na sebi ima ugrađene svjetlosne dodatke koji mijenjaju intenzitet svijetla sukladno intenzitetu kinetičke energije, kako bi korisnik pratio efikasnost proizvedenih parametara. Ukupne dimenzije vrtuljka su Ø50 cm, visine 40 cm s tolerancijom ± 5 %. Sprava se temelji na pripremljenu betonsku podlogu. Energiju koristi iz pametne klupe. Vrtuljak  mora u potpunosti biti izveden prema Normi HRN EN 1176 ili jednakovrijedno.
</t>
  </si>
  <si>
    <t xml:space="preserve">Vertikalni twister napravljen je od čelične konstrukcije koja je zaštićena zaštitnim bojama, HPL-a, HDPE-a, alubonda. Na prednjoj strani konstrukcije nalaze se zvučnici i prekidači. Svjetlosni prekidači naizmjenično reflektiraju različite RGB svijetlo. Prekidači imaju funkciju signalizacije s oznakom zaštite rasvjetnih tijela IP 65. Metalni dio obrađena je cinčanjem i plastifikacijom. Ukupne dimenzije vertikalnog twistera su  300d30š150v s tolerancijom ± 5 %. Sprava se temelji na pripremljenu betonsku podlogu. Energiju koristi iz pametne klupe. Korištenjem kombinirane sprave postiže se više funkcija i ima važnu ulogu u cjelini parka.
</t>
  </si>
  <si>
    <t>Upravljački modul iz pametne klupe upravlja dinamikom i rasporedom davanja svjetlosnih signala, čime se korisniku postavlja zadatak da reagira pritiskom na signalizirana područja. Pozicije područja za pritisak su  razmještena kao u igri „twister“ s ciljem da  korisnik razvija motoričke sposobnosti na način da rukama i nogama pritišće zadana tipkala te u jedinici vremena ostvariva svoj rezultat igre, čime se potiče na natjecanje korisnika. Sprava također ima i modul za "memory" igru i "muzički" modul gdje pravovremenim pritiskom na prekidač korisnik proizvodi predefiniranu melodiju.Sprava na sebi ima ugrađen timer kako bi korisnik mogao pratiti svoj rezultat. Ostvareni parametri kao podaci šalju se u upravljački modul pametne klupe, koja iste prikazuje na centralnom monitoru u cilju različitih funkcija kao što su indeksi zdravlja i podaci za natjecanje. Energiju koristi iz pametne klupe. Igralo  mora u potpunosti biti izvedeno prema Normi HRN EN 1176 ili jednakovrijedno.</t>
  </si>
  <si>
    <t xml:space="preserve">Pametna klupa napravljena je od čelične  konstrukcije koja je zaštićena zaštitinim bojama, HPL-a, HDPE-a, alubonda. Klupa ima zasebno sjedište ispod nadstrešnice.. 
Elementi: solarni panel, monitor outdoor HD 16:9, min. 2500 niti, dimenzije min 55 incha sa dodatnom zaštitom ekrana- antivandal, visinomjer, vaga, virtualne igre.
Na gornjoj strani nalazi se solarna ploča koja pretvara sunčevu energiju u električnu te istu koristi ostala oprema za rad. Sastavni dio klupe je upravljački modul koji bilježi sve podatke korištenja pojedine opreme i igrališta u cjelini, te na osnovu zadanih algoritama kalkulira zadane podatke usmjerene na zdravlje, edukaciju, natjecanje i proizvodnju energije te takve podatke projicira na centralnom monitoru koji se nalazi na bočnoj poziciji klupe. 
</t>
  </si>
  <si>
    <t>U sam temelj pametne klupe ugrađuje se solarna vaga. Solarna vaga šalje podatke o tjelesnoj težini u upravljački modul pametne klupe, gdje se na centralnom monitoru prikazuje težina i različite mogućnosti učinka korištenja pojedine sprave na igralištu i ukupne cjeline parka kalkuliranih na bazi primjenjivih prosječnih parametara (npr. indeks tjelesne mase za određenu starosnu dob…), a sve u svrhu zdravlja, edukacije i proizvodnje energije.Temeljem individualnog BMI sustav definira igre za korisnika.
U "plafon" je ugrađen elektronski visinomjer. Na centralnom monitoru se vrši prijava igrača na igralište putem odabira avatara, unosa nadimka i dobi korisnika.
Ukupne dimenzije klupe su 300d205š210v s tolerancijom ± 5 %. Klupa se temelji na prije pripremljen temelj.
Oprema mora u potpunosti biti izvedena prema Normi HRN EN 1176 ili jednakovrijedno.</t>
  </si>
  <si>
    <t>UKUPNO 1+2+3+4+5+6+7:</t>
  </si>
  <si>
    <t>Izrada tehničke dokumentacije izvedenog stanja koju potpisuju izvođač i nadzor i predaja investitoru u 3 uvezana primjerka. Uz papirnatu verziju, predaje se i jedan primjerak u elektroničkom obliku/CD (standardni formati datoteka .doc .xls i .dwg)</t>
  </si>
  <si>
    <t>Projekt izvedenog stanja</t>
  </si>
  <si>
    <t>Izrada projekta izvedenog stanja koju potpisuju izvođač i nadzor i predaja investitoru u 3 uvezana primjerka. Projekt mora biti izrađen od strane ovlaštenog inženjera elektrotehnike. Uz papirnatu verziju, predaje se i jedan primjerak u elektroničkom obliku/CD (standardni formati datoteka .doc .xls i .dwg)</t>
  </si>
  <si>
    <t>Izrada projekta izvedenog stanja</t>
  </si>
  <si>
    <t>Ležaljka dječja: konstrukcija od metalnih plastificiranih profila,ležaj od čvrste antibakterijske tkanine, uzglavlje i noge polukružnog oblika izrađeno od tvrde umjetne mase, kakvoća i izrada materijala visoka (Q2), izdržljivost i otpornost materijala posebno visoka (Q1), dim 138x55x12 cm, boja tkanine i plastičnog dijela konstrukcije u identičnoj boji.</t>
  </si>
  <si>
    <t>Nosač ležaljki: metalna plastificirana konstrukcija na 4 kotača, dim. 116x55x13 cm (konstrukcija visine 8 cm, kotači s ležištem visine 6 cm), predviđeno kao nosač 20 komada ležaljki</t>
  </si>
  <si>
    <t>Donja prostirka za ležaljku( štep deka), platno 100% pamuk, težina  125g/m², punilo 100% poliesterska vlakna, težina  200g/m² . Dimenzije: 128 x 58 cm</t>
  </si>
  <si>
    <t>Pokrivač štepani za ležaljku( poplun), platno 100% pamuk, težina  125g/m² punilo 100% poliesterska vlakna, težina  200g/m² .Dimenzije: 140 x 100 cm</t>
  </si>
  <si>
    <t>NE NUDITI!</t>
  </si>
  <si>
    <t>2.4.8.</t>
  </si>
  <si>
    <t>2.5.2.3</t>
  </si>
  <si>
    <t>2.5.14.</t>
  </si>
  <si>
    <t>2.5.15.</t>
  </si>
  <si>
    <t>2.5.16.</t>
  </si>
  <si>
    <t>2.5.17.</t>
  </si>
  <si>
    <t>2.5.18.</t>
  </si>
  <si>
    <t>2.5.19.</t>
  </si>
  <si>
    <t>2.5.20.</t>
  </si>
  <si>
    <t>2.5.21.</t>
  </si>
  <si>
    <t>2.5.22.</t>
  </si>
  <si>
    <t>2.5.23.</t>
  </si>
  <si>
    <t>3.1.1.</t>
  </si>
  <si>
    <t>3.1.1.1</t>
  </si>
  <si>
    <t>3.1.1.2</t>
  </si>
  <si>
    <t>3.1.1.3</t>
  </si>
  <si>
    <t>3.1.1.4</t>
  </si>
  <si>
    <t>3.1.1.5</t>
  </si>
  <si>
    <t>3.1.1.6</t>
  </si>
  <si>
    <t>3.1.1.7</t>
  </si>
  <si>
    <t>3.1.1.8</t>
  </si>
  <si>
    <t>3.1.1.9</t>
  </si>
  <si>
    <t>3.1.1.10</t>
  </si>
  <si>
    <t>3.1.1.11</t>
  </si>
  <si>
    <t>3.2.1.</t>
  </si>
  <si>
    <t>3.2.1.1.</t>
  </si>
  <si>
    <t>3.3.</t>
  </si>
  <si>
    <t>3.3.1.</t>
  </si>
  <si>
    <t>3.1.2.</t>
  </si>
  <si>
    <t>3.1.2.1.</t>
  </si>
  <si>
    <t>3.1.2.2.</t>
  </si>
  <si>
    <t>3.1.2.3.</t>
  </si>
  <si>
    <t>3.1.2.4.</t>
  </si>
  <si>
    <t>3.1.2.5.</t>
  </si>
  <si>
    <t>3.1.2.6.</t>
  </si>
  <si>
    <t>3.1.2.7.</t>
  </si>
  <si>
    <t>3.1.2.8.</t>
  </si>
  <si>
    <t>3.1.2.9.</t>
  </si>
  <si>
    <t>3.1.2.10.</t>
  </si>
  <si>
    <t>3.1.2.11.</t>
  </si>
  <si>
    <t>3.1.2.12.</t>
  </si>
  <si>
    <t>3.1.3.</t>
  </si>
  <si>
    <t>3.1.4.</t>
  </si>
  <si>
    <t>3.1.5.</t>
  </si>
  <si>
    <t>3.1.6.</t>
  </si>
  <si>
    <t>3.1.7.</t>
  </si>
  <si>
    <t>3.2.2.</t>
  </si>
  <si>
    <t>3.2.3.</t>
  </si>
  <si>
    <t>3.3.2.</t>
  </si>
  <si>
    <t>3.3.3.</t>
  </si>
  <si>
    <t>3.4.</t>
  </si>
  <si>
    <t>3.5.</t>
  </si>
  <si>
    <t>3.1.4.1.</t>
  </si>
  <si>
    <t>3.1.3.1.</t>
  </si>
  <si>
    <t>3.1.3.2.</t>
  </si>
  <si>
    <t>3.1.4.5.</t>
  </si>
  <si>
    <t>3.1.4.4.</t>
  </si>
  <si>
    <t>3.1.4.3.</t>
  </si>
  <si>
    <t>3.1.4.2.</t>
  </si>
  <si>
    <t>3.1.5.1.</t>
  </si>
  <si>
    <t>3.1.5.2.</t>
  </si>
  <si>
    <t>3.1.5.3.</t>
  </si>
  <si>
    <t>3.1.5.4.</t>
  </si>
  <si>
    <t>3.1.5.5.</t>
  </si>
  <si>
    <t>3.1.5.6.</t>
  </si>
  <si>
    <t>3.1.5.7.</t>
  </si>
  <si>
    <t>3.1.5.8.</t>
  </si>
  <si>
    <t>3.1.6.1.</t>
  </si>
  <si>
    <t>a1)</t>
  </si>
  <si>
    <t>a2)</t>
  </si>
  <si>
    <t>a3)</t>
  </si>
  <si>
    <t>a4)</t>
  </si>
  <si>
    <t>b1)</t>
  </si>
  <si>
    <t>b2)</t>
  </si>
  <si>
    <t>b3)</t>
  </si>
  <si>
    <t>b4)</t>
  </si>
  <si>
    <t>c1)</t>
  </si>
  <si>
    <t>c2)</t>
  </si>
  <si>
    <t>d1)</t>
  </si>
  <si>
    <t>d2)</t>
  </si>
  <si>
    <t>DN250</t>
  </si>
  <si>
    <t>DN200</t>
  </si>
  <si>
    <t>DN150</t>
  </si>
  <si>
    <t>DN100</t>
  </si>
  <si>
    <t>3.1.6.2.</t>
  </si>
  <si>
    <t>3.1.6.3.</t>
  </si>
  <si>
    <t>3.1.6.4.</t>
  </si>
  <si>
    <t>3.1.6.5.</t>
  </si>
  <si>
    <t>3.1.6.6.</t>
  </si>
  <si>
    <t>3.1.6.7.</t>
  </si>
  <si>
    <t>3.1.6.8.</t>
  </si>
  <si>
    <t>3.1.6.9.</t>
  </si>
  <si>
    <t>3.1.7.1.</t>
  </si>
  <si>
    <t>3.2.2.1.</t>
  </si>
  <si>
    <t>3.2.2.2.</t>
  </si>
  <si>
    <t>3.2.2.3.</t>
  </si>
  <si>
    <t>3.2.2.4.</t>
  </si>
  <si>
    <t>3.2.2.5.</t>
  </si>
  <si>
    <t>3.2.2.6.</t>
  </si>
  <si>
    <t>3.2.2.7.</t>
  </si>
  <si>
    <t>3.2.2.8.</t>
  </si>
  <si>
    <t>3.2.2.9.</t>
  </si>
  <si>
    <t>3.2.2.10.</t>
  </si>
  <si>
    <t>3.2.2.11.</t>
  </si>
  <si>
    <t>3.2.2.12.</t>
  </si>
  <si>
    <t>3.2.2.13.</t>
  </si>
  <si>
    <t>3.2.2.14.</t>
  </si>
  <si>
    <t>3.2.2.15.</t>
  </si>
  <si>
    <t>3.2.2.16.</t>
  </si>
  <si>
    <t>3.2.3.1.</t>
  </si>
  <si>
    <t>3.3.3.1.</t>
  </si>
  <si>
    <t>3.3.2.1.</t>
  </si>
  <si>
    <t>3.3.2.2.</t>
  </si>
  <si>
    <t>3.3.2.3.</t>
  </si>
  <si>
    <t>3.3.2.4.</t>
  </si>
  <si>
    <t>3.3.2.5.</t>
  </si>
  <si>
    <t>3.3.2.6.</t>
  </si>
  <si>
    <t>3.3.2.7.</t>
  </si>
  <si>
    <t>3.3.2.8.</t>
  </si>
  <si>
    <t>3.3.2.9.</t>
  </si>
  <si>
    <t>3.3.2.10.</t>
  </si>
  <si>
    <t>3.3.2.11.</t>
  </si>
  <si>
    <t>3.3.2.12.</t>
  </si>
  <si>
    <t>3.3.2.13.</t>
  </si>
  <si>
    <t>3.3.2.14.</t>
  </si>
  <si>
    <t>3.3.2.15.</t>
  </si>
  <si>
    <t>3.3.2.16.</t>
  </si>
  <si>
    <t>3.3.2.17.</t>
  </si>
  <si>
    <t>3.4.1.1.</t>
  </si>
  <si>
    <t>3.4.1.2.</t>
  </si>
  <si>
    <t>3.4.1.3.</t>
  </si>
  <si>
    <t>3.4.1.4.</t>
  </si>
  <si>
    <t>3.4.1.5.</t>
  </si>
  <si>
    <t>3.4.1.6.</t>
  </si>
  <si>
    <t>3.4.1.7.</t>
  </si>
  <si>
    <t>3.4.1.8.</t>
  </si>
  <si>
    <t>3.5.1.</t>
  </si>
  <si>
    <t>3.5.2.</t>
  </si>
  <si>
    <t>4.1. TROŠKOVNIK ELEKTROINSTALACIJA I VATRODOJAVE</t>
  </si>
  <si>
    <t>4.2. TROŠKOVNIK FOTONAPONSKE SUNČANE ELEKTRANE</t>
  </si>
  <si>
    <t xml:space="preserve">4.4. Elektrotehnički projekt – Digitalno interaktivno vanjsko 
dječje igralište
</t>
  </si>
  <si>
    <t xml:space="preserve">4.3. Elektrotehnički projekt – Interaktivan sustav edukacije i vježbi evakuacija i spašavanja djelatnika i djece
</t>
  </si>
  <si>
    <t>7.1. TROŠKOVNIK UNUTARNJE OPREME</t>
  </si>
  <si>
    <t>7.2. TROŠKOVNIK DJEČJIH IGRALA</t>
  </si>
  <si>
    <t>4.1.1.</t>
  </si>
  <si>
    <t>4.1.2.</t>
  </si>
  <si>
    <t>4.1.3.</t>
  </si>
  <si>
    <t>4.1.4.</t>
  </si>
  <si>
    <t>4.1.5.</t>
  </si>
  <si>
    <t>4.1.6.</t>
  </si>
  <si>
    <t>4.1.7.</t>
  </si>
  <si>
    <t>4.1.8.</t>
  </si>
  <si>
    <t>4.1.9.</t>
  </si>
  <si>
    <t>4.1.1.1.</t>
  </si>
  <si>
    <t>4.1.1.2.</t>
  </si>
  <si>
    <t>4.1.1.3.</t>
  </si>
  <si>
    <t>4.1.1.4.</t>
  </si>
  <si>
    <t>4.1.1.5.</t>
  </si>
  <si>
    <t>4.1.1.6.</t>
  </si>
  <si>
    <t>4.1.1.7.</t>
  </si>
  <si>
    <t>4.1.1.8.</t>
  </si>
  <si>
    <t>4.1.1.9.</t>
  </si>
  <si>
    <t>4.1.1.10.</t>
  </si>
  <si>
    <t>4.1.1.11.</t>
  </si>
  <si>
    <t>4.1.1.12.</t>
  </si>
  <si>
    <t>4.1.1.13.</t>
  </si>
  <si>
    <t>4.1.1.14.</t>
  </si>
  <si>
    <t>4.1.1.15.</t>
  </si>
  <si>
    <t>4.1.1.16.</t>
  </si>
  <si>
    <t>4.1.1.17.</t>
  </si>
  <si>
    <t>4.1.1.18.</t>
  </si>
  <si>
    <t>4.1.1.19.</t>
  </si>
  <si>
    <t>4.1.1.20.</t>
  </si>
  <si>
    <t>4.1.1.21.</t>
  </si>
  <si>
    <t>4.1.1.22.</t>
  </si>
  <si>
    <t>4.1.1.23.</t>
  </si>
  <si>
    <t>4.1.1.24.</t>
  </si>
  <si>
    <t>4.1.1.25.</t>
  </si>
  <si>
    <t>4.1.1.26.</t>
  </si>
  <si>
    <t>4.1.1.27.</t>
  </si>
  <si>
    <t>4.1.1.28.</t>
  </si>
  <si>
    <t>4.1.1.29.</t>
  </si>
  <si>
    <t>4.1.1.30.</t>
  </si>
  <si>
    <t>4.1.1.31.</t>
  </si>
  <si>
    <t>4.1.1.32.</t>
  </si>
  <si>
    <t>4.1.1.33.</t>
  </si>
  <si>
    <t>4.1.1.34.</t>
  </si>
  <si>
    <t>4.1.1.35.</t>
  </si>
  <si>
    <t>4.1.1.36.</t>
  </si>
  <si>
    <t>4.1.1.37.</t>
  </si>
  <si>
    <t>4.1.1.38</t>
  </si>
  <si>
    <t>4.1.1.39.</t>
  </si>
  <si>
    <t>4.1.1.40.</t>
  </si>
  <si>
    <t>4.1.1.41.</t>
  </si>
  <si>
    <t>4.1.1.42.</t>
  </si>
  <si>
    <t>4.1.1.43.</t>
  </si>
  <si>
    <t>4.1.1.44.</t>
  </si>
  <si>
    <t>4.1.1.45.</t>
  </si>
  <si>
    <t>4.1.1.46.</t>
  </si>
  <si>
    <t>4.1.1.47.</t>
  </si>
  <si>
    <t>4.1.1.48.</t>
  </si>
  <si>
    <t>4.1.1.49.</t>
  </si>
  <si>
    <t>4.1.1.50.</t>
  </si>
  <si>
    <t>4.1.1.51.</t>
  </si>
  <si>
    <t>4.1.1.52.</t>
  </si>
  <si>
    <t>4.1.1.53.</t>
  </si>
  <si>
    <t>4.1.1.54.</t>
  </si>
  <si>
    <t>4.1.1.55.</t>
  </si>
  <si>
    <t>4.1.1.56.</t>
  </si>
  <si>
    <t>4.1.1.57.</t>
  </si>
  <si>
    <t>4.1.1.58.</t>
  </si>
  <si>
    <t>4.1.1.59.</t>
  </si>
  <si>
    <t>4.1.1.60.</t>
  </si>
  <si>
    <t>4.1.1.61.</t>
  </si>
  <si>
    <t>4.1.1.62.</t>
  </si>
  <si>
    <t>4.1.1.63.</t>
  </si>
  <si>
    <t>4.1.1.64.</t>
  </si>
  <si>
    <t>4.1.1.65.</t>
  </si>
  <si>
    <t>4.1.1.66.</t>
  </si>
  <si>
    <t>4.1.1.67.</t>
  </si>
  <si>
    <t>4.1.1.68.</t>
  </si>
  <si>
    <t>4.1.1.69.</t>
  </si>
  <si>
    <t>4.1.1.70</t>
  </si>
  <si>
    <t>4.1.2.3.</t>
  </si>
  <si>
    <t>4.1.2.2.</t>
  </si>
  <si>
    <t>4.1.2.1.</t>
  </si>
  <si>
    <t>4.1.2.4.</t>
  </si>
  <si>
    <t>4.1.2.5.</t>
  </si>
  <si>
    <t>4.1.2.6.</t>
  </si>
  <si>
    <t>4.1.2.7.</t>
  </si>
  <si>
    <t>4.1.2.8.</t>
  </si>
  <si>
    <t>4.1.2.9.</t>
  </si>
  <si>
    <t>4.1.2.10.</t>
  </si>
  <si>
    <t>4.1.2.11.</t>
  </si>
  <si>
    <t>4.1.2.12.</t>
  </si>
  <si>
    <t>4.1.2.13.</t>
  </si>
  <si>
    <t>4.1.2.14.</t>
  </si>
  <si>
    <t>4.1.2.15.</t>
  </si>
  <si>
    <t>4.1.2.16.</t>
  </si>
  <si>
    <t>4.1.2.17.</t>
  </si>
  <si>
    <t>4.1.2.18.</t>
  </si>
  <si>
    <t>4.1.2.19.</t>
  </si>
  <si>
    <t>4.1.2.20.</t>
  </si>
  <si>
    <t>4.1.2.21.</t>
  </si>
  <si>
    <t>4.1.2.22.</t>
  </si>
  <si>
    <t>4.1.2.23.</t>
  </si>
  <si>
    <t>4.1.2.24.</t>
  </si>
  <si>
    <t>4.1.3.1.</t>
  </si>
  <si>
    <t>4.1.3.2.</t>
  </si>
  <si>
    <t>4.1.3.3.</t>
  </si>
  <si>
    <t>4.1.3.4.</t>
  </si>
  <si>
    <t>4.1.3.5.</t>
  </si>
  <si>
    <t>4.1.4.1.</t>
  </si>
  <si>
    <t>4.1.4.2.</t>
  </si>
  <si>
    <t>4.1.4.3.</t>
  </si>
  <si>
    <t>4.1.4.4.</t>
  </si>
  <si>
    <t>4.1.4.5.</t>
  </si>
  <si>
    <t>4.1.4.6.</t>
  </si>
  <si>
    <t>4.1.5.1.</t>
  </si>
  <si>
    <t>4.1.5.2.</t>
  </si>
  <si>
    <t>4.1.5.3.</t>
  </si>
  <si>
    <t>4.1.5.4.</t>
  </si>
  <si>
    <t>4.1.5.5.</t>
  </si>
  <si>
    <t>4.1.5.6.</t>
  </si>
  <si>
    <t>4.1.5.7.</t>
  </si>
  <si>
    <t>4.1.5.8.</t>
  </si>
  <si>
    <t>4.1.5.9.</t>
  </si>
  <si>
    <t>4.1.5.10.</t>
  </si>
  <si>
    <t>4.1.5.11.</t>
  </si>
  <si>
    <t>4.1.5.12.</t>
  </si>
  <si>
    <t>4.1.5.13.</t>
  </si>
  <si>
    <t>4.1.5.14.</t>
  </si>
  <si>
    <t>4.1.5.15.</t>
  </si>
  <si>
    <t>4.1.5.16.</t>
  </si>
  <si>
    <t>4.1.5.17.</t>
  </si>
  <si>
    <t>4.1.5.18.</t>
  </si>
  <si>
    <t>4.1.5.19.</t>
  </si>
  <si>
    <t>4.1.5.20.</t>
  </si>
  <si>
    <t>4.1.5.21.</t>
  </si>
  <si>
    <t>4.1.5.22.</t>
  </si>
  <si>
    <t>4.1.5.23.</t>
  </si>
  <si>
    <t>4.1.5.24.</t>
  </si>
  <si>
    <t>4.1.5.25.</t>
  </si>
  <si>
    <t>4.1.5.26.</t>
  </si>
  <si>
    <t>4.1.5.27.</t>
  </si>
  <si>
    <t>4.1.5.29.</t>
  </si>
  <si>
    <t>4.1.5.30.</t>
  </si>
  <si>
    <t>4.1.5.31.</t>
  </si>
  <si>
    <t>4.1.5.32.</t>
  </si>
  <si>
    <t>4.1.5.33.</t>
  </si>
  <si>
    <t>4.1.6.1.</t>
  </si>
  <si>
    <t>4.1.6.2.</t>
  </si>
  <si>
    <t>4.1.6.3.</t>
  </si>
  <si>
    <t>4.1.6.4.</t>
  </si>
  <si>
    <t>4.1.6.5.</t>
  </si>
  <si>
    <t>4.1.7.1.</t>
  </si>
  <si>
    <t>4.1.7.2.</t>
  </si>
  <si>
    <t>4.1.7.3.</t>
  </si>
  <si>
    <t>4.1.7.4.</t>
  </si>
  <si>
    <t>4.1.7.5.</t>
  </si>
  <si>
    <t>4.1.7.6.</t>
  </si>
  <si>
    <t>4.1.7.7.</t>
  </si>
  <si>
    <t>4.1.7.8.</t>
  </si>
  <si>
    <t>4.1.7.9.</t>
  </si>
  <si>
    <t>4.1.7.10.</t>
  </si>
  <si>
    <t>4.1.7.11.</t>
  </si>
  <si>
    <t>4.1.7.12.</t>
  </si>
  <si>
    <t>4.1.8.1.</t>
  </si>
  <si>
    <t>4.1.8.2.</t>
  </si>
  <si>
    <t>4.1.8.3.</t>
  </si>
  <si>
    <t>4.1.9.1.</t>
  </si>
  <si>
    <t>4.2.1.</t>
  </si>
  <si>
    <t>4.2.2.</t>
  </si>
  <si>
    <t>4.2.1.1.</t>
  </si>
  <si>
    <t>4.2.1.2.</t>
  </si>
  <si>
    <t>4.2.1.3.</t>
  </si>
  <si>
    <t>4.2.1.4.</t>
  </si>
  <si>
    <t>4.2.1.5.</t>
  </si>
  <si>
    <t>4.2.1.6.</t>
  </si>
  <si>
    <t>4.2.1.7.</t>
  </si>
  <si>
    <t>4.2.1.8.</t>
  </si>
  <si>
    <t>4.2.1.9.</t>
  </si>
  <si>
    <t>4.2.2.1.</t>
  </si>
  <si>
    <t>4.2.2.2.</t>
  </si>
  <si>
    <t>4.2.2.3.</t>
  </si>
  <si>
    <t>4.2.2.4.</t>
  </si>
  <si>
    <t>4.2.2.5.</t>
  </si>
  <si>
    <t>4.3.1.</t>
  </si>
  <si>
    <t>4.3.1.1.</t>
  </si>
  <si>
    <t>4.3.2.</t>
  </si>
  <si>
    <t>4.3.2.1.</t>
  </si>
  <si>
    <t>4.3.3.</t>
  </si>
  <si>
    <t>4.3.3.1.</t>
  </si>
  <si>
    <t>4.3.4.</t>
  </si>
  <si>
    <t>4.3.4.1.</t>
  </si>
  <si>
    <t>4.3.4.2.</t>
  </si>
  <si>
    <t>4.3.4.3.</t>
  </si>
  <si>
    <t>4.3.4.4.</t>
  </si>
  <si>
    <t>4.3.4.5.</t>
  </si>
  <si>
    <t>4.3.4.6.</t>
  </si>
  <si>
    <t>4.3.5.</t>
  </si>
  <si>
    <t>4.3.5.1.</t>
  </si>
  <si>
    <t>4.3.1. PRIPREMNI RADOVI ukupno:</t>
  </si>
  <si>
    <t>4.3.2. NN i TK priključak ukupno:</t>
  </si>
  <si>
    <t>4.3.3. Razvodni ormari ukupno:</t>
  </si>
  <si>
    <t>4.3.4. ELEKTROINSTALACIJE JAKE STRUJE ukupno:</t>
  </si>
  <si>
    <t>4.3.5.2.</t>
  </si>
  <si>
    <t>4.3.5.3.</t>
  </si>
  <si>
    <t>4.3.5.4.</t>
  </si>
  <si>
    <t>4.3.5.5.</t>
  </si>
  <si>
    <t>4.3.5.6.</t>
  </si>
  <si>
    <t>4.3.5. Oprema ukupno:</t>
  </si>
  <si>
    <t>4.3.6.</t>
  </si>
  <si>
    <t>4.3.6.1.</t>
  </si>
  <si>
    <t>4.3.6.2.</t>
  </si>
  <si>
    <t>4.3.6.3.</t>
  </si>
  <si>
    <t>4.3.6.4.</t>
  </si>
  <si>
    <t>4.3.6.5.</t>
  </si>
  <si>
    <t>4.3.6.6.</t>
  </si>
  <si>
    <t>4.3.6.7.</t>
  </si>
  <si>
    <t>4.3.6.8.</t>
  </si>
  <si>
    <t>4.3.6.9.</t>
  </si>
  <si>
    <t>4.3.6.10.</t>
  </si>
  <si>
    <t>4.3.6. INŽENJERSKI RADOVI I ISPITIVANJA ukupno:</t>
  </si>
  <si>
    <t>4.3.1. DEMONTAŽNI I PRIPREMNI RADOVI</t>
  </si>
  <si>
    <t>4.3.2. NN i TK PRIKLJUČAK:</t>
  </si>
  <si>
    <t>4.3.3. RAZVODNI ORMARI:</t>
  </si>
  <si>
    <t>4.3.4. ELEKTROINSTALACIJE JAKE STRUJE:</t>
  </si>
  <si>
    <t>4.3.5. OPREMA:</t>
  </si>
  <si>
    <t>4.3.6. INŽENJERSKI RADOVI I ISPITIVANJA:</t>
  </si>
  <si>
    <t>4.4.1.</t>
  </si>
  <si>
    <t>4.4.1.1.</t>
  </si>
  <si>
    <t>4.4.1.2.</t>
  </si>
  <si>
    <t>4.4.1.3.</t>
  </si>
  <si>
    <t>4.4.1.4.</t>
  </si>
  <si>
    <t>4.4.1.5.</t>
  </si>
  <si>
    <t>4.4.1.6.</t>
  </si>
  <si>
    <t>4.4.1.7.</t>
  </si>
  <si>
    <t>4.4.1. Građevinski radovi iskopa trase i pripremni radovi ukupno:</t>
  </si>
  <si>
    <t>4.4.2.</t>
  </si>
  <si>
    <t>4.4.2.1.</t>
  </si>
  <si>
    <t>4.4.2.1. NN i TK priključak ukupno:</t>
  </si>
  <si>
    <t>4.4.3.</t>
  </si>
  <si>
    <t>4.4.3.1.</t>
  </si>
  <si>
    <t>4.4.3. Razvodni ormar ukupno:</t>
  </si>
  <si>
    <t>4.4.4.</t>
  </si>
  <si>
    <t>4.4.4.1.</t>
  </si>
  <si>
    <t>4.4.4.2.</t>
  </si>
  <si>
    <t>4.4.4.3.</t>
  </si>
  <si>
    <t>4.4.4. ELEKTROINSTALACIJE JAKE STRUJE ukupno:</t>
  </si>
  <si>
    <t>4.4.5.</t>
  </si>
  <si>
    <t>4.4.5.1.</t>
  </si>
  <si>
    <t>4.4.5.2.</t>
  </si>
  <si>
    <t>4.4.5.3.</t>
  </si>
  <si>
    <t>4.4.5.4.</t>
  </si>
  <si>
    <t>4.4.5. IZJEDNAČENJE POTENCIJALA ukupno:</t>
  </si>
  <si>
    <t>4.4.6.</t>
  </si>
  <si>
    <t>4.4.6.1.</t>
  </si>
  <si>
    <t>4.4.6.2.</t>
  </si>
  <si>
    <t>4.4.6.3.</t>
  </si>
  <si>
    <t>4.4.6.4.</t>
  </si>
  <si>
    <t>4.4.6.5.</t>
  </si>
  <si>
    <t>4.4.6.6.</t>
  </si>
  <si>
    <t>4.4.6.7.</t>
  </si>
  <si>
    <t>4.4.6.9.</t>
  </si>
  <si>
    <t>4.4.6.8.</t>
  </si>
  <si>
    <t>4.4.6.10.</t>
  </si>
  <si>
    <t>4.4.6. INŽENJERSKI RADOVI I ISPITIVANJA ukupno:</t>
  </si>
  <si>
    <t>4.4.1. GRAĐEVINSKI RADOVI ISKOPA TRASE I PRIPREMNI RADOVI</t>
  </si>
  <si>
    <t>4.4.2. NN i TK PRIKLJUČAK</t>
  </si>
  <si>
    <t>4.4.3. RAZVODNI ORMARI:</t>
  </si>
  <si>
    <t>4.4.4. ELEKTROINSTALACIJE JAKE STRUJE:</t>
  </si>
  <si>
    <t>4.4.5. IZJEDNAČENJE POTENCIJALA:</t>
  </si>
  <si>
    <t>4.4.6. INŽENJERSKI RADOVI I ISPITIVANJA:</t>
  </si>
  <si>
    <t>Ukupno 4.1.9:</t>
  </si>
  <si>
    <t>Ukupno 4.1.8:</t>
  </si>
  <si>
    <t>Ukupno 4.1.7:</t>
  </si>
  <si>
    <t>Ukupno 4.1.6:</t>
  </si>
  <si>
    <t>Ukupno 4.1.5:</t>
  </si>
  <si>
    <t>Ukupno 4.1.4:</t>
  </si>
  <si>
    <t>Ukupno 4.1.3:</t>
  </si>
  <si>
    <t>sve stavke pod rednim brojem 4.1.3.1.:</t>
  </si>
  <si>
    <t>Ukupno 4.1.2.:</t>
  </si>
  <si>
    <t>Ukupno 4.1.1:</t>
  </si>
  <si>
    <t>ukupno sve stavke pod rednim brojem 4.1.4.1.:</t>
  </si>
  <si>
    <t>ukupno sve stavke pod rednim brojem 4.1.1.3.:</t>
  </si>
  <si>
    <t>ukupno sve stavke pod rednim brojem 4.1.1.2.:</t>
  </si>
  <si>
    <t>6.1.</t>
  </si>
  <si>
    <t>6.1.1.</t>
  </si>
  <si>
    <t>6.1.1.1.</t>
  </si>
  <si>
    <t>6.1.1.2.</t>
  </si>
  <si>
    <t>6.1.2.</t>
  </si>
  <si>
    <t>6.1.2.1.</t>
  </si>
  <si>
    <t>6.1.2.2.</t>
  </si>
  <si>
    <t>6.1.2.3.</t>
  </si>
  <si>
    <t>6.1.2.4.</t>
  </si>
  <si>
    <t>6.1.2.5.</t>
  </si>
  <si>
    <t>6.1.3.</t>
  </si>
  <si>
    <t>6.1.3.1.</t>
  </si>
  <si>
    <t>6.1.3.2.</t>
  </si>
  <si>
    <t>6.1.3.3.</t>
  </si>
  <si>
    <t>6.1.3.4.</t>
  </si>
  <si>
    <t>6.1.3.5.</t>
  </si>
  <si>
    <t>6.1.4.</t>
  </si>
  <si>
    <t>6.1.4.1.</t>
  </si>
  <si>
    <t>6.1.4.2.</t>
  </si>
  <si>
    <t>7.1.1.</t>
  </si>
  <si>
    <t>7.1.1.1.</t>
  </si>
  <si>
    <t>7.1.2.</t>
  </si>
  <si>
    <t>7.1.2.1.</t>
  </si>
  <si>
    <t>7.1.2.2.</t>
  </si>
  <si>
    <t>7.1.2.3.</t>
  </si>
  <si>
    <t>7.1.2.4.</t>
  </si>
  <si>
    <t>7.1.3.</t>
  </si>
  <si>
    <t>7.1.3.1.</t>
  </si>
  <si>
    <t>7.1.3.2.</t>
  </si>
  <si>
    <t>7.1.3.4.</t>
  </si>
  <si>
    <t>7.1.3.5.</t>
  </si>
  <si>
    <t>7.1.3.6.</t>
  </si>
  <si>
    <t>7.1.3.7.</t>
  </si>
  <si>
    <t>7.1.3.8.</t>
  </si>
  <si>
    <t>7.1.3.9.</t>
  </si>
  <si>
    <t>7.1.3.10.</t>
  </si>
  <si>
    <t>7.1.3.11.</t>
  </si>
  <si>
    <t>7.1.3.12.</t>
  </si>
  <si>
    <t>7.1.3.13.</t>
  </si>
  <si>
    <t>7.1.4.</t>
  </si>
  <si>
    <t>7.1.4.1.</t>
  </si>
  <si>
    <t>7.1.4.2.</t>
  </si>
  <si>
    <t>7.1.4.3.</t>
  </si>
  <si>
    <t>7.1.4.4.</t>
  </si>
  <si>
    <t>7.1.4.5.</t>
  </si>
  <si>
    <t>7.1.4.6.</t>
  </si>
  <si>
    <t>7.1.4.7.</t>
  </si>
  <si>
    <t>7.1.4.8.</t>
  </si>
  <si>
    <t>7.1.4.9.</t>
  </si>
  <si>
    <t>7.1.4.10.</t>
  </si>
  <si>
    <t>7.1.4.11.</t>
  </si>
  <si>
    <t>7.1.4.12.</t>
  </si>
  <si>
    <t>7.1.4.13.</t>
  </si>
  <si>
    <t>7.1.4.14.</t>
  </si>
  <si>
    <t>7.1.4.15.</t>
  </si>
  <si>
    <t>7.1.4.16.</t>
  </si>
  <si>
    <t>7.1.4.17.</t>
  </si>
  <si>
    <t>7.1.4.18.</t>
  </si>
  <si>
    <t>7.1.4.19.</t>
  </si>
  <si>
    <t>7.1.4.20.</t>
  </si>
  <si>
    <t>7.1.4.21.</t>
  </si>
  <si>
    <t>7.1.4.22.</t>
  </si>
  <si>
    <t>7.1.4.23.</t>
  </si>
  <si>
    <t>7.1.4.24.</t>
  </si>
  <si>
    <t>7.1.4.25.</t>
  </si>
  <si>
    <t>7.1.4.26.</t>
  </si>
  <si>
    <t>7.1.4.27.</t>
  </si>
  <si>
    <t>7.1.4.28.</t>
  </si>
  <si>
    <t>7.1.4.29.</t>
  </si>
  <si>
    <t>7.1.4.30.</t>
  </si>
  <si>
    <t>7.1.4.31.</t>
  </si>
  <si>
    <t>7.1.4.32.</t>
  </si>
  <si>
    <t>7.1.4.33.</t>
  </si>
  <si>
    <t>7.1.4.34.</t>
  </si>
  <si>
    <t>7.1.4.35.</t>
  </si>
  <si>
    <t>7.1.4.36.</t>
  </si>
  <si>
    <t>7.1.4.37.</t>
  </si>
  <si>
    <t>7.1.4.38.</t>
  </si>
  <si>
    <t>7.1.4.39.</t>
  </si>
  <si>
    <t>7.1.4.40.</t>
  </si>
  <si>
    <t>7.1.4.41.</t>
  </si>
  <si>
    <t>7.1.4.42.</t>
  </si>
  <si>
    <t>7.1.4.43.</t>
  </si>
  <si>
    <t>7.1.4.44.</t>
  </si>
  <si>
    <t>7.1.4.45.</t>
  </si>
  <si>
    <t>7.1.4.46.</t>
  </si>
  <si>
    <t>7.1.4.47.</t>
  </si>
  <si>
    <t>7.1.4.48.</t>
  </si>
  <si>
    <t>7.1.4.49.</t>
  </si>
  <si>
    <t>7.1.4.50.</t>
  </si>
  <si>
    <t>7.1.4.51.</t>
  </si>
  <si>
    <t>7.1.4.52.</t>
  </si>
  <si>
    <t>7.1.4.53.</t>
  </si>
  <si>
    <t>7.1.4.54.</t>
  </si>
  <si>
    <t>7.1.4.55.</t>
  </si>
  <si>
    <t>7.1.4.56.</t>
  </si>
  <si>
    <t>7.1.4.57.</t>
  </si>
  <si>
    <t>7.1.4.58.</t>
  </si>
  <si>
    <t>7.1.4.59.</t>
  </si>
  <si>
    <t>7.1.4.60.</t>
  </si>
  <si>
    <t>7.1.4.61.</t>
  </si>
  <si>
    <t>7.1.4.62.</t>
  </si>
  <si>
    <t>7.1.4.63.</t>
  </si>
  <si>
    <t>7.1.4.64.</t>
  </si>
  <si>
    <t>7.1.4.65.</t>
  </si>
  <si>
    <t>7.1.4.66.</t>
  </si>
  <si>
    <t>7.1.4.67.</t>
  </si>
  <si>
    <t>7.1.4.68.</t>
  </si>
  <si>
    <t>7.1.4.69.</t>
  </si>
  <si>
    <t>7.1.4.70.</t>
  </si>
  <si>
    <t>7.1.4.71.</t>
  </si>
  <si>
    <t>7.1.4.72.</t>
  </si>
  <si>
    <t>7.1.4.73.</t>
  </si>
  <si>
    <t>7.1.4.74.</t>
  </si>
  <si>
    <t>7.1.4.75.</t>
  </si>
  <si>
    <t>7.1.4.76.</t>
  </si>
  <si>
    <t>7.1.5.</t>
  </si>
  <si>
    <t>7.1.5.1.</t>
  </si>
  <si>
    <t>7.1.5.2.</t>
  </si>
  <si>
    <t>7.1.5.3.</t>
  </si>
  <si>
    <t>7.1.5.4.</t>
  </si>
  <si>
    <t>7.1.5.5.</t>
  </si>
  <si>
    <t>7.1.6.</t>
  </si>
  <si>
    <t>7.1.6.1.</t>
  </si>
  <si>
    <t>7.1.7.</t>
  </si>
  <si>
    <t>7.1.7.1.</t>
  </si>
  <si>
    <t>7.1.7.2.</t>
  </si>
  <si>
    <t>7.1.7.3.</t>
  </si>
  <si>
    <t>7.1.7.4.</t>
  </si>
  <si>
    <t>7.1.7.5.</t>
  </si>
  <si>
    <t>7.1.7.6.</t>
  </si>
  <si>
    <t>7.1.7.7.</t>
  </si>
  <si>
    <t>7.1.7.8.</t>
  </si>
  <si>
    <t>7.1.7.9.</t>
  </si>
  <si>
    <t>7.1.7.10.</t>
  </si>
  <si>
    <t>7.1.7.11.</t>
  </si>
  <si>
    <t>7.1.7.12.</t>
  </si>
  <si>
    <t>7.1.7.13.</t>
  </si>
  <si>
    <t>7.1.7.14.</t>
  </si>
  <si>
    <t>7.1.7.15.</t>
  </si>
  <si>
    <t>7.1.7.16.</t>
  </si>
  <si>
    <t>7.1.7.17.</t>
  </si>
  <si>
    <t>7.1.7.18.</t>
  </si>
  <si>
    <t>7.1.7.19.</t>
  </si>
  <si>
    <t>7.1.7.20.</t>
  </si>
  <si>
    <t>7.1.7.21.</t>
  </si>
  <si>
    <t>7.1.7.22.</t>
  </si>
  <si>
    <t>7.1.7.23.</t>
  </si>
  <si>
    <t>7.1.7.24.</t>
  </si>
  <si>
    <t>7.1.7.25.</t>
  </si>
  <si>
    <t>7.1.7.26.</t>
  </si>
  <si>
    <t>7.1.7.27.</t>
  </si>
  <si>
    <t>7.1.7.28.</t>
  </si>
  <si>
    <t>7.1.7.29.</t>
  </si>
  <si>
    <t>7.1.7.30.</t>
  </si>
  <si>
    <t>7.1.7.31.</t>
  </si>
  <si>
    <t>7.1.7.32.</t>
  </si>
  <si>
    <t>7.1.7.33.</t>
  </si>
  <si>
    <t>7.1.7.34.</t>
  </si>
  <si>
    <t>7.1.7.35.</t>
  </si>
  <si>
    <t>7.1.7.36.</t>
  </si>
  <si>
    <t>7.1.7.37.</t>
  </si>
  <si>
    <t>7.1.7.38.</t>
  </si>
  <si>
    <t>7.1.7.39.</t>
  </si>
  <si>
    <t>7.1.7.40.</t>
  </si>
  <si>
    <t>7.1.7.41.</t>
  </si>
  <si>
    <t>7.1.7.42.</t>
  </si>
  <si>
    <t>7.1.7.43.</t>
  </si>
  <si>
    <t>7.1.7.44.</t>
  </si>
  <si>
    <t>7.1.7.45.</t>
  </si>
  <si>
    <t>7.1.7.46.</t>
  </si>
  <si>
    <t>7.1.7.47.</t>
  </si>
  <si>
    <t>7.1.7.48.</t>
  </si>
  <si>
    <t>7.1.7.49.</t>
  </si>
  <si>
    <t>7.1.7.50.</t>
  </si>
  <si>
    <t>7.1.7.51.</t>
  </si>
  <si>
    <t>7.1.7.52.</t>
  </si>
  <si>
    <t>7.1.7.53.</t>
  </si>
  <si>
    <t>7.1.7.54.</t>
  </si>
  <si>
    <t>7.1.7.55.</t>
  </si>
  <si>
    <t>7.1.7.56.</t>
  </si>
  <si>
    <t>7.1.7.57.</t>
  </si>
  <si>
    <t>7.1.7.58.</t>
  </si>
  <si>
    <t>7.1.7.59.</t>
  </si>
  <si>
    <t>7.1.7.60.</t>
  </si>
  <si>
    <t>7.1.7.61.</t>
  </si>
  <si>
    <t>7.1.7.62.</t>
  </si>
  <si>
    <t>7.1.7.63.</t>
  </si>
  <si>
    <t>7.1.7.64.</t>
  </si>
  <si>
    <t>7.1.7.65.</t>
  </si>
  <si>
    <t>7.1.7.66.</t>
  </si>
  <si>
    <t>7.1.7.67.</t>
  </si>
  <si>
    <t>7.1.7.68.</t>
  </si>
  <si>
    <t>7.1.7.69.</t>
  </si>
  <si>
    <t>7.1.7.70.</t>
  </si>
  <si>
    <t>7.1.7.71.</t>
  </si>
  <si>
    <t>7.1.7.72.</t>
  </si>
  <si>
    <t>7.1.7.73.</t>
  </si>
  <si>
    <t>7.1.7.74.</t>
  </si>
  <si>
    <t>7.1.7.75.</t>
  </si>
  <si>
    <t>7.1.7.76.</t>
  </si>
  <si>
    <t>7.1.8.</t>
  </si>
  <si>
    <t>7.1.8.1.</t>
  </si>
  <si>
    <t>7.1.8.2.</t>
  </si>
  <si>
    <t>7.1.8.3.</t>
  </si>
  <si>
    <t>7.1.8.4.</t>
  </si>
  <si>
    <t>7.1.8.5.</t>
  </si>
  <si>
    <t>7.1.8.6.</t>
  </si>
  <si>
    <t>7.1.8.7.</t>
  </si>
  <si>
    <t>7.1.8.8.</t>
  </si>
  <si>
    <t>7.1.8.9.</t>
  </si>
  <si>
    <t>7.1.8.10.</t>
  </si>
  <si>
    <t>7.1.8.11.</t>
  </si>
  <si>
    <t>7.1.8.12.</t>
  </si>
  <si>
    <t>7.1.8.13.</t>
  </si>
  <si>
    <t>7.1.8.14.</t>
  </si>
  <si>
    <t>7.1.8.15.</t>
  </si>
  <si>
    <t>7.1.8.16.</t>
  </si>
  <si>
    <t>7.1.8.17.</t>
  </si>
  <si>
    <t>7.1.8.18.</t>
  </si>
  <si>
    <t>7.1.8.19.</t>
  </si>
  <si>
    <t>7.1.8.20.</t>
  </si>
  <si>
    <t>7.1.8.21.</t>
  </si>
  <si>
    <t>7.1.8.22.</t>
  </si>
  <si>
    <t>7.1.8.23.</t>
  </si>
  <si>
    <t>7.1.8.24.</t>
  </si>
  <si>
    <t>7.1.8.25.</t>
  </si>
  <si>
    <t>7.1.8.26.</t>
  </si>
  <si>
    <t>7.1.8.27.</t>
  </si>
  <si>
    <t>7.1.8.28.</t>
  </si>
  <si>
    <t>7.1.8.29.</t>
  </si>
  <si>
    <t>7.1.8.30.</t>
  </si>
  <si>
    <t>7.1.8.31.</t>
  </si>
  <si>
    <t>7.1.8.32.</t>
  </si>
  <si>
    <t>7.1.8.33.</t>
  </si>
  <si>
    <t>7.1.8.34.</t>
  </si>
  <si>
    <t>7.1.8.35.</t>
  </si>
  <si>
    <t>7.1.8.36.</t>
  </si>
  <si>
    <t>7.1.8.37.</t>
  </si>
  <si>
    <t>7.1.8.38.</t>
  </si>
  <si>
    <t>7.1.8.39.</t>
  </si>
  <si>
    <t>7.1.8.40.</t>
  </si>
  <si>
    <t>7.1.8.41.</t>
  </si>
  <si>
    <t>7.1.8.42.</t>
  </si>
  <si>
    <t>7.1.8.43.</t>
  </si>
  <si>
    <t>7.1.8.44.</t>
  </si>
  <si>
    <t>7.1.8.45.</t>
  </si>
  <si>
    <t>7.1.8.46.</t>
  </si>
  <si>
    <t>7.1.8.47.</t>
  </si>
  <si>
    <t>7.1.8.48.</t>
  </si>
  <si>
    <t>7.1.8.49.</t>
  </si>
  <si>
    <t>7.1.8.50.</t>
  </si>
  <si>
    <t>7.1.8.51.</t>
  </si>
  <si>
    <t>7.1.8.52.</t>
  </si>
  <si>
    <t>7.1.8.53.</t>
  </si>
  <si>
    <t>7.1.8.54.</t>
  </si>
  <si>
    <t>7.1.8.55.</t>
  </si>
  <si>
    <t>7.1.8.56.</t>
  </si>
  <si>
    <t>7.1.8.57.</t>
  </si>
  <si>
    <t>7.1.8.58.</t>
  </si>
  <si>
    <t>7.1.8.59.</t>
  </si>
  <si>
    <t>7.1.8.60.</t>
  </si>
  <si>
    <t>7.1.8.61.</t>
  </si>
  <si>
    <t>7.1.8.62.</t>
  </si>
  <si>
    <t>7.1.8.63.</t>
  </si>
  <si>
    <t>7.1.8.64.</t>
  </si>
  <si>
    <t>7.1.8.65.</t>
  </si>
  <si>
    <t>7.1.8.66.</t>
  </si>
  <si>
    <t>7.1.8.67.</t>
  </si>
  <si>
    <t>7.1.8.68.</t>
  </si>
  <si>
    <t>7.1.8.69.</t>
  </si>
  <si>
    <t>7.1.8.70.</t>
  </si>
  <si>
    <t>7.1.8.71.</t>
  </si>
  <si>
    <t>7.1.8.72.</t>
  </si>
  <si>
    <t>7.1.8.73.</t>
  </si>
  <si>
    <t>7.1.8.74.</t>
  </si>
  <si>
    <t>7.1.8.75.</t>
  </si>
  <si>
    <t>7.1.8.76.</t>
  </si>
  <si>
    <t>7.1.9.</t>
  </si>
  <si>
    <t>7.1.9.1.</t>
  </si>
  <si>
    <t>7.1.9.2.</t>
  </si>
  <si>
    <t>7.1.9.3.</t>
  </si>
  <si>
    <t>7.1.9.4.</t>
  </si>
  <si>
    <t>7.1.9.5.</t>
  </si>
  <si>
    <t>7.1.10.</t>
  </si>
  <si>
    <t>7.1.10.1.</t>
  </si>
  <si>
    <t>7.1.11.</t>
  </si>
  <si>
    <t>7.1.11.1.</t>
  </si>
  <si>
    <t>7.1.11..2</t>
  </si>
  <si>
    <t>7.1.11.3.</t>
  </si>
  <si>
    <t>7.1.11.4.</t>
  </si>
  <si>
    <t>7.1.11.5.</t>
  </si>
  <si>
    <t>7.1.11.6.</t>
  </si>
  <si>
    <t>7.1.11.7.</t>
  </si>
  <si>
    <t>7.1.11.8.</t>
  </si>
  <si>
    <t>7.1.11.9.</t>
  </si>
  <si>
    <t>7.1.11.10.</t>
  </si>
  <si>
    <t>7.1.11.11.</t>
  </si>
  <si>
    <t>7.1.11.12.</t>
  </si>
  <si>
    <t>7.1.11.13.</t>
  </si>
  <si>
    <t>7.1.11.14.</t>
  </si>
  <si>
    <t>7.1.11.15.</t>
  </si>
  <si>
    <t>7.1.11.16.</t>
  </si>
  <si>
    <t>7.1.11.17.</t>
  </si>
  <si>
    <t>7.1.11.18.</t>
  </si>
  <si>
    <t>7.1.11.19.</t>
  </si>
  <si>
    <t>7.1.11.20.</t>
  </si>
  <si>
    <t>7.1.11.21.</t>
  </si>
  <si>
    <t>7.1.11.22.</t>
  </si>
  <si>
    <t>7.1.11.23.</t>
  </si>
  <si>
    <t>7.1.11.24.</t>
  </si>
  <si>
    <t>7.1.11.25.</t>
  </si>
  <si>
    <t>7.1.11.26.</t>
  </si>
  <si>
    <t>7.1.11.27.</t>
  </si>
  <si>
    <t>7.1.11.28.</t>
  </si>
  <si>
    <t>7.1.11.29.</t>
  </si>
  <si>
    <t>7.1.11.30.</t>
  </si>
  <si>
    <t>7.1.11.31.</t>
  </si>
  <si>
    <t>7.1.11.32.</t>
  </si>
  <si>
    <t>7.1.11.33.</t>
  </si>
  <si>
    <t>7.1.11.34.</t>
  </si>
  <si>
    <t>7.1.11.35.</t>
  </si>
  <si>
    <t>7.1.11.36.</t>
  </si>
  <si>
    <t>7.1.11.37.</t>
  </si>
  <si>
    <t>7.1.11.38.</t>
  </si>
  <si>
    <t>7.1.11.39.</t>
  </si>
  <si>
    <t>7.1.11.40.</t>
  </si>
  <si>
    <t>7.1.11.41.</t>
  </si>
  <si>
    <t>7.1.11.42.</t>
  </si>
  <si>
    <t>7.1.11.43.</t>
  </si>
  <si>
    <t>7.1.11.44.</t>
  </si>
  <si>
    <t>7.1.11.45.</t>
  </si>
  <si>
    <t>7.1.11.46.</t>
  </si>
  <si>
    <t>7.1.11.47.</t>
  </si>
  <si>
    <t>7.1.11.48.</t>
  </si>
  <si>
    <t>7.1.11.49.</t>
  </si>
  <si>
    <t>7.1.11.50.</t>
  </si>
  <si>
    <t>7.1.11.51.</t>
  </si>
  <si>
    <t>7.1.11.52.</t>
  </si>
  <si>
    <t>7.1.11.53.</t>
  </si>
  <si>
    <t>7.1.11.54.</t>
  </si>
  <si>
    <t>7.1.11.55.</t>
  </si>
  <si>
    <t>7.1.11.56.</t>
  </si>
  <si>
    <t>7.1.11.57.</t>
  </si>
  <si>
    <t>7.1.11.58.</t>
  </si>
  <si>
    <t>7.1.11.59.</t>
  </si>
  <si>
    <t>7.1.11.60.</t>
  </si>
  <si>
    <t>7.1.11.61.</t>
  </si>
  <si>
    <t>7.1.11.62.</t>
  </si>
  <si>
    <t>7.1.11.63.</t>
  </si>
  <si>
    <t>7.1.11.64.</t>
  </si>
  <si>
    <t>7.1.11.65.</t>
  </si>
  <si>
    <t>7.1.11.66.</t>
  </si>
  <si>
    <t>7.1.11.67.</t>
  </si>
  <si>
    <t>7.1.11.68.</t>
  </si>
  <si>
    <t>7.1.11.69.</t>
  </si>
  <si>
    <t>7.1.11.70.</t>
  </si>
  <si>
    <t>7.1.11.71.</t>
  </si>
  <si>
    <t>7.1.11.73.</t>
  </si>
  <si>
    <t>7.1.12.</t>
  </si>
  <si>
    <t>7.1.12.1.</t>
  </si>
  <si>
    <t>7.1.12.2.</t>
  </si>
  <si>
    <t>7.1.12.3.</t>
  </si>
  <si>
    <t>7.1.12.4.</t>
  </si>
  <si>
    <t>7.1.12.5.</t>
  </si>
  <si>
    <t>7.1.12.6.</t>
  </si>
  <si>
    <t>7.1.12.7.</t>
  </si>
  <si>
    <t>7.1.12.8.</t>
  </si>
  <si>
    <t>7.1.13.</t>
  </si>
  <si>
    <t>7.1.13.1.</t>
  </si>
  <si>
    <t>7.1.13.2.</t>
  </si>
  <si>
    <t>7.1.13.3.</t>
  </si>
  <si>
    <t>7.1.13.4.</t>
  </si>
  <si>
    <t>7.1.13.5.</t>
  </si>
  <si>
    <t>7.1.13.6.</t>
  </si>
  <si>
    <t>7.1.13.7.</t>
  </si>
  <si>
    <t>7.1.13.8.</t>
  </si>
  <si>
    <t>7.1.13.9.</t>
  </si>
  <si>
    <t>7.1.14.</t>
  </si>
  <si>
    <t>7.1.14.1.</t>
  </si>
  <si>
    <t>7.1.14.2.</t>
  </si>
  <si>
    <t>7.1.14.3.</t>
  </si>
  <si>
    <t>7.1.14.4.</t>
  </si>
  <si>
    <t>7.1.14.5.</t>
  </si>
  <si>
    <t>7.1.14.6.</t>
  </si>
  <si>
    <t>7.1.14.7.</t>
  </si>
  <si>
    <t>7.1.14.8.</t>
  </si>
  <si>
    <t>7.1.14.9.</t>
  </si>
  <si>
    <t>7.1.14.10.</t>
  </si>
  <si>
    <t>7.1.14.11.</t>
  </si>
  <si>
    <t>7.1.14.12.</t>
  </si>
  <si>
    <t>7.1.14.13.</t>
  </si>
  <si>
    <t>7.1.14.14.</t>
  </si>
  <si>
    <t>7.1.14.15.</t>
  </si>
  <si>
    <t>7.1.14.16.</t>
  </si>
  <si>
    <t>7.1.14.17.</t>
  </si>
  <si>
    <t>7.1.14.18.</t>
  </si>
  <si>
    <t>7.1.14.19.</t>
  </si>
  <si>
    <t>7.1.14.20.</t>
  </si>
  <si>
    <t>7.1.14.21.</t>
  </si>
  <si>
    <t>7.1.14.22.</t>
  </si>
  <si>
    <t>7.1.14.23.</t>
  </si>
  <si>
    <t>7.1.14.24.</t>
  </si>
  <si>
    <t>7.1.14.25.</t>
  </si>
  <si>
    <t>7.1.14.26.</t>
  </si>
  <si>
    <t>7.1.14.27.</t>
  </si>
  <si>
    <t>7.1.14.28.</t>
  </si>
  <si>
    <t>7.1.14.29.</t>
  </si>
  <si>
    <t>7.1.14.30.</t>
  </si>
  <si>
    <t>7.1.14.31.</t>
  </si>
  <si>
    <t>7.1.14.33.</t>
  </si>
  <si>
    <t>7.1.14.34.</t>
  </si>
  <si>
    <t>7.1.14.35.</t>
  </si>
  <si>
    <t>7.1.14.36.</t>
  </si>
  <si>
    <t>7.1.14.37.</t>
  </si>
  <si>
    <t>7.1.14.38.</t>
  </si>
  <si>
    <t>7.1.14.39.</t>
  </si>
  <si>
    <t>7.1.14.40.</t>
  </si>
  <si>
    <t>7.1.15.</t>
  </si>
  <si>
    <t>7.1.15.1.</t>
  </si>
  <si>
    <t>7.1.15.2.</t>
  </si>
  <si>
    <t>7.1.15.3.</t>
  </si>
  <si>
    <t>7.1.15.4.</t>
  </si>
  <si>
    <t>7.1.15.5.</t>
  </si>
  <si>
    <t>7.1.16.</t>
  </si>
  <si>
    <t>7.1.16.1.</t>
  </si>
  <si>
    <t>7.1.16.2.</t>
  </si>
  <si>
    <t>7.1.17.</t>
  </si>
  <si>
    <t>7.1.17.1.</t>
  </si>
  <si>
    <t>7.1.17.2.</t>
  </si>
  <si>
    <t>7.1.17.3.</t>
  </si>
  <si>
    <t>7.1.17.4.</t>
  </si>
  <si>
    <t>7.1.17.5.</t>
  </si>
  <si>
    <t>7.1.17.6.</t>
  </si>
  <si>
    <t>7.1.17.7.</t>
  </si>
  <si>
    <t>7.1.17.8.</t>
  </si>
  <si>
    <t>7.1.17.9.</t>
  </si>
  <si>
    <t>7.1.17.10.</t>
  </si>
  <si>
    <t>7.1.17.11.</t>
  </si>
  <si>
    <t>7.1.17.12.</t>
  </si>
  <si>
    <t>7.1.17.13.</t>
  </si>
  <si>
    <t>7.1.17.14.</t>
  </si>
  <si>
    <t>7.1.18.</t>
  </si>
  <si>
    <t>7.1.18.1.</t>
  </si>
  <si>
    <t>7.1.18.2.</t>
  </si>
  <si>
    <t>7.1.18.3.</t>
  </si>
  <si>
    <t>7.1.18.4.</t>
  </si>
  <si>
    <t>7.1.18.5.</t>
  </si>
  <si>
    <t>7.1.18.6.</t>
  </si>
  <si>
    <t>7.1.18.7.</t>
  </si>
  <si>
    <t>7.1.18.8.</t>
  </si>
  <si>
    <t>7.1.19.</t>
  </si>
  <si>
    <t>7.1.19.1.</t>
  </si>
  <si>
    <t>7.1.20.</t>
  </si>
  <si>
    <t>7.1.20.1.</t>
  </si>
  <si>
    <t>7.1.20.2.</t>
  </si>
  <si>
    <t>7.1.20.3.</t>
  </si>
  <si>
    <t>7.1.18</t>
  </si>
  <si>
    <t>7.2.1.</t>
  </si>
  <si>
    <t>7.2.1.1.</t>
  </si>
  <si>
    <t>7.2.1.2.</t>
  </si>
  <si>
    <t>7.2.1.3.</t>
  </si>
  <si>
    <t>7.2.1.4.</t>
  </si>
  <si>
    <t>7.2.1.5.</t>
  </si>
  <si>
    <t>7.2.1.6.</t>
  </si>
  <si>
    <t>7.2.1.7.</t>
  </si>
  <si>
    <t>7.2.1.8.</t>
  </si>
  <si>
    <t>7.2.1.9.</t>
  </si>
  <si>
    <t>5.1.</t>
  </si>
  <si>
    <t>5.2.</t>
  </si>
  <si>
    <t>5.2.1.</t>
  </si>
  <si>
    <t>5.2.2.</t>
  </si>
  <si>
    <t>5.3.</t>
  </si>
  <si>
    <t>5.4.</t>
  </si>
  <si>
    <t>5.5.</t>
  </si>
  <si>
    <t>5.6.</t>
  </si>
  <si>
    <t>5.7.</t>
  </si>
  <si>
    <t>5.8.</t>
  </si>
  <si>
    <t>5.1.1.</t>
  </si>
  <si>
    <t>5.1.2.</t>
  </si>
  <si>
    <t>5.1.3.</t>
  </si>
  <si>
    <t>5.1.4.</t>
  </si>
  <si>
    <t>5.1.5.</t>
  </si>
  <si>
    <t>5.1.6.</t>
  </si>
  <si>
    <t>5.1.7.</t>
  </si>
  <si>
    <t>5.1.8.</t>
  </si>
  <si>
    <t>5.1.9.</t>
  </si>
  <si>
    <t>5.1.10.</t>
  </si>
  <si>
    <t>5.1.12.</t>
  </si>
  <si>
    <t>5.1.13.</t>
  </si>
  <si>
    <t>5.1.14.</t>
  </si>
  <si>
    <t>5.2.1.1.</t>
  </si>
  <si>
    <t>5.2.1.2.</t>
  </si>
  <si>
    <t>5.2.1.3.</t>
  </si>
  <si>
    <t>5.2.1.4.</t>
  </si>
  <si>
    <t>5.2.1.5.</t>
  </si>
  <si>
    <t>5.2.1.6.</t>
  </si>
  <si>
    <t>5.2.1.7.</t>
  </si>
  <si>
    <t>5.2.1.8.</t>
  </si>
  <si>
    <t>5.2.1.9.</t>
  </si>
  <si>
    <t>5.2.2.1.</t>
  </si>
  <si>
    <t>5.2.2.2.</t>
  </si>
  <si>
    <t>5.2.2.3.</t>
  </si>
  <si>
    <t>5.2.2.4.</t>
  </si>
  <si>
    <t>5.2.2.5.</t>
  </si>
  <si>
    <t>5.2.2.6.</t>
  </si>
  <si>
    <t>5.2.2.7.</t>
  </si>
  <si>
    <t>5.2.2.8.</t>
  </si>
  <si>
    <t>5.2.2.9.</t>
  </si>
  <si>
    <t>5.2.2.10.</t>
  </si>
  <si>
    <t>5.2.2.11.</t>
  </si>
  <si>
    <t>5.3.1.</t>
  </si>
  <si>
    <t>5.3.2.</t>
  </si>
  <si>
    <t>5.3.3.</t>
  </si>
  <si>
    <t>5.3.4.</t>
  </si>
  <si>
    <t>5.3.5.</t>
  </si>
  <si>
    <t>5.3.6.</t>
  </si>
  <si>
    <t>5.3.7.</t>
  </si>
  <si>
    <t>5.3.8.</t>
  </si>
  <si>
    <t>5.3.9.</t>
  </si>
  <si>
    <t>5.3.10.</t>
  </si>
  <si>
    <t>h)</t>
  </si>
  <si>
    <t>i)</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</si>
  <si>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</si>
  <si>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</si>
  <si>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</si>
  <si>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</si>
  <si>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</si>
  <si>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</si>
  <si>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</si>
  <si>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</si>
  <si>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</si>
  <si>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</si>
  <si>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</si>
  <si>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</si>
  <si>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</si>
  <si>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</si>
  <si>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</si>
  <si>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</si>
  <si>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</si>
  <si>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</si>
  <si>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</si>
  <si>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</si>
  <si>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</si>
  <si>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</si>
  <si>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</si>
  <si>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</si>
  <si>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</si>
  <si>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</si>
  <si>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</si>
  <si>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</si>
  <si>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</si>
  <si>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</si>
  <si>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</si>
  <si>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</si>
  <si>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</si>
  <si>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</si>
  <si>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</si>
  <si>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</si>
  <si>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</si>
  <si>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</si>
  <si>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</si>
  <si>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</si>
  <si>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</si>
  <si>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</si>
  <si>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</si>
  <si>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</si>
  <si>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</si>
  <si>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</si>
  <si>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5.3.60.</t>
  </si>
  <si>
    <t>5.3.57.</t>
  </si>
  <si>
    <t>5.3.58.</t>
  </si>
  <si>
    <t>5.3.59.</t>
  </si>
  <si>
    <t>5.3.61.</t>
  </si>
  <si>
    <t>5.3.62.</t>
  </si>
  <si>
    <t>5.3.63.</t>
  </si>
  <si>
    <t>5.3.64.</t>
  </si>
  <si>
    <t>5.3.65.</t>
  </si>
  <si>
    <t>5.4.1.</t>
  </si>
  <si>
    <t>5.4.2.</t>
  </si>
  <si>
    <t>5.4.3.</t>
  </si>
  <si>
    <t>5.4.4.</t>
  </si>
  <si>
    <t>5.4.9.</t>
  </si>
  <si>
    <t>5.4.5.</t>
  </si>
  <si>
    <t>5.4.6.</t>
  </si>
  <si>
    <t>5.4.7.</t>
  </si>
  <si>
    <t>5.4.8.</t>
  </si>
  <si>
    <t>5.4.10.</t>
  </si>
  <si>
    <t>5.4.11.</t>
  </si>
  <si>
    <t>5.4.12.</t>
  </si>
  <si>
    <t>5.4.13.</t>
  </si>
  <si>
    <t>5.4.14.</t>
  </si>
  <si>
    <t>5.4.15.</t>
  </si>
  <si>
    <t>5.4.16.</t>
  </si>
  <si>
    <t>5.4.17.</t>
  </si>
  <si>
    <t>5.4.18.</t>
  </si>
  <si>
    <t>5.4.19.</t>
  </si>
  <si>
    <t>5.5.1.</t>
  </si>
  <si>
    <t>5.5.5.</t>
  </si>
  <si>
    <t>5.5.4.</t>
  </si>
  <si>
    <t>5.5.3.</t>
  </si>
  <si>
    <t>5.5.2.</t>
  </si>
  <si>
    <t>5.5.6.</t>
  </si>
  <si>
    <t>5.5.7.</t>
  </si>
  <si>
    <t>5.5.8.</t>
  </si>
  <si>
    <t>5.5.9.</t>
  </si>
  <si>
    <t>5.5.10.</t>
  </si>
  <si>
    <t>5.5.11.</t>
  </si>
  <si>
    <t>5.5.12.</t>
  </si>
  <si>
    <t>5.5.13.</t>
  </si>
  <si>
    <t>5.5.14.</t>
  </si>
  <si>
    <t>5.5.15.</t>
  </si>
  <si>
    <t>5.5.16.</t>
  </si>
  <si>
    <t>5.5.17.</t>
  </si>
  <si>
    <t>5.5.18.</t>
  </si>
  <si>
    <t>5.5.19.</t>
  </si>
  <si>
    <t>5.5.20.</t>
  </si>
  <si>
    <t>5.5.21.</t>
  </si>
  <si>
    <t>5.5.22.</t>
  </si>
  <si>
    <t>5.5.23.</t>
  </si>
  <si>
    <t>5.5.24.</t>
  </si>
  <si>
    <t>5.5.25.</t>
  </si>
  <si>
    <t>5.5.26.</t>
  </si>
  <si>
    <t>5.5.27.</t>
  </si>
  <si>
    <t>5.6.1.</t>
  </si>
  <si>
    <t>5.6.6.</t>
  </si>
  <si>
    <t>5.6.5.</t>
  </si>
  <si>
    <t>5.6.4.</t>
  </si>
  <si>
    <t>5.6.3.</t>
  </si>
  <si>
    <t>5.6.2.</t>
  </si>
  <si>
    <t>5.7.1.</t>
  </si>
  <si>
    <t>5.7.2.</t>
  </si>
  <si>
    <t>5.7.3.</t>
  </si>
  <si>
    <t>5.7.4.</t>
  </si>
  <si>
    <t>5.7.5.</t>
  </si>
  <si>
    <t>5.7.6.</t>
  </si>
  <si>
    <t>5.7.7.</t>
  </si>
  <si>
    <t>5.7.8.</t>
  </si>
  <si>
    <t>5.7.9.</t>
  </si>
  <si>
    <t>5.7.10.</t>
  </si>
  <si>
    <t>5.7.11.</t>
  </si>
  <si>
    <t>5.7.12.</t>
  </si>
  <si>
    <t>5.7.13.</t>
  </si>
  <si>
    <t>5.7.14.</t>
  </si>
  <si>
    <t>5.7.15.</t>
  </si>
  <si>
    <t>5.7.16.</t>
  </si>
  <si>
    <t>5.7.17.</t>
  </si>
  <si>
    <t>5.7.18.</t>
  </si>
  <si>
    <t>5.7.19.</t>
  </si>
  <si>
    <t>5.8.1.</t>
  </si>
  <si>
    <t>5.8.2.</t>
  </si>
  <si>
    <t>5.8.3.</t>
  </si>
  <si>
    <t>4.1.5.28.</t>
  </si>
  <si>
    <t>7.3. TROŠKOVNIK DISTRIBUCIJSKE KUHINJE</t>
  </si>
  <si>
    <t>Općina Križ, Trg Svetog Križa 5</t>
  </si>
  <si>
    <t>10314 Križ, OIB: 94115544733</t>
  </si>
  <si>
    <t xml:space="preserve">Izgradnja i opremanje interaktivnog </t>
  </si>
  <si>
    <t>digitalnog objekta dječjeg vrtića</t>
  </si>
  <si>
    <t>Jediničnom cijenom trebaju biti obuhvaćene sve radnje ponuditelja vezane uz nabavu opreme i ugradnju iste kao i sve troškove i popuste, potreban rad, prijevoz, istovar, unos, montažu, odvoz ambalaže i sličnog otpada, prateća čišćenja tijekom montaže (potrebno je ukloniti preostali materijal, sredstva za rad te očistiti zauzetu površinu od otpada),edukaciju djelatnika ustanove, osiguranje, provizije, carine i sve ostale troškove koji mogu nastati prilikom realizacije predmetnog posla.</t>
  </si>
  <si>
    <t xml:space="preserve">Prilikom dopreme i ugradnje mora se pridržavati svih važećih normativa i propisa za iste, te opisa u stavkama troškovnika. Sav upotrebljeni materijal mora odgovarati svim važećim propisima i standardima.
</t>
  </si>
  <si>
    <t xml:space="preserve">Naručitelj napominje da se, ako nije drugačije navedeno u svakoj pojedinoj stavci ili ako dimenzije opreme u pojedinoj stavci nisu navedenu po principu od ___ cm do ___ cm, za navedene dimenzije dozvoljava nuđenje namještaja u odstupanju od naznačenih dimenzija ± 5% (iznimno i više ako je to troškovničkom stavkom napomenuto)  radi prostornog ograničenja (dužina zida i sl.) te da su pojedine dimenzije namještaja (stolice, stolovi i sl.) uvjetovane uzrastom djece pojedinih vrtičkih skupina. </t>
  </si>
  <si>
    <t>KUHINJSKA OPREMA MORA ZADOVOLJAVATI SLJEDEĆE:</t>
  </si>
  <si>
    <t xml:space="preserve">Isporučitelj je dužan, u okviru ugovorene cijene, ugraditi propisani atestirani materijal prema hrvatskim, europskim, odnosno međunarodnim normama. </t>
  </si>
  <si>
    <t xml:space="preserve">Isporučitelj je dužan dnevno sakupljati otpad na gradilištu i dnevno čistiti sve prometne površine, a nakon završetka svake faze rada dužan je izvršiti detaljno čišćenje kao pripremu za slijedeći rad, što je sve sadržano u jediničnim cijenama pojedine montaže i/ili ugradnje opreme. </t>
  </si>
  <si>
    <t xml:space="preserve">U ovom ponudbenom troškovniku isporučitelj je dužan ponuditi jedinične cijene u koje je uračunao sve troškove vezano za nabavu materijala, dovoz materijala, istovar istog, sav potreban alat, sva potrebna podupiranja, prilagodbe radnom vremenu korisnika sve potrebno za izvedbu određene montaže i ugradnje opreme, čišćenje nakon svake dovršene faze rada, kao i detaljno završno čišćenje, odvoz otpada, te pripremu i raspremu gradilišta. </t>
  </si>
  <si>
    <t>Montaža i ugradnja opreme će se izvoditi prema opisima iz troškovnika i nacrtima, te stvarnim stanjem na objektu. U slučaju kakve nejasnoće isporučitelj je to dužan usuglasiti s naručiteljom.</t>
  </si>
  <si>
    <t>Svaka pojedina vrsta montaže i/ili ugradnja opreme smatra se završenom kad je nakon nje obavljeno detaljno čišćenje. Tek tad se ta vrsta montaže i/ili ugradnja opreme može obračunati i platiti, te nastaviti slijedeća faza.</t>
  </si>
  <si>
    <t>Sve izmjere i usuglašenja na mjestu prema potvrđenim nacrtima i skicama dužan je napraviti isporučitelj, a kontrolu i potrebna usuglašenja naručitelj.</t>
  </si>
  <si>
    <t xml:space="preserve">Sve potrebne montaže i ugradnje isporučitelj je dužan izvesti na vrijeme prema terminskom planu montaže i ugradnje opreme. </t>
  </si>
  <si>
    <t>Isporučitelj je prilikom montaže i ugradnje opreme dužan zaštititi sve površine koje se zadržavaju, a mogle bi se oštetiti. Sva oštećenja nastala tijekom montaže i ugradnje otkloniti će isporučitelj o svom trošku.</t>
  </si>
  <si>
    <t>Materijal dobiven razgrađivanjem se odlaže se strane, te se daljnje postupanje dogovara direktno s investitorom. Materijal koji investitor ne namjerava zadržati ili iskoristiti odvozi se na javni mjesni deponij što je uključeno u svakoj jediničnoj stavci, bez obzira je li to u pojedinoj stavci napisano ili ne.</t>
  </si>
  <si>
    <t>Tijekom montaže i ugradnje opreme isporučitelj je dužan odmah uklanjati sve uočene nedostatke, a nedostatke ustanovljene zapisnikom nakon dovršenja montaže i ugradnje, najviše 8 dana od dana pisanja zapisnika. Montaža i ugradnje opreme se smatra završenim tek kad su svi nedostaci uklonjeni.</t>
  </si>
  <si>
    <t xml:space="preserve">Sve stavke uklučuju dobavu, izradu i montažu opreme na predviđenu poziciju, uključivo sav potreban dodatni materijal, okove, spojnice i pričvršćenja. Sve mjere provjeriti na licu mjesta. Izvođač je dužan osigurati transport i ugradnju materijala i opreme bez oštećenja, do njihove potpune dovršenosti i uporabivosti. Rad vezan uz predmetnu specifikaciju mora biti izveden u skladu s važećom zakonskom regulativom, tehničkim propisima i normama, ispravama o sukladnosti te pravilima struke.  </t>
  </si>
  <si>
    <t xml:space="preserve"> Sva oprema  iz ovog troškovnika treba biti izrađena, isporučena i montirana na objektu , te potpuno funkcionalna  u skladu s dokumentacijom; važećim zakonima, propisima i normama; pravilima struke; prema uputama proizvođača Svi elementi kuhinje moraju odgovarati načelima HACCP sustava. Garantni rok na svu opremu mora biti najmanje dvije godine.</t>
  </si>
  <si>
    <t xml:space="preserve">Materijal izrade: nehrđajući čelik Aisi 304 SB. </t>
  </si>
  <si>
    <t>Debljina korištenog lima: 1,2 mm radna površina, ostalo 0,8 mm, bez drvene građe sa OMEGA pojačanjima.</t>
  </si>
  <si>
    <t xml:space="preserve">Radna površina 50 mm s kvadratnim prednjim rubom. Izrađena je bez drvene građe, a kao pojačanje koristi se dvostruko prešani lim debljine 2 mm, ljepljen bi-adezivnim sredstvom. Preklop radne površine ispred i iza 25 mm, bez bočnog preklopa. </t>
  </si>
  <si>
    <t>Noge stola izrađene od  nehrđajući čelik 304 cijevi 40x40x2 mm. Regulacijske nožice s mogućnošću regulacije 845 - 870 mm. Radna površina i postolje  izrađeni su od   nehrđajući čelik-a 304</t>
  </si>
  <si>
    <t>RASHLADNA OPREMA</t>
  </si>
  <si>
    <t>Plin mora biti ekološki prihvatljiv.</t>
  </si>
  <si>
    <t xml:space="preserve">Digitalno upravljanje sa mogućnosti bežičnog povezivanja. </t>
  </si>
  <si>
    <t>Izolacija mora biti debljine minimalno 60 mm.</t>
  </si>
  <si>
    <t>Perilice i konvektomati moraju biti istog proizvođača radi lakšeg održavanja i servisiranja.</t>
  </si>
  <si>
    <t>Ponuditelj mora imati ovlaštenog servisera za održavanje i servis nuđene opreme. Prije ugradnje opreme mora dostaviti navedeno.</t>
  </si>
  <si>
    <t xml:space="preserve">Izvođač je dužan prije ugradnje priložiti ovjerenu izjavu ovlaštenog servisera da je servisna </t>
  </si>
  <si>
    <t>intervencija moguća unutar 24 h od službene prijave kvara</t>
  </si>
  <si>
    <t>Ovlašteni serviser mora uz izjavu priložiti uvijerenje od proizvođača da ima tražena ovlaštenja za rukovanje profesionalnom opremom nuđenog proizvođača</t>
  </si>
  <si>
    <t xml:space="preserve">Izvođač prije ugradnje mora dostaviti dostaviti katalog </t>
  </si>
  <si>
    <t>nuđene opreme sukladno navodima u troškovniku</t>
  </si>
  <si>
    <t>Izvođač prije ugradnje opreme mora dostaviti atestnu dokumentaciju</t>
  </si>
  <si>
    <t xml:space="preserve"> nuđene opreme sukladno navodima u troškovniku</t>
  </si>
  <si>
    <t>DJEČJI VRTIĆ KRIŽ</t>
  </si>
  <si>
    <t>Predmet: TROŠKOVNIK OPREME</t>
  </si>
  <si>
    <t>Rbr</t>
  </si>
  <si>
    <t>Jedinična cijena u EUR</t>
  </si>
  <si>
    <t>Ukupna cijena u EUR</t>
  </si>
  <si>
    <t>SORTIRNI STOL SA BOČNOM ZAŠTITOM ZIDA I NODOGRADNJOM NA DVA NIVOA</t>
  </si>
  <si>
    <t>Radna površina debljine 50 mm s kvadratnim prednjim rubom, materijal je nehrđajući čelik 304 debljine 1,5 mm.
Jednostruka zaštita zida 100 mm.
Upuštanje radne površine u dubini od 20 mm.
Za pojačanja radne površine koriste se kvadratne cijevi 40x40x1 mm izrađene od nehrđajući čelik 304 materijala. Pojačanja radne površine odnosno cijevi za postolje se pričvršćuju nerastavljivim spojem TIG zavarivanja.
Preklop radne površine ispred i iza je 25 mm.
Noge stola izrađene su od nehrđajući čelik 304 kvadratne cijevi 40x40x1 mm.
Regulacijske nožice izrađene od ABS (akrilonitril-butadien stirel) čvrste i žilave plastike s mogućnošću regulacije visine stola 875-900 mm.  
Visina donjih kvadratnih profila od poda 125 mm.
Kompletno postolje i radna površina spojeni su tehnologijom TIG zavarivanja.
Sifon promjera 50 mm nalazi se na desnoj strani stola 120 mm od kraja radne površine.</t>
  </si>
  <si>
    <t>Dim.: 1400 x 700 x 875-900 mm</t>
  </si>
  <si>
    <t>KOLICA ZA OTPATKE SA PEDOLOM</t>
  </si>
  <si>
    <t xml:space="preserve">Korito sa zaobljenim štancanim rubovima za lakše </t>
  </si>
  <si>
    <t>čišćenje i poklopac od nehrđajućeg čelika.</t>
  </si>
  <si>
    <t xml:space="preserve">4 okretna kotača. </t>
  </si>
  <si>
    <t xml:space="preserve">RADNI STOL SA PROSTOROM ZA PERILICU DESNO,  KORITOM  LIJEVO, DONJOM POLICOM , KRILNIM VRATIMA,  TE ZAŠTITOM ZIDA IZA </t>
  </si>
  <si>
    <t>Radna površina 50 mm s kvadratnim prednjim rubom. Izrađena je bez drvene građe, a kao pojačanje koristi se dvostruko prešani lim debljine 2 mm, ljepljen bi-adezivnim sredstvom. Jednostruka zaštita zida 100 mm.
Preklop radne površine ispred i iza 25 mm, bez bočnog preklopa. 
Noge stola izrađene od  nehrđajući čelik 304 cijevi 40x40x2 mm. 
Regulacijske nožice s mogućnošću regulacije 850 - 900 mm. 
Radna površina i postolje  izrađeni su od   nehrđajući čelik-a 304</t>
  </si>
  <si>
    <t>Korita : 500*400 mm</t>
  </si>
  <si>
    <t>POLICA RADNOG STOLA
Polica debljine 40 mm materijal je nehrđajući čelik 304
Na svakoj polici koriste se 2  uzdužna pojačanja police u obliku C profila kako bi se postigla visoka čvrstoća.</t>
  </si>
  <si>
    <t>Dim: 1400 x 700 x 850-900 mm</t>
  </si>
  <si>
    <t>TUŠ SLAVINA S MJEŠALICOM</t>
  </si>
  <si>
    <t xml:space="preserve">Komplet sa ručkom za pranje i mješalicom, klinička crna ručka
Visina 600mm
Maksimalni protok: 22 L/min na 4 Bar-a
Promjer rupe (mm): Ø 32,5
</t>
  </si>
  <si>
    <t>SIFON JEDNODJELNI</t>
  </si>
  <si>
    <t>AUTOMATSKI FILTER ZA OMEKŠAVANJE VODE,</t>
  </si>
  <si>
    <t>VOLUMETRIJSKI, 8 - STUPANJSKI, DIGITALNI</t>
  </si>
  <si>
    <t>protok: 500/900 L/h</t>
  </si>
  <si>
    <t>kapacitet: 1,5 m3 (CaCO3) - 10 °d (TH)</t>
  </si>
  <si>
    <t>priključci: ulaz i izlaz vode 3/4" M , odvod vode 1/2" M</t>
  </si>
  <si>
    <t>priključak električne energije: 230 V, 50 Hz, 10 W</t>
  </si>
  <si>
    <t>regenerecija ionske smole se obavlja pomoću 
soli (NaCl), 0,9 kg po regeneraciji</t>
  </si>
  <si>
    <t>U KOMPLETU FILTERA:</t>
  </si>
  <si>
    <t xml:space="preserve">transformatorski priključak za upravljački komplet </t>
  </si>
  <si>
    <t>fleksibilna plastična odvodna cijev d16, duljine 2,0 m</t>
  </si>
  <si>
    <t>odvodni priključak ravni d16 - 1/2" Ž</t>
  </si>
  <si>
    <t>preljevni priključak 3/8" M - d13</t>
  </si>
  <si>
    <t>sa uključenim regulatorom tvrdoće vode</t>
  </si>
  <si>
    <t>u kompletu sa cijevima za spajanje</t>
  </si>
  <si>
    <t>dimenzije: 240 x 450 x 430h mm</t>
  </si>
  <si>
    <t>PROFESIONALNA PERILICA SUĐA ( 500x500 )
SA PUMPOM ISPUSTA</t>
  </si>
  <si>
    <t>Perilica srednjih dimenzija sa vrlo velikim učinkom pranja
suđa, čaša i pribora</t>
  </si>
  <si>
    <t>u kompletu s donjom i gornjom rukom pranja</t>
  </si>
  <si>
    <t>Kompletna perilica kao i ruke pranja, filter, tank i sve cijevi
izvedene od nehrđajući čelika ( AISI 304 )</t>
  </si>
  <si>
    <t>Vrata izvedena od dvostrukog lima sa izolacijom</t>
  </si>
  <si>
    <t>Ugrađeni bojler izveden od nehrđajući čelika ( AISI 304L ) sa toplinskom izolacijom, sa ugrađenom pumpom za sjajilo - sredstvo za ispiranje,  te ventilom koji onemogućuje onečišćenje vodovodne mreže</t>
  </si>
  <si>
    <t>Bočne stijenke iz jednostrukog lima sa zaobljenim svim rubovima radi lakšeg čišćenja i boljih higijenskih uvjeta</t>
  </si>
  <si>
    <t>Potpuno automatski rad perilice podešava se na 
elektomehaničkoj komandnoj ploči u gornjem djelu perilice</t>
  </si>
  <si>
    <t>Sa ugrađenim mikroprekidačem na vratima za prekid rada 
prilikom otvaranja u ciklusu pranja</t>
  </si>
  <si>
    <t>ugrađeni električni dozatori za ispiranje i pranje i pumpa ispusta</t>
  </si>
  <si>
    <t xml:space="preserve">TEHNIČKE KARAKTERISTIKE: </t>
  </si>
  <si>
    <t>kapacitet pranja: 540 - 360 tanjura / sat</t>
  </si>
  <si>
    <t>kapacitet tanka: 26,0 lt</t>
  </si>
  <si>
    <t>kapacitet bojlera: 8,0 lt</t>
  </si>
  <si>
    <t>potrošnja vode po ciklusu: 3,8 lt</t>
  </si>
  <si>
    <t>ulazni pritisak vode: 1,5 - 3,0 bara</t>
  </si>
  <si>
    <t>maximalna temperatura vode: 50°C</t>
  </si>
  <si>
    <t>snaga grijača u tanku: 2,5 kW</t>
  </si>
  <si>
    <t>snaga grijača u bojleru: 4,5 kW</t>
  </si>
  <si>
    <t>snaga pumpe pranja: 0,55 kW</t>
  </si>
  <si>
    <t>ukupna priključna snaga: 5,05 kW</t>
  </si>
  <si>
    <t xml:space="preserve">priključni napon: 400 V 3N/ 50 Hz </t>
  </si>
  <si>
    <t>veličina košare: 500x500 mm</t>
  </si>
  <si>
    <t>visina otvora: 320 mm</t>
  </si>
  <si>
    <t>dva programa pranja: 120 / 180 sec</t>
  </si>
  <si>
    <t>buka prilikom pranja (na 1m): &lt;70 dbA</t>
  </si>
  <si>
    <t>težina: 66 kg</t>
  </si>
  <si>
    <t>u cijenu uključene dvije košare i dva uloška za pribor</t>
  </si>
  <si>
    <t>dim: 595x620x810 mm</t>
  </si>
  <si>
    <t>PODNI nehrđajući čelik KANAL</t>
  </si>
  <si>
    <t>Sa rešetkom od protukliznih traka 20*3 mm</t>
  </si>
  <si>
    <t xml:space="preserve">Sifonom sa košaricom za krupniji otpad, zaporom protiv mirisa, odljevom fi 75 mm na kraju kanala i pločicom za prihvat u podlogu. Kanal izrađen u padu. </t>
  </si>
  <si>
    <t>Materijal nehrđajući čelik AiSi 304 L</t>
  </si>
  <si>
    <t>Dimenzije: 800*300 mm</t>
  </si>
  <si>
    <t>REGAL 4 ETAŽE PERFORIRANI , nehrđajući čelik</t>
  </si>
  <si>
    <t>Zatvorena Leđa i Desni Bok</t>
  </si>
  <si>
    <t xml:space="preserve">Polica regala debljine 40 mm, 
materijal  nehrđajući čelik 304 debljine 0.8 mm.
Nosivosti do 200 kg po polici. 
Mogućnost regulacije polica.
Regulacijske nožice izrađene od ABS (akrilonitril-butadien stirel) čvrste i žilave plastike s mogućnošću regulacije visine regala.
</t>
  </si>
  <si>
    <t>Dim: 1400 x 500 x 1650 mm</t>
  </si>
  <si>
    <t>DVODJELNI SUDOPER, OTVORENI, KORITA LIJEVO SA DONJOM POLICOM 
dim.1200x700x850 mm
dim.korita 500x500x300 mm</t>
  </si>
  <si>
    <t>Radna površina 50 mm sa jednostrukom zaštitom zida od 100 mm i kvadratnim prednjim rubom. Preklop radne površine ispred i iza 25 mm, bez bočnog preklopa. Noge sudopera izrađene od  nehrđajući čelik 304 cijevi 40x40x2 mm. Regulacijske nožice s mogućnošću regulacije 845 - 870 mm. Radna površina  i postolje izrađeni su od nehrđajući čelik-a 304</t>
  </si>
  <si>
    <t>DVODJELNI SIFON</t>
  </si>
  <si>
    <t>STOL S  OBOSTRANO KLIZNIM 
VRATIMA, SREDIŠNJOM POLICOM</t>
  </si>
  <si>
    <t>Radna površina 50 mm s jednostrukom zaštitom zida 100 mm i kvadratnim prednjim rubom. Izrađena je bez drvene građe, a kao pojačanje koristi se dvostruko prešani lim debljine 2 mm, ljepljen bi-adezivnim sredstvom. Preklop radne površine ispred i iza 25 mm, bez bočnog preklopa. Radna površina izrađena je od nehrđajući čelik-a 304</t>
  </si>
  <si>
    <t>Postolje je izrađeno od nehrđajući čelik-a 304, sa kliznim vratima od dvostrukog lima, oslonac vrata na kotačima u nehrđajući čelik vodilicama. Bokovi i leđa izrađeni su od jednostrukog nehrđajući čelik lima. Noge stola izrađene od nehrđajući čelik 304 cijevi 40x40x2 mm. Regulacijske nožice s mogučnošću regulacije 845 - 870 mm.</t>
  </si>
  <si>
    <t>SREDIŠNJA POLICA</t>
  </si>
  <si>
    <t>Izrađena od  nehrđajući čelik-a 304  h=40 mm, sa omega profilom kao pojačanjem.</t>
  </si>
  <si>
    <t>dim. 1800x700x850 mm</t>
  </si>
  <si>
    <t>SANITARNI UMIVAONIK</t>
  </si>
  <si>
    <t>materijal nehrđajući čelik</t>
  </si>
  <si>
    <t>pogon na koljeno</t>
  </si>
  <si>
    <t>komplet sa slavinom</t>
  </si>
  <si>
    <t>dim: 480 x 350 x 510-520 mm</t>
  </si>
  <si>
    <t>SIFON</t>
  </si>
  <si>
    <t>Jednodjelni</t>
  </si>
  <si>
    <t>NAPA nehrđajući čelik ZIDNA</t>
  </si>
  <si>
    <t>Sa motorom i led rasvjetom</t>
  </si>
  <si>
    <t>Sa digitalnim regulatorom na 8 nivoa</t>
  </si>
  <si>
    <t>Materijal i boja nehrđajući čelik</t>
  </si>
  <si>
    <t>Sa flexibilno cijevi do duljine 1,5 metara</t>
  </si>
  <si>
    <t>Upravljanje Elektroničko</t>
  </si>
  <si>
    <t>Filter masnoće Metalni kasetni perivi filter</t>
  </si>
  <si>
    <t>Promjer odvoda (mm) 150/200 mm</t>
  </si>
  <si>
    <t>Dim: 1200 x 900 x 450 mm</t>
  </si>
  <si>
    <t>Radna ploha sa zaobljenim prednjim rubom, izrađena iz jednog komada od AISI 304 nehrđajućeg čelika 15/10 sa scotch brite završnom obradom.</t>
  </si>
  <si>
    <t xml:space="preserve">Rubovi stranica pod pravim kutom </t>
  </si>
  <si>
    <t>Utisnute radne plohe što omogućuje jednostavno čišćenje uređaja.</t>
  </si>
  <si>
    <t>Električna pećnica GN 2/1 s donjim i gornjim grijačem i termostatskom regulacijom temperature od 50° do 300°C. Snaga pećnice 7,5kW.</t>
  </si>
  <si>
    <t>Noge izrađene od AISI304 s regulacijom visine od 50mm.</t>
  </si>
  <si>
    <t>Priključna snaga minimalno: 17,9 kW</t>
  </si>
  <si>
    <t>Priključni napon: 3N 400V 50Hz</t>
  </si>
  <si>
    <t>Dim. 800x700-750x870-900 mm</t>
  </si>
  <si>
    <t>TROETAŽNA TRANSPORTNA KOLICA</t>
  </si>
  <si>
    <t>Tri štancane etaže s vodenim rubom. 
Okvir Ø32mm, komplet izvedba od nehrđajućeg čelika. 
4 okretna kotača, od čega 2 sa kočnicom.</t>
  </si>
  <si>
    <t>Dim.: 800 x 500 x 935 mm</t>
  </si>
  <si>
    <t>RADNI STOL SA , DONJOM POLICOM, ZAŠTITOM ZIDA IZA I TRIMA LADICAMA  DESNO</t>
  </si>
  <si>
    <t>Dim: 1200 x 730 x 850-900 mm</t>
  </si>
  <si>
    <t>JEDNOETAŽNA KONZOLNA POLICA, SA DVA "L" NOSAČA</t>
  </si>
  <si>
    <t>Polica konzolna 50 mm sa jednostrukom zaštitom zida od 50 mm  nehrđajući čelik 304</t>
  </si>
  <si>
    <t>Dimenzije: 1000x400x50 mm</t>
  </si>
  <si>
    <t>RADNI BLOK STOL, OTVORENI ORMARIĆ 200</t>
  </si>
  <si>
    <t xml:space="preserve">Radna ploha izrađena iz jednog komada od
nehrđajućeg čelika AISI 304 </t>
  </si>
  <si>
    <t>Radna površina sa zaobljenim prednjim rubom.</t>
  </si>
  <si>
    <t xml:space="preserve">Vanjske stranice izrađene od nehrđajućeg čelika sa scotch brite završnom obradom. </t>
  </si>
  <si>
    <t>Otvoreni ormarić.</t>
  </si>
  <si>
    <t>Noge izrađene od AISI 304 s regulacijom visine od 50 mm.</t>
  </si>
  <si>
    <t>Dim. 200x730x875 mm</t>
  </si>
  <si>
    <t>PROFESIONALNA GRAVITACIJSKA SALAMOREZNICA</t>
  </si>
  <si>
    <t>U potpunosti izvedena od anodiziranog aluminija sa
glatkom i sjajnom završnom obradom za bolje higijenske
uvjete i jednostavnije čišćenje</t>
  </si>
  <si>
    <t>Velika udaljenost  između motora i oštrice za lako čišćenje.</t>
  </si>
  <si>
    <t>Ventilirani motor</t>
  </si>
  <si>
    <t>Nož visoke čvrstoće</t>
  </si>
  <si>
    <t xml:space="preserve">Pomična ruka za rezanje proizvoda na samopodmazujućim
ležajevima </t>
  </si>
  <si>
    <t xml:space="preserve">Serijski ugrađen oštrač noža </t>
  </si>
  <si>
    <t>Kompaktne dimenzije i visoki kapacitet rezanja.</t>
  </si>
  <si>
    <t>Nagib noža 25°</t>
  </si>
  <si>
    <t>Promjer noža: 275 mm / 11 inch.</t>
  </si>
  <si>
    <t>Snaga motora: 147 W / 0,20 Hp</t>
  </si>
  <si>
    <t>Maksimalna debljina rezanja: do 13 mm</t>
  </si>
  <si>
    <t>Dužina pomaka ruke rezanja: 245 mm</t>
  </si>
  <si>
    <t>Dimenzije platforme ruke rezanja: 230x240 mm</t>
  </si>
  <si>
    <t>Dimenzije preko svega: 570x560x475 mm</t>
  </si>
  <si>
    <t>RADNI STOL SA , DONJOM POLICOM, KORITOM DESNO TE ZAŠTITOM ZIDA IZA I DESNO</t>
  </si>
  <si>
    <t>Korito : 400*400 mm</t>
  </si>
  <si>
    <t>Dim: 1300 x 730 x 850-900 mm</t>
  </si>
  <si>
    <t>SLAVINA</t>
  </si>
  <si>
    <t>Klinička crna ručka
Visina 215-220 mm, dužina 300-310 mm
Maksimalni protok: 22 L/min na 4 Bar-a
Promjer rupe (mm): Ø30,5</t>
  </si>
  <si>
    <t>ZATVORENI VISEĆI ORMARIĆ SA KLIZNIM VRATIMA I SREDIŠNJOM POLICOM NA SAMOSTOJEĆIM NOGICAMA 300MM</t>
  </si>
  <si>
    <t>Ormarić je izrađen od  nehrđajući čelik-a 304, sa kliznim vratima od dvostrukog lima,oslonac na kotačima u nehrđajući čelik vodilicama. Bokovi i leđa izrađeni su od jednostrukog nehrđajući čelik lima.</t>
  </si>
  <si>
    <t>dim.1300x400x650 mm</t>
  </si>
  <si>
    <t>Izrađena od  nehrđajući čelik-a 304  h=30 mm, sa omega profilom kao pojačanjem.</t>
  </si>
  <si>
    <t>REGAL 4 ETAŽE, nehrđajući čelik</t>
  </si>
  <si>
    <t>Dim: 1600 x 700 x 1650 mm</t>
  </si>
  <si>
    <t>ZAMRZIVAČ, nehrđajući čelik</t>
  </si>
  <si>
    <t>Rashladni ormar od nehrđajućeg čelika AISI 304. 
Temperaturni režim -10/-20°C, ventilirajuće hlađenje
Rashladni medij: Ekološki prihvatljiv plin
Ventilirano hlađenje - ugrađena rashladna jedinica 
Skriveni isparivač za maksimalnu dostupnost prostora
Motorni prostor s izoliranim stranama.
Reverzibilna vrata.
Elektronička kontrola temperature s digitalnim termostatom
Električni grijaći element oko okvira vrata za sprječavanje kondenzacije
Automatsko odmrzavanje s električnim grijaćim elementom i automatska
kontrola temperature odmrzavanja
Automatsko isparavanje kondenzata 
Isparivač tretiran antikorozivno
Bravica za zaključavanje
Dno s zaobljenim kutovima
Vanjske stražnje i donje ploče od pocinčanog lima. 
Noge podesive po visini od nehrđajućeg čelika AISI 304
Izrađen od nehrđajući čelik-a 304 prema DIN 1.4301 standardu
Temperaturni režim i nesmetan rad osiguran do max 43°C  temperature u području agregata uređaja i max 60 % vlažnosti.</t>
  </si>
  <si>
    <t>Kapacitet: 550-600 L</t>
  </si>
  <si>
    <t>Snaga: Minimalno 700 W</t>
  </si>
  <si>
    <t>Priključni napon: 230V/50 Hz</t>
  </si>
  <si>
    <t xml:space="preserve">U kompletu sa 3 rešetke </t>
  </si>
  <si>
    <t>Vanjske dim. 720-750x700-710x2000-2020 mm</t>
  </si>
  <si>
    <t>RASHLADNI ORMAR, nehrđajući čelik, OTVARANJE VRTA ULIJEVO</t>
  </si>
  <si>
    <t>Rashladni ormar od nehrđajućeg čelika AISI 304. 
Temperaturni režim -2/+10°C, ventilirajuće hlađenje
Rashladni medij: Ekološki prihvatljiv plin
Ventilirano hlađenje - ugrađena rashladna jedinica 
Skriveni isparivač za maksimalnu dostupnost prostora
Motorni prostor s izoliranim stranama.
Reverzibilna vrata.
Elektronička kontrola temperature s digitalnim termostatom
Električni grijaći element oko okvira vrata za sprječavanje kondenzacije
Automatsko odmrzavanje s električnim grijaćim elementom i automatska
kontrola temperature odmrzavanja
Automatsko isparavanje kondenzata 
Isparivač tretiran antikorozivno
Bravica za zaključavanje
Dno s zaobljenim kutovima
Vanjske stražnje i donje ploče od pocinčanog lima. 
Noge podesive po visini od nehrđajućeg čelika AISI 304
Izrađen od nehrđajući čelik-a 304 prema DIN 1.4301 standardu
Temperaturni režim i nesmetan rad osiguran do max 43°C  temperature u području agregata uređaja i max 60 % vlažnosti.</t>
  </si>
  <si>
    <t>Snaga: Minimalno 400 W</t>
  </si>
  <si>
    <t>Priključni napon: 230V//50 Hz</t>
  </si>
  <si>
    <t>PERAČ PODA</t>
  </si>
  <si>
    <t xml:space="preserve">Zidni uređaj za pranje podova od nehrđajućeg čelika dosupan za prehrambenu industriju.
Maksimalna konstanta temperature za rad je 70° C na 6 bara.
Gumena protuklizna cijev 15 m.
</t>
  </si>
  <si>
    <t>KOLICA ZA OTPATKE BEZ PEDALE</t>
  </si>
  <si>
    <t>DASKA ZA REZANJE, CRVENA</t>
  </si>
  <si>
    <t>Daska za rezanje povrća sukladna HACCP-u</t>
  </si>
  <si>
    <t>Materijal: Polietilen visoke gustoće (HDPE)</t>
  </si>
  <si>
    <t>Rezna površina 490-500 x 285-300 mm</t>
  </si>
  <si>
    <t>Debljina ploče min 20 mm</t>
  </si>
  <si>
    <t>Veličina: 510-530 x 300-325 x 20-24 mm</t>
  </si>
  <si>
    <t>DASKA ZA REZANJE, ZELENA</t>
  </si>
  <si>
    <t>DASKA ZA REZANJE, BIJELA</t>
  </si>
  <si>
    <t>PROFESIONALNA MIKROVALNA PEĆNICA</t>
  </si>
  <si>
    <t xml:space="preserve">Profesionalna mikrovalna pećnica </t>
  </si>
  <si>
    <t>Snaga 1000 W - učinkovito zagrijavanje i odleđivanje</t>
  </si>
  <si>
    <t>br. korištenja na dan: &lt; 50</t>
  </si>
  <si>
    <t>Sistem upravljanja na dodir</t>
  </si>
  <si>
    <t>LED zaslon</t>
  </si>
  <si>
    <t>20 programabilnih stavki u izborniku</t>
  </si>
  <si>
    <t xml:space="preserve">4 faze kuhanja i 5 razina snage </t>
  </si>
  <si>
    <t xml:space="preserve">Sistem antena na dnu, pokretan motorom </t>
  </si>
  <si>
    <t>Programiranje: manualno, 10 tipki</t>
  </si>
  <si>
    <t>Funkcija odmrzavanja, 20% snage</t>
  </si>
  <si>
    <t xml:space="preserve">Ostakljena vrata i LED osvjetljena unutrašnjost </t>
  </si>
  <si>
    <t>Ručka bez pokretnih dijelova</t>
  </si>
  <si>
    <t>nehrđajući čelik završna obrada unutrašnjosti i vanjskih dijelova</t>
  </si>
  <si>
    <t>Broj programabilnih stavki u izborniku: 20</t>
  </si>
  <si>
    <t>Razine snage: 5</t>
  </si>
  <si>
    <t>Faze kuhanja: 4</t>
  </si>
  <si>
    <t>1 magnetron</t>
  </si>
  <si>
    <t>Mikrovalna distribucija: rotirajuća antena, na dnu</t>
  </si>
  <si>
    <t>Snaga: 1000 W</t>
  </si>
  <si>
    <t>Unutarnje dimenzije: 330x330x197 mm</t>
  </si>
  <si>
    <t>Kapacitet uređaja: 23 litre</t>
  </si>
  <si>
    <t>Vanjske dimenzije: 512x403x310 mm (dim. sa ručkom)</t>
  </si>
  <si>
    <t>UKUPNO :</t>
  </si>
  <si>
    <t>PDV 25% :</t>
  </si>
  <si>
    <t>SVEUKUPNO :</t>
  </si>
  <si>
    <t>7.3.1.</t>
  </si>
  <si>
    <t>7.3.2.</t>
  </si>
  <si>
    <t>7.3.3.</t>
  </si>
  <si>
    <t>7.3.4.</t>
  </si>
  <si>
    <t>7.3.5.</t>
  </si>
  <si>
    <t>7.3.6.</t>
  </si>
  <si>
    <t>7.3.7.</t>
  </si>
  <si>
    <t>7.3.8.</t>
  </si>
  <si>
    <t>7.3.9.</t>
  </si>
  <si>
    <t>7.3.10.</t>
  </si>
  <si>
    <t>7.3.10.1</t>
  </si>
  <si>
    <t>7.3.10.2</t>
  </si>
  <si>
    <t>7.3.11.</t>
  </si>
  <si>
    <t>7.3.12.</t>
  </si>
  <si>
    <t>7.3.12.1</t>
  </si>
  <si>
    <t>7.3.13.</t>
  </si>
  <si>
    <t>7.3.14.</t>
  </si>
  <si>
    <t>7.3.15.</t>
  </si>
  <si>
    <t>7.3.16.</t>
  </si>
  <si>
    <t>7.3.17.</t>
  </si>
  <si>
    <t>7.3.18.</t>
  </si>
  <si>
    <t>7.3.19.</t>
  </si>
  <si>
    <t>7.3.20.</t>
  </si>
  <si>
    <t>7.3.20.1</t>
  </si>
  <si>
    <t>7.3.20.2</t>
  </si>
  <si>
    <t>7.3.21.</t>
  </si>
  <si>
    <t>7.3.22.</t>
  </si>
  <si>
    <t>7.3.23.</t>
  </si>
  <si>
    <t>7.3.24.</t>
  </si>
  <si>
    <t>7.3.25.</t>
  </si>
  <si>
    <t>7.3.26.</t>
  </si>
  <si>
    <t>7.3.27.</t>
  </si>
  <si>
    <t>7.3.28.</t>
  </si>
  <si>
    <t>7.3.29.</t>
  </si>
  <si>
    <t>7.3.30.</t>
  </si>
  <si>
    <t xml:space="preserve">Stol radni, dim. 120x600x75 cm, gornja ploča izrađena od iverice oplemenjene melaminskom folijom debljine 25 mm, otpornom na ogrebotine i obrubljenom ABS trakom debljine 2 mm, na metalnom podnožju od kvadratičnih čeličnih profila sa nogama presjeka 40x40 mm. Uključiti zaštitne elemente na nogama protiv grebanja poda. Završna obrada u boji.
</t>
  </si>
  <si>
    <t xml:space="preserve">Izrada projekta izvedenog stanja vatrodojave od ovlaštenog inženjera elektrotehnike, predaja investitoru u 2 printana primjerak i jedan primjerak digitalnog projekta na CD-u  </t>
  </si>
  <si>
    <t>4.1.5.34.</t>
  </si>
  <si>
    <t xml:space="preserve">Dobava i postava horizontalnih sandučastih oluka za odvodnju krovnih voda, od pocinčanog i plastificiranog lima debljine 0,7 mm, boje prema izboru nadzornog inženjera i investitora. Razvijena širina lima 33 cm. Pad žlijeba prema olučnoj vertikali. Jedinična cijena uključuje sav potreban pribor za brtvenje i pričvršćenje, kuke, naveden žlijeb, okap, mušnu mrežicu i pripadajući opšav te rad. U cijenu je uključen sav pričvrsni materijal. rad izvesti prema pravilima struke. Montaža se vrši od strane ovlaštenog izvođača. Obračun po m1 kompletno izvedenog žlijeba. </t>
  </si>
  <si>
    <r>
      <t>Dobava i postava opšava: bocni opšav fasadnih panela na fasadnim otvorima. Opšav je iz pocinčanog lima 0,6 mm sa prevlakom 25 my PES-poliestera. Razvijena širina lima do</t>
    </r>
    <r>
      <rPr>
        <sz val="10"/>
        <rFont val="MyRIAD PRO"/>
        <charset val="238"/>
      </rPr>
      <t xml:space="preserve"> r.š. = 200 mm.</t>
    </r>
    <r>
      <rPr>
        <sz val="10"/>
        <rFont val="Myriad Pro"/>
        <family val="2"/>
        <charset val="238"/>
      </rPr>
      <t xml:space="preserve"> Bočni opšav - okap je učvršćen na fasadni doprozornik - dovratnik preko bytil brtvene trake 10x3mm nepropusno ina fasadni panel svakih 300 mm. Prije postave bočnog opšava provjeriti brtvljenje panela s čeličnom konstrukcijom i spojeve s doprozornikom - dovratnikom. U stavku uključen sav materijal i rad te sav spojni pričvrsni materijal, brtveni materijal, podlošci i nosači.</t>
    </r>
  </si>
  <si>
    <t>Dobava i postava opšavnog lima oko vertikala dimnjaka i ventilacijskih izvoda, iznad kote krova, od pocinčanog i plastificiranog lima debljine 0,6 mm, boje prema izboru nadzornog inženjera i investitora. Opšav limom se postavlja u punoj visini vertikala. Uključen sav potreban materijal i rad.</t>
  </si>
  <si>
    <t>Dobava i postava unutarnjih rolo sjenila s pravokutnom kutijom.
Osovina: Ekstrudirani aluminij, promjer 27mm.
Pravokutna kutija: Ekstrudirani aluminij, presvučen prahom, dimenzije 64x54mm, profil na gornjoj strani posjeduje prihvat za spojnu montažu (Clip-sustav).
Završna letvica: Profil iz ekstrudiranog aluminija, presvučen prahom, dimenzije 11x20mm.
Platno: plastificirano, duplo platno, min 290g/m²
Pogon: Ručni - lančić na povlačenje, pogonska strana prema potrebi - lijeva ili desna.
Montaža: Zidna ili stropna s Clip sustavom koji je uključen u cijenu stavke, a točnu poziciju montaže (zidnu ili stropnu) odredit će se na licu mjesta nadzorni inženjer uz suglasnost projektanta. Boje i vanjska površina: Aluminijski profili su standardno presvučeni prahom u boji. Plastični dijelovi u sivoj ili bijeloj boji.</t>
  </si>
  <si>
    <t>Dobava i postava unutarnjih rolo sjenila s pravokutnom kutijom.
Osovina: Ekstrudirani aluminij, promjer 27mm.
Pravokutna kutija: Ekstrudirani aluminij, presvučen prahom, dimenzije 64x54mm, profil na gornjoj strani posjeduje prihvat za spojnu montažu (Clip-sustav).
Završna letvica: Profil iz ekstrudiranog aluminija, presvučen prahom, dimenzije 11x20mm.
Platno: plastificirano, duplo platno, min 290g/m². Pogon: Ručni - lančić na povlačenje, pogonska strana prema potrebi - lijeva ili desna. Montaža: Zidna ili stropna s Clip sustavom koji je uključen u cijenu stavke, a točnu poziciju montaže (zidnu ili stropnu) odredit će se na licu mjesta nadzorni inženjer uz suglasnost projektanta. Boje i vanjska površina: Aluminijski profili su standardno presvučeni prahom u boji. Plastični dijelovi u sivoj ili bijeloj boji.</t>
  </si>
  <si>
    <t>Interaktivna knjiga (životinje) s olovkom-sadrži: -edukacijsku knjigu i interaktivnu olovku sa stalkom i punjačem. Pritiskom olovke na neko ilustrirano mjesto u knjizi, uz pomoć posebne tehnologije, kreće narativna emisija iz olovke koja odgovara tom elementu. Naracija koja se čuje iz olovke može biti jednostavna, složena i zvukovna. Olovkom se iznimno jednostavno upravlja. Softver je namješten na način da jednostavnim pritiskom olovke na ikonu koja označava jednu od gore navedenih razina interpretacije započinje interpretacija vezana uz odabranu ikonu. Knjiga sadrži: korice, 7 listova i 16GB memorijsku SD karticu. Dimenzije: širina 22,9cm, visina 26,9cm. Olovka/čitač: OID-optički čitač s magnetne kartice u obliku olovke, bijele boje s plavim tipkama, ergonomskog oblika. Na vrhu čitača koji podsjeća na oblik glave nalaze se oči i usta koji svijetle kada je čitač u funkciji. Sadrži dvije tipke-veliku za uključivanje/isključivanje i malu za ponavljanje zvukova. Na bočnoj strani čitača je tipka za ojačavanje/smanjivanje glasnoće.Dimenzije olovke: duljina 165mm, opseg 105mm. Mogućnost povezivanja s računalom pomoću USB kabla koji se nalazi u kompletu</t>
  </si>
  <si>
    <t xml:space="preserve">Općina Križ, Trg Svetog Križa 5, </t>
  </si>
  <si>
    <t xml:space="preserve">REKAPITULACIJA SVIH RADOVA </t>
  </si>
  <si>
    <r>
      <t>m</t>
    </r>
    <r>
      <rPr>
        <vertAlign val="superscript"/>
        <sz val="11"/>
        <rFont val="Calibri"/>
        <family val="2"/>
        <charset val="238"/>
      </rPr>
      <t>3</t>
    </r>
  </si>
  <si>
    <r>
      <t>m</t>
    </r>
    <r>
      <rPr>
        <vertAlign val="superscript"/>
        <sz val="11"/>
        <rFont val="Calibri"/>
        <family val="2"/>
        <charset val="238"/>
      </rPr>
      <t>2</t>
    </r>
  </si>
  <si>
    <t>Dobava i montaža PVC SN4 tvrdih zaštitnih cijevi za provođenje PEHD vodovodnih cijevi ispod temelja, uz kanalizaciju i na uvodima u vodomjerno okno te ispod kolnih površina.
Na proboje kroz VO i zasunsko okno se postavlju zaštitne PVC cijevi te uvodnice.  Za vođenje cijevi profila DN25 i DN32 potrebni profil zaštitne cijevi iznosi DN75. U stavku uračunati i 4 kom uvodnica.</t>
  </si>
  <si>
    <r>
      <t xml:space="preserve">Dobava i montaža kanala za linijsku odvodnju oborinskih voda  monolitno tijelo kanala od polimerbetona natur boje s otvorima u obliku rešetke.  Građevinska dužina 100 cm, građevinska širina 15 cm, svjetla širina 10 cm, ukupna visina 23 cm, težina 32,8 kg, za razred opterećenja D400 u skladu s HRN EN 1433 ili jednakovrijedno. Kanal se izvodi polaganjem na zemljo-vlažnu betonsku podlogu marke C 20/25 agregata frakcije 0 -16 drobljenog kamena u debljini sloja  15 cm, bočno  kanal založiti betonom. U slučaju potrebe postizanja vodonepropusnog spoja između tijela kanala na tvornički definiranim utorima nanijeti PU brtvilo. Gornji rub  kanala se izvodi u razini 2 - 5 mm ispod kote gotove završne okolne površine. Sve sa priborom za montažu do potpune funkcionalnosti.  
</t>
    </r>
    <r>
      <rPr>
        <b/>
        <sz val="11"/>
        <rFont val="Calibri"/>
        <family val="2"/>
        <charset val="238"/>
        <scheme val="minor"/>
      </rPr>
      <t xml:space="preserve">NAPOMENA: sve tehničke karakteristike mogu odstupati +/- 5%  </t>
    </r>
    <r>
      <rPr>
        <sz val="11"/>
        <rFont val="Calibri"/>
        <family val="2"/>
        <scheme val="minor"/>
      </rPr>
      <t xml:space="preserve">        
</t>
    </r>
  </si>
  <si>
    <r>
      <t xml:space="preserve">Dobava i montaža revizije, tijelo od polimernog betona s rešetkom iz lijevanog željeza za reviziju kanala, klase opterećenja D400/E600 duljine 50 cm i težine 14,0 kg. Revizija sa izljevom DN100 za izbijanje na gradilištu. Sve ostalo izvesti kao u opisu prethodne stavke.
</t>
    </r>
    <r>
      <rPr>
        <b/>
        <sz val="11"/>
        <rFont val="Calibri"/>
        <family val="2"/>
        <charset val="238"/>
        <scheme val="minor"/>
      </rPr>
      <t xml:space="preserve">NAPOMENA: sve tehničke karakteristike mogu odstupati +/- 5%  </t>
    </r>
    <r>
      <rPr>
        <sz val="11"/>
        <rFont val="Calibri"/>
        <family val="2"/>
        <scheme val="minor"/>
      </rPr>
      <t xml:space="preserve">        
</t>
    </r>
  </si>
  <si>
    <r>
      <t xml:space="preserve">Dobava i montaža kanala za odvodnju sa kuhinjskih podova.
</t>
    </r>
    <r>
      <rPr>
        <sz val="11"/>
        <rFont val="Calibri"/>
        <family val="2"/>
        <scheme val="minor"/>
      </rPr>
      <t xml:space="preserve">Dobava i montaža kanala za odvodnju kuhinje u higijenskoj izvedbi. Tijelo kanala iz nehrđajućeg čelika AISI 304 ili jednakovrijedno dodatno zaštićen postupkom piko-pasivizacije. Svi spojevi izrađeni sa radijusom većim od 3 mm prema higijnskom dizajnu HRN EN 14159 ili jednakovrijedno te EHEDG ili jednakovrijednim standardima za prehrambenu industriju, radi lakšeg čišćenja i održavanja. Tijelo sa prirubnicom za plitku hidroizolaciju, izvedeno sa padom prema sredini i izljevom Ø 142 mm za spoj na podni slivnik 157. Slivnik sa horizontalnim izljevom DN100, protoka 2,8 l/sec i prirubnicom za uklještenje hidroizolacije. Tijelo opremljeno ankerima za beton i nogicama za nivelaciju prilikom ugradnje te sitom za sakupljenje nečistoća. Pokrovna rešetka protuklizna, mrežasta razreda opterećenja A15 za pješaćko opterećenje. Završna obrada rešetke elektropoliranje radi lakšeg čišćenja.
</t>
    </r>
    <r>
      <rPr>
        <b/>
        <sz val="11"/>
        <rFont val="Calibri"/>
        <family val="2"/>
        <scheme val="minor"/>
      </rPr>
      <t xml:space="preserve">NAPOMENA: Sve tehničke karakteristike mogu odstupati +/- 5% </t>
    </r>
  </si>
  <si>
    <r>
      <t>m</t>
    </r>
    <r>
      <rPr>
        <vertAlign val="superscript"/>
        <sz val="11"/>
        <rFont val="Calibri"/>
        <family val="2"/>
        <scheme val="minor"/>
      </rPr>
      <t>1</t>
    </r>
  </si>
  <si>
    <t xml:space="preserve">Dobava i montaža PP niskošumnih kanalizacijskih cijevi (prema EN ISO/IEC 17025 ili jednakovrijedno i DIN 4109 ili jednakovrijedno), te odgovarajućih fazonskih komada za vertikalnu kanalizaciju. Spajanje cijevi izvoditi usađivanjem u naglavke s gumenim prstenima. 
</t>
  </si>
  <si>
    <r>
      <t xml:space="preserve">Dobava, prijenos i montaža podnog suhog slivnika sa zaporom mirisa. 
S kromiranom rešetkom 120x120mm.
Obračun po kompletu
</t>
    </r>
    <r>
      <rPr>
        <b/>
        <sz val="11"/>
        <rFont val="Calibri"/>
        <family val="2"/>
        <scheme val="minor"/>
      </rPr>
      <t xml:space="preserve">NAPOMENA: sve tehničke karakteristike mogu odstupati +/- 5%          </t>
    </r>
    <r>
      <rPr>
        <sz val="11"/>
        <rFont val="Calibri"/>
        <family val="2"/>
        <scheme val="minor"/>
      </rPr>
      <t xml:space="preserve">     </t>
    </r>
  </si>
  <si>
    <t>Dobava i montaža podžbukne kutije s vratima dim.cca 30x30cm, za montažu zapornog ventila na ulazu u stan, uključivo ventil DN25 s ispustom sa svim priborom potrebnim za montažu.
NAPOMENA: Sve tehničke karakteristike mogu odstupati +/- 5%</t>
  </si>
  <si>
    <r>
      <t xml:space="preserve">Dobava, prijenos i montaža </t>
    </r>
    <r>
      <rPr>
        <b/>
        <sz val="11"/>
        <rFont val="Calibri"/>
        <family val="2"/>
        <charset val="238"/>
      </rPr>
      <t>kompletnog WC-a</t>
    </r>
    <r>
      <rPr>
        <sz val="11"/>
        <rFont val="Calibri"/>
        <family val="2"/>
        <charset val="238"/>
      </rPr>
      <t xml:space="preserve"> ,  koji se sastoji od:</t>
    </r>
  </si>
  <si>
    <r>
      <t>montažnog instalacijskog elementa za WC školjku visine ugradnje 112 cm  s niskošumnim ugradbenim vodokotlićem. Tipka dvokoličinska plastična.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uključiti odgovarajuću tipku</t>
    </r>
    <r>
      <rPr>
        <b/>
        <sz val="11"/>
        <rFont val="Calibri"/>
        <family val="2"/>
        <charset val="238"/>
        <scheme val="minor"/>
      </rPr>
      <t xml:space="preserve">        NAPOMENA: Sve tehničke karakteristike mogu odstupati +/- 5%</t>
    </r>
  </si>
  <si>
    <r>
      <t>Dobava, prijenos i montaža</t>
    </r>
    <r>
      <rPr>
        <b/>
        <sz val="11"/>
        <rFont val="Calibri"/>
        <family val="2"/>
        <charset val="238"/>
        <scheme val="minor"/>
      </rPr>
      <t xml:space="preserve"> kompletnog dječjeg umivaonika</t>
    </r>
    <r>
      <rPr>
        <sz val="11"/>
        <rFont val="Calibri"/>
        <family val="2"/>
        <scheme val="minor"/>
      </rPr>
      <t>,  koji se sastoji od:</t>
    </r>
  </si>
  <si>
    <r>
      <t xml:space="preserve">-keramičkog umivaonika  50x41cm  s poniklanim samočistećim sifonom s ispustom d32 mm, montažnog instalacijskog elementa za umivaonik visine ugradnje 112 cm.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 '-stojeće samoisključne hidrauličke armature za umivaonik, s podesivim mehaničkim miješanjem TV+HV, perlatorom s ograničenjem protoka vode, dva gibljiva crijeva R⅜" za priključak vode sa sitima protiv nečistoća i nepovratnim ventilima.                                                    </t>
    </r>
    <r>
      <rPr>
        <b/>
        <sz val="11"/>
        <rFont val="Calibri"/>
        <family val="2"/>
        <charset val="238"/>
        <scheme val="minor"/>
      </rPr>
      <t>NAPOMENA: Sve tehničke karakteristike mogu odstupati +/- 5%</t>
    </r>
    <r>
      <rPr>
        <sz val="11"/>
        <rFont val="Calibri"/>
        <family val="2"/>
        <scheme val="minor"/>
      </rPr>
      <t xml:space="preserve">
</t>
    </r>
  </si>
  <si>
    <r>
      <t xml:space="preserve">Dobava, prijenos i montaža </t>
    </r>
    <r>
      <rPr>
        <b/>
        <sz val="11"/>
        <rFont val="Calibri"/>
        <family val="2"/>
        <charset val="238"/>
      </rPr>
      <t>kompletnog umivaonika</t>
    </r>
    <r>
      <rPr>
        <sz val="11"/>
        <rFont val="Calibri"/>
        <family val="2"/>
        <charset val="238"/>
      </rPr>
      <t>,  koji se sastoji od:</t>
    </r>
  </si>
  <si>
    <r>
      <t xml:space="preserve">
• jednoručne  stojeće mješajuće baterije za THV Ø15mm uključivo i kutne ventile za THV
• kutnim ventilima (spoj na vodovod) sa ukrasnom kapom i rozetom 
• svim potrebnim priborom za brtvljenje i montažu                                                         </t>
    </r>
    <r>
      <rPr>
        <b/>
        <sz val="11"/>
        <rFont val="Calibri"/>
        <family val="2"/>
        <charset val="238"/>
        <scheme val="minor"/>
      </rPr>
      <t>NAPOMENA: Sve tehničke karakteristike mogu odstupati +/- 5%</t>
    </r>
    <r>
      <rPr>
        <sz val="11"/>
        <rFont val="Calibri"/>
        <family val="2"/>
        <scheme val="minor"/>
      </rPr>
      <t xml:space="preserve">
</t>
    </r>
  </si>
  <si>
    <r>
      <t xml:space="preserve">Dobava, prijenos i montaža </t>
    </r>
    <r>
      <rPr>
        <b/>
        <sz val="11"/>
        <rFont val="Calibri"/>
        <family val="2"/>
        <charset val="238"/>
        <scheme val="minor"/>
      </rPr>
      <t>kompletnog Trokadera</t>
    </r>
    <r>
      <rPr>
        <sz val="11"/>
        <rFont val="Calibri"/>
        <family val="2"/>
        <scheme val="minor"/>
      </rPr>
      <t xml:space="preserve"> ,  koji se sastoji od:</t>
    </r>
  </si>
  <si>
    <r>
      <t xml:space="preserve">-montažnog instalacijskog elementa za  školjku Trokadera visine ugradnje 171 cm  s niskošumnim ugradbenim vodokotlićem za 6/3l ispiranje, izrađenim prema HRN EN 14055:2011 ili jednakovrijedno .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školjku s brtvenim manžetama i setom zvučne izolacije, vijcima za učvršćenje keramike i svim potrebnim priborom za ugradnju prema uputama proizvođača.  </t>
    </r>
    <r>
      <rPr>
        <b/>
        <sz val="11"/>
        <rFont val="Calibri"/>
        <family val="2"/>
        <charset val="238"/>
        <scheme val="minor"/>
      </rPr>
      <t>NAPOMENA: Sve tehničke karakteristike mogu odstupati +/- 5%</t>
    </r>
  </si>
  <si>
    <r>
      <t xml:space="preserve">Dobava i montaža TUŠ KADE. 
Komplet  funkcionalna izvedba sa:
- termoregulirajućom zidnom garniturom Ø 15 mm za TH vodu, telefon tušem, nosačem za tuš
- izljevnim ventilom Ø 32 mm za tuš kadu
- preljevnim ventilom Ø 25 mm
- priborom za brtvljenje i pričvršćenje
- L kabinom s staklenim vratima (kaljeno staklo) za učvrčenje na čvrste zidove </t>
    </r>
    <r>
      <rPr>
        <b/>
        <sz val="11"/>
        <rFont val="Calibri"/>
        <family val="2"/>
        <charset val="238"/>
        <scheme val="minor"/>
      </rPr>
      <t>NAPOMENA: Sve tehničke karakteristike mogu odstupati +/- 5%</t>
    </r>
    <r>
      <rPr>
        <sz val="11"/>
        <rFont val="Calibri"/>
        <family val="2"/>
        <scheme val="minor"/>
      </rPr>
      <t xml:space="preserve">
</t>
    </r>
  </si>
  <si>
    <r>
      <rPr>
        <b/>
        <sz val="11"/>
        <rFont val="Calibri"/>
        <family val="2"/>
        <charset val="238"/>
        <scheme val="minor"/>
      </rPr>
      <t xml:space="preserve">Sanitarna kanta </t>
    </r>
    <r>
      <rPr>
        <sz val="11"/>
        <rFont val="Calibri"/>
        <family val="2"/>
        <scheme val="minor"/>
      </rPr>
      <t>za smeće-PVC, 16 l, otvaranje nogom</t>
    </r>
  </si>
  <si>
    <r>
      <rPr>
        <b/>
        <sz val="11"/>
        <rFont val="Calibri"/>
        <family val="2"/>
        <charset val="238"/>
        <scheme val="minor"/>
      </rPr>
      <t>Ogledalo</t>
    </r>
    <r>
      <rPr>
        <sz val="11"/>
        <rFont val="Calibri"/>
        <family val="2"/>
        <scheme val="minor"/>
      </rPr>
      <t xml:space="preserve"> 800x600x5 mm (±5%), montirano
na ploču izrađenu od iverice oplemenjene melaminskom
folijom debljine 18mm obrubljeno keder
trakom T-profila u, otpornom na ogrebotine. Pripremljeno za montažu na zid.</t>
    </r>
  </si>
  <si>
    <r>
      <rPr>
        <b/>
        <sz val="11"/>
        <rFont val="Calibri"/>
        <family val="2"/>
        <charset val="238"/>
        <scheme val="minor"/>
      </rPr>
      <t>Sapunara</t>
    </r>
    <r>
      <rPr>
        <sz val="11"/>
        <rFont val="Calibri"/>
        <family val="2"/>
        <scheme val="minor"/>
      </rPr>
      <t xml:space="preserve">-Dozator za kremasti sapun  od kvalitetne ABS plastike u bijeloj boji. Količina punjenja 0,8 l (±5%). Prozorčić za kontrolu razine napunjenosti, s mogućnošću punjenja. Volumen 0,8 l </t>
    </r>
  </si>
  <si>
    <r>
      <rPr>
        <b/>
        <sz val="11"/>
        <rFont val="Calibri"/>
        <family val="2"/>
        <charset val="238"/>
        <scheme val="minor"/>
      </rPr>
      <t xml:space="preserve">Držač ručnika </t>
    </r>
    <r>
      <rPr>
        <sz val="11"/>
        <rFont val="Calibri"/>
        <family val="2"/>
        <scheme val="minor"/>
      </rPr>
      <t>- kromirani  za pričvršćivanje na zid- Materijal izrade: mesing, završna obrada: krom</t>
    </r>
  </si>
  <si>
    <r>
      <rPr>
        <b/>
        <sz val="11"/>
        <rFont val="Calibri"/>
        <family val="2"/>
        <charset val="238"/>
        <scheme val="minor"/>
      </rPr>
      <t>Držač ručnika</t>
    </r>
    <r>
      <rPr>
        <sz val="11"/>
        <rFont val="Calibri"/>
        <family val="2"/>
        <scheme val="minor"/>
      </rPr>
      <t xml:space="preserve"> - rolo za pričvršćivanje na zid- Materijal izrade: mesing, završna obrada: krom</t>
    </r>
  </si>
  <si>
    <r>
      <rPr>
        <b/>
        <sz val="11"/>
        <rFont val="Calibri"/>
        <family val="2"/>
        <charset val="238"/>
        <scheme val="minor"/>
      </rPr>
      <t>Vakum vješalica</t>
    </r>
    <r>
      <rPr>
        <sz val="11"/>
        <rFont val="Calibri"/>
        <family val="2"/>
        <scheme val="minor"/>
      </rPr>
      <t xml:space="preserve"> od kroma za ugradnju na stolariju. Montaža bez bušenja, vakuum tehnologijom, i na neravnim površinama. </t>
    </r>
  </si>
  <si>
    <r>
      <t>- LiYCY 2x0,75mm</t>
    </r>
    <r>
      <rPr>
        <vertAlign val="superscript"/>
        <sz val="10"/>
        <rFont val="Arial"/>
        <family val="2"/>
      </rPr>
      <t>2</t>
    </r>
  </si>
  <si>
    <r>
      <t>m</t>
    </r>
    <r>
      <rPr>
        <vertAlign val="superscript"/>
        <sz val="10"/>
        <rFont val="Calibri"/>
        <family val="2"/>
        <charset val="238"/>
        <scheme val="minor"/>
      </rPr>
      <t>2</t>
    </r>
  </si>
  <si>
    <r>
      <t>Q</t>
    </r>
    <r>
      <rPr>
        <vertAlign val="subscript"/>
        <sz val="11"/>
        <rFont val="Calibri"/>
        <family val="2"/>
        <charset val="238"/>
        <scheme val="minor"/>
      </rPr>
      <t>naz</t>
    </r>
    <r>
      <rPr>
        <sz val="11"/>
        <rFont val="Calibri"/>
        <family val="2"/>
        <scheme val="minor"/>
      </rPr>
      <t>=4,0 m</t>
    </r>
    <r>
      <rPr>
        <vertAlign val="superscript"/>
        <sz val="11"/>
        <rFont val="Calibri"/>
        <family val="2"/>
        <charset val="238"/>
        <scheme val="minor"/>
      </rPr>
      <t>3</t>
    </r>
    <r>
      <rPr>
        <sz val="11"/>
        <rFont val="Calibri"/>
        <family val="2"/>
        <scheme val="minor"/>
      </rPr>
      <t>/h</t>
    </r>
  </si>
  <si>
    <r>
      <t>Q</t>
    </r>
    <r>
      <rPr>
        <vertAlign val="subscript"/>
        <sz val="11"/>
        <rFont val="Calibri"/>
        <family val="2"/>
        <charset val="238"/>
        <scheme val="minor"/>
      </rPr>
      <t>max</t>
    </r>
    <r>
      <rPr>
        <sz val="11"/>
        <rFont val="Calibri"/>
        <family val="2"/>
        <scheme val="minor"/>
      </rPr>
      <t>=6,0 m</t>
    </r>
    <r>
      <rPr>
        <vertAlign val="superscript"/>
        <sz val="11"/>
        <rFont val="Calibri"/>
        <family val="2"/>
        <charset val="238"/>
        <scheme val="minor"/>
      </rPr>
      <t>3</t>
    </r>
    <r>
      <rPr>
        <sz val="11"/>
        <rFont val="Calibri"/>
        <family val="2"/>
        <scheme val="minor"/>
      </rPr>
      <t>/h</t>
    </r>
  </si>
  <si>
    <r>
      <t>Q</t>
    </r>
    <r>
      <rPr>
        <vertAlign val="subscript"/>
        <sz val="11"/>
        <rFont val="Calibri"/>
        <family val="2"/>
        <charset val="238"/>
        <scheme val="minor"/>
      </rPr>
      <t>min</t>
    </r>
    <r>
      <rPr>
        <sz val="11"/>
        <rFont val="Calibri"/>
        <family val="2"/>
        <scheme val="minor"/>
      </rPr>
      <t>=0,04 m</t>
    </r>
    <r>
      <rPr>
        <vertAlign val="superscript"/>
        <sz val="11"/>
        <rFont val="Calibri"/>
        <family val="2"/>
        <charset val="238"/>
        <scheme val="minor"/>
      </rPr>
      <t>3</t>
    </r>
    <r>
      <rPr>
        <sz val="11"/>
        <rFont val="Calibri"/>
        <family val="2"/>
        <scheme val="minor"/>
      </rPr>
      <t>/h</t>
    </r>
  </si>
  <si>
    <r>
      <t>m</t>
    </r>
    <r>
      <rPr>
        <vertAlign val="superscript"/>
        <sz val="10"/>
        <rFont val="Calibri"/>
        <family val="2"/>
        <charset val="238"/>
        <scheme val="minor"/>
      </rPr>
      <t>3</t>
    </r>
  </si>
  <si>
    <t>Izrada Funkcionalne sheme strojarnice  s uputama za korištenje s kratkim uputama za stavljanje u pogon, isključivanje iz pogona i otklanjanje smetnji. Na njoj trebaju biti navedeni - parametri kotlovnice : nazivni učin, temperaturi režimi rada, radni pritisci, pritisak baždarenja sigurnosnih ventila, karakteristike goriva itd),
- osnovni podaci o vlasniku, 
- dokumentacija na osnovi koje je strojarnica  izvedena,
- izvoditelju  radova, 
- ovlaštenim serviserima  postrojenja opreme;
Shema treba biti izrađena na podlozi od plastike,  uokvirena i ovješena na zidu strojarnice.</t>
  </si>
  <si>
    <r>
      <t>m</t>
    </r>
    <r>
      <rPr>
        <vertAlign val="superscript"/>
        <sz val="11"/>
        <rFont val="Calibri"/>
        <family val="2"/>
        <charset val="238"/>
        <scheme val="minor"/>
      </rPr>
      <t>2</t>
    </r>
  </si>
  <si>
    <r>
      <t>Kazetni ventilokonvektor sa ispuhivanjem zraka na jednoj strani predviđen za četverocijevni sustav priključenja i ugradnju u spušteni strop, uključivo troputni ventil, izolirana okapnica i pumpica za kondenzat, odzračnik,</t>
    </r>
    <r>
      <rPr>
        <sz val="11"/>
        <rFont val="Calibri"/>
        <family val="2"/>
        <charset val="238"/>
        <scheme val="minor"/>
      </rPr>
      <t xml:space="preserve"> ventilatorska sekcija s trobrzinskim elektromotorom, izmjenjivim filterom, kompletnim unutarnjim ožičenjem i elektroupravljačkom kutijom.  Priključak odvoda kondenzata je na visini 100 mm iznad usisne rešetke i dna spuštenog stropa. Uređaj je opremljen s kružnim istrujnim difuzorima pomoću kojih korisnik može po želji usmjeriti ispuh zraka. </t>
    </r>
  </si>
  <si>
    <r>
      <t>Dobava i ugradnja elektro kabela 7x1,50 mm</t>
    </r>
    <r>
      <rPr>
        <vertAlign val="superscript"/>
        <sz val="11"/>
        <rFont val="Calibri"/>
        <family val="2"/>
        <charset val="238"/>
        <scheme val="minor"/>
      </rPr>
      <t>2</t>
    </r>
    <r>
      <rPr>
        <sz val="11"/>
        <rFont val="Calibri"/>
        <family val="2"/>
        <scheme val="minor"/>
      </rPr>
      <t xml:space="preserve"> za spoj vanjske i unutarnje jedinice klima uređaja. U cijenu je potrebno uključiti i zaštitne savitljive cijevi  te ostali spojni, montažni i ovjesni materijal.</t>
    </r>
  </si>
  <si>
    <r>
      <rPr>
        <sz val="11"/>
        <rFont val="Calibri"/>
        <family val="2"/>
        <charset val="238"/>
        <scheme val="minor"/>
      </rPr>
      <t>Ø</t>
    </r>
    <r>
      <rPr>
        <sz val="11"/>
        <rFont val="Calibri"/>
        <family val="2"/>
        <scheme val="minor"/>
      </rPr>
      <t>100</t>
    </r>
  </si>
  <si>
    <r>
      <t xml:space="preserve">Stolica dječja </t>
    </r>
    <r>
      <rPr>
        <b/>
        <sz val="11"/>
        <rFont val="Arial"/>
        <family val="2"/>
        <charset val="238"/>
      </rPr>
      <t>bez rukonaslona</t>
    </r>
    <r>
      <rPr>
        <sz val="11"/>
        <rFont val="Arial"/>
        <family val="2"/>
        <charset val="238"/>
      </rPr>
      <t>, visine 35 cm, konstrukcija natur bukov šper, bezbojni lak, naslon i sjedalo anatomski oblikovani šper. Sve funkcionalne dimenzije i ostale značajke stolica usklađene su sa zahtjevima HRN EN-1729-1 ili jednakovrijedno i HRN EN-1729-2 ili jednakovrijedno.</t>
    </r>
  </si>
  <si>
    <t>Vaga sa 6 utega
Vaga je izrađena od punog drva, sadrži plave metalne posude na koje djeca s jedne strane stavljaju predmete za vaganje, a s druge drvene utege.
Dimenzija: Visina x širina: 31 x 30 cm. Materijal izrade: bukovo drvo s metalnim posudicama</t>
  </si>
  <si>
    <t>Memo-nauči brojati
Memo Learn to Count je igra pamćenja s 20 drvenih komada. od dvije pločice koje čine par, jedna ima napisan broj i onoliko životinja koliko predstavlja, a druga samo životinje. Igra memorije "nauči brojati" pomaže dječacima i djevojčicama u vizualnom učenju, vježba pamćenje i pomaže u prepoznavanju i identifikaciji brojeva od 0 do 9. Stalna izmjena karata na stolu za igru ​​potiče koncentraciju
Moraju povezati ono što vide. Pomaže im priopćiti ono što su vidjeli.  Set sadrži: 20 komada drveta (10 pari) i upute</t>
  </si>
  <si>
    <r>
      <t xml:space="preserve">Stolica dječja </t>
    </r>
    <r>
      <rPr>
        <b/>
        <sz val="11"/>
        <rFont val="Arial"/>
        <family val="2"/>
        <charset val="238"/>
      </rPr>
      <t>bez rukonaslona</t>
    </r>
    <r>
      <rPr>
        <sz val="11"/>
        <rFont val="Arial"/>
        <family val="2"/>
        <charset val="238"/>
      </rPr>
      <t>, visine 31 cm, konstrukcija natur bukov šper, bezbojni lak, naslon i sjedalo anatomski oblikovani šper. Sve funkcionalne dimenzije i ostale značajke stolica usklađene su sa zahtjevima HRN EN-1729-1  ili jednakovrijedno i HRN EN-1729-2 ili jednakovrijedno.</t>
    </r>
  </si>
  <si>
    <t xml:space="preserve">Zbirka senzorne motorike sastavljena od skupa pomagala različitih oblika i površina za promicanje stimulacije, razvoja i postupnih osjetilnih iskustava. Sastoji se od:: 1 senzorne lopte ø 75 cm, 1 senzorne lopte ø 28 cm, 2 senzorne lopte ø 8 cm, 4 gumene lopte ø 5,5 cm, 1 mekanu spužvastu gumenu loptu ø 14 cm, 4 glatka prstena ø 16 cm, 1 nazubljeni prsten ø 17 cm i 3 žonglerske lopte ø 6 cm. </t>
  </si>
  <si>
    <t>ELEKTRIČNI ŠTEDNJAK, 4 PLOČE, 
ELEKTRIČNA PEĆNICA GN 2/1</t>
  </si>
  <si>
    <t xml:space="preserve">Dobava, transport i montaža podne obloga i obloge za strop od drvoplastičnog kompozita (WPC, 50% drvo + 50% PVC) na tipskoj podkonstrukciji. </t>
  </si>
  <si>
    <t>Postavlja se kao završna podna obloga na vanjskim terasama te obloga podgleda stropova vanjskih terasa. Potkonstrukcija od WPC sistemskih elemenata uključena u cijenu, a ugradnja prema uputama proizvođača.</t>
  </si>
  <si>
    <r>
      <t xml:space="preserve">Izvedba PVC podne obloge                          Dobava i nanošenje protuprašnog premaza i izrada izravnavajućeg sloja masom za izravnanje u debljini od 1 do 2 mm, na suhu, čvrstu i ravnu podlogu. Dopuštene su granične vrijednosti neravnina gotove podloge mjerene na razmaku od 2 m – 7 mm, 0.20 m – 2 mm, a dozvoljena vlažnost estriha jest maksimalno 2 % CM. Na ovakvu podlogu polaže se višeslojna fleksibilna PVC podna obloga s antibakterijskim i fungicidalnim tretmanom i trajjnim zaštitnim tretmanom, čime je osigurana otpornost na kiseline i lužine. Ukupna debljina je 2 mm. Boju odabire investitor kojemu se na uvid dostavlja kompletna paleta dostupnih boja. </t>
    </r>
    <r>
      <rPr>
        <sz val="10"/>
        <color rgb="FFFF0000"/>
        <rFont val="Myriad Pro"/>
        <charset val="238"/>
      </rPr>
      <t>Klasa vatrootpornosti sukladno HRN EN 13501-1:2019 Bfl-s1 ili jednakovrijedno.</t>
    </r>
    <r>
      <rPr>
        <sz val="10"/>
        <rFont val="MyRIAD PRO"/>
        <charset val="238"/>
      </rPr>
      <t xml:space="preserve"> Rubovi traka krojeni i rezani za toplo zavarivanje elektrodom u boji po izboru investitora. U cijenu uključiti i izvedbu sokla (holkel) na sudaru poda s obodnim zidovima u visini 10 cm od traka istovjetnih podnoj oblozi. Sastoji se od specijalnog kutnog oblika zakrivljenja 20 x 20 mm preko kojeg se lijepi PVC obloga s tipskim završetkom u boji po izboru investitora. Hokleli su istovjene boje kao podne obloge (prema izboru investitora) prema RAL ili jednakovrijedno karti boja.</t>
    </r>
  </si>
  <si>
    <r>
      <t>Dobava, nabava i ugradnja betonskih opločnika dimenzija 40 x 40 x 3,8 cm za izvedbu hodnih staza na ravnom krovu. Predmetna stavka izvodi se na podmetačima.</t>
    </r>
    <r>
      <rPr>
        <sz val="10"/>
        <color rgb="FFFF0000"/>
        <rFont val="Myriad Pro"/>
        <charset val="238"/>
      </rPr>
      <t xml:space="preserve"> Betonski opločnici izvode se sa završnom obradom od eruptivnog zrna 2-4 mm. Boja izvedbe je pjeskarena siva. </t>
    </r>
  </si>
  <si>
    <r>
      <t xml:space="preserve">Nabava, prijevoz i ugradnja betonske ploče dimenzija 40x40x3,8 cm. Ploče se ugrađuju na podložni sloj pijeska debljine 5 cm. U cijenu stavke uključena je nabava, prijevoz i ugradnja betonskih ploča, izrada (uključujući nabavu i prijevoz) podložnog sloja pijeska, iskop te ostali potreban materijal i rad za potpuno dovršenje stavke. </t>
    </r>
    <r>
      <rPr>
        <sz val="9"/>
        <color rgb="FFFF0000"/>
        <rFont val="Calibri"/>
        <family val="2"/>
        <charset val="238"/>
        <scheme val="minor"/>
      </rPr>
      <t xml:space="preserve">Opločnici moraju biti antracit boje, površinski obrada granitno prana. Prana površina sa udjelom kvarcnog pijeska. </t>
    </r>
    <r>
      <rPr>
        <sz val="9"/>
        <rFont val="Calibri"/>
        <family val="2"/>
        <charset val="238"/>
        <scheme val="minor"/>
      </rPr>
      <t xml:space="preserve">Obračun je po m2. </t>
    </r>
  </si>
  <si>
    <r>
      <t xml:space="preserve">Izrada dostava i kompletna montaža s ugradbomPVC stijene u zidarskom otvoru 495x230 cm. </t>
    </r>
    <r>
      <rPr>
        <sz val="10"/>
        <color rgb="FFFF0000"/>
        <rFont val="Myriad Pro"/>
        <charset val="238"/>
      </rPr>
      <t>Stijena se izvodi iz 8 elemenata -  ukupno 6 fiksnih polja i 2 zaokretno otklopna krila</t>
    </r>
    <r>
      <rPr>
        <sz val="10"/>
        <rFont val="Myriad Pro"/>
        <family val="2"/>
        <charset val="238"/>
      </rPr>
      <t xml:space="preserve">.  </t>
    </r>
    <r>
      <rPr>
        <sz val="10"/>
        <color rgb="FFFF0000"/>
        <rFont val="Myriad Pro"/>
        <charset val="238"/>
      </rPr>
      <t>Polja u donjoj zoni izvode se iz sigurnosnog ostakljenja (visina do 1,0 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</si>
</sst>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4" formatCode="_-* #,##0.00\ &quot;kn&quot;_-;\-* #,##0.00\ &quot;kn&quot;_-;_-* &quot;-&quot;??\ &quot;kn&quot;_-;_-@_-"/>
    <numFmt numFmtId="43" formatCode="_-* #,##0.00_-;\-* #,##0.00_-;_-* &quot;-&quot;??_-;_-@_-"/>
    <numFmt numFmtId="164" formatCode="_(* #,##0.00_);_(* \(#,##0.00\);_(* &quot;-&quot;??_);_(@_)"/>
    <numFmt numFmtId="165" formatCode="#,##0.00\ &quot;kn&quot;"/>
    <numFmt numFmtId="166" formatCode="_-* #,##0.00&quot; kn&quot;_-;\-* #,##0.00&quot; kn&quot;_-;_-* \-??&quot; kn&quot;_-;_-@_-"/>
    <numFmt numFmtId="167" formatCode="* #,##0.00\ ;\-* #,##0.00\ ;* \-#\ ;@\ "/>
    <numFmt numFmtId="168" formatCode="_-* #,##0.00\ [$kn-41A]_-;\-* #,##0.00\ [$kn-41A]_-;_-* &quot;-&quot;??\ [$kn-41A]_-;_-@_-"/>
    <numFmt numFmtId="169" formatCode="#,##0.00&quot; kn &quot;;#,##0.00&quot; kn &quot;;&quot;-&quot;#&quot; kn &quot;;&quot; &quot;@&quot; &quot;"/>
    <numFmt numFmtId="170" formatCode="_-* #,##0.00\ _€_-;\-* #,##0.00\ _€_-;_-* &quot;-&quot;??\ _€_-;_-@_-"/>
    <numFmt numFmtId="171" formatCode="[$-409]h:mm\ AM/PM;@"/>
    <numFmt numFmtId="172" formatCode="00&quot;. &quot;"/>
    <numFmt numFmtId="173" formatCode="000&quot;. &quot;"/>
    <numFmt numFmtId="174" formatCode="_-* #,##0.00\ [$€-1]_-;\-* #,##0.00\ [$€-1]_-;_-* &quot;-&quot;??\ [$€-1]_-;_-@_-"/>
    <numFmt numFmtId="175" formatCode="#,##0.00\ [$€-1]"/>
    <numFmt numFmtId="176" formatCode="_-* #,##0.00\ _k_n_-;\-* #,##0.00\ _k_n_-;_-* &quot;-&quot;??\ _k_n_-;_-@_-"/>
    <numFmt numFmtId="177" formatCode="#,##0.00\ [$€-1];\-#,##0.00\ [$€-1]"/>
    <numFmt numFmtId="178" formatCode="&quot;2.5.&quot;0&quot;&quot;\."/>
    <numFmt numFmtId="179" formatCode="&quot;1.&quot;0&quot;&quot;\."/>
    <numFmt numFmtId="180" formatCode="&quot;2.&quot;0&quot;&quot;\."/>
    <numFmt numFmtId="181" formatCode="&quot;1.5.&quot;0&quot;&quot;\."/>
    <numFmt numFmtId="182" formatCode="&quot;2.4.&quot;0&quot;&quot;\."/>
    <numFmt numFmtId="183" formatCode="&quot;1.3.&quot;0&quot;&quot;\."/>
    <numFmt numFmtId="184" formatCode="&quot;2.3.&quot;0&quot;&quot;\."/>
    <numFmt numFmtId="185" formatCode="&quot;2.2.&quot;0&quot;&quot;\."/>
    <numFmt numFmtId="186" formatCode="&quot;2.1.&quot;0&quot;&quot;\."/>
    <numFmt numFmtId="187" formatCode="&quot;1.6.&quot;0&quot;&quot;\."/>
    <numFmt numFmtId="188" formatCode="&quot;1.4.&quot;0&quot;&quot;\."/>
    <numFmt numFmtId="189" formatCode="&quot;1.2.&quot;0&quot;&quot;\."/>
    <numFmt numFmtId="190" formatCode="&quot;1.1.&quot;0&quot;&quot;\."/>
    <numFmt numFmtId="191" formatCode="_-[$€-2]\ * #,##0.00_-;\-[$€-2]\ * #,##0.00_-;_-[$€-2]\ * &quot;-&quot;??_-;_-@_-"/>
    <numFmt numFmtId="192" formatCode="_-* #,##0.00\ [$€-41A]_-;\-* #,##0.00\ [$€-41A]_-;_-* &quot;-&quot;??\ [$€-41A]_-;_-@_-"/>
    <numFmt numFmtId="193" formatCode="&quot;5.&quot;0&quot;&quot;\."/>
    <numFmt numFmtId="194" formatCode="&quot;4.&quot;0&quot;&quot;\."/>
    <numFmt numFmtId="195" formatCode="&quot;3.&quot;0&quot;&quot;\."/>
    <numFmt numFmtId="196" formatCode="&quot;6.&quot;0&quot;&quot;\."/>
    <numFmt numFmtId="197" formatCode="#,##0.00\ _k_n"/>
  </numFmts>
  <fonts count="14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i/>
      <sz val="7"/>
      <name val="Myriad Pro"/>
      <family val="2"/>
    </font>
    <font>
      <sz val="10"/>
      <name val="Myriad Pro"/>
      <family val="2"/>
    </font>
    <font>
      <sz val="8"/>
      <name val="Myriad Pro"/>
      <family val="2"/>
    </font>
    <font>
      <b/>
      <sz val="10"/>
      <name val="Myriad Pro"/>
      <family val="2"/>
    </font>
    <font>
      <sz val="10"/>
      <name val="Arial"/>
      <family val="2"/>
      <charset val="238"/>
    </font>
    <font>
      <b/>
      <sz val="12"/>
      <name val="Myriad Pro"/>
      <family val="2"/>
    </font>
    <font>
      <i/>
      <sz val="9"/>
      <name val="Myriad Pro"/>
      <family val="2"/>
    </font>
    <font>
      <i/>
      <sz val="10"/>
      <name val="Myriad Pro"/>
      <family val="2"/>
    </font>
    <font>
      <b/>
      <sz val="15"/>
      <name val="Myriad Pro"/>
      <family val="2"/>
    </font>
    <font>
      <b/>
      <sz val="9"/>
      <name val="Arial"/>
      <family val="2"/>
      <charset val="238"/>
    </font>
    <font>
      <b/>
      <sz val="10"/>
      <name val="Arial"/>
      <family val="2"/>
      <charset val="238"/>
    </font>
    <font>
      <sz val="11"/>
      <name val="Arial"/>
      <family val="2"/>
      <charset val="238"/>
    </font>
    <font>
      <sz val="10"/>
      <name val="Myriad Pro"/>
      <family val="2"/>
      <charset val="238"/>
    </font>
    <font>
      <b/>
      <sz val="10"/>
      <name val="Myriad Pro"/>
      <family val="2"/>
      <charset val="238"/>
    </font>
    <font>
      <i/>
      <sz val="10"/>
      <name val="Myriad Pro"/>
      <family val="2"/>
      <charset val="238"/>
    </font>
    <font>
      <b/>
      <sz val="8"/>
      <name val="Myriad Pro"/>
      <family val="2"/>
      <charset val="238"/>
    </font>
    <font>
      <i/>
      <sz val="8"/>
      <name val="Myriad Pro"/>
      <family val="2"/>
      <charset val="238"/>
    </font>
    <font>
      <sz val="8"/>
      <name val="Arial"/>
      <family val="2"/>
      <charset val="238"/>
    </font>
    <font>
      <sz val="8"/>
      <name val="Myriad Pro"/>
      <family val="2"/>
      <charset val="238"/>
    </font>
    <font>
      <i/>
      <sz val="8"/>
      <name val="Myriad Pro"/>
      <family val="2"/>
    </font>
    <font>
      <sz val="10"/>
      <color rgb="FFFF0000"/>
      <name val="Arial"/>
      <family val="2"/>
      <charset val="238"/>
    </font>
    <font>
      <sz val="8"/>
      <name val="Myriad Pro"/>
      <charset val="238"/>
    </font>
    <font>
      <sz val="10"/>
      <name val="Arial"/>
      <family val="2"/>
    </font>
    <font>
      <sz val="10"/>
      <name val="MyRIAD PRO"/>
      <charset val="238"/>
    </font>
    <font>
      <b/>
      <sz val="10"/>
      <name val="Myriad Pro"/>
      <charset val="238"/>
    </font>
    <font>
      <sz val="11"/>
      <color theme="1"/>
      <name val="Calibri"/>
      <family val="2"/>
      <scheme val="minor"/>
    </font>
    <font>
      <sz val="11"/>
      <name val="Arial"/>
      <family val="1"/>
    </font>
    <font>
      <sz val="11"/>
      <name val="Arial Narrow"/>
      <family val="2"/>
    </font>
    <font>
      <sz val="10"/>
      <name val="Arial Narrow"/>
      <family val="2"/>
      <charset val="238"/>
    </font>
    <font>
      <b/>
      <sz val="18"/>
      <color indexed="56"/>
      <name val="Cambria"/>
      <family val="2"/>
      <charset val="238"/>
    </font>
    <font>
      <sz val="11"/>
      <color indexed="17"/>
      <name val="Calibri"/>
      <family val="2"/>
      <charset val="238"/>
    </font>
    <font>
      <b/>
      <sz val="11"/>
      <color indexed="63"/>
      <name val="Calibri"/>
      <family val="2"/>
      <charset val="238"/>
    </font>
    <font>
      <sz val="11"/>
      <color indexed="10"/>
      <name val="Calibri"/>
      <family val="2"/>
      <charset val="238"/>
    </font>
    <font>
      <sz val="11"/>
      <color indexed="8"/>
      <name val="Calibri"/>
      <family val="2"/>
      <charset val="238"/>
    </font>
    <font>
      <b/>
      <sz val="14"/>
      <name val="Arial"/>
      <family val="2"/>
      <charset val="238"/>
    </font>
    <font>
      <sz val="12"/>
      <name val="Times New Roman"/>
      <family val="1"/>
      <charset val="238"/>
    </font>
    <font>
      <sz val="10"/>
      <color indexed="63"/>
      <name val="Arial"/>
      <family val="2"/>
    </font>
    <font>
      <b/>
      <sz val="12"/>
      <name val="Arial"/>
      <family val="2"/>
      <charset val="238"/>
    </font>
    <font>
      <i/>
      <sz val="9"/>
      <name val="Arial"/>
      <family val="2"/>
      <charset val="238"/>
    </font>
    <font>
      <sz val="11"/>
      <name val="Calibri"/>
      <family val="2"/>
      <charset val="238"/>
      <scheme val="minor"/>
    </font>
    <font>
      <b/>
      <sz val="12"/>
      <name val="Myriad Pro"/>
      <family val="2"/>
      <charset val="238"/>
    </font>
    <font>
      <i/>
      <sz val="9"/>
      <name val="Myriad Pro"/>
      <family val="2"/>
      <charset val="238"/>
    </font>
    <font>
      <sz val="11"/>
      <color rgb="FF000000"/>
      <name val="Calibri"/>
      <family val="2"/>
      <charset val="238"/>
    </font>
    <font>
      <sz val="11"/>
      <name val="Calibri"/>
      <family val="2"/>
      <scheme val="minor"/>
    </font>
    <font>
      <u/>
      <sz val="10"/>
      <color indexed="12"/>
      <name val="Arial"/>
      <family val="2"/>
      <charset val="238"/>
    </font>
    <font>
      <sz val="11"/>
      <color rgb="FF000000"/>
      <name val="Liberation Sans"/>
      <charset val="238"/>
    </font>
    <font>
      <b/>
      <i/>
      <sz val="10"/>
      <name val="Myriad Pro"/>
      <charset val="238"/>
    </font>
    <font>
      <sz val="10"/>
      <name val="Helv"/>
    </font>
    <font>
      <sz val="9"/>
      <name val="Arial"/>
      <family val="2"/>
      <charset val="238"/>
    </font>
    <font>
      <sz val="11"/>
      <name val="Times New Roman"/>
      <family val="1"/>
      <charset val="238"/>
    </font>
    <font>
      <sz val="10"/>
      <name val="Calibri"/>
      <family val="2"/>
      <charset val="238"/>
      <scheme val="minor"/>
    </font>
    <font>
      <sz val="11"/>
      <color rgb="FF9C0006"/>
      <name val="Calibri"/>
      <family val="2"/>
      <scheme val="minor"/>
    </font>
    <font>
      <b/>
      <sz val="11"/>
      <name val="Arial Narrow"/>
      <family val="2"/>
      <charset val="238"/>
    </font>
    <font>
      <b/>
      <sz val="10"/>
      <name val="Arial Narrow"/>
      <family val="2"/>
      <charset val="238"/>
    </font>
    <font>
      <b/>
      <sz val="10"/>
      <name val="Calibri"/>
      <family val="2"/>
      <charset val="238"/>
      <scheme val="minor"/>
    </font>
    <font>
      <sz val="10"/>
      <name val="Arial CE"/>
      <family val="2"/>
      <charset val="238"/>
    </font>
    <font>
      <sz val="10"/>
      <name val="Calibri"/>
      <family val="2"/>
      <scheme val="minor"/>
    </font>
    <font>
      <vertAlign val="superscript"/>
      <sz val="10"/>
      <name val="Myriad Pro"/>
      <charset val="238"/>
    </font>
    <font>
      <vertAlign val="superscript"/>
      <sz val="10"/>
      <name val="Arial"/>
      <family val="2"/>
      <charset val="238"/>
    </font>
    <font>
      <b/>
      <sz val="9"/>
      <name val="Calibri"/>
      <family val="2"/>
    </font>
    <font>
      <b/>
      <sz val="10"/>
      <name val="Calibri"/>
      <family val="2"/>
    </font>
    <font>
      <sz val="9"/>
      <name val="Calibri"/>
      <family val="2"/>
    </font>
    <font>
      <sz val="9"/>
      <name val="Calibri"/>
      <family val="2"/>
      <charset val="238"/>
      <scheme val="minor"/>
    </font>
    <font>
      <b/>
      <sz val="9"/>
      <name val="Calibri"/>
      <family val="2"/>
      <charset val="238"/>
      <scheme val="minor"/>
    </font>
    <font>
      <sz val="9"/>
      <name val="Calibri"/>
      <family val="2"/>
      <charset val="238"/>
    </font>
    <font>
      <sz val="8"/>
      <name val="Arial"/>
      <family val="2"/>
    </font>
    <font>
      <b/>
      <sz val="8"/>
      <name val="Arial"/>
      <family val="2"/>
    </font>
    <font>
      <b/>
      <sz val="7"/>
      <name val="Arial"/>
      <family val="2"/>
    </font>
    <font>
      <sz val="7"/>
      <name val="Arial"/>
      <family val="2"/>
    </font>
    <font>
      <b/>
      <sz val="10"/>
      <name val="Arial"/>
      <family val="2"/>
    </font>
    <font>
      <u/>
      <sz val="11"/>
      <color theme="10"/>
      <name val="Calibri"/>
      <family val="2"/>
      <scheme val="minor"/>
    </font>
    <font>
      <sz val="7"/>
      <name val="Arial"/>
      <family val="2"/>
      <charset val="238"/>
    </font>
    <font>
      <sz val="10"/>
      <name val="Times New Roman CE"/>
      <family val="1"/>
      <charset val="238"/>
    </font>
    <font>
      <sz val="8"/>
      <name val="Arial"/>
      <family val="2"/>
      <charset val="1"/>
    </font>
    <font>
      <sz val="11"/>
      <name val="Myriad Pro"/>
      <family val="2"/>
    </font>
    <font>
      <sz val="12"/>
      <name val="Myriad Pro"/>
      <family val="2"/>
    </font>
    <font>
      <vertAlign val="superscript"/>
      <sz val="10"/>
      <name val="Myriad Pro"/>
      <family val="2"/>
    </font>
    <font>
      <sz val="9"/>
      <name val="Myriad Pro"/>
      <family val="2"/>
    </font>
    <font>
      <sz val="12"/>
      <name val="Arial"/>
      <family val="2"/>
      <charset val="238"/>
    </font>
    <font>
      <sz val="10"/>
      <name val="Arial CE"/>
      <charset val="238"/>
    </font>
    <font>
      <b/>
      <i/>
      <sz val="10"/>
      <name val="Arial"/>
      <family val="2"/>
      <charset val="238"/>
    </font>
    <font>
      <i/>
      <sz val="10"/>
      <name val="Arial"/>
      <family val="2"/>
      <charset val="238"/>
    </font>
    <font>
      <i/>
      <sz val="11"/>
      <name val="Arial"/>
      <family val="2"/>
      <charset val="238"/>
    </font>
    <font>
      <sz val="11"/>
      <color indexed="8"/>
      <name val="Helvetica Neue"/>
    </font>
    <font>
      <sz val="11"/>
      <color indexed="9"/>
      <name val="Helvetica Neue"/>
    </font>
    <font>
      <i/>
      <sz val="12"/>
      <name val="Arial"/>
      <family val="2"/>
      <charset val="238"/>
    </font>
    <font>
      <u/>
      <sz val="10"/>
      <name val="Arial"/>
      <family val="2"/>
      <charset val="238"/>
    </font>
    <font>
      <i/>
      <sz val="12"/>
      <name val="Times New Roman"/>
      <family val="1"/>
      <charset val="238"/>
    </font>
    <font>
      <i/>
      <sz val="10"/>
      <name val="Arial CE"/>
      <charset val="238"/>
    </font>
    <font>
      <i/>
      <sz val="14"/>
      <name val="Arial"/>
      <family val="2"/>
      <charset val="238"/>
    </font>
    <font>
      <sz val="14"/>
      <name val="Arial"/>
      <family val="2"/>
      <charset val="238"/>
    </font>
    <font>
      <vertAlign val="superscript"/>
      <sz val="10"/>
      <name val="Arial"/>
      <family val="2"/>
    </font>
    <font>
      <b/>
      <sz val="11"/>
      <name val="Arial"/>
      <family val="2"/>
      <charset val="238"/>
    </font>
    <font>
      <sz val="10"/>
      <name val="Trebuchet MS"/>
      <family val="2"/>
      <charset val="238"/>
    </font>
    <font>
      <b/>
      <sz val="10"/>
      <name val="Trebuchet MS"/>
      <family val="2"/>
      <charset val="238"/>
    </font>
    <font>
      <b/>
      <sz val="11"/>
      <name val="Calibri"/>
      <family val="2"/>
      <charset val="238"/>
      <scheme val="minor"/>
    </font>
    <font>
      <sz val="11"/>
      <name val="Calibri"/>
      <family val="2"/>
      <charset val="238"/>
    </font>
    <font>
      <sz val="11"/>
      <name val="Arial"/>
      <family val="2"/>
      <charset val="1"/>
    </font>
    <font>
      <u/>
      <sz val="10"/>
      <color theme="10"/>
      <name val="Arial"/>
      <family val="2"/>
      <charset val="238"/>
    </font>
    <font>
      <sz val="10"/>
      <name val="CRO_Swiss_Con-Normal"/>
      <charset val="238"/>
    </font>
    <font>
      <b/>
      <sz val="11"/>
      <name val="Calibri"/>
      <family val="2"/>
      <scheme val="minor"/>
    </font>
    <font>
      <b/>
      <sz val="7"/>
      <name val="Calibri"/>
      <family val="2"/>
      <scheme val="minor"/>
    </font>
    <font>
      <b/>
      <sz val="8"/>
      <name val="Calibri"/>
      <family val="2"/>
      <scheme val="minor"/>
    </font>
    <font>
      <sz val="10"/>
      <name val="Arial"/>
      <family val="2"/>
      <charset val="238"/>
    </font>
    <font>
      <sz val="8"/>
      <name val="Calibri"/>
      <family val="2"/>
      <charset val="238"/>
      <scheme val="minor"/>
    </font>
    <font>
      <sz val="10"/>
      <name val="Calibri"/>
      <family val="2"/>
      <charset val="238"/>
    </font>
    <font>
      <b/>
      <sz val="8"/>
      <name val="Arial"/>
      <family val="2"/>
      <charset val="238"/>
    </font>
    <font>
      <sz val="8"/>
      <name val="Candara Light"/>
      <family val="2"/>
      <charset val="238"/>
    </font>
    <font>
      <strike/>
      <sz val="10"/>
      <name val="Arial"/>
      <family val="2"/>
      <charset val="238"/>
    </font>
    <font>
      <u/>
      <sz val="11"/>
      <name val="Calibri"/>
      <family val="2"/>
      <scheme val="minor"/>
    </font>
    <font>
      <vertAlign val="superscript"/>
      <sz val="11"/>
      <name val="Calibri"/>
      <family val="2"/>
      <charset val="238"/>
    </font>
    <font>
      <vertAlign val="superscript"/>
      <sz val="11"/>
      <name val="Calibri"/>
      <family val="2"/>
      <scheme val="minor"/>
    </font>
    <font>
      <b/>
      <sz val="11"/>
      <name val="Calibri"/>
      <family val="2"/>
      <charset val="238"/>
    </font>
    <font>
      <b/>
      <sz val="10"/>
      <name val="Calibri"/>
      <family val="2"/>
      <scheme val="minor"/>
    </font>
    <font>
      <sz val="10"/>
      <name val="Times New Roman"/>
      <family val="1"/>
      <charset val="238"/>
    </font>
    <font>
      <i/>
      <sz val="11"/>
      <name val="Helvetica Neue"/>
      <charset val="238"/>
    </font>
    <font>
      <sz val="11"/>
      <name val="Helvetica Neue"/>
      <charset val="238"/>
    </font>
    <font>
      <vertAlign val="superscript"/>
      <sz val="10"/>
      <name val="Calibri"/>
      <family val="2"/>
      <charset val="238"/>
      <scheme val="minor"/>
    </font>
    <font>
      <vertAlign val="subscript"/>
      <sz val="11"/>
      <name val="Calibri"/>
      <family val="2"/>
      <charset val="238"/>
      <scheme val="minor"/>
    </font>
    <font>
      <vertAlign val="superscript"/>
      <sz val="11"/>
      <name val="Calibri"/>
      <family val="2"/>
      <charset val="238"/>
      <scheme val="minor"/>
    </font>
    <font>
      <b/>
      <sz val="9"/>
      <name val="Calibri"/>
      <family val="2"/>
      <scheme val="minor"/>
    </font>
    <font>
      <b/>
      <sz val="9"/>
      <name val="Calibri"/>
      <family val="2"/>
      <charset val="238"/>
    </font>
    <font>
      <sz val="9"/>
      <name val="Calibri"/>
      <family val="2"/>
      <scheme val="minor"/>
    </font>
    <font>
      <sz val="10"/>
      <color rgb="FFFF0000"/>
      <name val="Myriad Pro"/>
      <charset val="238"/>
    </font>
    <font>
      <sz val="9"/>
      <color rgb="FFFF0000"/>
      <name val="Calibri"/>
      <family val="2"/>
      <charset val="238"/>
      <scheme val="minor"/>
    </font>
    <font>
      <sz val="10"/>
      <color rgb="FFFF0000"/>
      <name val="Myriad Pro"/>
      <family val="2"/>
      <charset val="238"/>
    </font>
  </fonts>
  <fills count="2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42"/>
      </patternFill>
    </fill>
    <fill>
      <patternFill patternType="solid">
        <fgColor indexed="44"/>
      </patternFill>
    </fill>
    <fill>
      <patternFill patternType="solid">
        <fgColor indexed="26"/>
      </patternFill>
    </fill>
    <fill>
      <patternFill patternType="solid">
        <fgColor indexed="22"/>
      </patternFill>
    </fill>
    <fill>
      <patternFill patternType="solid">
        <fgColor rgb="FFFFC7CE"/>
      </patternFill>
    </fill>
    <fill>
      <patternFill patternType="solid">
        <fgColor theme="0" tint="-0.499984740745262"/>
        <bgColor indexed="64"/>
      </patternFill>
    </fill>
    <fill>
      <patternFill patternType="solid">
        <fgColor rgb="FFFFC2C2"/>
        <bgColor indexed="64"/>
      </patternFill>
    </fill>
    <fill>
      <patternFill patternType="solid">
        <fgColor rgb="FFC2FFC2"/>
        <bgColor indexed="64"/>
      </patternFill>
    </fill>
    <fill>
      <patternFill patternType="solid">
        <fgColor rgb="FFFFFFC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9.9978637043366805E-2"/>
        <bgColor indexed="41"/>
      </patternFill>
    </fill>
    <fill>
      <patternFill patternType="solid">
        <fgColor indexed="9"/>
        <bgColor indexed="64"/>
      </patternFill>
    </fill>
    <fill>
      <patternFill patternType="solid">
        <fgColor indexed="9"/>
        <bgColor indexed="26"/>
      </patternFill>
    </fill>
    <fill>
      <patternFill patternType="solid">
        <fgColor theme="9" tint="0.39997558519241921"/>
        <bgColor indexed="64"/>
      </patternFill>
    </fill>
    <fill>
      <patternFill patternType="solid">
        <fgColor theme="9" tint="0.79998168889431442"/>
        <bgColor indexed="6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rgb="FF000000"/>
      </left>
      <right/>
      <top/>
      <bottom/>
      <diagonal/>
    </border>
    <border>
      <left style="hair">
        <color indexed="64"/>
      </left>
      <right/>
      <top/>
      <bottom/>
      <diagonal/>
    </border>
    <border>
      <left/>
      <right/>
      <top/>
      <bottom style="medium">
        <color indexed="64"/>
      </bottom>
      <diagonal/>
    </border>
    <border>
      <left/>
      <right/>
      <top style="medium">
        <color indexed="64"/>
      </top>
      <bottom/>
      <diagonal/>
    </border>
    <border>
      <left/>
      <right/>
      <top style="thick">
        <color indexed="64"/>
      </top>
      <bottom/>
      <diagonal/>
    </border>
    <border>
      <left/>
      <right/>
      <top/>
      <bottom style="thick">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08">
    <xf numFmtId="0" fontId="0" fillId="0" borderId="0"/>
    <xf numFmtId="0" fontId="15" fillId="0" borderId="0"/>
    <xf numFmtId="0" fontId="20" fillId="0" borderId="0"/>
    <xf numFmtId="164" fontId="20" fillId="0" borderId="0" applyFont="0" applyFill="0" applyBorder="0" applyAlignment="0" applyProtection="0"/>
    <xf numFmtId="0" fontId="20" fillId="0" borderId="0"/>
    <xf numFmtId="0" fontId="14" fillId="0" borderId="0"/>
    <xf numFmtId="0" fontId="15" fillId="0" borderId="0"/>
    <xf numFmtId="0" fontId="38" fillId="0" borderId="0"/>
    <xf numFmtId="0" fontId="15" fillId="0" borderId="0"/>
    <xf numFmtId="0" fontId="41" fillId="0" borderId="0"/>
    <xf numFmtId="0" fontId="42" fillId="0" borderId="0"/>
    <xf numFmtId="0" fontId="15" fillId="0" borderId="0"/>
    <xf numFmtId="0" fontId="13" fillId="0" borderId="0"/>
    <xf numFmtId="0" fontId="15" fillId="0" borderId="0"/>
    <xf numFmtId="0" fontId="15" fillId="0" borderId="0"/>
    <xf numFmtId="0" fontId="43" fillId="0" borderId="0">
      <protection locked="0"/>
    </xf>
    <xf numFmtId="0" fontId="49" fillId="5" borderId="0" applyNumberFormat="0" applyBorder="0" applyAlignment="0" applyProtection="0"/>
    <xf numFmtId="0" fontId="15" fillId="6" borderId="4" applyNumberFormat="0" applyFont="0" applyAlignment="0" applyProtection="0"/>
    <xf numFmtId="44" fontId="15" fillId="0" borderId="0" applyFont="0" applyFill="0" applyBorder="0" applyAlignment="0" applyProtection="0"/>
    <xf numFmtId="0" fontId="46" fillId="4" borderId="0" applyNumberFormat="0" applyBorder="0" applyAlignment="0" applyProtection="0"/>
    <xf numFmtId="0" fontId="47" fillId="7" borderId="5" applyNumberFormat="0" applyAlignment="0" applyProtection="0"/>
    <xf numFmtId="0" fontId="45" fillId="0" borderId="0" applyNumberFormat="0" applyFill="0" applyBorder="0" applyAlignment="0" applyProtection="0"/>
    <xf numFmtId="0" fontId="48" fillId="0" borderId="0" applyNumberFormat="0" applyFill="0" applyBorder="0" applyAlignment="0" applyProtection="0"/>
    <xf numFmtId="0" fontId="38" fillId="0" borderId="0"/>
    <xf numFmtId="0" fontId="51" fillId="0" borderId="0"/>
    <xf numFmtId="167" fontId="49" fillId="0" borderId="0" applyFill="0" applyBorder="0" applyAlignment="0" applyProtection="0"/>
    <xf numFmtId="0" fontId="15" fillId="0" borderId="0"/>
    <xf numFmtId="0" fontId="52" fillId="0" borderId="0"/>
    <xf numFmtId="0" fontId="15" fillId="0" borderId="0"/>
    <xf numFmtId="0" fontId="15" fillId="0" borderId="0"/>
    <xf numFmtId="0" fontId="12" fillId="0" borderId="0"/>
    <xf numFmtId="0" fontId="38" fillId="0" borderId="0"/>
    <xf numFmtId="0" fontId="58" fillId="0" borderId="0"/>
    <xf numFmtId="166" fontId="58" fillId="0" borderId="0" applyBorder="0" applyProtection="0"/>
    <xf numFmtId="44" fontId="11" fillId="0" borderId="0" applyFont="0" applyFill="0" applyBorder="0" applyAlignment="0" applyProtection="0"/>
    <xf numFmtId="44" fontId="41" fillId="0" borderId="0" applyFont="0" applyFill="0" applyBorder="0" applyAlignment="0" applyProtection="0"/>
    <xf numFmtId="0" fontId="15" fillId="0" borderId="0"/>
    <xf numFmtId="9" fontId="15" fillId="0" borderId="0" applyFont="0" applyFill="0" applyBorder="0" applyAlignment="0" applyProtection="0"/>
    <xf numFmtId="0" fontId="10" fillId="0" borderId="0"/>
    <xf numFmtId="43" fontId="15" fillId="0" borderId="0" applyFont="0" applyFill="0" applyBorder="0" applyAlignment="0" applyProtection="0"/>
    <xf numFmtId="0" fontId="60" fillId="0" borderId="0" applyNumberFormat="0" applyFill="0" applyBorder="0" applyAlignment="0" applyProtection="0">
      <alignment vertical="top"/>
      <protection locked="0"/>
    </xf>
    <xf numFmtId="43" fontId="15" fillId="0" borderId="0" applyFont="0" applyFill="0" applyBorder="0" applyAlignment="0" applyProtection="0"/>
    <xf numFmtId="0" fontId="9" fillId="0" borderId="0"/>
    <xf numFmtId="0" fontId="15" fillId="0" borderId="0"/>
    <xf numFmtId="0" fontId="8" fillId="0" borderId="0"/>
    <xf numFmtId="0" fontId="8" fillId="0" borderId="0"/>
    <xf numFmtId="44" fontId="15" fillId="0" borderId="0" applyFont="0" applyFill="0" applyBorder="0" applyAlignment="0" applyProtection="0"/>
    <xf numFmtId="0" fontId="8" fillId="0" borderId="0"/>
    <xf numFmtId="44" fontId="8" fillId="0" borderId="0" applyFont="0" applyFill="0" applyBorder="0" applyAlignment="0" applyProtection="0"/>
    <xf numFmtId="44" fontId="41" fillId="0" borderId="0" applyFont="0" applyFill="0" applyBorder="0" applyAlignment="0" applyProtection="0"/>
    <xf numFmtId="0" fontId="8" fillId="0" borderId="0"/>
    <xf numFmtId="43" fontId="15" fillId="0" borderId="0" applyFont="0" applyFill="0" applyBorder="0" applyAlignment="0" applyProtection="0"/>
    <xf numFmtId="43" fontId="15" fillId="0" borderId="0" applyFont="0" applyFill="0" applyBorder="0" applyAlignment="0" applyProtection="0"/>
    <xf numFmtId="0" fontId="8" fillId="0" borderId="0"/>
    <xf numFmtId="169" fontId="61" fillId="0" borderId="0" applyFont="0" applyBorder="0" applyProtection="0"/>
    <xf numFmtId="0" fontId="7" fillId="0" borderId="0"/>
    <xf numFmtId="0" fontId="7" fillId="0" borderId="0"/>
    <xf numFmtId="44" fontId="15" fillId="0" borderId="0" applyFont="0" applyFill="0" applyBorder="0" applyAlignment="0" applyProtection="0"/>
    <xf numFmtId="0" fontId="7" fillId="0" borderId="0"/>
    <xf numFmtId="44" fontId="7" fillId="0" borderId="0" applyFont="0" applyFill="0" applyBorder="0" applyAlignment="0" applyProtection="0"/>
    <xf numFmtId="44" fontId="41" fillId="0" borderId="0" applyFont="0" applyFill="0" applyBorder="0" applyAlignment="0" applyProtection="0"/>
    <xf numFmtId="0" fontId="7" fillId="0" borderId="0"/>
    <xf numFmtId="43" fontId="15" fillId="0" borderId="0" applyFont="0" applyFill="0" applyBorder="0" applyAlignment="0" applyProtection="0"/>
    <xf numFmtId="43" fontId="15" fillId="0" borderId="0" applyFont="0" applyFill="0" applyBorder="0" applyAlignment="0" applyProtection="0"/>
    <xf numFmtId="0" fontId="7" fillId="0" borderId="0"/>
    <xf numFmtId="0" fontId="7" fillId="0" borderId="0"/>
    <xf numFmtId="0" fontId="7" fillId="0" borderId="0"/>
    <xf numFmtId="44" fontId="15" fillId="0" borderId="0" applyFont="0" applyFill="0" applyBorder="0" applyAlignment="0" applyProtection="0"/>
    <xf numFmtId="0" fontId="7" fillId="0" borderId="0"/>
    <xf numFmtId="44" fontId="7" fillId="0" borderId="0" applyFont="0" applyFill="0" applyBorder="0" applyAlignment="0" applyProtection="0"/>
    <xf numFmtId="44" fontId="41" fillId="0" borderId="0" applyFont="0" applyFill="0" applyBorder="0" applyAlignment="0" applyProtection="0"/>
    <xf numFmtId="0" fontId="7" fillId="0" borderId="0"/>
    <xf numFmtId="43" fontId="15" fillId="0" borderId="0" applyFont="0" applyFill="0" applyBorder="0" applyAlignment="0" applyProtection="0"/>
    <xf numFmtId="43" fontId="15" fillId="0" borderId="0" applyFont="0" applyFill="0" applyBorder="0" applyAlignment="0" applyProtection="0"/>
    <xf numFmtId="0" fontId="7" fillId="0" borderId="0"/>
    <xf numFmtId="0" fontId="7" fillId="0" borderId="0"/>
    <xf numFmtId="0" fontId="7" fillId="0" borderId="0"/>
    <xf numFmtId="44" fontId="15" fillId="0" borderId="0" applyFont="0" applyFill="0" applyBorder="0" applyAlignment="0" applyProtection="0"/>
    <xf numFmtId="0" fontId="7" fillId="0" borderId="0"/>
    <xf numFmtId="44" fontId="7" fillId="0" borderId="0" applyFont="0" applyFill="0" applyBorder="0" applyAlignment="0" applyProtection="0"/>
    <xf numFmtId="44" fontId="41" fillId="0" borderId="0" applyFont="0" applyFill="0" applyBorder="0" applyAlignment="0" applyProtection="0"/>
    <xf numFmtId="0" fontId="7" fillId="0" borderId="0"/>
    <xf numFmtId="43" fontId="15" fillId="0" borderId="0" applyFont="0" applyFill="0" applyBorder="0" applyAlignment="0" applyProtection="0"/>
    <xf numFmtId="43" fontId="15" fillId="0" borderId="0" applyFont="0" applyFill="0" applyBorder="0" applyAlignment="0" applyProtection="0"/>
    <xf numFmtId="0" fontId="7" fillId="0" borderId="0"/>
    <xf numFmtId="0" fontId="7" fillId="0" borderId="0"/>
    <xf numFmtId="0" fontId="7" fillId="0" borderId="0"/>
    <xf numFmtId="44" fontId="15" fillId="0" borderId="0" applyFont="0" applyFill="0" applyBorder="0" applyAlignment="0" applyProtection="0"/>
    <xf numFmtId="0" fontId="7" fillId="0" borderId="0"/>
    <xf numFmtId="44" fontId="7" fillId="0" borderId="0" applyFont="0" applyFill="0" applyBorder="0" applyAlignment="0" applyProtection="0"/>
    <xf numFmtId="44" fontId="41" fillId="0" borderId="0" applyFont="0" applyFill="0" applyBorder="0" applyAlignment="0" applyProtection="0"/>
    <xf numFmtId="0" fontId="7" fillId="0" borderId="0"/>
    <xf numFmtId="43" fontId="15" fillId="0" borderId="0" applyFont="0" applyFill="0" applyBorder="0" applyAlignment="0" applyProtection="0"/>
    <xf numFmtId="43" fontId="15" fillId="0" borderId="0" applyFont="0" applyFill="0" applyBorder="0" applyAlignment="0" applyProtection="0"/>
    <xf numFmtId="0" fontId="7" fillId="0" borderId="0"/>
    <xf numFmtId="0" fontId="6" fillId="0" borderId="0"/>
    <xf numFmtId="0" fontId="6" fillId="0" borderId="0"/>
    <xf numFmtId="0" fontId="38" fillId="0" borderId="0"/>
    <xf numFmtId="0" fontId="15" fillId="0" borderId="0"/>
    <xf numFmtId="0" fontId="6" fillId="0" borderId="0"/>
    <xf numFmtId="0" fontId="41" fillId="0" borderId="0"/>
    <xf numFmtId="0" fontId="6" fillId="0" borderId="0"/>
    <xf numFmtId="0" fontId="15" fillId="0" borderId="0"/>
    <xf numFmtId="43" fontId="41" fillId="0" borderId="0" applyFont="0" applyFill="0" applyBorder="0" applyAlignment="0" applyProtection="0"/>
    <xf numFmtId="0" fontId="63" fillId="0" borderId="0"/>
    <xf numFmtId="0" fontId="15" fillId="0" borderId="0"/>
    <xf numFmtId="0" fontId="49" fillId="0" borderId="0"/>
    <xf numFmtId="0" fontId="65" fillId="0" borderId="0"/>
    <xf numFmtId="0" fontId="15" fillId="0" borderId="0"/>
    <xf numFmtId="170" fontId="41" fillId="0" borderId="0" applyFont="0" applyFill="0" applyBorder="0" applyAlignment="0" applyProtection="0"/>
    <xf numFmtId="0" fontId="67" fillId="8" borderId="0" applyNumberFormat="0" applyBorder="0" applyAlignment="0" applyProtection="0"/>
    <xf numFmtId="0" fontId="5" fillId="0" borderId="0"/>
    <xf numFmtId="0" fontId="15" fillId="0" borderId="0"/>
    <xf numFmtId="0" fontId="38" fillId="0" borderId="0"/>
    <xf numFmtId="0" fontId="4" fillId="0" borderId="0"/>
    <xf numFmtId="0" fontId="15" fillId="0" borderId="0"/>
    <xf numFmtId="0" fontId="38" fillId="0" borderId="0"/>
    <xf numFmtId="0" fontId="41" fillId="0" borderId="0"/>
    <xf numFmtId="0" fontId="3" fillId="0" borderId="0"/>
    <xf numFmtId="0" fontId="2" fillId="0" borderId="0"/>
    <xf numFmtId="9" fontId="2" fillId="0" borderId="0" applyFont="0" applyFill="0" applyBorder="0" applyAlignment="0" applyProtection="0"/>
    <xf numFmtId="0" fontId="38" fillId="0" borderId="0"/>
    <xf numFmtId="0" fontId="38" fillId="0" borderId="0"/>
    <xf numFmtId="0" fontId="15" fillId="0" borderId="0"/>
    <xf numFmtId="0" fontId="38" fillId="0" borderId="0"/>
    <xf numFmtId="0" fontId="15" fillId="0" borderId="0"/>
    <xf numFmtId="0" fontId="86" fillId="0" borderId="0" applyNumberForma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15" fillId="0" borderId="0"/>
    <xf numFmtId="0" fontId="15" fillId="0" borderId="0"/>
    <xf numFmtId="0" fontId="15" fillId="0" borderId="0"/>
    <xf numFmtId="0" fontId="88" fillId="0" borderId="0"/>
    <xf numFmtId="0" fontId="1" fillId="0" borderId="0"/>
    <xf numFmtId="0" fontId="15" fillId="0" borderId="0"/>
    <xf numFmtId="0" fontId="94" fillId="0" borderId="0"/>
    <xf numFmtId="0" fontId="95" fillId="0" borderId="0"/>
    <xf numFmtId="0" fontId="94" fillId="0" borderId="0"/>
    <xf numFmtId="0" fontId="94" fillId="0" borderId="0"/>
    <xf numFmtId="0" fontId="99" fillId="0" borderId="0" applyNumberFormat="0" applyFill="0" applyBorder="0" applyProtection="0">
      <alignment vertical="top"/>
    </xf>
    <xf numFmtId="44" fontId="100" fillId="0" borderId="0" applyFont="0" applyFill="0" applyBorder="0" applyAlignment="0" applyProtection="0"/>
    <xf numFmtId="0" fontId="95" fillId="0" borderId="0"/>
    <xf numFmtId="0" fontId="15" fillId="0" borderId="0"/>
    <xf numFmtId="0" fontId="15" fillId="0" borderId="0"/>
    <xf numFmtId="0" fontId="71" fillId="0" borderId="0"/>
    <xf numFmtId="0" fontId="63" fillId="0" borderId="0"/>
    <xf numFmtId="0" fontId="15" fillId="0" borderId="0"/>
    <xf numFmtId="0" fontId="15" fillId="0" borderId="0"/>
    <xf numFmtId="0" fontId="15" fillId="0" borderId="0"/>
    <xf numFmtId="0" fontId="114" fillId="0" borderId="0" applyNumberFormat="0" applyFill="0" applyBorder="0" applyAlignment="0" applyProtection="0">
      <alignment vertical="top"/>
      <protection locked="0"/>
    </xf>
    <xf numFmtId="0" fontId="15" fillId="0" borderId="0"/>
    <xf numFmtId="44" fontId="41" fillId="0" borderId="0" applyFont="0" applyFill="0" applyBorder="0" applyAlignment="0" applyProtection="0"/>
    <xf numFmtId="43" fontId="41" fillId="0" borderId="0" applyFont="0" applyFill="0" applyBorder="0" applyAlignment="0" applyProtection="0"/>
    <xf numFmtId="0" fontId="1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94" fillId="0" borderId="0" applyFont="0" applyFill="0" applyBorder="0" applyAlignment="0" applyProtection="0"/>
    <xf numFmtId="0" fontId="15" fillId="0" borderId="0"/>
    <xf numFmtId="0" fontId="119" fillId="0" borderId="0"/>
    <xf numFmtId="0" fontId="63" fillId="0" borderId="0"/>
    <xf numFmtId="0" fontId="94" fillId="0" borderId="0"/>
    <xf numFmtId="0" fontId="94" fillId="0" borderId="0"/>
    <xf numFmtId="0" fontId="63" fillId="0" borderId="0"/>
    <xf numFmtId="44" fontId="41" fillId="0" borderId="0" applyFont="0" applyFill="0" applyBorder="0" applyAlignment="0" applyProtection="0"/>
    <xf numFmtId="44" fontId="41" fillId="0" borderId="0" applyFont="0" applyFill="0" applyBorder="0" applyAlignment="0" applyProtection="0"/>
    <xf numFmtId="0" fontId="15" fillId="0" borderId="0"/>
  </cellStyleXfs>
  <cellXfs count="1682">
    <xf numFmtId="0" fontId="0" fillId="0" borderId="0" xfId="0"/>
    <xf numFmtId="0" fontId="18" fillId="0" borderId="0" xfId="1" applyFont="1" applyAlignment="1">
      <alignment horizontal="left" vertical="top" wrapText="1"/>
    </xf>
    <xf numFmtId="0" fontId="16" fillId="0" borderId="0" xfId="1" applyFont="1" applyAlignment="1">
      <alignment horizontal="left"/>
    </xf>
    <xf numFmtId="4" fontId="17" fillId="0" borderId="0" xfId="1" applyNumberFormat="1" applyFont="1"/>
    <xf numFmtId="0" fontId="19" fillId="0" borderId="0" xfId="1" applyFont="1" applyAlignment="1">
      <alignment horizontal="right" vertical="top"/>
    </xf>
    <xf numFmtId="4" fontId="18" fillId="0" borderId="0" xfId="1" applyNumberFormat="1" applyFont="1" applyAlignment="1">
      <alignment horizontal="left"/>
    </xf>
    <xf numFmtId="0" fontId="16" fillId="0" borderId="0" xfId="1" applyFont="1" applyAlignment="1">
      <alignment horizontal="right"/>
    </xf>
    <xf numFmtId="0" fontId="18" fillId="0" borderId="1" xfId="1" applyFont="1" applyBorder="1" applyAlignment="1">
      <alignment horizontal="left" vertical="top" wrapText="1"/>
    </xf>
    <xf numFmtId="0" fontId="17" fillId="0" borderId="0" xfId="1" applyFont="1" applyAlignment="1">
      <alignment horizontal="left" vertical="top" wrapText="1"/>
    </xf>
    <xf numFmtId="0" fontId="19" fillId="0" borderId="0" xfId="1" applyFont="1" applyAlignment="1">
      <alignment horizontal="left" vertical="top"/>
    </xf>
    <xf numFmtId="0" fontId="19" fillId="0" borderId="0" xfId="1" applyFont="1" applyAlignment="1">
      <alignment horizontal="center"/>
    </xf>
    <xf numFmtId="4" fontId="19" fillId="0" borderId="0" xfId="1" applyNumberFormat="1" applyFont="1" applyAlignment="1">
      <alignment horizontal="center"/>
    </xf>
    <xf numFmtId="0" fontId="19" fillId="0" borderId="0" xfId="1" applyFont="1" applyAlignment="1">
      <alignment horizontal="justify" wrapText="1"/>
    </xf>
    <xf numFmtId="4" fontId="19" fillId="0" borderId="0" xfId="1" applyNumberFormat="1" applyFont="1" applyAlignment="1">
      <alignment horizontal="justify" wrapText="1"/>
    </xf>
    <xf numFmtId="0" fontId="22" fillId="0" borderId="0" xfId="1" applyFont="1" applyAlignment="1">
      <alignment horizontal="left" vertical="top"/>
    </xf>
    <xf numFmtId="2" fontId="17" fillId="0" borderId="0" xfId="1" applyNumberFormat="1" applyFont="1" applyAlignment="1">
      <alignment horizontal="left"/>
    </xf>
    <xf numFmtId="4" fontId="23" fillId="0" borderId="0" xfId="1" applyNumberFormat="1" applyFont="1" applyAlignment="1">
      <alignment horizontal="right"/>
    </xf>
    <xf numFmtId="0" fontId="17" fillId="0" borderId="0" xfId="1" applyFont="1" applyAlignment="1">
      <alignment horizontal="justify" vertical="top" wrapText="1"/>
    </xf>
    <xf numFmtId="0" fontId="17" fillId="0" borderId="0" xfId="1" applyFont="1" applyAlignment="1">
      <alignment horizontal="center"/>
    </xf>
    <xf numFmtId="4" fontId="17" fillId="0" borderId="0" xfId="1" applyNumberFormat="1" applyFont="1" applyAlignment="1">
      <alignment horizontal="right"/>
    </xf>
    <xf numFmtId="165" fontId="17" fillId="0" borderId="0" xfId="1" applyNumberFormat="1" applyFont="1"/>
    <xf numFmtId="4" fontId="17" fillId="0" borderId="0" xfId="1" applyNumberFormat="1" applyFont="1" applyAlignment="1">
      <alignment horizontal="left"/>
    </xf>
    <xf numFmtId="0" fontId="24" fillId="0" borderId="0" xfId="1" applyFont="1" applyAlignment="1">
      <alignment horizontal="left" vertical="top" wrapText="1"/>
    </xf>
    <xf numFmtId="0" fontId="17" fillId="0" borderId="0" xfId="1" applyFont="1" applyAlignment="1">
      <alignment horizontal="center" vertical="top"/>
    </xf>
    <xf numFmtId="2" fontId="17" fillId="0" borderId="0" xfId="1" applyNumberFormat="1" applyFont="1" applyAlignment="1">
      <alignment horizontal="right" vertical="top"/>
    </xf>
    <xf numFmtId="165" fontId="17" fillId="0" borderId="0" xfId="1" applyNumberFormat="1" applyFont="1" applyAlignment="1">
      <alignment vertical="top"/>
    </xf>
    <xf numFmtId="0" fontId="19" fillId="2" borderId="0" xfId="1" applyFont="1" applyFill="1" applyAlignment="1">
      <alignment horizontal="justify" vertical="top" wrapText="1"/>
    </xf>
    <xf numFmtId="0" fontId="17" fillId="2" borderId="0" xfId="1" applyFont="1" applyFill="1" applyAlignment="1">
      <alignment horizontal="center" vertical="top"/>
    </xf>
    <xf numFmtId="2" fontId="17" fillId="2" borderId="0" xfId="1" applyNumberFormat="1" applyFont="1" applyFill="1" applyAlignment="1">
      <alignment horizontal="right" vertical="top"/>
    </xf>
    <xf numFmtId="0" fontId="17" fillId="2" borderId="0" xfId="1" applyFont="1" applyFill="1" applyAlignment="1">
      <alignment horizontal="justify" vertical="top" wrapText="1"/>
    </xf>
    <xf numFmtId="2" fontId="17" fillId="2" borderId="2" xfId="1" applyNumberFormat="1" applyFont="1" applyFill="1" applyBorder="1" applyAlignment="1">
      <alignment horizontal="right" vertical="top"/>
    </xf>
    <xf numFmtId="0" fontId="31" fillId="0" borderId="0" xfId="1" applyFont="1" applyAlignment="1">
      <alignment horizontal="right" vertical="top"/>
    </xf>
    <xf numFmtId="0" fontId="31" fillId="0" borderId="1" xfId="1" applyFont="1" applyBorder="1" applyAlignment="1">
      <alignment horizontal="right" vertical="top"/>
    </xf>
    <xf numFmtId="4" fontId="34" fillId="0" borderId="1" xfId="1" applyNumberFormat="1" applyFont="1" applyBorder="1" applyAlignment="1">
      <alignment horizontal="left" vertical="top"/>
    </xf>
    <xf numFmtId="0" fontId="19" fillId="0" borderId="0" xfId="1" applyFont="1" applyAlignment="1">
      <alignment horizontal="center" vertical="top"/>
    </xf>
    <xf numFmtId="0" fontId="19" fillId="0" borderId="0" xfId="1" applyFont="1" applyAlignment="1">
      <alignment horizontal="justify" vertical="top" wrapText="1"/>
    </xf>
    <xf numFmtId="0" fontId="17" fillId="0" borderId="2" xfId="1" applyFont="1" applyBorder="1" applyAlignment="1">
      <alignment horizontal="justify" vertical="top" wrapText="1"/>
    </xf>
    <xf numFmtId="0" fontId="17" fillId="0" borderId="2" xfId="1" applyFont="1" applyBorder="1" applyAlignment="1">
      <alignment horizontal="center" vertical="top"/>
    </xf>
    <xf numFmtId="2" fontId="17" fillId="0" borderId="2" xfId="1" applyNumberFormat="1" applyFont="1" applyBorder="1" applyAlignment="1">
      <alignment horizontal="right" vertical="top"/>
    </xf>
    <xf numFmtId="0" fontId="25" fillId="0" borderId="0" xfId="1" applyFont="1" applyAlignment="1">
      <alignment horizontal="left" vertical="top"/>
    </xf>
    <xf numFmtId="0" fontId="34" fillId="0" borderId="0" xfId="1" applyFont="1" applyAlignment="1">
      <alignment horizontal="left" vertical="top" wrapText="1"/>
    </xf>
    <xf numFmtId="0" fontId="32" fillId="0" borderId="0" xfId="1" applyFont="1" applyAlignment="1">
      <alignment horizontal="left" vertical="top"/>
    </xf>
    <xf numFmtId="0" fontId="32" fillId="0" borderId="1" xfId="1" applyFont="1" applyBorder="1" applyAlignment="1">
      <alignment horizontal="left" vertical="top"/>
    </xf>
    <xf numFmtId="0" fontId="32" fillId="0" borderId="1" xfId="1" applyFont="1" applyBorder="1" applyAlignment="1">
      <alignment horizontal="right" vertical="top"/>
    </xf>
    <xf numFmtId="2" fontId="29" fillId="0" borderId="0" xfId="1" applyNumberFormat="1" applyFont="1"/>
    <xf numFmtId="4" fontId="28" fillId="0" borderId="0" xfId="1" applyNumberFormat="1" applyFont="1"/>
    <xf numFmtId="2" fontId="17" fillId="0" borderId="0" xfId="7" applyNumberFormat="1" applyFont="1"/>
    <xf numFmtId="4" fontId="17" fillId="0" borderId="0" xfId="7" applyNumberFormat="1" applyFont="1" applyAlignment="1">
      <alignment horizontal="center"/>
    </xf>
    <xf numFmtId="2" fontId="17" fillId="0" borderId="0" xfId="7" applyNumberFormat="1" applyFont="1" applyAlignment="1">
      <alignment horizontal="left"/>
    </xf>
    <xf numFmtId="4" fontId="23" fillId="0" borderId="0" xfId="7" applyNumberFormat="1" applyFont="1" applyAlignment="1">
      <alignment horizontal="center"/>
    </xf>
    <xf numFmtId="4" fontId="33" fillId="0" borderId="1" xfId="1" applyNumberFormat="1" applyFont="1" applyBorder="1" applyAlignment="1">
      <alignment vertical="top" wrapText="1"/>
    </xf>
    <xf numFmtId="2" fontId="17" fillId="0" borderId="0" xfId="1" quotePrefix="1" applyNumberFormat="1" applyFont="1" applyAlignment="1">
      <alignment horizontal="left"/>
    </xf>
    <xf numFmtId="0" fontId="17" fillId="0" borderId="0" xfId="6" applyFont="1" applyAlignment="1">
      <alignment horizontal="left" vertical="top" wrapText="1"/>
    </xf>
    <xf numFmtId="0" fontId="22" fillId="0" borderId="0" xfId="6" applyFont="1" applyAlignment="1">
      <alignment horizontal="left" vertical="top"/>
    </xf>
    <xf numFmtId="0" fontId="17" fillId="0" borderId="0" xfId="6" applyFont="1" applyAlignment="1">
      <alignment horizontal="center"/>
    </xf>
    <xf numFmtId="4" fontId="17" fillId="0" borderId="0" xfId="6" applyNumberFormat="1" applyFont="1" applyAlignment="1">
      <alignment horizontal="right"/>
    </xf>
    <xf numFmtId="4" fontId="17" fillId="0" borderId="0" xfId="6" applyNumberFormat="1" applyFont="1"/>
    <xf numFmtId="4" fontId="17" fillId="0" borderId="0" xfId="6" applyNumberFormat="1" applyFont="1" applyAlignment="1">
      <alignment horizontal="left"/>
    </xf>
    <xf numFmtId="168" fontId="18" fillId="0" borderId="0" xfId="1" applyNumberFormat="1" applyFont="1" applyAlignment="1">
      <alignment horizontal="left" vertical="top" wrapText="1"/>
    </xf>
    <xf numFmtId="44" fontId="30" fillId="0" borderId="0" xfId="35" applyFont="1" applyFill="1" applyAlignment="1" applyProtection="1">
      <alignment horizontal="right" vertical="top"/>
      <protection locked="0"/>
    </xf>
    <xf numFmtId="0" fontId="37" fillId="0" borderId="6" xfId="1" applyFont="1" applyBorder="1" applyAlignment="1">
      <alignment horizontal="right" vertical="top"/>
    </xf>
    <xf numFmtId="44" fontId="28" fillId="0" borderId="0" xfId="35" applyFont="1" applyFill="1"/>
    <xf numFmtId="0" fontId="19" fillId="0" borderId="0" xfId="6" applyFont="1" applyAlignment="1">
      <alignment horizontal="right" vertical="top"/>
    </xf>
    <xf numFmtId="44" fontId="17" fillId="0" borderId="0" xfId="35" applyFont="1" applyFill="1"/>
    <xf numFmtId="44" fontId="28" fillId="0" borderId="0" xfId="35" applyFont="1" applyFill="1" applyProtection="1">
      <protection locked="0"/>
    </xf>
    <xf numFmtId="44" fontId="28" fillId="0" borderId="0" xfId="35" applyFont="1" applyFill="1" applyAlignment="1" applyProtection="1">
      <alignment vertical="top"/>
      <protection locked="0"/>
    </xf>
    <xf numFmtId="4" fontId="17" fillId="0" borderId="0" xfId="6" applyNumberFormat="1" applyFont="1" applyAlignment="1">
      <alignment vertical="top"/>
    </xf>
    <xf numFmtId="44" fontId="29" fillId="0" borderId="0" xfId="35" applyFont="1" applyFill="1" applyProtection="1">
      <protection locked="0"/>
    </xf>
    <xf numFmtId="0" fontId="31" fillId="0" borderId="6" xfId="1" applyFont="1" applyBorder="1" applyAlignment="1">
      <alignment horizontal="left" vertical="top" wrapText="1"/>
    </xf>
    <xf numFmtId="0" fontId="32" fillId="0" borderId="6" xfId="1" applyFont="1" applyBorder="1" applyAlignment="1">
      <alignment horizontal="left" vertical="top"/>
    </xf>
    <xf numFmtId="174" fontId="28" fillId="0" borderId="0" xfId="35" applyNumberFormat="1" applyFont="1" applyFill="1" applyProtection="1">
      <protection locked="0"/>
    </xf>
    <xf numFmtId="174" fontId="17" fillId="0" borderId="0" xfId="35" applyNumberFormat="1" applyFont="1" applyFill="1" applyProtection="1">
      <protection locked="0"/>
    </xf>
    <xf numFmtId="174" fontId="29" fillId="0" borderId="0" xfId="35" applyNumberFormat="1" applyFont="1" applyFill="1" applyProtection="1">
      <protection locked="0"/>
    </xf>
    <xf numFmtId="174" fontId="28" fillId="0" borderId="0" xfId="35" applyNumberFormat="1" applyFont="1" applyFill="1" applyAlignment="1" applyProtection="1">
      <alignment vertical="top"/>
      <protection locked="0"/>
    </xf>
    <xf numFmtId="174" fontId="30" fillId="0" borderId="0" xfId="35" applyNumberFormat="1" applyFont="1" applyFill="1" applyAlignment="1" applyProtection="1">
      <alignment horizontal="right" vertical="top"/>
      <protection locked="0"/>
    </xf>
    <xf numFmtId="174" fontId="28" fillId="0" borderId="3" xfId="35" applyNumberFormat="1" applyFont="1" applyFill="1" applyBorder="1" applyProtection="1">
      <protection locked="0"/>
    </xf>
    <xf numFmtId="174" fontId="28" fillId="0" borderId="0" xfId="6" applyNumberFormat="1" applyFont="1" applyProtection="1">
      <protection locked="0"/>
    </xf>
    <xf numFmtId="174" fontId="28" fillId="0" borderId="0" xfId="6" applyNumberFormat="1" applyFont="1" applyAlignment="1" applyProtection="1">
      <alignment vertical="top"/>
      <protection locked="0"/>
    </xf>
    <xf numFmtId="174" fontId="28" fillId="0" borderId="0" xfId="35" applyNumberFormat="1" applyFont="1" applyFill="1" applyBorder="1" applyProtection="1">
      <protection locked="0"/>
    </xf>
    <xf numFmtId="174" fontId="28" fillId="0" borderId="0" xfId="35" applyNumberFormat="1" applyFont="1" applyFill="1" applyAlignment="1" applyProtection="1">
      <protection locked="0"/>
    </xf>
    <xf numFmtId="174" fontId="15" fillId="0" borderId="0" xfId="35" applyNumberFormat="1" applyFont="1" applyFill="1" applyProtection="1">
      <protection locked="0"/>
    </xf>
    <xf numFmtId="174" fontId="17" fillId="0" borderId="0" xfId="1" applyNumberFormat="1" applyFont="1"/>
    <xf numFmtId="174" fontId="17" fillId="0" borderId="0" xfId="1" applyNumberFormat="1" applyFont="1" applyAlignment="1">
      <alignment vertical="top"/>
    </xf>
    <xf numFmtId="174" fontId="17" fillId="0" borderId="2" xfId="1" applyNumberFormat="1" applyFont="1" applyBorder="1" applyAlignment="1">
      <alignment vertical="top"/>
    </xf>
    <xf numFmtId="174" fontId="17" fillId="2" borderId="0" xfId="1" applyNumberFormat="1" applyFont="1" applyFill="1" applyAlignment="1">
      <alignment vertical="top"/>
    </xf>
    <xf numFmtId="174" fontId="19" fillId="2" borderId="2" xfId="1" applyNumberFormat="1" applyFont="1" applyFill="1" applyBorder="1" applyAlignment="1">
      <alignment vertical="top"/>
    </xf>
    <xf numFmtId="2" fontId="17" fillId="0" borderId="0" xfId="6" applyNumberFormat="1" applyFont="1" applyAlignment="1">
      <alignment horizontal="left" vertical="center"/>
    </xf>
    <xf numFmtId="44" fontId="17" fillId="0" borderId="0" xfId="35" applyFont="1" applyFill="1" applyAlignment="1">
      <alignment horizontal="left"/>
    </xf>
    <xf numFmtId="174" fontId="30" fillId="0" borderId="0" xfId="35" applyNumberFormat="1" applyFont="1" applyFill="1" applyBorder="1" applyAlignment="1" applyProtection="1">
      <alignment horizontal="right" vertical="top"/>
      <protection locked="0"/>
    </xf>
    <xf numFmtId="174" fontId="17" fillId="0" borderId="0" xfId="6" applyNumberFormat="1" applyFont="1" applyProtection="1">
      <protection locked="0"/>
    </xf>
    <xf numFmtId="49" fontId="26" fillId="0" borderId="0" xfId="1" applyNumberFormat="1" applyFont="1" applyAlignment="1">
      <alignment vertical="center"/>
    </xf>
    <xf numFmtId="0" fontId="26" fillId="0" borderId="0" xfId="1" applyFont="1" applyAlignment="1">
      <alignment horizontal="left" vertical="top"/>
    </xf>
    <xf numFmtId="0" fontId="26" fillId="0" borderId="0" xfId="1" applyFont="1" applyAlignment="1">
      <alignment vertical="top" wrapText="1"/>
    </xf>
    <xf numFmtId="0" fontId="26" fillId="0" borderId="1" xfId="1" applyFont="1" applyBorder="1" applyAlignment="1">
      <alignment horizontal="left" vertical="top"/>
    </xf>
    <xf numFmtId="49" fontId="26" fillId="0" borderId="0" xfId="1" applyNumberFormat="1" applyFont="1" applyAlignment="1">
      <alignment horizontal="center" vertical="top" wrapText="1"/>
    </xf>
    <xf numFmtId="49" fontId="26" fillId="0" borderId="0" xfId="1" applyNumberFormat="1" applyFont="1" applyAlignment="1">
      <alignment horizontal="right" vertical="top"/>
    </xf>
    <xf numFmtId="0" fontId="26" fillId="0" borderId="1" xfId="1" applyFont="1" applyBorder="1" applyAlignment="1">
      <alignment horizontal="justify" vertical="top"/>
    </xf>
    <xf numFmtId="0" fontId="26" fillId="0" borderId="0" xfId="1" applyFont="1" applyAlignment="1">
      <alignment horizontal="left"/>
    </xf>
    <xf numFmtId="0" fontId="26" fillId="0" borderId="0" xfId="1" applyFont="1" applyAlignment="1">
      <alignment horizontal="justify" vertical="top"/>
    </xf>
    <xf numFmtId="4" fontId="26" fillId="0" borderId="1" xfId="1" applyNumberFormat="1" applyFont="1" applyBorder="1" applyAlignment="1">
      <alignment horizontal="justify" vertical="top"/>
    </xf>
    <xf numFmtId="49" fontId="26" fillId="0" borderId="0" xfId="1" applyNumberFormat="1" applyFont="1" applyAlignment="1">
      <alignment horizontal="justify" vertical="top"/>
    </xf>
    <xf numFmtId="4" fontId="26" fillId="0" borderId="0" xfId="1" applyNumberFormat="1" applyFont="1" applyAlignment="1">
      <alignment horizontal="justify" vertical="top"/>
    </xf>
    <xf numFmtId="49" fontId="26" fillId="0" borderId="0" xfId="1" applyNumberFormat="1" applyFont="1" applyAlignment="1">
      <alignment horizontal="right" vertical="center"/>
    </xf>
    <xf numFmtId="0" fontId="26" fillId="0" borderId="0" xfId="1" applyFont="1" applyAlignment="1">
      <alignment horizontal="center" wrapText="1"/>
    </xf>
    <xf numFmtId="49" fontId="26" fillId="0" borderId="0" xfId="1" applyNumberFormat="1" applyFont="1" applyAlignment="1">
      <alignment horizontal="center" vertical="center" wrapText="1"/>
    </xf>
    <xf numFmtId="0" fontId="15" fillId="0" borderId="0" xfId="118" applyFont="1" applyAlignment="1">
      <alignment vertical="top"/>
    </xf>
    <xf numFmtId="0" fontId="15" fillId="0" borderId="0" xfId="118" applyFont="1" applyAlignment="1">
      <alignment horizontal="center"/>
    </xf>
    <xf numFmtId="49" fontId="15" fillId="0" borderId="0" xfId="118" applyNumberFormat="1" applyFont="1" applyAlignment="1">
      <alignment vertical="top"/>
    </xf>
    <xf numFmtId="49" fontId="15" fillId="0" borderId="0" xfId="118" applyNumberFormat="1" applyFont="1" applyAlignment="1">
      <alignment horizontal="center"/>
    </xf>
    <xf numFmtId="49" fontId="26" fillId="0" borderId="0" xfId="118" applyNumberFormat="1" applyFont="1" applyAlignment="1">
      <alignment horizontal="left" vertical="top"/>
    </xf>
    <xf numFmtId="0" fontId="15" fillId="0" borderId="0" xfId="118" applyFont="1" applyAlignment="1">
      <alignment vertical="top" wrapText="1"/>
    </xf>
    <xf numFmtId="49" fontId="15" fillId="0" borderId="0" xfId="118" applyNumberFormat="1" applyFont="1" applyAlignment="1">
      <alignment vertical="top" wrapText="1"/>
    </xf>
    <xf numFmtId="0" fontId="26" fillId="0" borderId="0" xfId="118" applyFont="1" applyAlignment="1">
      <alignment vertical="top" wrapText="1"/>
    </xf>
    <xf numFmtId="0" fontId="26" fillId="0" borderId="0" xfId="118" applyFont="1" applyAlignment="1">
      <alignment vertical="top"/>
    </xf>
    <xf numFmtId="0" fontId="15" fillId="0" borderId="0" xfId="118" applyFont="1"/>
    <xf numFmtId="0" fontId="15" fillId="0" borderId="0" xfId="118" applyFont="1" applyAlignment="1">
      <alignment horizontal="left" vertical="top" wrapText="1"/>
    </xf>
    <xf numFmtId="0" fontId="15" fillId="0" borderId="0" xfId="118" quotePrefix="1" applyFont="1" applyAlignment="1">
      <alignment vertical="top" wrapText="1"/>
    </xf>
    <xf numFmtId="0" fontId="15" fillId="0" borderId="0" xfId="118" applyFont="1" applyAlignment="1">
      <alignment horizontal="left" vertical="top"/>
    </xf>
    <xf numFmtId="49" fontId="15" fillId="0" borderId="1" xfId="118" applyNumberFormat="1" applyFont="1" applyBorder="1" applyAlignment="1">
      <alignment vertical="top"/>
    </xf>
    <xf numFmtId="49" fontId="15" fillId="0" borderId="1" xfId="118" applyNumberFormat="1" applyFont="1" applyBorder="1" applyAlignment="1">
      <alignment horizontal="center"/>
    </xf>
    <xf numFmtId="0" fontId="75" fillId="10" borderId="0" xfId="120" applyNumberFormat="1" applyFont="1" applyFill="1" applyProtection="1"/>
    <xf numFmtId="0" fontId="75" fillId="11" borderId="0" xfId="120" applyNumberFormat="1" applyFont="1" applyFill="1" applyProtection="1"/>
    <xf numFmtId="0" fontId="77" fillId="12" borderId="0" xfId="120" applyNumberFormat="1" applyFont="1" applyFill="1" applyProtection="1"/>
    <xf numFmtId="0" fontId="77" fillId="0" borderId="0" xfId="120" applyNumberFormat="1" applyFont="1" applyFill="1" applyProtection="1"/>
    <xf numFmtId="174" fontId="39" fillId="0" borderId="0" xfId="35" applyNumberFormat="1" applyFont="1" applyFill="1" applyProtection="1">
      <protection locked="0"/>
    </xf>
    <xf numFmtId="175" fontId="17" fillId="0" borderId="0" xfId="1" applyNumberFormat="1" applyFont="1" applyAlignment="1" applyProtection="1">
      <alignment horizontal="right"/>
      <protection locked="0"/>
    </xf>
    <xf numFmtId="175" fontId="17" fillId="0" borderId="9" xfId="1" applyNumberFormat="1" applyFont="1" applyBorder="1" applyAlignment="1" applyProtection="1">
      <alignment horizontal="right"/>
      <protection locked="0"/>
    </xf>
    <xf numFmtId="174" fontId="17" fillId="0" borderId="0" xfId="1" applyNumberFormat="1" applyFont="1" applyAlignment="1" applyProtection="1">
      <alignment horizontal="right"/>
      <protection locked="0"/>
    </xf>
    <xf numFmtId="177" fontId="17" fillId="0" borderId="0" xfId="1" applyNumberFormat="1" applyFont="1" applyAlignment="1" applyProtection="1">
      <alignment horizontal="right"/>
      <protection locked="0"/>
    </xf>
    <xf numFmtId="174" fontId="28" fillId="0" borderId="3" xfId="6" applyNumberFormat="1" applyFont="1" applyBorder="1" applyProtection="1">
      <protection locked="0"/>
    </xf>
    <xf numFmtId="4" fontId="111" fillId="14" borderId="11" xfId="31" applyNumberFormat="1" applyFont="1" applyFill="1" applyBorder="1" applyAlignment="1" applyProtection="1">
      <alignment vertical="top" wrapText="1"/>
      <protection locked="0"/>
    </xf>
    <xf numFmtId="4" fontId="27" fillId="0" borderId="11" xfId="31" applyNumberFormat="1" applyFont="1" applyBorder="1" applyAlignment="1" applyProtection="1">
      <alignment wrapText="1"/>
      <protection locked="0"/>
    </xf>
    <xf numFmtId="16" fontId="19" fillId="0" borderId="0" xfId="1" applyNumberFormat="1" applyFont="1" applyAlignment="1">
      <alignment horizontal="center" vertical="top"/>
    </xf>
    <xf numFmtId="174" fontId="17" fillId="0" borderId="0" xfId="151" applyNumberFormat="1" applyFont="1" applyFill="1" applyProtection="1">
      <protection locked="0"/>
    </xf>
    <xf numFmtId="174" fontId="28" fillId="0" borderId="0" xfId="151" applyNumberFormat="1" applyFont="1" applyFill="1" applyProtection="1">
      <protection locked="0"/>
    </xf>
    <xf numFmtId="175" fontId="55" fillId="0" borderId="0" xfId="0" applyNumberFormat="1" applyFont="1" applyAlignment="1" applyProtection="1">
      <alignment horizontal="center"/>
      <protection locked="0"/>
    </xf>
    <xf numFmtId="44" fontId="97" fillId="0" borderId="0" xfId="206" applyFont="1" applyFill="1" applyAlignment="1" applyProtection="1">
      <alignment horizontal="right" vertical="top"/>
      <protection locked="0"/>
    </xf>
    <xf numFmtId="44" fontId="15" fillId="0" borderId="0" xfId="205" applyFont="1" applyFill="1" applyProtection="1">
      <protection locked="0"/>
    </xf>
    <xf numFmtId="174" fontId="17" fillId="0" borderId="0" xfId="35" applyNumberFormat="1" applyFont="1" applyFill="1" applyProtection="1"/>
    <xf numFmtId="0" fontId="21" fillId="0" borderId="0" xfId="6" applyFont="1" applyAlignment="1">
      <alignment vertical="top"/>
    </xf>
    <xf numFmtId="174" fontId="21" fillId="0" borderId="0" xfId="35" applyNumberFormat="1" applyFont="1" applyFill="1" applyAlignment="1" applyProtection="1">
      <alignment vertical="top"/>
    </xf>
    <xf numFmtId="0" fontId="19" fillId="0" borderId="0" xfId="6" applyFont="1" applyAlignment="1">
      <alignment horizontal="left" vertical="top"/>
    </xf>
    <xf numFmtId="0" fontId="19" fillId="0" borderId="0" xfId="6" applyFont="1" applyAlignment="1">
      <alignment horizontal="center"/>
    </xf>
    <xf numFmtId="4" fontId="19" fillId="0" borderId="0" xfId="6" applyNumberFormat="1" applyFont="1" applyAlignment="1">
      <alignment horizontal="center"/>
    </xf>
    <xf numFmtId="174" fontId="19" fillId="0" borderId="0" xfId="35" applyNumberFormat="1" applyFont="1" applyFill="1" applyAlignment="1" applyProtection="1">
      <alignment horizontal="center"/>
    </xf>
    <xf numFmtId="2" fontId="17" fillId="0" borderId="0" xfId="6" applyNumberFormat="1" applyFont="1" applyAlignment="1">
      <alignment horizontal="left"/>
    </xf>
    <xf numFmtId="4" fontId="23" fillId="0" borderId="0" xfId="6" applyNumberFormat="1" applyFont="1" applyAlignment="1">
      <alignment horizontal="right"/>
    </xf>
    <xf numFmtId="44" fontId="28" fillId="0" borderId="0" xfId="35" applyFont="1" applyFill="1" applyProtection="1"/>
    <xf numFmtId="44" fontId="17" fillId="0" borderId="0" xfId="35" applyFont="1" applyFill="1" applyProtection="1"/>
    <xf numFmtId="44" fontId="17" fillId="0" borderId="0" xfId="35" applyFont="1" applyFill="1" applyAlignment="1" applyProtection="1">
      <alignment horizontal="left"/>
    </xf>
    <xf numFmtId="0" fontId="17" fillId="0" borderId="0" xfId="6" applyFont="1" applyAlignment="1">
      <alignment horizontal="justify" vertical="top" wrapText="1"/>
    </xf>
    <xf numFmtId="0" fontId="19" fillId="0" borderId="0" xfId="6" applyFont="1" applyAlignment="1">
      <alignment horizontal="justify" vertical="top" wrapText="1"/>
    </xf>
    <xf numFmtId="0" fontId="17" fillId="0" borderId="0" xfId="6" applyFont="1" applyAlignment="1">
      <alignment horizontal="right" vertical="top"/>
    </xf>
    <xf numFmtId="174" fontId="15" fillId="0" borderId="0" xfId="35" applyNumberFormat="1" applyFont="1" applyFill="1" applyProtection="1"/>
    <xf numFmtId="0" fontId="17" fillId="0" borderId="2" xfId="6" applyFont="1" applyBorder="1" applyAlignment="1">
      <alignment horizontal="justify" vertical="top" wrapText="1"/>
    </xf>
    <xf numFmtId="0" fontId="17" fillId="0" borderId="2" xfId="6" applyFont="1" applyBorder="1" applyAlignment="1">
      <alignment horizontal="center"/>
    </xf>
    <xf numFmtId="4" fontId="17" fillId="0" borderId="2" xfId="6" applyNumberFormat="1" applyFont="1" applyBorder="1" applyAlignment="1">
      <alignment horizontal="right"/>
    </xf>
    <xf numFmtId="174" fontId="17" fillId="0" borderId="2" xfId="35" applyNumberFormat="1" applyFont="1" applyFill="1" applyBorder="1" applyAlignment="1" applyProtection="1">
      <alignment horizontal="right"/>
    </xf>
    <xf numFmtId="174" fontId="17" fillId="0" borderId="2" xfId="35" applyNumberFormat="1" applyFont="1" applyFill="1" applyBorder="1" applyProtection="1"/>
    <xf numFmtId="174" fontId="17" fillId="0" borderId="0" xfId="35" applyNumberFormat="1" applyFont="1" applyFill="1" applyAlignment="1" applyProtection="1">
      <alignment horizontal="right"/>
    </xf>
    <xf numFmtId="174" fontId="19" fillId="0" borderId="2" xfId="35" applyNumberFormat="1" applyFont="1" applyFill="1" applyBorder="1" applyProtection="1"/>
    <xf numFmtId="0" fontId="19" fillId="0" borderId="0" xfId="6" applyFont="1" applyAlignment="1">
      <alignment horizontal="left" vertical="top" wrapText="1"/>
    </xf>
    <xf numFmtId="174" fontId="19" fillId="0" borderId="0" xfId="35" applyNumberFormat="1" applyFont="1" applyFill="1" applyProtection="1"/>
    <xf numFmtId="174" fontId="28" fillId="0" borderId="0" xfId="35" applyNumberFormat="1" applyFont="1" applyFill="1" applyProtection="1"/>
    <xf numFmtId="0" fontId="30" fillId="0" borderId="0" xfId="6" applyFont="1" applyAlignment="1">
      <alignment horizontal="right" vertical="top"/>
    </xf>
    <xf numFmtId="0" fontId="30" fillId="0" borderId="0" xfId="6" applyFont="1" applyAlignment="1">
      <alignment horizontal="center" vertical="top"/>
    </xf>
    <xf numFmtId="4" fontId="30" fillId="0" borderId="0" xfId="6" applyNumberFormat="1" applyFont="1" applyAlignment="1">
      <alignment horizontal="right" vertical="top"/>
    </xf>
    <xf numFmtId="174" fontId="30" fillId="0" borderId="0" xfId="35" applyNumberFormat="1" applyFont="1" applyFill="1" applyAlignment="1" applyProtection="1">
      <alignment horizontal="right" vertical="top"/>
    </xf>
    <xf numFmtId="174" fontId="30" fillId="0" borderId="0" xfId="35" applyNumberFormat="1" applyFont="1" applyFill="1" applyAlignment="1" applyProtection="1">
      <alignment horizontal="center" vertical="top"/>
    </xf>
    <xf numFmtId="0" fontId="28" fillId="0" borderId="0" xfId="6" applyFont="1" applyAlignment="1">
      <alignment vertical="top" wrapText="1"/>
    </xf>
    <xf numFmtId="0" fontId="28" fillId="0" borderId="0" xfId="6" applyFont="1" applyAlignment="1">
      <alignment horizontal="center"/>
    </xf>
    <xf numFmtId="4" fontId="28" fillId="0" borderId="0" xfId="6" applyNumberFormat="1" applyFont="1" applyAlignment="1">
      <alignment horizontal="right"/>
    </xf>
    <xf numFmtId="174" fontId="28" fillId="0" borderId="0" xfId="35" applyNumberFormat="1" applyFont="1" applyFill="1" applyAlignment="1" applyProtection="1"/>
    <xf numFmtId="0" fontId="28" fillId="0" borderId="0" xfId="6" quotePrefix="1" applyFont="1" applyAlignment="1">
      <alignment vertical="top" wrapText="1"/>
    </xf>
    <xf numFmtId="174" fontId="28" fillId="0" borderId="0" xfId="6" applyNumberFormat="1" applyFont="1"/>
    <xf numFmtId="0" fontId="28" fillId="0" borderId="0" xfId="6" applyFont="1" applyAlignment="1">
      <alignment horizontal="right" vertical="top"/>
    </xf>
    <xf numFmtId="0" fontId="28" fillId="0" borderId="0" xfId="6" applyFont="1" applyAlignment="1">
      <alignment horizontal="justify" vertical="top" wrapText="1"/>
    </xf>
    <xf numFmtId="0" fontId="59" fillId="0" borderId="0" xfId="0" applyFont="1" applyAlignment="1">
      <alignment horizontal="left" vertical="center"/>
    </xf>
    <xf numFmtId="0" fontId="59" fillId="0" borderId="0" xfId="0" applyFont="1"/>
    <xf numFmtId="0" fontId="28" fillId="0" borderId="3" xfId="6" applyFont="1" applyBorder="1" applyAlignment="1">
      <alignment horizontal="justify" vertical="top" wrapText="1"/>
    </xf>
    <xf numFmtId="0" fontId="28" fillId="0" borderId="3" xfId="6" applyFont="1" applyBorder="1" applyAlignment="1">
      <alignment horizontal="center"/>
    </xf>
    <xf numFmtId="4" fontId="28" fillId="0" borderId="3" xfId="6" applyNumberFormat="1" applyFont="1" applyBorder="1" applyAlignment="1">
      <alignment horizontal="right"/>
    </xf>
    <xf numFmtId="174" fontId="28" fillId="0" borderId="3" xfId="35" applyNumberFormat="1" applyFont="1" applyFill="1" applyBorder="1" applyProtection="1"/>
    <xf numFmtId="174" fontId="28" fillId="0" borderId="0" xfId="35" applyNumberFormat="1" applyFont="1" applyFill="1" applyBorder="1" applyProtection="1"/>
    <xf numFmtId="0" fontId="28" fillId="0" borderId="0" xfId="6" applyFont="1" applyAlignment="1">
      <alignment vertical="top"/>
    </xf>
    <xf numFmtId="174" fontId="28" fillId="0" borderId="0" xfId="35" applyNumberFormat="1" applyFont="1" applyFill="1" applyAlignment="1" applyProtection="1">
      <alignment vertical="top"/>
    </xf>
    <xf numFmtId="0" fontId="30" fillId="0" borderId="0" xfId="6" applyFont="1" applyAlignment="1">
      <alignment horizontal="center" vertical="top" wrapText="1"/>
    </xf>
    <xf numFmtId="174" fontId="30" fillId="0" borderId="0" xfId="35" applyNumberFormat="1" applyFont="1" applyFill="1" applyBorder="1" applyAlignment="1" applyProtection="1">
      <alignment horizontal="center" vertical="top"/>
    </xf>
    <xf numFmtId="0" fontId="55" fillId="0" borderId="0" xfId="0" applyFont="1" applyAlignment="1">
      <alignment horizontal="left" vertical="center"/>
    </xf>
    <xf numFmtId="49" fontId="26" fillId="0" borderId="0" xfId="125" applyNumberFormat="1" applyFont="1" applyAlignment="1">
      <alignment vertical="center"/>
    </xf>
    <xf numFmtId="14" fontId="28" fillId="0" borderId="0" xfId="6" applyNumberFormat="1" applyFont="1" applyAlignment="1">
      <alignment horizontal="right" vertical="top"/>
    </xf>
    <xf numFmtId="0" fontId="40" fillId="0" borderId="0" xfId="6" quotePrefix="1" applyFont="1" applyAlignment="1">
      <alignment vertical="top" wrapText="1"/>
    </xf>
    <xf numFmtId="0" fontId="28" fillId="0" borderId="0" xfId="6" applyFont="1" applyAlignment="1">
      <alignment horizontal="right"/>
    </xf>
    <xf numFmtId="174" fontId="55" fillId="0" borderId="0" xfId="0" applyNumberFormat="1" applyFont="1" applyAlignment="1">
      <alignment horizontal="right"/>
    </xf>
    <xf numFmtId="0" fontId="28" fillId="0" borderId="0" xfId="6" applyFont="1" applyAlignment="1">
      <alignment horizontal="left" vertical="top" wrapText="1"/>
    </xf>
    <xf numFmtId="4" fontId="28" fillId="0" borderId="0" xfId="6" applyNumberFormat="1" applyFont="1" applyAlignment="1">
      <alignment horizontal="center"/>
    </xf>
    <xf numFmtId="0" fontId="28" fillId="0" borderId="0" xfId="6" quotePrefix="1" applyFont="1" applyAlignment="1">
      <alignment horizontal="right" vertical="top"/>
    </xf>
    <xf numFmtId="0" fontId="28" fillId="0" borderId="0" xfId="2" applyFont="1" applyAlignment="1">
      <alignment horizontal="right" vertical="top"/>
    </xf>
    <xf numFmtId="0" fontId="28" fillId="0" borderId="0" xfId="6" applyFont="1" applyAlignment="1">
      <alignment wrapText="1"/>
    </xf>
    <xf numFmtId="0" fontId="28" fillId="0" borderId="0" xfId="2" applyFont="1" applyAlignment="1">
      <alignment horizontal="right"/>
    </xf>
    <xf numFmtId="4" fontId="28" fillId="0" borderId="0" xfId="2" applyNumberFormat="1" applyFont="1" applyAlignment="1">
      <alignment horizontal="right"/>
    </xf>
    <xf numFmtId="0" fontId="40" fillId="0" borderId="0" xfId="6" applyFont="1" applyAlignment="1">
      <alignment wrapText="1"/>
    </xf>
    <xf numFmtId="174" fontId="28" fillId="0" borderId="0" xfId="6" applyNumberFormat="1" applyFont="1" applyAlignment="1">
      <alignment horizontal="right"/>
    </xf>
    <xf numFmtId="0" fontId="26" fillId="0" borderId="0" xfId="6" applyFont="1" applyAlignment="1">
      <alignment horizontal="justify" vertical="top" wrapText="1"/>
    </xf>
    <xf numFmtId="0" fontId="28" fillId="0" borderId="0" xfId="6" quotePrefix="1" applyFont="1" applyAlignment="1">
      <alignment horizontal="justify" vertical="top" wrapText="1"/>
    </xf>
    <xf numFmtId="174" fontId="59" fillId="0" borderId="0" xfId="0" applyNumberFormat="1" applyFont="1"/>
    <xf numFmtId="0" fontId="40" fillId="0" borderId="0" xfId="6" applyFont="1" applyAlignment="1">
      <alignment horizontal="left" vertical="top"/>
    </xf>
    <xf numFmtId="0" fontId="44" fillId="0" borderId="0" xfId="0" applyFont="1" applyAlignment="1">
      <alignment horizontal="center"/>
    </xf>
    <xf numFmtId="174" fontId="17" fillId="0" borderId="0" xfId="6" applyNumberFormat="1" applyFont="1"/>
    <xf numFmtId="0" fontId="17" fillId="0" borderId="0" xfId="6" quotePrefix="1" applyFont="1" applyAlignment="1">
      <alignment vertical="top" wrapText="1"/>
    </xf>
    <xf numFmtId="0" fontId="28" fillId="0" borderId="0" xfId="6" applyFont="1" applyAlignment="1">
      <alignment horizontal="right" vertical="top" wrapText="1"/>
    </xf>
    <xf numFmtId="174" fontId="26" fillId="0" borderId="0" xfId="125" applyNumberFormat="1" applyFont="1"/>
    <xf numFmtId="0" fontId="17" fillId="0" borderId="0" xfId="6" applyFont="1" applyAlignment="1">
      <alignment vertical="top" wrapText="1"/>
    </xf>
    <xf numFmtId="0" fontId="19" fillId="0" borderId="0" xfId="6" applyFont="1" applyAlignment="1">
      <alignment vertical="top" wrapText="1"/>
    </xf>
    <xf numFmtId="0" fontId="29" fillId="0" borderId="0" xfId="6" applyFont="1" applyAlignment="1">
      <alignment horizontal="right" vertical="top"/>
    </xf>
    <xf numFmtId="0" fontId="29" fillId="0" borderId="0" xfId="6" applyFont="1" applyAlignment="1">
      <alignment horizontal="justify" vertical="top" wrapText="1"/>
    </xf>
    <xf numFmtId="0" fontId="29" fillId="0" borderId="0" xfId="6" applyFont="1" applyAlignment="1">
      <alignment horizontal="center"/>
    </xf>
    <xf numFmtId="4" fontId="29" fillId="0" borderId="0" xfId="6" applyNumberFormat="1" applyFont="1" applyAlignment="1">
      <alignment horizontal="right"/>
    </xf>
    <xf numFmtId="174" fontId="29" fillId="0" borderId="0" xfId="35" applyNumberFormat="1" applyFont="1" applyFill="1" applyProtection="1"/>
    <xf numFmtId="0" fontId="39" fillId="0" borderId="0" xfId="6" applyFont="1" applyAlignment="1">
      <alignment horizontal="justify" vertical="top" wrapText="1"/>
    </xf>
    <xf numFmtId="0" fontId="40" fillId="0" borderId="0" xfId="6" applyFont="1" applyAlignment="1">
      <alignment horizontal="justify" vertical="top" wrapText="1"/>
    </xf>
    <xf numFmtId="0" fontId="59" fillId="0" borderId="0" xfId="0" applyFont="1" applyAlignment="1">
      <alignment horizontal="left"/>
    </xf>
    <xf numFmtId="44" fontId="28" fillId="0" borderId="3" xfId="35" applyFont="1" applyFill="1" applyBorder="1" applyProtection="1"/>
    <xf numFmtId="0" fontId="34" fillId="0" borderId="1" xfId="1" applyFont="1" applyBorder="1" applyAlignment="1">
      <alignment horizontal="left" vertical="top" wrapText="1"/>
    </xf>
    <xf numFmtId="174" fontId="33" fillId="0" borderId="1" xfId="1" applyNumberFormat="1" applyFont="1" applyBorder="1" applyAlignment="1">
      <alignment vertical="top" wrapText="1"/>
    </xf>
    <xf numFmtId="0" fontId="19" fillId="0" borderId="0" xfId="2" applyFont="1" applyAlignment="1">
      <alignment horizontal="right" vertical="top"/>
    </xf>
    <xf numFmtId="0" fontId="28" fillId="0" borderId="0" xfId="2" applyFont="1" applyAlignment="1">
      <alignment horizontal="left" vertical="top" wrapText="1"/>
    </xf>
    <xf numFmtId="0" fontId="17" fillId="0" borderId="0" xfId="2" applyFont="1" applyAlignment="1">
      <alignment horizontal="right"/>
    </xf>
    <xf numFmtId="4" fontId="17" fillId="0" borderId="0" xfId="2" applyNumberFormat="1" applyFont="1" applyAlignment="1">
      <alignment horizontal="right"/>
    </xf>
    <xf numFmtId="0" fontId="56" fillId="0" borderId="0" xfId="2" applyFont="1" applyAlignment="1">
      <alignment vertical="top"/>
    </xf>
    <xf numFmtId="0" fontId="21" fillId="0" borderId="0" xfId="2" applyFont="1" applyAlignment="1">
      <alignment horizontal="right" vertical="top"/>
    </xf>
    <xf numFmtId="0" fontId="29" fillId="0" borderId="0" xfId="2" applyFont="1" applyAlignment="1">
      <alignment horizontal="left" vertical="top"/>
    </xf>
    <xf numFmtId="0" fontId="19" fillId="0" borderId="0" xfId="2" applyFont="1" applyAlignment="1">
      <alignment horizontal="right"/>
    </xf>
    <xf numFmtId="4" fontId="19" fillId="0" borderId="0" xfId="2" applyNumberFormat="1" applyFont="1" applyAlignment="1">
      <alignment horizontal="right"/>
    </xf>
    <xf numFmtId="0" fontId="57" fillId="0" borderId="0" xfId="2" applyFont="1" applyAlignment="1">
      <alignment horizontal="left" vertical="top"/>
    </xf>
    <xf numFmtId="2" fontId="17" fillId="0" borderId="0" xfId="2" applyNumberFormat="1" applyFont="1" applyAlignment="1">
      <alignment horizontal="right"/>
    </xf>
    <xf numFmtId="4" fontId="23" fillId="0" borderId="0" xfId="2" applyNumberFormat="1" applyFont="1" applyAlignment="1">
      <alignment horizontal="right"/>
    </xf>
    <xf numFmtId="0" fontId="57" fillId="0" borderId="0" xfId="1" applyFont="1" applyAlignment="1">
      <alignment horizontal="left" vertical="top"/>
    </xf>
    <xf numFmtId="174" fontId="28" fillId="0" borderId="0" xfId="1" applyNumberFormat="1" applyFont="1"/>
    <xf numFmtId="0" fontId="57" fillId="0" borderId="0" xfId="6" applyFont="1" applyAlignment="1">
      <alignment horizontal="left" vertical="top"/>
    </xf>
    <xf numFmtId="0" fontId="28" fillId="0" borderId="0" xfId="1" applyFont="1" applyAlignment="1">
      <alignment horizontal="justify" vertical="top" wrapText="1"/>
    </xf>
    <xf numFmtId="0" fontId="28" fillId="0" borderId="0" xfId="2" applyFont="1" applyAlignment="1">
      <alignment horizontal="justify" vertical="top" wrapText="1"/>
    </xf>
    <xf numFmtId="0" fontId="29" fillId="0" borderId="0" xfId="2" applyFont="1" applyAlignment="1">
      <alignment horizontal="justify" vertical="top" wrapText="1"/>
    </xf>
    <xf numFmtId="0" fontId="17" fillId="0" borderId="0" xfId="2" applyFont="1" applyAlignment="1">
      <alignment horizontal="right" vertical="top"/>
    </xf>
    <xf numFmtId="0" fontId="28" fillId="0" borderId="2" xfId="2" applyFont="1" applyBorder="1" applyAlignment="1">
      <alignment horizontal="justify" vertical="top" wrapText="1"/>
    </xf>
    <xf numFmtId="0" fontId="17" fillId="0" borderId="2" xfId="2" applyFont="1" applyBorder="1" applyAlignment="1">
      <alignment horizontal="right"/>
    </xf>
    <xf numFmtId="4" fontId="17" fillId="0" borderId="2" xfId="2" applyNumberFormat="1" applyFont="1" applyBorder="1" applyAlignment="1">
      <alignment horizontal="right"/>
    </xf>
    <xf numFmtId="0" fontId="29" fillId="0" borderId="0" xfId="2" applyFont="1" applyAlignment="1">
      <alignment horizontal="left" vertical="top" wrapText="1"/>
    </xf>
    <xf numFmtId="0" fontId="19" fillId="0" borderId="0" xfId="2" applyFont="1" applyAlignment="1">
      <alignment horizontal="right" vertical="top" wrapText="1"/>
    </xf>
    <xf numFmtId="174" fontId="17" fillId="0" borderId="0" xfId="35" applyNumberFormat="1" applyFont="1" applyFill="1" applyBorder="1" applyAlignment="1" applyProtection="1">
      <alignment horizontal="right"/>
    </xf>
    <xf numFmtId="174" fontId="19" fillId="0" borderId="0" xfId="35" applyNumberFormat="1" applyFont="1" applyFill="1" applyBorder="1" applyProtection="1"/>
    <xf numFmtId="0" fontId="29" fillId="0" borderId="0" xfId="2" applyFont="1" applyAlignment="1">
      <alignment horizontal="right" vertical="top"/>
    </xf>
    <xf numFmtId="0" fontId="29" fillId="0" borderId="0" xfId="2" applyFont="1" applyAlignment="1">
      <alignment horizontal="right"/>
    </xf>
    <xf numFmtId="4" fontId="29" fillId="0" borderId="0" xfId="2" applyNumberFormat="1" applyFont="1" applyAlignment="1">
      <alignment horizontal="right"/>
    </xf>
    <xf numFmtId="0" fontId="26" fillId="0" borderId="0" xfId="2" applyFont="1"/>
    <xf numFmtId="0" fontId="15" fillId="0" borderId="0" xfId="2" applyFont="1"/>
    <xf numFmtId="0" fontId="28" fillId="0" borderId="0" xfId="2" applyFont="1" applyAlignment="1">
      <alignment vertical="top" wrapText="1"/>
    </xf>
    <xf numFmtId="0" fontId="30" fillId="0" borderId="0" xfId="2" applyFont="1" applyAlignment="1">
      <alignment horizontal="right" vertical="top"/>
    </xf>
    <xf numFmtId="0" fontId="30" fillId="0" borderId="0" xfId="2" applyFont="1" applyAlignment="1">
      <alignment horizontal="center" vertical="top"/>
    </xf>
    <xf numFmtId="4" fontId="30" fillId="0" borderId="0" xfId="2" applyNumberFormat="1" applyFont="1" applyAlignment="1">
      <alignment horizontal="right" vertical="top"/>
    </xf>
    <xf numFmtId="0" fontId="15" fillId="0" borderId="0" xfId="2" applyFont="1" applyAlignment="1">
      <alignment vertical="top"/>
    </xf>
    <xf numFmtId="0" fontId="40" fillId="0" borderId="0" xfId="2" applyFont="1" applyAlignment="1">
      <alignment horizontal="justify" vertical="top" wrapText="1"/>
    </xf>
    <xf numFmtId="0" fontId="39" fillId="0" borderId="0" xfId="2" applyFont="1" applyAlignment="1">
      <alignment horizontal="justify" vertical="top" wrapText="1"/>
    </xf>
    <xf numFmtId="0" fontId="28" fillId="0" borderId="0" xfId="2" quotePrefix="1" applyFont="1" applyAlignment="1">
      <alignment horizontal="justify" vertical="top" wrapText="1"/>
    </xf>
    <xf numFmtId="0" fontId="40" fillId="0" borderId="0" xfId="2" quotePrefix="1" applyFont="1" applyAlignment="1">
      <alignment horizontal="justify" vertical="top" wrapText="1"/>
    </xf>
    <xf numFmtId="0" fontId="28" fillId="0" borderId="3" xfId="2" applyFont="1" applyBorder="1" applyAlignment="1">
      <alignment horizontal="justify" vertical="top" wrapText="1"/>
    </xf>
    <xf numFmtId="0" fontId="28" fillId="0" borderId="3" xfId="2" applyFont="1" applyBorder="1" applyAlignment="1">
      <alignment horizontal="right"/>
    </xf>
    <xf numFmtId="4" fontId="28" fillId="0" borderId="3" xfId="2" applyNumberFormat="1" applyFont="1" applyBorder="1" applyAlignment="1">
      <alignment horizontal="right"/>
    </xf>
    <xf numFmtId="0" fontId="81" fillId="0" borderId="0" xfId="0" applyFont="1"/>
    <xf numFmtId="0" fontId="25" fillId="0" borderId="0" xfId="0" applyFont="1" applyAlignment="1">
      <alignment horizontal="justify" vertical="top" wrapText="1"/>
    </xf>
    <xf numFmtId="0" fontId="81" fillId="0" borderId="0" xfId="0" applyFont="1" applyAlignment="1">
      <alignment horizontal="right"/>
    </xf>
    <xf numFmtId="2" fontId="81" fillId="0" borderId="0" xfId="0" applyNumberFormat="1" applyFont="1" applyAlignment="1">
      <alignment horizontal="right"/>
    </xf>
    <xf numFmtId="174" fontId="81" fillId="0" borderId="0" xfId="0" applyNumberFormat="1" applyFont="1" applyAlignment="1">
      <alignment horizontal="right"/>
    </xf>
    <xf numFmtId="0" fontId="83" fillId="0" borderId="17" xfId="0" applyFont="1" applyBorder="1" applyAlignment="1">
      <alignment wrapText="1"/>
    </xf>
    <xf numFmtId="0" fontId="81" fillId="0" borderId="0" xfId="0" applyFont="1" applyAlignment="1">
      <alignment horizontal="left"/>
    </xf>
    <xf numFmtId="0" fontId="15" fillId="0" borderId="0" xfId="121" applyFont="1" applyAlignment="1">
      <alignment horizontal="justify" vertical="top" wrapText="1"/>
    </xf>
    <xf numFmtId="0" fontId="84" fillId="0" borderId="17" xfId="0" applyFont="1" applyBorder="1" applyAlignment="1">
      <alignment wrapText="1"/>
    </xf>
    <xf numFmtId="0" fontId="81" fillId="0" borderId="0" xfId="0" applyFont="1" applyAlignment="1">
      <alignment horizontal="left" vertical="top"/>
    </xf>
    <xf numFmtId="0" fontId="15" fillId="0" borderId="0" xfId="0" applyFont="1" applyAlignment="1">
      <alignment horizontal="right" vertical="top"/>
    </xf>
    <xf numFmtId="4" fontId="15" fillId="0" borderId="0" xfId="104" applyNumberFormat="1" applyFont="1" applyAlignment="1">
      <alignment horizontal="right" wrapText="1"/>
    </xf>
    <xf numFmtId="2" fontId="15" fillId="0" borderId="0" xfId="0" applyNumberFormat="1" applyFont="1" applyAlignment="1">
      <alignment horizontal="right" wrapText="1"/>
    </xf>
    <xf numFmtId="174" fontId="15" fillId="0" borderId="0" xfId="0" applyNumberFormat="1" applyFont="1" applyAlignment="1">
      <alignment horizontal="right"/>
    </xf>
    <xf numFmtId="0" fontId="87" fillId="0" borderId="17" xfId="0" applyFont="1" applyBorder="1" applyAlignment="1">
      <alignment wrapText="1"/>
    </xf>
    <xf numFmtId="0" fontId="33" fillId="0" borderId="0" xfId="0" applyFont="1" applyAlignment="1">
      <alignment horizontal="left"/>
    </xf>
    <xf numFmtId="0" fontId="33" fillId="0" borderId="0" xfId="0" applyFont="1" applyAlignment="1">
      <alignment horizontal="right"/>
    </xf>
    <xf numFmtId="0" fontId="33" fillId="0" borderId="0" xfId="0" applyFont="1"/>
    <xf numFmtId="0" fontId="38" fillId="0" borderId="0" xfId="0" applyFont="1" applyAlignment="1">
      <alignment horizontal="right" vertical="top"/>
    </xf>
    <xf numFmtId="4" fontId="38" fillId="0" borderId="0" xfId="104" applyNumberFormat="1" applyFont="1" applyAlignment="1">
      <alignment horizontal="right" wrapText="1"/>
    </xf>
    <xf numFmtId="2" fontId="38" fillId="0" borderId="0" xfId="0" applyNumberFormat="1" applyFont="1" applyAlignment="1">
      <alignment horizontal="right" wrapText="1"/>
    </xf>
    <xf numFmtId="174" fontId="38" fillId="0" borderId="0" xfId="0" applyNumberFormat="1" applyFont="1" applyAlignment="1">
      <alignment horizontal="right"/>
    </xf>
    <xf numFmtId="0" fontId="33" fillId="0" borderId="0" xfId="0" applyFont="1" applyAlignment="1">
      <alignment horizontal="justify" vertical="top" wrapText="1"/>
    </xf>
    <xf numFmtId="0" fontId="38" fillId="0" borderId="0" xfId="0" applyFont="1" applyAlignment="1">
      <alignment horizontal="right"/>
    </xf>
    <xf numFmtId="2" fontId="38" fillId="0" borderId="0" xfId="0" applyNumberFormat="1" applyFont="1" applyAlignment="1">
      <alignment horizontal="right"/>
    </xf>
    <xf numFmtId="0" fontId="26" fillId="0" borderId="0" xfId="121" applyFont="1" applyAlignment="1">
      <alignment horizontal="justify" vertical="top" wrapText="1"/>
    </xf>
    <xf numFmtId="0" fontId="82" fillId="0" borderId="0" xfId="0" applyFont="1" applyAlignment="1">
      <alignment horizontal="left"/>
    </xf>
    <xf numFmtId="0" fontId="15" fillId="0" borderId="0" xfId="121" applyFont="1" applyAlignment="1">
      <alignment horizontal="justify" vertical="top"/>
    </xf>
    <xf numFmtId="0" fontId="84" fillId="0" borderId="17" xfId="121" applyFont="1" applyBorder="1" applyAlignment="1">
      <alignment vertical="top" wrapText="1"/>
    </xf>
    <xf numFmtId="0" fontId="81" fillId="0" borderId="0" xfId="121" applyFont="1" applyAlignment="1">
      <alignment horizontal="left" vertical="top"/>
    </xf>
    <xf numFmtId="0" fontId="81" fillId="0" borderId="0" xfId="121" applyFont="1" applyAlignment="1">
      <alignment horizontal="right" vertical="top"/>
    </xf>
    <xf numFmtId="0" fontId="81" fillId="0" borderId="0" xfId="121" applyFont="1" applyAlignment="1">
      <alignment horizontal="right"/>
    </xf>
    <xf numFmtId="0" fontId="81" fillId="0" borderId="0" xfId="121" applyFont="1" applyAlignment="1">
      <alignment vertical="top"/>
    </xf>
    <xf numFmtId="174" fontId="28" fillId="0" borderId="0" xfId="6" applyNumberFormat="1" applyFont="1" applyAlignment="1">
      <alignment vertical="top"/>
    </xf>
    <xf numFmtId="0" fontId="62" fillId="0" borderId="0" xfId="2" applyFont="1" applyAlignment="1">
      <alignment horizontal="left" vertical="top"/>
    </xf>
    <xf numFmtId="0" fontId="39" fillId="0" borderId="0" xfId="6" quotePrefix="1" applyFont="1" applyAlignment="1">
      <alignment horizontal="justify" vertical="top" wrapText="1"/>
    </xf>
    <xf numFmtId="0" fontId="62" fillId="0" borderId="0" xfId="2" applyFont="1" applyAlignment="1">
      <alignment horizontal="center" vertical="top"/>
    </xf>
    <xf numFmtId="0" fontId="15" fillId="0" borderId="0" xfId="2" applyFont="1" applyAlignment="1">
      <alignment horizontal="right"/>
    </xf>
    <xf numFmtId="49" fontId="27" fillId="0" borderId="0" xfId="13" applyNumberFormat="1" applyFont="1" applyAlignment="1">
      <alignment horizontal="right" vertical="top" wrapText="1"/>
    </xf>
    <xf numFmtId="0" fontId="27" fillId="0" borderId="0" xfId="125" applyFont="1" applyAlignment="1">
      <alignment horizontal="justify" vertical="top" wrapText="1"/>
    </xf>
    <xf numFmtId="49" fontId="27" fillId="0" borderId="0" xfId="125" applyNumberFormat="1" applyFont="1" applyAlignment="1">
      <alignment horizontal="center"/>
    </xf>
    <xf numFmtId="4" fontId="27" fillId="0" borderId="0" xfId="125" applyNumberFormat="1" applyFont="1"/>
    <xf numFmtId="0" fontId="39" fillId="0" borderId="0" xfId="6" applyFont="1" applyAlignment="1">
      <alignment horizontal="right"/>
    </xf>
    <xf numFmtId="4" fontId="39" fillId="0" borderId="0" xfId="6" applyNumberFormat="1" applyFont="1" applyAlignment="1">
      <alignment horizontal="right"/>
    </xf>
    <xf numFmtId="174" fontId="39" fillId="0" borderId="0" xfId="35" applyNumberFormat="1" applyFont="1" applyFill="1" applyBorder="1" applyProtection="1"/>
    <xf numFmtId="0" fontId="39" fillId="0" borderId="0" xfId="6" applyFont="1" applyAlignment="1">
      <alignment horizontal="center"/>
    </xf>
    <xf numFmtId="0" fontId="27" fillId="0" borderId="0" xfId="0" applyFont="1" applyAlignment="1">
      <alignment horizontal="right" vertical="top" wrapText="1"/>
    </xf>
    <xf numFmtId="49" fontId="26" fillId="0" borderId="0" xfId="125" applyNumberFormat="1" applyFont="1" applyAlignment="1">
      <alignment horizontal="right" vertical="center" wrapText="1"/>
    </xf>
    <xf numFmtId="176" fontId="81" fillId="0" borderId="0" xfId="0" applyNumberFormat="1" applyFont="1"/>
    <xf numFmtId="0" fontId="97" fillId="0" borderId="0" xfId="6" applyFont="1" applyAlignment="1">
      <alignment horizontal="right" vertical="top"/>
    </xf>
    <xf numFmtId="0" fontId="97" fillId="0" borderId="0" xfId="6" applyFont="1" applyAlignment="1">
      <alignment horizontal="center" vertical="top"/>
    </xf>
    <xf numFmtId="4" fontId="97" fillId="0" borderId="0" xfId="6" applyNumberFormat="1" applyFont="1" applyAlignment="1">
      <alignment horizontal="right" vertical="top"/>
    </xf>
    <xf numFmtId="44" fontId="97" fillId="0" borderId="0" xfId="206" applyFont="1" applyFill="1" applyAlignment="1" applyProtection="1">
      <alignment horizontal="center" vertical="top"/>
    </xf>
    <xf numFmtId="44" fontId="15" fillId="0" borderId="0" xfId="205" applyFont="1" applyFill="1" applyProtection="1"/>
    <xf numFmtId="0" fontId="122" fillId="0" borderId="0" xfId="0" applyFont="1" applyAlignment="1">
      <alignment vertical="top" wrapText="1"/>
    </xf>
    <xf numFmtId="176" fontId="81" fillId="0" borderId="0" xfId="0" applyNumberFormat="1" applyFont="1" applyAlignment="1">
      <alignment horizontal="right"/>
    </xf>
    <xf numFmtId="0" fontId="15" fillId="0" borderId="0" xfId="121" applyFont="1" applyAlignment="1">
      <alignment vertical="top" wrapText="1"/>
    </xf>
    <xf numFmtId="0" fontId="82" fillId="0" borderId="0" xfId="0" applyFont="1" applyAlignment="1">
      <alignment horizontal="left" vertical="top"/>
    </xf>
    <xf numFmtId="2" fontId="82" fillId="0" borderId="0" xfId="0" applyNumberFormat="1" applyFont="1" applyAlignment="1">
      <alignment horizontal="right"/>
    </xf>
    <xf numFmtId="0" fontId="81" fillId="0" borderId="0" xfId="0" applyFont="1" applyAlignment="1">
      <alignment vertical="top"/>
    </xf>
    <xf numFmtId="2" fontId="33" fillId="0" borderId="0" xfId="0" applyNumberFormat="1" applyFont="1" applyAlignment="1">
      <alignment horizontal="right"/>
    </xf>
    <xf numFmtId="176" fontId="33" fillId="0" borderId="0" xfId="0" applyNumberFormat="1" applyFont="1" applyAlignment="1">
      <alignment horizontal="right"/>
    </xf>
    <xf numFmtId="0" fontId="33" fillId="0" borderId="0" xfId="0" applyFont="1" applyAlignment="1">
      <alignment horizontal="left" vertical="top"/>
    </xf>
    <xf numFmtId="0" fontId="15" fillId="0" borderId="0" xfId="121" quotePrefix="1" applyFont="1" applyAlignment="1">
      <alignment vertical="top" wrapText="1"/>
    </xf>
    <xf numFmtId="0" fontId="15" fillId="0" borderId="0" xfId="2" applyFont="1" applyAlignment="1">
      <alignment horizontal="justify" vertical="top" wrapText="1"/>
    </xf>
    <xf numFmtId="174" fontId="15" fillId="0" borderId="0" xfId="35" applyNumberFormat="1" applyFont="1" applyFill="1" applyAlignment="1" applyProtection="1"/>
    <xf numFmtId="2" fontId="81" fillId="0" borderId="0" xfId="0" applyNumberFormat="1" applyFont="1" applyAlignment="1" applyProtection="1">
      <alignment horizontal="right"/>
      <protection locked="0"/>
    </xf>
    <xf numFmtId="2" fontId="38" fillId="0" borderId="0" xfId="0" applyNumberFormat="1" applyFont="1" applyAlignment="1" applyProtection="1">
      <alignment horizontal="right"/>
      <protection locked="0"/>
    </xf>
    <xf numFmtId="4" fontId="27" fillId="0" borderId="0" xfId="125" applyNumberFormat="1" applyFont="1" applyProtection="1">
      <protection locked="0"/>
    </xf>
    <xf numFmtId="2" fontId="81" fillId="0" borderId="0" xfId="0" applyNumberFormat="1" applyFont="1" applyAlignment="1" applyProtection="1">
      <alignment horizontal="right" vertical="top" wrapText="1"/>
      <protection locked="0"/>
    </xf>
    <xf numFmtId="2" fontId="33" fillId="0" borderId="0" xfId="0" applyNumberFormat="1" applyFont="1" applyAlignment="1" applyProtection="1">
      <alignment horizontal="right"/>
      <protection locked="0"/>
    </xf>
    <xf numFmtId="174" fontId="15" fillId="0" borderId="0" xfId="35" applyNumberFormat="1" applyFont="1" applyFill="1" applyAlignment="1" applyProtection="1">
      <protection locked="0"/>
    </xf>
    <xf numFmtId="0" fontId="37" fillId="0" borderId="0" xfId="1" applyFont="1" applyAlignment="1">
      <alignment horizontal="right" vertical="top"/>
    </xf>
    <xf numFmtId="0" fontId="31" fillId="0" borderId="0" xfId="1" applyFont="1" applyAlignment="1">
      <alignment horizontal="left" vertical="top" wrapText="1"/>
    </xf>
    <xf numFmtId="0" fontId="19" fillId="0" borderId="0" xfId="23" applyFont="1" applyAlignment="1">
      <alignment horizontal="right" vertical="top"/>
    </xf>
    <xf numFmtId="0" fontId="17" fillId="0" borderId="0" xfId="23" applyFont="1" applyAlignment="1">
      <alignment horizontal="left" vertical="top" wrapText="1"/>
    </xf>
    <xf numFmtId="0" fontId="17" fillId="0" borderId="0" xfId="23" applyFont="1" applyAlignment="1">
      <alignment horizontal="right"/>
    </xf>
    <xf numFmtId="2" fontId="17" fillId="0" borderId="0" xfId="23" applyNumberFormat="1" applyFont="1" applyAlignment="1">
      <alignment horizontal="right"/>
    </xf>
    <xf numFmtId="174" fontId="17" fillId="0" borderId="0" xfId="35" applyNumberFormat="1" applyFont="1" applyBorder="1" applyProtection="1"/>
    <xf numFmtId="174" fontId="28" fillId="0" borderId="0" xfId="35" applyNumberFormat="1" applyFont="1" applyBorder="1" applyProtection="1"/>
    <xf numFmtId="0" fontId="21" fillId="0" borderId="0" xfId="23" applyFont="1" applyAlignment="1">
      <alignment vertical="top"/>
    </xf>
    <xf numFmtId="0" fontId="21" fillId="0" borderId="0" xfId="23" applyFont="1" applyAlignment="1">
      <alignment horizontal="right" vertical="top"/>
    </xf>
    <xf numFmtId="2" fontId="21" fillId="0" borderId="0" xfId="23" applyNumberFormat="1" applyFont="1" applyAlignment="1">
      <alignment vertical="top"/>
    </xf>
    <xf numFmtId="174" fontId="21" fillId="0" borderId="0" xfId="35" applyNumberFormat="1" applyFont="1" applyFill="1" applyBorder="1" applyAlignment="1" applyProtection="1">
      <alignment vertical="top"/>
    </xf>
    <xf numFmtId="0" fontId="19" fillId="0" borderId="0" xfId="23" applyFont="1" applyAlignment="1">
      <alignment horizontal="left" vertical="top"/>
    </xf>
    <xf numFmtId="0" fontId="19" fillId="0" borderId="0" xfId="23" applyFont="1" applyAlignment="1">
      <alignment horizontal="right"/>
    </xf>
    <xf numFmtId="2" fontId="19" fillId="0" borderId="0" xfId="23" applyNumberFormat="1" applyFont="1" applyAlignment="1">
      <alignment horizontal="center"/>
    </xf>
    <xf numFmtId="174" fontId="19" fillId="0" borderId="0" xfId="35" applyNumberFormat="1" applyFont="1" applyBorder="1" applyAlignment="1" applyProtection="1">
      <alignment horizontal="center"/>
    </xf>
    <xf numFmtId="0" fontId="22" fillId="0" borderId="0" xfId="23" applyFont="1" applyAlignment="1">
      <alignment horizontal="left" vertical="top"/>
    </xf>
    <xf numFmtId="2" fontId="23" fillId="0" borderId="0" xfId="23" applyNumberFormat="1" applyFont="1" applyAlignment="1">
      <alignment horizontal="right"/>
    </xf>
    <xf numFmtId="44" fontId="28" fillId="0" borderId="0" xfId="35" applyFont="1" applyFill="1" applyBorder="1" applyProtection="1"/>
    <xf numFmtId="44" fontId="17" fillId="0" borderId="0" xfId="35" applyFont="1" applyFill="1" applyBorder="1" applyProtection="1"/>
    <xf numFmtId="44" fontId="17" fillId="0" borderId="0" xfId="35" applyFont="1" applyFill="1" applyBorder="1" applyAlignment="1" applyProtection="1">
      <alignment horizontal="left"/>
    </xf>
    <xf numFmtId="0" fontId="17" fillId="0" borderId="0" xfId="23" applyFont="1" applyAlignment="1">
      <alignment horizontal="justify" vertical="top" wrapText="1"/>
    </xf>
    <xf numFmtId="174" fontId="15" fillId="0" borderId="0" xfId="35" applyNumberFormat="1" applyFont="1" applyBorder="1" applyProtection="1"/>
    <xf numFmtId="0" fontId="66" fillId="0" borderId="0" xfId="0" applyFont="1" applyAlignment="1">
      <alignment horizontal="right"/>
    </xf>
    <xf numFmtId="0" fontId="70" fillId="0" borderId="0" xfId="0" applyFont="1" applyAlignment="1">
      <alignment horizontal="left" vertical="top"/>
    </xf>
    <xf numFmtId="4" fontId="66" fillId="0" borderId="0" xfId="0" applyNumberFormat="1" applyFont="1"/>
    <xf numFmtId="0" fontId="66" fillId="0" borderId="0" xfId="0" applyFont="1"/>
    <xf numFmtId="0" fontId="66" fillId="0" borderId="0" xfId="0" applyFont="1" applyAlignment="1">
      <alignment horizontal="justify" vertical="top"/>
    </xf>
    <xf numFmtId="49" fontId="70" fillId="0" borderId="0" xfId="153" applyNumberFormat="1" applyFont="1" applyAlignment="1">
      <alignment horizontal="right"/>
    </xf>
    <xf numFmtId="0" fontId="66" fillId="0" borderId="0" xfId="153" applyFont="1" applyAlignment="1">
      <alignment horizontal="right"/>
    </xf>
    <xf numFmtId="4" fontId="66" fillId="0" borderId="0" xfId="153" applyNumberFormat="1" applyFont="1"/>
    <xf numFmtId="0" fontId="66" fillId="0" borderId="0" xfId="0" applyFont="1" applyAlignment="1">
      <alignment vertical="top" wrapText="1"/>
    </xf>
    <xf numFmtId="0" fontId="66" fillId="0" borderId="0" xfId="0" applyFont="1" applyAlignment="1">
      <alignment horizontal="justify" vertical="top" wrapText="1"/>
    </xf>
    <xf numFmtId="172" fontId="55" fillId="0" borderId="0" xfId="0" applyNumberFormat="1" applyFont="1" applyAlignment="1">
      <alignment horizontal="right" vertical="top"/>
    </xf>
    <xf numFmtId="0" fontId="116" fillId="0" borderId="0" xfId="0" applyFont="1" applyAlignment="1">
      <alignment horizontal="center" vertical="center"/>
    </xf>
    <xf numFmtId="0" fontId="117" fillId="0" borderId="0" xfId="0" applyFont="1" applyAlignment="1">
      <alignment horizontal="center" vertical="center" wrapText="1"/>
    </xf>
    <xf numFmtId="0" fontId="118" fillId="0" borderId="0" xfId="0" applyFont="1" applyAlignment="1">
      <alignment horizontal="center" vertical="center" wrapText="1"/>
    </xf>
    <xf numFmtId="2" fontId="118" fillId="0" borderId="0" xfId="0" applyNumberFormat="1" applyFont="1" applyAlignment="1">
      <alignment horizontal="center" wrapText="1"/>
    </xf>
    <xf numFmtId="0" fontId="118" fillId="0" borderId="0" xfId="0" applyFont="1" applyAlignment="1">
      <alignment horizontal="center" wrapText="1"/>
    </xf>
    <xf numFmtId="0" fontId="111" fillId="21" borderId="0" xfId="0" applyFont="1" applyFill="1" applyAlignment="1">
      <alignment horizontal="right" vertical="top"/>
    </xf>
    <xf numFmtId="0" fontId="111" fillId="21" borderId="0" xfId="0" applyFont="1" applyFill="1" applyAlignment="1">
      <alignment wrapText="1"/>
    </xf>
    <xf numFmtId="0" fontId="55" fillId="21" borderId="0" xfId="0" applyFont="1" applyFill="1" applyAlignment="1">
      <alignment horizontal="center"/>
    </xf>
    <xf numFmtId="2" fontId="55" fillId="21" borderId="0" xfId="0" applyNumberFormat="1" applyFont="1" applyFill="1" applyAlignment="1">
      <alignment horizontal="center"/>
    </xf>
    <xf numFmtId="197" fontId="116" fillId="21" borderId="0" xfId="0" applyNumberFormat="1" applyFont="1" applyFill="1" applyAlignment="1">
      <alignment horizontal="center"/>
    </xf>
    <xf numFmtId="0" fontId="55" fillId="0" borderId="0" xfId="0" applyFont="1" applyAlignment="1">
      <alignment horizontal="right" vertical="top"/>
    </xf>
    <xf numFmtId="0" fontId="55" fillId="0" borderId="0" xfId="0" applyFont="1" applyAlignment="1">
      <alignment wrapText="1"/>
    </xf>
    <xf numFmtId="0" fontId="55" fillId="0" borderId="0" xfId="0" applyFont="1" applyAlignment="1">
      <alignment horizontal="center"/>
    </xf>
    <xf numFmtId="2" fontId="55" fillId="0" borderId="0" xfId="0" applyNumberFormat="1" applyFont="1" applyAlignment="1">
      <alignment horizontal="center"/>
    </xf>
    <xf numFmtId="197" fontId="116" fillId="0" borderId="0" xfId="0" applyNumberFormat="1" applyFont="1" applyAlignment="1">
      <alignment horizontal="center"/>
    </xf>
    <xf numFmtId="0" fontId="111" fillId="15" borderId="0" xfId="0" applyFont="1" applyFill="1" applyAlignment="1">
      <alignment horizontal="right" vertical="top"/>
    </xf>
    <xf numFmtId="0" fontId="111" fillId="15" borderId="0" xfId="0" applyFont="1" applyFill="1" applyAlignment="1">
      <alignment wrapText="1"/>
    </xf>
    <xf numFmtId="0" fontId="111" fillId="15" borderId="0" xfId="0" applyFont="1" applyFill="1" applyAlignment="1">
      <alignment horizontal="center"/>
    </xf>
    <xf numFmtId="2" fontId="111" fillId="15" borderId="0" xfId="0" applyNumberFormat="1" applyFont="1" applyFill="1" applyAlignment="1">
      <alignment horizontal="center"/>
    </xf>
    <xf numFmtId="197" fontId="116" fillId="15" borderId="0" xfId="0" applyNumberFormat="1" applyFont="1" applyFill="1" applyAlignment="1">
      <alignment horizontal="center"/>
    </xf>
    <xf numFmtId="0" fontId="59" fillId="0" borderId="0" xfId="154" applyFont="1" applyAlignment="1">
      <alignment vertical="top" wrapText="1"/>
    </xf>
    <xf numFmtId="0" fontId="55" fillId="0" borderId="0" xfId="154" applyFont="1" applyAlignment="1">
      <alignment vertical="top" wrapText="1"/>
    </xf>
    <xf numFmtId="0" fontId="55" fillId="0" borderId="0" xfId="0" applyFont="1" applyAlignment="1">
      <alignment vertical="center" wrapText="1"/>
    </xf>
    <xf numFmtId="0" fontId="55" fillId="0" borderId="0" xfId="157" applyFont="1" applyAlignment="1">
      <alignment vertical="top" wrapText="1"/>
    </xf>
    <xf numFmtId="0" fontId="59" fillId="0" borderId="0" xfId="157" applyFont="1" applyAlignment="1">
      <alignment vertical="top" wrapText="1"/>
    </xf>
    <xf numFmtId="0" fontId="55" fillId="0" borderId="0" xfId="159" quotePrefix="1" applyFont="1" applyAlignment="1">
      <alignment vertical="top" wrapText="1"/>
    </xf>
    <xf numFmtId="0" fontId="55" fillId="0" borderId="0" xfId="173" applyFont="1" applyAlignment="1">
      <alignment horizontal="left" vertical="top" wrapText="1"/>
    </xf>
    <xf numFmtId="0" fontId="55" fillId="0" borderId="0" xfId="158" applyFont="1" applyAlignment="1">
      <alignment horizontal="right"/>
    </xf>
    <xf numFmtId="0" fontId="55" fillId="0" borderId="0" xfId="155" applyFont="1" applyAlignment="1">
      <alignment horizontal="right"/>
    </xf>
    <xf numFmtId="0" fontId="55" fillId="0" borderId="0" xfId="178" applyFont="1" applyAlignment="1">
      <alignment horizontal="left" vertical="top" wrapText="1"/>
    </xf>
    <xf numFmtId="0" fontId="55" fillId="0" borderId="0" xfId="0" applyFont="1" applyAlignment="1">
      <alignment horizontal="left" vertical="top" wrapText="1"/>
    </xf>
    <xf numFmtId="0" fontId="55" fillId="0" borderId="0" xfId="0" applyFont="1" applyAlignment="1">
      <alignment horizontal="right" wrapText="1"/>
    </xf>
    <xf numFmtId="0" fontId="55" fillId="0" borderId="0" xfId="0" applyFont="1"/>
    <xf numFmtId="0" fontId="55" fillId="0" borderId="0" xfId="194" applyFont="1" applyAlignment="1">
      <alignment vertical="top" wrapText="1"/>
    </xf>
    <xf numFmtId="0" fontId="111" fillId="15" borderId="0" xfId="182" applyFont="1" applyFill="1" applyAlignment="1">
      <alignment vertical="top" wrapText="1"/>
    </xf>
    <xf numFmtId="0" fontId="111" fillId="15" borderId="0" xfId="155" applyFont="1" applyFill="1" applyAlignment="1">
      <alignment horizontal="right"/>
    </xf>
    <xf numFmtId="2" fontId="55" fillId="0" borderId="0" xfId="0" applyNumberFormat="1" applyFont="1" applyAlignment="1">
      <alignment horizontal="right"/>
    </xf>
    <xf numFmtId="0" fontId="116" fillId="0" borderId="0" xfId="0" applyFont="1" applyAlignment="1">
      <alignment horizontal="center"/>
    </xf>
    <xf numFmtId="0" fontId="55" fillId="0" borderId="0" xfId="0" applyFont="1" applyAlignment="1">
      <alignment horizontal="right"/>
    </xf>
    <xf numFmtId="4" fontId="15" fillId="0" borderId="0" xfId="0" applyNumberFormat="1" applyFont="1" applyAlignment="1">
      <alignment horizontal="right" wrapText="1"/>
    </xf>
    <xf numFmtId="49" fontId="55" fillId="0" borderId="0" xfId="197" applyNumberFormat="1" applyFont="1" applyAlignment="1">
      <alignment horizontal="justify" vertical="center"/>
    </xf>
    <xf numFmtId="49" fontId="55" fillId="0" borderId="0" xfId="197" quotePrefix="1" applyNumberFormat="1" applyFont="1" applyAlignment="1">
      <alignment horizontal="justify" vertical="top"/>
    </xf>
    <xf numFmtId="49" fontId="55" fillId="0" borderId="0" xfId="197" quotePrefix="1" applyNumberFormat="1" applyFont="1" applyAlignment="1">
      <alignment horizontal="justify" vertical="top" wrapText="1"/>
    </xf>
    <xf numFmtId="49" fontId="55" fillId="0" borderId="0" xfId="197" quotePrefix="1" applyNumberFormat="1" applyFont="1" applyAlignment="1">
      <alignment horizontal="justify" vertical="center"/>
    </xf>
    <xf numFmtId="49" fontId="55" fillId="0" borderId="0" xfId="200" applyNumberFormat="1" applyFont="1" applyAlignment="1">
      <alignment horizontal="justify" vertical="center" wrapText="1"/>
    </xf>
    <xf numFmtId="49" fontId="55" fillId="0" borderId="0" xfId="13" quotePrefix="1" applyNumberFormat="1" applyFont="1" applyAlignment="1">
      <alignment horizontal="justify" vertical="top"/>
    </xf>
    <xf numFmtId="49" fontId="55" fillId="0" borderId="0" xfId="13" quotePrefix="1" applyNumberFormat="1" applyFont="1" applyAlignment="1">
      <alignment horizontal="justify" vertical="top" wrapText="1"/>
    </xf>
    <xf numFmtId="49" fontId="55" fillId="0" borderId="0" xfId="13" quotePrefix="1" applyNumberFormat="1" applyFont="1" applyAlignment="1">
      <alignment horizontal="justify" vertical="center" wrapText="1"/>
    </xf>
    <xf numFmtId="49" fontId="55" fillId="0" borderId="0" xfId="13" quotePrefix="1" applyNumberFormat="1" applyFont="1" applyAlignment="1">
      <alignment horizontal="justify" vertical="center"/>
    </xf>
    <xf numFmtId="49" fontId="55" fillId="0" borderId="0" xfId="13" applyNumberFormat="1" applyFont="1" applyAlignment="1">
      <alignment horizontal="justify" vertical="center"/>
    </xf>
    <xf numFmtId="0" fontId="55" fillId="0" borderId="0" xfId="0" applyFont="1" applyAlignment="1">
      <alignment vertical="top" wrapText="1"/>
    </xf>
    <xf numFmtId="2" fontId="55" fillId="0" borderId="0" xfId="0" applyNumberFormat="1" applyFont="1" applyAlignment="1">
      <alignment horizontal="center" wrapText="1"/>
    </xf>
    <xf numFmtId="0" fontId="55" fillId="0" borderId="0" xfId="201" applyFont="1" applyAlignment="1">
      <alignment horizontal="left" vertical="top" wrapText="1"/>
    </xf>
    <xf numFmtId="0" fontId="66" fillId="0" borderId="0" xfId="0" applyFont="1" applyAlignment="1">
      <alignment horizontal="center" vertical="center" wrapText="1"/>
    </xf>
    <xf numFmtId="174" fontId="15" fillId="0" borderId="0" xfId="35" applyNumberFormat="1" applyFont="1" applyBorder="1" applyAlignment="1" applyProtection="1">
      <alignment horizontal="right"/>
    </xf>
    <xf numFmtId="2" fontId="55" fillId="0" borderId="0" xfId="0" applyNumberFormat="1" applyFont="1" applyAlignment="1" applyProtection="1">
      <alignment horizontal="center"/>
      <protection locked="0"/>
    </xf>
    <xf numFmtId="2" fontId="111" fillId="15" borderId="0" xfId="0" applyNumberFormat="1" applyFont="1" applyFill="1" applyAlignment="1" applyProtection="1">
      <alignment horizontal="center"/>
      <protection locked="0"/>
    </xf>
    <xf numFmtId="2" fontId="55" fillId="0" borderId="0" xfId="0" applyNumberFormat="1" applyFont="1" applyAlignment="1" applyProtection="1">
      <alignment horizontal="center" wrapText="1"/>
      <protection locked="0"/>
    </xf>
    <xf numFmtId="0" fontId="53" fillId="0" borderId="0" xfId="6" applyFont="1" applyAlignment="1">
      <alignment vertical="top"/>
    </xf>
    <xf numFmtId="0" fontId="53" fillId="0" borderId="0" xfId="6" quotePrefix="1" applyFont="1" applyAlignment="1">
      <alignment vertical="top"/>
    </xf>
    <xf numFmtId="0" fontId="54" fillId="0" borderId="0" xfId="6" applyFont="1" applyAlignment="1">
      <alignment horizontal="left" vertical="top"/>
    </xf>
    <xf numFmtId="0" fontId="26" fillId="0" borderId="0" xfId="6" applyFont="1" applyAlignment="1">
      <alignment horizontal="left" vertical="top"/>
    </xf>
    <xf numFmtId="175" fontId="17" fillId="0" borderId="0" xfId="6" applyNumberFormat="1" applyFont="1"/>
    <xf numFmtId="1" fontId="28" fillId="0" borderId="0" xfId="1" applyNumberFormat="1" applyFont="1" applyAlignment="1">
      <alignment horizontal="right" vertical="top"/>
    </xf>
    <xf numFmtId="0" fontId="17" fillId="0" borderId="0" xfId="1" applyFont="1" applyAlignment="1">
      <alignment horizontal="left"/>
    </xf>
    <xf numFmtId="0" fontId="90" fillId="0" borderId="0" xfId="1" applyFont="1" applyAlignment="1">
      <alignment horizontal="center"/>
    </xf>
    <xf numFmtId="4" fontId="90" fillId="0" borderId="0" xfId="1" applyNumberFormat="1" applyFont="1" applyAlignment="1">
      <alignment horizontal="right"/>
    </xf>
    <xf numFmtId="175" fontId="90" fillId="0" borderId="0" xfId="1" applyNumberFormat="1" applyFont="1" applyAlignment="1">
      <alignment horizontal="right"/>
    </xf>
    <xf numFmtId="0" fontId="17" fillId="0" borderId="0" xfId="1" applyFont="1"/>
    <xf numFmtId="0" fontId="91" fillId="0" borderId="0" xfId="1" applyFont="1" applyAlignment="1">
      <alignment horizontal="left" vertical="top"/>
    </xf>
    <xf numFmtId="1" fontId="19" fillId="0" borderId="0" xfId="1" applyNumberFormat="1" applyFont="1" applyAlignment="1">
      <alignment horizontal="right" vertical="top"/>
    </xf>
    <xf numFmtId="0" fontId="17" fillId="0" borderId="0" xfId="1" applyFont="1" applyAlignment="1">
      <alignment horizontal="left" vertical="top"/>
    </xf>
    <xf numFmtId="175" fontId="17" fillId="0" borderId="0" xfId="1" applyNumberFormat="1" applyFont="1" applyAlignment="1">
      <alignment horizontal="right"/>
    </xf>
    <xf numFmtId="1" fontId="17" fillId="0" borderId="0" xfId="1" applyNumberFormat="1" applyFont="1" applyAlignment="1">
      <alignment horizontal="left" vertical="top"/>
    </xf>
    <xf numFmtId="49" fontId="17" fillId="0" borderId="0" xfId="1" applyNumberFormat="1" applyFont="1" applyAlignment="1">
      <alignment horizontal="left" vertical="top"/>
    </xf>
    <xf numFmtId="1" fontId="28" fillId="0" borderId="6" xfId="1" applyNumberFormat="1" applyFont="1" applyBorder="1" applyAlignment="1">
      <alignment horizontal="right" vertical="top"/>
    </xf>
    <xf numFmtId="0" fontId="90" fillId="0" borderId="6" xfId="1" applyFont="1" applyBorder="1" applyAlignment="1">
      <alignment horizontal="left"/>
    </xf>
    <xf numFmtId="0" fontId="90" fillId="0" borderId="6" xfId="1" applyFont="1" applyBorder="1" applyAlignment="1">
      <alignment horizontal="center"/>
    </xf>
    <xf numFmtId="4" fontId="90" fillId="0" borderId="6" xfId="1" applyNumberFormat="1" applyFont="1" applyBorder="1" applyAlignment="1">
      <alignment horizontal="right"/>
    </xf>
    <xf numFmtId="175" fontId="90" fillId="0" borderId="6" xfId="1" applyNumberFormat="1" applyFont="1" applyBorder="1" applyAlignment="1">
      <alignment horizontal="right"/>
    </xf>
    <xf numFmtId="175" fontId="17" fillId="0" borderId="6" xfId="1" applyNumberFormat="1" applyFont="1" applyBorder="1" applyAlignment="1">
      <alignment horizontal="right"/>
    </xf>
    <xf numFmtId="1" fontId="28" fillId="0" borderId="0" xfId="1" applyNumberFormat="1" applyFont="1" applyAlignment="1">
      <alignment horizontal="center" vertical="top"/>
    </xf>
    <xf numFmtId="0" fontId="90" fillId="0" borderId="0" xfId="1" applyFont="1" applyAlignment="1">
      <alignment horizontal="left" wrapText="1"/>
    </xf>
    <xf numFmtId="4" fontId="90" fillId="0" borderId="0" xfId="1" applyNumberFormat="1" applyFont="1"/>
    <xf numFmtId="0" fontId="17" fillId="0" borderId="0" xfId="1" applyFont="1" applyAlignment="1">
      <alignment horizontal="right"/>
    </xf>
    <xf numFmtId="1" fontId="28" fillId="0" borderId="0" xfId="1" applyNumberFormat="1" applyFont="1" applyAlignment="1">
      <alignment horizontal="center" vertical="center" wrapText="1"/>
    </xf>
    <xf numFmtId="171" fontId="17" fillId="0" borderId="0" xfId="1" applyNumberFormat="1" applyFont="1" applyAlignment="1">
      <alignment horizontal="center" vertical="center" wrapText="1"/>
    </xf>
    <xf numFmtId="175" fontId="17" fillId="0" borderId="0" xfId="1" applyNumberFormat="1" applyFont="1" applyAlignment="1">
      <alignment horizontal="right" vertical="center" wrapText="1"/>
    </xf>
    <xf numFmtId="171" fontId="90" fillId="0" borderId="0" xfId="1" applyNumberFormat="1" applyFont="1" applyAlignment="1">
      <alignment vertical="center"/>
    </xf>
    <xf numFmtId="1" fontId="19" fillId="0" borderId="7" xfId="1" applyNumberFormat="1" applyFont="1" applyBorder="1" applyAlignment="1">
      <alignment horizontal="right" vertical="top"/>
    </xf>
    <xf numFmtId="0" fontId="19" fillId="0" borderId="7" xfId="1" applyFont="1" applyBorder="1" applyAlignment="1">
      <alignment horizontal="left" vertical="top"/>
    </xf>
    <xf numFmtId="0" fontId="19" fillId="0" borderId="7" xfId="1" applyFont="1" applyBorder="1" applyAlignment="1">
      <alignment horizontal="center"/>
    </xf>
    <xf numFmtId="0" fontId="19" fillId="0" borderId="7" xfId="1" applyFont="1" applyBorder="1" applyAlignment="1">
      <alignment horizontal="right"/>
    </xf>
    <xf numFmtId="175" fontId="19" fillId="0" borderId="7" xfId="1" applyNumberFormat="1" applyFont="1" applyBorder="1" applyAlignment="1">
      <alignment horizontal="right"/>
    </xf>
    <xf numFmtId="0" fontId="19" fillId="0" borderId="0" xfId="1" applyFont="1"/>
    <xf numFmtId="49" fontId="17" fillId="0" borderId="0" xfId="112" applyNumberFormat="1" applyFont="1" applyAlignment="1">
      <alignment horizontal="left" vertical="top" wrapText="1"/>
    </xf>
    <xf numFmtId="0" fontId="17" fillId="0" borderId="0" xfId="1" applyFont="1" applyAlignment="1">
      <alignment horizontal="left" wrapText="1"/>
    </xf>
    <xf numFmtId="173" fontId="69" fillId="0" borderId="0" xfId="1" applyNumberFormat="1" applyFont="1" applyAlignment="1">
      <alignment vertical="top"/>
    </xf>
    <xf numFmtId="0" fontId="44" fillId="0" borderId="0" xfId="1" applyFont="1" applyAlignment="1">
      <alignment horizontal="center"/>
    </xf>
    <xf numFmtId="4" fontId="44" fillId="0" borderId="0" xfId="1" applyNumberFormat="1" applyFont="1" applyAlignment="1">
      <alignment horizontal="center"/>
    </xf>
    <xf numFmtId="175" fontId="44" fillId="0" borderId="0" xfId="1" applyNumberFormat="1" applyFont="1" applyAlignment="1">
      <alignment horizontal="right"/>
    </xf>
    <xf numFmtId="0" fontId="71" fillId="0" borderId="0" xfId="1" applyFont="1"/>
    <xf numFmtId="0" fontId="17" fillId="0" borderId="9" xfId="1" applyFont="1" applyBorder="1" applyAlignment="1">
      <alignment horizontal="center"/>
    </xf>
    <xf numFmtId="4" fontId="17" fillId="0" borderId="9" xfId="1" applyNumberFormat="1" applyFont="1" applyBorder="1" applyAlignment="1">
      <alignment horizontal="right"/>
    </xf>
    <xf numFmtId="175" fontId="17" fillId="0" borderId="9" xfId="1" applyNumberFormat="1" applyFont="1" applyBorder="1" applyAlignment="1">
      <alignment horizontal="right"/>
    </xf>
    <xf numFmtId="0" fontId="17" fillId="0" borderId="10" xfId="1" applyFont="1" applyBorder="1" applyAlignment="1">
      <alignment horizontal="left" vertical="top" wrapText="1"/>
    </xf>
    <xf numFmtId="0" fontId="17" fillId="0" borderId="10" xfId="1" applyFont="1" applyBorder="1" applyAlignment="1">
      <alignment horizontal="center"/>
    </xf>
    <xf numFmtId="4" fontId="17" fillId="0" borderId="10" xfId="1" applyNumberFormat="1" applyFont="1" applyBorder="1" applyAlignment="1">
      <alignment horizontal="right"/>
    </xf>
    <xf numFmtId="0" fontId="44" fillId="0" borderId="0" xfId="1" applyFont="1" applyAlignment="1">
      <alignment vertical="top" wrapText="1"/>
    </xf>
    <xf numFmtId="0" fontId="44" fillId="0" borderId="0" xfId="1" applyFont="1" applyAlignment="1">
      <alignment horizontal="right"/>
    </xf>
    <xf numFmtId="4" fontId="44" fillId="0" borderId="0" xfId="1" applyNumberFormat="1" applyFont="1" applyAlignment="1">
      <alignment horizontal="right"/>
    </xf>
    <xf numFmtId="1" fontId="28" fillId="0" borderId="0" xfId="1" quotePrefix="1" applyNumberFormat="1" applyFont="1" applyAlignment="1">
      <alignment horizontal="right" vertical="top"/>
    </xf>
    <xf numFmtId="1" fontId="28" fillId="0" borderId="7" xfId="1" applyNumberFormat="1" applyFont="1" applyBorder="1" applyAlignment="1">
      <alignment horizontal="right" vertical="top"/>
    </xf>
    <xf numFmtId="0" fontId="17" fillId="0" borderId="7" xfId="1" applyFont="1" applyBorder="1" applyAlignment="1">
      <alignment horizontal="left" vertical="top"/>
    </xf>
    <xf numFmtId="0" fontId="17" fillId="0" borderId="7" xfId="1" applyFont="1" applyBorder="1" applyAlignment="1">
      <alignment horizontal="center"/>
    </xf>
    <xf numFmtId="4" fontId="17" fillId="0" borderId="7" xfId="1" applyNumberFormat="1" applyFont="1" applyBorder="1" applyAlignment="1">
      <alignment horizontal="right"/>
    </xf>
    <xf numFmtId="175" fontId="17" fillId="0" borderId="7" xfId="1" applyNumberFormat="1" applyFont="1" applyBorder="1" applyAlignment="1">
      <alignment horizontal="right"/>
    </xf>
    <xf numFmtId="4" fontId="69" fillId="0" borderId="0" xfId="1" applyNumberFormat="1" applyFont="1" applyAlignment="1">
      <alignment horizontal="center"/>
    </xf>
    <xf numFmtId="0" fontId="44" fillId="0" borderId="0" xfId="1" applyFont="1"/>
    <xf numFmtId="0" fontId="66" fillId="0" borderId="0" xfId="1" applyFont="1"/>
    <xf numFmtId="49" fontId="26" fillId="0" borderId="0" xfId="1" applyNumberFormat="1" applyFont="1" applyAlignment="1">
      <alignment horizontal="center" vertical="top"/>
    </xf>
    <xf numFmtId="0" fontId="44" fillId="0" borderId="10" xfId="1" applyFont="1" applyBorder="1" applyAlignment="1">
      <alignment vertical="top" wrapText="1"/>
    </xf>
    <xf numFmtId="172" fontId="28" fillId="0" borderId="0" xfId="1" applyNumberFormat="1" applyFont="1" applyAlignment="1">
      <alignment horizontal="right" vertical="top"/>
    </xf>
    <xf numFmtId="4" fontId="26" fillId="0" borderId="0" xfId="1" applyNumberFormat="1" applyFont="1" applyAlignment="1">
      <alignment horizontal="center"/>
    </xf>
    <xf numFmtId="49" fontId="69" fillId="0" borderId="0" xfId="1" applyNumberFormat="1" applyFont="1" applyAlignment="1">
      <alignment horizontal="center" vertical="top"/>
    </xf>
    <xf numFmtId="0" fontId="44" fillId="0" borderId="0" xfId="1" applyFont="1" applyAlignment="1">
      <alignment wrapText="1"/>
    </xf>
    <xf numFmtId="4" fontId="28" fillId="0" borderId="0" xfId="1" applyNumberFormat="1" applyFont="1" applyAlignment="1">
      <alignment horizontal="right"/>
    </xf>
    <xf numFmtId="0" fontId="17" fillId="0" borderId="0" xfId="1" applyFont="1" applyAlignment="1">
      <alignment vertical="top" wrapText="1"/>
    </xf>
    <xf numFmtId="0" fontId="17" fillId="0" borderId="0" xfId="112" applyFont="1" applyAlignment="1">
      <alignment horizontal="center" wrapText="1"/>
    </xf>
    <xf numFmtId="4" fontId="28" fillId="0" borderId="0" xfId="112" applyNumberFormat="1" applyFont="1" applyAlignment="1">
      <alignment horizontal="right" wrapText="1"/>
    </xf>
    <xf numFmtId="175" fontId="17" fillId="0" borderId="0" xfId="1" applyNumberFormat="1" applyFont="1" applyAlignment="1">
      <alignment wrapText="1"/>
    </xf>
    <xf numFmtId="49" fontId="93" fillId="0" borderId="0" xfId="112" applyNumberFormat="1" applyFont="1" applyAlignment="1">
      <alignment horizontal="left" vertical="top" wrapText="1"/>
    </xf>
    <xf numFmtId="0" fontId="72" fillId="0" borderId="0" xfId="1" applyFont="1"/>
    <xf numFmtId="0" fontId="17" fillId="0" borderId="0" xfId="1" applyFont="1" applyAlignment="1">
      <alignment wrapText="1"/>
    </xf>
    <xf numFmtId="1" fontId="28" fillId="0" borderId="0" xfId="1" applyNumberFormat="1" applyFont="1" applyAlignment="1">
      <alignment horizontal="right"/>
    </xf>
    <xf numFmtId="3" fontId="28" fillId="0" borderId="0" xfId="1" applyNumberFormat="1" applyFont="1" applyAlignment="1">
      <alignment horizontal="right"/>
    </xf>
    <xf numFmtId="1" fontId="17" fillId="0" borderId="0" xfId="1" applyNumberFormat="1" applyFont="1" applyAlignment="1">
      <alignment horizontal="right" vertical="top"/>
    </xf>
    <xf numFmtId="1" fontId="17" fillId="0" borderId="7" xfId="1" applyNumberFormat="1" applyFont="1" applyBorder="1" applyAlignment="1">
      <alignment horizontal="right" vertical="top"/>
    </xf>
    <xf numFmtId="0" fontId="17" fillId="0" borderId="7" xfId="1" applyFont="1" applyBorder="1" applyAlignment="1">
      <alignment horizontal="left"/>
    </xf>
    <xf numFmtId="173" fontId="26" fillId="0" borderId="0" xfId="1" applyNumberFormat="1" applyFont="1" applyAlignment="1">
      <alignment vertical="top"/>
    </xf>
    <xf numFmtId="173" fontId="26" fillId="0" borderId="0" xfId="1" applyNumberFormat="1" applyFont="1" applyAlignment="1">
      <alignment horizontal="right" vertical="top"/>
    </xf>
    <xf numFmtId="1" fontId="26" fillId="0" borderId="0" xfId="1" applyNumberFormat="1" applyFont="1" applyAlignment="1">
      <alignment horizontal="center"/>
    </xf>
    <xf numFmtId="165" fontId="17" fillId="0" borderId="0" xfId="1" applyNumberFormat="1" applyFont="1" applyAlignment="1" applyProtection="1">
      <alignment horizontal="right"/>
      <protection locked="0"/>
    </xf>
    <xf numFmtId="175" fontId="44" fillId="0" borderId="0" xfId="1" applyNumberFormat="1" applyFont="1" applyAlignment="1" applyProtection="1">
      <alignment horizontal="right"/>
      <protection locked="0"/>
    </xf>
    <xf numFmtId="175" fontId="17" fillId="0" borderId="7" xfId="1" applyNumberFormat="1" applyFont="1" applyBorder="1" applyAlignment="1" applyProtection="1">
      <alignment horizontal="right"/>
      <protection locked="0"/>
    </xf>
    <xf numFmtId="175" fontId="19" fillId="0" borderId="7" xfId="1" applyNumberFormat="1" applyFont="1" applyBorder="1" applyAlignment="1" applyProtection="1">
      <alignment horizontal="right"/>
      <protection locked="0"/>
    </xf>
    <xf numFmtId="177" fontId="17" fillId="0" borderId="0" xfId="1" applyNumberFormat="1" applyFont="1" applyAlignment="1" applyProtection="1">
      <alignment wrapText="1"/>
      <protection locked="0"/>
    </xf>
    <xf numFmtId="0" fontId="17" fillId="0" borderId="0" xfId="6" applyFont="1" applyAlignment="1">
      <alignment horizontal="left"/>
    </xf>
    <xf numFmtId="174" fontId="17" fillId="0" borderId="0" xfId="6" applyNumberFormat="1" applyFont="1" applyAlignment="1">
      <alignment horizontal="left"/>
    </xf>
    <xf numFmtId="174" fontId="17" fillId="0" borderId="0" xfId="6" applyNumberFormat="1" applyFont="1" applyAlignment="1">
      <alignment horizontal="right"/>
    </xf>
    <xf numFmtId="1" fontId="17" fillId="0" borderId="0" xfId="1" applyNumberFormat="1" applyFont="1" applyAlignment="1">
      <alignment vertical="top"/>
    </xf>
    <xf numFmtId="0" fontId="90" fillId="0" borderId="0" xfId="1" applyFont="1"/>
    <xf numFmtId="1" fontId="17" fillId="0" borderId="0" xfId="1" applyNumberFormat="1" applyFont="1" applyAlignment="1">
      <alignment horizontal="center" vertical="top"/>
    </xf>
    <xf numFmtId="0" fontId="91" fillId="0" borderId="0" xfId="1" applyFont="1" applyAlignment="1">
      <alignment horizontal="left" vertical="top" wrapText="1"/>
    </xf>
    <xf numFmtId="1" fontId="40" fillId="0" borderId="0" xfId="1" quotePrefix="1" applyNumberFormat="1" applyFont="1" applyAlignment="1">
      <alignment horizontal="center" vertical="top"/>
    </xf>
    <xf numFmtId="0" fontId="40" fillId="0" borderId="0" xfId="1" applyFont="1" applyAlignment="1">
      <alignment horizontal="left" vertical="top" wrapText="1"/>
    </xf>
    <xf numFmtId="1" fontId="40" fillId="0" borderId="0" xfId="1" applyNumberFormat="1" applyFont="1" applyAlignment="1">
      <alignment horizontal="center" vertical="top"/>
    </xf>
    <xf numFmtId="174" fontId="17" fillId="0" borderId="2" xfId="6" applyNumberFormat="1" applyFont="1" applyBorder="1" applyAlignment="1">
      <alignment horizontal="right"/>
    </xf>
    <xf numFmtId="174" fontId="17" fillId="0" borderId="2" xfId="6" applyNumberFormat="1" applyFont="1" applyBorder="1"/>
    <xf numFmtId="1" fontId="17" fillId="0" borderId="0" xfId="1" applyNumberFormat="1" applyFont="1" applyAlignment="1">
      <alignment horizontal="center" vertical="center" wrapText="1"/>
    </xf>
    <xf numFmtId="175" fontId="17" fillId="0" borderId="0" xfId="1" applyNumberFormat="1" applyFont="1" applyAlignment="1">
      <alignment horizontal="center" vertical="center" wrapText="1"/>
    </xf>
    <xf numFmtId="1" fontId="40" fillId="0" borderId="0" xfId="1" applyNumberFormat="1" applyFont="1" applyAlignment="1">
      <alignment horizontal="left" vertical="top" wrapText="1"/>
    </xf>
    <xf numFmtId="1" fontId="39" fillId="0" borderId="0" xfId="1" applyNumberFormat="1" applyFont="1" applyAlignment="1">
      <alignment horizontal="left" vertical="top" wrapText="1"/>
    </xf>
    <xf numFmtId="1" fontId="17" fillId="0" borderId="0" xfId="1" applyNumberFormat="1" applyFont="1" applyAlignment="1">
      <alignment horizontal="center"/>
    </xf>
    <xf numFmtId="2" fontId="17" fillId="0" borderId="0" xfId="1" applyNumberFormat="1" applyFont="1" applyAlignment="1">
      <alignment horizontal="right"/>
    </xf>
    <xf numFmtId="1" fontId="17" fillId="0" borderId="0" xfId="1" applyNumberFormat="1" applyFont="1" applyAlignment="1">
      <alignment horizontal="left" vertical="top" wrapText="1"/>
    </xf>
    <xf numFmtId="49" fontId="68" fillId="0" borderId="0" xfId="1" applyNumberFormat="1" applyFont="1" applyAlignment="1">
      <alignment horizontal="center" vertical="top"/>
    </xf>
    <xf numFmtId="0" fontId="44" fillId="0" borderId="0" xfId="1" applyFont="1" applyAlignment="1">
      <alignment horizontal="left" vertical="top" wrapText="1"/>
    </xf>
    <xf numFmtId="2" fontId="69" fillId="0" borderId="0" xfId="1" applyNumberFormat="1" applyFont="1" applyAlignment="1">
      <alignment horizontal="right"/>
    </xf>
    <xf numFmtId="2" fontId="28" fillId="0" borderId="3" xfId="6" applyNumberFormat="1" applyFont="1" applyBorder="1" applyAlignment="1">
      <alignment horizontal="right"/>
    </xf>
    <xf numFmtId="174" fontId="28" fillId="0" borderId="3" xfId="6" applyNumberFormat="1" applyFont="1" applyBorder="1"/>
    <xf numFmtId="2" fontId="40" fillId="0" borderId="0" xfId="1" applyNumberFormat="1" applyFont="1" applyAlignment="1">
      <alignment horizontal="left" vertical="top" wrapText="1"/>
    </xf>
    <xf numFmtId="3" fontId="17" fillId="0" borderId="0" xfId="1" applyNumberFormat="1" applyFont="1" applyAlignment="1">
      <alignment horizontal="right"/>
    </xf>
    <xf numFmtId="1" fontId="17" fillId="0" borderId="0" xfId="1" applyNumberFormat="1" applyFont="1" applyAlignment="1">
      <alignment horizontal="right"/>
    </xf>
    <xf numFmtId="175" fontId="17" fillId="0" borderId="19" xfId="1" applyNumberFormat="1" applyFont="1" applyBorder="1" applyAlignment="1">
      <alignment horizontal="right"/>
    </xf>
    <xf numFmtId="1" fontId="40" fillId="0" borderId="0" xfId="1" applyNumberFormat="1" applyFont="1" applyAlignment="1" applyProtection="1">
      <alignment horizontal="left" vertical="top" wrapText="1"/>
      <protection locked="0"/>
    </xf>
    <xf numFmtId="0" fontId="97" fillId="0" borderId="0" xfId="135" applyFont="1" applyAlignment="1">
      <alignment horizontal="center"/>
    </xf>
    <xf numFmtId="0" fontId="97" fillId="0" borderId="0" xfId="141" applyFont="1"/>
    <xf numFmtId="0" fontId="96" fillId="0" borderId="0" xfId="141" applyFont="1" applyAlignment="1">
      <alignment vertical="top" wrapText="1"/>
    </xf>
    <xf numFmtId="0" fontId="96" fillId="0" borderId="0" xfId="141" applyFont="1" applyAlignment="1">
      <alignment horizontal="left" vertical="top" wrapText="1"/>
    </xf>
    <xf numFmtId="0" fontId="97" fillId="0" borderId="0" xfId="141" applyFont="1" applyAlignment="1">
      <alignment horizontal="left" vertical="top"/>
    </xf>
    <xf numFmtId="0" fontId="97" fillId="0" borderId="0" xfId="141" applyFont="1" applyAlignment="1">
      <alignment horizontal="left"/>
    </xf>
    <xf numFmtId="0" fontId="15" fillId="0" borderId="0" xfId="141" applyFont="1" applyAlignment="1">
      <alignment horizontal="center" vertical="top"/>
    </xf>
    <xf numFmtId="0" fontId="106" fillId="0" borderId="0" xfId="141" applyFont="1" applyAlignment="1">
      <alignment horizontal="left" vertical="top"/>
    </xf>
    <xf numFmtId="0" fontId="106" fillId="0" borderId="0" xfId="141" applyFont="1" applyAlignment="1">
      <alignment horizontal="center"/>
    </xf>
    <xf numFmtId="0" fontId="105" fillId="0" borderId="0" xfId="141" applyFont="1" applyAlignment="1">
      <alignment horizontal="left"/>
    </xf>
    <xf numFmtId="2" fontId="15" fillId="0" borderId="0" xfId="141" applyNumberFormat="1" applyFont="1" applyAlignment="1">
      <alignment horizontal="left"/>
    </xf>
    <xf numFmtId="0" fontId="104" fillId="0" borderId="0" xfId="141" applyFont="1" applyAlignment="1">
      <alignment horizontal="left"/>
    </xf>
    <xf numFmtId="0" fontId="26" fillId="0" borderId="0" xfId="141" applyFont="1" applyAlignment="1">
      <alignment horizontal="center" vertical="top"/>
    </xf>
    <xf numFmtId="0" fontId="26" fillId="0" borderId="0" xfId="141" applyFont="1" applyAlignment="1">
      <alignment horizontal="left" vertical="top"/>
    </xf>
    <xf numFmtId="0" fontId="26" fillId="0" borderId="0" xfId="141" applyFont="1" applyAlignment="1">
      <alignment horizontal="center"/>
    </xf>
    <xf numFmtId="0" fontId="96" fillId="0" borderId="0" xfId="141" applyFont="1"/>
    <xf numFmtId="2" fontId="26" fillId="0" borderId="0" xfId="141" applyNumberFormat="1" applyFont="1"/>
    <xf numFmtId="0" fontId="104" fillId="0" borderId="0" xfId="141" applyFont="1"/>
    <xf numFmtId="0" fontId="15" fillId="0" borderId="0" xfId="141" applyFont="1" applyAlignment="1">
      <alignment horizontal="left" vertical="top"/>
    </xf>
    <xf numFmtId="0" fontId="15" fillId="0" borderId="0" xfId="141" applyFont="1" applyAlignment="1">
      <alignment horizontal="center"/>
    </xf>
    <xf numFmtId="2" fontId="15" fillId="0" borderId="0" xfId="141" applyNumberFormat="1" applyFont="1"/>
    <xf numFmtId="2" fontId="26" fillId="0" borderId="0" xfId="141" applyNumberFormat="1" applyFont="1" applyAlignment="1">
      <alignment vertical="top"/>
    </xf>
    <xf numFmtId="0" fontId="50" fillId="0" borderId="0" xfId="141" applyFont="1" applyAlignment="1">
      <alignment horizontal="left" vertical="top" wrapText="1"/>
    </xf>
    <xf numFmtId="0" fontId="50" fillId="0" borderId="0" xfId="141" applyFont="1" applyAlignment="1">
      <alignment horizontal="center" wrapText="1"/>
    </xf>
    <xf numFmtId="0" fontId="101" fillId="0" borderId="0" xfId="141" applyFont="1" applyAlignment="1">
      <alignment vertical="top" wrapText="1"/>
    </xf>
    <xf numFmtId="0" fontId="103" fillId="0" borderId="0" xfId="141" applyFont="1" applyAlignment="1">
      <alignment vertical="top" wrapText="1"/>
    </xf>
    <xf numFmtId="0" fontId="15" fillId="0" borderId="0" xfId="141" applyFont="1" applyAlignment="1">
      <alignment horizontal="center" vertical="top" wrapText="1"/>
    </xf>
    <xf numFmtId="0" fontId="102" fillId="0" borderId="0" xfId="141" applyFont="1" applyAlignment="1">
      <alignment horizontal="left" vertical="top" wrapText="1"/>
    </xf>
    <xf numFmtId="0" fontId="94" fillId="0" borderId="0" xfId="141" applyFont="1" applyAlignment="1">
      <alignment horizontal="center" wrapText="1"/>
    </xf>
    <xf numFmtId="2" fontId="15" fillId="0" borderId="0" xfId="141" applyNumberFormat="1" applyFont="1" applyAlignment="1">
      <alignment vertical="top" wrapText="1"/>
    </xf>
    <xf numFmtId="0" fontId="15" fillId="0" borderId="0" xfId="141" applyFont="1" applyAlignment="1">
      <alignment horizontal="left" vertical="top" wrapText="1"/>
    </xf>
    <xf numFmtId="0" fontId="15" fillId="0" borderId="0" xfId="141" applyFont="1" applyAlignment="1">
      <alignment horizontal="center" wrapText="1"/>
    </xf>
    <xf numFmtId="0" fontId="97" fillId="0" borderId="0" xfId="141" applyFont="1" applyAlignment="1">
      <alignment vertical="top" wrapText="1"/>
    </xf>
    <xf numFmtId="0" fontId="15" fillId="0" borderId="0" xfId="135" applyFont="1" applyAlignment="1">
      <alignment horizontal="center" vertical="top"/>
    </xf>
    <xf numFmtId="0" fontId="15" fillId="0" borderId="0" xfId="135" applyFont="1" applyAlignment="1">
      <alignment horizontal="left" vertical="top" wrapText="1"/>
    </xf>
    <xf numFmtId="0" fontId="15" fillId="0" borderId="0" xfId="135" applyFont="1" applyAlignment="1">
      <alignment horizontal="center"/>
    </xf>
    <xf numFmtId="2" fontId="15" fillId="0" borderId="0" xfId="135" applyNumberFormat="1" applyFont="1" applyAlignment="1">
      <alignment horizontal="right"/>
    </xf>
    <xf numFmtId="2" fontId="15" fillId="0" borderId="0" xfId="135" applyNumberFormat="1" applyFont="1"/>
    <xf numFmtId="2" fontId="15" fillId="0" borderId="0" xfId="141" applyNumberFormat="1" applyFont="1" applyAlignment="1">
      <alignment horizontal="left" wrapText="1" indent="2"/>
    </xf>
    <xf numFmtId="0" fontId="97" fillId="0" borderId="0" xfId="141" applyFont="1" applyAlignment="1">
      <alignment horizontal="left" vertical="top" wrapText="1"/>
    </xf>
    <xf numFmtId="0" fontId="26" fillId="0" borderId="13" xfId="135" applyFont="1" applyBorder="1" applyAlignment="1">
      <alignment horizontal="center" vertical="top"/>
    </xf>
    <xf numFmtId="0" fontId="26" fillId="0" borderId="2" xfId="135" applyFont="1" applyBorder="1" applyAlignment="1">
      <alignment horizontal="left" vertical="top" wrapText="1"/>
    </xf>
    <xf numFmtId="0" fontId="26" fillId="0" borderId="2" xfId="135" applyFont="1" applyBorder="1" applyAlignment="1">
      <alignment horizontal="center"/>
    </xf>
    <xf numFmtId="0" fontId="26" fillId="0" borderId="2" xfId="135" applyFont="1" applyBorder="1" applyAlignment="1">
      <alignment horizontal="center" vertical="center"/>
    </xf>
    <xf numFmtId="2" fontId="26" fillId="0" borderId="2" xfId="135" applyNumberFormat="1" applyFont="1" applyBorder="1" applyAlignment="1">
      <alignment horizontal="center" vertical="center"/>
    </xf>
    <xf numFmtId="2" fontId="26" fillId="0" borderId="12" xfId="135" applyNumberFormat="1" applyFont="1" applyBorder="1" applyAlignment="1">
      <alignment horizontal="center" vertical="center"/>
    </xf>
    <xf numFmtId="0" fontId="64" fillId="0" borderId="0" xfId="135" applyFont="1"/>
    <xf numFmtId="0" fontId="15" fillId="0" borderId="0" xfId="135" applyFont="1"/>
    <xf numFmtId="49" fontId="15" fillId="0" borderId="0" xfId="136" applyNumberFormat="1" applyFont="1" applyAlignment="1">
      <alignment horizontal="center" vertical="top"/>
    </xf>
    <xf numFmtId="0" fontId="15" fillId="0" borderId="0" xfId="136" applyFont="1" applyAlignment="1">
      <alignment horizontal="left" vertical="top" wrapText="1"/>
    </xf>
    <xf numFmtId="4" fontId="15" fillId="0" borderId="0" xfId="136" applyNumberFormat="1" applyFont="1" applyAlignment="1">
      <alignment horizontal="center" wrapText="1"/>
    </xf>
    <xf numFmtId="0" fontId="97" fillId="0" borderId="0" xfId="136" applyFont="1" applyAlignment="1">
      <alignment horizontal="right" wrapText="1"/>
    </xf>
    <xf numFmtId="2" fontId="97" fillId="0" borderId="0" xfId="136" applyNumberFormat="1" applyFont="1" applyAlignment="1">
      <alignment horizontal="right" vertical="top" wrapText="1"/>
    </xf>
    <xf numFmtId="2" fontId="15" fillId="0" borderId="0" xfId="136" applyNumberFormat="1" applyFont="1" applyAlignment="1">
      <alignment horizontal="right"/>
    </xf>
    <xf numFmtId="0" fontId="26" fillId="0" borderId="0" xfId="136" applyFont="1" applyAlignment="1">
      <alignment horizontal="left" vertical="top" wrapText="1"/>
    </xf>
    <xf numFmtId="192" fontId="15" fillId="0" borderId="0" xfId="136" applyNumberFormat="1" applyFont="1" applyAlignment="1">
      <alignment horizontal="right" vertical="center"/>
    </xf>
    <xf numFmtId="0" fontId="26" fillId="0" borderId="0" xfId="136" applyFont="1" applyAlignment="1">
      <alignment horizontal="right" vertical="top" wrapText="1"/>
    </xf>
    <xf numFmtId="4" fontId="97" fillId="0" borderId="0" xfId="136" applyNumberFormat="1" applyFont="1" applyAlignment="1">
      <alignment horizontal="center" wrapText="1"/>
    </xf>
    <xf numFmtId="191" fontId="15" fillId="0" borderId="0" xfId="136" applyNumberFormat="1" applyFont="1" applyAlignment="1">
      <alignment horizontal="right"/>
    </xf>
    <xf numFmtId="4" fontId="15" fillId="0" borderId="18" xfId="136" applyNumberFormat="1" applyFont="1" applyBorder="1" applyAlignment="1">
      <alignment horizontal="center" wrapText="1"/>
    </xf>
    <xf numFmtId="0" fontId="97" fillId="0" borderId="18" xfId="136" applyFont="1" applyBorder="1" applyAlignment="1">
      <alignment horizontal="right" wrapText="1"/>
    </xf>
    <xf numFmtId="192" fontId="15" fillId="0" borderId="18" xfId="136" applyNumberFormat="1" applyFont="1" applyBorder="1" applyAlignment="1">
      <alignment horizontal="right"/>
    </xf>
    <xf numFmtId="192" fontId="15" fillId="0" borderId="0" xfId="136" applyNumberFormat="1" applyFont="1" applyAlignment="1">
      <alignment horizontal="right"/>
    </xf>
    <xf numFmtId="49" fontId="15" fillId="0" borderId="3" xfId="136" applyNumberFormat="1" applyFont="1" applyBorder="1" applyAlignment="1">
      <alignment horizontal="center" vertical="top"/>
    </xf>
    <xf numFmtId="0" fontId="26" fillId="0" borderId="3" xfId="136" applyFont="1" applyBorder="1" applyAlignment="1">
      <alignment horizontal="right" vertical="top" wrapText="1"/>
    </xf>
    <xf numFmtId="4" fontId="97" fillId="0" borderId="3" xfId="136" applyNumberFormat="1" applyFont="1" applyBorder="1" applyAlignment="1">
      <alignment horizontal="center" wrapText="1"/>
    </xf>
    <xf numFmtId="0" fontId="97" fillId="0" borderId="3" xfId="136" applyFont="1" applyBorder="1" applyAlignment="1">
      <alignment horizontal="right" wrapText="1"/>
    </xf>
    <xf numFmtId="191" fontId="15" fillId="0" borderId="3" xfId="136" applyNumberFormat="1" applyFont="1" applyBorder="1" applyAlignment="1">
      <alignment horizontal="right"/>
    </xf>
    <xf numFmtId="180" fontId="15" fillId="0" borderId="0" xfId="136" applyNumberFormat="1" applyFont="1" applyAlignment="1">
      <alignment horizontal="center" vertical="top"/>
    </xf>
    <xf numFmtId="2" fontId="97" fillId="0" borderId="0" xfId="136" applyNumberFormat="1" applyFont="1" applyAlignment="1">
      <alignment horizontal="right" wrapText="1"/>
    </xf>
    <xf numFmtId="0" fontId="15" fillId="0" borderId="0" xfId="136" quotePrefix="1" applyFont="1" applyAlignment="1">
      <alignment horizontal="left" vertical="top" wrapText="1"/>
    </xf>
    <xf numFmtId="2" fontId="97" fillId="0" borderId="3" xfId="136" applyNumberFormat="1" applyFont="1" applyBorder="1" applyAlignment="1">
      <alignment horizontal="right" vertical="top" wrapText="1"/>
    </xf>
    <xf numFmtId="195" fontId="15" fillId="0" borderId="0" xfId="136" applyNumberFormat="1" applyFont="1" applyAlignment="1">
      <alignment horizontal="center" vertical="top"/>
    </xf>
    <xf numFmtId="2" fontId="97" fillId="0" borderId="0" xfId="136" applyNumberFormat="1" applyFont="1" applyAlignment="1">
      <alignment horizontal="right" vertical="center" wrapText="1"/>
    </xf>
    <xf numFmtId="2" fontId="97" fillId="0" borderId="3" xfId="136" applyNumberFormat="1" applyFont="1" applyBorder="1" applyAlignment="1">
      <alignment horizontal="right" wrapText="1"/>
    </xf>
    <xf numFmtId="194" fontId="15" fillId="0" borderId="0" xfId="136" applyNumberFormat="1" applyFont="1" applyAlignment="1">
      <alignment horizontal="center" vertical="top"/>
    </xf>
    <xf numFmtId="49" fontId="15" fillId="0" borderId="0" xfId="136" applyNumberFormat="1" applyFont="1" applyAlignment="1">
      <alignment horizontal="center" vertical="center"/>
    </xf>
    <xf numFmtId="4" fontId="15" fillId="0" borderId="0" xfId="136" applyNumberFormat="1" applyFont="1" applyAlignment="1">
      <alignment horizontal="center" vertical="center" wrapText="1"/>
    </xf>
    <xf numFmtId="192" fontId="97" fillId="0" borderId="0" xfId="140" applyNumberFormat="1" applyFont="1" applyFill="1" applyAlignment="1" applyProtection="1">
      <alignment horizontal="right" wrapText="1"/>
    </xf>
    <xf numFmtId="193" fontId="15" fillId="0" borderId="0" xfId="136" applyNumberFormat="1" applyFont="1" applyAlignment="1">
      <alignment horizontal="center" vertical="center"/>
    </xf>
    <xf numFmtId="49" fontId="15" fillId="0" borderId="0" xfId="139" applyNumberFormat="1" applyFont="1" applyAlignment="1" applyProtection="1">
      <alignment horizontal="left" wrapText="1"/>
    </xf>
    <xf numFmtId="192" fontId="97" fillId="0" borderId="0" xfId="140" applyNumberFormat="1" applyFont="1" applyFill="1" applyAlignment="1" applyProtection="1">
      <alignment horizontal="right" vertical="center" wrapText="1"/>
    </xf>
    <xf numFmtId="0" fontId="15" fillId="16" borderId="0" xfId="139" applyFont="1" applyFill="1" applyBorder="1" applyAlignment="1" applyProtection="1">
      <alignment vertical="top" wrapText="1"/>
    </xf>
    <xf numFmtId="0" fontId="15" fillId="0" borderId="0" xfId="136" applyFont="1" applyAlignment="1">
      <alignment wrapText="1"/>
    </xf>
    <xf numFmtId="0" fontId="97" fillId="0" borderId="0" xfId="136" applyFont="1" applyAlignment="1">
      <alignment horizontal="right" vertical="center" wrapText="1"/>
    </xf>
    <xf numFmtId="191" fontId="15" fillId="0" borderId="3" xfId="136" applyNumberFormat="1" applyFont="1" applyBorder="1" applyAlignment="1">
      <alignment horizontal="right" vertical="top" wrapText="1"/>
    </xf>
    <xf numFmtId="2" fontId="97" fillId="0" borderId="18" xfId="136" applyNumberFormat="1" applyFont="1" applyBorder="1" applyAlignment="1">
      <alignment horizontal="right" vertical="top" wrapText="1"/>
    </xf>
    <xf numFmtId="49" fontId="26" fillId="0" borderId="3" xfId="136" applyNumberFormat="1" applyFont="1" applyBorder="1" applyAlignment="1">
      <alignment horizontal="center" vertical="top"/>
    </xf>
    <xf numFmtId="0" fontId="53" fillId="0" borderId="3" xfId="136" applyFont="1" applyBorder="1" applyAlignment="1">
      <alignment horizontal="left" vertical="top" wrapText="1"/>
    </xf>
    <xf numFmtId="4" fontId="96" fillId="0" borderId="3" xfId="136" applyNumberFormat="1" applyFont="1" applyBorder="1" applyAlignment="1">
      <alignment horizontal="center" wrapText="1"/>
    </xf>
    <xf numFmtId="0" fontId="96" fillId="0" borderId="3" xfId="136" applyFont="1" applyBorder="1" applyAlignment="1">
      <alignment horizontal="right" wrapText="1"/>
    </xf>
    <xf numFmtId="2" fontId="96" fillId="0" borderId="3" xfId="136" applyNumberFormat="1" applyFont="1" applyBorder="1" applyAlignment="1">
      <alignment horizontal="right" vertical="top" wrapText="1"/>
    </xf>
    <xf numFmtId="49" fontId="26" fillId="0" borderId="0" xfId="136" applyNumberFormat="1" applyFont="1" applyAlignment="1">
      <alignment horizontal="center" vertical="top"/>
    </xf>
    <xf numFmtId="4" fontId="96" fillId="0" borderId="0" xfId="136" applyNumberFormat="1" applyFont="1" applyAlignment="1">
      <alignment horizontal="center" wrapText="1"/>
    </xf>
    <xf numFmtId="0" fontId="96" fillId="0" borderId="0" xfId="136" applyFont="1" applyAlignment="1">
      <alignment horizontal="right" wrapText="1"/>
    </xf>
    <xf numFmtId="2" fontId="96" fillId="0" borderId="0" xfId="136" applyNumberFormat="1" applyFont="1" applyAlignment="1">
      <alignment horizontal="right" vertical="top" wrapText="1"/>
    </xf>
    <xf numFmtId="191" fontId="26" fillId="0" borderId="0" xfId="140" applyNumberFormat="1" applyFont="1" applyAlignment="1" applyProtection="1">
      <alignment horizontal="right"/>
    </xf>
    <xf numFmtId="4" fontId="26" fillId="0" borderId="0" xfId="136" applyNumberFormat="1" applyFont="1" applyAlignment="1">
      <alignment horizontal="right"/>
    </xf>
    <xf numFmtId="191" fontId="26" fillId="0" borderId="0" xfId="136" applyNumberFormat="1" applyFont="1" applyAlignment="1">
      <alignment horizontal="right"/>
    </xf>
    <xf numFmtId="49" fontId="26" fillId="0" borderId="19" xfId="136" applyNumberFormat="1" applyFont="1" applyBorder="1" applyAlignment="1">
      <alignment horizontal="center" vertical="top"/>
    </xf>
    <xf numFmtId="0" fontId="26" fillId="0" borderId="19" xfId="136" applyFont="1" applyBorder="1" applyAlignment="1">
      <alignment horizontal="left" vertical="top" wrapText="1"/>
    </xf>
    <xf numFmtId="4" fontId="96" fillId="0" borderId="19" xfId="136" applyNumberFormat="1" applyFont="1" applyBorder="1" applyAlignment="1">
      <alignment horizontal="center" wrapText="1"/>
    </xf>
    <xf numFmtId="0" fontId="96" fillId="0" borderId="19" xfId="136" applyFont="1" applyBorder="1" applyAlignment="1">
      <alignment horizontal="right" wrapText="1"/>
    </xf>
    <xf numFmtId="2" fontId="96" fillId="0" borderId="19" xfId="136" applyNumberFormat="1" applyFont="1" applyBorder="1" applyAlignment="1">
      <alignment horizontal="right" vertical="top" wrapText="1"/>
    </xf>
    <xf numFmtId="4" fontId="15" fillId="0" borderId="19" xfId="136" applyNumberFormat="1" applyFont="1" applyBorder="1" applyAlignment="1">
      <alignment horizontal="right"/>
    </xf>
    <xf numFmtId="0" fontId="53" fillId="0" borderId="0" xfId="136" applyFont="1" applyAlignment="1">
      <alignment horizontal="left" vertical="top" wrapText="1"/>
    </xf>
    <xf numFmtId="2" fontId="26" fillId="0" borderId="0" xfId="136" applyNumberFormat="1" applyFont="1" applyAlignment="1">
      <alignment horizontal="right"/>
    </xf>
    <xf numFmtId="4" fontId="15" fillId="0" borderId="0" xfId="136" applyNumberFormat="1" applyFont="1" applyAlignment="1">
      <alignment horizontal="center"/>
    </xf>
    <xf numFmtId="0" fontId="97" fillId="0" borderId="0" xfId="136" applyFont="1" applyAlignment="1">
      <alignment horizontal="right"/>
    </xf>
    <xf numFmtId="190" fontId="15" fillId="0" borderId="0" xfId="136" applyNumberFormat="1" applyFont="1" applyAlignment="1">
      <alignment horizontal="center" vertical="top"/>
    </xf>
    <xf numFmtId="0" fontId="15" fillId="0" borderId="0" xfId="138" applyFont="1" applyAlignment="1">
      <alignment horizontal="left" vertical="top" wrapText="1"/>
    </xf>
    <xf numFmtId="183" fontId="15" fillId="0" borderId="0" xfId="136" applyNumberFormat="1" applyFont="1" applyAlignment="1">
      <alignment horizontal="center" vertical="top"/>
    </xf>
    <xf numFmtId="0" fontId="15" fillId="0" borderId="0" xfId="138" quotePrefix="1" applyFont="1" applyAlignment="1">
      <alignment horizontal="left" vertical="top" wrapText="1"/>
    </xf>
    <xf numFmtId="0" fontId="97" fillId="0" borderId="0" xfId="135" applyFont="1" applyAlignment="1">
      <alignment horizontal="right"/>
    </xf>
    <xf numFmtId="189" fontId="15" fillId="0" borderId="0" xfId="136" applyNumberFormat="1" applyFont="1" applyAlignment="1">
      <alignment horizontal="center" vertical="top"/>
    </xf>
    <xf numFmtId="0" fontId="27" fillId="0" borderId="0" xfId="135" applyFont="1" applyAlignment="1">
      <alignment horizontal="center"/>
    </xf>
    <xf numFmtId="0" fontId="98" fillId="0" borderId="0" xfId="135" applyFont="1" applyAlignment="1">
      <alignment horizontal="center"/>
    </xf>
    <xf numFmtId="188" fontId="15" fillId="0" borderId="0" xfId="136" applyNumberFormat="1" applyFont="1" applyAlignment="1">
      <alignment horizontal="center" vertical="top"/>
    </xf>
    <xf numFmtId="0" fontId="15" fillId="0" borderId="0" xfId="137" applyFont="1" applyAlignment="1">
      <alignment horizontal="left" vertical="top" wrapText="1"/>
    </xf>
    <xf numFmtId="181" fontId="15" fillId="0" borderId="0" xfId="136" applyNumberFormat="1" applyFont="1" applyAlignment="1">
      <alignment horizontal="center" vertical="top"/>
    </xf>
    <xf numFmtId="187" fontId="15" fillId="0" borderId="0" xfId="136" applyNumberFormat="1" applyFont="1" applyAlignment="1">
      <alignment horizontal="center" vertical="top"/>
    </xf>
    <xf numFmtId="49" fontId="15" fillId="0" borderId="2" xfId="136" applyNumberFormat="1" applyFont="1" applyBorder="1" applyAlignment="1">
      <alignment horizontal="center" vertical="top"/>
    </xf>
    <xf numFmtId="4" fontId="97" fillId="0" borderId="2" xfId="136" applyNumberFormat="1" applyFont="1" applyBorder="1" applyAlignment="1">
      <alignment horizontal="center" wrapText="1"/>
    </xf>
    <xf numFmtId="0" fontId="97" fillId="0" borderId="2" xfId="136" applyFont="1" applyBorder="1" applyAlignment="1">
      <alignment horizontal="right" wrapText="1"/>
    </xf>
    <xf numFmtId="2" fontId="97" fillId="0" borderId="2" xfId="136" applyNumberFormat="1" applyFont="1" applyBorder="1" applyAlignment="1">
      <alignment horizontal="right" vertical="top" wrapText="1"/>
    </xf>
    <xf numFmtId="2" fontId="15" fillId="0" borderId="2" xfId="136" applyNumberFormat="1" applyFont="1" applyBorder="1" applyAlignment="1">
      <alignment horizontal="right"/>
    </xf>
    <xf numFmtId="49" fontId="15" fillId="0" borderId="21" xfId="136" applyNumberFormat="1" applyFont="1" applyBorder="1" applyAlignment="1">
      <alignment horizontal="center" vertical="top"/>
    </xf>
    <xf numFmtId="0" fontId="15" fillId="0" borderId="21" xfId="136" applyFont="1" applyBorder="1" applyAlignment="1">
      <alignment horizontal="left" vertical="top" wrapText="1"/>
    </xf>
    <xf numFmtId="4" fontId="97" fillId="0" borderId="21" xfId="136" applyNumberFormat="1" applyFont="1" applyBorder="1" applyAlignment="1">
      <alignment horizontal="center" wrapText="1"/>
    </xf>
    <xf numFmtId="0" fontId="97" fillId="0" borderId="21" xfId="136" applyFont="1" applyBorder="1" applyAlignment="1">
      <alignment horizontal="right" wrapText="1"/>
    </xf>
    <xf numFmtId="2" fontId="97" fillId="0" borderId="21" xfId="136" applyNumberFormat="1" applyFont="1" applyBorder="1" applyAlignment="1">
      <alignment horizontal="right" vertical="top" wrapText="1"/>
    </xf>
    <xf numFmtId="2" fontId="15" fillId="0" borderId="21" xfId="136" applyNumberFormat="1" applyFont="1" applyBorder="1" applyAlignment="1">
      <alignment horizontal="right"/>
    </xf>
    <xf numFmtId="49" fontId="26" fillId="0" borderId="20" xfId="136" applyNumberFormat="1" applyFont="1" applyBorder="1" applyAlignment="1">
      <alignment horizontal="center" vertical="top"/>
    </xf>
    <xf numFmtId="0" fontId="26" fillId="0" borderId="20" xfId="136" applyFont="1" applyBorder="1" applyAlignment="1">
      <alignment horizontal="left" vertical="top" wrapText="1"/>
    </xf>
    <xf numFmtId="4" fontId="96" fillId="0" borderId="20" xfId="136" applyNumberFormat="1" applyFont="1" applyBorder="1" applyAlignment="1">
      <alignment horizontal="center" wrapText="1"/>
    </xf>
    <xf numFmtId="0" fontId="96" fillId="0" borderId="20" xfId="136" applyFont="1" applyBorder="1" applyAlignment="1">
      <alignment horizontal="right" wrapText="1"/>
    </xf>
    <xf numFmtId="2" fontId="96" fillId="0" borderId="20" xfId="136" applyNumberFormat="1" applyFont="1" applyBorder="1" applyAlignment="1">
      <alignment horizontal="right" vertical="top" wrapText="1"/>
    </xf>
    <xf numFmtId="2" fontId="15" fillId="0" borderId="20" xfId="136" applyNumberFormat="1" applyFont="1" applyBorder="1" applyAlignment="1">
      <alignment horizontal="right"/>
    </xf>
    <xf numFmtId="186" fontId="15" fillId="0" borderId="0" xfId="136" applyNumberFormat="1" applyFont="1" applyAlignment="1">
      <alignment horizontal="center" vertical="top"/>
    </xf>
    <xf numFmtId="185" fontId="15" fillId="0" borderId="0" xfId="136" applyNumberFormat="1" applyFont="1" applyAlignment="1">
      <alignment horizontal="center" vertical="top"/>
    </xf>
    <xf numFmtId="184" fontId="15" fillId="0" borderId="0" xfId="136" applyNumberFormat="1" applyFont="1" applyAlignment="1">
      <alignment horizontal="center" vertical="top"/>
    </xf>
    <xf numFmtId="182" fontId="15" fillId="0" borderId="0" xfId="136" applyNumberFormat="1" applyFont="1" applyAlignment="1">
      <alignment horizontal="center" vertical="top"/>
    </xf>
    <xf numFmtId="178" fontId="15" fillId="0" borderId="0" xfId="136" applyNumberFormat="1" applyFont="1" applyAlignment="1">
      <alignment horizontal="center" vertical="top"/>
    </xf>
    <xf numFmtId="2" fontId="15" fillId="0" borderId="3" xfId="136" applyNumberFormat="1" applyFont="1" applyBorder="1" applyAlignment="1">
      <alignment horizontal="right"/>
    </xf>
    <xf numFmtId="2" fontId="15" fillId="0" borderId="19" xfId="136" applyNumberFormat="1" applyFont="1" applyBorder="1" applyAlignment="1">
      <alignment horizontal="right"/>
    </xf>
    <xf numFmtId="2" fontId="97" fillId="0" borderId="0" xfId="136" applyNumberFormat="1" applyFont="1" applyAlignment="1" applyProtection="1">
      <alignment horizontal="right" vertical="top" wrapText="1"/>
      <protection locked="0"/>
    </xf>
    <xf numFmtId="192" fontId="97" fillId="0" borderId="0" xfId="136" applyNumberFormat="1" applyFont="1" applyAlignment="1" applyProtection="1">
      <alignment horizontal="right" vertical="top" wrapText="1"/>
      <protection locked="0"/>
    </xf>
    <xf numFmtId="192" fontId="97" fillId="0" borderId="18" xfId="136" applyNumberFormat="1" applyFont="1" applyBorder="1" applyAlignment="1" applyProtection="1">
      <alignment horizontal="right" vertical="top" wrapText="1"/>
      <protection locked="0"/>
    </xf>
    <xf numFmtId="192" fontId="97" fillId="0" borderId="3" xfId="136" applyNumberFormat="1" applyFont="1" applyBorder="1" applyAlignment="1" applyProtection="1">
      <alignment horizontal="right" vertical="top" wrapText="1"/>
      <protection locked="0"/>
    </xf>
    <xf numFmtId="192" fontId="15" fillId="0" borderId="0" xfId="136" applyNumberFormat="1" applyFont="1" applyAlignment="1" applyProtection="1">
      <alignment horizontal="right" vertical="center"/>
      <protection locked="0"/>
    </xf>
    <xf numFmtId="191" fontId="97" fillId="0" borderId="0" xfId="140" applyNumberFormat="1" applyFont="1" applyAlignment="1" applyProtection="1">
      <alignment horizontal="right" wrapText="1"/>
      <protection locked="0"/>
    </xf>
    <xf numFmtId="2" fontId="97" fillId="0" borderId="3" xfId="136" applyNumberFormat="1" applyFont="1" applyBorder="1" applyAlignment="1" applyProtection="1">
      <alignment horizontal="right" vertical="top" wrapText="1"/>
      <protection locked="0"/>
    </xf>
    <xf numFmtId="192" fontId="97" fillId="0" borderId="0" xfId="140" applyNumberFormat="1" applyFont="1" applyFill="1" applyAlignment="1" applyProtection="1">
      <alignment horizontal="right" wrapText="1"/>
      <protection locked="0"/>
    </xf>
    <xf numFmtId="192" fontId="97" fillId="0" borderId="0" xfId="140" applyNumberFormat="1" applyFont="1" applyFill="1" applyAlignment="1" applyProtection="1">
      <alignment horizontal="right" vertical="center" wrapText="1"/>
      <protection locked="0"/>
    </xf>
    <xf numFmtId="192" fontId="97" fillId="0" borderId="0" xfId="140" applyNumberFormat="1" applyFont="1" applyFill="1" applyBorder="1" applyAlignment="1" applyProtection="1">
      <alignment horizontal="right" vertical="center" wrapText="1"/>
      <protection locked="0"/>
    </xf>
    <xf numFmtId="196" fontId="15" fillId="0" borderId="0" xfId="136" applyNumberFormat="1" applyFont="1" applyAlignment="1">
      <alignment horizontal="center" vertical="top"/>
    </xf>
    <xf numFmtId="0" fontId="15" fillId="0" borderId="0" xfId="139" applyFont="1" applyFill="1" applyBorder="1" applyAlignment="1" applyProtection="1">
      <alignment horizontal="left" vertical="center" wrapText="1"/>
    </xf>
    <xf numFmtId="0" fontId="15" fillId="0" borderId="0" xfId="139" applyFont="1" applyFill="1" applyBorder="1" applyAlignment="1" applyProtection="1">
      <alignment horizontal="center" vertical="center"/>
    </xf>
    <xf numFmtId="2" fontId="15" fillId="0" borderId="0" xfId="139" applyNumberFormat="1" applyFont="1" applyFill="1" applyBorder="1" applyAlignment="1" applyProtection="1">
      <alignment horizontal="right"/>
    </xf>
    <xf numFmtId="2" fontId="15" fillId="0" borderId="18" xfId="136" applyNumberFormat="1" applyFont="1" applyBorder="1" applyAlignment="1">
      <alignment horizontal="right"/>
    </xf>
    <xf numFmtId="191" fontId="15" fillId="0" borderId="22" xfId="136" applyNumberFormat="1" applyFont="1" applyBorder="1" applyAlignment="1">
      <alignment horizontal="right"/>
    </xf>
    <xf numFmtId="2" fontId="96" fillId="0" borderId="3" xfId="136" applyNumberFormat="1" applyFont="1" applyBorder="1" applyAlignment="1" applyProtection="1">
      <alignment horizontal="right" vertical="top" wrapText="1"/>
      <protection locked="0"/>
    </xf>
    <xf numFmtId="2" fontId="96" fillId="0" borderId="0" xfId="136" applyNumberFormat="1" applyFont="1" applyAlignment="1" applyProtection="1">
      <alignment horizontal="right" vertical="top" wrapText="1"/>
      <protection locked="0"/>
    </xf>
    <xf numFmtId="2" fontId="96" fillId="0" borderId="19" xfId="136" applyNumberFormat="1" applyFont="1" applyBorder="1" applyAlignment="1" applyProtection="1">
      <alignment horizontal="right" vertical="top" wrapText="1"/>
      <protection locked="0"/>
    </xf>
    <xf numFmtId="0" fontId="29" fillId="0" borderId="0" xfId="6" applyFont="1" applyAlignment="1">
      <alignment horizontal="left" vertical="top"/>
    </xf>
    <xf numFmtId="174" fontId="28" fillId="0" borderId="0" xfId="35" applyNumberFormat="1" applyFont="1" applyProtection="1"/>
    <xf numFmtId="0" fontId="56" fillId="0" borderId="0" xfId="6" applyFont="1" applyAlignment="1">
      <alignment vertical="top"/>
    </xf>
    <xf numFmtId="0" fontId="56" fillId="0" borderId="0" xfId="6" applyFont="1" applyAlignment="1">
      <alignment horizontal="right"/>
    </xf>
    <xf numFmtId="174" fontId="56" fillId="0" borderId="0" xfId="6" applyNumberFormat="1" applyFont="1" applyAlignment="1">
      <alignment vertical="top"/>
    </xf>
    <xf numFmtId="0" fontId="29" fillId="0" borderId="0" xfId="6" applyFont="1" applyAlignment="1">
      <alignment horizontal="right"/>
    </xf>
    <xf numFmtId="4" fontId="29" fillId="0" borderId="0" xfId="6" applyNumberFormat="1" applyFont="1" applyAlignment="1">
      <alignment horizontal="center"/>
    </xf>
    <xf numFmtId="174" fontId="29" fillId="0" borderId="0" xfId="6" applyNumberFormat="1" applyFont="1" applyAlignment="1">
      <alignment horizontal="center"/>
    </xf>
    <xf numFmtId="2" fontId="28" fillId="0" borderId="0" xfId="6" applyNumberFormat="1" applyFont="1" applyAlignment="1">
      <alignment horizontal="right"/>
    </xf>
    <xf numFmtId="4" fontId="30" fillId="0" borderId="0" xfId="6" applyNumberFormat="1" applyFont="1" applyAlignment="1">
      <alignment horizontal="right"/>
    </xf>
    <xf numFmtId="0" fontId="55" fillId="0" borderId="0" xfId="0" applyFont="1" applyAlignment="1">
      <alignment horizontal="left" vertical="top"/>
    </xf>
    <xf numFmtId="0" fontId="55" fillId="0" borderId="0" xfId="0" applyFont="1" applyAlignment="1">
      <alignment horizontal="justify" vertical="top"/>
    </xf>
    <xf numFmtId="0" fontId="55" fillId="0" borderId="0" xfId="0" applyFont="1" applyAlignment="1">
      <alignment horizontal="center" wrapText="1"/>
    </xf>
    <xf numFmtId="0" fontId="111"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0" xfId="0" applyFont="1" applyAlignment="1">
      <alignment horizontal="center" vertical="center" wrapText="1"/>
    </xf>
    <xf numFmtId="172" fontId="120" fillId="0" borderId="1" xfId="0" applyNumberFormat="1" applyFont="1" applyBorder="1" applyAlignment="1">
      <alignment horizontal="center" vertical="top"/>
    </xf>
    <xf numFmtId="172" fontId="55" fillId="0" borderId="0" xfId="0" applyNumberFormat="1" applyFont="1" applyAlignment="1">
      <alignment horizontal="center" vertical="top"/>
    </xf>
    <xf numFmtId="172" fontId="55" fillId="0" borderId="1" xfId="0" applyNumberFormat="1" applyFont="1" applyBorder="1" applyAlignment="1">
      <alignment horizontal="right" vertical="top"/>
    </xf>
    <xf numFmtId="172" fontId="111" fillId="0" borderId="0" xfId="0" applyNumberFormat="1" applyFont="1" applyAlignment="1">
      <alignment horizontal="right" vertical="top"/>
    </xf>
    <xf numFmtId="0" fontId="55" fillId="0" borderId="0" xfId="0" applyFont="1" applyAlignment="1">
      <alignment horizontal="justify" vertical="top" wrapText="1"/>
    </xf>
    <xf numFmtId="175" fontId="55" fillId="0" borderId="0" xfId="0" applyNumberFormat="1" applyFont="1" applyAlignment="1">
      <alignment horizontal="right"/>
    </xf>
    <xf numFmtId="175" fontId="55" fillId="0" borderId="0" xfId="0" applyNumberFormat="1" applyFont="1" applyAlignment="1">
      <alignment horizontal="right" wrapText="1"/>
    </xf>
    <xf numFmtId="49" fontId="55" fillId="0" borderId="0" xfId="202" applyNumberFormat="1" applyFont="1" applyAlignment="1">
      <alignment horizontal="justify" vertical="top" wrapText="1"/>
    </xf>
    <xf numFmtId="0" fontId="55" fillId="0" borderId="0" xfId="0" quotePrefix="1" applyFont="1" applyAlignment="1">
      <alignment horizontal="justify" vertical="top" wrapText="1"/>
    </xf>
    <xf numFmtId="0" fontId="55" fillId="0" borderId="0" xfId="203" applyFont="1" applyAlignment="1">
      <alignment horizontal="justify" vertical="top" wrapText="1"/>
    </xf>
    <xf numFmtId="0" fontId="55" fillId="0" borderId="0" xfId="204" applyFont="1" applyAlignment="1">
      <alignment horizontal="justify" vertical="top" wrapText="1"/>
    </xf>
    <xf numFmtId="4" fontId="55" fillId="0" borderId="13" xfId="0" applyNumberFormat="1" applyFont="1" applyBorder="1" applyAlignment="1">
      <alignment vertical="center" wrapText="1"/>
    </xf>
    <xf numFmtId="0" fontId="55" fillId="0" borderId="2" xfId="0" applyFont="1" applyBorder="1" applyAlignment="1">
      <alignment vertical="center" wrapText="1"/>
    </xf>
    <xf numFmtId="4" fontId="55" fillId="0" borderId="0" xfId="0" applyNumberFormat="1" applyFont="1" applyAlignment="1">
      <alignment vertical="center" wrapText="1"/>
    </xf>
    <xf numFmtId="49" fontId="55" fillId="0" borderId="0" xfId="0" applyNumberFormat="1" applyFont="1" applyAlignment="1">
      <alignment horizontal="center"/>
    </xf>
    <xf numFmtId="175" fontId="55" fillId="0" borderId="0" xfId="0" applyNumberFormat="1" applyFont="1"/>
    <xf numFmtId="0" fontId="55" fillId="3" borderId="0" xfId="0" applyFont="1" applyFill="1"/>
    <xf numFmtId="49" fontId="55" fillId="0" borderId="0" xfId="0" applyNumberFormat="1" applyFont="1" applyAlignment="1">
      <alignment vertical="top" wrapText="1"/>
    </xf>
    <xf numFmtId="0" fontId="55" fillId="0" borderId="0" xfId="0" applyFont="1" applyAlignment="1">
      <alignment horizontal="left" vertical="top" indent="2"/>
    </xf>
    <xf numFmtId="172" fontId="55" fillId="0" borderId="0" xfId="28" applyNumberFormat="1" applyFont="1" applyAlignment="1">
      <alignment horizontal="right" vertical="top"/>
    </xf>
    <xf numFmtId="49" fontId="55" fillId="0" borderId="0" xfId="0" applyNumberFormat="1" applyFont="1" applyAlignment="1">
      <alignment horizontal="right"/>
    </xf>
    <xf numFmtId="175" fontId="66" fillId="0" borderId="0" xfId="0" applyNumberFormat="1" applyFont="1" applyAlignment="1">
      <alignment horizontal="right"/>
    </xf>
    <xf numFmtId="172" fontId="120" fillId="0" borderId="1" xfId="0" applyNumberFormat="1" applyFont="1" applyBorder="1" applyAlignment="1">
      <alignment horizontal="right" vertical="top"/>
    </xf>
    <xf numFmtId="175" fontId="55" fillId="0" borderId="0" xfId="0" applyNumberFormat="1" applyFont="1" applyAlignment="1">
      <alignment horizontal="center"/>
    </xf>
    <xf numFmtId="0" fontId="112" fillId="0" borderId="0" xfId="0" applyFont="1" applyAlignment="1">
      <alignment vertical="top" wrapText="1"/>
    </xf>
    <xf numFmtId="49" fontId="55" fillId="0" borderId="0" xfId="0" applyNumberFormat="1" applyFont="1" applyAlignment="1">
      <alignment horizontal="left" vertical="top" wrapText="1"/>
    </xf>
    <xf numFmtId="49" fontId="55" fillId="0" borderId="0" xfId="28" applyNumberFormat="1" applyFont="1" applyAlignment="1">
      <alignment horizontal="center"/>
    </xf>
    <xf numFmtId="175" fontId="55" fillId="0" borderId="0" xfId="28" applyNumberFormat="1" applyFont="1" applyAlignment="1">
      <alignment horizontal="right"/>
    </xf>
    <xf numFmtId="175" fontId="55" fillId="0" borderId="0" xfId="0" applyNumberFormat="1" applyFont="1" applyAlignment="1" applyProtection="1">
      <alignment horizontal="right"/>
      <protection locked="0"/>
    </xf>
    <xf numFmtId="175" fontId="55" fillId="0" borderId="0" xfId="0" applyNumberFormat="1" applyFont="1" applyAlignment="1" applyProtection="1">
      <alignment horizontal="right" wrapText="1"/>
      <protection locked="0"/>
    </xf>
    <xf numFmtId="175" fontId="55" fillId="0" borderId="0" xfId="0" applyNumberFormat="1" applyFont="1" applyAlignment="1" applyProtection="1">
      <alignment horizontal="center" wrapText="1"/>
      <protection locked="0"/>
    </xf>
    <xf numFmtId="175" fontId="55" fillId="0" borderId="2" xfId="0" applyNumberFormat="1" applyFont="1" applyBorder="1" applyAlignment="1" applyProtection="1">
      <alignment horizontal="right" wrapText="1"/>
      <protection locked="0"/>
    </xf>
    <xf numFmtId="175" fontId="55" fillId="0" borderId="0" xfId="0" applyNumberFormat="1" applyFont="1" applyProtection="1">
      <protection locked="0"/>
    </xf>
    <xf numFmtId="175" fontId="66" fillId="0" borderId="2" xfId="0" applyNumberFormat="1" applyFont="1" applyBorder="1" applyAlignment="1" applyProtection="1">
      <alignment vertical="center" wrapText="1"/>
      <protection locked="0"/>
    </xf>
    <xf numFmtId="175" fontId="55" fillId="0" borderId="0" xfId="28" applyNumberFormat="1" applyFont="1" applyAlignment="1" applyProtection="1">
      <alignment horizontal="right"/>
      <protection locked="0"/>
    </xf>
    <xf numFmtId="0" fontId="17" fillId="0" borderId="0" xfId="2" applyFont="1" applyAlignment="1">
      <alignment horizontal="left" vertical="top" wrapText="1"/>
    </xf>
    <xf numFmtId="0" fontId="21" fillId="0" borderId="0" xfId="2" applyFont="1" applyAlignment="1">
      <alignment vertical="top"/>
    </xf>
    <xf numFmtId="0" fontId="19" fillId="0" borderId="0" xfId="2" applyFont="1" applyAlignment="1">
      <alignment horizontal="left" vertical="top"/>
    </xf>
    <xf numFmtId="0" fontId="22" fillId="0" borderId="0" xfId="2" applyFont="1" applyAlignment="1">
      <alignment horizontal="left" vertical="top"/>
    </xf>
    <xf numFmtId="0" fontId="17" fillId="0" borderId="0" xfId="2" applyFont="1" applyAlignment="1">
      <alignment horizontal="justify" vertical="top" wrapText="1"/>
    </xf>
    <xf numFmtId="49" fontId="75" fillId="10" borderId="11" xfId="119" applyNumberFormat="1" applyFont="1" applyFill="1" applyBorder="1" applyAlignment="1">
      <alignment vertical="top" wrapText="1"/>
    </xf>
    <xf numFmtId="0" fontId="76" fillId="10" borderId="11" xfId="119" applyFont="1" applyFill="1" applyBorder="1" applyAlignment="1">
      <alignment vertical="top" wrapText="1"/>
    </xf>
    <xf numFmtId="49" fontId="75" fillId="10" borderId="11" xfId="119" applyNumberFormat="1" applyFont="1" applyFill="1" applyBorder="1" applyAlignment="1">
      <alignment horizontal="center"/>
    </xf>
    <xf numFmtId="0" fontId="75" fillId="10" borderId="11" xfId="119" applyFont="1" applyFill="1" applyBorder="1" applyAlignment="1">
      <alignment horizontal="right"/>
    </xf>
    <xf numFmtId="175" fontId="75" fillId="10" borderId="11" xfId="119" applyNumberFormat="1" applyFont="1" applyFill="1" applyBorder="1"/>
    <xf numFmtId="0" fontId="75" fillId="10" borderId="0" xfId="119" applyFont="1" applyFill="1"/>
    <xf numFmtId="2" fontId="75" fillId="10" borderId="0" xfId="119" applyNumberFormat="1" applyFont="1" applyFill="1"/>
    <xf numFmtId="0" fontId="75" fillId="0" borderId="0" xfId="119" applyFont="1"/>
    <xf numFmtId="49" fontId="75" fillId="11" borderId="11" xfId="119" applyNumberFormat="1" applyFont="1" applyFill="1" applyBorder="1" applyAlignment="1">
      <alignment vertical="top" wrapText="1"/>
    </xf>
    <xf numFmtId="0" fontId="75" fillId="11" borderId="11" xfId="119" applyFont="1" applyFill="1" applyBorder="1" applyAlignment="1">
      <alignment vertical="top" wrapText="1"/>
    </xf>
    <xf numFmtId="49" fontId="75" fillId="11" borderId="11" xfId="119" applyNumberFormat="1" applyFont="1" applyFill="1" applyBorder="1" applyAlignment="1">
      <alignment horizontal="center"/>
    </xf>
    <xf numFmtId="0" fontId="75" fillId="11" borderId="11" xfId="119" applyFont="1" applyFill="1" applyBorder="1" applyAlignment="1">
      <alignment horizontal="right"/>
    </xf>
    <xf numFmtId="175" fontId="75" fillId="11" borderId="11" xfId="119" applyNumberFormat="1" applyFont="1" applyFill="1" applyBorder="1"/>
    <xf numFmtId="0" fontId="75" fillId="11" borderId="0" xfId="119" applyFont="1" applyFill="1"/>
    <xf numFmtId="2" fontId="75" fillId="11" borderId="0" xfId="119" applyNumberFormat="1" applyFont="1" applyFill="1"/>
    <xf numFmtId="49" fontId="77" fillId="12" borderId="11" xfId="119" applyNumberFormat="1" applyFont="1" applyFill="1" applyBorder="1" applyAlignment="1">
      <alignment vertical="top" wrapText="1"/>
    </xf>
    <xf numFmtId="0" fontId="77" fillId="12" borderId="11" xfId="119" applyFont="1" applyFill="1" applyBorder="1" applyAlignment="1">
      <alignment vertical="top" wrapText="1"/>
    </xf>
    <xf numFmtId="49" fontId="77" fillId="12" borderId="11" xfId="119" applyNumberFormat="1" applyFont="1" applyFill="1" applyBorder="1" applyAlignment="1">
      <alignment horizontal="center"/>
    </xf>
    <xf numFmtId="0" fontId="77" fillId="12" borderId="11" xfId="119" applyFont="1" applyFill="1" applyBorder="1" applyAlignment="1">
      <alignment horizontal="right"/>
    </xf>
    <xf numFmtId="175" fontId="77" fillId="12" borderId="11" xfId="119" applyNumberFormat="1" applyFont="1" applyFill="1" applyBorder="1"/>
    <xf numFmtId="0" fontId="77" fillId="12" borderId="0" xfId="119" applyFont="1" applyFill="1"/>
    <xf numFmtId="2" fontId="77" fillId="12" borderId="0" xfId="119" applyNumberFormat="1" applyFont="1" applyFill="1"/>
    <xf numFmtId="0" fontId="77" fillId="0" borderId="0" xfId="119" applyFont="1"/>
    <xf numFmtId="49" fontId="77" fillId="0" borderId="11" xfId="119" applyNumberFormat="1" applyFont="1" applyBorder="1" applyAlignment="1">
      <alignment vertical="top" wrapText="1"/>
    </xf>
    <xf numFmtId="0" fontId="77" fillId="0" borderId="11" xfId="121" applyFont="1" applyBorder="1" applyAlignment="1">
      <alignment vertical="top" wrapText="1"/>
    </xf>
    <xf numFmtId="49" fontId="77" fillId="0" borderId="11" xfId="119" applyNumberFormat="1" applyFont="1" applyBorder="1" applyAlignment="1">
      <alignment horizontal="center"/>
    </xf>
    <xf numFmtId="2" fontId="77" fillId="0" borderId="11" xfId="119" applyNumberFormat="1" applyFont="1" applyBorder="1" applyAlignment="1">
      <alignment horizontal="right"/>
    </xf>
    <xf numFmtId="175" fontId="77" fillId="0" borderId="14" xfId="119" applyNumberFormat="1" applyFont="1" applyBorder="1"/>
    <xf numFmtId="2" fontId="77" fillId="0" borderId="0" xfId="119" applyNumberFormat="1" applyFont="1"/>
    <xf numFmtId="2" fontId="77" fillId="12" borderId="11" xfId="119" applyNumberFormat="1" applyFont="1" applyFill="1" applyBorder="1" applyAlignment="1">
      <alignment horizontal="right"/>
    </xf>
    <xf numFmtId="0" fontId="77" fillId="0" borderId="11" xfId="119" applyFont="1" applyBorder="1" applyAlignment="1">
      <alignment vertical="top" wrapText="1"/>
    </xf>
    <xf numFmtId="49" fontId="77" fillId="0" borderId="11" xfId="122" applyNumberFormat="1" applyFont="1" applyBorder="1" applyAlignment="1">
      <alignment horizontal="center"/>
    </xf>
    <xf numFmtId="2" fontId="77" fillId="0" borderId="11" xfId="122" applyNumberFormat="1" applyFont="1" applyBorder="1"/>
    <xf numFmtId="0" fontId="77" fillId="0" borderId="11" xfId="122" applyFont="1" applyBorder="1" applyAlignment="1">
      <alignment vertical="top" wrapText="1"/>
    </xf>
    <xf numFmtId="0" fontId="78" fillId="0" borderId="0" xfId="123" applyFont="1" applyAlignment="1">
      <alignment vertical="top" wrapText="1"/>
    </xf>
    <xf numFmtId="0" fontId="77" fillId="0" borderId="11" xfId="124" applyFont="1" applyBorder="1" applyAlignment="1">
      <alignment vertical="top" wrapText="1"/>
    </xf>
    <xf numFmtId="0" fontId="78" fillId="0" borderId="11" xfId="123" applyFont="1" applyBorder="1" applyAlignment="1">
      <alignment vertical="top" wrapText="1"/>
    </xf>
    <xf numFmtId="175" fontId="77" fillId="0" borderId="11" xfId="119" applyNumberFormat="1" applyFont="1" applyBorder="1"/>
    <xf numFmtId="2" fontId="80" fillId="0" borderId="11" xfId="119" applyNumberFormat="1" applyFont="1" applyBorder="1" applyAlignment="1">
      <alignment horizontal="right"/>
    </xf>
    <xf numFmtId="0" fontId="80" fillId="0" borderId="11" xfId="122" applyFont="1" applyBorder="1" applyAlignment="1">
      <alignment vertical="top" wrapText="1"/>
    </xf>
    <xf numFmtId="49" fontId="108" fillId="0" borderId="0" xfId="1" applyNumberFormat="1" applyFont="1" applyAlignment="1">
      <alignment horizontal="right" vertical="top"/>
    </xf>
    <xf numFmtId="0" fontId="109" fillId="0" borderId="0" xfId="1" applyFont="1" applyAlignment="1">
      <alignment horizontal="center" wrapText="1"/>
    </xf>
    <xf numFmtId="1" fontId="109" fillId="0" borderId="0" xfId="1" applyNumberFormat="1" applyFont="1" applyAlignment="1">
      <alignment horizontal="center"/>
    </xf>
    <xf numFmtId="0" fontId="27" fillId="0" borderId="0" xfId="1" applyFont="1"/>
    <xf numFmtId="4" fontId="27" fillId="0" borderId="0" xfId="1" applyNumberFormat="1" applyFont="1"/>
    <xf numFmtId="49" fontId="26" fillId="0" borderId="0" xfId="1" applyNumberFormat="1" applyFont="1" applyAlignment="1">
      <alignment horizontal="left" vertical="top" wrapText="1"/>
    </xf>
    <xf numFmtId="0" fontId="109" fillId="0" borderId="0" xfId="142" applyFont="1" applyAlignment="1">
      <alignment horizontal="center" wrapText="1"/>
    </xf>
    <xf numFmtId="1" fontId="109" fillId="0" borderId="0" xfId="142" applyNumberFormat="1" applyFont="1" applyAlignment="1">
      <alignment horizontal="center" wrapText="1"/>
    </xf>
    <xf numFmtId="49" fontId="110" fillId="0" borderId="0" xfId="1" applyNumberFormat="1" applyFont="1" applyAlignment="1">
      <alignment horizontal="left" vertical="top" wrapText="1"/>
    </xf>
    <xf numFmtId="49" fontId="108" fillId="17" borderId="2" xfId="31" applyNumberFormat="1" applyFont="1" applyFill="1" applyBorder="1" applyAlignment="1">
      <alignment horizontal="right" vertical="top" wrapText="1"/>
    </xf>
    <xf numFmtId="4" fontId="108" fillId="17" borderId="11" xfId="31" applyNumberFormat="1" applyFont="1" applyFill="1" applyBorder="1" applyAlignment="1">
      <alignment horizontal="center" vertical="center" wrapText="1"/>
    </xf>
    <xf numFmtId="4" fontId="108" fillId="18" borderId="11" xfId="31" applyNumberFormat="1" applyFont="1" applyFill="1" applyBorder="1" applyAlignment="1">
      <alignment horizontal="center" vertical="center" wrapText="1"/>
    </xf>
    <xf numFmtId="49" fontId="108" fillId="0" borderId="11" xfId="31" applyNumberFormat="1" applyFont="1" applyBorder="1" applyAlignment="1">
      <alignment horizontal="right" vertical="top" wrapText="1"/>
    </xf>
    <xf numFmtId="4" fontId="70" fillId="0" borderId="11" xfId="31" applyNumberFormat="1" applyFont="1" applyBorder="1" applyAlignment="1">
      <alignment vertical="top" wrapText="1"/>
    </xf>
    <xf numFmtId="4" fontId="70" fillId="0" borderId="11" xfId="31" applyNumberFormat="1" applyFont="1" applyBorder="1" applyAlignment="1">
      <alignment horizontal="left" vertical="top" wrapText="1"/>
    </xf>
    <xf numFmtId="4" fontId="111" fillId="0" borderId="11" xfId="31" applyNumberFormat="1" applyFont="1" applyBorder="1" applyAlignment="1">
      <alignment vertical="top" wrapText="1"/>
    </xf>
    <xf numFmtId="49" fontId="108" fillId="14" borderId="11" xfId="31" applyNumberFormat="1" applyFont="1" applyFill="1" applyBorder="1" applyAlignment="1">
      <alignment horizontal="right" vertical="top" wrapText="1"/>
    </xf>
    <xf numFmtId="4" fontId="70" fillId="14" borderId="11" xfId="31" applyNumberFormat="1" applyFont="1" applyFill="1" applyBorder="1" applyAlignment="1">
      <alignment vertical="top" wrapText="1"/>
    </xf>
    <xf numFmtId="4" fontId="70" fillId="14" borderId="11" xfId="31" applyNumberFormat="1" applyFont="1" applyFill="1" applyBorder="1" applyAlignment="1">
      <alignment horizontal="left" vertical="top" wrapText="1"/>
    </xf>
    <xf numFmtId="49" fontId="27" fillId="0" borderId="11" xfId="31" applyNumberFormat="1" applyFont="1" applyBorder="1" applyAlignment="1">
      <alignment horizontal="right" vertical="top" wrapText="1"/>
    </xf>
    <xf numFmtId="0" fontId="27" fillId="0" borderId="11" xfId="143" applyFont="1" applyBorder="1" applyAlignment="1">
      <alignment horizontal="left" vertical="center" wrapText="1"/>
    </xf>
    <xf numFmtId="4" fontId="27" fillId="0" borderId="11" xfId="31" applyNumberFormat="1" applyFont="1" applyBorder="1" applyAlignment="1">
      <alignment horizontal="center" wrapText="1"/>
    </xf>
    <xf numFmtId="2" fontId="27" fillId="0" borderId="11" xfId="31" applyNumberFormat="1" applyFont="1" applyBorder="1" applyAlignment="1">
      <alignment horizontal="center" wrapText="1"/>
    </xf>
    <xf numFmtId="49" fontId="108" fillId="14" borderId="11" xfId="1" applyNumberFormat="1" applyFont="1" applyFill="1" applyBorder="1" applyAlignment="1">
      <alignment horizontal="right" vertical="top"/>
    </xf>
    <xf numFmtId="0" fontId="109" fillId="14" borderId="11" xfId="1" applyFont="1" applyFill="1" applyBorder="1" applyAlignment="1">
      <alignment horizontal="center"/>
    </xf>
    <xf numFmtId="2" fontId="109" fillId="14" borderId="11" xfId="1" applyNumberFormat="1" applyFont="1" applyFill="1" applyBorder="1" applyAlignment="1">
      <alignment horizontal="center"/>
    </xf>
    <xf numFmtId="4" fontId="27" fillId="14" borderId="11" xfId="1" applyNumberFormat="1" applyFont="1" applyFill="1" applyBorder="1"/>
    <xf numFmtId="4" fontId="108" fillId="14" borderId="11" xfId="1" applyNumberFormat="1" applyFont="1" applyFill="1" applyBorder="1"/>
    <xf numFmtId="197" fontId="55" fillId="0" borderId="0" xfId="144" applyNumberFormat="1" applyFont="1" applyAlignment="1">
      <alignment horizontal="left" vertical="center" wrapText="1"/>
    </xf>
    <xf numFmtId="0" fontId="109" fillId="0" borderId="0" xfId="1" applyFont="1" applyAlignment="1">
      <alignment horizontal="center"/>
    </xf>
    <xf numFmtId="2" fontId="109" fillId="0" borderId="0" xfId="1" applyNumberFormat="1" applyFont="1" applyAlignment="1">
      <alignment horizontal="center"/>
    </xf>
    <xf numFmtId="2" fontId="70" fillId="14" borderId="11" xfId="31" applyNumberFormat="1" applyFont="1" applyFill="1" applyBorder="1" applyAlignment="1">
      <alignment horizontal="left" vertical="top" wrapText="1"/>
    </xf>
    <xf numFmtId="0" fontId="27" fillId="0" borderId="11" xfId="1" applyFont="1" applyBorder="1" applyAlignment="1">
      <alignment horizontal="left" vertical="center" wrapText="1"/>
    </xf>
    <xf numFmtId="0" fontId="27" fillId="16" borderId="11" xfId="1" applyFont="1" applyFill="1" applyBorder="1" applyAlignment="1">
      <alignment horizontal="left" vertical="top" wrapText="1"/>
    </xf>
    <xf numFmtId="0" fontId="27" fillId="16" borderId="11" xfId="145" applyFont="1" applyFill="1" applyBorder="1" applyAlignment="1">
      <alignment horizontal="center" wrapText="1"/>
    </xf>
    <xf numFmtId="2" fontId="27" fillId="16" borderId="11" xfId="145" applyNumberFormat="1" applyFont="1" applyFill="1" applyBorder="1" applyAlignment="1">
      <alignment horizontal="center" wrapText="1"/>
    </xf>
    <xf numFmtId="4" fontId="27" fillId="0" borderId="11" xfId="1" applyNumberFormat="1" applyFont="1" applyBorder="1"/>
    <xf numFmtId="197" fontId="27" fillId="0" borderId="11" xfId="144" applyNumberFormat="1" applyFont="1" applyBorder="1" applyAlignment="1">
      <alignment horizontal="left" vertical="center" wrapText="1"/>
    </xf>
    <xf numFmtId="2" fontId="27" fillId="0" borderId="11" xfId="1" applyNumberFormat="1" applyFont="1" applyBorder="1" applyAlignment="1">
      <alignment horizontal="center"/>
    </xf>
    <xf numFmtId="49" fontId="108" fillId="14" borderId="11" xfId="1" applyNumberFormat="1" applyFont="1" applyFill="1" applyBorder="1" applyAlignment="1">
      <alignment horizontal="left" vertical="top" wrapText="1"/>
    </xf>
    <xf numFmtId="0" fontId="108" fillId="14" borderId="11" xfId="1" applyFont="1" applyFill="1" applyBorder="1" applyAlignment="1">
      <alignment horizontal="center" wrapText="1"/>
    </xf>
    <xf numFmtId="2" fontId="108" fillId="14" borderId="11" xfId="1" applyNumberFormat="1" applyFont="1" applyFill="1" applyBorder="1" applyAlignment="1">
      <alignment horizontal="center"/>
    </xf>
    <xf numFmtId="49" fontId="27" fillId="0" borderId="11" xfId="1" applyNumberFormat="1" applyFont="1" applyBorder="1" applyAlignment="1">
      <alignment horizontal="right" vertical="top"/>
    </xf>
    <xf numFmtId="0" fontId="27" fillId="0" borderId="11" xfId="1" applyFont="1" applyBorder="1" applyAlignment="1">
      <alignment wrapText="1"/>
    </xf>
    <xf numFmtId="0" fontId="27" fillId="0" borderId="11" xfId="1" applyFont="1" applyBorder="1" applyAlignment="1">
      <alignment horizontal="center" wrapText="1"/>
    </xf>
    <xf numFmtId="2" fontId="27" fillId="0" borderId="11" xfId="1" applyNumberFormat="1" applyFont="1" applyBorder="1" applyAlignment="1">
      <alignment horizontal="center" wrapText="1"/>
    </xf>
    <xf numFmtId="0" fontId="27" fillId="19" borderId="11" xfId="146" applyFont="1" applyFill="1" applyBorder="1" applyAlignment="1">
      <alignment vertical="top" wrapText="1"/>
    </xf>
    <xf numFmtId="0" fontId="27" fillId="0" borderId="11" xfId="145" applyFont="1" applyBorder="1" applyAlignment="1">
      <alignment horizontal="center" wrapText="1"/>
    </xf>
    <xf numFmtId="2" fontId="27" fillId="0" borderId="11" xfId="145" applyNumberFormat="1" applyFont="1" applyBorder="1" applyAlignment="1">
      <alignment horizontal="center" wrapText="1"/>
    </xf>
    <xf numFmtId="49" fontId="27" fillId="0" borderId="11" xfId="1" applyNumberFormat="1" applyFont="1" applyBorder="1" applyAlignment="1">
      <alignment horizontal="left" vertical="center" wrapText="1"/>
    </xf>
    <xf numFmtId="0" fontId="27" fillId="0" borderId="11" xfId="1" applyFont="1" applyBorder="1" applyAlignment="1">
      <alignment horizontal="center"/>
    </xf>
    <xf numFmtId="0" fontId="27" fillId="16" borderId="11" xfId="145" applyFont="1" applyFill="1" applyBorder="1" applyAlignment="1">
      <alignment vertical="top" wrapText="1"/>
    </xf>
    <xf numFmtId="0" fontId="27" fillId="0" borderId="11" xfId="145" applyFont="1" applyBorder="1" applyAlignment="1">
      <alignment horizontal="left" vertical="center" wrapText="1"/>
    </xf>
    <xf numFmtId="0" fontId="27" fillId="0" borderId="11" xfId="145" applyFont="1" applyBorder="1" applyAlignment="1">
      <alignment vertical="top" wrapText="1"/>
    </xf>
    <xf numFmtId="0" fontId="27" fillId="0" borderId="11" xfId="147" applyFont="1" applyBorder="1" applyAlignment="1">
      <alignment vertical="top" wrapText="1"/>
    </xf>
    <xf numFmtId="49" fontId="108" fillId="14" borderId="11" xfId="1" applyNumberFormat="1" applyFont="1" applyFill="1" applyBorder="1" applyAlignment="1">
      <alignment horizontal="left" vertical="center" wrapText="1"/>
    </xf>
    <xf numFmtId="0" fontId="27" fillId="14" borderId="11" xfId="1" applyFont="1" applyFill="1" applyBorder="1" applyAlignment="1">
      <alignment horizontal="center"/>
    </xf>
    <xf numFmtId="2" fontId="27" fillId="14" borderId="11" xfId="1" applyNumberFormat="1" applyFont="1" applyFill="1" applyBorder="1" applyAlignment="1">
      <alignment horizontal="center"/>
    </xf>
    <xf numFmtId="49" fontId="108" fillId="16" borderId="24" xfId="1" applyNumberFormat="1" applyFont="1" applyFill="1" applyBorder="1" applyAlignment="1">
      <alignment horizontal="right" vertical="top"/>
    </xf>
    <xf numFmtId="0" fontId="108" fillId="16" borderId="24" xfId="1" applyFont="1" applyFill="1" applyBorder="1" applyAlignment="1">
      <alignment horizontal="left" vertical="top" wrapText="1"/>
    </xf>
    <xf numFmtId="0" fontId="27" fillId="16" borderId="24" xfId="1" applyFont="1" applyFill="1" applyBorder="1" applyAlignment="1">
      <alignment horizontal="center"/>
    </xf>
    <xf numFmtId="2" fontId="27" fillId="16" borderId="24" xfId="1" applyNumberFormat="1" applyFont="1" applyFill="1" applyBorder="1" applyAlignment="1">
      <alignment horizontal="center"/>
    </xf>
    <xf numFmtId="0" fontId="108" fillId="14" borderId="11" xfId="1" applyFont="1" applyFill="1" applyBorder="1" applyAlignment="1">
      <alignment horizontal="left" vertical="center" wrapText="1"/>
    </xf>
    <xf numFmtId="0" fontId="27" fillId="14" borderId="11" xfId="1" applyFont="1" applyFill="1" applyBorder="1" applyAlignment="1">
      <alignment vertical="center"/>
    </xf>
    <xf numFmtId="2" fontId="27" fillId="14" borderId="11" xfId="1" applyNumberFormat="1" applyFont="1" applyFill="1" applyBorder="1" applyAlignment="1">
      <alignment vertical="center"/>
    </xf>
    <xf numFmtId="4" fontId="27" fillId="14" borderId="11" xfId="1" applyNumberFormat="1" applyFont="1" applyFill="1" applyBorder="1" applyAlignment="1">
      <alignment vertical="center"/>
    </xf>
    <xf numFmtId="49" fontId="27" fillId="16" borderId="11" xfId="1" applyNumberFormat="1" applyFont="1" applyFill="1" applyBorder="1" applyAlignment="1">
      <alignment horizontal="right" vertical="top"/>
    </xf>
    <xf numFmtId="4" fontId="27" fillId="16" borderId="11" xfId="1" applyNumberFormat="1" applyFont="1" applyFill="1" applyBorder="1" applyAlignment="1">
      <alignment horizontal="left" vertical="top" wrapText="1"/>
    </xf>
    <xf numFmtId="4" fontId="27" fillId="16" borderId="11" xfId="1" applyNumberFormat="1" applyFont="1" applyFill="1" applyBorder="1" applyAlignment="1">
      <alignment horizontal="center"/>
    </xf>
    <xf numFmtId="2" fontId="27" fillId="16" borderId="11" xfId="1" applyNumberFormat="1" applyFont="1" applyFill="1" applyBorder="1" applyAlignment="1">
      <alignment horizontal="center"/>
    </xf>
    <xf numFmtId="49" fontId="27" fillId="16" borderId="11" xfId="1" applyNumberFormat="1" applyFont="1" applyFill="1" applyBorder="1" applyAlignment="1">
      <alignment horizontal="left" vertical="top" wrapText="1"/>
    </xf>
    <xf numFmtId="0" fontId="27" fillId="16" borderId="11" xfId="1" applyFont="1" applyFill="1" applyBorder="1" applyAlignment="1">
      <alignment horizontal="center" wrapText="1"/>
    </xf>
    <xf numFmtId="0" fontId="27" fillId="16" borderId="11" xfId="143" applyFont="1" applyFill="1" applyBorder="1" applyAlignment="1">
      <alignment horizontal="left" vertical="top" wrapText="1"/>
    </xf>
    <xf numFmtId="0" fontId="27" fillId="16" borderId="11" xfId="1" applyFont="1" applyFill="1" applyBorder="1" applyAlignment="1">
      <alignment horizontal="center"/>
    </xf>
    <xf numFmtId="0" fontId="27" fillId="0" borderId="11" xfId="143" applyFont="1" applyBorder="1" applyAlignment="1">
      <alignment horizontal="center" wrapText="1"/>
    </xf>
    <xf numFmtId="0" fontId="27" fillId="0" borderId="11" xfId="1" applyFont="1" applyBorder="1" applyAlignment="1">
      <alignment horizontal="left" vertical="top" wrapText="1"/>
    </xf>
    <xf numFmtId="0" fontId="27" fillId="0" borderId="11" xfId="1" applyFont="1" applyBorder="1" applyAlignment="1">
      <alignment vertical="top" wrapText="1"/>
    </xf>
    <xf numFmtId="0" fontId="27" fillId="0" borderId="11" xfId="147" applyFont="1" applyBorder="1" applyAlignment="1">
      <alignment horizontal="center" wrapText="1"/>
    </xf>
    <xf numFmtId="2" fontId="27" fillId="0" borderId="11" xfId="147" applyNumberFormat="1" applyFont="1" applyBorder="1" applyAlignment="1">
      <alignment horizontal="center" wrapText="1"/>
    </xf>
    <xf numFmtId="0" fontId="27" fillId="16" borderId="11" xfId="1" applyFont="1" applyFill="1" applyBorder="1" applyAlignment="1">
      <alignment vertical="center" wrapText="1"/>
    </xf>
    <xf numFmtId="0" fontId="27" fillId="0" borderId="11" xfId="1" applyFont="1" applyBorder="1" applyAlignment="1">
      <alignment vertical="center" wrapText="1"/>
    </xf>
    <xf numFmtId="0" fontId="27" fillId="16" borderId="11" xfId="143" applyFont="1" applyFill="1" applyBorder="1" applyAlignment="1">
      <alignment vertical="top" wrapText="1"/>
    </xf>
    <xf numFmtId="0" fontId="27" fillId="0" borderId="0" xfId="1" applyFont="1" applyAlignment="1">
      <alignment wrapText="1"/>
    </xf>
    <xf numFmtId="0" fontId="27" fillId="0" borderId="0" xfId="1" applyFont="1" applyAlignment="1">
      <alignment vertical="top" wrapText="1"/>
    </xf>
    <xf numFmtId="0" fontId="27" fillId="16" borderId="11" xfId="143" applyFont="1" applyFill="1" applyBorder="1" applyAlignment="1">
      <alignment horizontal="justify" vertical="center" wrapText="1"/>
    </xf>
    <xf numFmtId="49" fontId="27" fillId="0" borderId="11" xfId="1" applyNumberFormat="1" applyFont="1" applyBorder="1" applyAlignment="1">
      <alignment horizontal="left" vertical="top" wrapText="1"/>
    </xf>
    <xf numFmtId="0" fontId="27" fillId="16" borderId="11" xfId="1" applyFont="1" applyFill="1" applyBorder="1" applyAlignment="1">
      <alignment vertical="top" wrapText="1"/>
    </xf>
    <xf numFmtId="4" fontId="27" fillId="16" borderId="11" xfId="1" applyNumberFormat="1" applyFont="1" applyFill="1" applyBorder="1" applyAlignment="1">
      <alignment horizontal="right"/>
    </xf>
    <xf numFmtId="0" fontId="27" fillId="16" borderId="11" xfId="1" applyFont="1" applyFill="1" applyBorder="1" applyAlignment="1">
      <alignment horizontal="left" vertical="center" wrapText="1"/>
    </xf>
    <xf numFmtId="0" fontId="27" fillId="16" borderId="23" xfId="1" applyFont="1" applyFill="1" applyBorder="1" applyAlignment="1">
      <alignment horizontal="center"/>
    </xf>
    <xf numFmtId="2" fontId="27" fillId="16" borderId="23" xfId="1" applyNumberFormat="1" applyFont="1" applyFill="1" applyBorder="1" applyAlignment="1">
      <alignment horizontal="center"/>
    </xf>
    <xf numFmtId="0" fontId="108" fillId="14" borderId="11" xfId="1" applyFont="1" applyFill="1" applyBorder="1" applyAlignment="1">
      <alignment wrapText="1"/>
    </xf>
    <xf numFmtId="0" fontId="27" fillId="14" borderId="11" xfId="1" applyFont="1" applyFill="1" applyBorder="1"/>
    <xf numFmtId="2" fontId="27" fillId="14" borderId="11" xfId="1" applyNumberFormat="1" applyFont="1" applyFill="1" applyBorder="1"/>
    <xf numFmtId="49" fontId="27" fillId="0" borderId="0" xfId="1" applyNumberFormat="1" applyFont="1" applyAlignment="1">
      <alignment horizontal="right" vertical="top"/>
    </xf>
    <xf numFmtId="0" fontId="27" fillId="14" borderId="11" xfId="1" applyFont="1" applyFill="1" applyBorder="1" applyAlignment="1">
      <alignment horizontal="center" wrapText="1"/>
    </xf>
    <xf numFmtId="0" fontId="27" fillId="0" borderId="11" xfId="1" applyFont="1" applyBorder="1" applyAlignment="1">
      <alignment horizontal="justify" vertical="top" wrapText="1"/>
    </xf>
    <xf numFmtId="4" fontId="27" fillId="16" borderId="11" xfId="1" applyNumberFormat="1" applyFont="1" applyFill="1" applyBorder="1"/>
    <xf numFmtId="4" fontId="27" fillId="0" borderId="11" xfId="1" applyNumberFormat="1" applyFont="1" applyBorder="1" applyAlignment="1">
      <alignment horizontal="left" vertical="top" wrapText="1"/>
    </xf>
    <xf numFmtId="49" fontId="108" fillId="16" borderId="0" xfId="1" applyNumberFormat="1" applyFont="1" applyFill="1" applyAlignment="1">
      <alignment horizontal="right" vertical="top"/>
    </xf>
    <xf numFmtId="49" fontId="108" fillId="16" borderId="0" xfId="1" applyNumberFormat="1" applyFont="1" applyFill="1" applyAlignment="1">
      <alignment horizontal="left" vertical="top" wrapText="1"/>
    </xf>
    <xf numFmtId="4" fontId="27" fillId="16" borderId="0" xfId="1" applyNumberFormat="1" applyFont="1" applyFill="1"/>
    <xf numFmtId="4" fontId="108" fillId="16" borderId="0" xfId="1" applyNumberFormat="1" applyFont="1" applyFill="1"/>
    <xf numFmtId="49" fontId="27" fillId="0" borderId="25" xfId="1" applyNumberFormat="1" applyFont="1" applyBorder="1" applyAlignment="1">
      <alignment horizontal="left" vertical="top" wrapText="1"/>
    </xf>
    <xf numFmtId="0" fontId="27" fillId="0" borderId="25" xfId="1" applyFont="1" applyBorder="1" applyAlignment="1">
      <alignment horizontal="center" wrapText="1"/>
    </xf>
    <xf numFmtId="2" fontId="27" fillId="0" borderId="25" xfId="1" applyNumberFormat="1" applyFont="1" applyBorder="1" applyAlignment="1">
      <alignment horizontal="center"/>
    </xf>
    <xf numFmtId="49" fontId="53" fillId="16" borderId="0" xfId="1" applyNumberFormat="1" applyFont="1" applyFill="1" applyAlignment="1">
      <alignment horizontal="left" vertical="top" wrapText="1"/>
    </xf>
    <xf numFmtId="0" fontId="108" fillId="14" borderId="11" xfId="1" applyFont="1" applyFill="1" applyBorder="1" applyAlignment="1">
      <alignment horizontal="center"/>
    </xf>
    <xf numFmtId="2" fontId="108" fillId="14" borderId="11" xfId="1" applyNumberFormat="1" applyFont="1" applyFill="1" applyBorder="1"/>
    <xf numFmtId="0" fontId="108" fillId="14" borderId="11" xfId="1" applyFont="1" applyFill="1" applyBorder="1"/>
    <xf numFmtId="0" fontId="27" fillId="0" borderId="0" xfId="1" applyFont="1" applyAlignment="1">
      <alignment vertical="center" wrapText="1"/>
    </xf>
    <xf numFmtId="49" fontId="108" fillId="16" borderId="2" xfId="1" applyNumberFormat="1" applyFont="1" applyFill="1" applyBorder="1" applyAlignment="1">
      <alignment horizontal="right" vertical="top"/>
    </xf>
    <xf numFmtId="0" fontId="108" fillId="16" borderId="2" xfId="1" applyFont="1" applyFill="1" applyBorder="1"/>
    <xf numFmtId="0" fontId="108" fillId="16" borderId="2" xfId="1" applyFont="1" applyFill="1" applyBorder="1" applyAlignment="1">
      <alignment horizontal="center"/>
    </xf>
    <xf numFmtId="2" fontId="108" fillId="16" borderId="2" xfId="1" applyNumberFormat="1" applyFont="1" applyFill="1" applyBorder="1"/>
    <xf numFmtId="49" fontId="27" fillId="0" borderId="11" xfId="145" applyNumberFormat="1" applyFont="1" applyBorder="1" applyAlignment="1">
      <alignment horizontal="left" vertical="top" wrapText="1"/>
    </xf>
    <xf numFmtId="49" fontId="27" fillId="0" borderId="11" xfId="145" applyNumberFormat="1" applyFont="1" applyBorder="1" applyAlignment="1">
      <alignment horizontal="center" wrapText="1"/>
    </xf>
    <xf numFmtId="2" fontId="27" fillId="16" borderId="11" xfId="1" applyNumberFormat="1" applyFont="1" applyFill="1" applyBorder="1"/>
    <xf numFmtId="2" fontId="27" fillId="0" borderId="11" xfId="145" applyNumberFormat="1" applyFont="1" applyBorder="1" applyAlignment="1">
      <alignment horizontal="right" wrapText="1"/>
    </xf>
    <xf numFmtId="0" fontId="108" fillId="16" borderId="0" xfId="1" applyFont="1" applyFill="1"/>
    <xf numFmtId="0" fontId="108" fillId="16" borderId="0" xfId="1" applyFont="1" applyFill="1" applyAlignment="1">
      <alignment horizontal="center"/>
    </xf>
    <xf numFmtId="2" fontId="108" fillId="16" borderId="0" xfId="1" applyNumberFormat="1" applyFont="1" applyFill="1"/>
    <xf numFmtId="0" fontId="108" fillId="14" borderId="11" xfId="145" applyFont="1" applyFill="1" applyBorder="1" applyAlignment="1">
      <alignment vertical="top" wrapText="1"/>
    </xf>
    <xf numFmtId="49" fontId="108" fillId="14" borderId="23" xfId="1" applyNumberFormat="1" applyFont="1" applyFill="1" applyBorder="1" applyAlignment="1">
      <alignment horizontal="right" vertical="top"/>
    </xf>
    <xf numFmtId="0" fontId="108" fillId="14" borderId="23" xfId="1" applyFont="1" applyFill="1" applyBorder="1" applyAlignment="1">
      <alignment horizontal="left" vertical="top" wrapText="1"/>
    </xf>
    <xf numFmtId="0" fontId="27" fillId="14" borderId="23" xfId="1" applyFont="1" applyFill="1" applyBorder="1" applyAlignment="1">
      <alignment horizontal="center"/>
    </xf>
    <xf numFmtId="2" fontId="27" fillId="14" borderId="23" xfId="1" applyNumberFormat="1" applyFont="1" applyFill="1" applyBorder="1" applyAlignment="1">
      <alignment horizontal="center"/>
    </xf>
    <xf numFmtId="49" fontId="27" fillId="16" borderId="23" xfId="1" applyNumberFormat="1" applyFont="1" applyFill="1" applyBorder="1" applyAlignment="1">
      <alignment horizontal="right" vertical="top"/>
    </xf>
    <xf numFmtId="0" fontId="113" fillId="20" borderId="26" xfId="143" applyFont="1" applyFill="1" applyBorder="1" applyAlignment="1">
      <alignment horizontal="left" vertical="top" wrapText="1"/>
    </xf>
    <xf numFmtId="0" fontId="27" fillId="20" borderId="11" xfId="143" applyFont="1" applyFill="1" applyBorder="1" applyAlignment="1">
      <alignment vertical="top" wrapText="1"/>
    </xf>
    <xf numFmtId="0" fontId="27" fillId="0" borderId="11" xfId="1" applyFont="1" applyBorder="1" applyAlignment="1">
      <alignment horizontal="left" wrapText="1"/>
    </xf>
    <xf numFmtId="0" fontId="108" fillId="14" borderId="11" xfId="1" applyFont="1" applyFill="1" applyBorder="1" applyAlignment="1">
      <alignment horizontal="left" vertical="top" wrapText="1"/>
    </xf>
    <xf numFmtId="49" fontId="27" fillId="0" borderId="11" xfId="145" applyNumberFormat="1" applyFont="1" applyBorder="1" applyAlignment="1">
      <alignment horizontal="right" vertical="top" wrapText="1"/>
    </xf>
    <xf numFmtId="49" fontId="27" fillId="0" borderId="25" xfId="1" applyNumberFormat="1" applyFont="1" applyBorder="1" applyAlignment="1">
      <alignment horizontal="left" vertical="center" wrapText="1"/>
    </xf>
    <xf numFmtId="2" fontId="27" fillId="0" borderId="25" xfId="1" applyNumberFormat="1" applyFont="1" applyBorder="1" applyAlignment="1">
      <alignment horizontal="center" wrapText="1"/>
    </xf>
    <xf numFmtId="2" fontId="27" fillId="0" borderId="11" xfId="1" applyNumberFormat="1" applyFont="1" applyBorder="1"/>
    <xf numFmtId="49" fontId="108" fillId="16" borderId="11" xfId="1" applyNumberFormat="1" applyFont="1" applyFill="1" applyBorder="1" applyAlignment="1">
      <alignment horizontal="right" vertical="top"/>
    </xf>
    <xf numFmtId="0" fontId="108" fillId="16" borderId="11" xfId="1" applyFont="1" applyFill="1" applyBorder="1"/>
    <xf numFmtId="4" fontId="108" fillId="16" borderId="11" xfId="1" applyNumberFormat="1" applyFont="1" applyFill="1" applyBorder="1"/>
    <xf numFmtId="1" fontId="27" fillId="0" borderId="11" xfId="1" applyNumberFormat="1" applyFont="1" applyBorder="1" applyAlignment="1">
      <alignment horizontal="left" vertical="top" wrapText="1"/>
    </xf>
    <xf numFmtId="4" fontId="27" fillId="0" borderId="11" xfId="1" applyNumberFormat="1" applyFont="1" applyBorder="1" applyAlignment="1">
      <alignment horizontal="center"/>
    </xf>
    <xf numFmtId="49" fontId="108" fillId="16" borderId="23" xfId="1" applyNumberFormat="1" applyFont="1" applyFill="1" applyBorder="1" applyAlignment="1">
      <alignment horizontal="right" vertical="top"/>
    </xf>
    <xf numFmtId="0" fontId="108" fillId="16" borderId="23" xfId="1" applyFont="1" applyFill="1" applyBorder="1" applyAlignment="1">
      <alignment horizontal="left" vertical="top" wrapText="1"/>
    </xf>
    <xf numFmtId="0" fontId="108" fillId="0" borderId="11" xfId="1" applyFont="1" applyBorder="1" applyAlignment="1">
      <alignment vertical="top" wrapText="1"/>
    </xf>
    <xf numFmtId="49" fontId="108" fillId="0" borderId="11" xfId="1" applyNumberFormat="1" applyFont="1" applyBorder="1" applyAlignment="1">
      <alignment horizontal="right" vertical="top"/>
    </xf>
    <xf numFmtId="0" fontId="108" fillId="0" borderId="11" xfId="145" applyFont="1" applyBorder="1" applyAlignment="1">
      <alignment vertical="top" wrapText="1"/>
    </xf>
    <xf numFmtId="0" fontId="108" fillId="0" borderId="11" xfId="1" applyFont="1" applyBorder="1" applyAlignment="1">
      <alignment horizontal="center"/>
    </xf>
    <xf numFmtId="2" fontId="108" fillId="0" borderId="11" xfId="1" applyNumberFormat="1" applyFont="1" applyBorder="1"/>
    <xf numFmtId="4" fontId="108" fillId="0" borderId="11" xfId="1" applyNumberFormat="1" applyFont="1" applyBorder="1"/>
    <xf numFmtId="49" fontId="108" fillId="0" borderId="0" xfId="1" applyNumberFormat="1" applyFont="1" applyAlignment="1">
      <alignment horizontal="left" vertical="top"/>
    </xf>
    <xf numFmtId="4" fontId="108" fillId="13" borderId="11" xfId="1" applyNumberFormat="1" applyFont="1" applyFill="1" applyBorder="1" applyAlignment="1">
      <alignment horizontal="right" vertical="top"/>
    </xf>
    <xf numFmtId="4" fontId="108" fillId="13" borderId="13" xfId="1" applyNumberFormat="1" applyFont="1" applyFill="1" applyBorder="1" applyAlignment="1">
      <alignment horizontal="left"/>
    </xf>
    <xf numFmtId="4" fontId="108" fillId="13" borderId="2" xfId="1" applyNumberFormat="1" applyFont="1" applyFill="1" applyBorder="1" applyAlignment="1">
      <alignment horizontal="center"/>
    </xf>
    <xf numFmtId="4" fontId="108" fillId="13" borderId="11" xfId="1" applyNumberFormat="1" applyFont="1" applyFill="1" applyBorder="1" applyAlignment="1">
      <alignment horizontal="right"/>
    </xf>
    <xf numFmtId="4" fontId="108" fillId="13" borderId="2" xfId="1" applyNumberFormat="1" applyFont="1" applyFill="1" applyBorder="1" applyAlignment="1">
      <alignment horizontal="right"/>
    </xf>
    <xf numFmtId="4" fontId="108" fillId="13" borderId="25" xfId="1" applyNumberFormat="1" applyFont="1" applyFill="1" applyBorder="1" applyAlignment="1">
      <alignment horizontal="right" vertical="top"/>
    </xf>
    <xf numFmtId="4" fontId="108" fillId="13" borderId="27" xfId="1" applyNumberFormat="1" applyFont="1" applyFill="1" applyBorder="1" applyAlignment="1">
      <alignment horizontal="left"/>
    </xf>
    <xf numFmtId="4" fontId="108" fillId="13" borderId="25" xfId="1" applyNumberFormat="1" applyFont="1" applyFill="1" applyBorder="1" applyAlignment="1">
      <alignment horizontal="right"/>
    </xf>
    <xf numFmtId="4" fontId="108" fillId="13" borderId="28" xfId="1" applyNumberFormat="1" applyFont="1" applyFill="1" applyBorder="1" applyAlignment="1">
      <alignment horizontal="right"/>
    </xf>
    <xf numFmtId="49" fontId="27" fillId="13" borderId="29" xfId="1" applyNumberFormat="1" applyFont="1" applyFill="1" applyBorder="1" applyAlignment="1">
      <alignment horizontal="right" vertical="top"/>
    </xf>
    <xf numFmtId="0" fontId="108" fillId="13" borderId="30" xfId="1" applyFont="1" applyFill="1" applyBorder="1"/>
    <xf numFmtId="0" fontId="27" fillId="13" borderId="32" xfId="1" applyFont="1" applyFill="1" applyBorder="1"/>
    <xf numFmtId="4" fontId="108" fillId="13" borderId="33" xfId="1" applyNumberFormat="1" applyFont="1" applyFill="1" applyBorder="1"/>
    <xf numFmtId="49" fontId="27" fillId="13" borderId="34" xfId="1" applyNumberFormat="1" applyFont="1" applyFill="1" applyBorder="1" applyAlignment="1">
      <alignment horizontal="right" vertical="top"/>
    </xf>
    <xf numFmtId="0" fontId="108" fillId="13" borderId="13" xfId="1" applyFont="1" applyFill="1" applyBorder="1"/>
    <xf numFmtId="0" fontId="27" fillId="13" borderId="12" xfId="1" applyFont="1" applyFill="1" applyBorder="1"/>
    <xf numFmtId="4" fontId="108" fillId="13" borderId="35" xfId="1" applyNumberFormat="1" applyFont="1" applyFill="1" applyBorder="1"/>
    <xf numFmtId="49" fontId="27" fillId="13" borderId="36" xfId="1" applyNumberFormat="1" applyFont="1" applyFill="1" applyBorder="1" applyAlignment="1">
      <alignment horizontal="right" vertical="top"/>
    </xf>
    <xf numFmtId="0" fontId="108" fillId="13" borderId="37" xfId="1" applyFont="1" applyFill="1" applyBorder="1"/>
    <xf numFmtId="0" fontId="27" fillId="13" borderId="38" xfId="1" applyFont="1" applyFill="1" applyBorder="1"/>
    <xf numFmtId="4" fontId="108" fillId="13" borderId="39" xfId="1" applyNumberFormat="1" applyFont="1" applyFill="1" applyBorder="1"/>
    <xf numFmtId="4" fontId="27" fillId="14" borderId="11" xfId="1" applyNumberFormat="1" applyFont="1" applyFill="1" applyBorder="1" applyProtection="1">
      <protection locked="0"/>
    </xf>
    <xf numFmtId="4" fontId="27" fillId="0" borderId="0" xfId="1" applyNumberFormat="1" applyFont="1" applyProtection="1">
      <protection locked="0"/>
    </xf>
    <xf numFmtId="4" fontId="27" fillId="0" borderId="11" xfId="1" applyNumberFormat="1" applyFont="1" applyBorder="1" applyProtection="1">
      <protection locked="0"/>
    </xf>
    <xf numFmtId="4" fontId="108" fillId="14" borderId="11" xfId="1" applyNumberFormat="1" applyFont="1" applyFill="1" applyBorder="1" applyProtection="1">
      <protection locked="0"/>
    </xf>
    <xf numFmtId="4" fontId="27" fillId="16" borderId="11" xfId="1" applyNumberFormat="1" applyFont="1" applyFill="1" applyBorder="1" applyAlignment="1" applyProtection="1">
      <alignment horizontal="right" wrapText="1"/>
      <protection locked="0"/>
    </xf>
    <xf numFmtId="4" fontId="27" fillId="16" borderId="11" xfId="145" applyNumberFormat="1" applyFont="1" applyFill="1" applyBorder="1" applyAlignment="1" applyProtection="1">
      <alignment horizontal="right" wrapText="1"/>
      <protection locked="0"/>
    </xf>
    <xf numFmtId="4" fontId="27" fillId="0" borderId="24" xfId="1" applyNumberFormat="1" applyFont="1" applyBorder="1" applyProtection="1">
      <protection locked="0"/>
    </xf>
    <xf numFmtId="4" fontId="27" fillId="14" borderId="11" xfId="1" applyNumberFormat="1" applyFont="1" applyFill="1" applyBorder="1" applyAlignment="1" applyProtection="1">
      <alignment vertical="center"/>
      <protection locked="0"/>
    </xf>
    <xf numFmtId="197" fontId="27" fillId="16" borderId="11" xfId="1" applyNumberFormat="1" applyFont="1" applyFill="1" applyBorder="1" applyAlignment="1" applyProtection="1">
      <alignment horizontal="right" wrapText="1"/>
      <protection locked="0"/>
    </xf>
    <xf numFmtId="197" fontId="27" fillId="16" borderId="11" xfId="1" applyNumberFormat="1" applyFont="1" applyFill="1" applyBorder="1" applyAlignment="1" applyProtection="1">
      <alignment horizontal="center" wrapText="1"/>
      <protection locked="0"/>
    </xf>
    <xf numFmtId="0" fontId="27" fillId="0" borderId="11" xfId="1" applyFont="1" applyBorder="1" applyAlignment="1" applyProtection="1">
      <alignment horizontal="right"/>
      <protection locked="0"/>
    </xf>
    <xf numFmtId="4" fontId="27" fillId="16" borderId="11" xfId="1" applyNumberFormat="1" applyFont="1" applyFill="1" applyBorder="1" applyAlignment="1" applyProtection="1">
      <alignment horizontal="right"/>
      <protection locked="0"/>
    </xf>
    <xf numFmtId="4" fontId="27" fillId="16" borderId="11" xfId="145" applyNumberFormat="1" applyFont="1" applyFill="1" applyBorder="1" applyAlignment="1" applyProtection="1">
      <alignment wrapText="1"/>
      <protection locked="0"/>
    </xf>
    <xf numFmtId="4" fontId="27" fillId="0" borderId="23" xfId="1" applyNumberFormat="1" applyFont="1" applyBorder="1" applyProtection="1">
      <protection locked="0"/>
    </xf>
    <xf numFmtId="0" fontId="27" fillId="0" borderId="0" xfId="1" applyFont="1" applyProtection="1">
      <protection locked="0"/>
    </xf>
    <xf numFmtId="4" fontId="27" fillId="16" borderId="0" xfId="1" applyNumberFormat="1" applyFont="1" applyFill="1" applyProtection="1">
      <protection locked="0"/>
    </xf>
    <xf numFmtId="4" fontId="27" fillId="16" borderId="11" xfId="1" applyNumberFormat="1" applyFont="1" applyFill="1" applyBorder="1" applyProtection="1">
      <protection locked="0"/>
    </xf>
    <xf numFmtId="0" fontId="108" fillId="14" borderId="11" xfId="1" applyFont="1" applyFill="1" applyBorder="1" applyProtection="1">
      <protection locked="0"/>
    </xf>
    <xf numFmtId="4" fontId="108" fillId="16" borderId="2" xfId="1" applyNumberFormat="1" applyFont="1" applyFill="1" applyBorder="1" applyProtection="1">
      <protection locked="0"/>
    </xf>
    <xf numFmtId="4" fontId="108" fillId="16" borderId="0" xfId="1" applyNumberFormat="1" applyFont="1" applyFill="1" applyProtection="1">
      <protection locked="0"/>
    </xf>
    <xf numFmtId="4" fontId="27" fillId="14" borderId="23" xfId="1" applyNumberFormat="1" applyFont="1" applyFill="1" applyBorder="1" applyProtection="1">
      <protection locked="0"/>
    </xf>
    <xf numFmtId="4" fontId="27" fillId="0" borderId="25" xfId="1" applyNumberFormat="1" applyFont="1" applyBorder="1" applyProtection="1">
      <protection locked="0"/>
    </xf>
    <xf numFmtId="4" fontId="27" fillId="0" borderId="11" xfId="150" applyNumberFormat="1" applyFont="1" applyBorder="1" applyAlignment="1" applyProtection="1">
      <alignment horizontal="center"/>
      <protection locked="0"/>
    </xf>
    <xf numFmtId="4" fontId="27" fillId="0" borderId="11" xfId="1" applyNumberFormat="1" applyFont="1" applyBorder="1" applyAlignment="1" applyProtection="1">
      <alignment horizontal="right" wrapText="1"/>
      <protection locked="0"/>
    </xf>
    <xf numFmtId="0" fontId="27" fillId="14" borderId="11" xfId="1" applyFont="1" applyFill="1" applyBorder="1" applyProtection="1">
      <protection locked="0"/>
    </xf>
    <xf numFmtId="0" fontId="27" fillId="16" borderId="11" xfId="1" applyFont="1" applyFill="1" applyBorder="1" applyProtection="1">
      <protection locked="0"/>
    </xf>
    <xf numFmtId="4" fontId="27" fillId="0" borderId="11" xfId="145" applyNumberFormat="1" applyFont="1" applyBorder="1" applyAlignment="1" applyProtection="1">
      <alignment horizontal="right" wrapText="1"/>
      <protection locked="0"/>
    </xf>
    <xf numFmtId="4" fontId="27" fillId="16" borderId="23" xfId="1" applyNumberFormat="1" applyFont="1" applyFill="1" applyBorder="1" applyProtection="1">
      <protection locked="0"/>
    </xf>
    <xf numFmtId="0" fontId="108" fillId="0" borderId="11" xfId="1" applyFont="1" applyBorder="1" applyProtection="1">
      <protection locked="0"/>
    </xf>
    <xf numFmtId="0" fontId="89" fillId="0" borderId="0" xfId="133" applyFont="1" applyAlignment="1">
      <alignment wrapText="1"/>
    </xf>
    <xf numFmtId="0" fontId="64" fillId="0" borderId="0" xfId="133" applyFont="1" applyAlignment="1">
      <alignment wrapText="1"/>
    </xf>
    <xf numFmtId="0" fontId="64" fillId="0" borderId="0" xfId="133" applyFont="1" applyAlignment="1">
      <alignment horizontal="justify" vertical="top" wrapText="1"/>
    </xf>
    <xf numFmtId="0" fontId="64" fillId="0" borderId="0" xfId="133" applyFont="1"/>
    <xf numFmtId="0" fontId="25" fillId="0" borderId="0" xfId="133" applyFont="1" applyAlignment="1">
      <alignment wrapText="1"/>
    </xf>
    <xf numFmtId="0" fontId="64" fillId="0" borderId="11" xfId="134" applyFont="1" applyBorder="1" applyAlignment="1">
      <alignment horizontal="center" wrapText="1"/>
    </xf>
    <xf numFmtId="0" fontId="64" fillId="15" borderId="11" xfId="134" applyFont="1" applyFill="1" applyBorder="1" applyAlignment="1">
      <alignment horizontal="center" wrapText="1"/>
    </xf>
    <xf numFmtId="0" fontId="64" fillId="15" borderId="11" xfId="134" applyFont="1" applyFill="1" applyBorder="1" applyAlignment="1">
      <alignment horizontal="justify" vertical="top" wrapText="1"/>
    </xf>
    <xf numFmtId="0" fontId="64" fillId="15" borderId="11" xfId="134" applyFont="1" applyFill="1" applyBorder="1" applyAlignment="1">
      <alignment horizontal="center"/>
    </xf>
    <xf numFmtId="174" fontId="64" fillId="15" borderId="11" xfId="134" applyNumberFormat="1" applyFont="1" applyFill="1" applyBorder="1" applyAlignment="1">
      <alignment horizontal="center"/>
    </xf>
    <xf numFmtId="174" fontId="64" fillId="15" borderId="13" xfId="134" applyNumberFormat="1" applyFont="1" applyFill="1" applyBorder="1" applyAlignment="1">
      <alignment horizontal="center"/>
    </xf>
    <xf numFmtId="0" fontId="25" fillId="15" borderId="11" xfId="134" applyFont="1" applyFill="1" applyBorder="1" applyAlignment="1">
      <alignment horizontal="center" wrapText="1"/>
    </xf>
    <xf numFmtId="0" fontId="25" fillId="15" borderId="11" xfId="134" applyFont="1" applyFill="1" applyBorder="1" applyAlignment="1">
      <alignment horizontal="left" vertical="center" wrapText="1"/>
    </xf>
    <xf numFmtId="4" fontId="64" fillId="15" borderId="11" xfId="134" applyNumberFormat="1" applyFont="1" applyFill="1" applyBorder="1" applyAlignment="1">
      <alignment horizontal="center"/>
    </xf>
    <xf numFmtId="174" fontId="25" fillId="15" borderId="13" xfId="134" applyNumberFormat="1" applyFont="1" applyFill="1" applyBorder="1" applyAlignment="1">
      <alignment horizontal="center"/>
    </xf>
    <xf numFmtId="0" fontId="25" fillId="0" borderId="2" xfId="134" applyFont="1" applyBorder="1" applyAlignment="1">
      <alignment horizontal="center" wrapText="1"/>
    </xf>
    <xf numFmtId="0" fontId="64" fillId="0" borderId="0" xfId="134" applyFont="1" applyAlignment="1">
      <alignment horizontal="center" wrapText="1"/>
    </xf>
    <xf numFmtId="0" fontId="25" fillId="0" borderId="0" xfId="134" applyFont="1" applyAlignment="1">
      <alignment horizontal="left" vertical="top" wrapText="1"/>
    </xf>
    <xf numFmtId="0" fontId="64" fillId="0" borderId="0" xfId="134" applyFont="1" applyAlignment="1">
      <alignment horizontal="left" vertical="top" wrapText="1"/>
    </xf>
    <xf numFmtId="174" fontId="64" fillId="0" borderId="0" xfId="134" applyNumberFormat="1" applyFont="1" applyAlignment="1">
      <alignment horizontal="left" vertical="top" wrapText="1"/>
    </xf>
    <xf numFmtId="174" fontId="25" fillId="0" borderId="0" xfId="134" applyNumberFormat="1" applyFont="1" applyAlignment="1">
      <alignment horizontal="left" vertical="top" wrapText="1"/>
    </xf>
    <xf numFmtId="0" fontId="25" fillId="0" borderId="0" xfId="134" applyFont="1" applyAlignment="1">
      <alignment horizontal="center" wrapText="1"/>
    </xf>
    <xf numFmtId="0" fontId="25" fillId="0" borderId="1" xfId="134" applyFont="1" applyBorder="1" applyAlignment="1">
      <alignment horizontal="center" wrapText="1"/>
    </xf>
    <xf numFmtId="4" fontId="64" fillId="0" borderId="1" xfId="133" applyNumberFormat="1" applyFont="1" applyBorder="1" applyAlignment="1">
      <alignment horizontal="center" wrapText="1"/>
    </xf>
    <xf numFmtId="174" fontId="25" fillId="0" borderId="1" xfId="134" applyNumberFormat="1" applyFont="1" applyBorder="1" applyAlignment="1">
      <alignment horizontal="center"/>
    </xf>
    <xf numFmtId="174" fontId="25" fillId="0" borderId="0" xfId="134" applyNumberFormat="1" applyFont="1" applyAlignment="1">
      <alignment horizontal="center"/>
    </xf>
    <xf numFmtId="0" fontId="64" fillId="0" borderId="0" xfId="134" applyFont="1" applyAlignment="1">
      <alignment horizontal="center"/>
    </xf>
    <xf numFmtId="4" fontId="64" fillId="0" borderId="0" xfId="134" applyNumberFormat="1" applyFont="1" applyAlignment="1">
      <alignment horizontal="center"/>
    </xf>
    <xf numFmtId="174" fontId="64" fillId="0" borderId="0" xfId="134" applyNumberFormat="1" applyFont="1" applyAlignment="1">
      <alignment horizontal="center"/>
    </xf>
    <xf numFmtId="174" fontId="64" fillId="0" borderId="0" xfId="134" applyNumberFormat="1" applyFont="1" applyAlignment="1" applyProtection="1">
      <alignment horizontal="left" vertical="top" wrapText="1"/>
      <protection locked="0"/>
    </xf>
    <xf numFmtId="174" fontId="64" fillId="0" borderId="1" xfId="133" applyNumberFormat="1" applyFont="1" applyBorder="1" applyAlignment="1" applyProtection="1">
      <alignment horizontal="center" wrapText="1"/>
      <protection locked="0"/>
    </xf>
    <xf numFmtId="4" fontId="37" fillId="0" borderId="6" xfId="1" applyNumberFormat="1" applyFont="1" applyBorder="1" applyAlignment="1">
      <alignment vertical="top" wrapText="1"/>
    </xf>
    <xf numFmtId="4" fontId="37" fillId="0" borderId="0" xfId="1" applyNumberFormat="1" applyFont="1" applyAlignment="1">
      <alignment vertical="top" wrapText="1"/>
    </xf>
    <xf numFmtId="0" fontId="17" fillId="0" borderId="0" xfId="6" applyFont="1" applyAlignment="1">
      <alignment horizontal="right"/>
    </xf>
    <xf numFmtId="0" fontId="21" fillId="0" borderId="0" xfId="6" applyFont="1" applyAlignment="1">
      <alignment horizontal="right" vertical="top"/>
    </xf>
    <xf numFmtId="0" fontId="19" fillId="0" borderId="0" xfId="6" applyFont="1" applyAlignment="1">
      <alignment horizontal="right"/>
    </xf>
    <xf numFmtId="4" fontId="19" fillId="0" borderId="0" xfId="6" applyNumberFormat="1" applyFont="1" applyAlignment="1">
      <alignment horizontal="right"/>
    </xf>
    <xf numFmtId="2" fontId="17" fillId="0" borderId="0" xfId="6" applyNumberFormat="1" applyFont="1" applyAlignment="1">
      <alignment horizontal="right"/>
    </xf>
    <xf numFmtId="2" fontId="19" fillId="0" borderId="0" xfId="7" applyNumberFormat="1" applyFont="1" applyAlignment="1">
      <alignment vertical="top" wrapText="1"/>
    </xf>
    <xf numFmtId="0" fontId="64" fillId="0" borderId="0" xfId="1" applyFont="1"/>
    <xf numFmtId="0" fontId="25" fillId="0" borderId="0" xfId="1" applyFont="1"/>
    <xf numFmtId="0" fontId="64" fillId="0" borderId="0" xfId="1" applyFont="1" applyAlignment="1">
      <alignment wrapText="1"/>
    </xf>
    <xf numFmtId="0" fontId="64" fillId="0" borderId="0" xfId="11" applyFont="1" applyAlignment="1">
      <alignment horizontal="justify" vertical="top"/>
    </xf>
    <xf numFmtId="0" fontId="64" fillId="0" borderId="0" xfId="1" applyFont="1" applyAlignment="1">
      <alignment horizontal="left" vertical="top" wrapText="1"/>
    </xf>
    <xf numFmtId="0" fontId="64" fillId="0" borderId="0" xfId="1" applyFont="1" applyAlignment="1">
      <alignment vertical="top" wrapText="1"/>
    </xf>
    <xf numFmtId="0" fontId="64" fillId="0" borderId="0" xfId="1" applyFont="1" applyAlignment="1">
      <alignment horizontal="left" vertical="center" wrapText="1" indent="1"/>
    </xf>
    <xf numFmtId="0" fontId="123" fillId="0" borderId="0" xfId="1" applyFont="1" applyAlignment="1">
      <alignment horizontal="center" vertical="top"/>
    </xf>
    <xf numFmtId="0" fontId="123" fillId="0" borderId="0" xfId="1" applyFont="1" applyAlignment="1">
      <alignment horizontal="left" vertical="top" wrapText="1"/>
    </xf>
    <xf numFmtId="4" fontId="123" fillId="0" borderId="0" xfId="1" applyNumberFormat="1" applyFont="1" applyAlignment="1">
      <alignment horizontal="right" vertical="top"/>
    </xf>
    <xf numFmtId="0" fontId="64" fillId="0" borderId="0" xfId="1" applyFont="1" applyAlignment="1">
      <alignment vertical="top"/>
    </xf>
    <xf numFmtId="0" fontId="33" fillId="2" borderId="11" xfId="11" applyFont="1" applyFill="1" applyBorder="1" applyAlignment="1">
      <alignment horizontal="center" vertical="center"/>
    </xf>
    <xf numFmtId="0" fontId="33" fillId="2" borderId="11" xfId="11" applyFont="1" applyFill="1" applyBorder="1" applyAlignment="1">
      <alignment horizontal="center" vertical="center" wrapText="1"/>
    </xf>
    <xf numFmtId="0" fontId="87" fillId="0" borderId="0" xfId="1" applyFont="1" applyAlignment="1">
      <alignment horizontal="center" vertical="center" wrapText="1"/>
    </xf>
    <xf numFmtId="0" fontId="33" fillId="0" borderId="2" xfId="1" applyFont="1" applyBorder="1" applyAlignment="1">
      <alignment horizontal="center" vertical="top" wrapText="1"/>
    </xf>
    <xf numFmtId="0" fontId="33" fillId="0" borderId="2" xfId="1" applyFont="1" applyBorder="1" applyAlignment="1">
      <alignment vertical="top" wrapText="1"/>
    </xf>
    <xf numFmtId="176" fontId="33" fillId="0" borderId="2" xfId="127" applyFont="1" applyBorder="1" applyAlignment="1" applyProtection="1">
      <alignment horizontal="center" vertical="top" wrapText="1"/>
    </xf>
    <xf numFmtId="4" fontId="33" fillId="0" borderId="2" xfId="1" applyNumberFormat="1" applyFont="1" applyBorder="1" applyAlignment="1">
      <alignment horizontal="right" vertical="top" wrapText="1"/>
    </xf>
    <xf numFmtId="0" fontId="25" fillId="0" borderId="0" xfId="1" applyFont="1" applyAlignment="1">
      <alignment vertical="top" wrapText="1"/>
    </xf>
    <xf numFmtId="0" fontId="33" fillId="0" borderId="0" xfId="1" applyFont="1" applyAlignment="1">
      <alignment horizontal="center" vertical="top" wrapText="1"/>
    </xf>
    <xf numFmtId="0" fontId="33" fillId="0" borderId="6" xfId="1" applyFont="1" applyBorder="1" applyAlignment="1">
      <alignment horizontal="left" vertical="top" wrapText="1"/>
    </xf>
    <xf numFmtId="2" fontId="33" fillId="0" borderId="0" xfId="1" applyNumberFormat="1" applyFont="1" applyAlignment="1">
      <alignment horizontal="center" vertical="top" wrapText="1"/>
    </xf>
    <xf numFmtId="4" fontId="33" fillId="0" borderId="0" xfId="1" applyNumberFormat="1" applyFont="1" applyAlignment="1">
      <alignment vertical="top" wrapText="1"/>
    </xf>
    <xf numFmtId="0" fontId="33" fillId="0" borderId="0" xfId="1" applyFont="1" applyAlignment="1">
      <alignment horizontal="left" vertical="top" wrapText="1"/>
    </xf>
    <xf numFmtId="2" fontId="33" fillId="0" borderId="2" xfId="1" applyNumberFormat="1" applyFont="1" applyBorder="1" applyAlignment="1">
      <alignment horizontal="center" vertical="top" wrapText="1"/>
    </xf>
    <xf numFmtId="4" fontId="33" fillId="0" borderId="2" xfId="1" applyNumberFormat="1" applyFont="1" applyBorder="1" applyAlignment="1">
      <alignment vertical="top" wrapText="1"/>
    </xf>
    <xf numFmtId="0" fontId="33" fillId="0" borderId="0" xfId="1" applyFont="1" applyAlignment="1">
      <alignment vertical="top" wrapText="1"/>
    </xf>
    <xf numFmtId="4" fontId="33" fillId="0" borderId="0" xfId="1" applyNumberFormat="1" applyFont="1" applyAlignment="1">
      <alignment horizontal="right" vertical="top" wrapText="1"/>
    </xf>
    <xf numFmtId="0" fontId="33" fillId="0" borderId="0" xfId="1" applyFont="1" applyAlignment="1">
      <alignment horizontal="justify" vertical="top" wrapText="1"/>
    </xf>
    <xf numFmtId="0" fontId="33" fillId="0" borderId="2" xfId="1" applyFont="1" applyBorder="1" applyAlignment="1">
      <alignment horizontal="left" vertical="top" wrapText="1"/>
    </xf>
    <xf numFmtId="0" fontId="33" fillId="0" borderId="0" xfId="1" applyFont="1" applyAlignment="1">
      <alignment horizontal="left" vertical="top"/>
    </xf>
    <xf numFmtId="0" fontId="33" fillId="0" borderId="6" xfId="1" applyFont="1" applyBorder="1" applyAlignment="1">
      <alignment vertical="top" wrapText="1"/>
    </xf>
    <xf numFmtId="0" fontId="33" fillId="0" borderId="0" xfId="1" applyFont="1" applyAlignment="1">
      <alignment vertical="top"/>
    </xf>
    <xf numFmtId="0" fontId="33" fillId="0" borderId="0" xfId="1" applyFont="1" applyAlignment="1">
      <alignment vertical="center" wrapText="1"/>
    </xf>
    <xf numFmtId="0" fontId="33" fillId="0" borderId="2" xfId="1" applyFont="1" applyBorder="1" applyAlignment="1">
      <alignment horizontal="left" vertical="top"/>
    </xf>
    <xf numFmtId="0" fontId="33" fillId="0" borderId="0" xfId="1" applyFont="1" applyAlignment="1">
      <alignment wrapText="1"/>
    </xf>
    <xf numFmtId="2" fontId="33" fillId="0" borderId="6" xfId="1" applyNumberFormat="1" applyFont="1" applyBorder="1" applyAlignment="1">
      <alignment horizontal="center" vertical="top" wrapText="1"/>
    </xf>
    <xf numFmtId="4" fontId="33" fillId="0" borderId="6" xfId="1" applyNumberFormat="1" applyFont="1" applyBorder="1" applyAlignment="1">
      <alignment vertical="top" wrapText="1"/>
    </xf>
    <xf numFmtId="0" fontId="33" fillId="0" borderId="0" xfId="129" applyFont="1" applyAlignment="1">
      <alignment horizontal="justify" wrapText="1"/>
    </xf>
    <xf numFmtId="2" fontId="33" fillId="0" borderId="0" xfId="11" applyNumberFormat="1" applyFont="1" applyAlignment="1">
      <alignment horizontal="center" vertical="center" wrapText="1"/>
    </xf>
    <xf numFmtId="0" fontId="33" fillId="0" borderId="0" xfId="11" applyFont="1" applyAlignment="1">
      <alignment horizontal="center" vertical="center" wrapText="1"/>
    </xf>
    <xf numFmtId="0" fontId="33" fillId="0" borderId="0" xfId="129" applyFont="1" applyAlignment="1">
      <alignment vertical="top" wrapText="1"/>
    </xf>
    <xf numFmtId="0" fontId="33" fillId="0" borderId="0" xfId="1" applyFont="1" applyAlignment="1">
      <alignment horizontal="left"/>
    </xf>
    <xf numFmtId="0" fontId="33" fillId="0" borderId="0" xfId="106" applyFont="1" applyAlignment="1">
      <alignment horizontal="left"/>
    </xf>
    <xf numFmtId="0" fontId="33" fillId="0" borderId="0" xfId="1" applyFont="1"/>
    <xf numFmtId="0" fontId="33" fillId="0" borderId="2" xfId="106" applyFont="1" applyBorder="1" applyAlignment="1">
      <alignment horizontal="left" vertical="top"/>
    </xf>
    <xf numFmtId="0" fontId="33" fillId="0" borderId="2" xfId="11" applyFont="1" applyBorder="1" applyAlignment="1">
      <alignment horizontal="center" vertical="top"/>
    </xf>
    <xf numFmtId="0" fontId="33" fillId="0" borderId="0" xfId="11" applyFont="1" applyAlignment="1">
      <alignment horizontal="center" vertical="top"/>
    </xf>
    <xf numFmtId="0" fontId="33" fillId="0" borderId="0" xfId="1" applyFont="1" applyAlignment="1">
      <alignment horizontal="left" vertical="center" wrapText="1"/>
    </xf>
    <xf numFmtId="0" fontId="33" fillId="0" borderId="2" xfId="1" applyFont="1" applyBorder="1" applyAlignment="1">
      <alignment horizontal="center" vertical="top"/>
    </xf>
    <xf numFmtId="0" fontId="33" fillId="0" borderId="0" xfId="1" applyFont="1" applyAlignment="1">
      <alignment horizontal="right" vertical="top"/>
    </xf>
    <xf numFmtId="4" fontId="33" fillId="0" borderId="0" xfId="1" applyNumberFormat="1" applyFont="1" applyAlignment="1">
      <alignment horizontal="center" vertical="top" wrapText="1"/>
    </xf>
    <xf numFmtId="4" fontId="64" fillId="0" borderId="0" xfId="1" applyNumberFormat="1" applyFont="1" applyAlignment="1">
      <alignment horizontal="left" vertical="top" wrapText="1"/>
    </xf>
    <xf numFmtId="0" fontId="33" fillId="0" borderId="18" xfId="1" applyFont="1" applyBorder="1" applyAlignment="1">
      <alignment horizontal="center" vertical="top" wrapText="1"/>
    </xf>
    <xf numFmtId="0" fontId="33" fillId="0" borderId="18" xfId="1" applyFont="1" applyBorder="1" applyAlignment="1">
      <alignment vertical="top" wrapText="1"/>
    </xf>
    <xf numFmtId="0" fontId="33" fillId="0" borderId="18" xfId="1" applyFont="1" applyBorder="1" applyAlignment="1">
      <alignment horizontal="right" vertical="top"/>
    </xf>
    <xf numFmtId="4" fontId="33" fillId="0" borderId="18" xfId="1" applyNumberFormat="1" applyFont="1" applyBorder="1" applyAlignment="1">
      <alignment horizontal="center" vertical="top" wrapText="1"/>
    </xf>
    <xf numFmtId="4" fontId="33" fillId="0" borderId="18" xfId="1" applyNumberFormat="1" applyFont="1" applyBorder="1" applyAlignment="1">
      <alignment horizontal="right" vertical="top" wrapText="1"/>
    </xf>
    <xf numFmtId="0" fontId="123" fillId="0" borderId="0" xfId="1" applyFont="1" applyAlignment="1">
      <alignment horizontal="center" vertical="top" wrapText="1"/>
    </xf>
    <xf numFmtId="176" fontId="33" fillId="0" borderId="0" xfId="128" applyFont="1" applyBorder="1" applyAlignment="1" applyProtection="1">
      <alignment horizontal="center" vertical="top" wrapText="1"/>
      <protection locked="0"/>
    </xf>
    <xf numFmtId="176" fontId="33" fillId="0" borderId="2" xfId="128" applyFont="1" applyBorder="1" applyAlignment="1" applyProtection="1">
      <alignment horizontal="center" vertical="top" wrapText="1"/>
      <protection locked="0"/>
    </xf>
    <xf numFmtId="176" fontId="33" fillId="0" borderId="2" xfId="127" applyFont="1" applyBorder="1" applyAlignment="1" applyProtection="1">
      <alignment horizontal="center" vertical="top" wrapText="1"/>
      <protection locked="0"/>
    </xf>
    <xf numFmtId="176" fontId="33" fillId="0" borderId="0" xfId="127" applyFont="1" applyBorder="1" applyAlignment="1" applyProtection="1">
      <alignment horizontal="center" vertical="top" wrapText="1"/>
      <protection locked="0"/>
    </xf>
    <xf numFmtId="176" fontId="33" fillId="0" borderId="0" xfId="128" applyFont="1" applyFill="1" applyBorder="1" applyAlignment="1" applyProtection="1">
      <alignment horizontal="center" vertical="top" wrapText="1"/>
      <protection locked="0"/>
    </xf>
    <xf numFmtId="176" fontId="33" fillId="0" borderId="6" xfId="128" applyFont="1" applyBorder="1" applyAlignment="1" applyProtection="1">
      <alignment horizontal="center" vertical="top" wrapText="1"/>
      <protection locked="0"/>
    </xf>
    <xf numFmtId="0" fontId="33" fillId="0" borderId="0" xfId="11" applyFont="1" applyAlignment="1" applyProtection="1">
      <alignment horizontal="center" vertical="center" wrapText="1"/>
      <protection locked="0"/>
    </xf>
    <xf numFmtId="4" fontId="33" fillId="0" borderId="0" xfId="1" applyNumberFormat="1" applyFont="1" applyAlignment="1" applyProtection="1">
      <alignment horizontal="center" vertical="top"/>
      <protection locked="0"/>
    </xf>
    <xf numFmtId="0" fontId="15" fillId="0" borderId="0" xfId="1"/>
    <xf numFmtId="174" fontId="15" fillId="0" borderId="0" xfId="1" applyNumberFormat="1"/>
    <xf numFmtId="0" fontId="15" fillId="0" borderId="0" xfId="6"/>
    <xf numFmtId="0" fontId="15" fillId="3" borderId="0" xfId="1" applyFill="1"/>
    <xf numFmtId="0" fontId="15" fillId="0" borderId="0" xfId="1" applyAlignment="1">
      <alignment horizontal="justify" vertical="top" wrapText="1"/>
    </xf>
    <xf numFmtId="0" fontId="15" fillId="0" borderId="0" xfId="1" applyAlignment="1">
      <alignment horizontal="center"/>
    </xf>
    <xf numFmtId="2" fontId="15" fillId="0" borderId="0" xfId="1" applyNumberFormat="1" applyAlignment="1">
      <alignment horizontal="right"/>
    </xf>
    <xf numFmtId="165" fontId="15" fillId="0" borderId="0" xfId="1" applyNumberFormat="1"/>
    <xf numFmtId="0" fontId="15" fillId="0" borderId="0" xfId="1" applyAlignment="1">
      <alignment horizontal="center" vertical="top"/>
    </xf>
    <xf numFmtId="0" fontId="124" fillId="0" borderId="0" xfId="118" applyFont="1" applyAlignment="1">
      <alignment horizontal="center"/>
    </xf>
    <xf numFmtId="0" fontId="15" fillId="0" borderId="0" xfId="118" quotePrefix="1" applyFont="1" applyAlignment="1">
      <alignment vertical="top"/>
    </xf>
    <xf numFmtId="0" fontId="15" fillId="0" borderId="1" xfId="1" applyBorder="1" applyAlignment="1">
      <alignment horizontal="left" vertical="top"/>
    </xf>
    <xf numFmtId="0" fontId="15" fillId="0" borderId="0" xfId="1" applyAlignment="1">
      <alignment horizontal="left"/>
    </xf>
    <xf numFmtId="49" fontId="15" fillId="0" borderId="0" xfId="1" applyNumberFormat="1" applyAlignment="1">
      <alignment horizontal="left" vertical="center"/>
    </xf>
    <xf numFmtId="0" fontId="15" fillId="0" borderId="0" xfId="1" applyAlignment="1">
      <alignment horizontal="justify" vertical="top"/>
    </xf>
    <xf numFmtId="49" fontId="15" fillId="0" borderId="0" xfId="1" applyNumberFormat="1" applyAlignment="1">
      <alignment vertical="center"/>
    </xf>
    <xf numFmtId="0" fontId="15" fillId="0" borderId="0" xfId="1" applyAlignment="1">
      <alignment horizontal="right" vertical="top"/>
    </xf>
    <xf numFmtId="0" fontId="15" fillId="0" borderId="0" xfId="1" applyAlignment="1">
      <alignment horizontal="left" vertical="top" wrapText="1"/>
    </xf>
    <xf numFmtId="49" fontId="15" fillId="0" borderId="0" xfId="1" applyNumberFormat="1" applyAlignment="1">
      <alignment horizontal="justify" vertical="top"/>
    </xf>
    <xf numFmtId="0" fontId="15" fillId="0" borderId="0" xfId="1" applyAlignment="1">
      <alignment vertical="top"/>
    </xf>
    <xf numFmtId="0" fontId="15" fillId="0" borderId="1" xfId="1" applyBorder="1" applyAlignment="1">
      <alignment horizontal="justify" vertical="top"/>
    </xf>
    <xf numFmtId="4" fontId="15" fillId="0" borderId="0" xfId="1" applyNumberFormat="1" applyAlignment="1">
      <alignment horizontal="right"/>
    </xf>
    <xf numFmtId="3" fontId="15" fillId="0" borderId="0" xfId="1" applyNumberFormat="1" applyAlignment="1">
      <alignment horizontal="right" vertical="center"/>
    </xf>
    <xf numFmtId="49" fontId="15" fillId="0" borderId="0" xfId="1" applyNumberFormat="1" applyAlignment="1">
      <alignment horizontal="justify" vertical="top" wrapText="1"/>
    </xf>
    <xf numFmtId="4" fontId="15" fillId="0" borderId="0" xfId="1" applyNumberFormat="1" applyAlignment="1">
      <alignment horizontal="justify" vertical="top"/>
    </xf>
    <xf numFmtId="49" fontId="15" fillId="0" borderId="0" xfId="1" applyNumberFormat="1" applyAlignment="1">
      <alignment horizontal="center" vertical="top"/>
    </xf>
    <xf numFmtId="4" fontId="15" fillId="0" borderId="0" xfId="1" applyNumberFormat="1" applyAlignment="1">
      <alignment horizontal="right" vertical="top"/>
    </xf>
    <xf numFmtId="0" fontId="15" fillId="0" borderId="0" xfId="1" applyAlignment="1">
      <alignment vertical="top" wrapText="1"/>
    </xf>
    <xf numFmtId="4" fontId="15" fillId="0" borderId="1" xfId="1" applyNumberFormat="1" applyBorder="1" applyAlignment="1">
      <alignment horizontal="justify" vertical="top"/>
    </xf>
    <xf numFmtId="49" fontId="15" fillId="0" borderId="0" xfId="1" applyNumberFormat="1" applyAlignment="1">
      <alignment horizontal="right" vertical="top"/>
    </xf>
    <xf numFmtId="49" fontId="15" fillId="0" borderId="0" xfId="1" applyNumberFormat="1" applyAlignment="1">
      <alignment horizontal="left" vertical="top"/>
    </xf>
    <xf numFmtId="0" fontId="15" fillId="0" borderId="0" xfId="1" applyAlignment="1">
      <alignment horizontal="center" wrapText="1"/>
    </xf>
    <xf numFmtId="49" fontId="15" fillId="0" borderId="0" xfId="1" applyNumberFormat="1" applyAlignment="1">
      <alignment vertical="top"/>
    </xf>
    <xf numFmtId="4" fontId="15" fillId="0" borderId="0" xfId="1" applyNumberFormat="1" applyAlignment="1">
      <alignment horizontal="center" vertical="top"/>
    </xf>
    <xf numFmtId="0" fontId="15" fillId="0" borderId="0" xfId="1" applyAlignment="1">
      <alignment horizontal="right" vertical="top" wrapText="1"/>
    </xf>
    <xf numFmtId="0" fontId="15" fillId="0" borderId="0" xfId="1" applyAlignment="1">
      <alignment horizontal="left" vertical="top"/>
    </xf>
    <xf numFmtId="0" fontId="15" fillId="0" borderId="0" xfId="1" applyAlignment="1">
      <alignment horizontal="left" wrapText="1"/>
    </xf>
    <xf numFmtId="0" fontId="15" fillId="0" borderId="0" xfId="1" applyAlignment="1">
      <alignment horizontal="justify" wrapText="1"/>
    </xf>
    <xf numFmtId="4" fontId="15" fillId="0" borderId="0" xfId="1" applyNumberFormat="1" applyAlignment="1">
      <alignment vertical="center"/>
    </xf>
    <xf numFmtId="0" fontId="15" fillId="0" borderId="0" xfId="1" applyAlignment="1">
      <alignment horizontal="right" wrapText="1"/>
    </xf>
    <xf numFmtId="49" fontId="15" fillId="0" borderId="0" xfId="1" applyNumberFormat="1" applyAlignment="1">
      <alignment horizontal="left" vertical="top" wrapText="1"/>
    </xf>
    <xf numFmtId="49" fontId="15" fillId="0" borderId="0" xfId="1" applyNumberFormat="1" applyAlignment="1">
      <alignment horizontal="justify" vertical="center" wrapText="1"/>
    </xf>
    <xf numFmtId="49" fontId="15" fillId="0" borderId="0" xfId="1" applyNumberFormat="1" applyAlignment="1">
      <alignment horizontal="center" vertical="center"/>
    </xf>
    <xf numFmtId="4" fontId="15" fillId="0" borderId="0" xfId="1" applyNumberFormat="1" applyAlignment="1">
      <alignment horizontal="right" vertical="center"/>
    </xf>
    <xf numFmtId="0" fontId="15" fillId="0" borderId="0" xfId="1" applyAlignment="1">
      <alignment horizontal="justify" vertical="justify" wrapText="1"/>
    </xf>
    <xf numFmtId="0" fontId="15" fillId="0" borderId="0" xfId="1" applyAlignment="1">
      <alignment horizontal="left" vertical="center"/>
    </xf>
    <xf numFmtId="0" fontId="15" fillId="0" borderId="0" xfId="6" applyAlignment="1">
      <alignment horizontal="right" vertical="top"/>
    </xf>
    <xf numFmtId="0" fontId="59" fillId="0" borderId="0" xfId="0" applyFont="1" applyAlignment="1">
      <alignment horizontal="center"/>
    </xf>
    <xf numFmtId="174" fontId="59" fillId="0" borderId="0" xfId="0" applyNumberFormat="1" applyFont="1" applyAlignment="1">
      <alignment horizontal="center"/>
    </xf>
    <xf numFmtId="0" fontId="15" fillId="0" borderId="0" xfId="6" applyAlignment="1">
      <alignment vertical="top"/>
    </xf>
    <xf numFmtId="0" fontId="15" fillId="0" borderId="0" xfId="6" applyAlignment="1">
      <alignment horizontal="left" vertical="center"/>
    </xf>
    <xf numFmtId="0" fontId="15" fillId="0" borderId="0" xfId="6" applyAlignment="1">
      <alignment horizontal="justify" vertical="top" wrapText="1"/>
    </xf>
    <xf numFmtId="0" fontId="59" fillId="3" borderId="0" xfId="0" applyFont="1" applyFill="1" applyAlignment="1">
      <alignment horizontal="left" vertical="center"/>
    </xf>
    <xf numFmtId="0" fontId="59" fillId="3" borderId="0" xfId="0" applyFont="1" applyFill="1"/>
    <xf numFmtId="0" fontId="15" fillId="3" borderId="0" xfId="6" applyFill="1" applyAlignment="1">
      <alignment vertical="top"/>
    </xf>
    <xf numFmtId="0" fontId="15" fillId="0" borderId="0" xfId="125" applyAlignment="1">
      <alignment horizontal="justify" vertical="top" wrapText="1"/>
    </xf>
    <xf numFmtId="0" fontId="15" fillId="0" borderId="0" xfId="6" applyAlignment="1">
      <alignment horizontal="center"/>
    </xf>
    <xf numFmtId="4" fontId="15" fillId="0" borderId="0" xfId="125" applyNumberFormat="1" applyAlignment="1">
      <alignment horizontal="right"/>
    </xf>
    <xf numFmtId="174" fontId="15" fillId="0" borderId="0" xfId="125" applyNumberFormat="1" applyAlignment="1" applyProtection="1">
      <alignment horizontal="right"/>
      <protection locked="0"/>
    </xf>
    <xf numFmtId="0" fontId="15" fillId="3" borderId="0" xfId="6" applyFill="1"/>
    <xf numFmtId="0" fontId="112" fillId="0" borderId="0" xfId="32" applyFont="1" applyAlignment="1">
      <alignment horizontal="left" vertical="center"/>
    </xf>
    <xf numFmtId="0" fontId="112" fillId="0" borderId="0" xfId="32" applyFont="1" applyAlignment="1">
      <alignment vertical="center"/>
    </xf>
    <xf numFmtId="0" fontId="39" fillId="0" borderId="0" xfId="32" applyFont="1" applyAlignment="1">
      <alignment horizontal="right" wrapText="1"/>
    </xf>
    <xf numFmtId="1" fontId="39" fillId="0" borderId="0" xfId="32" applyNumberFormat="1" applyFont="1" applyAlignment="1">
      <alignment horizontal="right"/>
    </xf>
    <xf numFmtId="174" fontId="39" fillId="0" borderId="0" xfId="35" applyNumberFormat="1" applyFont="1" applyFill="1" applyBorder="1" applyAlignment="1" applyProtection="1">
      <alignment horizontal="right"/>
      <protection locked="0"/>
    </xf>
    <xf numFmtId="174" fontId="39" fillId="0" borderId="0" xfId="33" applyNumberFormat="1" applyFont="1" applyBorder="1" applyAlignment="1" applyProtection="1">
      <alignment horizontal="right"/>
    </xf>
    <xf numFmtId="4" fontId="15" fillId="0" borderId="0" xfId="6" applyNumberFormat="1" applyAlignment="1">
      <alignment horizontal="right"/>
    </xf>
    <xf numFmtId="174" fontId="15" fillId="0" borderId="0" xfId="6" applyNumberFormat="1" applyProtection="1">
      <protection locked="0"/>
    </xf>
    <xf numFmtId="174" fontId="15" fillId="0" borderId="0" xfId="6" applyNumberFormat="1"/>
    <xf numFmtId="0" fontId="15" fillId="0" borderId="0" xfId="6" quotePrefix="1" applyAlignment="1">
      <alignment horizontal="justify" vertical="top" wrapText="1"/>
    </xf>
    <xf numFmtId="0" fontId="26" fillId="0" borderId="0" xfId="6" applyFont="1" applyAlignment="1">
      <alignment horizontal="left" wrapText="1"/>
    </xf>
    <xf numFmtId="0" fontId="111" fillId="0" borderId="0" xfId="0" applyFont="1"/>
    <xf numFmtId="174" fontId="15" fillId="0" borderId="0" xfId="6" applyNumberFormat="1" applyAlignment="1">
      <alignment horizontal="right"/>
    </xf>
    <xf numFmtId="165" fontId="15" fillId="0" borderId="0" xfId="6" applyNumberFormat="1" applyProtection="1">
      <protection locked="0"/>
    </xf>
    <xf numFmtId="4" fontId="15" fillId="0" borderId="0" xfId="6" applyNumberFormat="1"/>
    <xf numFmtId="0" fontId="15" fillId="0" borderId="0" xfId="1" applyProtection="1">
      <protection locked="0"/>
    </xf>
    <xf numFmtId="4" fontId="15" fillId="0" borderId="0" xfId="6" applyNumberFormat="1" applyAlignment="1">
      <alignment horizontal="center"/>
    </xf>
    <xf numFmtId="174" fontId="15" fillId="0" borderId="0" xfId="6" applyNumberFormat="1" applyAlignment="1" applyProtection="1">
      <alignment horizontal="center"/>
      <protection locked="0"/>
    </xf>
    <xf numFmtId="174" fontId="15" fillId="0" borderId="0" xfId="6" applyNumberFormat="1" applyAlignment="1">
      <alignment horizontal="center"/>
    </xf>
    <xf numFmtId="0" fontId="27" fillId="0" borderId="0" xfId="0" applyFont="1" applyAlignment="1">
      <alignment horizontal="right" vertical="top"/>
    </xf>
    <xf numFmtId="0" fontId="15" fillId="0" borderId="0" xfId="6" quotePrefix="1"/>
    <xf numFmtId="0" fontId="15" fillId="0" borderId="0" xfId="13" applyAlignment="1">
      <alignment horizontal="justify" vertical="top" wrapText="1"/>
    </xf>
    <xf numFmtId="49" fontId="15" fillId="0" borderId="0" xfId="13" applyNumberFormat="1" applyAlignment="1">
      <alignment horizontal="center" wrapText="1"/>
    </xf>
    <xf numFmtId="49" fontId="26" fillId="0" borderId="0" xfId="125" applyNumberFormat="1" applyFont="1"/>
    <xf numFmtId="49" fontId="26" fillId="0" borderId="0" xfId="125" applyNumberFormat="1" applyFont="1" applyAlignment="1">
      <alignment horizontal="left" wrapText="1"/>
    </xf>
    <xf numFmtId="4" fontId="59" fillId="0" borderId="0" xfId="0" applyNumberFormat="1" applyFont="1"/>
    <xf numFmtId="0" fontId="15" fillId="0" borderId="0" xfId="6" quotePrefix="1" applyAlignment="1">
      <alignment wrapText="1"/>
    </xf>
    <xf numFmtId="0" fontId="111" fillId="0" borderId="0" xfId="0" applyFont="1" applyAlignment="1">
      <alignment horizontal="left" vertical="center"/>
    </xf>
    <xf numFmtId="0" fontId="15" fillId="0" borderId="16" xfId="0" applyFont="1" applyBorder="1" applyAlignment="1">
      <alignment horizontal="right" vertical="top"/>
    </xf>
    <xf numFmtId="49" fontId="15" fillId="0" borderId="0" xfId="125" applyNumberFormat="1" applyAlignment="1">
      <alignment horizontal="center"/>
    </xf>
    <xf numFmtId="49" fontId="15" fillId="0" borderId="0" xfId="125" applyNumberFormat="1" applyAlignment="1">
      <alignment horizontal="right" vertical="top"/>
    </xf>
    <xf numFmtId="0" fontId="15" fillId="0" borderId="0" xfId="2" applyFont="1" applyAlignment="1">
      <alignment horizontal="right" vertical="top"/>
    </xf>
    <xf numFmtId="4" fontId="38" fillId="0" borderId="0" xfId="121" applyNumberFormat="1" applyAlignment="1">
      <alignment horizontal="right" wrapText="1"/>
    </xf>
    <xf numFmtId="2" fontId="38" fillId="0" borderId="0" xfId="121" applyNumberFormat="1" applyAlignment="1">
      <alignment wrapText="1"/>
    </xf>
    <xf numFmtId="2" fontId="38" fillId="0" borderId="0" xfId="121" applyNumberFormat="1" applyAlignment="1" applyProtection="1">
      <alignment horizontal="right"/>
      <protection locked="0"/>
    </xf>
    <xf numFmtId="174" fontId="38" fillId="0" borderId="0" xfId="121" applyNumberFormat="1" applyAlignment="1">
      <alignment horizontal="right"/>
    </xf>
    <xf numFmtId="0" fontId="38" fillId="0" borderId="17" xfId="121" applyBorder="1" applyAlignment="1">
      <alignment wrapText="1"/>
    </xf>
    <xf numFmtId="0" fontId="38" fillId="0" borderId="0" xfId="121" applyAlignment="1">
      <alignment horizontal="left" vertical="top"/>
    </xf>
    <xf numFmtId="0" fontId="38" fillId="0" borderId="0" xfId="121" applyAlignment="1">
      <alignment horizontal="right" vertical="top"/>
    </xf>
    <xf numFmtId="0" fontId="38" fillId="0" borderId="0" xfId="121" applyAlignment="1">
      <alignment horizontal="right"/>
    </xf>
    <xf numFmtId="0" fontId="38" fillId="0" borderId="0" xfId="121" applyAlignment="1">
      <alignment horizontal="justify" vertical="top"/>
    </xf>
    <xf numFmtId="0" fontId="15" fillId="0" borderId="17" xfId="0" applyFont="1" applyBorder="1"/>
    <xf numFmtId="0" fontId="38" fillId="0" borderId="0" xfId="121" applyAlignment="1">
      <alignment horizontal="left"/>
    </xf>
    <xf numFmtId="0" fontId="38" fillId="0" borderId="0" xfId="121" applyAlignment="1">
      <alignment horizontal="justify" vertical="top" wrapText="1"/>
    </xf>
    <xf numFmtId="2" fontId="38" fillId="0" borderId="0" xfId="121" applyNumberFormat="1" applyAlignment="1">
      <alignment horizontal="right"/>
    </xf>
    <xf numFmtId="2" fontId="38" fillId="0" borderId="0" xfId="121" applyNumberFormat="1" applyAlignment="1" applyProtection="1">
      <alignment horizontal="right" vertical="top"/>
      <protection locked="0"/>
    </xf>
    <xf numFmtId="174" fontId="38" fillId="0" borderId="0" xfId="121" applyNumberFormat="1" applyAlignment="1">
      <alignment horizontal="right" vertical="top"/>
    </xf>
    <xf numFmtId="0" fontId="82" fillId="0" borderId="0" xfId="121" applyFont="1" applyAlignment="1">
      <alignment vertical="top"/>
    </xf>
    <xf numFmtId="0" fontId="15" fillId="0" borderId="0" xfId="6" applyAlignment="1">
      <alignment wrapText="1"/>
    </xf>
    <xf numFmtId="4" fontId="15" fillId="0" borderId="0" xfId="125" applyNumberFormat="1" applyAlignment="1">
      <alignment horizontal="center"/>
    </xf>
    <xf numFmtId="0" fontId="15" fillId="0" borderId="0" xfId="125" applyAlignment="1">
      <alignment vertical="center"/>
    </xf>
    <xf numFmtId="0" fontId="15" fillId="0" borderId="0" xfId="125" applyAlignment="1">
      <alignment horizontal="justify" vertical="top"/>
    </xf>
    <xf numFmtId="0" fontId="15" fillId="0" borderId="0" xfId="125" applyAlignment="1">
      <alignment horizontal="center"/>
    </xf>
    <xf numFmtId="0" fontId="15" fillId="0" borderId="0" xfId="125" quotePrefix="1" applyAlignment="1">
      <alignment horizontal="justify" vertical="top" wrapText="1"/>
    </xf>
    <xf numFmtId="2" fontId="59" fillId="0" borderId="0" xfId="0" applyNumberFormat="1" applyFont="1"/>
    <xf numFmtId="4" fontId="15" fillId="0" borderId="0" xfId="125" applyNumberFormat="1" applyAlignment="1" applyProtection="1">
      <alignment horizontal="right"/>
      <protection locked="0"/>
    </xf>
    <xf numFmtId="49" fontId="15" fillId="0" borderId="0" xfId="13" applyNumberFormat="1" applyAlignment="1">
      <alignment horizontal="right" vertical="top" wrapText="1"/>
    </xf>
    <xf numFmtId="4" fontId="111" fillId="0" borderId="0" xfId="0" applyNumberFormat="1" applyFont="1"/>
    <xf numFmtId="49" fontId="15" fillId="0" borderId="0" xfId="125" applyNumberFormat="1" applyAlignment="1">
      <alignment horizontal="left" vertical="center" wrapText="1"/>
    </xf>
    <xf numFmtId="49" fontId="15" fillId="0" borderId="0" xfId="125" applyNumberFormat="1" applyAlignment="1">
      <alignment horizontal="center" vertical="center"/>
    </xf>
    <xf numFmtId="4" fontId="15" fillId="0" borderId="0" xfId="125" applyNumberFormat="1" applyAlignment="1">
      <alignment horizontal="center" vertical="center"/>
    </xf>
    <xf numFmtId="4" fontId="15" fillId="0" borderId="0" xfId="125" applyNumberFormat="1" applyAlignment="1" applyProtection="1">
      <alignment horizontal="center" vertical="center"/>
      <protection locked="0"/>
    </xf>
    <xf numFmtId="174" fontId="15" fillId="0" borderId="0" xfId="125" applyNumberFormat="1" applyAlignment="1">
      <alignment horizontal="center" vertical="center"/>
    </xf>
    <xf numFmtId="0" fontId="26" fillId="0" borderId="0" xfId="125" applyFont="1" applyAlignment="1">
      <alignment vertical="center" wrapText="1"/>
    </xf>
    <xf numFmtId="0" fontId="15" fillId="0" borderId="0" xfId="125"/>
    <xf numFmtId="49" fontId="15" fillId="0" borderId="0" xfId="125" applyNumberFormat="1" applyAlignment="1">
      <alignment horizontal="right" vertical="center" wrapText="1"/>
    </xf>
    <xf numFmtId="0" fontId="15" fillId="0" borderId="0" xfId="125" applyAlignment="1">
      <alignment horizontal="justify" vertical="center" wrapText="1"/>
    </xf>
    <xf numFmtId="174" fontId="15" fillId="0" borderId="0" xfId="125" applyNumberFormat="1" applyAlignment="1" applyProtection="1">
      <alignment horizontal="center" vertical="center"/>
      <protection locked="0"/>
    </xf>
    <xf numFmtId="4" fontId="26" fillId="0" borderId="0" xfId="125" applyNumberFormat="1" applyFont="1" applyAlignment="1">
      <alignment vertical="center" wrapText="1"/>
    </xf>
    <xf numFmtId="4" fontId="15" fillId="0" borderId="0" xfId="125" applyNumberFormat="1"/>
    <xf numFmtId="0" fontId="125" fillId="0" borderId="0" xfId="126" applyFont="1" applyFill="1" applyBorder="1" applyAlignment="1" applyProtection="1"/>
    <xf numFmtId="0" fontId="15" fillId="0" borderId="0" xfId="6" applyAlignment="1">
      <alignment horizontal="right"/>
    </xf>
    <xf numFmtId="0" fontId="15" fillId="0" borderId="0" xfId="6" quotePrefix="1" applyAlignment="1">
      <alignment vertical="top" wrapText="1"/>
    </xf>
    <xf numFmtId="174" fontId="15" fillId="0" borderId="0" xfId="6" applyNumberFormat="1" applyAlignment="1" applyProtection="1">
      <alignment vertical="top"/>
      <protection locked="0"/>
    </xf>
    <xf numFmtId="174" fontId="15" fillId="0" borderId="0" xfId="6" applyNumberFormat="1" applyAlignment="1">
      <alignment vertical="top"/>
    </xf>
    <xf numFmtId="0" fontId="59" fillId="0" borderId="0" xfId="0" applyFont="1" applyAlignment="1">
      <alignment horizontal="right"/>
    </xf>
    <xf numFmtId="174" fontId="59" fillId="0" borderId="0" xfId="35" applyNumberFormat="1" applyFont="1" applyFill="1" applyProtection="1">
      <protection locked="0"/>
    </xf>
    <xf numFmtId="174" fontId="59" fillId="0" borderId="0" xfId="35" applyNumberFormat="1" applyFont="1" applyFill="1" applyProtection="1"/>
    <xf numFmtId="0" fontId="26" fillId="0" borderId="0" xfId="6" applyFont="1"/>
    <xf numFmtId="4" fontId="15" fillId="0" borderId="0" xfId="2" applyNumberFormat="1" applyFont="1" applyAlignment="1">
      <alignment horizontal="right"/>
    </xf>
    <xf numFmtId="0" fontId="38" fillId="0" borderId="0" xfId="23" applyAlignment="1">
      <alignment horizontal="right" vertical="top"/>
    </xf>
    <xf numFmtId="0" fontId="15" fillId="0" borderId="0" xfId="8" applyAlignment="1">
      <alignment horizontal="right"/>
    </xf>
    <xf numFmtId="0" fontId="15" fillId="0" borderId="0" xfId="8" applyAlignment="1">
      <alignment horizontal="justify"/>
    </xf>
    <xf numFmtId="2" fontId="15" fillId="0" borderId="0" xfId="8" applyNumberFormat="1"/>
    <xf numFmtId="0" fontId="59" fillId="0" borderId="0" xfId="0" applyFont="1" applyAlignment="1">
      <alignment horizontal="right" vertical="top"/>
    </xf>
    <xf numFmtId="0" fontId="59" fillId="0" borderId="0" xfId="0" applyFont="1" applyAlignment="1">
      <alignment wrapText="1"/>
    </xf>
    <xf numFmtId="2" fontId="59" fillId="0" borderId="0" xfId="0" applyNumberFormat="1" applyFont="1" applyAlignment="1">
      <alignment horizontal="center"/>
    </xf>
    <xf numFmtId="172" fontId="59" fillId="0" borderId="0" xfId="154" applyNumberFormat="1" applyFont="1" applyAlignment="1">
      <alignment horizontal="right" vertical="top"/>
    </xf>
    <xf numFmtId="0" fontId="59" fillId="0" borderId="0" xfId="155" applyFont="1" applyAlignment="1">
      <alignment horizontal="right"/>
    </xf>
    <xf numFmtId="2" fontId="59" fillId="0" borderId="0" xfId="0" applyNumberFormat="1" applyFont="1" applyAlignment="1" applyProtection="1">
      <alignment horizontal="center"/>
      <protection locked="0"/>
    </xf>
    <xf numFmtId="172" fontId="59" fillId="0" borderId="0" xfId="0" applyNumberFormat="1" applyFont="1" applyAlignment="1">
      <alignment horizontal="right" vertical="top"/>
    </xf>
    <xf numFmtId="0" fontId="59" fillId="0" borderId="0" xfId="156" quotePrefix="1" applyFont="1" applyAlignment="1">
      <alignment vertical="top" wrapText="1"/>
    </xf>
    <xf numFmtId="4" fontId="116" fillId="0" borderId="0" xfId="0" applyNumberFormat="1" applyFont="1" applyAlignment="1">
      <alignment horizontal="center" wrapText="1"/>
    </xf>
    <xf numFmtId="0" fontId="59" fillId="0" borderId="0" xfId="158" applyFont="1" applyAlignment="1">
      <alignment horizontal="right"/>
    </xf>
    <xf numFmtId="0" fontId="59" fillId="0" borderId="0" xfId="159" quotePrefix="1" applyFont="1" applyAlignment="1">
      <alignment vertical="top" wrapText="1"/>
    </xf>
    <xf numFmtId="0" fontId="59" fillId="0" borderId="0" xfId="160" applyFont="1" applyAlignment="1">
      <alignment vertical="top" wrapText="1"/>
    </xf>
    <xf numFmtId="0" fontId="59" fillId="0" borderId="0" xfId="161" applyFont="1" applyAlignment="1">
      <alignment horizontal="right"/>
    </xf>
    <xf numFmtId="0" fontId="59" fillId="0" borderId="0" xfId="162" applyFont="1" applyAlignment="1">
      <alignment vertical="top" wrapText="1"/>
    </xf>
    <xf numFmtId="172" fontId="59" fillId="0" borderId="0" xfId="162" applyNumberFormat="1" applyFont="1" applyAlignment="1">
      <alignment horizontal="right" vertical="top"/>
    </xf>
    <xf numFmtId="0" fontId="59" fillId="0" borderId="0" xfId="163" applyFont="1" applyAlignment="1">
      <alignment vertical="top" wrapText="1"/>
    </xf>
    <xf numFmtId="0" fontId="59" fillId="0" borderId="0" xfId="164" applyFont="1" applyAlignment="1">
      <alignment vertical="top" wrapText="1"/>
    </xf>
    <xf numFmtId="0" fontId="111" fillId="22" borderId="0" xfId="0" applyFont="1" applyFill="1" applyAlignment="1">
      <alignment horizontal="right" vertical="top"/>
    </xf>
    <xf numFmtId="0" fontId="111" fillId="22" borderId="0" xfId="0" applyFont="1" applyFill="1" applyAlignment="1">
      <alignment wrapText="1"/>
    </xf>
    <xf numFmtId="0" fontId="111" fillId="22" borderId="0" xfId="0" applyFont="1" applyFill="1" applyAlignment="1">
      <alignment horizontal="center"/>
    </xf>
    <xf numFmtId="2" fontId="111" fillId="22" borderId="0" xfId="0" applyNumberFormat="1" applyFont="1" applyFill="1" applyAlignment="1">
      <alignment horizontal="center"/>
    </xf>
    <xf numFmtId="2" fontId="111" fillId="22" borderId="0" xfId="0" applyNumberFormat="1" applyFont="1" applyFill="1" applyAlignment="1" applyProtection="1">
      <alignment horizontal="center"/>
      <protection locked="0"/>
    </xf>
    <xf numFmtId="197" fontId="116" fillId="22" borderId="0" xfId="0" applyNumberFormat="1" applyFont="1" applyFill="1" applyAlignment="1">
      <alignment horizontal="center"/>
    </xf>
    <xf numFmtId="172" fontId="111" fillId="15" borderId="0" xfId="0" applyNumberFormat="1" applyFont="1" applyFill="1" applyAlignment="1">
      <alignment horizontal="right" vertical="top"/>
    </xf>
    <xf numFmtId="0" fontId="111" fillId="15" borderId="0" xfId="156" quotePrefix="1" applyFont="1" applyFill="1" applyAlignment="1">
      <alignment vertical="top" wrapText="1"/>
    </xf>
    <xf numFmtId="4" fontId="116" fillId="15" borderId="0" xfId="0" applyNumberFormat="1" applyFont="1" applyFill="1" applyAlignment="1">
      <alignment horizontal="center" wrapText="1"/>
    </xf>
    <xf numFmtId="0" fontId="59" fillId="0" borderId="0" xfId="165" applyFont="1" applyAlignment="1">
      <alignment vertical="top" wrapText="1"/>
    </xf>
    <xf numFmtId="0" fontId="59" fillId="0" borderId="0" xfId="166" quotePrefix="1" applyFont="1" applyAlignment="1">
      <alignment vertical="top" wrapText="1"/>
    </xf>
    <xf numFmtId="0" fontId="59" fillId="0" borderId="0" xfId="167" applyFont="1" applyAlignment="1">
      <alignment vertical="top" wrapText="1"/>
    </xf>
    <xf numFmtId="0" fontId="59" fillId="0" borderId="0" xfId="168" applyFont="1" applyAlignment="1">
      <alignment vertical="top" wrapText="1"/>
    </xf>
    <xf numFmtId="0" fontId="59" fillId="0" borderId="0" xfId="169" applyFont="1" applyAlignment="1">
      <alignment vertical="top" wrapText="1"/>
    </xf>
    <xf numFmtId="172" fontId="59" fillId="0" borderId="0" xfId="169" applyNumberFormat="1" applyFont="1" applyAlignment="1">
      <alignment horizontal="right" vertical="top"/>
    </xf>
    <xf numFmtId="0" fontId="59" fillId="0" borderId="0" xfId="170" applyFont="1" applyAlignment="1">
      <alignment vertical="top" wrapText="1"/>
    </xf>
    <xf numFmtId="0" fontId="59" fillId="0" borderId="0" xfId="171" applyFont="1" applyAlignment="1">
      <alignment vertical="top" wrapText="1"/>
    </xf>
    <xf numFmtId="172" fontId="59" fillId="0" borderId="0" xfId="164" applyNumberFormat="1" applyFont="1" applyAlignment="1">
      <alignment horizontal="right" vertical="top"/>
    </xf>
    <xf numFmtId="0" fontId="59" fillId="0" borderId="0" xfId="172" applyFont="1" applyAlignment="1">
      <alignment vertical="top" wrapText="1"/>
    </xf>
    <xf numFmtId="197" fontId="59" fillId="0" borderId="0" xfId="0" applyNumberFormat="1" applyFont="1" applyAlignment="1" applyProtection="1">
      <alignment horizontal="center"/>
      <protection locked="0"/>
    </xf>
    <xf numFmtId="43" fontId="116" fillId="0" borderId="0" xfId="152" applyFont="1" applyBorder="1" applyAlignment="1" applyProtection="1">
      <alignment horizontal="center"/>
    </xf>
    <xf numFmtId="172" fontId="59" fillId="0" borderId="0" xfId="175" applyNumberFormat="1" applyFont="1" applyAlignment="1">
      <alignment horizontal="right" vertical="top"/>
    </xf>
    <xf numFmtId="197" fontId="59" fillId="0" borderId="0" xfId="0" applyNumberFormat="1" applyFont="1"/>
    <xf numFmtId="197" fontId="116" fillId="0" borderId="0" xfId="0" applyNumberFormat="1" applyFont="1"/>
    <xf numFmtId="0" fontId="59" fillId="0" borderId="0" xfId="174" applyFont="1" applyAlignment="1">
      <alignment vertical="top" wrapText="1"/>
    </xf>
    <xf numFmtId="0" fontId="59" fillId="0" borderId="0" xfId="0" applyFont="1" applyAlignment="1">
      <alignment vertical="top" wrapText="1"/>
    </xf>
    <xf numFmtId="0" fontId="59" fillId="0" borderId="0" xfId="176" quotePrefix="1" applyFont="1" applyAlignment="1">
      <alignment horizontal="left" vertical="top" wrapText="1"/>
    </xf>
    <xf numFmtId="43" fontId="59" fillId="0" borderId="0" xfId="152" applyFont="1" applyBorder="1" applyAlignment="1" applyProtection="1">
      <alignment horizontal="center"/>
      <protection locked="0"/>
    </xf>
    <xf numFmtId="0" fontId="59" fillId="0" borderId="0" xfId="178" quotePrefix="1" applyFont="1" applyAlignment="1">
      <alignment horizontal="left" vertical="top" wrapText="1"/>
    </xf>
    <xf numFmtId="172" fontId="59" fillId="0" borderId="0" xfId="177" applyNumberFormat="1" applyFont="1" applyAlignment="1">
      <alignment horizontal="right" vertical="top"/>
    </xf>
    <xf numFmtId="2" fontId="116" fillId="0" borderId="0" xfId="0" applyNumberFormat="1" applyFont="1" applyAlignment="1">
      <alignment horizontal="center"/>
    </xf>
    <xf numFmtId="0" fontId="111" fillId="0" borderId="0" xfId="156" quotePrefix="1" applyFont="1" applyAlignment="1">
      <alignment vertical="top" wrapText="1"/>
    </xf>
    <xf numFmtId="0" fontId="59" fillId="0" borderId="0" xfId="179" applyFont="1" applyAlignment="1">
      <alignment horizontal="left" vertical="top" wrapText="1"/>
    </xf>
    <xf numFmtId="0" fontId="59" fillId="0" borderId="0" xfId="180" applyFont="1" applyAlignment="1">
      <alignment horizontal="left" vertical="top" wrapText="1"/>
    </xf>
    <xf numFmtId="0" fontId="59" fillId="0" borderId="0" xfId="181" applyFont="1" applyAlignment="1">
      <alignment vertical="top" wrapText="1"/>
    </xf>
    <xf numFmtId="0" fontId="59" fillId="0" borderId="0" xfId="182" applyFont="1" applyAlignment="1">
      <alignment vertical="top" wrapText="1"/>
    </xf>
    <xf numFmtId="0" fontId="59" fillId="0" borderId="0" xfId="183" applyFont="1" applyAlignment="1">
      <alignment vertical="top" wrapText="1"/>
    </xf>
    <xf numFmtId="0" fontId="116" fillId="0" borderId="0" xfId="184" applyFont="1" applyAlignment="1">
      <alignment wrapText="1"/>
    </xf>
    <xf numFmtId="0" fontId="59" fillId="0" borderId="0" xfId="185" applyFont="1" applyAlignment="1">
      <alignment wrapText="1"/>
    </xf>
    <xf numFmtId="0" fontId="59" fillId="0" borderId="0" xfId="186" applyFont="1" applyAlignment="1">
      <alignment horizontal="justify"/>
    </xf>
    <xf numFmtId="0" fontId="59" fillId="0" borderId="0" xfId="187" applyFont="1" applyAlignment="1">
      <alignment horizontal="left" vertical="top" wrapText="1"/>
    </xf>
    <xf numFmtId="0" fontId="59" fillId="0" borderId="0" xfId="188" applyFont="1" applyAlignment="1">
      <alignment horizontal="left" vertical="top" wrapText="1"/>
    </xf>
    <xf numFmtId="172" fontId="59" fillId="0" borderId="0" xfId="188" applyNumberFormat="1" applyFont="1" applyAlignment="1">
      <alignment horizontal="right" vertical="top"/>
    </xf>
    <xf numFmtId="0" fontId="59" fillId="0" borderId="0" xfId="190" applyFont="1" applyAlignment="1">
      <alignment vertical="top" wrapText="1"/>
    </xf>
    <xf numFmtId="172" fontId="59" fillId="0" borderId="0" xfId="189" applyNumberFormat="1" applyFont="1" applyAlignment="1">
      <alignment horizontal="right" vertical="top"/>
    </xf>
    <xf numFmtId="0" fontId="111" fillId="22" borderId="0" xfId="0" applyFont="1" applyFill="1" applyAlignment="1">
      <alignment horizontal="right" vertical="center"/>
    </xf>
    <xf numFmtId="0" fontId="111" fillId="22" borderId="0" xfId="0" applyFont="1" applyFill="1" applyAlignment="1">
      <alignment vertical="center" wrapText="1"/>
    </xf>
    <xf numFmtId="0" fontId="111" fillId="22" borderId="0" xfId="0" applyFont="1" applyFill="1" applyAlignment="1">
      <alignment horizontal="center" vertical="center"/>
    </xf>
    <xf numFmtId="2" fontId="111" fillId="22" borderId="0" xfId="0" applyNumberFormat="1" applyFont="1" applyFill="1" applyAlignment="1">
      <alignment horizontal="center" vertical="center"/>
    </xf>
    <xf numFmtId="172" fontId="111" fillId="22" borderId="0" xfId="0" applyNumberFormat="1" applyFont="1" applyFill="1" applyAlignment="1">
      <alignment horizontal="right" vertical="top"/>
    </xf>
    <xf numFmtId="0" fontId="111" fillId="22" borderId="0" xfId="156" quotePrefix="1" applyFont="1" applyFill="1" applyAlignment="1">
      <alignment vertical="top" wrapText="1"/>
    </xf>
    <xf numFmtId="0" fontId="111" fillId="22" borderId="0" xfId="155" applyFont="1" applyFill="1" applyAlignment="1">
      <alignment horizontal="right"/>
    </xf>
    <xf numFmtId="4" fontId="116" fillId="22" borderId="0" xfId="0" applyNumberFormat="1" applyFont="1" applyFill="1" applyAlignment="1">
      <alignment horizontal="center" wrapText="1"/>
    </xf>
    <xf numFmtId="0" fontId="59" fillId="0" borderId="0" xfId="191" applyFont="1" applyAlignment="1">
      <alignment vertical="top" wrapText="1"/>
    </xf>
    <xf numFmtId="0" fontId="59" fillId="0" borderId="0" xfId="193" applyFont="1" applyAlignment="1">
      <alignment vertical="top" wrapText="1"/>
    </xf>
    <xf numFmtId="0" fontId="59" fillId="0" borderId="0" xfId="0" quotePrefix="1" applyFont="1" applyAlignment="1">
      <alignment vertical="top" wrapText="1"/>
    </xf>
    <xf numFmtId="172" fontId="59" fillId="0" borderId="0" xfId="194" applyNumberFormat="1" applyFont="1" applyAlignment="1">
      <alignment horizontal="right" vertical="top"/>
    </xf>
    <xf numFmtId="0" fontId="116" fillId="0" borderId="0" xfId="195" applyFont="1" applyAlignment="1">
      <alignment vertical="top" wrapText="1"/>
    </xf>
    <xf numFmtId="197" fontId="59" fillId="0" borderId="0" xfId="0" applyNumberFormat="1" applyFont="1" applyAlignment="1">
      <alignment horizontal="center"/>
    </xf>
    <xf numFmtId="0" fontId="59" fillId="0" borderId="0" xfId="195" applyFont="1" applyAlignment="1">
      <alignment vertical="top" wrapText="1"/>
    </xf>
    <xf numFmtId="43" fontId="116" fillId="0" borderId="0" xfId="152" applyFont="1" applyBorder="1" applyAlignment="1" applyProtection="1">
      <alignment horizontal="center" wrapText="1"/>
    </xf>
    <xf numFmtId="0" fontId="59" fillId="0" borderId="0" xfId="194" applyFont="1" applyAlignment="1">
      <alignment vertical="top" wrapText="1"/>
    </xf>
    <xf numFmtId="0" fontId="116" fillId="22" borderId="0" xfId="0" applyFont="1" applyFill="1" applyAlignment="1">
      <alignment horizontal="right" vertical="top"/>
    </xf>
    <xf numFmtId="0" fontId="116" fillId="22" borderId="0" xfId="0" applyFont="1" applyFill="1" applyAlignment="1">
      <alignment wrapText="1"/>
    </xf>
    <xf numFmtId="0" fontId="116" fillId="22" borderId="0" xfId="0" applyFont="1" applyFill="1" applyAlignment="1">
      <alignment horizontal="center"/>
    </xf>
    <xf numFmtId="2" fontId="116" fillId="22" borderId="0" xfId="0" applyNumberFormat="1" applyFont="1" applyFill="1" applyAlignment="1">
      <alignment horizontal="center"/>
    </xf>
    <xf numFmtId="2" fontId="116" fillId="22" borderId="0" xfId="0" applyNumberFormat="1" applyFont="1" applyFill="1" applyAlignment="1" applyProtection="1">
      <alignment horizontal="center"/>
      <protection locked="0"/>
    </xf>
    <xf numFmtId="0" fontId="111" fillId="21" borderId="0" xfId="182" applyFont="1" applyFill="1" applyAlignment="1">
      <alignment vertical="top" wrapText="1"/>
    </xf>
    <xf numFmtId="0" fontId="111" fillId="21" borderId="0" xfId="155" applyFont="1" applyFill="1" applyAlignment="1">
      <alignment horizontal="right"/>
    </xf>
    <xf numFmtId="2" fontId="111" fillId="21" borderId="0" xfId="0" applyNumberFormat="1" applyFont="1" applyFill="1" applyAlignment="1">
      <alignment horizontal="center"/>
    </xf>
    <xf numFmtId="2" fontId="111" fillId="21" borderId="0" xfId="0" applyNumberFormat="1" applyFont="1" applyFill="1" applyAlignment="1" applyProtection="1">
      <alignment horizontal="center"/>
      <protection locked="0"/>
    </xf>
    <xf numFmtId="49" fontId="59" fillId="0" borderId="0" xfId="195" applyNumberFormat="1" applyFont="1" applyAlignment="1">
      <alignment horizontal="right" vertical="top" wrapText="1"/>
    </xf>
    <xf numFmtId="0" fontId="59" fillId="0" borderId="0" xfId="196" applyFont="1" applyAlignment="1">
      <alignment vertical="top" wrapText="1"/>
    </xf>
    <xf numFmtId="0" fontId="111" fillId="21" borderId="0" xfId="190" applyFont="1" applyFill="1" applyAlignment="1">
      <alignment vertical="top" wrapText="1"/>
    </xf>
    <xf numFmtId="0" fontId="116" fillId="21" borderId="0" xfId="0" applyFont="1" applyFill="1" applyAlignment="1">
      <alignment horizontal="center"/>
    </xf>
    <xf numFmtId="0" fontId="116" fillId="15" borderId="0" xfId="190" applyFont="1" applyFill="1" applyAlignment="1">
      <alignment vertical="top" wrapText="1"/>
    </xf>
    <xf numFmtId="0" fontId="59" fillId="15" borderId="0" xfId="155" applyFont="1" applyFill="1" applyAlignment="1">
      <alignment horizontal="right"/>
    </xf>
    <xf numFmtId="2" fontId="59" fillId="15" borderId="0" xfId="0" applyNumberFormat="1" applyFont="1" applyFill="1" applyAlignment="1">
      <alignment horizontal="center"/>
    </xf>
    <xf numFmtId="2" fontId="59" fillId="15" borderId="0" xfId="0" applyNumberFormat="1" applyFont="1" applyFill="1" applyAlignment="1" applyProtection="1">
      <alignment horizontal="center"/>
      <protection locked="0"/>
    </xf>
    <xf numFmtId="0" fontId="116" fillId="15" borderId="0" xfId="0" applyFont="1" applyFill="1" applyAlignment="1">
      <alignment horizontal="center"/>
    </xf>
    <xf numFmtId="0" fontId="55" fillId="0" borderId="0" xfId="190" applyFont="1" applyAlignment="1">
      <alignment vertical="top" wrapText="1"/>
    </xf>
    <xf numFmtId="2" fontId="116" fillId="0" borderId="0" xfId="0" applyNumberFormat="1" applyFont="1" applyAlignment="1">
      <alignment horizontal="center" wrapText="1"/>
    </xf>
    <xf numFmtId="2" fontId="59" fillId="0" borderId="0" xfId="190" applyNumberFormat="1" applyFont="1" applyAlignment="1">
      <alignment vertical="top" wrapText="1"/>
    </xf>
    <xf numFmtId="2" fontId="59" fillId="0" borderId="0" xfId="190" applyNumberFormat="1" applyFont="1" applyAlignment="1" applyProtection="1">
      <alignment horizontal="center" wrapText="1"/>
      <protection locked="0"/>
    </xf>
    <xf numFmtId="2" fontId="59" fillId="0" borderId="0" xfId="0" applyNumberFormat="1" applyFont="1" applyAlignment="1">
      <alignment horizontal="right" wrapText="1"/>
    </xf>
    <xf numFmtId="176" fontId="116" fillId="0" borderId="0" xfId="198" applyFont="1" applyBorder="1" applyAlignment="1" applyProtection="1">
      <alignment horizontal="center"/>
    </xf>
    <xf numFmtId="0" fontId="59" fillId="0" borderId="0" xfId="0" applyFont="1" applyAlignment="1">
      <alignment vertical="center"/>
    </xf>
    <xf numFmtId="0" fontId="59" fillId="0" borderId="15" xfId="0" applyFont="1" applyBorder="1"/>
    <xf numFmtId="2" fontId="59" fillId="0" borderId="0" xfId="197" applyNumberFormat="1" applyFont="1" applyAlignment="1">
      <alignment horizontal="right"/>
    </xf>
    <xf numFmtId="0" fontId="59" fillId="0" borderId="0" xfId="197" applyFont="1" applyAlignment="1">
      <alignment vertical="center"/>
    </xf>
    <xf numFmtId="0" fontId="59" fillId="0" borderId="0" xfId="197" applyFont="1"/>
    <xf numFmtId="0" fontId="59" fillId="0" borderId="0" xfId="199" applyFont="1" applyAlignment="1">
      <alignment vertical="top" wrapText="1"/>
    </xf>
    <xf numFmtId="2" fontId="59" fillId="0" borderId="0" xfId="153" applyNumberFormat="1" applyFont="1" applyAlignment="1" applyProtection="1">
      <alignment horizontal="center"/>
      <protection locked="0"/>
    </xf>
    <xf numFmtId="2" fontId="59" fillId="0" borderId="0" xfId="13" applyNumberFormat="1" applyFont="1" applyAlignment="1">
      <alignment horizontal="right"/>
    </xf>
    <xf numFmtId="0" fontId="59" fillId="0" borderId="0" xfId="199" quotePrefix="1" applyFont="1" applyAlignment="1">
      <alignment vertical="top" wrapText="1"/>
    </xf>
    <xf numFmtId="0" fontId="55" fillId="0" borderId="0" xfId="199" applyFont="1" applyAlignment="1">
      <alignment vertical="top" wrapText="1"/>
    </xf>
    <xf numFmtId="0" fontId="111" fillId="0" borderId="0" xfId="199" applyFont="1" applyAlignment="1">
      <alignment vertical="top" wrapText="1"/>
    </xf>
    <xf numFmtId="0" fontId="59" fillId="0" borderId="0" xfId="13" applyFont="1"/>
    <xf numFmtId="2" fontId="59" fillId="0" borderId="0" xfId="0" applyNumberFormat="1" applyFont="1" applyAlignment="1">
      <alignment horizontal="right"/>
    </xf>
    <xf numFmtId="2" fontId="59" fillId="0" borderId="0" xfId="152" applyNumberFormat="1" applyFont="1" applyBorder="1" applyAlignment="1" applyProtection="1">
      <alignment horizontal="center"/>
      <protection locked="0"/>
    </xf>
    <xf numFmtId="0" fontId="111" fillId="15" borderId="0" xfId="0" applyFont="1" applyFill="1" applyAlignment="1">
      <alignment horizontal="right"/>
    </xf>
    <xf numFmtId="0" fontId="111" fillId="15" borderId="0" xfId="0" applyFont="1" applyFill="1" applyAlignment="1">
      <alignment horizontal="justify"/>
    </xf>
    <xf numFmtId="0" fontId="59" fillId="0" borderId="0" xfId="0" applyFont="1" applyAlignment="1">
      <alignment horizontal="justify"/>
    </xf>
    <xf numFmtId="4" fontId="116" fillId="0" borderId="0" xfId="0" applyNumberFormat="1" applyFont="1" applyAlignment="1">
      <alignment horizontal="center"/>
    </xf>
    <xf numFmtId="0" fontId="59" fillId="0" borderId="0" xfId="0" applyFont="1" applyAlignment="1">
      <alignment horizontal="left" vertical="top" wrapText="1" indent="3"/>
    </xf>
    <xf numFmtId="0" fontId="59" fillId="0" borderId="0" xfId="0" applyFont="1" applyAlignment="1">
      <alignment horizontal="center" wrapText="1"/>
    </xf>
    <xf numFmtId="2" fontId="59" fillId="0" borderId="0" xfId="0" applyNumberFormat="1" applyFont="1" applyAlignment="1">
      <alignment horizontal="center" wrapText="1"/>
    </xf>
    <xf numFmtId="0" fontId="59" fillId="0" borderId="0" xfId="0" applyFont="1" applyAlignment="1">
      <alignment horizontal="justify" vertical="top" wrapText="1"/>
    </xf>
    <xf numFmtId="2" fontId="59" fillId="0" borderId="0" xfId="0" applyNumberFormat="1" applyFont="1" applyAlignment="1" applyProtection="1">
      <alignment horizontal="center" wrapText="1"/>
      <protection locked="0"/>
    </xf>
    <xf numFmtId="9" fontId="59" fillId="0" borderId="0" xfId="0" applyNumberFormat="1" applyFont="1" applyAlignment="1">
      <alignment horizontal="center" vertical="top" wrapText="1"/>
    </xf>
    <xf numFmtId="4" fontId="111" fillId="22" borderId="0" xfId="0" applyNumberFormat="1" applyFont="1" applyFill="1" applyAlignment="1">
      <alignment vertical="center" wrapText="1"/>
    </xf>
    <xf numFmtId="0" fontId="111" fillId="22" borderId="0" xfId="0" applyFont="1" applyFill="1" applyAlignment="1">
      <alignment horizontal="center" wrapText="1"/>
    </xf>
    <xf numFmtId="2" fontId="111" fillId="22" borderId="0" xfId="0" applyNumberFormat="1" applyFont="1" applyFill="1" applyAlignment="1" applyProtection="1">
      <alignment horizontal="center" wrapText="1"/>
      <protection locked="0"/>
    </xf>
    <xf numFmtId="4" fontId="59" fillId="0" borderId="0" xfId="0" applyNumberFormat="1" applyFont="1" applyAlignment="1">
      <alignment vertical="center" wrapText="1"/>
    </xf>
    <xf numFmtId="0" fontId="70" fillId="0" borderId="0" xfId="0" applyFont="1" applyAlignment="1">
      <alignment horizontal="justify"/>
    </xf>
    <xf numFmtId="0" fontId="70" fillId="0" borderId="0" xfId="0" applyFont="1" applyAlignment="1">
      <alignment horizontal="right" vertical="center"/>
    </xf>
    <xf numFmtId="0" fontId="70" fillId="0" borderId="0" xfId="0" applyFont="1" applyAlignment="1">
      <alignment horizontal="center" vertical="center" wrapText="1"/>
    </xf>
    <xf numFmtId="0" fontId="66" fillId="0" borderId="0" xfId="0" applyFont="1" applyAlignment="1">
      <alignment horizontal="center" wrapText="1"/>
    </xf>
    <xf numFmtId="2" fontId="66" fillId="0" borderId="0" xfId="0" applyNumberFormat="1" applyFont="1" applyAlignment="1">
      <alignment horizontal="center" wrapText="1"/>
    </xf>
    <xf numFmtId="174" fontId="129" fillId="0" borderId="0" xfId="0" applyNumberFormat="1" applyFont="1" applyAlignment="1">
      <alignment horizontal="center" wrapText="1"/>
    </xf>
    <xf numFmtId="0" fontId="66" fillId="0" borderId="0" xfId="0" applyFont="1" applyAlignment="1">
      <alignment horizontal="right" vertical="center"/>
    </xf>
    <xf numFmtId="0" fontId="66" fillId="0" borderId="0" xfId="0" applyFont="1" applyAlignment="1">
      <alignment horizontal="left" vertical="center" wrapText="1" indent="2"/>
    </xf>
    <xf numFmtId="0" fontId="66" fillId="0" borderId="0" xfId="0" applyFont="1" applyAlignment="1">
      <alignment horizontal="left" vertical="center" wrapText="1"/>
    </xf>
    <xf numFmtId="0" fontId="66" fillId="0" borderId="0" xfId="0" applyFont="1" applyAlignment="1">
      <alignment horizontal="justify" vertical="center" wrapText="1"/>
    </xf>
    <xf numFmtId="0" fontId="70" fillId="0" borderId="0" xfId="0" applyFont="1" applyAlignment="1">
      <alignment horizontal="justify" vertical="center" wrapText="1"/>
    </xf>
    <xf numFmtId="0" fontId="15" fillId="0" borderId="0" xfId="1" applyAlignment="1">
      <alignment horizontal="right"/>
    </xf>
    <xf numFmtId="2" fontId="15" fillId="0" borderId="0" xfId="1" applyNumberFormat="1"/>
    <xf numFmtId="0" fontId="26" fillId="0" borderId="0" xfId="6" applyFont="1" applyAlignment="1">
      <alignment horizontal="right" vertical="top"/>
    </xf>
    <xf numFmtId="0" fontId="15" fillId="0" borderId="0" xfId="6" applyAlignment="1">
      <alignment horizontal="left" vertical="top" wrapText="1"/>
    </xf>
    <xf numFmtId="174" fontId="15" fillId="0" borderId="0" xfId="35" applyNumberFormat="1" applyFont="1" applyProtection="1"/>
    <xf numFmtId="174" fontId="53" fillId="0" borderId="0" xfId="6" applyNumberFormat="1" applyFont="1" applyAlignment="1">
      <alignment vertical="top"/>
    </xf>
    <xf numFmtId="0" fontId="26" fillId="0" borderId="0" xfId="6" applyFont="1" applyAlignment="1">
      <alignment horizontal="center"/>
    </xf>
    <xf numFmtId="4" fontId="26" fillId="0" borderId="0" xfId="6" applyNumberFormat="1" applyFont="1" applyAlignment="1">
      <alignment horizontal="center"/>
    </xf>
    <xf numFmtId="174" fontId="26" fillId="0" borderId="0" xfId="6" applyNumberFormat="1" applyFont="1" applyAlignment="1">
      <alignment horizontal="center"/>
    </xf>
    <xf numFmtId="2" fontId="15" fillId="0" borderId="0" xfId="6" applyNumberFormat="1" applyAlignment="1">
      <alignment horizontal="left"/>
    </xf>
    <xf numFmtId="4" fontId="97" fillId="0" borderId="0" xfId="6" applyNumberFormat="1" applyFont="1" applyAlignment="1">
      <alignment horizontal="right"/>
    </xf>
    <xf numFmtId="4" fontId="19" fillId="0" borderId="7" xfId="1" applyNumberFormat="1" applyFont="1" applyBorder="1" applyAlignment="1">
      <alignment horizontal="right"/>
    </xf>
    <xf numFmtId="4" fontId="28" fillId="0" borderId="7" xfId="1" applyNumberFormat="1" applyFont="1" applyBorder="1" applyAlignment="1">
      <alignment horizontal="right"/>
    </xf>
    <xf numFmtId="0" fontId="15" fillId="0" borderId="10" xfId="1" applyBorder="1" applyAlignment="1">
      <alignment horizontal="center"/>
    </xf>
    <xf numFmtId="4" fontId="15" fillId="0" borderId="10" xfId="1" applyNumberFormat="1" applyBorder="1" applyAlignment="1">
      <alignment horizontal="center"/>
    </xf>
    <xf numFmtId="175" fontId="15" fillId="0" borderId="0" xfId="1" applyNumberFormat="1" applyAlignment="1" applyProtection="1">
      <alignment horizontal="right"/>
      <protection locked="0"/>
    </xf>
    <xf numFmtId="175" fontId="15" fillId="0" borderId="0" xfId="1" applyNumberFormat="1" applyAlignment="1">
      <alignment horizontal="right"/>
    </xf>
    <xf numFmtId="172" fontId="15" fillId="0" borderId="0" xfId="1" applyNumberFormat="1" applyAlignment="1">
      <alignment vertical="top"/>
    </xf>
    <xf numFmtId="0" fontId="26" fillId="0" borderId="0" xfId="141" applyFont="1" applyAlignment="1">
      <alignment vertical="top" wrapText="1"/>
    </xf>
    <xf numFmtId="0" fontId="15" fillId="0" borderId="0" xfId="141" applyFont="1" applyAlignment="1">
      <alignment horizontal="left"/>
    </xf>
    <xf numFmtId="0" fontId="26" fillId="0" borderId="0" xfId="141" applyFont="1" applyAlignment="1">
      <alignment horizontal="left" vertical="top" wrapText="1"/>
    </xf>
    <xf numFmtId="0" fontId="26" fillId="0" borderId="0" xfId="141" applyFont="1" applyAlignment="1">
      <alignment horizontal="center" wrapText="1"/>
    </xf>
    <xf numFmtId="0" fontId="26" fillId="0" borderId="0" xfId="141" applyFont="1"/>
    <xf numFmtId="0" fontId="15" fillId="0" borderId="0" xfId="141" applyFont="1" applyAlignment="1">
      <alignment vertical="top" wrapText="1"/>
    </xf>
    <xf numFmtId="0" fontId="95" fillId="0" borderId="0" xfId="141" applyAlignment="1">
      <alignment horizontal="center" vertical="top"/>
    </xf>
    <xf numFmtId="0" fontId="95" fillId="0" borderId="0" xfId="141" applyAlignment="1">
      <alignment horizontal="left" vertical="top"/>
    </xf>
    <xf numFmtId="0" fontId="95" fillId="0" borderId="0" xfId="141" applyAlignment="1">
      <alignment horizontal="center"/>
    </xf>
    <xf numFmtId="2" fontId="95" fillId="0" borderId="0" xfId="141" applyNumberFormat="1" applyAlignment="1">
      <alignment horizontal="left"/>
    </xf>
    <xf numFmtId="2" fontId="95" fillId="0" borderId="0" xfId="141" applyNumberFormat="1"/>
    <xf numFmtId="2" fontId="15" fillId="0" borderId="0" xfId="141" applyNumberFormat="1" applyFont="1" applyAlignment="1">
      <alignment vertical="center" wrapText="1"/>
    </xf>
    <xf numFmtId="0" fontId="94" fillId="0" borderId="0" xfId="141" applyFont="1" applyAlignment="1">
      <alignment horizontal="left" vertical="top" wrapText="1"/>
    </xf>
    <xf numFmtId="2" fontId="26" fillId="0" borderId="0" xfId="141" applyNumberFormat="1" applyFont="1" applyAlignment="1">
      <alignment vertical="top" wrapText="1"/>
    </xf>
    <xf numFmtId="0" fontId="51" fillId="0" borderId="0" xfId="141" applyFont="1" applyAlignment="1">
      <alignment horizontal="center" wrapText="1"/>
    </xf>
    <xf numFmtId="2" fontId="130" fillId="0" borderId="0" xfId="141" applyNumberFormat="1" applyFont="1" applyAlignment="1">
      <alignment vertical="top" wrapText="1"/>
    </xf>
    <xf numFmtId="49" fontId="53" fillId="0" borderId="18" xfId="136" applyNumberFormat="1" applyFont="1" applyBorder="1" applyAlignment="1">
      <alignment horizontal="center" vertical="top"/>
    </xf>
    <xf numFmtId="0" fontId="53" fillId="0" borderId="18" xfId="136" applyFont="1" applyBorder="1" applyAlignment="1">
      <alignment horizontal="left" vertical="top" wrapText="1"/>
    </xf>
    <xf numFmtId="0" fontId="27" fillId="0" borderId="0" xfId="135" applyFont="1" applyAlignment="1">
      <alignment horizontal="left" vertical="top" wrapText="1"/>
    </xf>
    <xf numFmtId="192" fontId="15" fillId="0" borderId="0" xfId="135" applyNumberFormat="1" applyFont="1" applyAlignment="1" applyProtection="1">
      <alignment horizontal="right"/>
      <protection locked="0"/>
    </xf>
    <xf numFmtId="192" fontId="15" fillId="0" borderId="0" xfId="135" applyNumberFormat="1" applyFont="1"/>
    <xf numFmtId="49" fontId="53" fillId="0" borderId="0" xfId="136" applyNumberFormat="1" applyFont="1" applyAlignment="1">
      <alignment horizontal="center" vertical="top"/>
    </xf>
    <xf numFmtId="2" fontId="97" fillId="0" borderId="18" xfId="136" applyNumberFormat="1" applyFont="1" applyBorder="1" applyAlignment="1" applyProtection="1">
      <alignment horizontal="right" vertical="top" wrapText="1"/>
      <protection locked="0"/>
    </xf>
    <xf numFmtId="2" fontId="97" fillId="0" borderId="18" xfId="136" applyNumberFormat="1" applyFont="1" applyBorder="1" applyAlignment="1">
      <alignment horizontal="right" wrapText="1"/>
    </xf>
    <xf numFmtId="0" fontId="15" fillId="16" borderId="0" xfId="139" applyFont="1" applyFill="1" applyAlignment="1" applyProtection="1">
      <alignment vertical="top" wrapText="1"/>
    </xf>
    <xf numFmtId="0" fontId="15" fillId="0" borderId="18" xfId="135" applyFont="1" applyBorder="1"/>
    <xf numFmtId="0" fontId="64" fillId="0" borderId="0" xfId="139" applyFont="1" applyAlignment="1" applyProtection="1">
      <alignment horizontal="left" vertical="top"/>
    </xf>
    <xf numFmtId="0" fontId="64" fillId="0" borderId="0" xfId="139" applyFont="1" applyAlignment="1" applyProtection="1">
      <alignment horizontal="center"/>
    </xf>
    <xf numFmtId="0" fontId="131" fillId="0" borderId="0" xfId="139" applyNumberFormat="1" applyFont="1" applyAlignment="1" applyProtection="1"/>
    <xf numFmtId="0" fontId="132" fillId="0" borderId="0" xfId="139" applyFont="1" applyAlignment="1" applyProtection="1"/>
    <xf numFmtId="0" fontId="132" fillId="0" borderId="0" xfId="139" applyFont="1" applyAlignment="1" applyProtection="1">
      <alignment horizontal="left" vertical="top"/>
    </xf>
    <xf numFmtId="0" fontId="54" fillId="0" borderId="0" xfId="139" applyNumberFormat="1" applyFont="1" applyAlignment="1" applyProtection="1">
      <alignment vertical="center"/>
    </xf>
    <xf numFmtId="0" fontId="64" fillId="0" borderId="0" xfId="139" applyFont="1" applyAlignment="1" applyProtection="1">
      <alignment vertical="center"/>
    </xf>
    <xf numFmtId="0" fontId="132" fillId="0" borderId="0" xfId="139" applyFont="1" applyAlignment="1" applyProtection="1">
      <alignment horizontal="center"/>
    </xf>
    <xf numFmtId="0" fontId="54" fillId="0" borderId="0" xfId="139" applyNumberFormat="1" applyFont="1" applyAlignment="1" applyProtection="1">
      <alignment horizontal="left" vertical="center" indent="15"/>
    </xf>
    <xf numFmtId="179" fontId="15" fillId="0" borderId="0" xfId="136" applyNumberFormat="1" applyFont="1" applyAlignment="1">
      <alignment horizontal="center" vertical="top"/>
    </xf>
    <xf numFmtId="179" fontId="26" fillId="0" borderId="0" xfId="136" applyNumberFormat="1" applyFont="1" applyAlignment="1">
      <alignment horizontal="center" vertical="top"/>
    </xf>
    <xf numFmtId="0" fontId="26" fillId="0" borderId="2" xfId="136" applyFont="1" applyBorder="1" applyAlignment="1">
      <alignment horizontal="left" vertical="top" wrapText="1"/>
    </xf>
    <xf numFmtId="180" fontId="26" fillId="0" borderId="0" xfId="136" applyNumberFormat="1" applyFont="1" applyAlignment="1">
      <alignment horizontal="center" vertical="top"/>
    </xf>
    <xf numFmtId="0" fontId="130" fillId="0" borderId="0" xfId="141" applyFont="1" applyAlignment="1">
      <alignment horizontal="center" vertical="top" wrapText="1"/>
    </xf>
    <xf numFmtId="192" fontId="97" fillId="0" borderId="0" xfId="136" applyNumberFormat="1" applyFont="1" applyAlignment="1" applyProtection="1">
      <alignment horizontal="right" wrapText="1"/>
      <protection locked="0"/>
    </xf>
    <xf numFmtId="0" fontId="97" fillId="0" borderId="0" xfId="136" applyFont="1" applyAlignment="1">
      <alignment horizontal="left" wrapText="1"/>
    </xf>
    <xf numFmtId="0" fontId="15" fillId="0" borderId="0" xfId="6" applyAlignment="1">
      <alignment horizontal="left" vertical="top"/>
    </xf>
    <xf numFmtId="175" fontId="59" fillId="0" borderId="0" xfId="0" applyNumberFormat="1" applyFont="1" applyAlignment="1">
      <alignment horizontal="right"/>
    </xf>
    <xf numFmtId="175" fontId="59" fillId="0" borderId="0" xfId="0" applyNumberFormat="1" applyFont="1" applyAlignment="1">
      <alignment horizontal="right" wrapText="1"/>
    </xf>
    <xf numFmtId="0" fontId="111" fillId="0" borderId="0" xfId="0" applyFont="1" applyAlignment="1">
      <alignment horizontal="justify"/>
    </xf>
    <xf numFmtId="0" fontId="111" fillId="0" borderId="11" xfId="0" applyFont="1" applyBorder="1" applyAlignment="1">
      <alignment horizontal="right" vertical="top"/>
    </xf>
    <xf numFmtId="0" fontId="111" fillId="0" borderId="13" xfId="0" applyFont="1" applyBorder="1" applyAlignment="1">
      <alignment horizontal="justify" vertical="center" wrapText="1"/>
    </xf>
    <xf numFmtId="0" fontId="111" fillId="0" borderId="2" xfId="0" applyFont="1" applyBorder="1" applyAlignment="1">
      <alignment horizontal="center" wrapText="1"/>
    </xf>
    <xf numFmtId="175" fontId="111" fillId="0" borderId="2" xfId="0" applyNumberFormat="1" applyFont="1" applyBorder="1" applyAlignment="1">
      <alignment horizontal="right" wrapText="1"/>
    </xf>
    <xf numFmtId="175" fontId="59" fillId="0" borderId="11" xfId="0" applyNumberFormat="1" applyFont="1" applyBorder="1" applyAlignment="1">
      <alignment horizontal="right" wrapText="1"/>
    </xf>
    <xf numFmtId="0" fontId="59" fillId="0" borderId="11" xfId="0" applyFont="1" applyBorder="1" applyAlignment="1">
      <alignment horizontal="right" vertical="top"/>
    </xf>
    <xf numFmtId="0" fontId="59" fillId="0" borderId="13" xfId="0" applyFont="1" applyBorder="1" applyAlignment="1">
      <alignment horizontal="justify" vertical="center" wrapText="1"/>
    </xf>
    <xf numFmtId="0" fontId="59" fillId="0" borderId="2" xfId="0" applyFont="1" applyBorder="1" applyAlignment="1">
      <alignment horizontal="center" wrapText="1"/>
    </xf>
    <xf numFmtId="175" fontId="59" fillId="0" borderId="2" xfId="0" applyNumberFormat="1" applyFont="1" applyBorder="1" applyAlignment="1">
      <alignment horizontal="right" wrapText="1"/>
    </xf>
    <xf numFmtId="16" fontId="111" fillId="0" borderId="11" xfId="0" applyNumberFormat="1" applyFont="1" applyBorder="1" applyAlignment="1">
      <alignment horizontal="right" vertical="top"/>
    </xf>
    <xf numFmtId="0" fontId="111" fillId="0" borderId="13" xfId="0" applyFont="1" applyBorder="1" applyAlignment="1">
      <alignment horizontal="left" vertical="top" wrapText="1"/>
    </xf>
    <xf numFmtId="0" fontId="59" fillId="0" borderId="0" xfId="0" applyFont="1" applyAlignment="1">
      <alignment horizontal="justify" vertical="center" wrapText="1"/>
    </xf>
    <xf numFmtId="175" fontId="59" fillId="0" borderId="1" xfId="0" applyNumberFormat="1" applyFont="1" applyBorder="1" applyAlignment="1">
      <alignment horizontal="right" wrapText="1"/>
    </xf>
    <xf numFmtId="0" fontId="120" fillId="0" borderId="1" xfId="0" applyFont="1" applyBorder="1" applyAlignment="1">
      <alignment horizontal="justify" vertical="top"/>
    </xf>
    <xf numFmtId="0" fontId="120" fillId="0" borderId="1" xfId="0" applyFont="1" applyBorder="1" applyAlignment="1">
      <alignment horizontal="center" vertical="top" wrapText="1"/>
    </xf>
    <xf numFmtId="175" fontId="120" fillId="0" borderId="1" xfId="0" applyNumberFormat="1" applyFont="1" applyBorder="1" applyAlignment="1">
      <alignment horizontal="center" vertical="top" wrapText="1"/>
    </xf>
    <xf numFmtId="175" fontId="120" fillId="0" borderId="1" xfId="0" applyNumberFormat="1" applyFont="1" applyBorder="1" applyAlignment="1">
      <alignment horizontal="right" vertical="top"/>
    </xf>
    <xf numFmtId="0" fontId="120" fillId="0" borderId="0" xfId="0" applyFont="1"/>
    <xf numFmtId="0" fontId="59" fillId="0" borderId="0" xfId="0" applyFont="1" applyAlignment="1">
      <alignment horizontal="center" vertical="top"/>
    </xf>
    <xf numFmtId="0" fontId="59" fillId="0" borderId="0" xfId="0" applyFont="1" applyAlignment="1">
      <alignment horizontal="left" vertical="top"/>
    </xf>
    <xf numFmtId="172" fontId="111" fillId="0" borderId="0" xfId="0" applyNumberFormat="1" applyFont="1" applyAlignment="1">
      <alignment horizontal="center" vertical="top"/>
    </xf>
    <xf numFmtId="0" fontId="111" fillId="0" borderId="0" xfId="0" applyFont="1" applyAlignment="1">
      <alignment horizontal="justify" vertical="top" wrapText="1"/>
    </xf>
    <xf numFmtId="175" fontId="59" fillId="0" borderId="0" xfId="0" applyNumberFormat="1" applyFont="1" applyAlignment="1">
      <alignment horizontal="center" wrapText="1"/>
    </xf>
    <xf numFmtId="0" fontId="70" fillId="3" borderId="0" xfId="0" applyFont="1" applyFill="1"/>
    <xf numFmtId="172" fontId="59" fillId="0" borderId="0" xfId="0" applyNumberFormat="1" applyFont="1" applyAlignment="1">
      <alignment horizontal="center" vertical="top"/>
    </xf>
    <xf numFmtId="0" fontId="66" fillId="3" borderId="0" xfId="0" applyFont="1" applyFill="1"/>
    <xf numFmtId="175" fontId="59" fillId="0" borderId="0" xfId="0" applyNumberFormat="1" applyFont="1" applyAlignment="1" applyProtection="1">
      <alignment horizontal="center" wrapText="1"/>
      <protection locked="0"/>
    </xf>
    <xf numFmtId="0" fontId="59" fillId="0" borderId="0" xfId="0" applyFont="1" applyAlignment="1">
      <alignment horizontal="left" vertical="top" wrapText="1"/>
    </xf>
    <xf numFmtId="4" fontId="59" fillId="0" borderId="13" xfId="0" applyNumberFormat="1" applyFont="1" applyBorder="1" applyAlignment="1">
      <alignment horizontal="left" vertical="top" wrapText="1"/>
    </xf>
    <xf numFmtId="175" fontId="59" fillId="0" borderId="2" xfId="0" applyNumberFormat="1" applyFont="1" applyBorder="1" applyAlignment="1" applyProtection="1">
      <alignment horizontal="right" wrapText="1"/>
      <protection locked="0"/>
    </xf>
    <xf numFmtId="175" fontId="59" fillId="0" borderId="11" xfId="0" applyNumberFormat="1" applyFont="1" applyBorder="1" applyAlignment="1">
      <alignment horizontal="right"/>
    </xf>
    <xf numFmtId="175" fontId="120" fillId="0" borderId="1" xfId="0" applyNumberFormat="1" applyFont="1" applyBorder="1" applyAlignment="1" applyProtection="1">
      <alignment horizontal="center" vertical="top" wrapText="1"/>
      <protection locked="0"/>
    </xf>
    <xf numFmtId="0" fontId="120" fillId="3" borderId="0" xfId="0" applyFont="1" applyFill="1"/>
    <xf numFmtId="175" fontId="59" fillId="0" borderId="0" xfId="0" applyNumberFormat="1" applyFont="1" applyAlignment="1" applyProtection="1">
      <alignment horizontal="right"/>
      <protection locked="0"/>
    </xf>
    <xf numFmtId="0" fontId="66" fillId="0" borderId="0" xfId="0" applyFont="1" applyAlignment="1">
      <alignment vertical="center" wrapText="1"/>
    </xf>
    <xf numFmtId="175" fontId="66" fillId="0" borderId="0" xfId="0" applyNumberFormat="1" applyFont="1"/>
    <xf numFmtId="0" fontId="59" fillId="0" borderId="1" xfId="0" applyFont="1" applyBorder="1" applyAlignment="1">
      <alignment horizontal="justify" vertical="top"/>
    </xf>
    <xf numFmtId="175" fontId="120" fillId="0" borderId="1" xfId="0" applyNumberFormat="1" applyFont="1" applyBorder="1" applyAlignment="1" applyProtection="1">
      <alignment horizontal="right" wrapText="1"/>
      <protection locked="0"/>
    </xf>
    <xf numFmtId="175" fontId="120" fillId="0" borderId="1" xfId="0" applyNumberFormat="1" applyFont="1" applyBorder="1" applyAlignment="1">
      <alignment horizontal="right"/>
    </xf>
    <xf numFmtId="0" fontId="59" fillId="0" borderId="0" xfId="0" applyFont="1" applyAlignment="1">
      <alignment horizontal="justify" vertical="top"/>
    </xf>
    <xf numFmtId="0" fontId="59" fillId="0" borderId="0" xfId="0" applyFont="1" applyAlignment="1">
      <alignment horizontal="center" vertical="top" wrapText="1"/>
    </xf>
    <xf numFmtId="175" fontId="59" fillId="0" borderId="0" xfId="0" applyNumberFormat="1" applyFont="1" applyAlignment="1" applyProtection="1">
      <alignment horizontal="right" wrapText="1"/>
      <protection locked="0"/>
    </xf>
    <xf numFmtId="0" fontId="111" fillId="0" borderId="0" xfId="0" applyFont="1" applyAlignment="1">
      <alignment horizontal="justify" wrapText="1"/>
    </xf>
    <xf numFmtId="175" fontId="59" fillId="3" borderId="0" xfId="0" applyNumberFormat="1" applyFont="1" applyFill="1"/>
    <xf numFmtId="175" fontId="59" fillId="0" borderId="0" xfId="0" applyNumberFormat="1" applyFont="1" applyProtection="1">
      <protection locked="0"/>
    </xf>
    <xf numFmtId="0" fontId="59" fillId="3" borderId="0" xfId="0" applyFont="1" applyFill="1" applyAlignment="1">
      <alignment horizontal="justify" vertical="top"/>
    </xf>
    <xf numFmtId="0" fontId="59" fillId="0" borderId="0" xfId="0" applyFont="1" applyAlignment="1">
      <alignment horizontal="left" vertical="top" indent="2"/>
    </xf>
    <xf numFmtId="0" fontId="111" fillId="3" borderId="0" xfId="0" applyFont="1" applyFill="1"/>
    <xf numFmtId="197" fontId="59" fillId="0" borderId="0" xfId="0" applyNumberFormat="1" applyFont="1" applyProtection="1">
      <protection locked="0"/>
    </xf>
    <xf numFmtId="0" fontId="111" fillId="0" borderId="0" xfId="0" applyFont="1" applyAlignment="1">
      <alignment horizontal="right" vertical="top" wrapText="1"/>
    </xf>
    <xf numFmtId="0" fontId="111" fillId="0" borderId="0" xfId="0" applyFont="1" applyAlignment="1">
      <alignment horizontal="left" vertical="top" wrapText="1"/>
    </xf>
    <xf numFmtId="0" fontId="59" fillId="0" borderId="0" xfId="0" applyFont="1" applyAlignment="1">
      <alignment horizontal="justify" wrapText="1"/>
    </xf>
    <xf numFmtId="2" fontId="59" fillId="3" borderId="0" xfId="0" applyNumberFormat="1" applyFont="1" applyFill="1" applyAlignment="1">
      <alignment horizontal="right"/>
    </xf>
    <xf numFmtId="0" fontId="59" fillId="0" borderId="0" xfId="0" applyFont="1" applyAlignment="1">
      <alignment vertical="center" wrapText="1"/>
    </xf>
    <xf numFmtId="175" fontId="59" fillId="0" borderId="0" xfId="0" applyNumberFormat="1" applyFont="1" applyAlignment="1" applyProtection="1">
      <alignment horizontal="right" vertical="center"/>
      <protection locked="0"/>
    </xf>
    <xf numFmtId="175" fontId="59" fillId="0" borderId="0" xfId="0" applyNumberFormat="1" applyFont="1" applyAlignment="1">
      <alignment horizontal="right" vertical="center"/>
    </xf>
    <xf numFmtId="0" fontId="59" fillId="0" borderId="0" xfId="0" applyFont="1" applyAlignment="1">
      <alignment horizontal="center" vertical="center" wrapText="1"/>
    </xf>
    <xf numFmtId="175" fontId="59" fillId="0" borderId="0" xfId="0" applyNumberFormat="1" applyFont="1" applyAlignment="1" applyProtection="1">
      <alignment horizontal="center"/>
      <protection locked="0"/>
    </xf>
    <xf numFmtId="175" fontId="59" fillId="0" borderId="0" xfId="0" applyNumberFormat="1" applyFont="1"/>
    <xf numFmtId="4" fontId="59" fillId="3" borderId="0" xfId="0" applyNumberFormat="1" applyFont="1" applyFill="1" applyAlignment="1">
      <alignment horizontal="right"/>
    </xf>
    <xf numFmtId="4" fontId="59" fillId="3" borderId="0" xfId="0" applyNumberFormat="1" applyFont="1" applyFill="1" applyAlignment="1">
      <alignment horizontal="right" wrapText="1"/>
    </xf>
    <xf numFmtId="0" fontId="59" fillId="3" borderId="0" xfId="0" applyFont="1" applyFill="1" applyAlignment="1">
      <alignment horizontal="justify"/>
    </xf>
    <xf numFmtId="0" fontId="59" fillId="0" borderId="13" xfId="0" applyFont="1" applyBorder="1"/>
    <xf numFmtId="0" fontId="59" fillId="0" borderId="2" xfId="0" applyFont="1" applyBorder="1" applyAlignment="1">
      <alignment horizontal="center"/>
    </xf>
    <xf numFmtId="0" fontId="120" fillId="0" borderId="1" xfId="0" applyFont="1" applyBorder="1" applyAlignment="1">
      <alignment horizontal="right" vertical="top" wrapText="1"/>
    </xf>
    <xf numFmtId="175" fontId="120" fillId="0" borderId="1" xfId="0" applyNumberFormat="1" applyFont="1" applyBorder="1" applyAlignment="1">
      <alignment horizontal="right" vertical="top" wrapText="1"/>
    </xf>
    <xf numFmtId="165" fontId="120" fillId="3" borderId="0" xfId="0" applyNumberFormat="1" applyFont="1" applyFill="1" applyAlignment="1">
      <alignment horizontal="center" vertical="top" wrapText="1"/>
    </xf>
    <xf numFmtId="175" fontId="66" fillId="0" borderId="0" xfId="0" applyNumberFormat="1" applyFont="1" applyAlignment="1" applyProtection="1">
      <alignment horizontal="center" vertical="top" wrapText="1"/>
      <protection locked="0"/>
    </xf>
    <xf numFmtId="175" fontId="66" fillId="0" borderId="0" xfId="0" applyNumberFormat="1" applyFont="1" applyAlignment="1">
      <alignment horizontal="right" vertical="top"/>
    </xf>
    <xf numFmtId="0" fontId="111" fillId="0" borderId="0" xfId="0" applyFont="1" applyAlignment="1">
      <alignment horizontal="right" vertical="top"/>
    </xf>
    <xf numFmtId="175" fontId="66" fillId="0" borderId="0" xfId="0" applyNumberFormat="1" applyFont="1" applyAlignment="1" applyProtection="1">
      <alignment horizontal="center"/>
      <protection locked="0"/>
    </xf>
    <xf numFmtId="175" fontId="66" fillId="0" borderId="0" xfId="0" applyNumberFormat="1" applyFont="1" applyProtection="1">
      <protection locked="0"/>
    </xf>
    <xf numFmtId="2" fontId="66" fillId="3" borderId="0" xfId="0" applyNumberFormat="1" applyFont="1" applyFill="1" applyAlignment="1">
      <alignment horizontal="right"/>
    </xf>
    <xf numFmtId="175" fontId="66" fillId="0" borderId="13" xfId="0" applyNumberFormat="1" applyFont="1" applyBorder="1" applyAlignment="1">
      <alignment horizontal="right"/>
    </xf>
    <xf numFmtId="175" fontId="66" fillId="3" borderId="0" xfId="0" applyNumberFormat="1" applyFont="1" applyFill="1" applyAlignment="1">
      <alignment wrapText="1"/>
    </xf>
    <xf numFmtId="175" fontId="59" fillId="0" borderId="0" xfId="0" applyNumberFormat="1" applyFont="1" applyAlignment="1" applyProtection="1">
      <alignment horizontal="center" vertical="top" wrapText="1"/>
      <protection locked="0"/>
    </xf>
    <xf numFmtId="175" fontId="59" fillId="0" borderId="0" xfId="0" applyNumberFormat="1" applyFont="1" applyAlignment="1">
      <alignment horizontal="right" vertical="top"/>
    </xf>
    <xf numFmtId="0" fontId="111" fillId="0" borderId="0" xfId="0" applyFont="1" applyAlignment="1">
      <alignment horizontal="justify" vertical="top"/>
    </xf>
    <xf numFmtId="0" fontId="111" fillId="0" borderId="0" xfId="0" applyFont="1" applyAlignment="1">
      <alignment horizontal="center"/>
    </xf>
    <xf numFmtId="175" fontId="111" fillId="0" borderId="0" xfId="0" applyNumberFormat="1" applyFont="1" applyAlignment="1" applyProtection="1">
      <alignment horizontal="center"/>
      <protection locked="0"/>
    </xf>
    <xf numFmtId="175" fontId="111" fillId="0" borderId="0" xfId="0" applyNumberFormat="1" applyFont="1" applyAlignment="1">
      <alignment horizontal="right"/>
    </xf>
    <xf numFmtId="0" fontId="59" fillId="0" borderId="0" xfId="0" applyFont="1" applyAlignment="1">
      <alignment horizontal="left" indent="2"/>
    </xf>
    <xf numFmtId="4" fontId="59" fillId="0" borderId="13" xfId="0" applyNumberFormat="1" applyFont="1" applyBorder="1" applyAlignment="1">
      <alignment horizontal="justify" vertical="center" wrapText="1"/>
    </xf>
    <xf numFmtId="0" fontId="59" fillId="0" borderId="2" xfId="0" applyFont="1" applyBorder="1" applyAlignment="1">
      <alignment vertical="center" wrapText="1"/>
    </xf>
    <xf numFmtId="175" fontId="59" fillId="0" borderId="2" xfId="0" applyNumberFormat="1" applyFont="1" applyBorder="1" applyAlignment="1" applyProtection="1">
      <alignment vertical="center" wrapText="1"/>
      <protection locked="0"/>
    </xf>
    <xf numFmtId="0" fontId="120" fillId="0" borderId="1" xfId="0" applyFont="1" applyBorder="1" applyAlignment="1">
      <alignment horizontal="center" vertical="center" wrapText="1"/>
    </xf>
    <xf numFmtId="0" fontId="111" fillId="0" borderId="0" xfId="0" applyFont="1" applyAlignment="1">
      <alignment wrapText="1"/>
    </xf>
    <xf numFmtId="0" fontId="55" fillId="0" borderId="0" xfId="114" applyFont="1" applyAlignment="1">
      <alignment horizontal="left" vertical="top"/>
    </xf>
    <xf numFmtId="0" fontId="55" fillId="0" borderId="0" xfId="114" applyFont="1"/>
    <xf numFmtId="174" fontId="55" fillId="0" borderId="0" xfId="114" applyNumberFormat="1" applyFont="1"/>
    <xf numFmtId="0" fontId="81" fillId="0" borderId="0" xfId="119" applyFont="1" applyAlignment="1">
      <alignment vertical="center"/>
    </xf>
    <xf numFmtId="0" fontId="55" fillId="0" borderId="0" xfId="119" applyFont="1"/>
    <xf numFmtId="0" fontId="55" fillId="0" borderId="0" xfId="119" applyFont="1" applyAlignment="1">
      <alignment horizontal="right"/>
    </xf>
    <xf numFmtId="0" fontId="78" fillId="0" borderId="0" xfId="119" applyFont="1"/>
    <xf numFmtId="49" fontId="136" fillId="9" borderId="11" xfId="119" applyNumberFormat="1" applyFont="1" applyFill="1" applyBorder="1" applyAlignment="1">
      <alignment horizontal="center" vertical="center" wrapText="1"/>
    </xf>
    <xf numFmtId="0" fontId="136" fillId="9" borderId="11" xfId="119" applyFont="1" applyFill="1" applyBorder="1" applyAlignment="1">
      <alignment horizontal="center" vertical="center" wrapText="1"/>
    </xf>
    <xf numFmtId="0" fontId="136" fillId="9" borderId="11" xfId="119" applyFont="1" applyFill="1" applyBorder="1" applyAlignment="1">
      <alignment horizontal="right" vertical="center" wrapText="1"/>
    </xf>
    <xf numFmtId="4" fontId="136" fillId="9" borderId="11" xfId="119" applyNumberFormat="1" applyFont="1" applyFill="1" applyBorder="1" applyAlignment="1">
      <alignment horizontal="center" vertical="center" wrapText="1"/>
    </xf>
    <xf numFmtId="49" fontId="136" fillId="0" borderId="11" xfId="119" applyNumberFormat="1" applyFont="1" applyBorder="1" applyAlignment="1">
      <alignment horizontal="center" vertical="center" wrapText="1"/>
    </xf>
    <xf numFmtId="0" fontId="136" fillId="0" borderId="11" xfId="119" applyFont="1" applyBorder="1" applyAlignment="1">
      <alignment horizontal="center" vertical="center" wrapText="1"/>
    </xf>
    <xf numFmtId="0" fontId="136" fillId="0" borderId="11" xfId="119" applyFont="1" applyBorder="1" applyAlignment="1">
      <alignment horizontal="right" vertical="center" wrapText="1"/>
    </xf>
    <xf numFmtId="4" fontId="136" fillId="0" borderId="11" xfId="119" applyNumberFormat="1" applyFont="1" applyBorder="1" applyAlignment="1">
      <alignment horizontal="center" vertical="center" wrapText="1"/>
    </xf>
    <xf numFmtId="4" fontId="137" fillId="10" borderId="11" xfId="119" applyNumberFormat="1" applyFont="1" applyFill="1" applyBorder="1"/>
    <xf numFmtId="4" fontId="75" fillId="11" borderId="11" xfId="119" applyNumberFormat="1" applyFont="1" applyFill="1" applyBorder="1"/>
    <xf numFmtId="4" fontId="77" fillId="12" borderId="11" xfId="119" applyNumberFormat="1" applyFont="1" applyFill="1" applyBorder="1"/>
    <xf numFmtId="175" fontId="77" fillId="0" borderId="11" xfId="119" applyNumberFormat="1" applyFont="1" applyBorder="1" applyProtection="1">
      <protection locked="0"/>
    </xf>
    <xf numFmtId="4" fontId="77" fillId="12" borderId="11" xfId="119" applyNumberFormat="1" applyFont="1" applyFill="1" applyBorder="1" applyProtection="1">
      <protection locked="0"/>
    </xf>
    <xf numFmtId="2" fontId="75" fillId="11" borderId="11" xfId="119" applyNumberFormat="1" applyFont="1" applyFill="1" applyBorder="1" applyAlignment="1">
      <alignment horizontal="right"/>
    </xf>
    <xf numFmtId="4" fontId="75" fillId="11" borderId="11" xfId="119" applyNumberFormat="1" applyFont="1" applyFill="1" applyBorder="1" applyProtection="1">
      <protection locked="0"/>
    </xf>
    <xf numFmtId="0" fontId="138" fillId="0" borderId="0" xfId="119" applyFont="1"/>
    <xf numFmtId="0" fontId="138" fillId="0" borderId="0" xfId="119" applyFont="1" applyAlignment="1">
      <alignment horizontal="right"/>
    </xf>
    <xf numFmtId="0" fontId="78" fillId="0" borderId="0" xfId="119" applyFont="1" applyAlignment="1">
      <alignment horizontal="right"/>
    </xf>
    <xf numFmtId="49" fontId="15" fillId="0" borderId="0" xfId="142" applyNumberFormat="1" applyAlignment="1">
      <alignment horizontal="left" vertical="top" wrapText="1"/>
    </xf>
    <xf numFmtId="0" fontId="15" fillId="0" borderId="0" xfId="1" quotePrefix="1" applyAlignment="1">
      <alignment horizontal="justify" vertical="center"/>
    </xf>
    <xf numFmtId="49" fontId="59" fillId="0" borderId="0" xfId="142" quotePrefix="1" applyNumberFormat="1" applyFont="1" applyAlignment="1">
      <alignment horizontal="left" vertical="top" wrapText="1"/>
    </xf>
    <xf numFmtId="4" fontId="108" fillId="17" borderId="2" xfId="31" applyNumberFormat="1" applyFont="1" applyFill="1" applyBorder="1" applyAlignment="1">
      <alignment horizontal="left" vertical="center" wrapText="1"/>
    </xf>
    <xf numFmtId="4" fontId="108" fillId="17" borderId="11" xfId="1" applyNumberFormat="1" applyFont="1" applyFill="1" applyBorder="1" applyAlignment="1">
      <alignment wrapText="1"/>
    </xf>
    <xf numFmtId="4" fontId="66" fillId="0" borderId="0" xfId="1" applyNumberFormat="1" applyFont="1" applyAlignment="1">
      <alignment vertical="top" wrapText="1"/>
    </xf>
    <xf numFmtId="4" fontId="53" fillId="0" borderId="11" xfId="31" applyNumberFormat="1" applyFont="1" applyBorder="1" applyAlignment="1">
      <alignment vertical="top" wrapText="1"/>
    </xf>
    <xf numFmtId="4" fontId="27" fillId="0" borderId="11" xfId="1" applyNumberFormat="1" applyFont="1" applyBorder="1" applyAlignment="1">
      <alignment wrapText="1"/>
    </xf>
    <xf numFmtId="4" fontId="108" fillId="14" borderId="11" xfId="31" applyNumberFormat="1" applyFont="1" applyFill="1" applyBorder="1" applyAlignment="1">
      <alignment vertical="top" wrapText="1"/>
    </xf>
    <xf numFmtId="4" fontId="27" fillId="14" borderId="11" xfId="1" applyNumberFormat="1" applyFont="1" applyFill="1" applyBorder="1" applyAlignment="1">
      <alignment wrapText="1"/>
    </xf>
    <xf numFmtId="0" fontId="15" fillId="0" borderId="0" xfId="1" applyAlignment="1">
      <alignment vertical="center"/>
    </xf>
    <xf numFmtId="0" fontId="27" fillId="0" borderId="11" xfId="145" applyFont="1" applyBorder="1" applyAlignment="1">
      <alignment horizontal="left" vertical="top" wrapText="1"/>
    </xf>
    <xf numFmtId="2" fontId="27" fillId="0" borderId="11" xfId="1" applyNumberFormat="1" applyFont="1" applyBorder="1" applyAlignment="1" applyProtection="1">
      <alignment wrapText="1"/>
      <protection locked="0"/>
    </xf>
    <xf numFmtId="0" fontId="15" fillId="16" borderId="0" xfId="1" applyFill="1" applyAlignment="1">
      <alignment horizontal="center" wrapText="1"/>
    </xf>
    <xf numFmtId="2" fontId="15" fillId="16" borderId="0" xfId="1" applyNumberFormat="1" applyFill="1" applyAlignment="1">
      <alignment horizontal="center"/>
    </xf>
    <xf numFmtId="0" fontId="15" fillId="14" borderId="11" xfId="1" applyFill="1" applyBorder="1" applyAlignment="1">
      <alignment horizontal="center" wrapText="1"/>
    </xf>
    <xf numFmtId="2" fontId="15" fillId="14" borderId="11" xfId="1" applyNumberFormat="1" applyFill="1" applyBorder="1" applyAlignment="1">
      <alignment horizontal="center"/>
    </xf>
    <xf numFmtId="2" fontId="27" fillId="0" borderId="11" xfId="1" applyNumberFormat="1" applyFont="1" applyBorder="1" applyProtection="1">
      <protection locked="0"/>
    </xf>
    <xf numFmtId="0" fontId="15" fillId="16" borderId="0" xfId="1" applyFill="1"/>
    <xf numFmtId="0" fontId="15" fillId="0" borderId="11" xfId="1" applyBorder="1" applyAlignment="1">
      <alignment horizontal="center"/>
    </xf>
    <xf numFmtId="2" fontId="15" fillId="0" borderId="11" xfId="1" applyNumberFormat="1" applyBorder="1" applyAlignment="1">
      <alignment horizontal="center"/>
    </xf>
    <xf numFmtId="0" fontId="15" fillId="0" borderId="25" xfId="1" applyBorder="1" applyAlignment="1">
      <alignment horizontal="center"/>
    </xf>
    <xf numFmtId="2" fontId="15" fillId="0" borderId="25" xfId="1" applyNumberFormat="1" applyBorder="1" applyAlignment="1">
      <alignment horizontal="center"/>
    </xf>
    <xf numFmtId="4" fontId="27" fillId="0" borderId="25" xfId="1" applyNumberFormat="1" applyFont="1" applyBorder="1" applyAlignment="1" applyProtection="1">
      <alignment horizontal="center"/>
      <protection locked="0"/>
    </xf>
    <xf numFmtId="0" fontId="15" fillId="14" borderId="11" xfId="1" applyFill="1" applyBorder="1" applyAlignment="1">
      <alignment horizontal="center"/>
    </xf>
    <xf numFmtId="2" fontId="15" fillId="14" borderId="11" xfId="1" applyNumberFormat="1" applyFill="1" applyBorder="1"/>
    <xf numFmtId="0" fontId="15" fillId="14" borderId="11" xfId="1" applyFill="1" applyBorder="1" applyProtection="1">
      <protection locked="0"/>
    </xf>
    <xf numFmtId="4" fontId="27" fillId="0" borderId="11" xfId="1" applyNumberFormat="1" applyFont="1" applyBorder="1" applyAlignment="1" applyProtection="1">
      <alignment horizontal="center"/>
      <protection locked="0"/>
    </xf>
    <xf numFmtId="0" fontId="15" fillId="13" borderId="31" xfId="1" applyFill="1" applyBorder="1" applyAlignment="1">
      <alignment horizontal="center"/>
    </xf>
    <xf numFmtId="0" fontId="15" fillId="13" borderId="31" xfId="1" applyFill="1" applyBorder="1"/>
    <xf numFmtId="0" fontId="15" fillId="13" borderId="2" xfId="1" applyFill="1" applyBorder="1" applyAlignment="1">
      <alignment horizontal="center"/>
    </xf>
    <xf numFmtId="0" fontId="15" fillId="13" borderId="2" xfId="1" applyFill="1" applyBorder="1"/>
    <xf numFmtId="0" fontId="15" fillId="13" borderId="22" xfId="1" applyFill="1" applyBorder="1" applyAlignment="1">
      <alignment horizontal="center"/>
    </xf>
    <xf numFmtId="0" fontId="15" fillId="13" borderId="22" xfId="1" applyFill="1" applyBorder="1"/>
    <xf numFmtId="0" fontId="55" fillId="0" borderId="0" xfId="133" applyFont="1"/>
    <xf numFmtId="0" fontId="64" fillId="0" borderId="0" xfId="133" applyFont="1" applyAlignment="1">
      <alignment horizontal="left" vertical="center" wrapText="1"/>
    </xf>
    <xf numFmtId="0" fontId="64" fillId="0" borderId="0" xfId="133" applyFont="1" applyAlignment="1">
      <alignment horizontal="justify" vertical="center" wrapText="1"/>
    </xf>
    <xf numFmtId="0" fontId="64" fillId="0" borderId="1" xfId="133" applyFont="1" applyBorder="1" applyAlignment="1">
      <alignment horizontal="justify" vertical="center" wrapText="1"/>
    </xf>
    <xf numFmtId="0" fontId="25" fillId="0" borderId="0" xfId="133" applyFont="1" applyAlignment="1">
      <alignment horizontal="justify" vertical="center" wrapText="1"/>
    </xf>
    <xf numFmtId="0" fontId="64" fillId="0" borderId="0" xfId="133" applyFont="1" applyAlignment="1">
      <alignment vertical="top" wrapText="1"/>
    </xf>
    <xf numFmtId="0" fontId="25" fillId="0" borderId="0" xfId="133" applyFont="1"/>
    <xf numFmtId="174" fontId="64" fillId="0" borderId="0" xfId="133" applyNumberFormat="1" applyFont="1" applyProtection="1">
      <protection locked="0"/>
    </xf>
    <xf numFmtId="174" fontId="25" fillId="0" borderId="0" xfId="133" applyNumberFormat="1" applyFont="1"/>
    <xf numFmtId="0" fontId="64" fillId="0" borderId="1" xfId="133" applyFont="1" applyBorder="1"/>
    <xf numFmtId="0" fontId="64" fillId="0" borderId="1" xfId="133" applyFont="1" applyBorder="1" applyAlignment="1">
      <alignment horizontal="center" vertical="center"/>
    </xf>
    <xf numFmtId="0" fontId="25" fillId="0" borderId="1" xfId="133" applyFont="1" applyBorder="1"/>
    <xf numFmtId="0" fontId="64" fillId="0" borderId="0" xfId="133" applyFont="1" applyAlignment="1">
      <alignment horizontal="center"/>
    </xf>
    <xf numFmtId="174" fontId="64" fillId="0" borderId="0" xfId="133" applyNumberFormat="1" applyFont="1" applyAlignment="1" applyProtection="1">
      <alignment horizontal="center"/>
      <protection locked="0"/>
    </xf>
    <xf numFmtId="174" fontId="25" fillId="0" borderId="0" xfId="133" applyNumberFormat="1" applyFont="1" applyAlignment="1">
      <alignment horizontal="center"/>
    </xf>
    <xf numFmtId="0" fontId="64" fillId="0" borderId="0" xfId="133" applyFont="1" applyAlignment="1">
      <alignment horizontal="center" vertical="center"/>
    </xf>
    <xf numFmtId="174" fontId="64" fillId="0" borderId="0" xfId="133" applyNumberFormat="1" applyFont="1" applyAlignment="1" applyProtection="1">
      <alignment horizontal="center" vertical="center"/>
      <protection locked="0"/>
    </xf>
    <xf numFmtId="0" fontId="64" fillId="15" borderId="2" xfId="133" applyFont="1" applyFill="1" applyBorder="1"/>
    <xf numFmtId="0" fontId="25" fillId="15" borderId="2" xfId="133" applyFont="1" applyFill="1" applyBorder="1" applyAlignment="1">
      <alignment horizontal="left" wrapText="1"/>
    </xf>
    <xf numFmtId="0" fontId="64" fillId="15" borderId="2" xfId="133" applyFont="1" applyFill="1" applyBorder="1" applyAlignment="1">
      <alignment horizontal="center"/>
    </xf>
    <xf numFmtId="174" fontId="64" fillId="15" borderId="2" xfId="133" applyNumberFormat="1" applyFont="1" applyFill="1" applyBorder="1" applyAlignment="1">
      <alignment horizontal="center"/>
    </xf>
    <xf numFmtId="174" fontId="25" fillId="15" borderId="2" xfId="133" applyNumberFormat="1" applyFont="1" applyFill="1" applyBorder="1" applyAlignment="1">
      <alignment horizontal="center"/>
    </xf>
    <xf numFmtId="0" fontId="64" fillId="0" borderId="0" xfId="133" applyFont="1" applyAlignment="1">
      <alignment horizontal="justify"/>
    </xf>
    <xf numFmtId="174" fontId="64" fillId="0" borderId="0" xfId="133" applyNumberFormat="1" applyFont="1" applyAlignment="1">
      <alignment horizontal="center"/>
    </xf>
    <xf numFmtId="0" fontId="33" fillId="0" borderId="0" xfId="1" quotePrefix="1" applyFont="1" applyAlignment="1">
      <alignment horizontal="left" vertical="top" wrapText="1"/>
    </xf>
    <xf numFmtId="2" fontId="33" fillId="0" borderId="0" xfId="1" applyNumberFormat="1" applyFont="1" applyAlignment="1">
      <alignment horizontal="left" vertical="top"/>
    </xf>
    <xf numFmtId="0" fontId="33" fillId="0" borderId="0" xfId="1" applyFont="1" applyAlignment="1" applyProtection="1">
      <alignment horizontal="left" vertical="top"/>
      <protection locked="0"/>
    </xf>
    <xf numFmtId="0" fontId="33" fillId="0" borderId="6" xfId="1" applyFont="1" applyBorder="1" applyAlignment="1">
      <alignment horizontal="left" vertical="top"/>
    </xf>
    <xf numFmtId="0" fontId="33" fillId="0" borderId="0" xfId="1" applyFont="1" applyAlignment="1" applyProtection="1">
      <alignment horizontal="center" vertical="top"/>
      <protection locked="0"/>
    </xf>
    <xf numFmtId="0" fontId="36" fillId="0" borderId="0" xfId="121" applyFont="1" applyAlignment="1">
      <alignment horizontal="justify" vertical="top" wrapText="1"/>
    </xf>
    <xf numFmtId="4" fontId="141" fillId="0" borderId="0" xfId="6" applyNumberFormat="1" applyFont="1" applyAlignment="1">
      <alignment horizontal="right"/>
    </xf>
    <xf numFmtId="0" fontId="17" fillId="0" borderId="0" xfId="1" applyFont="1" applyAlignment="1">
      <alignment horizontal="left" vertical="top" wrapText="1"/>
    </xf>
    <xf numFmtId="0" fontId="17" fillId="0" borderId="0" xfId="1" applyFont="1" applyAlignment="1">
      <alignment horizontal="left" vertical="center"/>
    </xf>
    <xf numFmtId="0" fontId="19" fillId="2" borderId="2" xfId="1" applyFont="1" applyFill="1" applyBorder="1" applyAlignment="1">
      <alignment horizontal="left" vertical="top" wrapText="1"/>
    </xf>
    <xf numFmtId="4" fontId="37" fillId="0" borderId="6" xfId="1" applyNumberFormat="1" applyFont="1" applyBorder="1" applyAlignment="1">
      <alignment horizontal="left" vertical="top" wrapText="1"/>
    </xf>
    <xf numFmtId="4" fontId="37" fillId="0" borderId="0" xfId="1" applyNumberFormat="1" applyFont="1" applyAlignment="1">
      <alignment horizontal="left" vertical="top" wrapText="1"/>
    </xf>
    <xf numFmtId="2" fontId="19" fillId="0" borderId="0" xfId="7" applyNumberFormat="1" applyFont="1" applyAlignment="1">
      <alignment horizontal="left" vertical="top" wrapText="1"/>
    </xf>
    <xf numFmtId="4" fontId="34" fillId="0" borderId="0" xfId="1" applyNumberFormat="1" applyFont="1" applyAlignment="1">
      <alignment horizontal="left" vertical="top"/>
    </xf>
    <xf numFmtId="0" fontId="21" fillId="0" borderId="0" xfId="1" applyFont="1" applyAlignment="1">
      <alignment horizontal="center" vertical="center" wrapText="1"/>
    </xf>
    <xf numFmtId="0" fontId="15" fillId="0" borderId="0" xfId="1" applyAlignment="1">
      <alignment horizontal="justify" vertical="top" wrapText="1"/>
    </xf>
    <xf numFmtId="0" fontId="15" fillId="0" borderId="0" xfId="1" applyAlignment="1">
      <alignment horizontal="left" vertical="top" wrapText="1"/>
    </xf>
    <xf numFmtId="0" fontId="15" fillId="0" borderId="0" xfId="1" applyAlignment="1">
      <alignment horizontal="left" wrapText="1"/>
    </xf>
    <xf numFmtId="0" fontId="26" fillId="0" borderId="0" xfId="1" applyFont="1" applyAlignment="1">
      <alignment horizontal="justify" vertical="top" wrapText="1"/>
    </xf>
    <xf numFmtId="0" fontId="19" fillId="0" borderId="2" xfId="6" applyFont="1" applyBorder="1" applyAlignment="1">
      <alignment horizontal="left" vertical="top" wrapText="1"/>
    </xf>
    <xf numFmtId="0" fontId="19" fillId="0" borderId="2" xfId="2" applyFont="1" applyBorder="1" applyAlignment="1">
      <alignment horizontal="left" vertical="top" wrapText="1"/>
    </xf>
    <xf numFmtId="173" fontId="17" fillId="0" borderId="8" xfId="1" applyNumberFormat="1" applyFont="1" applyBorder="1" applyAlignment="1">
      <alignment horizontal="center"/>
    </xf>
    <xf numFmtId="173" fontId="17" fillId="0" borderId="9" xfId="1" applyNumberFormat="1" applyFont="1" applyBorder="1" applyAlignment="1">
      <alignment horizontal="center"/>
    </xf>
    <xf numFmtId="0" fontId="90" fillId="0" borderId="0" xfId="1" applyFont="1" applyAlignment="1">
      <alignment horizontal="center"/>
    </xf>
    <xf numFmtId="0" fontId="26" fillId="0" borderId="0" xfId="141" applyFont="1" applyAlignment="1">
      <alignment horizontal="center" vertical="top" wrapText="1"/>
    </xf>
    <xf numFmtId="0" fontId="15" fillId="0" borderId="0" xfId="141" applyFont="1" applyAlignment="1">
      <alignment horizontal="left" vertical="top" wrapText="1"/>
    </xf>
    <xf numFmtId="0" fontId="15" fillId="0" borderId="0" xfId="141" applyFont="1" applyAlignment="1">
      <alignment horizontal="center" wrapText="1"/>
    </xf>
    <xf numFmtId="0" fontId="26" fillId="0" borderId="0" xfId="141" applyFont="1" applyAlignment="1">
      <alignment horizontal="left" vertical="top" wrapText="1"/>
    </xf>
    <xf numFmtId="0" fontId="26" fillId="0" borderId="0" xfId="141" applyFont="1" applyAlignment="1">
      <alignment horizontal="left"/>
    </xf>
    <xf numFmtId="0" fontId="50" fillId="0" borderId="0" xfId="141" applyFont="1" applyAlignment="1">
      <alignment horizontal="center" vertical="center" wrapText="1"/>
    </xf>
    <xf numFmtId="0" fontId="26" fillId="0" borderId="0" xfId="141" applyFont="1" applyAlignment="1">
      <alignment horizontal="left" wrapText="1"/>
    </xf>
    <xf numFmtId="0" fontId="15" fillId="0" borderId="0" xfId="141" applyFont="1" applyAlignment="1">
      <alignment horizontal="left"/>
    </xf>
    <xf numFmtId="0" fontId="64" fillId="0" borderId="0" xfId="133" applyFont="1" applyAlignment="1">
      <alignment horizontal="justify" vertical="top" wrapText="1"/>
    </xf>
    <xf numFmtId="0" fontId="25" fillId="0" borderId="0" xfId="133" applyFont="1" applyAlignment="1">
      <alignment horizontal="justify" vertical="top" wrapText="1"/>
    </xf>
    <xf numFmtId="0" fontId="54" fillId="0" borderId="0" xfId="133" applyFont="1" applyAlignment="1">
      <alignment horizontal="left" vertical="top" wrapText="1"/>
    </xf>
    <xf numFmtId="0" fontId="25" fillId="0" borderId="0" xfId="133" applyFont="1" applyAlignment="1">
      <alignment horizontal="left" vertical="center" wrapText="1"/>
    </xf>
    <xf numFmtId="0" fontId="64" fillId="0" borderId="0" xfId="133" applyFont="1" applyAlignment="1">
      <alignment horizontal="left" vertical="top" wrapText="1"/>
    </xf>
    <xf numFmtId="0" fontId="64" fillId="0" borderId="13" xfId="134" applyFont="1" applyBorder="1" applyAlignment="1">
      <alignment horizontal="left" vertical="top" wrapText="1"/>
    </xf>
    <xf numFmtId="0" fontId="64" fillId="0" borderId="2" xfId="134" applyFont="1" applyBorder="1" applyAlignment="1">
      <alignment horizontal="left" vertical="top" wrapText="1"/>
    </xf>
    <xf numFmtId="0" fontId="64" fillId="0" borderId="0" xfId="133" applyFont="1" applyAlignment="1">
      <alignment horizontal="left" vertical="center" wrapText="1"/>
    </xf>
    <xf numFmtId="0" fontId="123" fillId="0" borderId="40" xfId="1" applyFont="1" applyBorder="1" applyAlignment="1">
      <alignment horizontal="center" vertical="top" wrapText="1"/>
    </xf>
    <xf numFmtId="0" fontId="123" fillId="0" borderId="3" xfId="1" applyFont="1" applyBorder="1" applyAlignment="1">
      <alignment horizontal="center" vertical="top" wrapText="1"/>
    </xf>
    <xf numFmtId="2" fontId="64" fillId="0" borderId="0" xfId="207" applyNumberFormat="1" applyFont="1" applyAlignment="1">
      <alignment horizontal="left" wrapText="1"/>
    </xf>
    <xf numFmtId="0" fontId="64" fillId="0" borderId="0" xfId="132" applyFont="1" applyAlignment="1">
      <alignment horizontal="left" vertical="top" wrapText="1"/>
    </xf>
    <xf numFmtId="4" fontId="123" fillId="0" borderId="0" xfId="1" applyNumberFormat="1" applyFont="1" applyAlignment="1">
      <alignment horizontal="left" vertical="top"/>
    </xf>
    <xf numFmtId="2" fontId="19" fillId="0" borderId="0" xfId="7" applyNumberFormat="1" applyFont="1" applyAlignment="1">
      <alignment horizontal="center" vertical="top" wrapText="1"/>
    </xf>
  </cellXfs>
  <cellStyles count="208">
    <cellStyle name="40% - Naglasak1" xfId="16" xr:uid="{43EFD3F6-27AC-49D9-A5BE-C7F757B4F8B8}"/>
    <cellStyle name="Bilješka 2" xfId="17" xr:uid="{974C2488-3907-414B-8874-B7EF3E33BE32}"/>
    <cellStyle name="Comma 2 7" xfId="25" xr:uid="{3CF64D06-0CFB-4DCC-8527-CF43CC949AED}"/>
    <cellStyle name="Comma 3" xfId="198" xr:uid="{A9ACF075-D2C6-41A8-B407-4B17D2B820E9}"/>
    <cellStyle name="Currency 3" xfId="34" xr:uid="{D72F2276-6D21-449B-97C6-3414EAF97525}"/>
    <cellStyle name="Currency 3 2" xfId="48" xr:uid="{07E0D88B-4CA0-4019-B2E1-CE74B623E520}"/>
    <cellStyle name="Currency 3 2 2" xfId="89" xr:uid="{05FB4F76-4CFF-4740-A2A4-023523995B2F}"/>
    <cellStyle name="Currency 3 2 3" xfId="69" xr:uid="{8CD0B6CF-58CC-4069-9E27-1C9B6468879D}"/>
    <cellStyle name="Currency 3 3" xfId="79" xr:uid="{0EC5A35B-DDFF-4014-BDCA-CD0BE82EFD51}"/>
    <cellStyle name="Currency 3 4" xfId="59" xr:uid="{E00884F6-6A63-48FA-887C-F74222725CBC}"/>
    <cellStyle name="Dobro 2" xfId="19" xr:uid="{B84B74E2-4DCB-4277-B7CD-1A69659920BA}"/>
    <cellStyle name="Excel Built-in Currency" xfId="54" xr:uid="{6DCA2BB7-50C2-4D2E-A571-4E0C1D803D34}"/>
    <cellStyle name="Excel Built-in Excel Built-in Excel Built-in Normal" xfId="27" xr:uid="{69FB6748-6ACD-4E4E-BA1C-57256F1B3B3F}"/>
    <cellStyle name="Hiperveza" xfId="126" builtinId="8"/>
    <cellStyle name="Hiperveza 2" xfId="40" xr:uid="{E9754979-7A1F-4791-9543-626AAC6DA736}"/>
    <cellStyle name="Hiperveza 3" xfId="149" xr:uid="{4C545705-3B22-4EAD-B9ED-7FB6B3EE4CBD}"/>
    <cellStyle name="Izlaz 2" xfId="20" xr:uid="{5F9CBFCB-B1D0-4AF6-9157-1A681CF40149}"/>
    <cellStyle name="Loše 2" xfId="110" xr:uid="{8AAA196E-666A-4AA9-A8F4-04033E190043}"/>
    <cellStyle name="Naslov 5" xfId="21" xr:uid="{88A468CB-DBAD-4345-A37A-FAC98B809A2C}"/>
    <cellStyle name="Normal 10" xfId="11" xr:uid="{00000000-0005-0000-0000-000002000000}"/>
    <cellStyle name="Normal 10 2" xfId="115" xr:uid="{86E5C990-AC3C-4C42-969F-948F9EEF531E}"/>
    <cellStyle name="Normal 10 3" xfId="124" xr:uid="{0E5C19BC-0214-49AF-80F0-D3273183D9FD}"/>
    <cellStyle name="Normal 11" xfId="123" xr:uid="{3511F208-A4D8-45B6-9EFC-1918C79E54CB}"/>
    <cellStyle name="Normal 13 2" xfId="112" xr:uid="{D55897BB-2F86-4185-98D5-E5F7190C10FC}"/>
    <cellStyle name="Normal 14" xfId="108" xr:uid="{85E7CF94-98E1-417E-87D1-153AF95D8F1D}"/>
    <cellStyle name="Normal 140" xfId="134" xr:uid="{18ED4B4D-36C5-4406-8A2D-E17382465B2F}"/>
    <cellStyle name="Normal 19 2" xfId="31" xr:uid="{34C1FBB0-3CB4-4659-9621-6469B0DB2AF6}"/>
    <cellStyle name="Normal 2" xfId="13" xr:uid="{00000000-0005-0000-0000-000003000000}"/>
    <cellStyle name="Normal 2 10" xfId="150" xr:uid="{51E001EB-AE37-42B8-9051-5B51DD9299DA}"/>
    <cellStyle name="Normal 2 2" xfId="12" xr:uid="{00000000-0005-0000-0000-000004000000}"/>
    <cellStyle name="Normal 2 2 2" xfId="45" xr:uid="{8C226B14-FF07-4C8A-8FAE-637743CD6E56}"/>
    <cellStyle name="Normal 2 2 2 2" xfId="86" xr:uid="{8EE3C3FA-5EDD-426C-BC90-5F87EF61D61C}"/>
    <cellStyle name="Normal 2 2 2 2 2" xfId="14" xr:uid="{00000000-0005-0000-0000-000005000000}"/>
    <cellStyle name="Normal 2 2 2 3" xfId="66" xr:uid="{21F67FAF-E55A-4CC0-A58D-705F58A59B82}"/>
    <cellStyle name="Normal 2 2 3" xfId="76" xr:uid="{EE881ED2-91D0-41C4-83EF-A0126F5B73BC}"/>
    <cellStyle name="Normal 2 2 3 2" xfId="98" xr:uid="{1FEB5393-D0FD-45F0-8051-7AF6CFB6E08A}"/>
    <cellStyle name="Normal 2 2 4" xfId="56" xr:uid="{BF7F9009-BD64-48CD-BF22-725D896CD375}"/>
    <cellStyle name="Normal 2 2 5" xfId="100" xr:uid="{4542D699-0131-4E69-8CE0-6A00DD914059}"/>
    <cellStyle name="Normal 2 3" xfId="96" xr:uid="{69F35CE8-A32A-4422-9748-E6B9F144ADDD}"/>
    <cellStyle name="Normal 2 4" xfId="138" xr:uid="{A1440C6F-9408-481A-A038-88D3F84DA19B}"/>
    <cellStyle name="Normal 2 8" xfId="197" xr:uid="{E4952779-AA05-4C1F-9E01-BE785581504E}"/>
    <cellStyle name="Normal 2 9" xfId="200" xr:uid="{C716EFB9-FBFA-4DF7-988C-E7014FC84854}"/>
    <cellStyle name="Normal 3" xfId="122" xr:uid="{F8B1C832-1BFB-4FB0-89D9-14E61FFBE61A}"/>
    <cellStyle name="Normal 3 2" xfId="24" xr:uid="{CF52B7C4-75B1-40D6-A9E8-07B5EC83E7B3}"/>
    <cellStyle name="Normal 3 3" xfId="146" xr:uid="{93427FC1-895F-4350-82F4-FB1FE36240F2}"/>
    <cellStyle name="Normal 4" xfId="113" xr:uid="{1E312951-E53E-4205-A1DA-A10C0AFB9444}"/>
    <cellStyle name="Normal 4 3" xfId="116" xr:uid="{84E580A0-0A92-464D-8E47-309EDC06F7EB}"/>
    <cellStyle name="Normal 5" xfId="10" xr:uid="{00000000-0005-0000-0000-000006000000}"/>
    <cellStyle name="Normal 5 2" xfId="117" xr:uid="{4FE28EB7-7533-4968-8CE4-492F7CAEA642}"/>
    <cellStyle name="Normal 7" xfId="26" xr:uid="{C3F35EC4-7D65-4A39-8687-D56BF2A91901}"/>
    <cellStyle name="Normal 8" xfId="121" xr:uid="{9AAE1B84-D867-4604-9E16-C351BE4C4284}"/>
    <cellStyle name="Normal_42-2006 Troškovnik Solar" xfId="201" xr:uid="{B21D097A-F0A2-4D0D-A56B-384B38AAF8D2}"/>
    <cellStyle name="Normal_DUGA 20040811 raspolagat tenderom nije mala zajebancija" xfId="143" xr:uid="{AA1B3A30-9A9F-4C47-BF5D-2E0C45844B43}"/>
    <cellStyle name="Normal_KA-DOM" xfId="153" xr:uid="{C66A7812-229F-4242-B85A-C27145747B73}"/>
    <cellStyle name="Normal_remetinec 20030400" xfId="147" xr:uid="{4F64A158-6A0C-4A0B-83EC-260BC049372C}"/>
    <cellStyle name="Normal_spansko 20030212" xfId="207" xr:uid="{270EA5B1-1C41-41E6-A5D3-BC3ADA36B6A3}"/>
    <cellStyle name="Normal_tros_TPKC_Dubrava_29_11_05 2 2" xfId="202" xr:uid="{FC726387-11AB-4069-8CBB-1A91473CF965}"/>
    <cellStyle name="Normal_tros_TPKC_Dubrava_29_11_05_2kat 2" xfId="203" xr:uid="{755A150A-1746-48C5-8DAE-BC1A80A8307E}"/>
    <cellStyle name="Normal_Troskovnik BP1" xfId="135" xr:uid="{90BC5A63-5076-4941-BA0C-B937BBD760FA}"/>
    <cellStyle name="Normal_Troskovnik BP1 2" xfId="137" xr:uid="{55C2652C-79CE-4834-B143-095482A2AE3E}"/>
    <cellStyle name="Normal_troškovnik_energetski deo" xfId="204" xr:uid="{C3A4CACB-05BB-4546-BBE2-99B6BFD708F6}"/>
    <cellStyle name="Normalno" xfId="0" builtinId="0"/>
    <cellStyle name="Normalno 10" xfId="119" xr:uid="{393D576D-9067-4361-B1E7-35FF10080189}"/>
    <cellStyle name="Normalno 100 2" xfId="189" xr:uid="{96A899C3-83F0-433D-AE15-02769646D765}"/>
    <cellStyle name="Normalno 11" xfId="133" xr:uid="{82F5F139-2918-4430-904C-0BDFF8DAD86D}"/>
    <cellStyle name="Normalno 12" xfId="139" xr:uid="{06F8E8C3-1835-4CD3-B585-05180E07830F}"/>
    <cellStyle name="Normalno 2" xfId="1" xr:uid="{00000000-0005-0000-0000-000007000000}"/>
    <cellStyle name="Normalno 2 2" xfId="8" xr:uid="{00000000-0005-0000-0000-000008000000}"/>
    <cellStyle name="Normalno 2 2 2" xfId="99" xr:uid="{85AD8005-2F0F-4ACC-BE5A-C25FF9723A25}"/>
    <cellStyle name="Normalno 2 2 2 2" xfId="105" xr:uid="{00098B4D-52E1-4DD7-BC56-D4949819ECB8}"/>
    <cellStyle name="Normalno 2 2 2 5" xfId="125" xr:uid="{024A5F81-6C75-47B6-9DBC-4F2516EEDE01}"/>
    <cellStyle name="Normalno 2 3" xfId="38" xr:uid="{CD3683A1-424D-4C46-BC1D-CD34590C7CCD}"/>
    <cellStyle name="Normalno 2 3 2" xfId="50" xr:uid="{F33E0F3F-2610-4B28-BF29-53B028F5E739}"/>
    <cellStyle name="Normalno 2 3 2 2" xfId="91" xr:uid="{8BA2F6F6-3E19-464A-B7E4-3D407084EA37}"/>
    <cellStyle name="Normalno 2 3 2 3" xfId="71" xr:uid="{12510B39-516D-4B4C-9DDA-C0DEBBC05259}"/>
    <cellStyle name="Normalno 2 3 3" xfId="81" xr:uid="{52B06246-7212-4779-B1DC-311732C9159C}"/>
    <cellStyle name="Normalno 2 3 4" xfId="61" xr:uid="{346D3F68-5D84-4F29-9EB2-7DFB24195941}"/>
    <cellStyle name="Normalno 2 3 5" xfId="101" xr:uid="{600D9AAE-2609-4CE7-A13E-AE09BEB2ECCC}"/>
    <cellStyle name="Normalno 2 4" xfId="7" xr:uid="{00000000-0005-0000-0000-000009000000}"/>
    <cellStyle name="Normalno 2 5" xfId="42" xr:uid="{F8F80C55-2E04-43AA-B4BD-B04C822BFF50}"/>
    <cellStyle name="Normalno 2 5 2" xfId="53" xr:uid="{69E75E34-AEE2-4925-AEA6-4B1C007565D1}"/>
    <cellStyle name="Normalno 2 5 2 2" xfId="94" xr:uid="{AE16C60C-B830-4ED2-83C2-1EFFAFE7E8ED}"/>
    <cellStyle name="Normalno 2 5 2 3" xfId="74" xr:uid="{E2A30F58-D5DC-4385-9D5E-5AD8F2593E8B}"/>
    <cellStyle name="Normalno 2 5 3" xfId="84" xr:uid="{7DF9D8E7-D29D-43DA-A6FB-61280AF0C845}"/>
    <cellStyle name="Normalno 2 5 4" xfId="64" xr:uid="{D040F2AC-46BD-4906-B1B4-8BA424F5D5BA}"/>
    <cellStyle name="Normalno 2 6" xfId="141" xr:uid="{5BE5A147-C01C-4E67-89E0-A50ACE35C3E7}"/>
    <cellStyle name="Normalno 3" xfId="2" xr:uid="{00000000-0005-0000-0000-00000A000000}"/>
    <cellStyle name="Normalno 3 2" xfId="6" xr:uid="{00000000-0005-0000-0000-00000B000000}"/>
    <cellStyle name="Normalno 3 2 2" xfId="23" xr:uid="{1698F8AE-5B6F-4503-B234-BA64B32CD7DD}"/>
    <cellStyle name="Normalno 3 2 2 2" xfId="144" xr:uid="{8354AE7A-C8E5-4F01-AD4B-B92D1CCCB258}"/>
    <cellStyle name="Normalno 36" xfId="182" xr:uid="{FEE417E8-A832-4313-B832-12F4697DD8BB}"/>
    <cellStyle name="Normalno 36 2" xfId="195" xr:uid="{C36E4635-3B0A-42F5-8C19-24F7A0F11C65}"/>
    <cellStyle name="Normalno 36 3" xfId="196" xr:uid="{14497B1F-17D7-4153-AD66-749DE78BD0A6}"/>
    <cellStyle name="Normalno 37" xfId="156" xr:uid="{5AE3704D-2427-4E19-82D2-A58A77ECB755}"/>
    <cellStyle name="Normalno 37 2" xfId="159" xr:uid="{8734F3E4-AC6D-4F91-A222-3FDC21C485F3}"/>
    <cellStyle name="Normalno 38" xfId="155" xr:uid="{5F465DD0-4883-47DB-AC36-E356DC57211B}"/>
    <cellStyle name="Normalno 38 2" xfId="158" xr:uid="{D2A1DD21-5513-4C4D-8BD6-0336F2FCA7AB}"/>
    <cellStyle name="Normalno 39" xfId="160" xr:uid="{DE15E7CF-EC34-4109-9371-55A893DD87CF}"/>
    <cellStyle name="Normalno 4" xfId="32" xr:uid="{6E17D2C4-248F-49FD-ACC5-9049C2F19F9D}"/>
    <cellStyle name="Normalno 40" xfId="161" xr:uid="{2D1D4C1D-6424-475E-ABB1-305ACDE8D458}"/>
    <cellStyle name="Normalno 42" xfId="154" xr:uid="{456144B2-B68B-4472-8471-FE64BAAFA044}"/>
    <cellStyle name="Normalno 43" xfId="162" xr:uid="{1612C00C-40D0-44F5-90DE-0070D959FE82}"/>
    <cellStyle name="Normalno 44" xfId="163" xr:uid="{7CC6D3E9-3D08-4606-B18A-D7E53B314284}"/>
    <cellStyle name="Normalno 45" xfId="164" xr:uid="{77BA3202-309E-4AC8-8694-9A58CA1B833F}"/>
    <cellStyle name="Normalno 48" xfId="165" xr:uid="{8F5044FF-3E8D-4E8B-8272-92025AA3ACD5}"/>
    <cellStyle name="Normalno 49" xfId="166" xr:uid="{62F0C738-4EB3-4440-9E31-B3F3D9EC379D}"/>
    <cellStyle name="Normalno 5" xfId="114" xr:uid="{9215BBA6-5A12-41E5-80C3-AA20C6653950}"/>
    <cellStyle name="Normalno 5 2" xfId="132" xr:uid="{92E4885B-4FD4-4EDB-861D-BD928692637A}"/>
    <cellStyle name="Normalno 5 3" xfId="142" xr:uid="{3E7F0D01-DBC7-4A97-91A8-35D39305FA75}"/>
    <cellStyle name="Normalno 50 2" xfId="157" xr:uid="{05529503-7157-4A92-A7DC-94347D16EB3A}"/>
    <cellStyle name="Normalno 51" xfId="167" xr:uid="{37C73250-C973-431D-A5B8-A323B816B70D}"/>
    <cellStyle name="Normalno 53" xfId="168" xr:uid="{5BA05055-B66E-48A1-87E9-453961599567}"/>
    <cellStyle name="Normalno 54" xfId="169" xr:uid="{BA6781AA-2A37-417D-8F01-FE15BB0EB444}"/>
    <cellStyle name="Normalno 54 2" xfId="199" xr:uid="{B4551E6D-43F8-488D-B0D7-AE95D246423B}"/>
    <cellStyle name="Normalno 55" xfId="170" xr:uid="{C4B6A6DA-FBB0-45E8-A0CA-83099A651824}"/>
    <cellStyle name="Normalno 56" xfId="171" xr:uid="{2D501F5E-089F-4B8F-AE79-9B5B439E351A}"/>
    <cellStyle name="Normalno 56 2" xfId="172" xr:uid="{4A88906A-3151-4128-A262-699D2F0D679F}"/>
    <cellStyle name="Normalno 58 2" xfId="174" xr:uid="{65E42AFD-5639-49F5-97FA-BE792DD604E0}"/>
    <cellStyle name="Normalno 59 2" xfId="173" xr:uid="{1763EC06-BCF7-4853-B4BE-5CAD3314D973}"/>
    <cellStyle name="Normalno 6" xfId="5" xr:uid="{00000000-0005-0000-0000-00000C000000}"/>
    <cellStyle name="Normalno 6 2" xfId="30" xr:uid="{5A00375B-DC6C-4354-A81D-68F907836E30}"/>
    <cellStyle name="Normalno 6 2 2" xfId="47" xr:uid="{97B48DD1-CFC0-4385-BE8C-242DCDF29FF8}"/>
    <cellStyle name="Normalno 6 2 2 2" xfId="88" xr:uid="{40AAEFA7-6ACD-4DF4-8582-76DDF62F248C}"/>
    <cellStyle name="Normalno 6 2 2 3" xfId="68" xr:uid="{8BAE33B9-793B-4A19-B9C9-EF5880141F72}"/>
    <cellStyle name="Normalno 6 2 3" xfId="78" xr:uid="{BE39AA26-9651-41B0-9CDA-7DF3E8FC7C30}"/>
    <cellStyle name="Normalno 6 2 4" xfId="58" xr:uid="{E3F41EE3-A789-4289-9301-95725FA3E521}"/>
    <cellStyle name="Normalno 6 3" xfId="44" xr:uid="{D6DD642C-72D1-4E5A-8D7B-1617E304E8AC}"/>
    <cellStyle name="Normalno 6 3 2" xfId="85" xr:uid="{3E9768FA-C6F9-4319-ABBE-15FC1F8CC89F}"/>
    <cellStyle name="Normalno 6 3 3" xfId="65" xr:uid="{FD9548B9-3C1B-43CF-A956-90D8A8BE4B3A}"/>
    <cellStyle name="Normalno 6 4" xfId="75" xr:uid="{05E1BB53-4C62-4AD6-83A5-D9026AE01F43}"/>
    <cellStyle name="Normalno 6 5" xfId="55" xr:uid="{8C1874B8-802C-4182-8FF9-1F17BB048703}"/>
    <cellStyle name="Normalno 6 6" xfId="95" xr:uid="{48F25108-5B10-4AA0-A96C-F9AC5ADE83A8}"/>
    <cellStyle name="Normalno 6 6 2" xfId="111" xr:uid="{5B557900-0CB6-422E-9D27-BC2DC702A75F}"/>
    <cellStyle name="Normalno 61" xfId="175" xr:uid="{49530093-C910-4D37-A262-2767BDB7BFD0}"/>
    <cellStyle name="Normalno 61 2" xfId="177" xr:uid="{78AC17F3-950B-4164-BF9E-2F78DB355E9B}"/>
    <cellStyle name="Normalno 63" xfId="176" xr:uid="{F0F00209-58CD-4D4D-B7C3-4690740793A5}"/>
    <cellStyle name="Normalno 63 2" xfId="178" xr:uid="{1DC5F4A8-99B6-41D8-B307-A453718F862D}"/>
    <cellStyle name="Normalno 67" xfId="179" xr:uid="{2408054F-5B82-466F-87E2-D77BE7BDB616}"/>
    <cellStyle name="Normalno 7" xfId="36" xr:uid="{CEBB74AF-6C70-4572-B960-D977C8631AB2}"/>
    <cellStyle name="Normalno 70 2" xfId="180" xr:uid="{5E3BDBF3-3D9D-495B-BB9A-5DC45404ADD3}"/>
    <cellStyle name="Normalno 71" xfId="181" xr:uid="{B643C859-0A69-4718-996B-88D4603AE21C}"/>
    <cellStyle name="Normalno 76" xfId="183" xr:uid="{BA1FF6B6-6B87-4F0B-A42F-5F7319E66AA7}"/>
    <cellStyle name="Normalno 79" xfId="184" xr:uid="{72C1AD9F-0305-488C-8146-5B201912A188}"/>
    <cellStyle name="Normalno 8" xfId="9" xr:uid="{00000000-0005-0000-0000-00000D000000}"/>
    <cellStyle name="Normalno 83" xfId="185" xr:uid="{F764FCCA-592D-41FA-839A-E0D2A07DDA9E}"/>
    <cellStyle name="Normalno 86" xfId="186" xr:uid="{F75A0515-22CE-4AF1-A404-1631BE73454B}"/>
    <cellStyle name="Normalno 88" xfId="187" xr:uid="{177DDDFB-4F74-4DCB-B37A-42FE71C7175D}"/>
    <cellStyle name="Normalno 89" xfId="188" xr:uid="{6AAD6463-FEB4-48D9-8E83-EEA2AA913332}"/>
    <cellStyle name="Normalno 9" xfId="118" xr:uid="{1E0643BD-083E-4E53-99D0-DD85B8222BD5}"/>
    <cellStyle name="Normalno 90" xfId="191" xr:uid="{96AC33D2-E7F0-4B99-B2D3-2E788F333D24}"/>
    <cellStyle name="Normalno 93" xfId="192" xr:uid="{BB5AF3B9-CEB8-4F43-A31A-C7A7A0C6D37C}"/>
    <cellStyle name="Normalno 94" xfId="193" xr:uid="{4D5A5A58-7548-45C1-94FE-06B86A273E21}"/>
    <cellStyle name="Normalno 95 2" xfId="194" xr:uid="{81808D93-B3C2-45F5-B345-E762235F5736}"/>
    <cellStyle name="Normalno 97" xfId="97" xr:uid="{53F6A6C3-DB50-44CE-97BA-25923727E934}"/>
    <cellStyle name="Normalno 97 2" xfId="190" xr:uid="{0C65A283-B901-4DF2-BDFF-D5D5517BAD86}"/>
    <cellStyle name="Obično 11" xfId="131" xr:uid="{DBA00490-E400-4824-B7E4-FB7BA2CFB1F6}"/>
    <cellStyle name="Obično 12" xfId="130" xr:uid="{3639FC80-0336-4A08-961E-41E7DAA8A234}"/>
    <cellStyle name="Obično 14 2" xfId="4" xr:uid="{00000000-0005-0000-0000-00000E000000}"/>
    <cellStyle name="Obično 14 2 2" xfId="43" xr:uid="{6EB34674-1EEE-455D-B9D4-37D13BA1C2BC}"/>
    <cellStyle name="Obično 2" xfId="136" xr:uid="{2E1EF376-E124-42E0-A6FD-D54EDDEAB360}"/>
    <cellStyle name="Obično 2 6 2" xfId="28" xr:uid="{042A0B30-59F7-42C3-AE90-237C858BF2FE}"/>
    <cellStyle name="Obično 3" xfId="107" xr:uid="{3BBCACA2-9FA1-4804-AE4A-263D217B56B9}"/>
    <cellStyle name="Obično 3 2" xfId="129" xr:uid="{346907F2-1A09-435E-AF41-B59E049006F4}"/>
    <cellStyle name="Obično 9 2" xfId="102" xr:uid="{14AF3FA0-6B3F-4965-B37A-D467C29DED35}"/>
    <cellStyle name="Obično_List1" xfId="106" xr:uid="{97EC508E-1641-43DF-A0F9-882284F97642}"/>
    <cellStyle name="Postotak 2" xfId="120" xr:uid="{9E7D8FF8-23B1-4C38-8168-753C01162728}"/>
    <cellStyle name="Postotak 5" xfId="37" xr:uid="{FD4D8F9B-8615-464A-AA1C-6301250BF1A3}"/>
    <cellStyle name="Standard 2" xfId="15" xr:uid="{E5F320C8-1BBF-4C29-AB24-F2944A1732E3}"/>
    <cellStyle name="Style 1" xfId="104" xr:uid="{F8DF2743-6C4D-4003-84E9-7221943ED059}"/>
    <cellStyle name="Style 1 2" xfId="29" xr:uid="{4424395E-3DA2-4BF7-8271-2B9AAC009470}"/>
    <cellStyle name="Style 1 2 2" xfId="145" xr:uid="{86CD2748-A597-4D68-BACD-572629EB05E5}"/>
    <cellStyle name="Style 1 2 2 2" xfId="148" xr:uid="{883052C5-B2FA-4A97-8D7D-929F34AACC99}"/>
    <cellStyle name="Tekst upozorenja 2" xfId="22" xr:uid="{7116F6DF-E2D5-4E81-83E2-44C6FF9948C4}"/>
    <cellStyle name="Valuta" xfId="35" builtinId="4"/>
    <cellStyle name="Valuta 11 2 2" xfId="205" xr:uid="{DE84CE23-06F4-4144-93C8-FD95C221A7C9}"/>
    <cellStyle name="Valuta 2" xfId="18" xr:uid="{F213C0EC-D938-4207-9ABC-A4060FB42895}"/>
    <cellStyle name="Valuta 2 2" xfId="46" xr:uid="{5DFBA2E3-EBE8-4798-8A25-75DD2E4CCD7D}"/>
    <cellStyle name="Valuta 2 2 2" xfId="87" xr:uid="{D324D34D-EE4F-4806-A33E-B949762180C5}"/>
    <cellStyle name="Valuta 2 2 3" xfId="67" xr:uid="{A9BBD0B1-771E-4917-8615-057ED2F90BD2}"/>
    <cellStyle name="Valuta 2 3" xfId="77" xr:uid="{282A49F8-CE16-4A0E-AC21-9081E53FA5CC}"/>
    <cellStyle name="Valuta 2 4" xfId="57" xr:uid="{8FDA8167-E732-4346-A9CF-B92171C323D6}"/>
    <cellStyle name="Valuta 3" xfId="33" xr:uid="{F3D9F53B-A1A0-4DE8-B995-C81C186CF043}"/>
    <cellStyle name="Valuta 4" xfId="49" xr:uid="{1B72E916-9BDF-4834-9A2D-9FA588DC5D17}"/>
    <cellStyle name="Valuta 4 2" xfId="90" xr:uid="{CC34E11D-B97B-44E9-953F-C7841BCC0D14}"/>
    <cellStyle name="Valuta 4 2 2" xfId="206" xr:uid="{E3550319-6796-4D8A-84EB-B4624C5D69DE}"/>
    <cellStyle name="Valuta 4 3" xfId="70" xr:uid="{176E3201-7F0C-4417-AC9A-327D1A5B361D}"/>
    <cellStyle name="Valuta 5" xfId="80" xr:uid="{FD25C829-DDEE-4949-BCCB-324F73A40207}"/>
    <cellStyle name="Valuta 6" xfId="60" xr:uid="{6E8F084F-50E7-4FB4-A5F7-75C664852076}"/>
    <cellStyle name="Valuta 7" xfId="140" xr:uid="{1098C39B-F6B9-485D-8D58-880835400212}"/>
    <cellStyle name="Valuta 8" xfId="151" xr:uid="{651A80AB-2910-497C-8246-822BA45245B5}"/>
    <cellStyle name="Zarez" xfId="152" builtinId="3"/>
    <cellStyle name="Zarez 10 2 2" xfId="128" xr:uid="{2952FB23-D6B8-46B6-9097-707AB00DD751}"/>
    <cellStyle name="Zarez 2" xfId="39" xr:uid="{BB5976F5-ECFE-4C22-BB4B-6EF9215154FC}"/>
    <cellStyle name="Zarez 2 2" xfId="51" xr:uid="{E44831DB-A44F-427D-851F-F661A491BA15}"/>
    <cellStyle name="Zarez 2 2 2" xfId="92" xr:uid="{F107ACD1-F376-444B-8D4E-2EBDD061E69C}"/>
    <cellStyle name="Zarez 2 2 3" xfId="72" xr:uid="{09C74E87-9B0F-4415-8E86-04349248DA8E}"/>
    <cellStyle name="Zarez 2 3" xfId="82" xr:uid="{891B57F8-5DB1-4452-A74B-EFE799BAE586}"/>
    <cellStyle name="Zarez 2 4" xfId="62" xr:uid="{65225DB5-AF75-4794-8466-44E610BE0627}"/>
    <cellStyle name="Zarez 3" xfId="103" xr:uid="{0ABBB498-9B3A-4CB3-AAAD-9EA43BCFF365}"/>
    <cellStyle name="Zarez 3 2" xfId="3" xr:uid="{00000000-0005-0000-0000-000010000000}"/>
    <cellStyle name="Zarez 3 2 2" xfId="41" xr:uid="{ED794FC0-77CB-40E7-9BD1-B3F22794191A}"/>
    <cellStyle name="Zarez 3 2 2 2" xfId="52" xr:uid="{92B1AE82-B148-4523-9141-440C7DCFD2AF}"/>
    <cellStyle name="Zarez 3 2 2 2 2" xfId="93" xr:uid="{025A8956-EF2A-4CE4-BAF6-5FA8837B7045}"/>
    <cellStyle name="Zarez 3 2 2 2 3" xfId="73" xr:uid="{DFBA9C4E-C485-49CF-BC20-5938DE07B57F}"/>
    <cellStyle name="Zarez 3 2 2 3" xfId="83" xr:uid="{135BCF02-05DF-4CE1-8F97-961EAB355520}"/>
    <cellStyle name="Zarez 3 2 2 4" xfId="63" xr:uid="{1F19DE79-6482-405E-A0BA-C834F4433D02}"/>
    <cellStyle name="Zarez 4" xfId="109" xr:uid="{53183C7D-2BFD-4EF3-9CDD-C122A5A49DB4}"/>
    <cellStyle name="Zarez 5" xfId="127" xr:uid="{C4435259-FD49-43F2-A103-D91D7E914BAF}"/>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99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561975</xdr:colOff>
      <xdr:row>0</xdr:row>
      <xdr:rowOff>0</xdr:rowOff>
    </xdr:from>
    <xdr:to>
      <xdr:col>5</xdr:col>
      <xdr:colOff>0</xdr:colOff>
      <xdr:row>0</xdr:row>
      <xdr:rowOff>0</xdr:rowOff>
    </xdr:to>
    <xdr:sp macro="" textlink="">
      <xdr:nvSpPr>
        <xdr:cNvPr id="2" name="Line 1">
          <a:extLst>
            <a:ext uri="{FF2B5EF4-FFF2-40B4-BE49-F238E27FC236}">
              <a16:creationId xmlns:a16="http://schemas.microsoft.com/office/drawing/2014/main" id="{AF8221CC-8B45-4871-922E-2C0629BE6605}"/>
            </a:ext>
          </a:extLst>
        </xdr:cNvPr>
        <xdr:cNvSpPr>
          <a:spLocks noChangeShapeType="1"/>
        </xdr:cNvSpPr>
      </xdr:nvSpPr>
      <xdr:spPr bwMode="auto">
        <a:xfrm>
          <a:off x="1409700" y="0"/>
          <a:ext cx="4267200" cy="0"/>
        </a:xfrm>
        <a:prstGeom prst="line">
          <a:avLst/>
        </a:prstGeom>
        <a:noFill/>
        <a:ln w="9525">
          <a:solidFill>
            <a:srgbClr val="000000"/>
          </a:solidFill>
          <a:round/>
          <a:headEnd/>
          <a:tailEnd/>
        </a:ln>
      </xdr:spPr>
    </xdr:sp>
    <xdr:clientData/>
  </xdr:twoCellAnchor>
  <xdr:twoCellAnchor>
    <xdr:from>
      <xdr:col>0</xdr:col>
      <xdr:colOff>28575</xdr:colOff>
      <xdr:row>0</xdr:row>
      <xdr:rowOff>0</xdr:rowOff>
    </xdr:from>
    <xdr:to>
      <xdr:col>0</xdr:col>
      <xdr:colOff>676275</xdr:colOff>
      <xdr:row>0</xdr:row>
      <xdr:rowOff>0</xdr:rowOff>
    </xdr:to>
    <xdr:pic>
      <xdr:nvPicPr>
        <xdr:cNvPr id="3" name="Picture 28">
          <a:extLst>
            <a:ext uri="{FF2B5EF4-FFF2-40B4-BE49-F238E27FC236}">
              <a16:creationId xmlns:a16="http://schemas.microsoft.com/office/drawing/2014/main" id="{31C0A9E7-FD62-49C7-8DB1-979FF1AAE01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8575" y="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 name="Picture 28">
          <a:extLst>
            <a:ext uri="{FF2B5EF4-FFF2-40B4-BE49-F238E27FC236}">
              <a16:creationId xmlns:a16="http://schemas.microsoft.com/office/drawing/2014/main" id="{DE906D68-429D-486D-A7E8-0471F7A513E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editAs="oneCell">
    <xdr:from>
      <xdr:col>0</xdr:col>
      <xdr:colOff>112057</xdr:colOff>
      <xdr:row>0</xdr:row>
      <xdr:rowOff>139378</xdr:rowOff>
    </xdr:from>
    <xdr:to>
      <xdr:col>0</xdr:col>
      <xdr:colOff>742289</xdr:colOff>
      <xdr:row>3</xdr:row>
      <xdr:rowOff>78442</xdr:rowOff>
    </xdr:to>
    <xdr:pic>
      <xdr:nvPicPr>
        <xdr:cNvPr id="4" name="Slika 3">
          <a:extLst>
            <a:ext uri="{FF2B5EF4-FFF2-40B4-BE49-F238E27FC236}">
              <a16:creationId xmlns:a16="http://schemas.microsoft.com/office/drawing/2014/main" id="{CC2E42B8-1DDF-AC5A-C512-64CAE07D3981}"/>
            </a:ext>
          </a:extLst>
        </xdr:cNvPr>
        <xdr:cNvPicPr>
          <a:picLocks noChangeAspect="1"/>
        </xdr:cNvPicPr>
      </xdr:nvPicPr>
      <xdr:blipFill>
        <a:blip xmlns:r="http://schemas.openxmlformats.org/officeDocument/2006/relationships" r:embed="rId2"/>
        <a:stretch>
          <a:fillRect/>
        </a:stretch>
      </xdr:blipFill>
      <xdr:spPr>
        <a:xfrm>
          <a:off x="112057" y="139378"/>
          <a:ext cx="630232" cy="409711"/>
        </a:xfrm>
        <a:prstGeom prst="rect">
          <a:avLst/>
        </a:prstGeom>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 name="Picture 28">
          <a:extLst>
            <a:ext uri="{FF2B5EF4-FFF2-40B4-BE49-F238E27FC236}">
              <a16:creationId xmlns:a16="http://schemas.microsoft.com/office/drawing/2014/main" id="{C042A79A-9E5F-42DD-B0E6-221B2AF7A17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 name="Picture 28">
          <a:extLst>
            <a:ext uri="{FF2B5EF4-FFF2-40B4-BE49-F238E27FC236}">
              <a16:creationId xmlns:a16="http://schemas.microsoft.com/office/drawing/2014/main" id="{C1551E95-3EC5-4127-9DA6-31FA8B4B783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 name="Picture 28">
          <a:extLst>
            <a:ext uri="{FF2B5EF4-FFF2-40B4-BE49-F238E27FC236}">
              <a16:creationId xmlns:a16="http://schemas.microsoft.com/office/drawing/2014/main" id="{9509CFB2-87DB-4E41-B953-39E883AE136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 name="Picture 28">
          <a:extLst>
            <a:ext uri="{FF2B5EF4-FFF2-40B4-BE49-F238E27FC236}">
              <a16:creationId xmlns:a16="http://schemas.microsoft.com/office/drawing/2014/main" id="{5A29FDB4-BA86-464C-A91B-4484B3F6D61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1" name="Picture 28">
          <a:extLst>
            <a:ext uri="{FF2B5EF4-FFF2-40B4-BE49-F238E27FC236}">
              <a16:creationId xmlns:a16="http://schemas.microsoft.com/office/drawing/2014/main" id="{2D3E89FB-0774-43D2-A7F2-EC297DE3772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381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2" name="Picture 28">
          <a:extLst>
            <a:ext uri="{FF2B5EF4-FFF2-40B4-BE49-F238E27FC236}">
              <a16:creationId xmlns:a16="http://schemas.microsoft.com/office/drawing/2014/main" id="{1DC3EA1D-6F4E-46E7-829D-7E15F910060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3" name="Picture 28">
          <a:extLst>
            <a:ext uri="{FF2B5EF4-FFF2-40B4-BE49-F238E27FC236}">
              <a16:creationId xmlns:a16="http://schemas.microsoft.com/office/drawing/2014/main" id="{4A1BDD96-2140-4C17-93F1-5B266E353D8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381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4" name="Picture 28">
          <a:extLst>
            <a:ext uri="{FF2B5EF4-FFF2-40B4-BE49-F238E27FC236}">
              <a16:creationId xmlns:a16="http://schemas.microsoft.com/office/drawing/2014/main" id="{6CEF2754-4643-452D-8E0B-CA10807D270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5" name="Picture 28">
          <a:extLst>
            <a:ext uri="{FF2B5EF4-FFF2-40B4-BE49-F238E27FC236}">
              <a16:creationId xmlns:a16="http://schemas.microsoft.com/office/drawing/2014/main" id="{5B43CA92-BF75-4297-85A6-0177A82C0E5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6" name="Picture 28">
          <a:extLst>
            <a:ext uri="{FF2B5EF4-FFF2-40B4-BE49-F238E27FC236}">
              <a16:creationId xmlns:a16="http://schemas.microsoft.com/office/drawing/2014/main" id="{9EABDC5B-23C6-4BAA-8735-E7A30163639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7" name="Picture 28">
          <a:extLst>
            <a:ext uri="{FF2B5EF4-FFF2-40B4-BE49-F238E27FC236}">
              <a16:creationId xmlns:a16="http://schemas.microsoft.com/office/drawing/2014/main" id="{600102E6-25FA-4D9A-B84A-91C8182D6BB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381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8" name="Picture 28">
          <a:extLst>
            <a:ext uri="{FF2B5EF4-FFF2-40B4-BE49-F238E27FC236}">
              <a16:creationId xmlns:a16="http://schemas.microsoft.com/office/drawing/2014/main" id="{96A4FD92-89B2-4BE8-9C7D-EDAB9A12C93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9" name="Picture 28">
          <a:extLst>
            <a:ext uri="{FF2B5EF4-FFF2-40B4-BE49-F238E27FC236}">
              <a16:creationId xmlns:a16="http://schemas.microsoft.com/office/drawing/2014/main" id="{E2E19699-EDBF-4900-A253-3E38DA45051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381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0" name="Picture 28">
          <a:extLst>
            <a:ext uri="{FF2B5EF4-FFF2-40B4-BE49-F238E27FC236}">
              <a16:creationId xmlns:a16="http://schemas.microsoft.com/office/drawing/2014/main" id="{F5B30E8B-E48B-413F-BF25-87AA0E1E297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1" name="Picture 28">
          <a:extLst>
            <a:ext uri="{FF2B5EF4-FFF2-40B4-BE49-F238E27FC236}">
              <a16:creationId xmlns:a16="http://schemas.microsoft.com/office/drawing/2014/main" id="{8EF4BAD4-BF19-4E4B-AB38-8E87C90BD48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247650</xdr:colOff>
      <xdr:row>105</xdr:row>
      <xdr:rowOff>620171</xdr:rowOff>
    </xdr:from>
    <xdr:ext cx="3571875" cy="3418429"/>
    <xdr:pic>
      <xdr:nvPicPr>
        <xdr:cNvPr id="2" name="Picture 1">
          <a:extLst>
            <a:ext uri="{FF2B5EF4-FFF2-40B4-BE49-F238E27FC236}">
              <a16:creationId xmlns:a16="http://schemas.microsoft.com/office/drawing/2014/main" id="{DDA07C1E-B714-4143-AB1E-5B93F72F26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9" b="4462"/>
        <a:stretch>
          <a:fillRect/>
        </a:stretch>
      </xdr:blipFill>
      <xdr:spPr bwMode="auto">
        <a:xfrm>
          <a:off x="247650" y="50293046"/>
          <a:ext cx="3571875" cy="3418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285750</xdr:colOff>
      <xdr:row>125</xdr:row>
      <xdr:rowOff>0</xdr:rowOff>
    </xdr:from>
    <xdr:ext cx="3419475" cy="1131565"/>
    <xdr:pic>
      <xdr:nvPicPr>
        <xdr:cNvPr id="3" name="Picture 2">
          <a:extLst>
            <a:ext uri="{FF2B5EF4-FFF2-40B4-BE49-F238E27FC236}">
              <a16:creationId xmlns:a16="http://schemas.microsoft.com/office/drawing/2014/main" id="{A6D1C034-DD06-4BA3-9539-8E9BED5F46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3893"/>
        <a:stretch>
          <a:fillRect/>
        </a:stretch>
      </xdr:blipFill>
      <xdr:spPr bwMode="auto">
        <a:xfrm>
          <a:off x="285750" y="53673375"/>
          <a:ext cx="3419475" cy="1131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303935</xdr:colOff>
      <xdr:row>131</xdr:row>
      <xdr:rowOff>120361</xdr:rowOff>
    </xdr:from>
    <xdr:ext cx="3276600" cy="3892550"/>
    <xdr:pic>
      <xdr:nvPicPr>
        <xdr:cNvPr id="4" name="Picture 3">
          <a:extLst>
            <a:ext uri="{FF2B5EF4-FFF2-40B4-BE49-F238E27FC236}">
              <a16:creationId xmlns:a16="http://schemas.microsoft.com/office/drawing/2014/main" id="{B5ADACFC-7D33-4CD7-BBDF-1920DDC8DBB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3421"/>
        <a:stretch>
          <a:fillRect/>
        </a:stretch>
      </xdr:blipFill>
      <xdr:spPr bwMode="auto">
        <a:xfrm>
          <a:off x="303935" y="54765286"/>
          <a:ext cx="3276600" cy="389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267529</xdr:colOff>
      <xdr:row>398</xdr:row>
      <xdr:rowOff>28576</xdr:rowOff>
    </xdr:from>
    <xdr:ext cx="2970971" cy="1820863"/>
    <xdr:pic>
      <xdr:nvPicPr>
        <xdr:cNvPr id="5" name="Picture 4">
          <a:extLst>
            <a:ext uri="{FF2B5EF4-FFF2-40B4-BE49-F238E27FC236}">
              <a16:creationId xmlns:a16="http://schemas.microsoft.com/office/drawing/2014/main" id="{E1948BE8-D6AF-45EA-89DD-CA5588B6F23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b="11378"/>
        <a:stretch>
          <a:fillRect/>
        </a:stretch>
      </xdr:blipFill>
      <xdr:spPr bwMode="auto">
        <a:xfrm>
          <a:off x="267529" y="148568880"/>
          <a:ext cx="2970971" cy="1820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xdr:row>
      <xdr:rowOff>0</xdr:rowOff>
    </xdr:to>
    <xdr:sp macro="" textlink="">
      <xdr:nvSpPr>
        <xdr:cNvPr id="2" name="Text Box 2">
          <a:extLst>
            <a:ext uri="{FF2B5EF4-FFF2-40B4-BE49-F238E27FC236}">
              <a16:creationId xmlns:a16="http://schemas.microsoft.com/office/drawing/2014/main" id="{A5E91B68-15A2-467D-9036-6DF0B3B4EF9F}"/>
            </a:ext>
          </a:extLst>
        </xdr:cNvPr>
        <xdr:cNvSpPr txBox="1">
          <a:spLocks noChangeArrowheads="1"/>
        </xdr:cNvSpPr>
      </xdr:nvSpPr>
      <xdr:spPr bwMode="auto">
        <a:xfrm flipV="1">
          <a:off x="0" y="0"/>
          <a:ext cx="428625" cy="828675"/>
        </a:xfrm>
        <a:prstGeom prst="rect">
          <a:avLst/>
        </a:prstGeom>
        <a:noFill/>
        <a:ln w="9525">
          <a:noFill/>
          <a:miter lim="800000"/>
          <a:headEnd/>
          <a:tailEnd/>
        </a:ln>
      </xdr:spPr>
      <xdr:txBody>
        <a:bodyPr/>
        <a:lstStyle/>
        <a:p>
          <a:endParaRPr lang="hr-H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676275</xdr:colOff>
      <xdr:row>0</xdr:row>
      <xdr:rowOff>0</xdr:rowOff>
    </xdr:to>
    <xdr:pic>
      <xdr:nvPicPr>
        <xdr:cNvPr id="2" name="Picture 28">
          <a:extLst>
            <a:ext uri="{FF2B5EF4-FFF2-40B4-BE49-F238E27FC236}">
              <a16:creationId xmlns:a16="http://schemas.microsoft.com/office/drawing/2014/main" id="{A7AB5B6A-2200-4EA1-82C0-A732002BB71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8575" y="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 name="Picture 28">
          <a:extLst>
            <a:ext uri="{FF2B5EF4-FFF2-40B4-BE49-F238E27FC236}">
              <a16:creationId xmlns:a16="http://schemas.microsoft.com/office/drawing/2014/main" id="{622B01DE-37BA-4A4A-BC03-00915FB71F9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 name="Picture 28">
          <a:extLst>
            <a:ext uri="{FF2B5EF4-FFF2-40B4-BE49-F238E27FC236}">
              <a16:creationId xmlns:a16="http://schemas.microsoft.com/office/drawing/2014/main" id="{6E58D8B1-0AF5-452D-BA97-0DB738C025C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 name="Picture 28">
          <a:extLst>
            <a:ext uri="{FF2B5EF4-FFF2-40B4-BE49-F238E27FC236}">
              <a16:creationId xmlns:a16="http://schemas.microsoft.com/office/drawing/2014/main" id="{DEB4B26A-9449-463D-A9DC-3AD12AB6357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 name="Picture 28">
          <a:extLst>
            <a:ext uri="{FF2B5EF4-FFF2-40B4-BE49-F238E27FC236}">
              <a16:creationId xmlns:a16="http://schemas.microsoft.com/office/drawing/2014/main" id="{BCB389EB-10A8-4E68-8159-61CA56D77D5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8" name="Picture 28">
          <a:extLst>
            <a:ext uri="{FF2B5EF4-FFF2-40B4-BE49-F238E27FC236}">
              <a16:creationId xmlns:a16="http://schemas.microsoft.com/office/drawing/2014/main" id="{608ADFC8-0ED9-488F-B84B-A33CE83A042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381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 name="Picture 28">
          <a:extLst>
            <a:ext uri="{FF2B5EF4-FFF2-40B4-BE49-F238E27FC236}">
              <a16:creationId xmlns:a16="http://schemas.microsoft.com/office/drawing/2014/main" id="{5093E15F-E9F0-4E64-8418-83A5DC7D694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0" name="Picture 28">
          <a:extLst>
            <a:ext uri="{FF2B5EF4-FFF2-40B4-BE49-F238E27FC236}">
              <a16:creationId xmlns:a16="http://schemas.microsoft.com/office/drawing/2014/main" id="{B9231959-CF12-4615-83AD-BA5E3645B75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381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1" name="Picture 28">
          <a:extLst>
            <a:ext uri="{FF2B5EF4-FFF2-40B4-BE49-F238E27FC236}">
              <a16:creationId xmlns:a16="http://schemas.microsoft.com/office/drawing/2014/main" id="{EE90C5C7-CAF2-48F8-9877-0E0FC220E43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2" name="Picture 28">
          <a:extLst>
            <a:ext uri="{FF2B5EF4-FFF2-40B4-BE49-F238E27FC236}">
              <a16:creationId xmlns:a16="http://schemas.microsoft.com/office/drawing/2014/main" id="{6FDFA02C-4D83-4016-850D-BBF33DDCF1E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3" name="Picture 28">
          <a:extLst>
            <a:ext uri="{FF2B5EF4-FFF2-40B4-BE49-F238E27FC236}">
              <a16:creationId xmlns:a16="http://schemas.microsoft.com/office/drawing/2014/main" id="{3D00529A-EB93-487A-8779-3B08AE76505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4" name="Picture 28">
          <a:extLst>
            <a:ext uri="{FF2B5EF4-FFF2-40B4-BE49-F238E27FC236}">
              <a16:creationId xmlns:a16="http://schemas.microsoft.com/office/drawing/2014/main" id="{0E255EBF-76CB-4E25-BF60-0C8D5C4EDE0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381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5" name="Picture 28">
          <a:extLst>
            <a:ext uri="{FF2B5EF4-FFF2-40B4-BE49-F238E27FC236}">
              <a16:creationId xmlns:a16="http://schemas.microsoft.com/office/drawing/2014/main" id="{51DFB124-7987-4B37-B717-7A255461B5B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6" name="Picture 28">
          <a:extLst>
            <a:ext uri="{FF2B5EF4-FFF2-40B4-BE49-F238E27FC236}">
              <a16:creationId xmlns:a16="http://schemas.microsoft.com/office/drawing/2014/main" id="{F1EF1551-C618-40D8-BD4B-1965C6CA387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381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7" name="Picture 28">
          <a:extLst>
            <a:ext uri="{FF2B5EF4-FFF2-40B4-BE49-F238E27FC236}">
              <a16:creationId xmlns:a16="http://schemas.microsoft.com/office/drawing/2014/main" id="{1184FDDD-A442-4947-8706-3FACDA9CE6F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8" name="Picture 28">
          <a:extLst>
            <a:ext uri="{FF2B5EF4-FFF2-40B4-BE49-F238E27FC236}">
              <a16:creationId xmlns:a16="http://schemas.microsoft.com/office/drawing/2014/main" id="{C38415D7-96E0-4946-970A-4491447B6E3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7625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0" name="Picture 28">
          <a:extLst>
            <a:ext uri="{FF2B5EF4-FFF2-40B4-BE49-F238E27FC236}">
              <a16:creationId xmlns:a16="http://schemas.microsoft.com/office/drawing/2014/main" id="{20167ACE-15D7-45F0-80F0-16ABA5E7BE3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editAs="oneCell">
    <xdr:from>
      <xdr:col>0</xdr:col>
      <xdr:colOff>89644</xdr:colOff>
      <xdr:row>0</xdr:row>
      <xdr:rowOff>128172</xdr:rowOff>
    </xdr:from>
    <xdr:to>
      <xdr:col>0</xdr:col>
      <xdr:colOff>781971</xdr:colOff>
      <xdr:row>3</xdr:row>
      <xdr:rowOff>44823</xdr:rowOff>
    </xdr:to>
    <xdr:pic>
      <xdr:nvPicPr>
        <xdr:cNvPr id="21" name="Slika 20">
          <a:extLst>
            <a:ext uri="{FF2B5EF4-FFF2-40B4-BE49-F238E27FC236}">
              <a16:creationId xmlns:a16="http://schemas.microsoft.com/office/drawing/2014/main" id="{C7940CEB-6B35-4795-849D-83375C516BFE}"/>
            </a:ext>
          </a:extLst>
        </xdr:cNvPr>
        <xdr:cNvPicPr>
          <a:picLocks noChangeAspect="1"/>
        </xdr:cNvPicPr>
      </xdr:nvPicPr>
      <xdr:blipFill>
        <a:blip xmlns:r="http://schemas.openxmlformats.org/officeDocument/2006/relationships" r:embed="rId2"/>
        <a:stretch>
          <a:fillRect/>
        </a:stretch>
      </xdr:blipFill>
      <xdr:spPr>
        <a:xfrm>
          <a:off x="89644" y="128172"/>
          <a:ext cx="692327" cy="387298"/>
        </a:xfrm>
        <a:prstGeom prst="rect">
          <a:avLst/>
        </a:prstGeom>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2" name="Picture 28">
          <a:extLst>
            <a:ext uri="{FF2B5EF4-FFF2-40B4-BE49-F238E27FC236}">
              <a16:creationId xmlns:a16="http://schemas.microsoft.com/office/drawing/2014/main" id="{4B81F436-9439-442D-94A9-ABCB2719C3C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3" name="Picture 28">
          <a:extLst>
            <a:ext uri="{FF2B5EF4-FFF2-40B4-BE49-F238E27FC236}">
              <a16:creationId xmlns:a16="http://schemas.microsoft.com/office/drawing/2014/main" id="{3CF72520-D1C5-49D5-B01B-E6CFEE40409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4" name="Picture 28">
          <a:extLst>
            <a:ext uri="{FF2B5EF4-FFF2-40B4-BE49-F238E27FC236}">
              <a16:creationId xmlns:a16="http://schemas.microsoft.com/office/drawing/2014/main" id="{45A49797-3C69-43CC-B0C7-337DC1ABEEB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5" name="Picture 28">
          <a:extLst>
            <a:ext uri="{FF2B5EF4-FFF2-40B4-BE49-F238E27FC236}">
              <a16:creationId xmlns:a16="http://schemas.microsoft.com/office/drawing/2014/main" id="{8AA0A455-E689-46A7-832B-BED1E33BBBE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6" name="Picture 28">
          <a:extLst>
            <a:ext uri="{FF2B5EF4-FFF2-40B4-BE49-F238E27FC236}">
              <a16:creationId xmlns:a16="http://schemas.microsoft.com/office/drawing/2014/main" id="{968FBECD-A6D7-48AC-9CB5-8F5A250F7CF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7" name="Picture 28">
          <a:extLst>
            <a:ext uri="{FF2B5EF4-FFF2-40B4-BE49-F238E27FC236}">
              <a16:creationId xmlns:a16="http://schemas.microsoft.com/office/drawing/2014/main" id="{E8F14F97-0C80-4B79-8CC1-ECD27A71EF1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8" name="Picture 28">
          <a:extLst>
            <a:ext uri="{FF2B5EF4-FFF2-40B4-BE49-F238E27FC236}">
              <a16:creationId xmlns:a16="http://schemas.microsoft.com/office/drawing/2014/main" id="{F7B47EF1-945F-4DDF-B5CF-DB36FB67066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9" name="Picture 28">
          <a:extLst>
            <a:ext uri="{FF2B5EF4-FFF2-40B4-BE49-F238E27FC236}">
              <a16:creationId xmlns:a16="http://schemas.microsoft.com/office/drawing/2014/main" id="{122AE4CB-B39A-4F6A-8FAE-74DA274D94B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0" name="Picture 28">
          <a:extLst>
            <a:ext uri="{FF2B5EF4-FFF2-40B4-BE49-F238E27FC236}">
              <a16:creationId xmlns:a16="http://schemas.microsoft.com/office/drawing/2014/main" id="{32E59B16-C3CD-41A4-925D-03558AF763B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1" name="Picture 28">
          <a:extLst>
            <a:ext uri="{FF2B5EF4-FFF2-40B4-BE49-F238E27FC236}">
              <a16:creationId xmlns:a16="http://schemas.microsoft.com/office/drawing/2014/main" id="{12D1E40D-2DB8-40B4-94F9-93D2F964D37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2" name="Picture 28">
          <a:extLst>
            <a:ext uri="{FF2B5EF4-FFF2-40B4-BE49-F238E27FC236}">
              <a16:creationId xmlns:a16="http://schemas.microsoft.com/office/drawing/2014/main" id="{7AFE804B-4615-4333-901D-91799F0E36C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3" name="Picture 28">
          <a:extLst>
            <a:ext uri="{FF2B5EF4-FFF2-40B4-BE49-F238E27FC236}">
              <a16:creationId xmlns:a16="http://schemas.microsoft.com/office/drawing/2014/main" id="{C49C4353-3744-40BB-9748-446B0A38A89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4" name="Picture 28">
          <a:extLst>
            <a:ext uri="{FF2B5EF4-FFF2-40B4-BE49-F238E27FC236}">
              <a16:creationId xmlns:a16="http://schemas.microsoft.com/office/drawing/2014/main" id="{BE2CD7F6-5DD4-4783-A8F6-11FE70A70D7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5" name="Picture 28">
          <a:extLst>
            <a:ext uri="{FF2B5EF4-FFF2-40B4-BE49-F238E27FC236}">
              <a16:creationId xmlns:a16="http://schemas.microsoft.com/office/drawing/2014/main" id="{F1F1CC51-20D4-469A-886F-E33460F4EA8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6" name="Picture 28">
          <a:extLst>
            <a:ext uri="{FF2B5EF4-FFF2-40B4-BE49-F238E27FC236}">
              <a16:creationId xmlns:a16="http://schemas.microsoft.com/office/drawing/2014/main" id="{06885A02-BC66-4CC1-808E-7F2C9D0615C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409575</xdr:colOff>
      <xdr:row>3</xdr:row>
      <xdr:rowOff>95250</xdr:rowOff>
    </xdr:from>
    <xdr:to>
      <xdr:col>3</xdr:col>
      <xdr:colOff>571500</xdr:colOff>
      <xdr:row>3</xdr:row>
      <xdr:rowOff>95250</xdr:rowOff>
    </xdr:to>
    <xdr:pic>
      <xdr:nvPicPr>
        <xdr:cNvPr id="4" name="Picture 28">
          <a:extLst>
            <a:ext uri="{FF2B5EF4-FFF2-40B4-BE49-F238E27FC236}">
              <a16:creationId xmlns:a16="http://schemas.microsoft.com/office/drawing/2014/main" id="{FBCBE86D-277C-41D0-9CDC-BDE1FBAE6B6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 name="Picture 28">
          <a:extLst>
            <a:ext uri="{FF2B5EF4-FFF2-40B4-BE49-F238E27FC236}">
              <a16:creationId xmlns:a16="http://schemas.microsoft.com/office/drawing/2014/main" id="{FC30EDC6-D667-4485-8C6C-37FA172E05A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 name="Picture 28">
          <a:extLst>
            <a:ext uri="{FF2B5EF4-FFF2-40B4-BE49-F238E27FC236}">
              <a16:creationId xmlns:a16="http://schemas.microsoft.com/office/drawing/2014/main" id="{8CF99A3C-8357-441F-84A0-8239D0AECE2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38425" y="4667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 name="Picture 28">
          <a:extLst>
            <a:ext uri="{FF2B5EF4-FFF2-40B4-BE49-F238E27FC236}">
              <a16:creationId xmlns:a16="http://schemas.microsoft.com/office/drawing/2014/main" id="{DAE8351C-D740-444E-ADE3-8C27A1E83C3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38425" y="466725"/>
          <a:ext cx="647700" cy="0"/>
        </a:xfrm>
        <a:prstGeom prst="rect">
          <a:avLst/>
        </a:prstGeom>
        <a:noFill/>
        <a:ln w="9525">
          <a:noFill/>
          <a:miter lim="800000"/>
          <a:headEnd/>
          <a:tailEnd/>
        </a:ln>
        <a:effectLst/>
      </xdr:spPr>
    </xdr:pic>
    <xdr:clientData/>
  </xdr:twoCellAnchor>
  <xdr:twoCellAnchor editAs="oneCell">
    <xdr:from>
      <xdr:col>0</xdr:col>
      <xdr:colOff>100853</xdr:colOff>
      <xdr:row>0</xdr:row>
      <xdr:rowOff>124945</xdr:rowOff>
    </xdr:from>
    <xdr:to>
      <xdr:col>0</xdr:col>
      <xdr:colOff>731085</xdr:colOff>
      <xdr:row>3</xdr:row>
      <xdr:rowOff>64009</xdr:rowOff>
    </xdr:to>
    <xdr:pic>
      <xdr:nvPicPr>
        <xdr:cNvPr id="2" name="Slika 1">
          <a:extLst>
            <a:ext uri="{FF2B5EF4-FFF2-40B4-BE49-F238E27FC236}">
              <a16:creationId xmlns:a16="http://schemas.microsoft.com/office/drawing/2014/main" id="{8FA21AF7-B394-4C4E-87EB-896F362F7FFA}"/>
            </a:ext>
          </a:extLst>
        </xdr:cNvPr>
        <xdr:cNvPicPr>
          <a:picLocks noChangeAspect="1"/>
        </xdr:cNvPicPr>
      </xdr:nvPicPr>
      <xdr:blipFill>
        <a:blip xmlns:r="http://schemas.openxmlformats.org/officeDocument/2006/relationships" r:embed="rId2"/>
        <a:stretch>
          <a:fillRect/>
        </a:stretch>
      </xdr:blipFill>
      <xdr:spPr>
        <a:xfrm>
          <a:off x="100853" y="124945"/>
          <a:ext cx="630232" cy="409711"/>
        </a:xfrm>
        <a:prstGeom prst="rect">
          <a:avLst/>
        </a:prstGeom>
      </xdr:spPr>
    </xdr:pic>
    <xdr:clientData/>
  </xdr:twoCellAnchor>
  <xdr:twoCellAnchor>
    <xdr:from>
      <xdr:col>2</xdr:col>
      <xdr:colOff>409575</xdr:colOff>
      <xdr:row>3</xdr:row>
      <xdr:rowOff>95250</xdr:rowOff>
    </xdr:from>
    <xdr:to>
      <xdr:col>3</xdr:col>
      <xdr:colOff>571500</xdr:colOff>
      <xdr:row>3</xdr:row>
      <xdr:rowOff>95250</xdr:rowOff>
    </xdr:to>
    <xdr:pic>
      <xdr:nvPicPr>
        <xdr:cNvPr id="3" name="Picture 28">
          <a:extLst>
            <a:ext uri="{FF2B5EF4-FFF2-40B4-BE49-F238E27FC236}">
              <a16:creationId xmlns:a16="http://schemas.microsoft.com/office/drawing/2014/main" id="{48BC9C80-7A28-48F2-A879-8D160D8F504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572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1" name="Picture 28">
          <a:extLst>
            <a:ext uri="{FF2B5EF4-FFF2-40B4-BE49-F238E27FC236}">
              <a16:creationId xmlns:a16="http://schemas.microsoft.com/office/drawing/2014/main" id="{37BBEAF2-CE37-4706-B377-97C304E237C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9530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2" name="Picture 28">
          <a:extLst>
            <a:ext uri="{FF2B5EF4-FFF2-40B4-BE49-F238E27FC236}">
              <a16:creationId xmlns:a16="http://schemas.microsoft.com/office/drawing/2014/main" id="{C86F0FDC-5805-403E-A084-217B4FC4EA1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572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3" name="Picture 28">
          <a:extLst>
            <a:ext uri="{FF2B5EF4-FFF2-40B4-BE49-F238E27FC236}">
              <a16:creationId xmlns:a16="http://schemas.microsoft.com/office/drawing/2014/main" id="{73F03AA7-4FA6-45FD-9BC6-B9042462768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4" name="Picture 28">
          <a:extLst>
            <a:ext uri="{FF2B5EF4-FFF2-40B4-BE49-F238E27FC236}">
              <a16:creationId xmlns:a16="http://schemas.microsoft.com/office/drawing/2014/main" id="{7F748381-A37D-4A73-AF19-893C8B8B2BD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5" name="Picture 28">
          <a:extLst>
            <a:ext uri="{FF2B5EF4-FFF2-40B4-BE49-F238E27FC236}">
              <a16:creationId xmlns:a16="http://schemas.microsoft.com/office/drawing/2014/main" id="{1EFF115C-DDB7-4C98-888A-D3CE3C89E35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9530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6" name="Picture 28">
          <a:extLst>
            <a:ext uri="{FF2B5EF4-FFF2-40B4-BE49-F238E27FC236}">
              <a16:creationId xmlns:a16="http://schemas.microsoft.com/office/drawing/2014/main" id="{7AFFC4B5-7441-40DC-AB85-A234B5D3DC1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572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7" name="Picture 28">
          <a:extLst>
            <a:ext uri="{FF2B5EF4-FFF2-40B4-BE49-F238E27FC236}">
              <a16:creationId xmlns:a16="http://schemas.microsoft.com/office/drawing/2014/main" id="{622FF531-DB35-442A-8BA4-BC861A01E59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9530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8" name="Picture 28">
          <a:extLst>
            <a:ext uri="{FF2B5EF4-FFF2-40B4-BE49-F238E27FC236}">
              <a16:creationId xmlns:a16="http://schemas.microsoft.com/office/drawing/2014/main" id="{6766CADA-FF88-41E7-ADB1-A60D2F339BD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6572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9" name="Picture 28">
          <a:extLst>
            <a:ext uri="{FF2B5EF4-FFF2-40B4-BE49-F238E27FC236}">
              <a16:creationId xmlns:a16="http://schemas.microsoft.com/office/drawing/2014/main" id="{F04F6446-2B99-41BB-B30F-C65CFD4B7CF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0" name="Picture 28">
          <a:extLst>
            <a:ext uri="{FF2B5EF4-FFF2-40B4-BE49-F238E27FC236}">
              <a16:creationId xmlns:a16="http://schemas.microsoft.com/office/drawing/2014/main" id="{3B6C149D-B0F4-470D-B021-81919D31B9B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 name="Picture 28">
          <a:extLst>
            <a:ext uri="{FF2B5EF4-FFF2-40B4-BE49-F238E27FC236}">
              <a16:creationId xmlns:a16="http://schemas.microsoft.com/office/drawing/2014/main" id="{8BBAC0B0-C9E0-41B3-B922-120B45300C8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 name="Picture 28">
          <a:extLst>
            <a:ext uri="{FF2B5EF4-FFF2-40B4-BE49-F238E27FC236}">
              <a16:creationId xmlns:a16="http://schemas.microsoft.com/office/drawing/2014/main" id="{63D96A8D-EC54-4F12-9938-072C2B30F72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 name="Picture 28">
          <a:extLst>
            <a:ext uri="{FF2B5EF4-FFF2-40B4-BE49-F238E27FC236}">
              <a16:creationId xmlns:a16="http://schemas.microsoft.com/office/drawing/2014/main" id="{8D774DC8-8631-4616-B0A8-2BD694838F8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1" name="Picture 28">
          <a:extLst>
            <a:ext uri="{FF2B5EF4-FFF2-40B4-BE49-F238E27FC236}">
              <a16:creationId xmlns:a16="http://schemas.microsoft.com/office/drawing/2014/main" id="{09F7AC07-2526-452B-ABCB-404063D29CC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2" name="Picture 28">
          <a:extLst>
            <a:ext uri="{FF2B5EF4-FFF2-40B4-BE49-F238E27FC236}">
              <a16:creationId xmlns:a16="http://schemas.microsoft.com/office/drawing/2014/main" id="{41ED43EB-E902-4140-B734-41BA68112C8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3" name="Picture 28">
          <a:extLst>
            <a:ext uri="{FF2B5EF4-FFF2-40B4-BE49-F238E27FC236}">
              <a16:creationId xmlns:a16="http://schemas.microsoft.com/office/drawing/2014/main" id="{98ACCAB5-2095-406B-B1F8-73C18880A57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4" name="Picture 28">
          <a:extLst>
            <a:ext uri="{FF2B5EF4-FFF2-40B4-BE49-F238E27FC236}">
              <a16:creationId xmlns:a16="http://schemas.microsoft.com/office/drawing/2014/main" id="{95634593-2E4C-4026-AAD9-D79BF31319E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5" name="Picture 28">
          <a:extLst>
            <a:ext uri="{FF2B5EF4-FFF2-40B4-BE49-F238E27FC236}">
              <a16:creationId xmlns:a16="http://schemas.microsoft.com/office/drawing/2014/main" id="{41328D2B-8D18-46FD-8795-5082A41C425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6" name="Picture 28">
          <a:extLst>
            <a:ext uri="{FF2B5EF4-FFF2-40B4-BE49-F238E27FC236}">
              <a16:creationId xmlns:a16="http://schemas.microsoft.com/office/drawing/2014/main" id="{0832C909-43F6-4FF4-A3CC-A1542D11A27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7" name="Picture 28">
          <a:extLst>
            <a:ext uri="{FF2B5EF4-FFF2-40B4-BE49-F238E27FC236}">
              <a16:creationId xmlns:a16="http://schemas.microsoft.com/office/drawing/2014/main" id="{89F3DB48-287D-415F-AC33-24ECB0E8E92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8" name="Picture 28">
          <a:extLst>
            <a:ext uri="{FF2B5EF4-FFF2-40B4-BE49-F238E27FC236}">
              <a16:creationId xmlns:a16="http://schemas.microsoft.com/office/drawing/2014/main" id="{BA5BE7E3-A108-4C3C-A38C-134754BF373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9" name="Picture 28">
          <a:extLst>
            <a:ext uri="{FF2B5EF4-FFF2-40B4-BE49-F238E27FC236}">
              <a16:creationId xmlns:a16="http://schemas.microsoft.com/office/drawing/2014/main" id="{591B8A74-9025-4679-902D-C8881B214DE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0" name="Picture 28">
          <a:extLst>
            <a:ext uri="{FF2B5EF4-FFF2-40B4-BE49-F238E27FC236}">
              <a16:creationId xmlns:a16="http://schemas.microsoft.com/office/drawing/2014/main" id="{6723BFBE-9533-4E19-B871-0F2B1A5295F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1" name="Picture 28">
          <a:extLst>
            <a:ext uri="{FF2B5EF4-FFF2-40B4-BE49-F238E27FC236}">
              <a16:creationId xmlns:a16="http://schemas.microsoft.com/office/drawing/2014/main" id="{6959A2EE-D4D5-44AE-9D3E-21062E805B3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2" name="Picture 28">
          <a:extLst>
            <a:ext uri="{FF2B5EF4-FFF2-40B4-BE49-F238E27FC236}">
              <a16:creationId xmlns:a16="http://schemas.microsoft.com/office/drawing/2014/main" id="{766FB57A-1528-4899-9625-76B8D0569B2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3" name="Picture 28">
          <a:extLst>
            <a:ext uri="{FF2B5EF4-FFF2-40B4-BE49-F238E27FC236}">
              <a16:creationId xmlns:a16="http://schemas.microsoft.com/office/drawing/2014/main" id="{29ACF283-AA52-4433-8D6E-8599AA45EA7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5" name="Picture 28">
          <a:extLst>
            <a:ext uri="{FF2B5EF4-FFF2-40B4-BE49-F238E27FC236}">
              <a16:creationId xmlns:a16="http://schemas.microsoft.com/office/drawing/2014/main" id="{C0FE07A5-AE6E-4160-8496-18A11BD4597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6" name="Picture 28">
          <a:extLst>
            <a:ext uri="{FF2B5EF4-FFF2-40B4-BE49-F238E27FC236}">
              <a16:creationId xmlns:a16="http://schemas.microsoft.com/office/drawing/2014/main" id="{DD459920-26CD-479A-97FB-76DCE522B40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7" name="Picture 28">
          <a:extLst>
            <a:ext uri="{FF2B5EF4-FFF2-40B4-BE49-F238E27FC236}">
              <a16:creationId xmlns:a16="http://schemas.microsoft.com/office/drawing/2014/main" id="{303E79B2-81AB-4644-B55D-0909E9D53C0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8" name="Picture 28">
          <a:extLst>
            <a:ext uri="{FF2B5EF4-FFF2-40B4-BE49-F238E27FC236}">
              <a16:creationId xmlns:a16="http://schemas.microsoft.com/office/drawing/2014/main" id="{CE35FA2A-CDFE-4C4B-A4BE-EAEAB2ECC2C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9" name="Picture 28">
          <a:extLst>
            <a:ext uri="{FF2B5EF4-FFF2-40B4-BE49-F238E27FC236}">
              <a16:creationId xmlns:a16="http://schemas.microsoft.com/office/drawing/2014/main" id="{4F71DB49-D41D-489F-8516-D44963D5836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0" name="Picture 28">
          <a:extLst>
            <a:ext uri="{FF2B5EF4-FFF2-40B4-BE49-F238E27FC236}">
              <a16:creationId xmlns:a16="http://schemas.microsoft.com/office/drawing/2014/main" id="{18E9C612-FACE-49B7-B56E-B6E1ABBEC26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1" name="Picture 28">
          <a:extLst>
            <a:ext uri="{FF2B5EF4-FFF2-40B4-BE49-F238E27FC236}">
              <a16:creationId xmlns:a16="http://schemas.microsoft.com/office/drawing/2014/main" id="{28CD4D36-1C01-4ACA-AABD-993BB9A70F4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2" name="Picture 28">
          <a:extLst>
            <a:ext uri="{FF2B5EF4-FFF2-40B4-BE49-F238E27FC236}">
              <a16:creationId xmlns:a16="http://schemas.microsoft.com/office/drawing/2014/main" id="{66A64917-8B58-4BF8-9509-ECA83A60313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3" name="Picture 28">
          <a:extLst>
            <a:ext uri="{FF2B5EF4-FFF2-40B4-BE49-F238E27FC236}">
              <a16:creationId xmlns:a16="http://schemas.microsoft.com/office/drawing/2014/main" id="{8FD533E7-ADF8-4697-9FF4-04408E947F5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4" name="Picture 28">
          <a:extLst>
            <a:ext uri="{FF2B5EF4-FFF2-40B4-BE49-F238E27FC236}">
              <a16:creationId xmlns:a16="http://schemas.microsoft.com/office/drawing/2014/main" id="{16D1DA3E-9C6B-4427-8407-3A9F0354281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5" name="Picture 28">
          <a:extLst>
            <a:ext uri="{FF2B5EF4-FFF2-40B4-BE49-F238E27FC236}">
              <a16:creationId xmlns:a16="http://schemas.microsoft.com/office/drawing/2014/main" id="{2340B582-38FA-4BE4-A106-8ADE49BC926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6" name="Picture 28">
          <a:extLst>
            <a:ext uri="{FF2B5EF4-FFF2-40B4-BE49-F238E27FC236}">
              <a16:creationId xmlns:a16="http://schemas.microsoft.com/office/drawing/2014/main" id="{18532B24-3414-4476-A0C7-68C8A8A49C4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7" name="Picture 28">
          <a:extLst>
            <a:ext uri="{FF2B5EF4-FFF2-40B4-BE49-F238E27FC236}">
              <a16:creationId xmlns:a16="http://schemas.microsoft.com/office/drawing/2014/main" id="{52ADBCDA-2C8F-431E-BAAF-DB950EDF3DD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8" name="Picture 28">
          <a:extLst>
            <a:ext uri="{FF2B5EF4-FFF2-40B4-BE49-F238E27FC236}">
              <a16:creationId xmlns:a16="http://schemas.microsoft.com/office/drawing/2014/main" id="{57FEA8DE-0241-4ED3-B369-379DFF60E12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9" name="Picture 28">
          <a:extLst>
            <a:ext uri="{FF2B5EF4-FFF2-40B4-BE49-F238E27FC236}">
              <a16:creationId xmlns:a16="http://schemas.microsoft.com/office/drawing/2014/main" id="{390BFE25-E25D-426C-BBE4-4B0B49EB4F1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409575</xdr:colOff>
      <xdr:row>3</xdr:row>
      <xdr:rowOff>95250</xdr:rowOff>
    </xdr:from>
    <xdr:to>
      <xdr:col>3</xdr:col>
      <xdr:colOff>571500</xdr:colOff>
      <xdr:row>3</xdr:row>
      <xdr:rowOff>95250</xdr:rowOff>
    </xdr:to>
    <xdr:pic>
      <xdr:nvPicPr>
        <xdr:cNvPr id="2" name="Picture 28">
          <a:extLst>
            <a:ext uri="{FF2B5EF4-FFF2-40B4-BE49-F238E27FC236}">
              <a16:creationId xmlns:a16="http://schemas.microsoft.com/office/drawing/2014/main" id="{B309F401-C923-4428-A0E3-44D00E1BE64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790950" y="657225"/>
          <a:ext cx="7620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 name="Picture 28">
          <a:extLst>
            <a:ext uri="{FF2B5EF4-FFF2-40B4-BE49-F238E27FC236}">
              <a16:creationId xmlns:a16="http://schemas.microsoft.com/office/drawing/2014/main" id="{9F0D1F32-9DE7-4F01-8F56-EDD599D96EF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 name="Picture 28">
          <a:extLst>
            <a:ext uri="{FF2B5EF4-FFF2-40B4-BE49-F238E27FC236}">
              <a16:creationId xmlns:a16="http://schemas.microsoft.com/office/drawing/2014/main" id="{8D684DB4-8C4C-4B57-BAD3-586EAFB4E8A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 name="Picture 28">
          <a:extLst>
            <a:ext uri="{FF2B5EF4-FFF2-40B4-BE49-F238E27FC236}">
              <a16:creationId xmlns:a16="http://schemas.microsoft.com/office/drawing/2014/main" id="{2238A79D-AD6F-4159-B97F-155B180463E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7" name="Picture 28">
          <a:extLst>
            <a:ext uri="{FF2B5EF4-FFF2-40B4-BE49-F238E27FC236}">
              <a16:creationId xmlns:a16="http://schemas.microsoft.com/office/drawing/2014/main" id="{F766C137-DE36-433F-B8B9-2A78F2B8E24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790950" y="657225"/>
          <a:ext cx="7620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 name="Picture 28">
          <a:extLst>
            <a:ext uri="{FF2B5EF4-FFF2-40B4-BE49-F238E27FC236}">
              <a16:creationId xmlns:a16="http://schemas.microsoft.com/office/drawing/2014/main" id="{604D7713-DA01-46BC-A15E-AF9FE3FBFD4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 name="Picture 28">
          <a:extLst>
            <a:ext uri="{FF2B5EF4-FFF2-40B4-BE49-F238E27FC236}">
              <a16:creationId xmlns:a16="http://schemas.microsoft.com/office/drawing/2014/main" id="{F111F9DA-3169-4733-864F-431F76695BE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1" name="Picture 28">
          <a:extLst>
            <a:ext uri="{FF2B5EF4-FFF2-40B4-BE49-F238E27FC236}">
              <a16:creationId xmlns:a16="http://schemas.microsoft.com/office/drawing/2014/main" id="{B3A3C136-AC86-4CE5-B82C-9CF6CB80882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2" name="Picture 28">
          <a:extLst>
            <a:ext uri="{FF2B5EF4-FFF2-40B4-BE49-F238E27FC236}">
              <a16:creationId xmlns:a16="http://schemas.microsoft.com/office/drawing/2014/main" id="{23DD1D4F-7D7B-4531-990E-78B3BC14F92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790950" y="657225"/>
          <a:ext cx="7620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3" name="Picture 28">
          <a:extLst>
            <a:ext uri="{FF2B5EF4-FFF2-40B4-BE49-F238E27FC236}">
              <a16:creationId xmlns:a16="http://schemas.microsoft.com/office/drawing/2014/main" id="{54728A52-B70E-449F-A051-7C6030ABF20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4" name="Picture 28">
          <a:extLst>
            <a:ext uri="{FF2B5EF4-FFF2-40B4-BE49-F238E27FC236}">
              <a16:creationId xmlns:a16="http://schemas.microsoft.com/office/drawing/2014/main" id="{9B7AAD23-9CFB-44FE-A22B-9AA43079E80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5" name="Picture 28">
          <a:extLst>
            <a:ext uri="{FF2B5EF4-FFF2-40B4-BE49-F238E27FC236}">
              <a16:creationId xmlns:a16="http://schemas.microsoft.com/office/drawing/2014/main" id="{44CB964B-0D4E-4E17-8D3A-19B9118CEC0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6" name="Picture 28">
          <a:extLst>
            <a:ext uri="{FF2B5EF4-FFF2-40B4-BE49-F238E27FC236}">
              <a16:creationId xmlns:a16="http://schemas.microsoft.com/office/drawing/2014/main" id="{D5EB6575-2095-4A2D-BBB1-2590FE25982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790950" y="657225"/>
          <a:ext cx="7620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7" name="Picture 28">
          <a:extLst>
            <a:ext uri="{FF2B5EF4-FFF2-40B4-BE49-F238E27FC236}">
              <a16:creationId xmlns:a16="http://schemas.microsoft.com/office/drawing/2014/main" id="{FB1B0AE0-4D58-4C06-8CFE-D9252D65E16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8" name="Picture 28">
          <a:extLst>
            <a:ext uri="{FF2B5EF4-FFF2-40B4-BE49-F238E27FC236}">
              <a16:creationId xmlns:a16="http://schemas.microsoft.com/office/drawing/2014/main" id="{D50E0F5B-87D8-44D6-AE20-D198B51B7E1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9" name="Picture 28">
          <a:extLst>
            <a:ext uri="{FF2B5EF4-FFF2-40B4-BE49-F238E27FC236}">
              <a16:creationId xmlns:a16="http://schemas.microsoft.com/office/drawing/2014/main" id="{026E4041-E01C-41C3-B2C4-823D4F9C2F5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editAs="oneCell">
    <xdr:from>
      <xdr:col>0</xdr:col>
      <xdr:colOff>105834</xdr:colOff>
      <xdr:row>0</xdr:row>
      <xdr:rowOff>116418</xdr:rowOff>
    </xdr:from>
    <xdr:to>
      <xdr:col>0</xdr:col>
      <xdr:colOff>736066</xdr:colOff>
      <xdr:row>3</xdr:row>
      <xdr:rowOff>49879</xdr:rowOff>
    </xdr:to>
    <xdr:pic>
      <xdr:nvPicPr>
        <xdr:cNvPr id="20" name="Slika 19">
          <a:extLst>
            <a:ext uri="{FF2B5EF4-FFF2-40B4-BE49-F238E27FC236}">
              <a16:creationId xmlns:a16="http://schemas.microsoft.com/office/drawing/2014/main" id="{A4808719-8881-4A35-A92D-5CD21345B83F}"/>
            </a:ext>
          </a:extLst>
        </xdr:cNvPr>
        <xdr:cNvPicPr>
          <a:picLocks noChangeAspect="1"/>
        </xdr:cNvPicPr>
      </xdr:nvPicPr>
      <xdr:blipFill>
        <a:blip xmlns:r="http://schemas.openxmlformats.org/officeDocument/2006/relationships" r:embed="rId2"/>
        <a:stretch>
          <a:fillRect/>
        </a:stretch>
      </xdr:blipFill>
      <xdr:spPr>
        <a:xfrm>
          <a:off x="105834" y="116418"/>
          <a:ext cx="630232" cy="409711"/>
        </a:xfrm>
        <a:prstGeom prst="rect">
          <a:avLst/>
        </a:prstGeom>
      </xdr:spPr>
    </xdr:pic>
    <xdr:clientData/>
  </xdr:twoCellAnchor>
  <xdr:twoCellAnchor>
    <xdr:from>
      <xdr:col>2</xdr:col>
      <xdr:colOff>409575</xdr:colOff>
      <xdr:row>3</xdr:row>
      <xdr:rowOff>95250</xdr:rowOff>
    </xdr:from>
    <xdr:to>
      <xdr:col>3</xdr:col>
      <xdr:colOff>571500</xdr:colOff>
      <xdr:row>3</xdr:row>
      <xdr:rowOff>95250</xdr:rowOff>
    </xdr:to>
    <xdr:pic>
      <xdr:nvPicPr>
        <xdr:cNvPr id="21" name="Picture 28">
          <a:extLst>
            <a:ext uri="{FF2B5EF4-FFF2-40B4-BE49-F238E27FC236}">
              <a16:creationId xmlns:a16="http://schemas.microsoft.com/office/drawing/2014/main" id="{7679A9DE-CC14-4F29-AC5F-D46F5769377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790950" y="657225"/>
          <a:ext cx="7620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2" name="Picture 28">
          <a:extLst>
            <a:ext uri="{FF2B5EF4-FFF2-40B4-BE49-F238E27FC236}">
              <a16:creationId xmlns:a16="http://schemas.microsoft.com/office/drawing/2014/main" id="{B24A3ACC-F4BD-43B3-A2D4-012F05536BC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3" name="Picture 28">
          <a:extLst>
            <a:ext uri="{FF2B5EF4-FFF2-40B4-BE49-F238E27FC236}">
              <a16:creationId xmlns:a16="http://schemas.microsoft.com/office/drawing/2014/main" id="{41012674-066F-4EE8-9677-E23ABF340AE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790950" y="657225"/>
          <a:ext cx="7620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4" name="Picture 28">
          <a:extLst>
            <a:ext uri="{FF2B5EF4-FFF2-40B4-BE49-F238E27FC236}">
              <a16:creationId xmlns:a16="http://schemas.microsoft.com/office/drawing/2014/main" id="{ED3B8AA4-9000-40C6-BBAA-ACB53BEE099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5" name="Picture 28">
          <a:extLst>
            <a:ext uri="{FF2B5EF4-FFF2-40B4-BE49-F238E27FC236}">
              <a16:creationId xmlns:a16="http://schemas.microsoft.com/office/drawing/2014/main" id="{B7C41F44-7778-40A5-A50C-6A3095E3210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6" name="Picture 28">
          <a:extLst>
            <a:ext uri="{FF2B5EF4-FFF2-40B4-BE49-F238E27FC236}">
              <a16:creationId xmlns:a16="http://schemas.microsoft.com/office/drawing/2014/main" id="{C491CA03-5FB4-45A6-B447-D5724F36DF7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7" name="Picture 28">
          <a:extLst>
            <a:ext uri="{FF2B5EF4-FFF2-40B4-BE49-F238E27FC236}">
              <a16:creationId xmlns:a16="http://schemas.microsoft.com/office/drawing/2014/main" id="{903BA86D-E252-4605-B1AE-631C93D3336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790950" y="657225"/>
          <a:ext cx="7620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8" name="Picture 28">
          <a:extLst>
            <a:ext uri="{FF2B5EF4-FFF2-40B4-BE49-F238E27FC236}">
              <a16:creationId xmlns:a16="http://schemas.microsoft.com/office/drawing/2014/main" id="{304010F0-4740-4A70-8D5B-7CE4E5D6227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9" name="Picture 28">
          <a:extLst>
            <a:ext uri="{FF2B5EF4-FFF2-40B4-BE49-F238E27FC236}">
              <a16:creationId xmlns:a16="http://schemas.microsoft.com/office/drawing/2014/main" id="{C6F9234D-318A-497F-9EB7-8D4D91B05EE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790950" y="657225"/>
          <a:ext cx="7620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0" name="Picture 28">
          <a:extLst>
            <a:ext uri="{FF2B5EF4-FFF2-40B4-BE49-F238E27FC236}">
              <a16:creationId xmlns:a16="http://schemas.microsoft.com/office/drawing/2014/main" id="{F0DE1825-385E-423B-B1F6-6D499E88722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1" name="Picture 28">
          <a:extLst>
            <a:ext uri="{FF2B5EF4-FFF2-40B4-BE49-F238E27FC236}">
              <a16:creationId xmlns:a16="http://schemas.microsoft.com/office/drawing/2014/main" id="{9840EAA0-8E25-4D35-997C-1A9A5E3A5D2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9825" y="495300"/>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2" name="Picture 28">
          <a:extLst>
            <a:ext uri="{FF2B5EF4-FFF2-40B4-BE49-F238E27FC236}">
              <a16:creationId xmlns:a16="http://schemas.microsoft.com/office/drawing/2014/main" id="{BC3818B7-89B2-41E9-87AB-5C6F55E0E48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3" name="Picture 28">
          <a:extLst>
            <a:ext uri="{FF2B5EF4-FFF2-40B4-BE49-F238E27FC236}">
              <a16:creationId xmlns:a16="http://schemas.microsoft.com/office/drawing/2014/main" id="{4C1098EA-8A16-40AC-BBFE-0AEF1B3B9F3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4" name="Picture 28">
          <a:extLst>
            <a:ext uri="{FF2B5EF4-FFF2-40B4-BE49-F238E27FC236}">
              <a16:creationId xmlns:a16="http://schemas.microsoft.com/office/drawing/2014/main" id="{20E107D1-E7CF-4266-8F36-9EF6C437C9F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5" name="Picture 28">
          <a:extLst>
            <a:ext uri="{FF2B5EF4-FFF2-40B4-BE49-F238E27FC236}">
              <a16:creationId xmlns:a16="http://schemas.microsoft.com/office/drawing/2014/main" id="{976E0C14-1621-4290-B81C-AB3424183C7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6" name="Picture 28">
          <a:extLst>
            <a:ext uri="{FF2B5EF4-FFF2-40B4-BE49-F238E27FC236}">
              <a16:creationId xmlns:a16="http://schemas.microsoft.com/office/drawing/2014/main" id="{01D9D416-9172-4D27-9E07-AE14CAB7314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7" name="Picture 28">
          <a:extLst>
            <a:ext uri="{FF2B5EF4-FFF2-40B4-BE49-F238E27FC236}">
              <a16:creationId xmlns:a16="http://schemas.microsoft.com/office/drawing/2014/main" id="{01167649-E78B-4EF1-A945-A5B739A12B0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8" name="Picture 28">
          <a:extLst>
            <a:ext uri="{FF2B5EF4-FFF2-40B4-BE49-F238E27FC236}">
              <a16:creationId xmlns:a16="http://schemas.microsoft.com/office/drawing/2014/main" id="{167F53B8-365D-456A-95D6-994AA663B34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9" name="Picture 28">
          <a:extLst>
            <a:ext uri="{FF2B5EF4-FFF2-40B4-BE49-F238E27FC236}">
              <a16:creationId xmlns:a16="http://schemas.microsoft.com/office/drawing/2014/main" id="{A8CF0D25-9359-47AA-92FE-8BD98057EAF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0" name="Picture 28">
          <a:extLst>
            <a:ext uri="{FF2B5EF4-FFF2-40B4-BE49-F238E27FC236}">
              <a16:creationId xmlns:a16="http://schemas.microsoft.com/office/drawing/2014/main" id="{5E9CC329-47A1-480E-919E-9E1F4859AD1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1" name="Picture 28">
          <a:extLst>
            <a:ext uri="{FF2B5EF4-FFF2-40B4-BE49-F238E27FC236}">
              <a16:creationId xmlns:a16="http://schemas.microsoft.com/office/drawing/2014/main" id="{C24933A9-4E72-4F5C-B4C6-1BB25604667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2" name="Picture 28">
          <a:extLst>
            <a:ext uri="{FF2B5EF4-FFF2-40B4-BE49-F238E27FC236}">
              <a16:creationId xmlns:a16="http://schemas.microsoft.com/office/drawing/2014/main" id="{4D48970D-9A85-4AAD-93D6-925FCE6EF64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3" name="Picture 28">
          <a:extLst>
            <a:ext uri="{FF2B5EF4-FFF2-40B4-BE49-F238E27FC236}">
              <a16:creationId xmlns:a16="http://schemas.microsoft.com/office/drawing/2014/main" id="{086F4F3C-5A32-4E22-A03F-3CB55B2C565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4" name="Picture 28">
          <a:extLst>
            <a:ext uri="{FF2B5EF4-FFF2-40B4-BE49-F238E27FC236}">
              <a16:creationId xmlns:a16="http://schemas.microsoft.com/office/drawing/2014/main" id="{BA93149E-588C-470E-A1D4-22CC1A67FDA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5" name="Picture 28">
          <a:extLst>
            <a:ext uri="{FF2B5EF4-FFF2-40B4-BE49-F238E27FC236}">
              <a16:creationId xmlns:a16="http://schemas.microsoft.com/office/drawing/2014/main" id="{46452E09-4148-4515-A00C-91C5413EDFF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6" name="Picture 28">
          <a:extLst>
            <a:ext uri="{FF2B5EF4-FFF2-40B4-BE49-F238E27FC236}">
              <a16:creationId xmlns:a16="http://schemas.microsoft.com/office/drawing/2014/main" id="{31108ECE-5240-4657-BCC1-5DAD357FE49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7" name="Picture 28">
          <a:extLst>
            <a:ext uri="{FF2B5EF4-FFF2-40B4-BE49-F238E27FC236}">
              <a16:creationId xmlns:a16="http://schemas.microsoft.com/office/drawing/2014/main" id="{3481614C-6247-43D1-A844-986A9641682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9" name="Picture 28">
          <a:extLst>
            <a:ext uri="{FF2B5EF4-FFF2-40B4-BE49-F238E27FC236}">
              <a16:creationId xmlns:a16="http://schemas.microsoft.com/office/drawing/2014/main" id="{5D46356A-34EA-4476-A6A0-696C83BBE1B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0" name="Picture 28">
          <a:extLst>
            <a:ext uri="{FF2B5EF4-FFF2-40B4-BE49-F238E27FC236}">
              <a16:creationId xmlns:a16="http://schemas.microsoft.com/office/drawing/2014/main" id="{8503D84E-F078-4FED-83B3-C30E5282B87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1" name="Picture 28">
          <a:extLst>
            <a:ext uri="{FF2B5EF4-FFF2-40B4-BE49-F238E27FC236}">
              <a16:creationId xmlns:a16="http://schemas.microsoft.com/office/drawing/2014/main" id="{AD36CD94-9AF3-4F8C-A221-0ABDD0D071A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2" name="Picture 28">
          <a:extLst>
            <a:ext uri="{FF2B5EF4-FFF2-40B4-BE49-F238E27FC236}">
              <a16:creationId xmlns:a16="http://schemas.microsoft.com/office/drawing/2014/main" id="{FDDA2B01-75A5-41A7-AD1B-63EFA6152BE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53" name="Picture 28">
          <a:extLst>
            <a:ext uri="{FF2B5EF4-FFF2-40B4-BE49-F238E27FC236}">
              <a16:creationId xmlns:a16="http://schemas.microsoft.com/office/drawing/2014/main" id="{7026B0C3-DCFD-4BC2-A2BF-BF69EB7DBB4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4" name="Picture 28">
          <a:extLst>
            <a:ext uri="{FF2B5EF4-FFF2-40B4-BE49-F238E27FC236}">
              <a16:creationId xmlns:a16="http://schemas.microsoft.com/office/drawing/2014/main" id="{1EE1B2E2-BDE6-4B09-825E-0AF53179DF4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55" name="Picture 28">
          <a:extLst>
            <a:ext uri="{FF2B5EF4-FFF2-40B4-BE49-F238E27FC236}">
              <a16:creationId xmlns:a16="http://schemas.microsoft.com/office/drawing/2014/main" id="{9E2C2D5F-E569-458B-97CC-49DC8FA73F3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6" name="Picture 28">
          <a:extLst>
            <a:ext uri="{FF2B5EF4-FFF2-40B4-BE49-F238E27FC236}">
              <a16:creationId xmlns:a16="http://schemas.microsoft.com/office/drawing/2014/main" id="{F7573363-D943-41AE-A4D6-8FF49464BFE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7" name="Picture 28">
          <a:extLst>
            <a:ext uri="{FF2B5EF4-FFF2-40B4-BE49-F238E27FC236}">
              <a16:creationId xmlns:a16="http://schemas.microsoft.com/office/drawing/2014/main" id="{26DAF934-645B-4C54-A456-AE0F548937F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8" name="Picture 28">
          <a:extLst>
            <a:ext uri="{FF2B5EF4-FFF2-40B4-BE49-F238E27FC236}">
              <a16:creationId xmlns:a16="http://schemas.microsoft.com/office/drawing/2014/main" id="{BF68DF01-A3F5-44BB-B6EA-74EF94D2A00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59" name="Picture 28">
          <a:extLst>
            <a:ext uri="{FF2B5EF4-FFF2-40B4-BE49-F238E27FC236}">
              <a16:creationId xmlns:a16="http://schemas.microsoft.com/office/drawing/2014/main" id="{072251F4-E66A-424F-8E15-E799A52CA4C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0" name="Picture 28">
          <a:extLst>
            <a:ext uri="{FF2B5EF4-FFF2-40B4-BE49-F238E27FC236}">
              <a16:creationId xmlns:a16="http://schemas.microsoft.com/office/drawing/2014/main" id="{A079D065-3F2F-437C-90BA-900BEC4A70A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61" name="Picture 28">
          <a:extLst>
            <a:ext uri="{FF2B5EF4-FFF2-40B4-BE49-F238E27FC236}">
              <a16:creationId xmlns:a16="http://schemas.microsoft.com/office/drawing/2014/main" id="{6D129816-25FB-4430-98E6-14A12107399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2" name="Picture 28">
          <a:extLst>
            <a:ext uri="{FF2B5EF4-FFF2-40B4-BE49-F238E27FC236}">
              <a16:creationId xmlns:a16="http://schemas.microsoft.com/office/drawing/2014/main" id="{8748722B-2058-4CA4-9632-A5D7D6B1A9F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3" name="Picture 28">
          <a:extLst>
            <a:ext uri="{FF2B5EF4-FFF2-40B4-BE49-F238E27FC236}">
              <a16:creationId xmlns:a16="http://schemas.microsoft.com/office/drawing/2014/main" id="{CBD76B5B-B65D-4154-8BA5-D24D5CB210D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350520</xdr:colOff>
      <xdr:row>55</xdr:row>
      <xdr:rowOff>0</xdr:rowOff>
    </xdr:from>
    <xdr:ext cx="184731" cy="264560"/>
    <xdr:sp macro="" textlink="">
      <xdr:nvSpPr>
        <xdr:cNvPr id="2" name="TekstniOkvir 1">
          <a:extLst>
            <a:ext uri="{FF2B5EF4-FFF2-40B4-BE49-F238E27FC236}">
              <a16:creationId xmlns:a16="http://schemas.microsoft.com/office/drawing/2014/main" id="{9096FDFC-FFEE-47A3-916B-BF075DDB0325}"/>
            </a:ext>
          </a:extLst>
        </xdr:cNvPr>
        <xdr:cNvSpPr txBox="1"/>
      </xdr:nvSpPr>
      <xdr:spPr>
        <a:xfrm>
          <a:off x="5113020" y="898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55</xdr:row>
      <xdr:rowOff>0</xdr:rowOff>
    </xdr:from>
    <xdr:ext cx="184731" cy="274359"/>
    <xdr:sp macro="" textlink="">
      <xdr:nvSpPr>
        <xdr:cNvPr id="3" name="TekstniOkvir 2">
          <a:extLst>
            <a:ext uri="{FF2B5EF4-FFF2-40B4-BE49-F238E27FC236}">
              <a16:creationId xmlns:a16="http://schemas.microsoft.com/office/drawing/2014/main" id="{6C0AC1E8-7F77-48E2-B9EE-ED03B343AFED}"/>
            </a:ext>
          </a:extLst>
        </xdr:cNvPr>
        <xdr:cNvSpPr txBox="1"/>
      </xdr:nvSpPr>
      <xdr:spPr>
        <a:xfrm>
          <a:off x="5100691" y="89820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55</xdr:row>
      <xdr:rowOff>0</xdr:rowOff>
    </xdr:from>
    <xdr:ext cx="184731" cy="264560"/>
    <xdr:sp macro="" textlink="">
      <xdr:nvSpPr>
        <xdr:cNvPr id="4" name="TekstniOkvir 3">
          <a:extLst>
            <a:ext uri="{FF2B5EF4-FFF2-40B4-BE49-F238E27FC236}">
              <a16:creationId xmlns:a16="http://schemas.microsoft.com/office/drawing/2014/main" id="{40F8DC40-A72C-445B-B9DC-E2BDBA5CBE42}"/>
            </a:ext>
          </a:extLst>
        </xdr:cNvPr>
        <xdr:cNvSpPr txBox="1"/>
      </xdr:nvSpPr>
      <xdr:spPr>
        <a:xfrm>
          <a:off x="6791325" y="898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55</xdr:row>
      <xdr:rowOff>0</xdr:rowOff>
    </xdr:from>
    <xdr:ext cx="184731" cy="274359"/>
    <xdr:sp macro="" textlink="">
      <xdr:nvSpPr>
        <xdr:cNvPr id="5" name="TekstniOkvir 4">
          <a:extLst>
            <a:ext uri="{FF2B5EF4-FFF2-40B4-BE49-F238E27FC236}">
              <a16:creationId xmlns:a16="http://schemas.microsoft.com/office/drawing/2014/main" id="{33F68D4E-3A80-4A7B-BDDF-0C8F4483940E}"/>
            </a:ext>
          </a:extLst>
        </xdr:cNvPr>
        <xdr:cNvSpPr txBox="1"/>
      </xdr:nvSpPr>
      <xdr:spPr>
        <a:xfrm>
          <a:off x="6791325" y="89820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350520</xdr:colOff>
      <xdr:row>55</xdr:row>
      <xdr:rowOff>0</xdr:rowOff>
    </xdr:from>
    <xdr:ext cx="184731" cy="264560"/>
    <xdr:sp macro="" textlink="">
      <xdr:nvSpPr>
        <xdr:cNvPr id="6" name="TekstniOkvir 5">
          <a:extLst>
            <a:ext uri="{FF2B5EF4-FFF2-40B4-BE49-F238E27FC236}">
              <a16:creationId xmlns:a16="http://schemas.microsoft.com/office/drawing/2014/main" id="{48DBD259-239A-46BA-B1DF-7AC47152737E}"/>
            </a:ext>
          </a:extLst>
        </xdr:cNvPr>
        <xdr:cNvSpPr txBox="1"/>
      </xdr:nvSpPr>
      <xdr:spPr>
        <a:xfrm>
          <a:off x="5113020" y="898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55</xdr:row>
      <xdr:rowOff>0</xdr:rowOff>
    </xdr:from>
    <xdr:ext cx="184731" cy="274359"/>
    <xdr:sp macro="" textlink="">
      <xdr:nvSpPr>
        <xdr:cNvPr id="7" name="TekstniOkvir 6">
          <a:extLst>
            <a:ext uri="{FF2B5EF4-FFF2-40B4-BE49-F238E27FC236}">
              <a16:creationId xmlns:a16="http://schemas.microsoft.com/office/drawing/2014/main" id="{3FBD2420-8E0D-4485-B277-CB220C426C01}"/>
            </a:ext>
          </a:extLst>
        </xdr:cNvPr>
        <xdr:cNvSpPr txBox="1"/>
      </xdr:nvSpPr>
      <xdr:spPr>
        <a:xfrm>
          <a:off x="5100691" y="89820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55</xdr:row>
      <xdr:rowOff>0</xdr:rowOff>
    </xdr:from>
    <xdr:ext cx="184731" cy="264560"/>
    <xdr:sp macro="" textlink="">
      <xdr:nvSpPr>
        <xdr:cNvPr id="8" name="TekstniOkvir 7">
          <a:extLst>
            <a:ext uri="{FF2B5EF4-FFF2-40B4-BE49-F238E27FC236}">
              <a16:creationId xmlns:a16="http://schemas.microsoft.com/office/drawing/2014/main" id="{41D285FF-6538-4865-9C6F-7DC98663E860}"/>
            </a:ext>
          </a:extLst>
        </xdr:cNvPr>
        <xdr:cNvSpPr txBox="1"/>
      </xdr:nvSpPr>
      <xdr:spPr>
        <a:xfrm>
          <a:off x="6791325" y="898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55</xdr:row>
      <xdr:rowOff>0</xdr:rowOff>
    </xdr:from>
    <xdr:ext cx="184731" cy="274359"/>
    <xdr:sp macro="" textlink="">
      <xdr:nvSpPr>
        <xdr:cNvPr id="9" name="TekstniOkvir 8">
          <a:extLst>
            <a:ext uri="{FF2B5EF4-FFF2-40B4-BE49-F238E27FC236}">
              <a16:creationId xmlns:a16="http://schemas.microsoft.com/office/drawing/2014/main" id="{E128E518-FB89-4A35-9A21-4DDF89B683E2}"/>
            </a:ext>
          </a:extLst>
        </xdr:cNvPr>
        <xdr:cNvSpPr txBox="1"/>
      </xdr:nvSpPr>
      <xdr:spPr>
        <a:xfrm>
          <a:off x="6791325" y="89820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350520</xdr:colOff>
      <xdr:row>55</xdr:row>
      <xdr:rowOff>0</xdr:rowOff>
    </xdr:from>
    <xdr:ext cx="184731" cy="264560"/>
    <xdr:sp macro="" textlink="">
      <xdr:nvSpPr>
        <xdr:cNvPr id="10" name="TekstniOkvir 9">
          <a:extLst>
            <a:ext uri="{FF2B5EF4-FFF2-40B4-BE49-F238E27FC236}">
              <a16:creationId xmlns:a16="http://schemas.microsoft.com/office/drawing/2014/main" id="{1E563EF4-B2E5-4C85-B5E6-5666F5A1D2B6}"/>
            </a:ext>
          </a:extLst>
        </xdr:cNvPr>
        <xdr:cNvSpPr txBox="1"/>
      </xdr:nvSpPr>
      <xdr:spPr>
        <a:xfrm>
          <a:off x="5113020" y="898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55</xdr:row>
      <xdr:rowOff>0</xdr:rowOff>
    </xdr:from>
    <xdr:ext cx="184731" cy="264560"/>
    <xdr:sp macro="" textlink="">
      <xdr:nvSpPr>
        <xdr:cNvPr id="11" name="TekstniOkvir 10">
          <a:extLst>
            <a:ext uri="{FF2B5EF4-FFF2-40B4-BE49-F238E27FC236}">
              <a16:creationId xmlns:a16="http://schemas.microsoft.com/office/drawing/2014/main" id="{05E4802C-0CCB-4689-A3CB-1DF1418476C6}"/>
            </a:ext>
          </a:extLst>
        </xdr:cNvPr>
        <xdr:cNvSpPr txBox="1"/>
      </xdr:nvSpPr>
      <xdr:spPr>
        <a:xfrm>
          <a:off x="6791325" y="898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55</xdr:row>
      <xdr:rowOff>0</xdr:rowOff>
    </xdr:from>
    <xdr:ext cx="184731" cy="274359"/>
    <xdr:sp macro="" textlink="">
      <xdr:nvSpPr>
        <xdr:cNvPr id="12" name="TekstniOkvir 11">
          <a:extLst>
            <a:ext uri="{FF2B5EF4-FFF2-40B4-BE49-F238E27FC236}">
              <a16:creationId xmlns:a16="http://schemas.microsoft.com/office/drawing/2014/main" id="{B17B4E4A-C28B-4474-ABF4-724639D090F4}"/>
            </a:ext>
          </a:extLst>
        </xdr:cNvPr>
        <xdr:cNvSpPr txBox="1"/>
      </xdr:nvSpPr>
      <xdr:spPr>
        <a:xfrm>
          <a:off x="6791325" y="89820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55</xdr:row>
      <xdr:rowOff>0</xdr:rowOff>
    </xdr:from>
    <xdr:ext cx="184731" cy="264560"/>
    <xdr:sp macro="" textlink="">
      <xdr:nvSpPr>
        <xdr:cNvPr id="13" name="TekstniOkvir 12">
          <a:extLst>
            <a:ext uri="{FF2B5EF4-FFF2-40B4-BE49-F238E27FC236}">
              <a16:creationId xmlns:a16="http://schemas.microsoft.com/office/drawing/2014/main" id="{8B1E79AE-C29F-40E3-B612-2C5EEA815958}"/>
            </a:ext>
          </a:extLst>
        </xdr:cNvPr>
        <xdr:cNvSpPr txBox="1"/>
      </xdr:nvSpPr>
      <xdr:spPr>
        <a:xfrm>
          <a:off x="6791325" y="898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55</xdr:row>
      <xdr:rowOff>0</xdr:rowOff>
    </xdr:from>
    <xdr:ext cx="184731" cy="274359"/>
    <xdr:sp macro="" textlink="">
      <xdr:nvSpPr>
        <xdr:cNvPr id="14" name="TekstniOkvir 13">
          <a:extLst>
            <a:ext uri="{FF2B5EF4-FFF2-40B4-BE49-F238E27FC236}">
              <a16:creationId xmlns:a16="http://schemas.microsoft.com/office/drawing/2014/main" id="{BBB5C490-F4CF-480D-A154-CBA038555255}"/>
            </a:ext>
          </a:extLst>
        </xdr:cNvPr>
        <xdr:cNvSpPr txBox="1"/>
      </xdr:nvSpPr>
      <xdr:spPr>
        <a:xfrm>
          <a:off x="6791325" y="89820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55</xdr:row>
      <xdr:rowOff>0</xdr:rowOff>
    </xdr:from>
    <xdr:ext cx="184731" cy="264560"/>
    <xdr:sp macro="" textlink="">
      <xdr:nvSpPr>
        <xdr:cNvPr id="15" name="TekstniOkvir 14">
          <a:extLst>
            <a:ext uri="{FF2B5EF4-FFF2-40B4-BE49-F238E27FC236}">
              <a16:creationId xmlns:a16="http://schemas.microsoft.com/office/drawing/2014/main" id="{F2F889FE-5930-4938-A61C-316A3044303F}"/>
            </a:ext>
          </a:extLst>
        </xdr:cNvPr>
        <xdr:cNvSpPr txBox="1"/>
      </xdr:nvSpPr>
      <xdr:spPr>
        <a:xfrm>
          <a:off x="6791325" y="898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55</xdr:row>
      <xdr:rowOff>0</xdr:rowOff>
    </xdr:from>
    <xdr:ext cx="184731" cy="274359"/>
    <xdr:sp macro="" textlink="">
      <xdr:nvSpPr>
        <xdr:cNvPr id="16" name="TekstniOkvir 15">
          <a:extLst>
            <a:ext uri="{FF2B5EF4-FFF2-40B4-BE49-F238E27FC236}">
              <a16:creationId xmlns:a16="http://schemas.microsoft.com/office/drawing/2014/main" id="{78F36D64-AA70-41CC-B53F-90EDC2611235}"/>
            </a:ext>
          </a:extLst>
        </xdr:cNvPr>
        <xdr:cNvSpPr txBox="1"/>
      </xdr:nvSpPr>
      <xdr:spPr>
        <a:xfrm>
          <a:off x="6791325" y="89820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twoCellAnchor>
    <xdr:from>
      <xdr:col>0</xdr:col>
      <xdr:colOff>28575</xdr:colOff>
      <xdr:row>5</xdr:row>
      <xdr:rowOff>0</xdr:rowOff>
    </xdr:from>
    <xdr:to>
      <xdr:col>0</xdr:col>
      <xdr:colOff>676275</xdr:colOff>
      <xdr:row>5</xdr:row>
      <xdr:rowOff>0</xdr:rowOff>
    </xdr:to>
    <xdr:pic>
      <xdr:nvPicPr>
        <xdr:cNvPr id="17" name="Picture 28">
          <a:extLst>
            <a:ext uri="{FF2B5EF4-FFF2-40B4-BE49-F238E27FC236}">
              <a16:creationId xmlns:a16="http://schemas.microsoft.com/office/drawing/2014/main" id="{02D46023-B5C6-4AF0-A9F6-173DFAC8B10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8575" y="809625"/>
          <a:ext cx="647700" cy="0"/>
        </a:xfrm>
        <a:prstGeom prst="rect">
          <a:avLst/>
        </a:prstGeom>
        <a:noFill/>
        <a:ln w="9525">
          <a:noFill/>
          <a:miter lim="800000"/>
          <a:headEnd/>
          <a:tailEnd/>
        </a:ln>
        <a:effectLst/>
      </xdr:spPr>
    </xdr:pic>
    <xdr:clientData/>
  </xdr:twoCellAnchor>
  <xdr:twoCellAnchor>
    <xdr:from>
      <xdr:col>0</xdr:col>
      <xdr:colOff>76200</xdr:colOff>
      <xdr:row>0</xdr:row>
      <xdr:rowOff>104775</xdr:rowOff>
    </xdr:from>
    <xdr:to>
      <xdr:col>0</xdr:col>
      <xdr:colOff>781050</xdr:colOff>
      <xdr:row>3</xdr:row>
      <xdr:rowOff>60593</xdr:rowOff>
    </xdr:to>
    <xdr:pic>
      <xdr:nvPicPr>
        <xdr:cNvPr id="18" name="Slika 62">
          <a:extLst>
            <a:ext uri="{FF2B5EF4-FFF2-40B4-BE49-F238E27FC236}">
              <a16:creationId xmlns:a16="http://schemas.microsoft.com/office/drawing/2014/main" id="{1135D5FF-0CB0-47FE-A47A-0B762B0590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866" t="9544" r="6528" b="25734"/>
        <a:stretch>
          <a:fillRect/>
        </a:stretch>
      </xdr:blipFill>
      <xdr:spPr bwMode="auto">
        <a:xfrm>
          <a:off x="76200" y="104775"/>
          <a:ext cx="704850" cy="44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71</xdr:row>
      <xdr:rowOff>0</xdr:rowOff>
    </xdr:from>
    <xdr:ext cx="184731" cy="264560"/>
    <xdr:sp macro="" textlink="">
      <xdr:nvSpPr>
        <xdr:cNvPr id="19" name="TekstniOkvir 18">
          <a:extLst>
            <a:ext uri="{FF2B5EF4-FFF2-40B4-BE49-F238E27FC236}">
              <a16:creationId xmlns:a16="http://schemas.microsoft.com/office/drawing/2014/main" id="{B14CD469-CE6A-4AE6-818F-8C1DB9939A1F}"/>
            </a:ext>
          </a:extLst>
        </xdr:cNvPr>
        <xdr:cNvSpPr txBox="1"/>
      </xdr:nvSpPr>
      <xdr:spPr>
        <a:xfrm>
          <a:off x="6791325" y="118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71</xdr:row>
      <xdr:rowOff>0</xdr:rowOff>
    </xdr:from>
    <xdr:ext cx="184731" cy="274359"/>
    <xdr:sp macro="" textlink="">
      <xdr:nvSpPr>
        <xdr:cNvPr id="20" name="TekstniOkvir 19">
          <a:extLst>
            <a:ext uri="{FF2B5EF4-FFF2-40B4-BE49-F238E27FC236}">
              <a16:creationId xmlns:a16="http://schemas.microsoft.com/office/drawing/2014/main" id="{BE150E3A-BC61-40E7-AF3F-6EC6EC49C002}"/>
            </a:ext>
          </a:extLst>
        </xdr:cNvPr>
        <xdr:cNvSpPr txBox="1"/>
      </xdr:nvSpPr>
      <xdr:spPr>
        <a:xfrm>
          <a:off x="6791325" y="1184910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71</xdr:row>
      <xdr:rowOff>0</xdr:rowOff>
    </xdr:from>
    <xdr:ext cx="184731" cy="264560"/>
    <xdr:sp macro="" textlink="">
      <xdr:nvSpPr>
        <xdr:cNvPr id="21" name="TekstniOkvir 20">
          <a:extLst>
            <a:ext uri="{FF2B5EF4-FFF2-40B4-BE49-F238E27FC236}">
              <a16:creationId xmlns:a16="http://schemas.microsoft.com/office/drawing/2014/main" id="{D5E21DCF-FF4D-401F-A24A-8AC99F5A0328}"/>
            </a:ext>
          </a:extLst>
        </xdr:cNvPr>
        <xdr:cNvSpPr txBox="1"/>
      </xdr:nvSpPr>
      <xdr:spPr>
        <a:xfrm>
          <a:off x="6791325" y="118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0</xdr:colOff>
      <xdr:row>71</xdr:row>
      <xdr:rowOff>0</xdr:rowOff>
    </xdr:from>
    <xdr:ext cx="184731" cy="274359"/>
    <xdr:sp macro="" textlink="">
      <xdr:nvSpPr>
        <xdr:cNvPr id="22" name="TekstniOkvir 21">
          <a:extLst>
            <a:ext uri="{FF2B5EF4-FFF2-40B4-BE49-F238E27FC236}">
              <a16:creationId xmlns:a16="http://schemas.microsoft.com/office/drawing/2014/main" id="{99965D78-961D-44FE-93C1-C888C9515A69}"/>
            </a:ext>
          </a:extLst>
        </xdr:cNvPr>
        <xdr:cNvSpPr txBox="1"/>
      </xdr:nvSpPr>
      <xdr:spPr>
        <a:xfrm>
          <a:off x="6791325" y="1184910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350520</xdr:colOff>
      <xdr:row>449</xdr:row>
      <xdr:rowOff>0</xdr:rowOff>
    </xdr:from>
    <xdr:ext cx="184731" cy="264560"/>
    <xdr:sp macro="" textlink="">
      <xdr:nvSpPr>
        <xdr:cNvPr id="23" name="TekstniOkvir 22">
          <a:extLst>
            <a:ext uri="{FF2B5EF4-FFF2-40B4-BE49-F238E27FC236}">
              <a16:creationId xmlns:a16="http://schemas.microsoft.com/office/drawing/2014/main" id="{FDD0E1AF-7CF9-40DE-904B-35D64D12F400}"/>
            </a:ext>
          </a:extLst>
        </xdr:cNvPr>
        <xdr:cNvSpPr txBox="1"/>
      </xdr:nvSpPr>
      <xdr:spPr>
        <a:xfrm>
          <a:off x="5113020" y="17454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449</xdr:row>
      <xdr:rowOff>0</xdr:rowOff>
    </xdr:from>
    <xdr:ext cx="184731" cy="274359"/>
    <xdr:sp macro="" textlink="">
      <xdr:nvSpPr>
        <xdr:cNvPr id="24" name="TekstniOkvir 23">
          <a:extLst>
            <a:ext uri="{FF2B5EF4-FFF2-40B4-BE49-F238E27FC236}">
              <a16:creationId xmlns:a16="http://schemas.microsoft.com/office/drawing/2014/main" id="{9DE3171C-ED96-4888-8505-BEE8A338E28F}"/>
            </a:ext>
          </a:extLst>
        </xdr:cNvPr>
        <xdr:cNvSpPr txBox="1"/>
      </xdr:nvSpPr>
      <xdr:spPr>
        <a:xfrm>
          <a:off x="5100691" y="1745456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350520</xdr:colOff>
      <xdr:row>547</xdr:row>
      <xdr:rowOff>0</xdr:rowOff>
    </xdr:from>
    <xdr:ext cx="184731" cy="264560"/>
    <xdr:sp macro="" textlink="">
      <xdr:nvSpPr>
        <xdr:cNvPr id="25" name="TekstniOkvir 24">
          <a:extLst>
            <a:ext uri="{FF2B5EF4-FFF2-40B4-BE49-F238E27FC236}">
              <a16:creationId xmlns:a16="http://schemas.microsoft.com/office/drawing/2014/main" id="{DFBC1DE0-2A98-4712-A80E-A5F594975FCC}"/>
            </a:ext>
          </a:extLst>
        </xdr:cNvPr>
        <xdr:cNvSpPr txBox="1"/>
      </xdr:nvSpPr>
      <xdr:spPr>
        <a:xfrm>
          <a:off x="5113020" y="2212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547</xdr:row>
      <xdr:rowOff>0</xdr:rowOff>
    </xdr:from>
    <xdr:ext cx="184731" cy="274359"/>
    <xdr:sp macro="" textlink="">
      <xdr:nvSpPr>
        <xdr:cNvPr id="26" name="TekstniOkvir 25">
          <a:extLst>
            <a:ext uri="{FF2B5EF4-FFF2-40B4-BE49-F238E27FC236}">
              <a16:creationId xmlns:a16="http://schemas.microsoft.com/office/drawing/2014/main" id="{3F07D920-9B0B-4E22-812A-6751E174B080}"/>
            </a:ext>
          </a:extLst>
        </xdr:cNvPr>
        <xdr:cNvSpPr txBox="1"/>
      </xdr:nvSpPr>
      <xdr:spPr>
        <a:xfrm>
          <a:off x="5100691" y="2212752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547</xdr:row>
      <xdr:rowOff>0</xdr:rowOff>
    </xdr:from>
    <xdr:ext cx="184731" cy="264560"/>
    <xdr:sp macro="" textlink="">
      <xdr:nvSpPr>
        <xdr:cNvPr id="27" name="TekstniOkvir 26">
          <a:extLst>
            <a:ext uri="{FF2B5EF4-FFF2-40B4-BE49-F238E27FC236}">
              <a16:creationId xmlns:a16="http://schemas.microsoft.com/office/drawing/2014/main" id="{23AB54D7-A110-4F35-8E35-6B3A783358B2}"/>
            </a:ext>
          </a:extLst>
        </xdr:cNvPr>
        <xdr:cNvSpPr txBox="1"/>
      </xdr:nvSpPr>
      <xdr:spPr>
        <a:xfrm>
          <a:off x="7543800" y="2212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547</xdr:row>
      <xdr:rowOff>0</xdr:rowOff>
    </xdr:from>
    <xdr:ext cx="184731" cy="274359"/>
    <xdr:sp macro="" textlink="">
      <xdr:nvSpPr>
        <xdr:cNvPr id="28" name="TekstniOkvir 27">
          <a:extLst>
            <a:ext uri="{FF2B5EF4-FFF2-40B4-BE49-F238E27FC236}">
              <a16:creationId xmlns:a16="http://schemas.microsoft.com/office/drawing/2014/main" id="{EFBD6936-87F2-450D-B07D-92405083FD32}"/>
            </a:ext>
          </a:extLst>
        </xdr:cNvPr>
        <xdr:cNvSpPr txBox="1"/>
      </xdr:nvSpPr>
      <xdr:spPr>
        <a:xfrm>
          <a:off x="7543800" y="2212752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350520</xdr:colOff>
      <xdr:row>547</xdr:row>
      <xdr:rowOff>0</xdr:rowOff>
    </xdr:from>
    <xdr:ext cx="184731" cy="264560"/>
    <xdr:sp macro="" textlink="">
      <xdr:nvSpPr>
        <xdr:cNvPr id="29" name="TekstniOkvir 28">
          <a:extLst>
            <a:ext uri="{FF2B5EF4-FFF2-40B4-BE49-F238E27FC236}">
              <a16:creationId xmlns:a16="http://schemas.microsoft.com/office/drawing/2014/main" id="{D1A584FB-D1E5-4737-A61F-D1372330AE20}"/>
            </a:ext>
          </a:extLst>
        </xdr:cNvPr>
        <xdr:cNvSpPr txBox="1"/>
      </xdr:nvSpPr>
      <xdr:spPr>
        <a:xfrm>
          <a:off x="5113020" y="2212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547</xdr:row>
      <xdr:rowOff>0</xdr:rowOff>
    </xdr:from>
    <xdr:ext cx="184731" cy="274359"/>
    <xdr:sp macro="" textlink="">
      <xdr:nvSpPr>
        <xdr:cNvPr id="30" name="TekstniOkvir 29">
          <a:extLst>
            <a:ext uri="{FF2B5EF4-FFF2-40B4-BE49-F238E27FC236}">
              <a16:creationId xmlns:a16="http://schemas.microsoft.com/office/drawing/2014/main" id="{504BEBEB-0B0D-499C-9DEA-7D334B4D25EE}"/>
            </a:ext>
          </a:extLst>
        </xdr:cNvPr>
        <xdr:cNvSpPr txBox="1"/>
      </xdr:nvSpPr>
      <xdr:spPr>
        <a:xfrm>
          <a:off x="5100691" y="2212752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547</xdr:row>
      <xdr:rowOff>0</xdr:rowOff>
    </xdr:from>
    <xdr:ext cx="184731" cy="264560"/>
    <xdr:sp macro="" textlink="">
      <xdr:nvSpPr>
        <xdr:cNvPr id="31" name="TekstniOkvir 30">
          <a:extLst>
            <a:ext uri="{FF2B5EF4-FFF2-40B4-BE49-F238E27FC236}">
              <a16:creationId xmlns:a16="http://schemas.microsoft.com/office/drawing/2014/main" id="{6554A991-B73F-445A-8091-9BB68CE19C00}"/>
            </a:ext>
          </a:extLst>
        </xdr:cNvPr>
        <xdr:cNvSpPr txBox="1"/>
      </xdr:nvSpPr>
      <xdr:spPr>
        <a:xfrm>
          <a:off x="7543800" y="2212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547</xdr:row>
      <xdr:rowOff>0</xdr:rowOff>
    </xdr:from>
    <xdr:ext cx="184731" cy="274359"/>
    <xdr:sp macro="" textlink="">
      <xdr:nvSpPr>
        <xdr:cNvPr id="32" name="TekstniOkvir 31">
          <a:extLst>
            <a:ext uri="{FF2B5EF4-FFF2-40B4-BE49-F238E27FC236}">
              <a16:creationId xmlns:a16="http://schemas.microsoft.com/office/drawing/2014/main" id="{1D9C9A8F-C180-41EA-BACB-F17BF1A2A2C1}"/>
            </a:ext>
          </a:extLst>
        </xdr:cNvPr>
        <xdr:cNvSpPr txBox="1"/>
      </xdr:nvSpPr>
      <xdr:spPr>
        <a:xfrm>
          <a:off x="7543800" y="2212752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twoCellAnchor>
    <xdr:from>
      <xdr:col>1</xdr:col>
      <xdr:colOff>1762125</xdr:colOff>
      <xdr:row>2</xdr:row>
      <xdr:rowOff>123825</xdr:rowOff>
    </xdr:from>
    <xdr:to>
      <xdr:col>1</xdr:col>
      <xdr:colOff>2409825</xdr:colOff>
      <xdr:row>2</xdr:row>
      <xdr:rowOff>123825</xdr:rowOff>
    </xdr:to>
    <xdr:pic>
      <xdr:nvPicPr>
        <xdr:cNvPr id="33" name="Picture 28">
          <a:extLst>
            <a:ext uri="{FF2B5EF4-FFF2-40B4-BE49-F238E27FC236}">
              <a16:creationId xmlns:a16="http://schemas.microsoft.com/office/drawing/2014/main" id="{82AD0F79-686B-4244-A2FC-2485B3ED7BD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5" name="Picture 28">
          <a:extLst>
            <a:ext uri="{FF2B5EF4-FFF2-40B4-BE49-F238E27FC236}">
              <a16:creationId xmlns:a16="http://schemas.microsoft.com/office/drawing/2014/main" id="{9BCDDD0A-E350-4708-9576-4157DF803BA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6" name="Picture 28">
          <a:extLst>
            <a:ext uri="{FF2B5EF4-FFF2-40B4-BE49-F238E27FC236}">
              <a16:creationId xmlns:a16="http://schemas.microsoft.com/office/drawing/2014/main" id="{97DC96BF-972C-4688-9807-FED2CB99E5B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7" name="Picture 28">
          <a:extLst>
            <a:ext uri="{FF2B5EF4-FFF2-40B4-BE49-F238E27FC236}">
              <a16:creationId xmlns:a16="http://schemas.microsoft.com/office/drawing/2014/main" id="{BCA92F56-CD3F-430C-BDB5-165B7D07FF5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8" name="Picture 28">
          <a:extLst>
            <a:ext uri="{FF2B5EF4-FFF2-40B4-BE49-F238E27FC236}">
              <a16:creationId xmlns:a16="http://schemas.microsoft.com/office/drawing/2014/main" id="{DEB347A5-65CC-495B-BC5F-88981342C36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9" name="Picture 28">
          <a:extLst>
            <a:ext uri="{FF2B5EF4-FFF2-40B4-BE49-F238E27FC236}">
              <a16:creationId xmlns:a16="http://schemas.microsoft.com/office/drawing/2014/main" id="{1702C92F-CCEE-41D5-A2AC-E637B19AB20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0" name="Picture 28">
          <a:extLst>
            <a:ext uri="{FF2B5EF4-FFF2-40B4-BE49-F238E27FC236}">
              <a16:creationId xmlns:a16="http://schemas.microsoft.com/office/drawing/2014/main" id="{33ACFC67-2178-42EF-B4AA-1C7FA5A37BE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1" name="Picture 28">
          <a:extLst>
            <a:ext uri="{FF2B5EF4-FFF2-40B4-BE49-F238E27FC236}">
              <a16:creationId xmlns:a16="http://schemas.microsoft.com/office/drawing/2014/main" id="{98E5F35B-0417-4357-9B72-F923D4859BF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2" name="Picture 28">
          <a:extLst>
            <a:ext uri="{FF2B5EF4-FFF2-40B4-BE49-F238E27FC236}">
              <a16:creationId xmlns:a16="http://schemas.microsoft.com/office/drawing/2014/main" id="{ACD201C4-D0CD-4B28-955D-1EB75DC2705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3" name="Picture 28">
          <a:extLst>
            <a:ext uri="{FF2B5EF4-FFF2-40B4-BE49-F238E27FC236}">
              <a16:creationId xmlns:a16="http://schemas.microsoft.com/office/drawing/2014/main" id="{A9C4443B-5C80-4667-AF01-08236725875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4" name="Picture 28">
          <a:extLst>
            <a:ext uri="{FF2B5EF4-FFF2-40B4-BE49-F238E27FC236}">
              <a16:creationId xmlns:a16="http://schemas.microsoft.com/office/drawing/2014/main" id="{44F2B766-2F99-4E2D-8B63-0508F48497F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5" name="Picture 28">
          <a:extLst>
            <a:ext uri="{FF2B5EF4-FFF2-40B4-BE49-F238E27FC236}">
              <a16:creationId xmlns:a16="http://schemas.microsoft.com/office/drawing/2014/main" id="{C243AE10-AAF4-4EDC-84DA-7EE974E5598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6" name="Picture 28">
          <a:extLst>
            <a:ext uri="{FF2B5EF4-FFF2-40B4-BE49-F238E27FC236}">
              <a16:creationId xmlns:a16="http://schemas.microsoft.com/office/drawing/2014/main" id="{509FCC8E-C489-48E2-9C4E-11F1C2CAE80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7" name="Picture 28">
          <a:extLst>
            <a:ext uri="{FF2B5EF4-FFF2-40B4-BE49-F238E27FC236}">
              <a16:creationId xmlns:a16="http://schemas.microsoft.com/office/drawing/2014/main" id="{47F7E521-A051-4E44-B857-61B07D1EE58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8" name="Picture 28">
          <a:extLst>
            <a:ext uri="{FF2B5EF4-FFF2-40B4-BE49-F238E27FC236}">
              <a16:creationId xmlns:a16="http://schemas.microsoft.com/office/drawing/2014/main" id="{5D0AA543-7EB7-4C09-A6AB-84A3CFF9FD1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9" name="Picture 28">
          <a:extLst>
            <a:ext uri="{FF2B5EF4-FFF2-40B4-BE49-F238E27FC236}">
              <a16:creationId xmlns:a16="http://schemas.microsoft.com/office/drawing/2014/main" id="{FCF8F7BE-872B-4A26-A144-55E7F711777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50" name="Picture 28">
          <a:extLst>
            <a:ext uri="{FF2B5EF4-FFF2-40B4-BE49-F238E27FC236}">
              <a16:creationId xmlns:a16="http://schemas.microsoft.com/office/drawing/2014/main" id="{6D8967EE-8114-4600-A6F0-5551B3C84EF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1" name="Picture 28">
          <a:extLst>
            <a:ext uri="{FF2B5EF4-FFF2-40B4-BE49-F238E27FC236}">
              <a16:creationId xmlns:a16="http://schemas.microsoft.com/office/drawing/2014/main" id="{31359732-E288-4508-B4A7-AC2CB8C41D5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52" name="Picture 28">
          <a:extLst>
            <a:ext uri="{FF2B5EF4-FFF2-40B4-BE49-F238E27FC236}">
              <a16:creationId xmlns:a16="http://schemas.microsoft.com/office/drawing/2014/main" id="{EC26B92C-0751-4B2A-B8B4-F958B270722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3" name="Picture 28">
          <a:extLst>
            <a:ext uri="{FF2B5EF4-FFF2-40B4-BE49-F238E27FC236}">
              <a16:creationId xmlns:a16="http://schemas.microsoft.com/office/drawing/2014/main" id="{A90FFA63-D092-4947-A674-2E9CCFE2E31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4" name="Picture 28">
          <a:extLst>
            <a:ext uri="{FF2B5EF4-FFF2-40B4-BE49-F238E27FC236}">
              <a16:creationId xmlns:a16="http://schemas.microsoft.com/office/drawing/2014/main" id="{1F5856D7-3AE6-416A-9514-F941FB00198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5" name="Picture 28">
          <a:extLst>
            <a:ext uri="{FF2B5EF4-FFF2-40B4-BE49-F238E27FC236}">
              <a16:creationId xmlns:a16="http://schemas.microsoft.com/office/drawing/2014/main" id="{3278C5A8-3504-4611-8372-DB3053D9174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56" name="Picture 28">
          <a:extLst>
            <a:ext uri="{FF2B5EF4-FFF2-40B4-BE49-F238E27FC236}">
              <a16:creationId xmlns:a16="http://schemas.microsoft.com/office/drawing/2014/main" id="{74B9ADE5-F0BA-4061-85D8-A377DD2BE5D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7" name="Picture 28">
          <a:extLst>
            <a:ext uri="{FF2B5EF4-FFF2-40B4-BE49-F238E27FC236}">
              <a16:creationId xmlns:a16="http://schemas.microsoft.com/office/drawing/2014/main" id="{76618DB8-88AE-42F4-85F5-4B7F65FFC53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58" name="Picture 28">
          <a:extLst>
            <a:ext uri="{FF2B5EF4-FFF2-40B4-BE49-F238E27FC236}">
              <a16:creationId xmlns:a16="http://schemas.microsoft.com/office/drawing/2014/main" id="{61843911-29E5-4C97-A439-1D8D1E961C6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9" name="Picture 28">
          <a:extLst>
            <a:ext uri="{FF2B5EF4-FFF2-40B4-BE49-F238E27FC236}">
              <a16:creationId xmlns:a16="http://schemas.microsoft.com/office/drawing/2014/main" id="{6597F889-88AB-47C9-B6A1-6D69E4D84C0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0" name="Picture 28">
          <a:extLst>
            <a:ext uri="{FF2B5EF4-FFF2-40B4-BE49-F238E27FC236}">
              <a16:creationId xmlns:a16="http://schemas.microsoft.com/office/drawing/2014/main" id="{B98B80B3-4229-4FBB-858B-3E5FDFE0F6E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1" name="Picture 28">
          <a:extLst>
            <a:ext uri="{FF2B5EF4-FFF2-40B4-BE49-F238E27FC236}">
              <a16:creationId xmlns:a16="http://schemas.microsoft.com/office/drawing/2014/main" id="{145C4E77-9CC1-4074-9218-2A7C9F80C3F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2" name="Picture 28">
          <a:extLst>
            <a:ext uri="{FF2B5EF4-FFF2-40B4-BE49-F238E27FC236}">
              <a16:creationId xmlns:a16="http://schemas.microsoft.com/office/drawing/2014/main" id="{3FF71F8E-4E65-4AF6-8A4A-F3359AEAD66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3" name="Picture 28">
          <a:extLst>
            <a:ext uri="{FF2B5EF4-FFF2-40B4-BE49-F238E27FC236}">
              <a16:creationId xmlns:a16="http://schemas.microsoft.com/office/drawing/2014/main" id="{7CA9730A-A4B2-4121-AA92-C210A2F95C8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4" name="Picture 28">
          <a:extLst>
            <a:ext uri="{FF2B5EF4-FFF2-40B4-BE49-F238E27FC236}">
              <a16:creationId xmlns:a16="http://schemas.microsoft.com/office/drawing/2014/main" id="{D2E0EA9A-C909-422F-8B11-5BD7E2CFCCD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5" name="Picture 28">
          <a:extLst>
            <a:ext uri="{FF2B5EF4-FFF2-40B4-BE49-F238E27FC236}">
              <a16:creationId xmlns:a16="http://schemas.microsoft.com/office/drawing/2014/main" id="{6E22DFEB-A833-4D07-B04A-30C32066DEF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66" name="Picture 28">
          <a:extLst>
            <a:ext uri="{FF2B5EF4-FFF2-40B4-BE49-F238E27FC236}">
              <a16:creationId xmlns:a16="http://schemas.microsoft.com/office/drawing/2014/main" id="{25ABC6C0-D526-460A-A818-DDFC6511F86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7" name="Picture 28">
          <a:extLst>
            <a:ext uri="{FF2B5EF4-FFF2-40B4-BE49-F238E27FC236}">
              <a16:creationId xmlns:a16="http://schemas.microsoft.com/office/drawing/2014/main" id="{BDC4A92A-300C-49D2-9481-48E82154060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68" name="Picture 28">
          <a:extLst>
            <a:ext uri="{FF2B5EF4-FFF2-40B4-BE49-F238E27FC236}">
              <a16:creationId xmlns:a16="http://schemas.microsoft.com/office/drawing/2014/main" id="{7F01DE22-3A2B-418A-A6A2-B6CFCC721E9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9" name="Picture 28">
          <a:extLst>
            <a:ext uri="{FF2B5EF4-FFF2-40B4-BE49-F238E27FC236}">
              <a16:creationId xmlns:a16="http://schemas.microsoft.com/office/drawing/2014/main" id="{DA5E5765-BECA-4777-9842-00F67F60B29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0" name="Picture 28">
          <a:extLst>
            <a:ext uri="{FF2B5EF4-FFF2-40B4-BE49-F238E27FC236}">
              <a16:creationId xmlns:a16="http://schemas.microsoft.com/office/drawing/2014/main" id="{A12C07E3-6551-4EAA-BE68-EF8D4B482F1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1" name="Picture 28">
          <a:extLst>
            <a:ext uri="{FF2B5EF4-FFF2-40B4-BE49-F238E27FC236}">
              <a16:creationId xmlns:a16="http://schemas.microsoft.com/office/drawing/2014/main" id="{9EFF67BB-8FBC-4278-BFB9-F87C46AABD6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72" name="Picture 28">
          <a:extLst>
            <a:ext uri="{FF2B5EF4-FFF2-40B4-BE49-F238E27FC236}">
              <a16:creationId xmlns:a16="http://schemas.microsoft.com/office/drawing/2014/main" id="{E28CB894-023E-4C16-AD3A-215351A5146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3" name="Picture 28">
          <a:extLst>
            <a:ext uri="{FF2B5EF4-FFF2-40B4-BE49-F238E27FC236}">
              <a16:creationId xmlns:a16="http://schemas.microsoft.com/office/drawing/2014/main" id="{F1B35A53-E043-4037-BE45-AB115AB67C9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74" name="Picture 28">
          <a:extLst>
            <a:ext uri="{FF2B5EF4-FFF2-40B4-BE49-F238E27FC236}">
              <a16:creationId xmlns:a16="http://schemas.microsoft.com/office/drawing/2014/main" id="{3708141A-AF5C-4CE8-AF2B-221A77A6ACF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5" name="Picture 28">
          <a:extLst>
            <a:ext uri="{FF2B5EF4-FFF2-40B4-BE49-F238E27FC236}">
              <a16:creationId xmlns:a16="http://schemas.microsoft.com/office/drawing/2014/main" id="{BBEAE62F-3075-4D60-9921-B60774665B5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6" name="Picture 28">
          <a:extLst>
            <a:ext uri="{FF2B5EF4-FFF2-40B4-BE49-F238E27FC236}">
              <a16:creationId xmlns:a16="http://schemas.microsoft.com/office/drawing/2014/main" id="{64AB4CDB-8178-4DD0-8458-F921E55B24B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350520</xdr:colOff>
      <xdr:row>53</xdr:row>
      <xdr:rowOff>0</xdr:rowOff>
    </xdr:from>
    <xdr:ext cx="184731" cy="264560"/>
    <xdr:sp macro="" textlink="">
      <xdr:nvSpPr>
        <xdr:cNvPr id="2" name="TekstniOkvir 1">
          <a:extLst>
            <a:ext uri="{FF2B5EF4-FFF2-40B4-BE49-F238E27FC236}">
              <a16:creationId xmlns:a16="http://schemas.microsoft.com/office/drawing/2014/main" id="{1C560CE9-36DE-4B22-A2FC-C8B94541DA6C}"/>
            </a:ext>
          </a:extLst>
        </xdr:cNvPr>
        <xdr:cNvSpPr txBox="1"/>
      </xdr:nvSpPr>
      <xdr:spPr>
        <a:xfrm>
          <a:off x="5598795" y="885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53</xdr:row>
      <xdr:rowOff>0</xdr:rowOff>
    </xdr:from>
    <xdr:ext cx="184731" cy="274359"/>
    <xdr:sp macro="" textlink="">
      <xdr:nvSpPr>
        <xdr:cNvPr id="3" name="TekstniOkvir 2">
          <a:extLst>
            <a:ext uri="{FF2B5EF4-FFF2-40B4-BE49-F238E27FC236}">
              <a16:creationId xmlns:a16="http://schemas.microsoft.com/office/drawing/2014/main" id="{65C05EEE-7E14-4D70-8EB7-CEB95F15BB68}"/>
            </a:ext>
          </a:extLst>
        </xdr:cNvPr>
        <xdr:cNvSpPr txBox="1"/>
      </xdr:nvSpPr>
      <xdr:spPr>
        <a:xfrm>
          <a:off x="5586466" y="885825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350520</xdr:colOff>
      <xdr:row>53</xdr:row>
      <xdr:rowOff>0</xdr:rowOff>
    </xdr:from>
    <xdr:ext cx="184731" cy="264560"/>
    <xdr:sp macro="" textlink="">
      <xdr:nvSpPr>
        <xdr:cNvPr id="4" name="TekstniOkvir 3">
          <a:extLst>
            <a:ext uri="{FF2B5EF4-FFF2-40B4-BE49-F238E27FC236}">
              <a16:creationId xmlns:a16="http://schemas.microsoft.com/office/drawing/2014/main" id="{1B8DAFCA-DE16-4897-9704-9C00B327D5F4}"/>
            </a:ext>
          </a:extLst>
        </xdr:cNvPr>
        <xdr:cNvSpPr txBox="1"/>
      </xdr:nvSpPr>
      <xdr:spPr>
        <a:xfrm>
          <a:off x="7503795" y="885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338191</xdr:colOff>
      <xdr:row>53</xdr:row>
      <xdr:rowOff>0</xdr:rowOff>
    </xdr:from>
    <xdr:ext cx="184731" cy="274359"/>
    <xdr:sp macro="" textlink="">
      <xdr:nvSpPr>
        <xdr:cNvPr id="5" name="TekstniOkvir 4">
          <a:extLst>
            <a:ext uri="{FF2B5EF4-FFF2-40B4-BE49-F238E27FC236}">
              <a16:creationId xmlns:a16="http://schemas.microsoft.com/office/drawing/2014/main" id="{2FD4DD6F-5F02-41D4-B2B5-D2509388AB0B}"/>
            </a:ext>
          </a:extLst>
        </xdr:cNvPr>
        <xdr:cNvSpPr txBox="1"/>
      </xdr:nvSpPr>
      <xdr:spPr>
        <a:xfrm>
          <a:off x="7491466" y="885825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350520</xdr:colOff>
      <xdr:row>54</xdr:row>
      <xdr:rowOff>0</xdr:rowOff>
    </xdr:from>
    <xdr:ext cx="184731" cy="264560"/>
    <xdr:sp macro="" textlink="">
      <xdr:nvSpPr>
        <xdr:cNvPr id="6" name="TekstniOkvir 5">
          <a:extLst>
            <a:ext uri="{FF2B5EF4-FFF2-40B4-BE49-F238E27FC236}">
              <a16:creationId xmlns:a16="http://schemas.microsoft.com/office/drawing/2014/main" id="{F85B5997-C574-48BB-9BFB-1AB5CFF2D48B}"/>
            </a:ext>
          </a:extLst>
        </xdr:cNvPr>
        <xdr:cNvSpPr txBox="1"/>
      </xdr:nvSpPr>
      <xdr:spPr>
        <a:xfrm>
          <a:off x="5598795" y="90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54</xdr:row>
      <xdr:rowOff>0</xdr:rowOff>
    </xdr:from>
    <xdr:ext cx="184731" cy="274359"/>
    <xdr:sp macro="" textlink="">
      <xdr:nvSpPr>
        <xdr:cNvPr id="7" name="TekstniOkvir 6">
          <a:extLst>
            <a:ext uri="{FF2B5EF4-FFF2-40B4-BE49-F238E27FC236}">
              <a16:creationId xmlns:a16="http://schemas.microsoft.com/office/drawing/2014/main" id="{9FA66230-60E2-4074-87C6-4D190B762EEE}"/>
            </a:ext>
          </a:extLst>
        </xdr:cNvPr>
        <xdr:cNvSpPr txBox="1"/>
      </xdr:nvSpPr>
      <xdr:spPr>
        <a:xfrm>
          <a:off x="5586466" y="90392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350520</xdr:colOff>
      <xdr:row>54</xdr:row>
      <xdr:rowOff>0</xdr:rowOff>
    </xdr:from>
    <xdr:ext cx="184731" cy="264560"/>
    <xdr:sp macro="" textlink="">
      <xdr:nvSpPr>
        <xdr:cNvPr id="8" name="TekstniOkvir 7">
          <a:extLst>
            <a:ext uri="{FF2B5EF4-FFF2-40B4-BE49-F238E27FC236}">
              <a16:creationId xmlns:a16="http://schemas.microsoft.com/office/drawing/2014/main" id="{D49F1284-766C-4B79-912A-C327A2A3366E}"/>
            </a:ext>
          </a:extLst>
        </xdr:cNvPr>
        <xdr:cNvSpPr txBox="1"/>
      </xdr:nvSpPr>
      <xdr:spPr>
        <a:xfrm>
          <a:off x="7503795" y="90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338191</xdr:colOff>
      <xdr:row>54</xdr:row>
      <xdr:rowOff>0</xdr:rowOff>
    </xdr:from>
    <xdr:ext cx="184731" cy="274359"/>
    <xdr:sp macro="" textlink="">
      <xdr:nvSpPr>
        <xdr:cNvPr id="9" name="TekstniOkvir 8">
          <a:extLst>
            <a:ext uri="{FF2B5EF4-FFF2-40B4-BE49-F238E27FC236}">
              <a16:creationId xmlns:a16="http://schemas.microsoft.com/office/drawing/2014/main" id="{DB4B70E0-9C8E-4D45-B397-1B2E6B6BC7A6}"/>
            </a:ext>
          </a:extLst>
        </xdr:cNvPr>
        <xdr:cNvSpPr txBox="1"/>
      </xdr:nvSpPr>
      <xdr:spPr>
        <a:xfrm>
          <a:off x="7491466" y="90392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350520</xdr:colOff>
      <xdr:row>54</xdr:row>
      <xdr:rowOff>0</xdr:rowOff>
    </xdr:from>
    <xdr:ext cx="184731" cy="264560"/>
    <xdr:sp macro="" textlink="">
      <xdr:nvSpPr>
        <xdr:cNvPr id="10" name="TekstniOkvir 9">
          <a:extLst>
            <a:ext uri="{FF2B5EF4-FFF2-40B4-BE49-F238E27FC236}">
              <a16:creationId xmlns:a16="http://schemas.microsoft.com/office/drawing/2014/main" id="{54BF8C16-2339-43E8-ABCC-767085E2218F}"/>
            </a:ext>
          </a:extLst>
        </xdr:cNvPr>
        <xdr:cNvSpPr txBox="1"/>
      </xdr:nvSpPr>
      <xdr:spPr>
        <a:xfrm>
          <a:off x="5598795" y="90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53</xdr:row>
      <xdr:rowOff>0</xdr:rowOff>
    </xdr:from>
    <xdr:ext cx="184731" cy="264560"/>
    <xdr:sp macro="" textlink="">
      <xdr:nvSpPr>
        <xdr:cNvPr id="11" name="TekstniOkvir 10">
          <a:extLst>
            <a:ext uri="{FF2B5EF4-FFF2-40B4-BE49-F238E27FC236}">
              <a16:creationId xmlns:a16="http://schemas.microsoft.com/office/drawing/2014/main" id="{D6CDE218-6697-4038-96E8-8875DBA5B0C6}"/>
            </a:ext>
          </a:extLst>
        </xdr:cNvPr>
        <xdr:cNvSpPr txBox="1"/>
      </xdr:nvSpPr>
      <xdr:spPr>
        <a:xfrm>
          <a:off x="7962900" y="885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53</xdr:row>
      <xdr:rowOff>0</xdr:rowOff>
    </xdr:from>
    <xdr:ext cx="184731" cy="274359"/>
    <xdr:sp macro="" textlink="">
      <xdr:nvSpPr>
        <xdr:cNvPr id="12" name="TekstniOkvir 11">
          <a:extLst>
            <a:ext uri="{FF2B5EF4-FFF2-40B4-BE49-F238E27FC236}">
              <a16:creationId xmlns:a16="http://schemas.microsoft.com/office/drawing/2014/main" id="{266B1137-7AEC-4F97-AE7C-500B0D207417}"/>
            </a:ext>
          </a:extLst>
        </xdr:cNvPr>
        <xdr:cNvSpPr txBox="1"/>
      </xdr:nvSpPr>
      <xdr:spPr>
        <a:xfrm>
          <a:off x="7962900" y="885825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54</xdr:row>
      <xdr:rowOff>0</xdr:rowOff>
    </xdr:from>
    <xdr:ext cx="184731" cy="264560"/>
    <xdr:sp macro="" textlink="">
      <xdr:nvSpPr>
        <xdr:cNvPr id="13" name="TekstniOkvir 12">
          <a:extLst>
            <a:ext uri="{FF2B5EF4-FFF2-40B4-BE49-F238E27FC236}">
              <a16:creationId xmlns:a16="http://schemas.microsoft.com/office/drawing/2014/main" id="{C9F095DD-8457-4C43-BEEC-D27DA75A0E08}"/>
            </a:ext>
          </a:extLst>
        </xdr:cNvPr>
        <xdr:cNvSpPr txBox="1"/>
      </xdr:nvSpPr>
      <xdr:spPr>
        <a:xfrm>
          <a:off x="7962900" y="90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54</xdr:row>
      <xdr:rowOff>0</xdr:rowOff>
    </xdr:from>
    <xdr:ext cx="184731" cy="274359"/>
    <xdr:sp macro="" textlink="">
      <xdr:nvSpPr>
        <xdr:cNvPr id="14" name="TekstniOkvir 13">
          <a:extLst>
            <a:ext uri="{FF2B5EF4-FFF2-40B4-BE49-F238E27FC236}">
              <a16:creationId xmlns:a16="http://schemas.microsoft.com/office/drawing/2014/main" id="{BF25BB28-9591-4750-9497-EC44DBC457D5}"/>
            </a:ext>
          </a:extLst>
        </xdr:cNvPr>
        <xdr:cNvSpPr txBox="1"/>
      </xdr:nvSpPr>
      <xdr:spPr>
        <a:xfrm>
          <a:off x="7962900" y="90392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54</xdr:row>
      <xdr:rowOff>0</xdr:rowOff>
    </xdr:from>
    <xdr:ext cx="184731" cy="264560"/>
    <xdr:sp macro="" textlink="">
      <xdr:nvSpPr>
        <xdr:cNvPr id="15" name="TekstniOkvir 14">
          <a:extLst>
            <a:ext uri="{FF2B5EF4-FFF2-40B4-BE49-F238E27FC236}">
              <a16:creationId xmlns:a16="http://schemas.microsoft.com/office/drawing/2014/main" id="{4EBF6C90-B560-49FE-A27B-76E347079A54}"/>
            </a:ext>
          </a:extLst>
        </xdr:cNvPr>
        <xdr:cNvSpPr txBox="1"/>
      </xdr:nvSpPr>
      <xdr:spPr>
        <a:xfrm>
          <a:off x="7962900" y="90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54</xdr:row>
      <xdr:rowOff>0</xdr:rowOff>
    </xdr:from>
    <xdr:ext cx="184731" cy="274359"/>
    <xdr:sp macro="" textlink="">
      <xdr:nvSpPr>
        <xdr:cNvPr id="16" name="TekstniOkvir 15">
          <a:extLst>
            <a:ext uri="{FF2B5EF4-FFF2-40B4-BE49-F238E27FC236}">
              <a16:creationId xmlns:a16="http://schemas.microsoft.com/office/drawing/2014/main" id="{6FF6862B-BACB-43BB-9752-68E1374B64B1}"/>
            </a:ext>
          </a:extLst>
        </xdr:cNvPr>
        <xdr:cNvSpPr txBox="1"/>
      </xdr:nvSpPr>
      <xdr:spPr>
        <a:xfrm>
          <a:off x="7962900" y="90392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twoCellAnchor>
    <xdr:from>
      <xdr:col>0</xdr:col>
      <xdr:colOff>28575</xdr:colOff>
      <xdr:row>5</xdr:row>
      <xdr:rowOff>0</xdr:rowOff>
    </xdr:from>
    <xdr:to>
      <xdr:col>0</xdr:col>
      <xdr:colOff>676275</xdr:colOff>
      <xdr:row>5</xdr:row>
      <xdr:rowOff>0</xdr:rowOff>
    </xdr:to>
    <xdr:pic>
      <xdr:nvPicPr>
        <xdr:cNvPr id="17" name="Picture 28">
          <a:extLst>
            <a:ext uri="{FF2B5EF4-FFF2-40B4-BE49-F238E27FC236}">
              <a16:creationId xmlns:a16="http://schemas.microsoft.com/office/drawing/2014/main" id="{8D7A7EFF-CB86-459E-A18F-8C90197D3D8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8575" y="809625"/>
          <a:ext cx="419100" cy="0"/>
        </a:xfrm>
        <a:prstGeom prst="rect">
          <a:avLst/>
        </a:prstGeom>
        <a:noFill/>
        <a:ln w="9525">
          <a:noFill/>
          <a:miter lim="800000"/>
          <a:headEnd/>
          <a:tailEnd/>
        </a:ln>
        <a:effectLst/>
      </xdr:spPr>
    </xdr:pic>
    <xdr:clientData/>
  </xdr:twoCellAnchor>
  <xdr:twoCellAnchor>
    <xdr:from>
      <xdr:col>0</xdr:col>
      <xdr:colOff>76200</xdr:colOff>
      <xdr:row>0</xdr:row>
      <xdr:rowOff>104775</xdr:rowOff>
    </xdr:from>
    <xdr:to>
      <xdr:col>0</xdr:col>
      <xdr:colOff>781050</xdr:colOff>
      <xdr:row>3</xdr:row>
      <xdr:rowOff>60593</xdr:rowOff>
    </xdr:to>
    <xdr:pic>
      <xdr:nvPicPr>
        <xdr:cNvPr id="18" name="Slika 62">
          <a:extLst>
            <a:ext uri="{FF2B5EF4-FFF2-40B4-BE49-F238E27FC236}">
              <a16:creationId xmlns:a16="http://schemas.microsoft.com/office/drawing/2014/main" id="{4B9FF381-305B-4D49-B27C-CD63461EF5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866" t="9544" r="6528" b="25734"/>
        <a:stretch>
          <a:fillRect/>
        </a:stretch>
      </xdr:blipFill>
      <xdr:spPr bwMode="auto">
        <a:xfrm>
          <a:off x="76200" y="104775"/>
          <a:ext cx="371475" cy="44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350520</xdr:colOff>
      <xdr:row>66</xdr:row>
      <xdr:rowOff>0</xdr:rowOff>
    </xdr:from>
    <xdr:ext cx="184731" cy="264560"/>
    <xdr:sp macro="" textlink="">
      <xdr:nvSpPr>
        <xdr:cNvPr id="19" name="TekstniOkvir 18">
          <a:extLst>
            <a:ext uri="{FF2B5EF4-FFF2-40B4-BE49-F238E27FC236}">
              <a16:creationId xmlns:a16="http://schemas.microsoft.com/office/drawing/2014/main" id="{2A81A2F7-35A7-438D-AF52-F3DF3DFF7472}"/>
            </a:ext>
          </a:extLst>
        </xdr:cNvPr>
        <xdr:cNvSpPr txBox="1"/>
      </xdr:nvSpPr>
      <xdr:spPr>
        <a:xfrm>
          <a:off x="5598795" y="1164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66</xdr:row>
      <xdr:rowOff>0</xdr:rowOff>
    </xdr:from>
    <xdr:ext cx="184731" cy="274359"/>
    <xdr:sp macro="" textlink="">
      <xdr:nvSpPr>
        <xdr:cNvPr id="20" name="TekstniOkvir 19">
          <a:extLst>
            <a:ext uri="{FF2B5EF4-FFF2-40B4-BE49-F238E27FC236}">
              <a16:creationId xmlns:a16="http://schemas.microsoft.com/office/drawing/2014/main" id="{7475BA47-7B68-4220-8174-DE87DC407EF4}"/>
            </a:ext>
          </a:extLst>
        </xdr:cNvPr>
        <xdr:cNvSpPr txBox="1"/>
      </xdr:nvSpPr>
      <xdr:spPr>
        <a:xfrm>
          <a:off x="5586466" y="116490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350520</xdr:colOff>
      <xdr:row>66</xdr:row>
      <xdr:rowOff>0</xdr:rowOff>
    </xdr:from>
    <xdr:ext cx="184731" cy="264560"/>
    <xdr:sp macro="" textlink="">
      <xdr:nvSpPr>
        <xdr:cNvPr id="21" name="TekstniOkvir 20">
          <a:extLst>
            <a:ext uri="{FF2B5EF4-FFF2-40B4-BE49-F238E27FC236}">
              <a16:creationId xmlns:a16="http://schemas.microsoft.com/office/drawing/2014/main" id="{99E50B2A-9139-44F2-AF75-E11627520615}"/>
            </a:ext>
          </a:extLst>
        </xdr:cNvPr>
        <xdr:cNvSpPr txBox="1"/>
      </xdr:nvSpPr>
      <xdr:spPr>
        <a:xfrm>
          <a:off x="7503795" y="1164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338191</xdr:colOff>
      <xdr:row>66</xdr:row>
      <xdr:rowOff>0</xdr:rowOff>
    </xdr:from>
    <xdr:ext cx="184731" cy="274359"/>
    <xdr:sp macro="" textlink="">
      <xdr:nvSpPr>
        <xdr:cNvPr id="22" name="TekstniOkvir 21">
          <a:extLst>
            <a:ext uri="{FF2B5EF4-FFF2-40B4-BE49-F238E27FC236}">
              <a16:creationId xmlns:a16="http://schemas.microsoft.com/office/drawing/2014/main" id="{7B68F86A-FA10-43A6-AF43-1C827C62A007}"/>
            </a:ext>
          </a:extLst>
        </xdr:cNvPr>
        <xdr:cNvSpPr txBox="1"/>
      </xdr:nvSpPr>
      <xdr:spPr>
        <a:xfrm>
          <a:off x="7491466" y="116490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66</xdr:row>
      <xdr:rowOff>0</xdr:rowOff>
    </xdr:from>
    <xdr:ext cx="184731" cy="264560"/>
    <xdr:sp macro="" textlink="">
      <xdr:nvSpPr>
        <xdr:cNvPr id="23" name="TekstniOkvir 22">
          <a:extLst>
            <a:ext uri="{FF2B5EF4-FFF2-40B4-BE49-F238E27FC236}">
              <a16:creationId xmlns:a16="http://schemas.microsoft.com/office/drawing/2014/main" id="{BDD450D8-E2C0-4AD3-B8F9-92A84680AFD2}"/>
            </a:ext>
          </a:extLst>
        </xdr:cNvPr>
        <xdr:cNvSpPr txBox="1"/>
      </xdr:nvSpPr>
      <xdr:spPr>
        <a:xfrm>
          <a:off x="7962900" y="1164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66</xdr:row>
      <xdr:rowOff>0</xdr:rowOff>
    </xdr:from>
    <xdr:ext cx="184731" cy="274359"/>
    <xdr:sp macro="" textlink="">
      <xdr:nvSpPr>
        <xdr:cNvPr id="24" name="TekstniOkvir 23">
          <a:extLst>
            <a:ext uri="{FF2B5EF4-FFF2-40B4-BE49-F238E27FC236}">
              <a16:creationId xmlns:a16="http://schemas.microsoft.com/office/drawing/2014/main" id="{F949611E-D915-439B-9068-566C8CB2B452}"/>
            </a:ext>
          </a:extLst>
        </xdr:cNvPr>
        <xdr:cNvSpPr txBox="1"/>
      </xdr:nvSpPr>
      <xdr:spPr>
        <a:xfrm>
          <a:off x="7962900" y="116490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twoCellAnchor>
    <xdr:from>
      <xdr:col>0</xdr:col>
      <xdr:colOff>28575</xdr:colOff>
      <xdr:row>5</xdr:row>
      <xdr:rowOff>0</xdr:rowOff>
    </xdr:from>
    <xdr:to>
      <xdr:col>0</xdr:col>
      <xdr:colOff>676275</xdr:colOff>
      <xdr:row>5</xdr:row>
      <xdr:rowOff>0</xdr:rowOff>
    </xdr:to>
    <xdr:pic>
      <xdr:nvPicPr>
        <xdr:cNvPr id="25" name="Picture 28">
          <a:extLst>
            <a:ext uri="{FF2B5EF4-FFF2-40B4-BE49-F238E27FC236}">
              <a16:creationId xmlns:a16="http://schemas.microsoft.com/office/drawing/2014/main" id="{A62E7567-EAA1-4997-9FAA-8C1B33F27E8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8575" y="809625"/>
          <a:ext cx="647700" cy="0"/>
        </a:xfrm>
        <a:prstGeom prst="rect">
          <a:avLst/>
        </a:prstGeom>
        <a:noFill/>
        <a:ln w="9525">
          <a:noFill/>
          <a:miter lim="800000"/>
          <a:headEnd/>
          <a:tailEnd/>
        </a:ln>
        <a:effectLst/>
      </xdr:spPr>
    </xdr:pic>
    <xdr:clientData/>
  </xdr:twoCellAnchor>
  <xdr:twoCellAnchor>
    <xdr:from>
      <xdr:col>0</xdr:col>
      <xdr:colOff>76200</xdr:colOff>
      <xdr:row>0</xdr:row>
      <xdr:rowOff>104775</xdr:rowOff>
    </xdr:from>
    <xdr:to>
      <xdr:col>0</xdr:col>
      <xdr:colOff>781050</xdr:colOff>
      <xdr:row>3</xdr:row>
      <xdr:rowOff>60593</xdr:rowOff>
    </xdr:to>
    <xdr:pic>
      <xdr:nvPicPr>
        <xdr:cNvPr id="26" name="Slika 62">
          <a:extLst>
            <a:ext uri="{FF2B5EF4-FFF2-40B4-BE49-F238E27FC236}">
              <a16:creationId xmlns:a16="http://schemas.microsoft.com/office/drawing/2014/main" id="{65932EBD-43F8-44AD-A40F-F3D6788838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866" t="9544" r="6528" b="25734"/>
        <a:stretch>
          <a:fillRect/>
        </a:stretch>
      </xdr:blipFill>
      <xdr:spPr bwMode="auto">
        <a:xfrm>
          <a:off x="76200" y="104775"/>
          <a:ext cx="704850" cy="44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7" name="Picture 28">
          <a:extLst>
            <a:ext uri="{FF2B5EF4-FFF2-40B4-BE49-F238E27FC236}">
              <a16:creationId xmlns:a16="http://schemas.microsoft.com/office/drawing/2014/main" id="{19584B90-259C-4A79-A931-210824C60C4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9" name="Picture 28">
          <a:extLst>
            <a:ext uri="{FF2B5EF4-FFF2-40B4-BE49-F238E27FC236}">
              <a16:creationId xmlns:a16="http://schemas.microsoft.com/office/drawing/2014/main" id="{76DEE508-A3C2-41CD-BDF1-156A8879911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0" name="Picture 28">
          <a:extLst>
            <a:ext uri="{FF2B5EF4-FFF2-40B4-BE49-F238E27FC236}">
              <a16:creationId xmlns:a16="http://schemas.microsoft.com/office/drawing/2014/main" id="{FB084145-ED76-49E3-9F6C-DAA9850E5CA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1" name="Picture 28">
          <a:extLst>
            <a:ext uri="{FF2B5EF4-FFF2-40B4-BE49-F238E27FC236}">
              <a16:creationId xmlns:a16="http://schemas.microsoft.com/office/drawing/2014/main" id="{DCADAF0C-EA78-4B6C-9DAB-ACC8230B7B1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2" name="Picture 28">
          <a:extLst>
            <a:ext uri="{FF2B5EF4-FFF2-40B4-BE49-F238E27FC236}">
              <a16:creationId xmlns:a16="http://schemas.microsoft.com/office/drawing/2014/main" id="{AD2736CD-7030-4867-B333-C82EC450C95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3" name="Picture 28">
          <a:extLst>
            <a:ext uri="{FF2B5EF4-FFF2-40B4-BE49-F238E27FC236}">
              <a16:creationId xmlns:a16="http://schemas.microsoft.com/office/drawing/2014/main" id="{0E2B6951-ED77-4DF3-B63B-2886AE2D403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4" name="Picture 28">
          <a:extLst>
            <a:ext uri="{FF2B5EF4-FFF2-40B4-BE49-F238E27FC236}">
              <a16:creationId xmlns:a16="http://schemas.microsoft.com/office/drawing/2014/main" id="{0449F43C-2432-446F-8E7D-F6AD7AA6E27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5" name="Picture 28">
          <a:extLst>
            <a:ext uri="{FF2B5EF4-FFF2-40B4-BE49-F238E27FC236}">
              <a16:creationId xmlns:a16="http://schemas.microsoft.com/office/drawing/2014/main" id="{C1A0CAF6-ED0F-4515-A60E-7BDC98C148F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6" name="Picture 28">
          <a:extLst>
            <a:ext uri="{FF2B5EF4-FFF2-40B4-BE49-F238E27FC236}">
              <a16:creationId xmlns:a16="http://schemas.microsoft.com/office/drawing/2014/main" id="{7F6FE17E-A845-4019-ABDD-5D5370EED45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7" name="Picture 28">
          <a:extLst>
            <a:ext uri="{FF2B5EF4-FFF2-40B4-BE49-F238E27FC236}">
              <a16:creationId xmlns:a16="http://schemas.microsoft.com/office/drawing/2014/main" id="{36E627D3-1FAA-4FF7-929C-AE9745526A7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8" name="Picture 28">
          <a:extLst>
            <a:ext uri="{FF2B5EF4-FFF2-40B4-BE49-F238E27FC236}">
              <a16:creationId xmlns:a16="http://schemas.microsoft.com/office/drawing/2014/main" id="{76081F5F-B970-480B-AA26-FC59221F394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9" name="Picture 28">
          <a:extLst>
            <a:ext uri="{FF2B5EF4-FFF2-40B4-BE49-F238E27FC236}">
              <a16:creationId xmlns:a16="http://schemas.microsoft.com/office/drawing/2014/main" id="{E8745DD6-11E9-47CB-9F30-FB9A5D312F6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0" name="Picture 28">
          <a:extLst>
            <a:ext uri="{FF2B5EF4-FFF2-40B4-BE49-F238E27FC236}">
              <a16:creationId xmlns:a16="http://schemas.microsoft.com/office/drawing/2014/main" id="{85A4722F-AC74-46D6-96C9-18987631AB8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1" name="Picture 28">
          <a:extLst>
            <a:ext uri="{FF2B5EF4-FFF2-40B4-BE49-F238E27FC236}">
              <a16:creationId xmlns:a16="http://schemas.microsoft.com/office/drawing/2014/main" id="{E1233DC1-BBCD-430A-A3B2-0DC53749F59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2" name="Picture 28">
          <a:extLst>
            <a:ext uri="{FF2B5EF4-FFF2-40B4-BE49-F238E27FC236}">
              <a16:creationId xmlns:a16="http://schemas.microsoft.com/office/drawing/2014/main" id="{A6FC8BE6-7F23-4B25-A579-CFA4DDA1E67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3" name="Picture 28">
          <a:extLst>
            <a:ext uri="{FF2B5EF4-FFF2-40B4-BE49-F238E27FC236}">
              <a16:creationId xmlns:a16="http://schemas.microsoft.com/office/drawing/2014/main" id="{665E15B9-A74C-44C9-827A-871B73D1BE1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4" name="Picture 28">
          <a:extLst>
            <a:ext uri="{FF2B5EF4-FFF2-40B4-BE49-F238E27FC236}">
              <a16:creationId xmlns:a16="http://schemas.microsoft.com/office/drawing/2014/main" id="{09C20B96-C8C3-429A-8925-48ED5A101E7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5" name="Picture 28">
          <a:extLst>
            <a:ext uri="{FF2B5EF4-FFF2-40B4-BE49-F238E27FC236}">
              <a16:creationId xmlns:a16="http://schemas.microsoft.com/office/drawing/2014/main" id="{F3071609-A7C7-4D21-A812-920C6B2750B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6" name="Picture 28">
          <a:extLst>
            <a:ext uri="{FF2B5EF4-FFF2-40B4-BE49-F238E27FC236}">
              <a16:creationId xmlns:a16="http://schemas.microsoft.com/office/drawing/2014/main" id="{36C3251B-D8B9-4C9A-A94D-418042EA38C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7" name="Picture 28">
          <a:extLst>
            <a:ext uri="{FF2B5EF4-FFF2-40B4-BE49-F238E27FC236}">
              <a16:creationId xmlns:a16="http://schemas.microsoft.com/office/drawing/2014/main" id="{0F522499-1B18-4159-979C-BF5752CDDCE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8" name="Picture 28">
          <a:extLst>
            <a:ext uri="{FF2B5EF4-FFF2-40B4-BE49-F238E27FC236}">
              <a16:creationId xmlns:a16="http://schemas.microsoft.com/office/drawing/2014/main" id="{4C24E49B-8DAF-4577-A5D2-57F76E5EE16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9" name="Picture 28">
          <a:extLst>
            <a:ext uri="{FF2B5EF4-FFF2-40B4-BE49-F238E27FC236}">
              <a16:creationId xmlns:a16="http://schemas.microsoft.com/office/drawing/2014/main" id="{E250D5FC-1698-4383-9773-9C5873BE0AF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50" name="Picture 28">
          <a:extLst>
            <a:ext uri="{FF2B5EF4-FFF2-40B4-BE49-F238E27FC236}">
              <a16:creationId xmlns:a16="http://schemas.microsoft.com/office/drawing/2014/main" id="{2D78A197-A439-4A82-ABC9-907A8927934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1" name="Picture 28">
          <a:extLst>
            <a:ext uri="{FF2B5EF4-FFF2-40B4-BE49-F238E27FC236}">
              <a16:creationId xmlns:a16="http://schemas.microsoft.com/office/drawing/2014/main" id="{7256C6A5-9D62-4307-A308-9245DDF8F98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52" name="Picture 28">
          <a:extLst>
            <a:ext uri="{FF2B5EF4-FFF2-40B4-BE49-F238E27FC236}">
              <a16:creationId xmlns:a16="http://schemas.microsoft.com/office/drawing/2014/main" id="{2D2791A8-2D57-4220-8F90-85F525CFED5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3" name="Picture 28">
          <a:extLst>
            <a:ext uri="{FF2B5EF4-FFF2-40B4-BE49-F238E27FC236}">
              <a16:creationId xmlns:a16="http://schemas.microsoft.com/office/drawing/2014/main" id="{EC9E3C94-1986-4BE6-950F-2FC5BFF318F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4" name="Picture 28">
          <a:extLst>
            <a:ext uri="{FF2B5EF4-FFF2-40B4-BE49-F238E27FC236}">
              <a16:creationId xmlns:a16="http://schemas.microsoft.com/office/drawing/2014/main" id="{6A5668B6-5C8C-456E-97B8-BB42C76A1E8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5" name="Picture 28">
          <a:extLst>
            <a:ext uri="{FF2B5EF4-FFF2-40B4-BE49-F238E27FC236}">
              <a16:creationId xmlns:a16="http://schemas.microsoft.com/office/drawing/2014/main" id="{3DB04AC4-2330-4C5C-B92E-D112F3044EC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6" name="Picture 28">
          <a:extLst>
            <a:ext uri="{FF2B5EF4-FFF2-40B4-BE49-F238E27FC236}">
              <a16:creationId xmlns:a16="http://schemas.microsoft.com/office/drawing/2014/main" id="{34156C7B-B45E-47B0-9D74-5F94CC5EFC7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7" name="Picture 28">
          <a:extLst>
            <a:ext uri="{FF2B5EF4-FFF2-40B4-BE49-F238E27FC236}">
              <a16:creationId xmlns:a16="http://schemas.microsoft.com/office/drawing/2014/main" id="{44D49540-E4E5-4FCB-88BE-47ABF6735AF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8" name="Picture 28">
          <a:extLst>
            <a:ext uri="{FF2B5EF4-FFF2-40B4-BE49-F238E27FC236}">
              <a16:creationId xmlns:a16="http://schemas.microsoft.com/office/drawing/2014/main" id="{3FD2FD36-6ABB-47E1-8C4F-3235582FEA6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9" name="Picture 28">
          <a:extLst>
            <a:ext uri="{FF2B5EF4-FFF2-40B4-BE49-F238E27FC236}">
              <a16:creationId xmlns:a16="http://schemas.microsoft.com/office/drawing/2014/main" id="{BC06DC1F-F4D1-4BDA-9A3C-805A2C311EB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60" name="Picture 28">
          <a:extLst>
            <a:ext uri="{FF2B5EF4-FFF2-40B4-BE49-F238E27FC236}">
              <a16:creationId xmlns:a16="http://schemas.microsoft.com/office/drawing/2014/main" id="{DD720069-A95E-4BC0-B8CD-0A826F69EFF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1" name="Picture 28">
          <a:extLst>
            <a:ext uri="{FF2B5EF4-FFF2-40B4-BE49-F238E27FC236}">
              <a16:creationId xmlns:a16="http://schemas.microsoft.com/office/drawing/2014/main" id="{EF599FF6-275F-4FC7-8D3E-A4517EFEC1D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62" name="Picture 28">
          <a:extLst>
            <a:ext uri="{FF2B5EF4-FFF2-40B4-BE49-F238E27FC236}">
              <a16:creationId xmlns:a16="http://schemas.microsoft.com/office/drawing/2014/main" id="{3279D311-D05C-4CBD-8BEA-5EBADC94A58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3" name="Picture 28">
          <a:extLst>
            <a:ext uri="{FF2B5EF4-FFF2-40B4-BE49-F238E27FC236}">
              <a16:creationId xmlns:a16="http://schemas.microsoft.com/office/drawing/2014/main" id="{2C89F9F2-EB39-46AE-8C25-1FBF72B1BAD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4" name="Picture 28">
          <a:extLst>
            <a:ext uri="{FF2B5EF4-FFF2-40B4-BE49-F238E27FC236}">
              <a16:creationId xmlns:a16="http://schemas.microsoft.com/office/drawing/2014/main" id="{FA2E692F-30E6-49EB-A789-5C91C1850D2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5" name="Picture 28">
          <a:extLst>
            <a:ext uri="{FF2B5EF4-FFF2-40B4-BE49-F238E27FC236}">
              <a16:creationId xmlns:a16="http://schemas.microsoft.com/office/drawing/2014/main" id="{B5A5113F-6122-4827-B741-85765AA7F86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66" name="Picture 28">
          <a:extLst>
            <a:ext uri="{FF2B5EF4-FFF2-40B4-BE49-F238E27FC236}">
              <a16:creationId xmlns:a16="http://schemas.microsoft.com/office/drawing/2014/main" id="{5DA060A9-4D0B-496E-8917-D62179FD4D7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7" name="Picture 28">
          <a:extLst>
            <a:ext uri="{FF2B5EF4-FFF2-40B4-BE49-F238E27FC236}">
              <a16:creationId xmlns:a16="http://schemas.microsoft.com/office/drawing/2014/main" id="{4CC544CA-AA01-4DD8-B859-430ECF273B5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68" name="Picture 28">
          <a:extLst>
            <a:ext uri="{FF2B5EF4-FFF2-40B4-BE49-F238E27FC236}">
              <a16:creationId xmlns:a16="http://schemas.microsoft.com/office/drawing/2014/main" id="{F0FEBA7C-7DBE-4561-8631-F7771A72089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9" name="Picture 28">
          <a:extLst>
            <a:ext uri="{FF2B5EF4-FFF2-40B4-BE49-F238E27FC236}">
              <a16:creationId xmlns:a16="http://schemas.microsoft.com/office/drawing/2014/main" id="{0C4ECA48-8611-4396-B0DF-0D68E733D39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0" name="Picture 28">
          <a:extLst>
            <a:ext uri="{FF2B5EF4-FFF2-40B4-BE49-F238E27FC236}">
              <a16:creationId xmlns:a16="http://schemas.microsoft.com/office/drawing/2014/main" id="{A20341B8-AFC7-46B8-BE60-540B693708D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409575</xdr:colOff>
      <xdr:row>0</xdr:row>
      <xdr:rowOff>22412</xdr:rowOff>
    </xdr:from>
    <xdr:to>
      <xdr:col>1</xdr:col>
      <xdr:colOff>205628</xdr:colOff>
      <xdr:row>0</xdr:row>
      <xdr:rowOff>22412</xdr:rowOff>
    </xdr:to>
    <xdr:pic>
      <xdr:nvPicPr>
        <xdr:cNvPr id="2" name="Picture 28">
          <a:extLst>
            <a:ext uri="{FF2B5EF4-FFF2-40B4-BE49-F238E27FC236}">
              <a16:creationId xmlns:a16="http://schemas.microsoft.com/office/drawing/2014/main" id="{CA1AA6E3-2AE2-49EE-B2AD-E1FCD0AE216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09575" y="22412"/>
          <a:ext cx="577103"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 name="Picture 28">
          <a:extLst>
            <a:ext uri="{FF2B5EF4-FFF2-40B4-BE49-F238E27FC236}">
              <a16:creationId xmlns:a16="http://schemas.microsoft.com/office/drawing/2014/main" id="{1CE06277-5259-4E48-8A37-900CA914146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05250" y="581025"/>
          <a:ext cx="647700" cy="0"/>
        </a:xfrm>
        <a:prstGeom prst="rect">
          <a:avLst/>
        </a:prstGeom>
        <a:noFill/>
        <a:ln w="9525">
          <a:noFill/>
          <a:miter lim="800000"/>
          <a:headEnd/>
          <a:tailEnd/>
        </a:ln>
        <a:effectLst/>
      </xdr:spPr>
    </xdr:pic>
    <xdr:clientData/>
  </xdr:twoCellAnchor>
  <xdr:twoCellAnchor editAs="oneCell">
    <xdr:from>
      <xdr:col>0</xdr:col>
      <xdr:colOff>89647</xdr:colOff>
      <xdr:row>0</xdr:row>
      <xdr:rowOff>123264</xdr:rowOff>
    </xdr:from>
    <xdr:to>
      <xdr:col>0</xdr:col>
      <xdr:colOff>722600</xdr:colOff>
      <xdr:row>3</xdr:row>
      <xdr:rowOff>696</xdr:rowOff>
    </xdr:to>
    <xdr:pic>
      <xdr:nvPicPr>
        <xdr:cNvPr id="4" name="Slika 3">
          <a:extLst>
            <a:ext uri="{FF2B5EF4-FFF2-40B4-BE49-F238E27FC236}">
              <a16:creationId xmlns:a16="http://schemas.microsoft.com/office/drawing/2014/main" id="{E7BFBBAF-850B-4EED-AB6D-18AEEEE7411C}"/>
            </a:ext>
          </a:extLst>
        </xdr:cNvPr>
        <xdr:cNvPicPr>
          <a:picLocks noChangeAspect="1"/>
        </xdr:cNvPicPr>
      </xdr:nvPicPr>
      <xdr:blipFill>
        <a:blip xmlns:r="http://schemas.openxmlformats.org/officeDocument/2006/relationships" r:embed="rId2"/>
        <a:stretch>
          <a:fillRect/>
        </a:stretch>
      </xdr:blipFill>
      <xdr:spPr>
        <a:xfrm>
          <a:off x="89647" y="123264"/>
          <a:ext cx="630232" cy="424839"/>
        </a:xfrm>
        <a:prstGeom prst="rect">
          <a:avLst/>
        </a:prstGeom>
      </xdr:spPr>
    </xdr:pic>
    <xdr:clientData/>
  </xdr:twoCellAnchor>
  <xdr:twoCellAnchor>
    <xdr:from>
      <xdr:col>2</xdr:col>
      <xdr:colOff>409575</xdr:colOff>
      <xdr:row>3</xdr:row>
      <xdr:rowOff>95250</xdr:rowOff>
    </xdr:from>
    <xdr:to>
      <xdr:col>3</xdr:col>
      <xdr:colOff>571500</xdr:colOff>
      <xdr:row>3</xdr:row>
      <xdr:rowOff>95250</xdr:rowOff>
    </xdr:to>
    <xdr:pic>
      <xdr:nvPicPr>
        <xdr:cNvPr id="5" name="Picture 28">
          <a:extLst>
            <a:ext uri="{FF2B5EF4-FFF2-40B4-BE49-F238E27FC236}">
              <a16:creationId xmlns:a16="http://schemas.microsoft.com/office/drawing/2014/main" id="{B593F914-F8EB-46E1-AA7C-6D96C845EBE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05250"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 name="Picture 28">
          <a:extLst>
            <a:ext uri="{FF2B5EF4-FFF2-40B4-BE49-F238E27FC236}">
              <a16:creationId xmlns:a16="http://schemas.microsoft.com/office/drawing/2014/main" id="{FCCEEEE4-1568-400B-B676-09DE515335E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54317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7" name="Picture 28">
          <a:extLst>
            <a:ext uri="{FF2B5EF4-FFF2-40B4-BE49-F238E27FC236}">
              <a16:creationId xmlns:a16="http://schemas.microsoft.com/office/drawing/2014/main" id="{FE86954D-8F17-4301-8491-617F4994F66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05250"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 name="Picture 28">
          <a:extLst>
            <a:ext uri="{FF2B5EF4-FFF2-40B4-BE49-F238E27FC236}">
              <a16:creationId xmlns:a16="http://schemas.microsoft.com/office/drawing/2014/main" id="{1E5D6012-C367-43C3-8BF5-6719705049E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54317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 name="Picture 28">
          <a:extLst>
            <a:ext uri="{FF2B5EF4-FFF2-40B4-BE49-F238E27FC236}">
              <a16:creationId xmlns:a16="http://schemas.microsoft.com/office/drawing/2014/main" id="{74E26E1F-ED98-48A7-AFCF-4A8A8A0ECE6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54317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 name="Picture 28">
          <a:extLst>
            <a:ext uri="{FF2B5EF4-FFF2-40B4-BE49-F238E27FC236}">
              <a16:creationId xmlns:a16="http://schemas.microsoft.com/office/drawing/2014/main" id="{8BF884FB-9530-458C-AE92-7916F37C8B4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54317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1" name="Picture 28">
          <a:extLst>
            <a:ext uri="{FF2B5EF4-FFF2-40B4-BE49-F238E27FC236}">
              <a16:creationId xmlns:a16="http://schemas.microsoft.com/office/drawing/2014/main" id="{1C3EF752-7119-4724-B207-8D34BED97D2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05250"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2" name="Picture 28">
          <a:extLst>
            <a:ext uri="{FF2B5EF4-FFF2-40B4-BE49-F238E27FC236}">
              <a16:creationId xmlns:a16="http://schemas.microsoft.com/office/drawing/2014/main" id="{06FAD4FF-7520-4AD6-A06A-FF51FA7D11A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54317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3" name="Picture 28">
          <a:extLst>
            <a:ext uri="{FF2B5EF4-FFF2-40B4-BE49-F238E27FC236}">
              <a16:creationId xmlns:a16="http://schemas.microsoft.com/office/drawing/2014/main" id="{0BD811BE-700F-448D-A764-AA14EE6A84A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05250"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4" name="Picture 28">
          <a:extLst>
            <a:ext uri="{FF2B5EF4-FFF2-40B4-BE49-F238E27FC236}">
              <a16:creationId xmlns:a16="http://schemas.microsoft.com/office/drawing/2014/main" id="{65160206-BDA9-4D24-AF5F-0070C50255A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54317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5" name="Picture 28">
          <a:extLst>
            <a:ext uri="{FF2B5EF4-FFF2-40B4-BE49-F238E27FC236}">
              <a16:creationId xmlns:a16="http://schemas.microsoft.com/office/drawing/2014/main" id="{4A7F8425-0F4A-44DE-BD34-D6B4D959521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54317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6" name="Picture 28">
          <a:extLst>
            <a:ext uri="{FF2B5EF4-FFF2-40B4-BE49-F238E27FC236}">
              <a16:creationId xmlns:a16="http://schemas.microsoft.com/office/drawing/2014/main" id="{6A89C02B-4E1E-40BE-824D-D936228E91D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7" name="Picture 28">
          <a:extLst>
            <a:ext uri="{FF2B5EF4-FFF2-40B4-BE49-F238E27FC236}">
              <a16:creationId xmlns:a16="http://schemas.microsoft.com/office/drawing/2014/main" id="{B5AA92B5-675B-4C80-B08A-F6F6C003F52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8" name="Picture 28">
          <a:extLst>
            <a:ext uri="{FF2B5EF4-FFF2-40B4-BE49-F238E27FC236}">
              <a16:creationId xmlns:a16="http://schemas.microsoft.com/office/drawing/2014/main" id="{AF448A3D-BB7D-484B-BA91-51EF443FCF1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9" name="Picture 28">
          <a:extLst>
            <a:ext uri="{FF2B5EF4-FFF2-40B4-BE49-F238E27FC236}">
              <a16:creationId xmlns:a16="http://schemas.microsoft.com/office/drawing/2014/main" id="{0BD29394-2576-43F8-B962-9E46416A147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0" name="Picture 28">
          <a:extLst>
            <a:ext uri="{FF2B5EF4-FFF2-40B4-BE49-F238E27FC236}">
              <a16:creationId xmlns:a16="http://schemas.microsoft.com/office/drawing/2014/main" id="{8D236D8E-427E-42F7-A010-EB5CE628B20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1" name="Picture 28">
          <a:extLst>
            <a:ext uri="{FF2B5EF4-FFF2-40B4-BE49-F238E27FC236}">
              <a16:creationId xmlns:a16="http://schemas.microsoft.com/office/drawing/2014/main" id="{DB02941E-6A74-401A-AC3B-28933DA7918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2" name="Picture 28">
          <a:extLst>
            <a:ext uri="{FF2B5EF4-FFF2-40B4-BE49-F238E27FC236}">
              <a16:creationId xmlns:a16="http://schemas.microsoft.com/office/drawing/2014/main" id="{73F0E19C-B8DE-4680-A709-B5773ED5407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3" name="Picture 28">
          <a:extLst>
            <a:ext uri="{FF2B5EF4-FFF2-40B4-BE49-F238E27FC236}">
              <a16:creationId xmlns:a16="http://schemas.microsoft.com/office/drawing/2014/main" id="{5F0EC501-A68B-4013-B701-F3A0121FCCA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4" name="Picture 28">
          <a:extLst>
            <a:ext uri="{FF2B5EF4-FFF2-40B4-BE49-F238E27FC236}">
              <a16:creationId xmlns:a16="http://schemas.microsoft.com/office/drawing/2014/main" id="{DC758EB0-4FB9-467D-A34B-C828156787A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5" name="Picture 28">
          <a:extLst>
            <a:ext uri="{FF2B5EF4-FFF2-40B4-BE49-F238E27FC236}">
              <a16:creationId xmlns:a16="http://schemas.microsoft.com/office/drawing/2014/main" id="{8F575B92-7B19-4F36-BE4C-5AF59218D63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6" name="Picture 28">
          <a:extLst>
            <a:ext uri="{FF2B5EF4-FFF2-40B4-BE49-F238E27FC236}">
              <a16:creationId xmlns:a16="http://schemas.microsoft.com/office/drawing/2014/main" id="{0FEAF8C1-32B7-4258-9DA1-95631D53A6A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7" name="Picture 28">
          <a:extLst>
            <a:ext uri="{FF2B5EF4-FFF2-40B4-BE49-F238E27FC236}">
              <a16:creationId xmlns:a16="http://schemas.microsoft.com/office/drawing/2014/main" id="{55FD2BFF-5325-4E4C-B641-1C2CE9FE664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8" name="Picture 28">
          <a:extLst>
            <a:ext uri="{FF2B5EF4-FFF2-40B4-BE49-F238E27FC236}">
              <a16:creationId xmlns:a16="http://schemas.microsoft.com/office/drawing/2014/main" id="{CA872BE4-C85B-439A-AD67-5D6D02501DC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9" name="Picture 28">
          <a:extLst>
            <a:ext uri="{FF2B5EF4-FFF2-40B4-BE49-F238E27FC236}">
              <a16:creationId xmlns:a16="http://schemas.microsoft.com/office/drawing/2014/main" id="{0660C8C2-460F-4155-ABB6-DDDD35B1F7F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0" name="Picture 28">
          <a:extLst>
            <a:ext uri="{FF2B5EF4-FFF2-40B4-BE49-F238E27FC236}">
              <a16:creationId xmlns:a16="http://schemas.microsoft.com/office/drawing/2014/main" id="{A6859814-81F9-4E71-8B2B-2B2297DC845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1" name="Picture 28">
          <a:extLst>
            <a:ext uri="{FF2B5EF4-FFF2-40B4-BE49-F238E27FC236}">
              <a16:creationId xmlns:a16="http://schemas.microsoft.com/office/drawing/2014/main" id="{4246B7D3-345C-4DA9-BAB7-847BB113A01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3" name="Picture 28">
          <a:extLst>
            <a:ext uri="{FF2B5EF4-FFF2-40B4-BE49-F238E27FC236}">
              <a16:creationId xmlns:a16="http://schemas.microsoft.com/office/drawing/2014/main" id="{5EBAAC4B-EBC6-401F-A774-B378074C911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4" name="Picture 28">
          <a:extLst>
            <a:ext uri="{FF2B5EF4-FFF2-40B4-BE49-F238E27FC236}">
              <a16:creationId xmlns:a16="http://schemas.microsoft.com/office/drawing/2014/main" id="{65336C2E-447E-4F28-9132-0671FC853FB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5" name="Picture 28">
          <a:extLst>
            <a:ext uri="{FF2B5EF4-FFF2-40B4-BE49-F238E27FC236}">
              <a16:creationId xmlns:a16="http://schemas.microsoft.com/office/drawing/2014/main" id="{66786D7C-1355-4379-8CBD-0B6336CFFBF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6" name="Picture 28">
          <a:extLst>
            <a:ext uri="{FF2B5EF4-FFF2-40B4-BE49-F238E27FC236}">
              <a16:creationId xmlns:a16="http://schemas.microsoft.com/office/drawing/2014/main" id="{ABDEDD92-F41D-4AFB-B897-796F8752746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7" name="Picture 28">
          <a:extLst>
            <a:ext uri="{FF2B5EF4-FFF2-40B4-BE49-F238E27FC236}">
              <a16:creationId xmlns:a16="http://schemas.microsoft.com/office/drawing/2014/main" id="{C7131F6B-AC63-45E2-801C-D401D314B5C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8" name="Picture 28">
          <a:extLst>
            <a:ext uri="{FF2B5EF4-FFF2-40B4-BE49-F238E27FC236}">
              <a16:creationId xmlns:a16="http://schemas.microsoft.com/office/drawing/2014/main" id="{5DFB8DA2-2AFE-4D35-B382-A5B09DE9BAE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9" name="Picture 28">
          <a:extLst>
            <a:ext uri="{FF2B5EF4-FFF2-40B4-BE49-F238E27FC236}">
              <a16:creationId xmlns:a16="http://schemas.microsoft.com/office/drawing/2014/main" id="{4FE9FC25-90AD-4CE7-BC61-6A88A0FACA2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0" name="Picture 28">
          <a:extLst>
            <a:ext uri="{FF2B5EF4-FFF2-40B4-BE49-F238E27FC236}">
              <a16:creationId xmlns:a16="http://schemas.microsoft.com/office/drawing/2014/main" id="{74F2494B-09D0-4DCB-885C-4CBCDA5DF6F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1" name="Picture 28">
          <a:extLst>
            <a:ext uri="{FF2B5EF4-FFF2-40B4-BE49-F238E27FC236}">
              <a16:creationId xmlns:a16="http://schemas.microsoft.com/office/drawing/2014/main" id="{510B9260-CAE1-48C0-A299-35A2737A196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2" name="Picture 28">
          <a:extLst>
            <a:ext uri="{FF2B5EF4-FFF2-40B4-BE49-F238E27FC236}">
              <a16:creationId xmlns:a16="http://schemas.microsoft.com/office/drawing/2014/main" id="{6ABCDE95-5289-4DB5-8FBE-EB2EEECADA0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3" name="Picture 28">
          <a:extLst>
            <a:ext uri="{FF2B5EF4-FFF2-40B4-BE49-F238E27FC236}">
              <a16:creationId xmlns:a16="http://schemas.microsoft.com/office/drawing/2014/main" id="{D5D70A33-CCEA-4506-8F68-F52422B6536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4" name="Picture 28">
          <a:extLst>
            <a:ext uri="{FF2B5EF4-FFF2-40B4-BE49-F238E27FC236}">
              <a16:creationId xmlns:a16="http://schemas.microsoft.com/office/drawing/2014/main" id="{3CBCC3DF-0124-44D2-B4DA-430A76D0344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5" name="Picture 28">
          <a:extLst>
            <a:ext uri="{FF2B5EF4-FFF2-40B4-BE49-F238E27FC236}">
              <a16:creationId xmlns:a16="http://schemas.microsoft.com/office/drawing/2014/main" id="{711FC1A9-D511-4823-B214-8EC716AB75C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6" name="Picture 28">
          <a:extLst>
            <a:ext uri="{FF2B5EF4-FFF2-40B4-BE49-F238E27FC236}">
              <a16:creationId xmlns:a16="http://schemas.microsoft.com/office/drawing/2014/main" id="{AD2E2D0E-00D3-41CA-9124-42550449F24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7" name="Picture 28">
          <a:extLst>
            <a:ext uri="{FF2B5EF4-FFF2-40B4-BE49-F238E27FC236}">
              <a16:creationId xmlns:a16="http://schemas.microsoft.com/office/drawing/2014/main" id="{2E001841-3F03-4B56-92EB-56A7D040543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409575</xdr:colOff>
      <xdr:row>3</xdr:row>
      <xdr:rowOff>95250</xdr:rowOff>
    </xdr:from>
    <xdr:to>
      <xdr:col>3</xdr:col>
      <xdr:colOff>571500</xdr:colOff>
      <xdr:row>3</xdr:row>
      <xdr:rowOff>95250</xdr:rowOff>
    </xdr:to>
    <xdr:pic>
      <xdr:nvPicPr>
        <xdr:cNvPr id="61" name="Picture 28">
          <a:extLst>
            <a:ext uri="{FF2B5EF4-FFF2-40B4-BE49-F238E27FC236}">
              <a16:creationId xmlns:a16="http://schemas.microsoft.com/office/drawing/2014/main" id="{E4FA3A9B-CA0E-4CF7-B163-E4E06850C68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2" name="Picture 28">
          <a:extLst>
            <a:ext uri="{FF2B5EF4-FFF2-40B4-BE49-F238E27FC236}">
              <a16:creationId xmlns:a16="http://schemas.microsoft.com/office/drawing/2014/main" id="{CEADFDC5-11C0-4CED-9C3B-5160D137EF5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3" name="Picture 28">
          <a:extLst>
            <a:ext uri="{FF2B5EF4-FFF2-40B4-BE49-F238E27FC236}">
              <a16:creationId xmlns:a16="http://schemas.microsoft.com/office/drawing/2014/main" id="{F33929CB-ED6F-4B84-AD4C-BAE92DF3E33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4" name="Picture 28">
          <a:extLst>
            <a:ext uri="{FF2B5EF4-FFF2-40B4-BE49-F238E27FC236}">
              <a16:creationId xmlns:a16="http://schemas.microsoft.com/office/drawing/2014/main" id="{596F12AD-D65E-48F8-B9E8-1D984BC3025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editAs="oneCell">
    <xdr:from>
      <xdr:col>0</xdr:col>
      <xdr:colOff>0</xdr:colOff>
      <xdr:row>0</xdr:row>
      <xdr:rowOff>86845</xdr:rowOff>
    </xdr:from>
    <xdr:to>
      <xdr:col>1</xdr:col>
      <xdr:colOff>13672</xdr:colOff>
      <xdr:row>2</xdr:row>
      <xdr:rowOff>142875</xdr:rowOff>
    </xdr:to>
    <xdr:pic>
      <xdr:nvPicPr>
        <xdr:cNvPr id="65" name="Slika 64">
          <a:extLst>
            <a:ext uri="{FF2B5EF4-FFF2-40B4-BE49-F238E27FC236}">
              <a16:creationId xmlns:a16="http://schemas.microsoft.com/office/drawing/2014/main" id="{46F433A3-1717-4E89-99D6-03E9182389D7}"/>
            </a:ext>
          </a:extLst>
        </xdr:cNvPr>
        <xdr:cNvPicPr>
          <a:picLocks noChangeAspect="1"/>
        </xdr:cNvPicPr>
      </xdr:nvPicPr>
      <xdr:blipFill>
        <a:blip xmlns:r="http://schemas.openxmlformats.org/officeDocument/2006/relationships" r:embed="rId2"/>
        <a:stretch>
          <a:fillRect/>
        </a:stretch>
      </xdr:blipFill>
      <xdr:spPr>
        <a:xfrm>
          <a:off x="0" y="86845"/>
          <a:ext cx="528022" cy="379880"/>
        </a:xfrm>
        <a:prstGeom prst="rect">
          <a:avLst/>
        </a:prstGeom>
      </xdr:spPr>
    </xdr:pic>
    <xdr:clientData/>
  </xdr:twoCellAnchor>
  <xdr:twoCellAnchor>
    <xdr:from>
      <xdr:col>2</xdr:col>
      <xdr:colOff>409575</xdr:colOff>
      <xdr:row>3</xdr:row>
      <xdr:rowOff>95250</xdr:rowOff>
    </xdr:from>
    <xdr:to>
      <xdr:col>3</xdr:col>
      <xdr:colOff>571500</xdr:colOff>
      <xdr:row>3</xdr:row>
      <xdr:rowOff>95250</xdr:rowOff>
    </xdr:to>
    <xdr:pic>
      <xdr:nvPicPr>
        <xdr:cNvPr id="66" name="Picture 28">
          <a:extLst>
            <a:ext uri="{FF2B5EF4-FFF2-40B4-BE49-F238E27FC236}">
              <a16:creationId xmlns:a16="http://schemas.microsoft.com/office/drawing/2014/main" id="{85CF0A73-A938-47F4-ABAE-0350C5F0373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7" name="Picture 28">
          <a:extLst>
            <a:ext uri="{FF2B5EF4-FFF2-40B4-BE49-F238E27FC236}">
              <a16:creationId xmlns:a16="http://schemas.microsoft.com/office/drawing/2014/main" id="{E2FE6204-0962-4FB4-AF44-5FD166CADB8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68" name="Picture 28">
          <a:extLst>
            <a:ext uri="{FF2B5EF4-FFF2-40B4-BE49-F238E27FC236}">
              <a16:creationId xmlns:a16="http://schemas.microsoft.com/office/drawing/2014/main" id="{174E9A69-7B20-4884-8422-25662EBF414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9" name="Picture 28">
          <a:extLst>
            <a:ext uri="{FF2B5EF4-FFF2-40B4-BE49-F238E27FC236}">
              <a16:creationId xmlns:a16="http://schemas.microsoft.com/office/drawing/2014/main" id="{128FBF9B-B89D-46DA-A86A-32828ABD713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0" name="Picture 28">
          <a:extLst>
            <a:ext uri="{FF2B5EF4-FFF2-40B4-BE49-F238E27FC236}">
              <a16:creationId xmlns:a16="http://schemas.microsoft.com/office/drawing/2014/main" id="{44962C9C-B7A0-48E3-B6F6-610A75F5855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1" name="Picture 28">
          <a:extLst>
            <a:ext uri="{FF2B5EF4-FFF2-40B4-BE49-F238E27FC236}">
              <a16:creationId xmlns:a16="http://schemas.microsoft.com/office/drawing/2014/main" id="{0E0984BE-37A0-40CA-BA73-CDE4407B4FF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72" name="Picture 28">
          <a:extLst>
            <a:ext uri="{FF2B5EF4-FFF2-40B4-BE49-F238E27FC236}">
              <a16:creationId xmlns:a16="http://schemas.microsoft.com/office/drawing/2014/main" id="{123E27E5-DDA3-44E5-B261-F397DEFF837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3" name="Picture 28">
          <a:extLst>
            <a:ext uri="{FF2B5EF4-FFF2-40B4-BE49-F238E27FC236}">
              <a16:creationId xmlns:a16="http://schemas.microsoft.com/office/drawing/2014/main" id="{066E34C1-9EF7-4A5F-A1FC-BA9BD5A48B6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74" name="Picture 28">
          <a:extLst>
            <a:ext uri="{FF2B5EF4-FFF2-40B4-BE49-F238E27FC236}">
              <a16:creationId xmlns:a16="http://schemas.microsoft.com/office/drawing/2014/main" id="{DBF7C678-6302-4D64-80C6-7ED16DD89D9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5" name="Picture 28">
          <a:extLst>
            <a:ext uri="{FF2B5EF4-FFF2-40B4-BE49-F238E27FC236}">
              <a16:creationId xmlns:a16="http://schemas.microsoft.com/office/drawing/2014/main" id="{418C6FEB-40C7-4429-ABD1-C7E120ED6BB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6" name="Picture 28">
          <a:extLst>
            <a:ext uri="{FF2B5EF4-FFF2-40B4-BE49-F238E27FC236}">
              <a16:creationId xmlns:a16="http://schemas.microsoft.com/office/drawing/2014/main" id="{07EF471C-09F8-4BA5-848D-43C3EADB9DC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7" name="Picture 28">
          <a:extLst>
            <a:ext uri="{FF2B5EF4-FFF2-40B4-BE49-F238E27FC236}">
              <a16:creationId xmlns:a16="http://schemas.microsoft.com/office/drawing/2014/main" id="{72523BCC-6982-498E-9448-698EE62BC6D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8" name="Picture 28">
          <a:extLst>
            <a:ext uri="{FF2B5EF4-FFF2-40B4-BE49-F238E27FC236}">
              <a16:creationId xmlns:a16="http://schemas.microsoft.com/office/drawing/2014/main" id="{84D99DB0-99A1-447A-81A9-622F11944C9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9" name="Picture 28">
          <a:extLst>
            <a:ext uri="{FF2B5EF4-FFF2-40B4-BE49-F238E27FC236}">
              <a16:creationId xmlns:a16="http://schemas.microsoft.com/office/drawing/2014/main" id="{EBCFB3FD-75B2-4E38-89C1-C6152E7FD53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0" name="Picture 28">
          <a:extLst>
            <a:ext uri="{FF2B5EF4-FFF2-40B4-BE49-F238E27FC236}">
              <a16:creationId xmlns:a16="http://schemas.microsoft.com/office/drawing/2014/main" id="{547DF1B1-754B-44BE-9852-74CC082554B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81" name="Picture 28">
          <a:extLst>
            <a:ext uri="{FF2B5EF4-FFF2-40B4-BE49-F238E27FC236}">
              <a16:creationId xmlns:a16="http://schemas.microsoft.com/office/drawing/2014/main" id="{E6EF9DCA-39D1-4B21-88EC-1D9DDB734D4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2" name="Picture 28">
          <a:extLst>
            <a:ext uri="{FF2B5EF4-FFF2-40B4-BE49-F238E27FC236}">
              <a16:creationId xmlns:a16="http://schemas.microsoft.com/office/drawing/2014/main" id="{B245C4BE-E134-4519-9058-9D71B2D8277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83" name="Picture 28">
          <a:extLst>
            <a:ext uri="{FF2B5EF4-FFF2-40B4-BE49-F238E27FC236}">
              <a16:creationId xmlns:a16="http://schemas.microsoft.com/office/drawing/2014/main" id="{FCED471F-59B1-41ED-9FDA-F25EB7FC49C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4" name="Picture 28">
          <a:extLst>
            <a:ext uri="{FF2B5EF4-FFF2-40B4-BE49-F238E27FC236}">
              <a16:creationId xmlns:a16="http://schemas.microsoft.com/office/drawing/2014/main" id="{60FAB791-1542-45EA-B8BF-B80EF61EF3D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5" name="Picture 28">
          <a:extLst>
            <a:ext uri="{FF2B5EF4-FFF2-40B4-BE49-F238E27FC236}">
              <a16:creationId xmlns:a16="http://schemas.microsoft.com/office/drawing/2014/main" id="{FE939E29-F2E9-4EE5-A557-D8650505BD1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6" name="Picture 28">
          <a:extLst>
            <a:ext uri="{FF2B5EF4-FFF2-40B4-BE49-F238E27FC236}">
              <a16:creationId xmlns:a16="http://schemas.microsoft.com/office/drawing/2014/main" id="{E0F36CA8-714E-44F2-96E4-B17B37CF5BE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87" name="Picture 28">
          <a:extLst>
            <a:ext uri="{FF2B5EF4-FFF2-40B4-BE49-F238E27FC236}">
              <a16:creationId xmlns:a16="http://schemas.microsoft.com/office/drawing/2014/main" id="{8EDF1A25-0C34-4549-9B31-94EBA16551A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8" name="Picture 28">
          <a:extLst>
            <a:ext uri="{FF2B5EF4-FFF2-40B4-BE49-F238E27FC236}">
              <a16:creationId xmlns:a16="http://schemas.microsoft.com/office/drawing/2014/main" id="{A860A35E-9EC7-4D69-813B-572C5961B78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89" name="Picture 28">
          <a:extLst>
            <a:ext uri="{FF2B5EF4-FFF2-40B4-BE49-F238E27FC236}">
              <a16:creationId xmlns:a16="http://schemas.microsoft.com/office/drawing/2014/main" id="{9FA4828F-D605-4752-B5D7-0D02B9AF4D4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0" name="Picture 28">
          <a:extLst>
            <a:ext uri="{FF2B5EF4-FFF2-40B4-BE49-F238E27FC236}">
              <a16:creationId xmlns:a16="http://schemas.microsoft.com/office/drawing/2014/main" id="{25914278-C208-4271-AF03-ED5D742446B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1" name="Picture 28">
          <a:extLst>
            <a:ext uri="{FF2B5EF4-FFF2-40B4-BE49-F238E27FC236}">
              <a16:creationId xmlns:a16="http://schemas.microsoft.com/office/drawing/2014/main" id="{04F2281C-779E-47BF-9DAB-EE675061DF0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2" name="Picture 28">
          <a:extLst>
            <a:ext uri="{FF2B5EF4-FFF2-40B4-BE49-F238E27FC236}">
              <a16:creationId xmlns:a16="http://schemas.microsoft.com/office/drawing/2014/main" id="{424B40A2-F073-499D-8307-FD44E34DF68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3" name="Picture 28">
          <a:extLst>
            <a:ext uri="{FF2B5EF4-FFF2-40B4-BE49-F238E27FC236}">
              <a16:creationId xmlns:a16="http://schemas.microsoft.com/office/drawing/2014/main" id="{E1626113-C98E-4FCA-9910-AA5E6BE929D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4" name="Picture 28">
          <a:extLst>
            <a:ext uri="{FF2B5EF4-FFF2-40B4-BE49-F238E27FC236}">
              <a16:creationId xmlns:a16="http://schemas.microsoft.com/office/drawing/2014/main" id="{6B407DA3-A91E-4FB3-907E-8632DBB5828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5" name="Picture 28">
          <a:extLst>
            <a:ext uri="{FF2B5EF4-FFF2-40B4-BE49-F238E27FC236}">
              <a16:creationId xmlns:a16="http://schemas.microsoft.com/office/drawing/2014/main" id="{CDCA37A4-54B5-462B-84BE-A0F1CBC514B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6" name="Picture 28">
          <a:extLst>
            <a:ext uri="{FF2B5EF4-FFF2-40B4-BE49-F238E27FC236}">
              <a16:creationId xmlns:a16="http://schemas.microsoft.com/office/drawing/2014/main" id="{5F64C0EC-2D2B-4C9A-8503-EE9CE2F323D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97" name="Picture 28">
          <a:extLst>
            <a:ext uri="{FF2B5EF4-FFF2-40B4-BE49-F238E27FC236}">
              <a16:creationId xmlns:a16="http://schemas.microsoft.com/office/drawing/2014/main" id="{C7FD67D2-F842-411F-9CE7-7CF44AE2583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8" name="Picture 28">
          <a:extLst>
            <a:ext uri="{FF2B5EF4-FFF2-40B4-BE49-F238E27FC236}">
              <a16:creationId xmlns:a16="http://schemas.microsoft.com/office/drawing/2014/main" id="{56870ACB-1856-4E6C-9FCA-67D6B6CE804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99" name="Picture 28">
          <a:extLst>
            <a:ext uri="{FF2B5EF4-FFF2-40B4-BE49-F238E27FC236}">
              <a16:creationId xmlns:a16="http://schemas.microsoft.com/office/drawing/2014/main" id="{BEBFE8DA-E9FB-46C5-9CE2-45B724B19AA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0" name="Picture 28">
          <a:extLst>
            <a:ext uri="{FF2B5EF4-FFF2-40B4-BE49-F238E27FC236}">
              <a16:creationId xmlns:a16="http://schemas.microsoft.com/office/drawing/2014/main" id="{F7EBBA9E-0009-4A34-B182-8A600EDF3FB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1" name="Picture 28">
          <a:extLst>
            <a:ext uri="{FF2B5EF4-FFF2-40B4-BE49-F238E27FC236}">
              <a16:creationId xmlns:a16="http://schemas.microsoft.com/office/drawing/2014/main" id="{3E8EFEA0-6F81-4CB3-9A2B-18CEDC48177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2" name="Picture 28">
          <a:extLst>
            <a:ext uri="{FF2B5EF4-FFF2-40B4-BE49-F238E27FC236}">
              <a16:creationId xmlns:a16="http://schemas.microsoft.com/office/drawing/2014/main" id="{478CC80F-5D8D-48C6-8B08-1C78668AE52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03" name="Picture 28">
          <a:extLst>
            <a:ext uri="{FF2B5EF4-FFF2-40B4-BE49-F238E27FC236}">
              <a16:creationId xmlns:a16="http://schemas.microsoft.com/office/drawing/2014/main" id="{06EBC28C-28B2-4FA9-BBDC-156FA917CB7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4" name="Picture 28">
          <a:extLst>
            <a:ext uri="{FF2B5EF4-FFF2-40B4-BE49-F238E27FC236}">
              <a16:creationId xmlns:a16="http://schemas.microsoft.com/office/drawing/2014/main" id="{8F3F8C33-6D1A-4331-964D-98FF949EBA2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05" name="Picture 28">
          <a:extLst>
            <a:ext uri="{FF2B5EF4-FFF2-40B4-BE49-F238E27FC236}">
              <a16:creationId xmlns:a16="http://schemas.microsoft.com/office/drawing/2014/main" id="{26AC9742-C8A0-4C9A-9685-9D7666A98A0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3971925" y="58102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6" name="Picture 28">
          <a:extLst>
            <a:ext uri="{FF2B5EF4-FFF2-40B4-BE49-F238E27FC236}">
              <a16:creationId xmlns:a16="http://schemas.microsoft.com/office/drawing/2014/main" id="{8D190B49-7A29-4D90-A03D-5B45378BFFA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7" name="Picture 28">
          <a:extLst>
            <a:ext uri="{FF2B5EF4-FFF2-40B4-BE49-F238E27FC236}">
              <a16:creationId xmlns:a16="http://schemas.microsoft.com/office/drawing/2014/main" id="{CAA8C201-ED45-4958-B5CF-BA3E4A5B506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609850" y="447675"/>
          <a:ext cx="647700" cy="0"/>
        </a:xfrm>
        <a:prstGeom prst="rect">
          <a:avLst/>
        </a:prstGeom>
        <a:noFill/>
        <a:ln w="9525">
          <a:noFill/>
          <a:miter lim="800000"/>
          <a:headEnd/>
          <a:tailEnd/>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66</xdr:row>
      <xdr:rowOff>0</xdr:rowOff>
    </xdr:from>
    <xdr:to>
      <xdr:col>6</xdr:col>
      <xdr:colOff>295275</xdr:colOff>
      <xdr:row>68</xdr:row>
      <xdr:rowOff>685799</xdr:rowOff>
    </xdr:to>
    <xdr:sp macro="" textlink="">
      <xdr:nvSpPr>
        <xdr:cNvPr id="2" name="AutoShape 58592" descr="Drvene stolice SKLOPIVA GRETA-0">
          <a:extLst>
            <a:ext uri="{FF2B5EF4-FFF2-40B4-BE49-F238E27FC236}">
              <a16:creationId xmlns:a16="http://schemas.microsoft.com/office/drawing/2014/main" id="{66E67D6C-9660-4FDA-BB81-DA936B9017C3}"/>
            </a:ext>
          </a:extLst>
        </xdr:cNvPr>
        <xdr:cNvSpPr>
          <a:spLocks noChangeAspect="1" noChangeArrowheads="1"/>
        </xdr:cNvSpPr>
      </xdr:nvSpPr>
      <xdr:spPr bwMode="auto">
        <a:xfrm>
          <a:off x="6886575" y="13277850"/>
          <a:ext cx="295275"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66</xdr:row>
      <xdr:rowOff>0</xdr:rowOff>
    </xdr:from>
    <xdr:to>
      <xdr:col>6</xdr:col>
      <xdr:colOff>295275</xdr:colOff>
      <xdr:row>68</xdr:row>
      <xdr:rowOff>685799</xdr:rowOff>
    </xdr:to>
    <xdr:sp macro="" textlink="">
      <xdr:nvSpPr>
        <xdr:cNvPr id="3" name="AutoShape 58594" descr="Drvene stolice SKLOPIVA GRETA-0">
          <a:extLst>
            <a:ext uri="{FF2B5EF4-FFF2-40B4-BE49-F238E27FC236}">
              <a16:creationId xmlns:a16="http://schemas.microsoft.com/office/drawing/2014/main" id="{0FB412BD-99DD-4C92-B33B-40FDB549C853}"/>
            </a:ext>
          </a:extLst>
        </xdr:cNvPr>
        <xdr:cNvSpPr>
          <a:spLocks noChangeAspect="1" noChangeArrowheads="1"/>
        </xdr:cNvSpPr>
      </xdr:nvSpPr>
      <xdr:spPr bwMode="auto">
        <a:xfrm>
          <a:off x="6886575" y="13277850"/>
          <a:ext cx="295275"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66</xdr:row>
      <xdr:rowOff>0</xdr:rowOff>
    </xdr:from>
    <xdr:to>
      <xdr:col>6</xdr:col>
      <xdr:colOff>295275</xdr:colOff>
      <xdr:row>68</xdr:row>
      <xdr:rowOff>685799</xdr:rowOff>
    </xdr:to>
    <xdr:sp macro="" textlink="">
      <xdr:nvSpPr>
        <xdr:cNvPr id="4" name="AutoShape 58596" descr="Drvene stolice SKLOPIVA GRETA-0">
          <a:extLst>
            <a:ext uri="{FF2B5EF4-FFF2-40B4-BE49-F238E27FC236}">
              <a16:creationId xmlns:a16="http://schemas.microsoft.com/office/drawing/2014/main" id="{B22CA286-56D4-423F-9343-2F2DE29FF921}"/>
            </a:ext>
          </a:extLst>
        </xdr:cNvPr>
        <xdr:cNvSpPr>
          <a:spLocks noChangeAspect="1" noChangeArrowheads="1"/>
        </xdr:cNvSpPr>
      </xdr:nvSpPr>
      <xdr:spPr bwMode="auto">
        <a:xfrm>
          <a:off x="6886575" y="13277850"/>
          <a:ext cx="295275"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65</xdr:row>
      <xdr:rowOff>0</xdr:rowOff>
    </xdr:from>
    <xdr:ext cx="213899" cy="453531"/>
    <xdr:sp macro="" textlink="">
      <xdr:nvSpPr>
        <xdr:cNvPr id="5" name="TextBox 1">
          <a:extLst>
            <a:ext uri="{FF2B5EF4-FFF2-40B4-BE49-F238E27FC236}">
              <a16:creationId xmlns:a16="http://schemas.microsoft.com/office/drawing/2014/main" id="{C5D3260D-4920-4D24-B848-5B3826E9B7A2}"/>
            </a:ext>
          </a:extLst>
        </xdr:cNvPr>
        <xdr:cNvSpPr txBox="1"/>
      </xdr:nvSpPr>
      <xdr:spPr>
        <a:xfrm>
          <a:off x="5429250" y="12515850"/>
          <a:ext cx="213899" cy="45353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65</xdr:row>
      <xdr:rowOff>0</xdr:rowOff>
    </xdr:from>
    <xdr:ext cx="213899" cy="453531"/>
    <xdr:sp macro="" textlink="">
      <xdr:nvSpPr>
        <xdr:cNvPr id="6" name="TextBox 2">
          <a:extLst>
            <a:ext uri="{FF2B5EF4-FFF2-40B4-BE49-F238E27FC236}">
              <a16:creationId xmlns:a16="http://schemas.microsoft.com/office/drawing/2014/main" id="{ECC7D75B-1B3B-43BF-AC74-A227E1135A74}"/>
            </a:ext>
          </a:extLst>
        </xdr:cNvPr>
        <xdr:cNvSpPr txBox="1"/>
      </xdr:nvSpPr>
      <xdr:spPr>
        <a:xfrm>
          <a:off x="5429250" y="12515850"/>
          <a:ext cx="213899" cy="45353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65</xdr:row>
      <xdr:rowOff>0</xdr:rowOff>
    </xdr:from>
    <xdr:ext cx="213899" cy="453531"/>
    <xdr:sp macro="" textlink="">
      <xdr:nvSpPr>
        <xdr:cNvPr id="7" name="TextBox 3">
          <a:extLst>
            <a:ext uri="{FF2B5EF4-FFF2-40B4-BE49-F238E27FC236}">
              <a16:creationId xmlns:a16="http://schemas.microsoft.com/office/drawing/2014/main" id="{3260222D-D1D3-4632-A866-2AB56B87289C}"/>
            </a:ext>
          </a:extLst>
        </xdr:cNvPr>
        <xdr:cNvSpPr txBox="1"/>
      </xdr:nvSpPr>
      <xdr:spPr>
        <a:xfrm>
          <a:off x="5429250" y="12515850"/>
          <a:ext cx="213899" cy="45353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65</xdr:row>
      <xdr:rowOff>0</xdr:rowOff>
    </xdr:from>
    <xdr:ext cx="213899" cy="453531"/>
    <xdr:sp macro="" textlink="">
      <xdr:nvSpPr>
        <xdr:cNvPr id="8" name="TextBox 4">
          <a:extLst>
            <a:ext uri="{FF2B5EF4-FFF2-40B4-BE49-F238E27FC236}">
              <a16:creationId xmlns:a16="http://schemas.microsoft.com/office/drawing/2014/main" id="{927684A9-5F50-47F2-883E-D3BA2613C77F}"/>
            </a:ext>
          </a:extLst>
        </xdr:cNvPr>
        <xdr:cNvSpPr txBox="1"/>
      </xdr:nvSpPr>
      <xdr:spPr>
        <a:xfrm>
          <a:off x="5429250" y="12515850"/>
          <a:ext cx="213899" cy="45353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twoCellAnchor editAs="oneCell">
    <xdr:from>
      <xdr:col>6</xdr:col>
      <xdr:colOff>0</xdr:colOff>
      <xdr:row>93</xdr:row>
      <xdr:rowOff>0</xdr:rowOff>
    </xdr:from>
    <xdr:to>
      <xdr:col>6</xdr:col>
      <xdr:colOff>304800</xdr:colOff>
      <xdr:row>93</xdr:row>
      <xdr:rowOff>291913</xdr:rowOff>
    </xdr:to>
    <xdr:sp macro="" textlink="">
      <xdr:nvSpPr>
        <xdr:cNvPr id="9" name="AutoShape 1025" descr="slika">
          <a:extLst>
            <a:ext uri="{FF2B5EF4-FFF2-40B4-BE49-F238E27FC236}">
              <a16:creationId xmlns:a16="http://schemas.microsoft.com/office/drawing/2014/main" id="{96284877-7E54-43DC-A539-567BA1AB56D4}"/>
            </a:ext>
          </a:extLst>
        </xdr:cNvPr>
        <xdr:cNvSpPr>
          <a:spLocks noChangeAspect="1" noChangeArrowheads="1"/>
        </xdr:cNvSpPr>
      </xdr:nvSpPr>
      <xdr:spPr bwMode="auto">
        <a:xfrm>
          <a:off x="6886575" y="282797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304800</xdr:colOff>
      <xdr:row>93</xdr:row>
      <xdr:rowOff>272863</xdr:rowOff>
    </xdr:to>
    <xdr:sp macro="" textlink="">
      <xdr:nvSpPr>
        <xdr:cNvPr id="10" name="AutoShape 1025" descr="Pravokutni stol + 6 stolica za djecu, ergonomske linije">
          <a:extLst>
            <a:ext uri="{FF2B5EF4-FFF2-40B4-BE49-F238E27FC236}">
              <a16:creationId xmlns:a16="http://schemas.microsoft.com/office/drawing/2014/main" id="{5494CDBE-CF4E-41F2-9613-BDA51788A89D}"/>
            </a:ext>
          </a:extLst>
        </xdr:cNvPr>
        <xdr:cNvSpPr>
          <a:spLocks noChangeAspect="1" noChangeArrowheads="1"/>
        </xdr:cNvSpPr>
      </xdr:nvSpPr>
      <xdr:spPr bwMode="auto">
        <a:xfrm>
          <a:off x="6886575" y="2827972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304800</xdr:colOff>
      <xdr:row>93</xdr:row>
      <xdr:rowOff>301438</xdr:rowOff>
    </xdr:to>
    <xdr:sp macro="" textlink="">
      <xdr:nvSpPr>
        <xdr:cNvPr id="11" name="AutoShape 1636" descr="Vučna Federica puž/passaforma">
          <a:extLst>
            <a:ext uri="{FF2B5EF4-FFF2-40B4-BE49-F238E27FC236}">
              <a16:creationId xmlns:a16="http://schemas.microsoft.com/office/drawing/2014/main" id="{182CC855-E9A7-488B-AC1A-CAC3E95FAC1D}"/>
            </a:ext>
          </a:extLst>
        </xdr:cNvPr>
        <xdr:cNvSpPr>
          <a:spLocks noChangeAspect="1" noChangeArrowheads="1"/>
        </xdr:cNvSpPr>
      </xdr:nvSpPr>
      <xdr:spPr bwMode="auto">
        <a:xfrm>
          <a:off x="6886575" y="28279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304800</xdr:colOff>
      <xdr:row>93</xdr:row>
      <xdr:rowOff>263338</xdr:rowOff>
    </xdr:to>
    <xdr:sp macro="" textlink="">
      <xdr:nvSpPr>
        <xdr:cNvPr id="12" name="AutoShape 1639" descr="Prva kula">
          <a:extLst>
            <a:ext uri="{FF2B5EF4-FFF2-40B4-BE49-F238E27FC236}">
              <a16:creationId xmlns:a16="http://schemas.microsoft.com/office/drawing/2014/main" id="{4EACD152-3BFE-422D-AA4F-B4A2975682F1}"/>
            </a:ext>
          </a:extLst>
        </xdr:cNvPr>
        <xdr:cNvSpPr>
          <a:spLocks noChangeAspect="1" noChangeArrowheads="1"/>
        </xdr:cNvSpPr>
      </xdr:nvSpPr>
      <xdr:spPr bwMode="auto">
        <a:xfrm>
          <a:off x="6886575" y="28279725"/>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304800</xdr:colOff>
      <xdr:row>93</xdr:row>
      <xdr:rowOff>291913</xdr:rowOff>
    </xdr:to>
    <xdr:sp macro="" textlink="">
      <xdr:nvSpPr>
        <xdr:cNvPr id="13" name="AutoShape 1025" descr="Kuhaj i jedi kompletan set - 100 komada">
          <a:extLst>
            <a:ext uri="{FF2B5EF4-FFF2-40B4-BE49-F238E27FC236}">
              <a16:creationId xmlns:a16="http://schemas.microsoft.com/office/drawing/2014/main" id="{7DE11E1E-8E35-41D1-A96D-CBFF56A45E41}"/>
            </a:ext>
          </a:extLst>
        </xdr:cNvPr>
        <xdr:cNvSpPr>
          <a:spLocks noChangeAspect="1" noChangeArrowheads="1"/>
        </xdr:cNvSpPr>
      </xdr:nvSpPr>
      <xdr:spPr bwMode="auto">
        <a:xfrm>
          <a:off x="6886575" y="282797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547</xdr:row>
      <xdr:rowOff>0</xdr:rowOff>
    </xdr:from>
    <xdr:to>
      <xdr:col>6</xdr:col>
      <xdr:colOff>304800</xdr:colOff>
      <xdr:row>548</xdr:row>
      <xdr:rowOff>123824</xdr:rowOff>
    </xdr:to>
    <xdr:sp macro="" textlink="">
      <xdr:nvSpPr>
        <xdr:cNvPr id="14" name="AutoShape 1024" descr="slika">
          <a:extLst>
            <a:ext uri="{FF2B5EF4-FFF2-40B4-BE49-F238E27FC236}">
              <a16:creationId xmlns:a16="http://schemas.microsoft.com/office/drawing/2014/main" id="{A3132166-FD3D-455A-9BC7-E09EB0F5D30C}"/>
            </a:ext>
          </a:extLst>
        </xdr:cNvPr>
        <xdr:cNvSpPr>
          <a:spLocks noChangeAspect="1" noChangeArrowheads="1"/>
        </xdr:cNvSpPr>
      </xdr:nvSpPr>
      <xdr:spPr bwMode="auto">
        <a:xfrm>
          <a:off x="6886575" y="618791625"/>
          <a:ext cx="304800"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547</xdr:row>
      <xdr:rowOff>0</xdr:rowOff>
    </xdr:from>
    <xdr:to>
      <xdr:col>6</xdr:col>
      <xdr:colOff>304800</xdr:colOff>
      <xdr:row>548</xdr:row>
      <xdr:rowOff>123824</xdr:rowOff>
    </xdr:to>
    <xdr:sp macro="" textlink="">
      <xdr:nvSpPr>
        <xdr:cNvPr id="15" name="AutoShape 1025" descr="slika">
          <a:extLst>
            <a:ext uri="{FF2B5EF4-FFF2-40B4-BE49-F238E27FC236}">
              <a16:creationId xmlns:a16="http://schemas.microsoft.com/office/drawing/2014/main" id="{F56E6C3D-A336-410D-803B-B5724DFECF7C}"/>
            </a:ext>
          </a:extLst>
        </xdr:cNvPr>
        <xdr:cNvSpPr>
          <a:spLocks noChangeAspect="1" noChangeArrowheads="1"/>
        </xdr:cNvSpPr>
      </xdr:nvSpPr>
      <xdr:spPr bwMode="auto">
        <a:xfrm>
          <a:off x="6886575" y="618791625"/>
          <a:ext cx="304800"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304800</xdr:colOff>
      <xdr:row>79</xdr:row>
      <xdr:rowOff>133350</xdr:rowOff>
    </xdr:to>
    <xdr:sp macro="" textlink="">
      <xdr:nvSpPr>
        <xdr:cNvPr id="16" name="AutoShape 1025" descr="slika">
          <a:extLst>
            <a:ext uri="{FF2B5EF4-FFF2-40B4-BE49-F238E27FC236}">
              <a16:creationId xmlns:a16="http://schemas.microsoft.com/office/drawing/2014/main" id="{ACB0111E-1C71-4528-8760-E801C132B549}"/>
            </a:ext>
          </a:extLst>
        </xdr:cNvPr>
        <xdr:cNvSpPr>
          <a:spLocks noChangeAspect="1" noChangeArrowheads="1"/>
        </xdr:cNvSpPr>
      </xdr:nvSpPr>
      <xdr:spPr bwMode="auto">
        <a:xfrm>
          <a:off x="6886575" y="1737360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304800</xdr:colOff>
      <xdr:row>79</xdr:row>
      <xdr:rowOff>152400</xdr:rowOff>
    </xdr:to>
    <xdr:sp macro="" textlink="">
      <xdr:nvSpPr>
        <xdr:cNvPr id="17" name="AutoShape 1636" descr="Vučna Federica puž/passaforma">
          <a:extLst>
            <a:ext uri="{FF2B5EF4-FFF2-40B4-BE49-F238E27FC236}">
              <a16:creationId xmlns:a16="http://schemas.microsoft.com/office/drawing/2014/main" id="{98E6148B-15C9-4E81-B6F4-63D116E38E6E}"/>
            </a:ext>
          </a:extLst>
        </xdr:cNvPr>
        <xdr:cNvSpPr>
          <a:spLocks noChangeAspect="1" noChangeArrowheads="1"/>
        </xdr:cNvSpPr>
      </xdr:nvSpPr>
      <xdr:spPr bwMode="auto">
        <a:xfrm>
          <a:off x="6886575" y="17373600"/>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304800</xdr:colOff>
      <xdr:row>79</xdr:row>
      <xdr:rowOff>142875</xdr:rowOff>
    </xdr:to>
    <xdr:sp macro="" textlink="">
      <xdr:nvSpPr>
        <xdr:cNvPr id="18" name="AutoShape 1639" descr="Prva kula">
          <a:extLst>
            <a:ext uri="{FF2B5EF4-FFF2-40B4-BE49-F238E27FC236}">
              <a16:creationId xmlns:a16="http://schemas.microsoft.com/office/drawing/2014/main" id="{2A98888E-32C9-490E-A697-26F3A1A40D8A}"/>
            </a:ext>
          </a:extLst>
        </xdr:cNvPr>
        <xdr:cNvSpPr>
          <a:spLocks noChangeAspect="1" noChangeArrowheads="1"/>
        </xdr:cNvSpPr>
      </xdr:nvSpPr>
      <xdr:spPr bwMode="auto">
        <a:xfrm>
          <a:off x="6886575" y="17373600"/>
          <a:ext cx="304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304800</xdr:colOff>
      <xdr:row>79</xdr:row>
      <xdr:rowOff>133350</xdr:rowOff>
    </xdr:to>
    <xdr:sp macro="" textlink="">
      <xdr:nvSpPr>
        <xdr:cNvPr id="19" name="AutoShape 1025" descr="slika">
          <a:extLst>
            <a:ext uri="{FF2B5EF4-FFF2-40B4-BE49-F238E27FC236}">
              <a16:creationId xmlns:a16="http://schemas.microsoft.com/office/drawing/2014/main" id="{0887F3C4-4651-4AFD-8A2D-E74006C4A8B7}"/>
            </a:ext>
          </a:extLst>
        </xdr:cNvPr>
        <xdr:cNvSpPr>
          <a:spLocks noChangeAspect="1" noChangeArrowheads="1"/>
        </xdr:cNvSpPr>
      </xdr:nvSpPr>
      <xdr:spPr bwMode="auto">
        <a:xfrm>
          <a:off x="6886575" y="17373600"/>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304800</xdr:colOff>
      <xdr:row>79</xdr:row>
      <xdr:rowOff>152400</xdr:rowOff>
    </xdr:to>
    <xdr:sp macro="" textlink="">
      <xdr:nvSpPr>
        <xdr:cNvPr id="20" name="AutoShape 1636" descr="Vučna Federica puž/passaforma">
          <a:extLst>
            <a:ext uri="{FF2B5EF4-FFF2-40B4-BE49-F238E27FC236}">
              <a16:creationId xmlns:a16="http://schemas.microsoft.com/office/drawing/2014/main" id="{DF1BC968-AA4C-4D73-A671-362AAB8856CA}"/>
            </a:ext>
          </a:extLst>
        </xdr:cNvPr>
        <xdr:cNvSpPr>
          <a:spLocks noChangeAspect="1" noChangeArrowheads="1"/>
        </xdr:cNvSpPr>
      </xdr:nvSpPr>
      <xdr:spPr bwMode="auto">
        <a:xfrm>
          <a:off x="6886575" y="17373600"/>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304800</xdr:colOff>
      <xdr:row>79</xdr:row>
      <xdr:rowOff>142875</xdr:rowOff>
    </xdr:to>
    <xdr:sp macro="" textlink="">
      <xdr:nvSpPr>
        <xdr:cNvPr id="21" name="AutoShape 1639" descr="Prva kula">
          <a:extLst>
            <a:ext uri="{FF2B5EF4-FFF2-40B4-BE49-F238E27FC236}">
              <a16:creationId xmlns:a16="http://schemas.microsoft.com/office/drawing/2014/main" id="{EC724019-072D-4464-8F5E-ABE27335B27C}"/>
            </a:ext>
          </a:extLst>
        </xdr:cNvPr>
        <xdr:cNvSpPr>
          <a:spLocks noChangeAspect="1" noChangeArrowheads="1"/>
        </xdr:cNvSpPr>
      </xdr:nvSpPr>
      <xdr:spPr bwMode="auto">
        <a:xfrm>
          <a:off x="6886575" y="17373600"/>
          <a:ext cx="304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445</xdr:row>
      <xdr:rowOff>0</xdr:rowOff>
    </xdr:from>
    <xdr:to>
      <xdr:col>6</xdr:col>
      <xdr:colOff>304800</xdr:colOff>
      <xdr:row>445</xdr:row>
      <xdr:rowOff>352425</xdr:rowOff>
    </xdr:to>
    <xdr:sp macro="" textlink="">
      <xdr:nvSpPr>
        <xdr:cNvPr id="22" name="AutoShape 1025" descr="slika">
          <a:extLst>
            <a:ext uri="{FF2B5EF4-FFF2-40B4-BE49-F238E27FC236}">
              <a16:creationId xmlns:a16="http://schemas.microsoft.com/office/drawing/2014/main" id="{3825C17C-2894-4C50-A6C7-00E2A66597C7}"/>
            </a:ext>
          </a:extLst>
        </xdr:cNvPr>
        <xdr:cNvSpPr>
          <a:spLocks noChangeAspect="1" noChangeArrowheads="1"/>
        </xdr:cNvSpPr>
      </xdr:nvSpPr>
      <xdr:spPr bwMode="auto">
        <a:xfrm>
          <a:off x="6886575" y="5085778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445</xdr:row>
      <xdr:rowOff>0</xdr:rowOff>
    </xdr:from>
    <xdr:to>
      <xdr:col>6</xdr:col>
      <xdr:colOff>304800</xdr:colOff>
      <xdr:row>445</xdr:row>
      <xdr:rowOff>342900</xdr:rowOff>
    </xdr:to>
    <xdr:sp macro="" textlink="">
      <xdr:nvSpPr>
        <xdr:cNvPr id="23" name="AutoShape 1025" descr="Pravokutni stol + 6 stolica za djecu, ergonomske linije">
          <a:extLst>
            <a:ext uri="{FF2B5EF4-FFF2-40B4-BE49-F238E27FC236}">
              <a16:creationId xmlns:a16="http://schemas.microsoft.com/office/drawing/2014/main" id="{801B08F6-3B26-4BCE-892C-9A149ABA5896}"/>
            </a:ext>
          </a:extLst>
        </xdr:cNvPr>
        <xdr:cNvSpPr>
          <a:spLocks noChangeAspect="1" noChangeArrowheads="1"/>
        </xdr:cNvSpPr>
      </xdr:nvSpPr>
      <xdr:spPr bwMode="auto">
        <a:xfrm>
          <a:off x="6886575" y="508577850"/>
          <a:ext cx="304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445</xdr:row>
      <xdr:rowOff>0</xdr:rowOff>
    </xdr:from>
    <xdr:to>
      <xdr:col>6</xdr:col>
      <xdr:colOff>304800</xdr:colOff>
      <xdr:row>445</xdr:row>
      <xdr:rowOff>381000</xdr:rowOff>
    </xdr:to>
    <xdr:sp macro="" textlink="">
      <xdr:nvSpPr>
        <xdr:cNvPr id="24" name="AutoShape 1636" descr="Vučna Federica puž/passaforma">
          <a:extLst>
            <a:ext uri="{FF2B5EF4-FFF2-40B4-BE49-F238E27FC236}">
              <a16:creationId xmlns:a16="http://schemas.microsoft.com/office/drawing/2014/main" id="{4A953FB1-A9FC-471F-A7A5-18091C25E11F}"/>
            </a:ext>
          </a:extLst>
        </xdr:cNvPr>
        <xdr:cNvSpPr>
          <a:spLocks noChangeAspect="1" noChangeArrowheads="1"/>
        </xdr:cNvSpPr>
      </xdr:nvSpPr>
      <xdr:spPr bwMode="auto">
        <a:xfrm>
          <a:off x="6886575" y="50857785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445</xdr:row>
      <xdr:rowOff>0</xdr:rowOff>
    </xdr:from>
    <xdr:to>
      <xdr:col>6</xdr:col>
      <xdr:colOff>304800</xdr:colOff>
      <xdr:row>445</xdr:row>
      <xdr:rowOff>304800</xdr:rowOff>
    </xdr:to>
    <xdr:sp macro="" textlink="">
      <xdr:nvSpPr>
        <xdr:cNvPr id="25" name="AutoShape 1639" descr="Prva kula">
          <a:extLst>
            <a:ext uri="{FF2B5EF4-FFF2-40B4-BE49-F238E27FC236}">
              <a16:creationId xmlns:a16="http://schemas.microsoft.com/office/drawing/2014/main" id="{3F49B048-2AB2-48B1-A2A4-C5CB222D721D}"/>
            </a:ext>
          </a:extLst>
        </xdr:cNvPr>
        <xdr:cNvSpPr>
          <a:spLocks noChangeAspect="1" noChangeArrowheads="1"/>
        </xdr:cNvSpPr>
      </xdr:nvSpPr>
      <xdr:spPr bwMode="auto">
        <a:xfrm>
          <a:off x="6886575" y="5085778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445</xdr:row>
      <xdr:rowOff>0</xdr:rowOff>
    </xdr:from>
    <xdr:to>
      <xdr:col>6</xdr:col>
      <xdr:colOff>304800</xdr:colOff>
      <xdr:row>445</xdr:row>
      <xdr:rowOff>352425</xdr:rowOff>
    </xdr:to>
    <xdr:sp macro="" textlink="">
      <xdr:nvSpPr>
        <xdr:cNvPr id="26" name="AutoShape 1025" descr="Kuhaj i jedi kompletan set - 100 komada">
          <a:extLst>
            <a:ext uri="{FF2B5EF4-FFF2-40B4-BE49-F238E27FC236}">
              <a16:creationId xmlns:a16="http://schemas.microsoft.com/office/drawing/2014/main" id="{EF3EC566-F7FF-4F5F-A91D-8D6EFD0D501F}"/>
            </a:ext>
          </a:extLst>
        </xdr:cNvPr>
        <xdr:cNvSpPr>
          <a:spLocks noChangeAspect="1" noChangeArrowheads="1"/>
        </xdr:cNvSpPr>
      </xdr:nvSpPr>
      <xdr:spPr bwMode="auto">
        <a:xfrm>
          <a:off x="6886575" y="5085778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494</xdr:row>
      <xdr:rowOff>0</xdr:rowOff>
    </xdr:from>
    <xdr:to>
      <xdr:col>6</xdr:col>
      <xdr:colOff>304800</xdr:colOff>
      <xdr:row>495</xdr:row>
      <xdr:rowOff>0</xdr:rowOff>
    </xdr:to>
    <xdr:sp macro="" textlink="">
      <xdr:nvSpPr>
        <xdr:cNvPr id="27" name="AutoShape 1025" descr="slika">
          <a:extLst>
            <a:ext uri="{FF2B5EF4-FFF2-40B4-BE49-F238E27FC236}">
              <a16:creationId xmlns:a16="http://schemas.microsoft.com/office/drawing/2014/main" id="{FB4491D6-6EE5-4839-BFA0-9DC231EFA4F2}"/>
            </a:ext>
          </a:extLst>
        </xdr:cNvPr>
        <xdr:cNvSpPr>
          <a:spLocks noChangeAspect="1" noChangeArrowheads="1"/>
        </xdr:cNvSpPr>
      </xdr:nvSpPr>
      <xdr:spPr bwMode="auto">
        <a:xfrm>
          <a:off x="6886575" y="574767075"/>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494</xdr:row>
      <xdr:rowOff>0</xdr:rowOff>
    </xdr:from>
    <xdr:to>
      <xdr:col>6</xdr:col>
      <xdr:colOff>304800</xdr:colOff>
      <xdr:row>495</xdr:row>
      <xdr:rowOff>0</xdr:rowOff>
    </xdr:to>
    <xdr:sp macro="" textlink="">
      <xdr:nvSpPr>
        <xdr:cNvPr id="28" name="AutoShape 1025" descr="Pravokutni stol + 6 stolica za djecu, ergonomske linije">
          <a:extLst>
            <a:ext uri="{FF2B5EF4-FFF2-40B4-BE49-F238E27FC236}">
              <a16:creationId xmlns:a16="http://schemas.microsoft.com/office/drawing/2014/main" id="{8BB4A2F9-8B4E-4A8E-A72C-F6556638BE3D}"/>
            </a:ext>
          </a:extLst>
        </xdr:cNvPr>
        <xdr:cNvSpPr>
          <a:spLocks noChangeAspect="1" noChangeArrowheads="1"/>
        </xdr:cNvSpPr>
      </xdr:nvSpPr>
      <xdr:spPr bwMode="auto">
        <a:xfrm>
          <a:off x="6886575" y="574767075"/>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494</xdr:row>
      <xdr:rowOff>0</xdr:rowOff>
    </xdr:from>
    <xdr:to>
      <xdr:col>6</xdr:col>
      <xdr:colOff>304800</xdr:colOff>
      <xdr:row>495</xdr:row>
      <xdr:rowOff>0</xdr:rowOff>
    </xdr:to>
    <xdr:sp macro="" textlink="">
      <xdr:nvSpPr>
        <xdr:cNvPr id="29" name="AutoShape 1636" descr="Vučna Federica puž/passaforma">
          <a:extLst>
            <a:ext uri="{FF2B5EF4-FFF2-40B4-BE49-F238E27FC236}">
              <a16:creationId xmlns:a16="http://schemas.microsoft.com/office/drawing/2014/main" id="{8C5CF682-8468-4CD3-837D-EF265C4E9B50}"/>
            </a:ext>
          </a:extLst>
        </xdr:cNvPr>
        <xdr:cNvSpPr>
          <a:spLocks noChangeAspect="1" noChangeArrowheads="1"/>
        </xdr:cNvSpPr>
      </xdr:nvSpPr>
      <xdr:spPr bwMode="auto">
        <a:xfrm>
          <a:off x="6886575" y="574767075"/>
          <a:ext cx="304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494</xdr:row>
      <xdr:rowOff>0</xdr:rowOff>
    </xdr:from>
    <xdr:to>
      <xdr:col>6</xdr:col>
      <xdr:colOff>304800</xdr:colOff>
      <xdr:row>495</xdr:row>
      <xdr:rowOff>0</xdr:rowOff>
    </xdr:to>
    <xdr:sp macro="" textlink="">
      <xdr:nvSpPr>
        <xdr:cNvPr id="30" name="AutoShape 1639" descr="Prva kula">
          <a:extLst>
            <a:ext uri="{FF2B5EF4-FFF2-40B4-BE49-F238E27FC236}">
              <a16:creationId xmlns:a16="http://schemas.microsoft.com/office/drawing/2014/main" id="{F24D925C-4916-44A9-A294-E8E32D1AC852}"/>
            </a:ext>
          </a:extLst>
        </xdr:cNvPr>
        <xdr:cNvSpPr>
          <a:spLocks noChangeAspect="1" noChangeArrowheads="1"/>
        </xdr:cNvSpPr>
      </xdr:nvSpPr>
      <xdr:spPr bwMode="auto">
        <a:xfrm>
          <a:off x="6886575" y="5747670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494</xdr:row>
      <xdr:rowOff>0</xdr:rowOff>
    </xdr:from>
    <xdr:to>
      <xdr:col>6</xdr:col>
      <xdr:colOff>304800</xdr:colOff>
      <xdr:row>495</xdr:row>
      <xdr:rowOff>0</xdr:rowOff>
    </xdr:to>
    <xdr:sp macro="" textlink="">
      <xdr:nvSpPr>
        <xdr:cNvPr id="31" name="AutoShape 1025" descr="Kuhaj i jedi kompletan set - 100 komada">
          <a:extLst>
            <a:ext uri="{FF2B5EF4-FFF2-40B4-BE49-F238E27FC236}">
              <a16:creationId xmlns:a16="http://schemas.microsoft.com/office/drawing/2014/main" id="{453B3521-E963-4EDD-9E80-6AD220392B44}"/>
            </a:ext>
          </a:extLst>
        </xdr:cNvPr>
        <xdr:cNvSpPr>
          <a:spLocks noChangeAspect="1" noChangeArrowheads="1"/>
        </xdr:cNvSpPr>
      </xdr:nvSpPr>
      <xdr:spPr bwMode="auto">
        <a:xfrm>
          <a:off x="6886575" y="574767075"/>
          <a:ext cx="30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436</xdr:row>
      <xdr:rowOff>0</xdr:rowOff>
    </xdr:from>
    <xdr:to>
      <xdr:col>6</xdr:col>
      <xdr:colOff>304800</xdr:colOff>
      <xdr:row>436</xdr:row>
      <xdr:rowOff>295275</xdr:rowOff>
    </xdr:to>
    <xdr:sp macro="" textlink="">
      <xdr:nvSpPr>
        <xdr:cNvPr id="32" name="AutoShape 1025" descr="slika">
          <a:extLst>
            <a:ext uri="{FF2B5EF4-FFF2-40B4-BE49-F238E27FC236}">
              <a16:creationId xmlns:a16="http://schemas.microsoft.com/office/drawing/2014/main" id="{F5DFAE82-1228-4F9A-B66E-F1650BB3F6EF}"/>
            </a:ext>
          </a:extLst>
        </xdr:cNvPr>
        <xdr:cNvSpPr>
          <a:spLocks noChangeAspect="1" noChangeArrowheads="1"/>
        </xdr:cNvSpPr>
      </xdr:nvSpPr>
      <xdr:spPr bwMode="auto">
        <a:xfrm>
          <a:off x="6886575" y="49868137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436</xdr:row>
      <xdr:rowOff>0</xdr:rowOff>
    </xdr:from>
    <xdr:to>
      <xdr:col>6</xdr:col>
      <xdr:colOff>304800</xdr:colOff>
      <xdr:row>436</xdr:row>
      <xdr:rowOff>285750</xdr:rowOff>
    </xdr:to>
    <xdr:sp macro="" textlink="">
      <xdr:nvSpPr>
        <xdr:cNvPr id="33" name="AutoShape 1025" descr="Pravokutni stol + 6 stolica za djecu, ergonomske linije">
          <a:extLst>
            <a:ext uri="{FF2B5EF4-FFF2-40B4-BE49-F238E27FC236}">
              <a16:creationId xmlns:a16="http://schemas.microsoft.com/office/drawing/2014/main" id="{59668CC1-F75C-439C-8F70-81C2B1A9BFCF}"/>
            </a:ext>
          </a:extLst>
        </xdr:cNvPr>
        <xdr:cNvSpPr>
          <a:spLocks noChangeAspect="1" noChangeArrowheads="1"/>
        </xdr:cNvSpPr>
      </xdr:nvSpPr>
      <xdr:spPr bwMode="auto">
        <a:xfrm>
          <a:off x="6886575" y="4986813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436</xdr:row>
      <xdr:rowOff>0</xdr:rowOff>
    </xdr:from>
    <xdr:to>
      <xdr:col>6</xdr:col>
      <xdr:colOff>304800</xdr:colOff>
      <xdr:row>436</xdr:row>
      <xdr:rowOff>314325</xdr:rowOff>
    </xdr:to>
    <xdr:sp macro="" textlink="">
      <xdr:nvSpPr>
        <xdr:cNvPr id="34" name="AutoShape 1636" descr="Vučna Federica puž/passaforma">
          <a:extLst>
            <a:ext uri="{FF2B5EF4-FFF2-40B4-BE49-F238E27FC236}">
              <a16:creationId xmlns:a16="http://schemas.microsoft.com/office/drawing/2014/main" id="{5310E388-9E9A-4BBB-A80A-73002FAFD36A}"/>
            </a:ext>
          </a:extLst>
        </xdr:cNvPr>
        <xdr:cNvSpPr>
          <a:spLocks noChangeAspect="1" noChangeArrowheads="1"/>
        </xdr:cNvSpPr>
      </xdr:nvSpPr>
      <xdr:spPr bwMode="auto">
        <a:xfrm>
          <a:off x="6886575" y="498681375"/>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436</xdr:row>
      <xdr:rowOff>0</xdr:rowOff>
    </xdr:from>
    <xdr:to>
      <xdr:col>6</xdr:col>
      <xdr:colOff>304800</xdr:colOff>
      <xdr:row>436</xdr:row>
      <xdr:rowOff>257175</xdr:rowOff>
    </xdr:to>
    <xdr:sp macro="" textlink="">
      <xdr:nvSpPr>
        <xdr:cNvPr id="35" name="AutoShape 1639" descr="Prva kula">
          <a:extLst>
            <a:ext uri="{FF2B5EF4-FFF2-40B4-BE49-F238E27FC236}">
              <a16:creationId xmlns:a16="http://schemas.microsoft.com/office/drawing/2014/main" id="{37879154-626A-4CD8-8A86-523ABF46C55C}"/>
            </a:ext>
          </a:extLst>
        </xdr:cNvPr>
        <xdr:cNvSpPr>
          <a:spLocks noChangeAspect="1" noChangeArrowheads="1"/>
        </xdr:cNvSpPr>
      </xdr:nvSpPr>
      <xdr:spPr bwMode="auto">
        <a:xfrm>
          <a:off x="6886575" y="498681375"/>
          <a:ext cx="3048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436</xdr:row>
      <xdr:rowOff>0</xdr:rowOff>
    </xdr:from>
    <xdr:to>
      <xdr:col>6</xdr:col>
      <xdr:colOff>304800</xdr:colOff>
      <xdr:row>436</xdr:row>
      <xdr:rowOff>295275</xdr:rowOff>
    </xdr:to>
    <xdr:sp macro="" textlink="">
      <xdr:nvSpPr>
        <xdr:cNvPr id="36" name="AutoShape 1025" descr="Kuhaj i jedi kompletan set - 100 komada">
          <a:extLst>
            <a:ext uri="{FF2B5EF4-FFF2-40B4-BE49-F238E27FC236}">
              <a16:creationId xmlns:a16="http://schemas.microsoft.com/office/drawing/2014/main" id="{68A2D344-E31E-4415-B8BD-56510984BDF9}"/>
            </a:ext>
          </a:extLst>
        </xdr:cNvPr>
        <xdr:cNvSpPr>
          <a:spLocks noChangeAspect="1" noChangeArrowheads="1"/>
        </xdr:cNvSpPr>
      </xdr:nvSpPr>
      <xdr:spPr bwMode="auto">
        <a:xfrm>
          <a:off x="6886575" y="49868137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304800</xdr:colOff>
      <xdr:row>93</xdr:row>
      <xdr:rowOff>282388</xdr:rowOff>
    </xdr:to>
    <xdr:sp macro="" textlink="">
      <xdr:nvSpPr>
        <xdr:cNvPr id="37" name="AutoShape 1025" descr="slika">
          <a:extLst>
            <a:ext uri="{FF2B5EF4-FFF2-40B4-BE49-F238E27FC236}">
              <a16:creationId xmlns:a16="http://schemas.microsoft.com/office/drawing/2014/main" id="{D9852E9F-1B20-4B31-8382-82D38ABA1DBB}"/>
            </a:ext>
          </a:extLst>
        </xdr:cNvPr>
        <xdr:cNvSpPr>
          <a:spLocks noChangeAspect="1" noChangeArrowheads="1"/>
        </xdr:cNvSpPr>
      </xdr:nvSpPr>
      <xdr:spPr bwMode="auto">
        <a:xfrm>
          <a:off x="6886575" y="282797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304800</xdr:colOff>
      <xdr:row>93</xdr:row>
      <xdr:rowOff>301438</xdr:rowOff>
    </xdr:to>
    <xdr:sp macro="" textlink="">
      <xdr:nvSpPr>
        <xdr:cNvPr id="38" name="AutoShape 1636" descr="Vučna Federica puž/passaforma">
          <a:extLst>
            <a:ext uri="{FF2B5EF4-FFF2-40B4-BE49-F238E27FC236}">
              <a16:creationId xmlns:a16="http://schemas.microsoft.com/office/drawing/2014/main" id="{DFEBC164-82A8-4402-A9D1-5C3B822163BB}"/>
            </a:ext>
          </a:extLst>
        </xdr:cNvPr>
        <xdr:cNvSpPr>
          <a:spLocks noChangeAspect="1" noChangeArrowheads="1"/>
        </xdr:cNvSpPr>
      </xdr:nvSpPr>
      <xdr:spPr bwMode="auto">
        <a:xfrm>
          <a:off x="6886575" y="28279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304800</xdr:colOff>
      <xdr:row>93</xdr:row>
      <xdr:rowOff>291913</xdr:rowOff>
    </xdr:to>
    <xdr:sp macro="" textlink="">
      <xdr:nvSpPr>
        <xdr:cNvPr id="39" name="AutoShape 1639" descr="Prva kula">
          <a:extLst>
            <a:ext uri="{FF2B5EF4-FFF2-40B4-BE49-F238E27FC236}">
              <a16:creationId xmlns:a16="http://schemas.microsoft.com/office/drawing/2014/main" id="{2FE17F1C-886F-499E-A38F-CED775CF97A4}"/>
            </a:ext>
          </a:extLst>
        </xdr:cNvPr>
        <xdr:cNvSpPr>
          <a:spLocks noChangeAspect="1" noChangeArrowheads="1"/>
        </xdr:cNvSpPr>
      </xdr:nvSpPr>
      <xdr:spPr bwMode="auto">
        <a:xfrm>
          <a:off x="6886575" y="282797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304800</xdr:colOff>
      <xdr:row>93</xdr:row>
      <xdr:rowOff>282388</xdr:rowOff>
    </xdr:to>
    <xdr:sp macro="" textlink="">
      <xdr:nvSpPr>
        <xdr:cNvPr id="40" name="AutoShape 1025" descr="slika">
          <a:extLst>
            <a:ext uri="{FF2B5EF4-FFF2-40B4-BE49-F238E27FC236}">
              <a16:creationId xmlns:a16="http://schemas.microsoft.com/office/drawing/2014/main" id="{334B980F-D4EB-4233-AE38-AE522441296F}"/>
            </a:ext>
          </a:extLst>
        </xdr:cNvPr>
        <xdr:cNvSpPr>
          <a:spLocks noChangeAspect="1" noChangeArrowheads="1"/>
        </xdr:cNvSpPr>
      </xdr:nvSpPr>
      <xdr:spPr bwMode="auto">
        <a:xfrm>
          <a:off x="6886575" y="282797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304800</xdr:colOff>
      <xdr:row>93</xdr:row>
      <xdr:rowOff>301438</xdr:rowOff>
    </xdr:to>
    <xdr:sp macro="" textlink="">
      <xdr:nvSpPr>
        <xdr:cNvPr id="41" name="AutoShape 1636" descr="Vučna Federica puž/passaforma">
          <a:extLst>
            <a:ext uri="{FF2B5EF4-FFF2-40B4-BE49-F238E27FC236}">
              <a16:creationId xmlns:a16="http://schemas.microsoft.com/office/drawing/2014/main" id="{727109CA-9CF5-4E58-B90C-9833F12F0419}"/>
            </a:ext>
          </a:extLst>
        </xdr:cNvPr>
        <xdr:cNvSpPr>
          <a:spLocks noChangeAspect="1" noChangeArrowheads="1"/>
        </xdr:cNvSpPr>
      </xdr:nvSpPr>
      <xdr:spPr bwMode="auto">
        <a:xfrm>
          <a:off x="6886575" y="28279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93</xdr:row>
      <xdr:rowOff>0</xdr:rowOff>
    </xdr:from>
    <xdr:to>
      <xdr:col>6</xdr:col>
      <xdr:colOff>304800</xdr:colOff>
      <xdr:row>93</xdr:row>
      <xdr:rowOff>291913</xdr:rowOff>
    </xdr:to>
    <xdr:sp macro="" textlink="">
      <xdr:nvSpPr>
        <xdr:cNvPr id="42" name="AutoShape 1639" descr="Prva kula">
          <a:extLst>
            <a:ext uri="{FF2B5EF4-FFF2-40B4-BE49-F238E27FC236}">
              <a16:creationId xmlns:a16="http://schemas.microsoft.com/office/drawing/2014/main" id="{1C10A4A7-5186-4CD2-B153-25D4AF0ABD8C}"/>
            </a:ext>
          </a:extLst>
        </xdr:cNvPr>
        <xdr:cNvSpPr>
          <a:spLocks noChangeAspect="1" noChangeArrowheads="1"/>
        </xdr:cNvSpPr>
      </xdr:nvSpPr>
      <xdr:spPr bwMode="auto">
        <a:xfrm>
          <a:off x="6886575" y="282797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304800</xdr:colOff>
      <xdr:row>96</xdr:row>
      <xdr:rowOff>299931</xdr:rowOff>
    </xdr:to>
    <xdr:sp macro="" textlink="">
      <xdr:nvSpPr>
        <xdr:cNvPr id="43" name="AutoShape 1025" descr="slika">
          <a:extLst>
            <a:ext uri="{FF2B5EF4-FFF2-40B4-BE49-F238E27FC236}">
              <a16:creationId xmlns:a16="http://schemas.microsoft.com/office/drawing/2014/main" id="{445345AE-95B3-4F54-B46F-B59DC3C0008E}"/>
            </a:ext>
          </a:extLst>
        </xdr:cNvPr>
        <xdr:cNvSpPr>
          <a:spLocks noChangeAspect="1" noChangeArrowheads="1"/>
        </xdr:cNvSpPr>
      </xdr:nvSpPr>
      <xdr:spPr bwMode="auto">
        <a:xfrm>
          <a:off x="6886575" y="17373600"/>
          <a:ext cx="304800" cy="17561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304800</xdr:colOff>
      <xdr:row>96</xdr:row>
      <xdr:rowOff>299931</xdr:rowOff>
    </xdr:to>
    <xdr:sp macro="" textlink="">
      <xdr:nvSpPr>
        <xdr:cNvPr id="44" name="AutoShape 1025" descr="Pravokutni stol + 6 stolica za djecu, ergonomske linije">
          <a:extLst>
            <a:ext uri="{FF2B5EF4-FFF2-40B4-BE49-F238E27FC236}">
              <a16:creationId xmlns:a16="http://schemas.microsoft.com/office/drawing/2014/main" id="{2C18E00D-4CA8-4D1F-9688-4923222E3565}"/>
            </a:ext>
          </a:extLst>
        </xdr:cNvPr>
        <xdr:cNvSpPr>
          <a:spLocks noChangeAspect="1" noChangeArrowheads="1"/>
        </xdr:cNvSpPr>
      </xdr:nvSpPr>
      <xdr:spPr bwMode="auto">
        <a:xfrm>
          <a:off x="6886575" y="17373600"/>
          <a:ext cx="304800" cy="17561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304800</xdr:colOff>
      <xdr:row>96</xdr:row>
      <xdr:rowOff>299931</xdr:rowOff>
    </xdr:to>
    <xdr:sp macro="" textlink="">
      <xdr:nvSpPr>
        <xdr:cNvPr id="45" name="AutoShape 1636" descr="Vučna Federica puž/passaforma">
          <a:extLst>
            <a:ext uri="{FF2B5EF4-FFF2-40B4-BE49-F238E27FC236}">
              <a16:creationId xmlns:a16="http://schemas.microsoft.com/office/drawing/2014/main" id="{A9F93C16-51E2-4FE1-92AB-0A4B9BF0688E}"/>
            </a:ext>
          </a:extLst>
        </xdr:cNvPr>
        <xdr:cNvSpPr>
          <a:spLocks noChangeAspect="1" noChangeArrowheads="1"/>
        </xdr:cNvSpPr>
      </xdr:nvSpPr>
      <xdr:spPr bwMode="auto">
        <a:xfrm>
          <a:off x="6886575" y="17373600"/>
          <a:ext cx="304800" cy="17561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304800</xdr:colOff>
      <xdr:row>96</xdr:row>
      <xdr:rowOff>299931</xdr:rowOff>
    </xdr:to>
    <xdr:sp macro="" textlink="">
      <xdr:nvSpPr>
        <xdr:cNvPr id="46" name="AutoShape 1639" descr="Prva kula">
          <a:extLst>
            <a:ext uri="{FF2B5EF4-FFF2-40B4-BE49-F238E27FC236}">
              <a16:creationId xmlns:a16="http://schemas.microsoft.com/office/drawing/2014/main" id="{F92C0CE3-405F-4B1A-B492-10BE30AB0AE4}"/>
            </a:ext>
          </a:extLst>
        </xdr:cNvPr>
        <xdr:cNvSpPr>
          <a:spLocks noChangeAspect="1" noChangeArrowheads="1"/>
        </xdr:cNvSpPr>
      </xdr:nvSpPr>
      <xdr:spPr bwMode="auto">
        <a:xfrm>
          <a:off x="6886575" y="17373600"/>
          <a:ext cx="304800" cy="17561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78</xdr:row>
      <xdr:rowOff>0</xdr:rowOff>
    </xdr:from>
    <xdr:to>
      <xdr:col>6</xdr:col>
      <xdr:colOff>304800</xdr:colOff>
      <xdr:row>96</xdr:row>
      <xdr:rowOff>299931</xdr:rowOff>
    </xdr:to>
    <xdr:sp macro="" textlink="">
      <xdr:nvSpPr>
        <xdr:cNvPr id="47" name="AutoShape 1025" descr="Kuhaj i jedi kompletan set - 100 komada">
          <a:extLst>
            <a:ext uri="{FF2B5EF4-FFF2-40B4-BE49-F238E27FC236}">
              <a16:creationId xmlns:a16="http://schemas.microsoft.com/office/drawing/2014/main" id="{D5928EB6-AFCC-4F52-AAB4-F89440C75882}"/>
            </a:ext>
          </a:extLst>
        </xdr:cNvPr>
        <xdr:cNvSpPr>
          <a:spLocks noChangeAspect="1" noChangeArrowheads="1"/>
        </xdr:cNvSpPr>
      </xdr:nvSpPr>
      <xdr:spPr bwMode="auto">
        <a:xfrm>
          <a:off x="6886575" y="17373600"/>
          <a:ext cx="304800" cy="17561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478</xdr:row>
      <xdr:rowOff>0</xdr:rowOff>
    </xdr:from>
    <xdr:to>
      <xdr:col>6</xdr:col>
      <xdr:colOff>304800</xdr:colOff>
      <xdr:row>478</xdr:row>
      <xdr:rowOff>314325</xdr:rowOff>
    </xdr:to>
    <xdr:sp macro="" textlink="">
      <xdr:nvSpPr>
        <xdr:cNvPr id="48" name="AutoShape 1024" descr="Slika">
          <a:extLst>
            <a:ext uri="{FF2B5EF4-FFF2-40B4-BE49-F238E27FC236}">
              <a16:creationId xmlns:a16="http://schemas.microsoft.com/office/drawing/2014/main" id="{AB97734B-A9D9-4B7A-9319-599BE1FE13EB}"/>
            </a:ext>
          </a:extLst>
        </xdr:cNvPr>
        <xdr:cNvSpPr>
          <a:spLocks noChangeAspect="1" noChangeArrowheads="1"/>
        </xdr:cNvSpPr>
      </xdr:nvSpPr>
      <xdr:spPr bwMode="auto">
        <a:xfrm>
          <a:off x="6886575" y="552954825"/>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478</xdr:row>
      <xdr:rowOff>0</xdr:rowOff>
    </xdr:from>
    <xdr:to>
      <xdr:col>6</xdr:col>
      <xdr:colOff>304800</xdr:colOff>
      <xdr:row>478</xdr:row>
      <xdr:rowOff>314325</xdr:rowOff>
    </xdr:to>
    <xdr:sp macro="" textlink="">
      <xdr:nvSpPr>
        <xdr:cNvPr id="49" name="AutoShape 1025" descr="Slika">
          <a:extLst>
            <a:ext uri="{FF2B5EF4-FFF2-40B4-BE49-F238E27FC236}">
              <a16:creationId xmlns:a16="http://schemas.microsoft.com/office/drawing/2014/main" id="{0C52EB7E-5891-459D-B644-BFE75A50B6DC}"/>
            </a:ext>
          </a:extLst>
        </xdr:cNvPr>
        <xdr:cNvSpPr>
          <a:spLocks noChangeAspect="1" noChangeArrowheads="1"/>
        </xdr:cNvSpPr>
      </xdr:nvSpPr>
      <xdr:spPr bwMode="auto">
        <a:xfrm>
          <a:off x="6886575" y="552954825"/>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240</xdr:row>
      <xdr:rowOff>0</xdr:rowOff>
    </xdr:from>
    <xdr:to>
      <xdr:col>6</xdr:col>
      <xdr:colOff>304800</xdr:colOff>
      <xdr:row>240</xdr:row>
      <xdr:rowOff>304800</xdr:rowOff>
    </xdr:to>
    <xdr:sp macro="" textlink="">
      <xdr:nvSpPr>
        <xdr:cNvPr id="50" name="AutoShape 1024" descr="Slika">
          <a:extLst>
            <a:ext uri="{FF2B5EF4-FFF2-40B4-BE49-F238E27FC236}">
              <a16:creationId xmlns:a16="http://schemas.microsoft.com/office/drawing/2014/main" id="{31E0A2F5-BF11-4FCD-823E-EBB18D5D4296}"/>
            </a:ext>
          </a:extLst>
        </xdr:cNvPr>
        <xdr:cNvSpPr>
          <a:spLocks noChangeAspect="1" noChangeArrowheads="1"/>
        </xdr:cNvSpPr>
      </xdr:nvSpPr>
      <xdr:spPr bwMode="auto">
        <a:xfrm>
          <a:off x="6886575" y="227171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66</xdr:row>
      <xdr:rowOff>0</xdr:rowOff>
    </xdr:from>
    <xdr:to>
      <xdr:col>6</xdr:col>
      <xdr:colOff>295275</xdr:colOff>
      <xdr:row>68</xdr:row>
      <xdr:rowOff>685799</xdr:rowOff>
    </xdr:to>
    <xdr:sp macro="" textlink="">
      <xdr:nvSpPr>
        <xdr:cNvPr id="51" name="AutoShape 59554" descr="Drvene stolice SKLOPIVA GRETA-0">
          <a:extLst>
            <a:ext uri="{FF2B5EF4-FFF2-40B4-BE49-F238E27FC236}">
              <a16:creationId xmlns:a16="http://schemas.microsoft.com/office/drawing/2014/main" id="{8183210A-04D9-45EB-9FA1-918E1E1B4249}"/>
            </a:ext>
          </a:extLst>
        </xdr:cNvPr>
        <xdr:cNvSpPr>
          <a:spLocks noChangeAspect="1" noChangeArrowheads="1"/>
        </xdr:cNvSpPr>
      </xdr:nvSpPr>
      <xdr:spPr bwMode="auto">
        <a:xfrm>
          <a:off x="6886575" y="13277850"/>
          <a:ext cx="295275"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66</xdr:row>
      <xdr:rowOff>0</xdr:rowOff>
    </xdr:from>
    <xdr:to>
      <xdr:col>6</xdr:col>
      <xdr:colOff>295275</xdr:colOff>
      <xdr:row>68</xdr:row>
      <xdr:rowOff>685799</xdr:rowOff>
    </xdr:to>
    <xdr:sp macro="" textlink="">
      <xdr:nvSpPr>
        <xdr:cNvPr id="52" name="AutoShape 59555" descr="Drvene stolice SKLOPIVA GRETA-0">
          <a:extLst>
            <a:ext uri="{FF2B5EF4-FFF2-40B4-BE49-F238E27FC236}">
              <a16:creationId xmlns:a16="http://schemas.microsoft.com/office/drawing/2014/main" id="{1DF2F82D-EBBB-4862-823E-B81228B76D7D}"/>
            </a:ext>
          </a:extLst>
        </xdr:cNvPr>
        <xdr:cNvSpPr>
          <a:spLocks noChangeAspect="1" noChangeArrowheads="1"/>
        </xdr:cNvSpPr>
      </xdr:nvSpPr>
      <xdr:spPr bwMode="auto">
        <a:xfrm>
          <a:off x="6886575" y="13277850"/>
          <a:ext cx="295275"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66</xdr:row>
      <xdr:rowOff>0</xdr:rowOff>
    </xdr:from>
    <xdr:to>
      <xdr:col>6</xdr:col>
      <xdr:colOff>295275</xdr:colOff>
      <xdr:row>68</xdr:row>
      <xdr:rowOff>685799</xdr:rowOff>
    </xdr:to>
    <xdr:sp macro="" textlink="">
      <xdr:nvSpPr>
        <xdr:cNvPr id="53" name="AutoShape 59556" descr="Drvene stolice SKLOPIVA GRETA-0">
          <a:extLst>
            <a:ext uri="{FF2B5EF4-FFF2-40B4-BE49-F238E27FC236}">
              <a16:creationId xmlns:a16="http://schemas.microsoft.com/office/drawing/2014/main" id="{60A2FD6E-393F-4B75-863B-197D6BCE5B6B}"/>
            </a:ext>
          </a:extLst>
        </xdr:cNvPr>
        <xdr:cNvSpPr>
          <a:spLocks noChangeAspect="1" noChangeArrowheads="1"/>
        </xdr:cNvSpPr>
      </xdr:nvSpPr>
      <xdr:spPr bwMode="auto">
        <a:xfrm>
          <a:off x="6886575" y="13277850"/>
          <a:ext cx="295275"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533400</xdr:colOff>
      <xdr:row>397</xdr:row>
      <xdr:rowOff>1000125</xdr:rowOff>
    </xdr:from>
    <xdr:to>
      <xdr:col>1</xdr:col>
      <xdr:colOff>2200275</xdr:colOff>
      <xdr:row>398</xdr:row>
      <xdr:rowOff>5595</xdr:rowOff>
    </xdr:to>
    <xdr:pic>
      <xdr:nvPicPr>
        <xdr:cNvPr id="54" name="Picture 458">
          <a:extLst>
            <a:ext uri="{FF2B5EF4-FFF2-40B4-BE49-F238E27FC236}">
              <a16:creationId xmlns:a16="http://schemas.microsoft.com/office/drawing/2014/main" id="{E44406B3-1997-487C-AEFE-2220E95EB6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446913000"/>
          <a:ext cx="1666875" cy="1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506</xdr:row>
      <xdr:rowOff>0</xdr:rowOff>
    </xdr:from>
    <xdr:to>
      <xdr:col>6</xdr:col>
      <xdr:colOff>295275</xdr:colOff>
      <xdr:row>506</xdr:row>
      <xdr:rowOff>1266266</xdr:rowOff>
    </xdr:to>
    <xdr:sp macro="" textlink="">
      <xdr:nvSpPr>
        <xdr:cNvPr id="55" name="AutoShape 58592" descr="Drvene stolice SKLOPIVA GRETA-0">
          <a:extLst>
            <a:ext uri="{FF2B5EF4-FFF2-40B4-BE49-F238E27FC236}">
              <a16:creationId xmlns:a16="http://schemas.microsoft.com/office/drawing/2014/main" id="{6BF12BD8-9726-4896-928F-24B52A824CC0}"/>
            </a:ext>
          </a:extLst>
        </xdr:cNvPr>
        <xdr:cNvSpPr>
          <a:spLocks noChangeAspect="1" noChangeArrowheads="1"/>
        </xdr:cNvSpPr>
      </xdr:nvSpPr>
      <xdr:spPr bwMode="auto">
        <a:xfrm>
          <a:off x="6886575" y="580986900"/>
          <a:ext cx="295275" cy="1266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506</xdr:row>
      <xdr:rowOff>0</xdr:rowOff>
    </xdr:from>
    <xdr:to>
      <xdr:col>6</xdr:col>
      <xdr:colOff>295275</xdr:colOff>
      <xdr:row>506</xdr:row>
      <xdr:rowOff>1266266</xdr:rowOff>
    </xdr:to>
    <xdr:sp macro="" textlink="">
      <xdr:nvSpPr>
        <xdr:cNvPr id="56" name="AutoShape 58594" descr="Drvene stolice SKLOPIVA GRETA-0">
          <a:extLst>
            <a:ext uri="{FF2B5EF4-FFF2-40B4-BE49-F238E27FC236}">
              <a16:creationId xmlns:a16="http://schemas.microsoft.com/office/drawing/2014/main" id="{995A2BEB-EE6B-4714-808B-3482C1607FC0}"/>
            </a:ext>
          </a:extLst>
        </xdr:cNvPr>
        <xdr:cNvSpPr>
          <a:spLocks noChangeAspect="1" noChangeArrowheads="1"/>
        </xdr:cNvSpPr>
      </xdr:nvSpPr>
      <xdr:spPr bwMode="auto">
        <a:xfrm>
          <a:off x="6886575" y="580986900"/>
          <a:ext cx="295275" cy="1266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506</xdr:row>
      <xdr:rowOff>0</xdr:rowOff>
    </xdr:from>
    <xdr:to>
      <xdr:col>6</xdr:col>
      <xdr:colOff>295275</xdr:colOff>
      <xdr:row>506</xdr:row>
      <xdr:rowOff>1266266</xdr:rowOff>
    </xdr:to>
    <xdr:sp macro="" textlink="">
      <xdr:nvSpPr>
        <xdr:cNvPr id="57" name="AutoShape 58596" descr="Drvene stolice SKLOPIVA GRETA-0">
          <a:extLst>
            <a:ext uri="{FF2B5EF4-FFF2-40B4-BE49-F238E27FC236}">
              <a16:creationId xmlns:a16="http://schemas.microsoft.com/office/drawing/2014/main" id="{3C0696E9-DB59-463F-AB61-B0CCF3CE73CC}"/>
            </a:ext>
          </a:extLst>
        </xdr:cNvPr>
        <xdr:cNvSpPr>
          <a:spLocks noChangeAspect="1" noChangeArrowheads="1"/>
        </xdr:cNvSpPr>
      </xdr:nvSpPr>
      <xdr:spPr bwMode="auto">
        <a:xfrm>
          <a:off x="6886575" y="580986900"/>
          <a:ext cx="295275" cy="1266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505</xdr:row>
      <xdr:rowOff>0</xdr:rowOff>
    </xdr:from>
    <xdr:to>
      <xdr:col>6</xdr:col>
      <xdr:colOff>295275</xdr:colOff>
      <xdr:row>505</xdr:row>
      <xdr:rowOff>1266677</xdr:rowOff>
    </xdr:to>
    <xdr:sp macro="" textlink="">
      <xdr:nvSpPr>
        <xdr:cNvPr id="58" name="AutoShape 59554" descr="Drvene stolice SKLOPIVA GRETA-0">
          <a:extLst>
            <a:ext uri="{FF2B5EF4-FFF2-40B4-BE49-F238E27FC236}">
              <a16:creationId xmlns:a16="http://schemas.microsoft.com/office/drawing/2014/main" id="{B450C5B1-030B-4F36-B15F-1D5FD4ABD91C}"/>
            </a:ext>
          </a:extLst>
        </xdr:cNvPr>
        <xdr:cNvSpPr>
          <a:spLocks noChangeAspect="1" noChangeArrowheads="1"/>
        </xdr:cNvSpPr>
      </xdr:nvSpPr>
      <xdr:spPr bwMode="auto">
        <a:xfrm>
          <a:off x="6886575" y="579720075"/>
          <a:ext cx="295275" cy="1267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505</xdr:row>
      <xdr:rowOff>0</xdr:rowOff>
    </xdr:from>
    <xdr:to>
      <xdr:col>6</xdr:col>
      <xdr:colOff>295275</xdr:colOff>
      <xdr:row>505</xdr:row>
      <xdr:rowOff>1266677</xdr:rowOff>
    </xdr:to>
    <xdr:sp macro="" textlink="">
      <xdr:nvSpPr>
        <xdr:cNvPr id="59" name="AutoShape 59555" descr="Drvene stolice SKLOPIVA GRETA-0">
          <a:extLst>
            <a:ext uri="{FF2B5EF4-FFF2-40B4-BE49-F238E27FC236}">
              <a16:creationId xmlns:a16="http://schemas.microsoft.com/office/drawing/2014/main" id="{F06B9633-93D7-4214-B861-9939B71B34BA}"/>
            </a:ext>
          </a:extLst>
        </xdr:cNvPr>
        <xdr:cNvSpPr>
          <a:spLocks noChangeAspect="1" noChangeArrowheads="1"/>
        </xdr:cNvSpPr>
      </xdr:nvSpPr>
      <xdr:spPr bwMode="auto">
        <a:xfrm>
          <a:off x="6886575" y="579720075"/>
          <a:ext cx="295275" cy="1267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505</xdr:row>
      <xdr:rowOff>0</xdr:rowOff>
    </xdr:from>
    <xdr:to>
      <xdr:col>6</xdr:col>
      <xdr:colOff>295275</xdr:colOff>
      <xdr:row>505</xdr:row>
      <xdr:rowOff>1266677</xdr:rowOff>
    </xdr:to>
    <xdr:sp macro="" textlink="">
      <xdr:nvSpPr>
        <xdr:cNvPr id="60" name="AutoShape 59556" descr="Drvene stolice SKLOPIVA GRETA-0">
          <a:extLst>
            <a:ext uri="{FF2B5EF4-FFF2-40B4-BE49-F238E27FC236}">
              <a16:creationId xmlns:a16="http://schemas.microsoft.com/office/drawing/2014/main" id="{05398A83-53FD-45BA-82EB-FE3FE191444B}"/>
            </a:ext>
          </a:extLst>
        </xdr:cNvPr>
        <xdr:cNvSpPr>
          <a:spLocks noChangeAspect="1" noChangeArrowheads="1"/>
        </xdr:cNvSpPr>
      </xdr:nvSpPr>
      <xdr:spPr bwMode="auto">
        <a:xfrm>
          <a:off x="6886575" y="579720075"/>
          <a:ext cx="295275" cy="1267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319</xdr:row>
      <xdr:rowOff>0</xdr:rowOff>
    </xdr:from>
    <xdr:to>
      <xdr:col>6</xdr:col>
      <xdr:colOff>304800</xdr:colOff>
      <xdr:row>319</xdr:row>
      <xdr:rowOff>333375</xdr:rowOff>
    </xdr:to>
    <xdr:sp macro="" textlink="">
      <xdr:nvSpPr>
        <xdr:cNvPr id="61" name="AutoShape 1024" descr="Slika">
          <a:extLst>
            <a:ext uri="{FF2B5EF4-FFF2-40B4-BE49-F238E27FC236}">
              <a16:creationId xmlns:a16="http://schemas.microsoft.com/office/drawing/2014/main" id="{A737AEB7-7733-4526-A9E1-8B0A75FE6707}"/>
            </a:ext>
          </a:extLst>
        </xdr:cNvPr>
        <xdr:cNvSpPr>
          <a:spLocks noChangeAspect="1" noChangeArrowheads="1"/>
        </xdr:cNvSpPr>
      </xdr:nvSpPr>
      <xdr:spPr bwMode="auto">
        <a:xfrm>
          <a:off x="6886575" y="339404325"/>
          <a:ext cx="304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409575</xdr:colOff>
      <xdr:row>3</xdr:row>
      <xdr:rowOff>95250</xdr:rowOff>
    </xdr:from>
    <xdr:to>
      <xdr:col>3</xdr:col>
      <xdr:colOff>571500</xdr:colOff>
      <xdr:row>3</xdr:row>
      <xdr:rowOff>95250</xdr:rowOff>
    </xdr:to>
    <xdr:pic>
      <xdr:nvPicPr>
        <xdr:cNvPr id="62" name="Picture 28">
          <a:extLst>
            <a:ext uri="{FF2B5EF4-FFF2-40B4-BE49-F238E27FC236}">
              <a16:creationId xmlns:a16="http://schemas.microsoft.com/office/drawing/2014/main" id="{321BEC04-C9ED-4703-8D59-690EA9E2F053}"/>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3" name="Picture 28">
          <a:extLst>
            <a:ext uri="{FF2B5EF4-FFF2-40B4-BE49-F238E27FC236}">
              <a16:creationId xmlns:a16="http://schemas.microsoft.com/office/drawing/2014/main" id="{F98A61AB-0444-4EF6-ABB7-0DD7B2055E2B}"/>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4" name="Picture 28">
          <a:extLst>
            <a:ext uri="{FF2B5EF4-FFF2-40B4-BE49-F238E27FC236}">
              <a16:creationId xmlns:a16="http://schemas.microsoft.com/office/drawing/2014/main" id="{230F5CED-864F-46CB-862D-3BEBA0B17E33}"/>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5" name="Picture 28">
          <a:extLst>
            <a:ext uri="{FF2B5EF4-FFF2-40B4-BE49-F238E27FC236}">
              <a16:creationId xmlns:a16="http://schemas.microsoft.com/office/drawing/2014/main" id="{CC019B9D-DD77-4ADC-B5CE-ABD23C251D5D}"/>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editAs="oneCell">
    <xdr:from>
      <xdr:col>0</xdr:col>
      <xdr:colOff>0</xdr:colOff>
      <xdr:row>0</xdr:row>
      <xdr:rowOff>86845</xdr:rowOff>
    </xdr:from>
    <xdr:to>
      <xdr:col>0</xdr:col>
      <xdr:colOff>528022</xdr:colOff>
      <xdr:row>2</xdr:row>
      <xdr:rowOff>9525</xdr:rowOff>
    </xdr:to>
    <xdr:pic>
      <xdr:nvPicPr>
        <xdr:cNvPr id="66" name="Slika 65">
          <a:extLst>
            <a:ext uri="{FF2B5EF4-FFF2-40B4-BE49-F238E27FC236}">
              <a16:creationId xmlns:a16="http://schemas.microsoft.com/office/drawing/2014/main" id="{4301D2B3-6894-421B-ADCC-A130418D4522}"/>
            </a:ext>
          </a:extLst>
        </xdr:cNvPr>
        <xdr:cNvPicPr>
          <a:picLocks noChangeAspect="1"/>
        </xdr:cNvPicPr>
      </xdr:nvPicPr>
      <xdr:blipFill>
        <a:blip xmlns:r="http://schemas.openxmlformats.org/officeDocument/2006/relationships" r:embed="rId3"/>
        <a:stretch>
          <a:fillRect/>
        </a:stretch>
      </xdr:blipFill>
      <xdr:spPr>
        <a:xfrm>
          <a:off x="0" y="86845"/>
          <a:ext cx="528022" cy="284630"/>
        </a:xfrm>
        <a:prstGeom prst="rect">
          <a:avLst/>
        </a:prstGeom>
      </xdr:spPr>
    </xdr:pic>
    <xdr:clientData/>
  </xdr:twoCellAnchor>
  <xdr:twoCellAnchor>
    <xdr:from>
      <xdr:col>2</xdr:col>
      <xdr:colOff>409575</xdr:colOff>
      <xdr:row>3</xdr:row>
      <xdr:rowOff>95250</xdr:rowOff>
    </xdr:from>
    <xdr:to>
      <xdr:col>3</xdr:col>
      <xdr:colOff>571500</xdr:colOff>
      <xdr:row>3</xdr:row>
      <xdr:rowOff>95250</xdr:rowOff>
    </xdr:to>
    <xdr:pic>
      <xdr:nvPicPr>
        <xdr:cNvPr id="67" name="Picture 28">
          <a:extLst>
            <a:ext uri="{FF2B5EF4-FFF2-40B4-BE49-F238E27FC236}">
              <a16:creationId xmlns:a16="http://schemas.microsoft.com/office/drawing/2014/main" id="{C9D6E4FE-7FB6-44DB-9F8E-068C59C16541}"/>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68" name="Picture 28">
          <a:extLst>
            <a:ext uri="{FF2B5EF4-FFF2-40B4-BE49-F238E27FC236}">
              <a16:creationId xmlns:a16="http://schemas.microsoft.com/office/drawing/2014/main" id="{8B75BBAF-41EF-447A-A8B3-98B9D5B44132}"/>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69" name="Picture 28">
          <a:extLst>
            <a:ext uri="{FF2B5EF4-FFF2-40B4-BE49-F238E27FC236}">
              <a16:creationId xmlns:a16="http://schemas.microsoft.com/office/drawing/2014/main" id="{543718AB-8605-4C21-AFFC-0FEDBD198A2B}"/>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0" name="Picture 28">
          <a:extLst>
            <a:ext uri="{FF2B5EF4-FFF2-40B4-BE49-F238E27FC236}">
              <a16:creationId xmlns:a16="http://schemas.microsoft.com/office/drawing/2014/main" id="{1529EECD-380A-4137-9CF3-6A358A8944B6}"/>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1" name="Picture 28">
          <a:extLst>
            <a:ext uri="{FF2B5EF4-FFF2-40B4-BE49-F238E27FC236}">
              <a16:creationId xmlns:a16="http://schemas.microsoft.com/office/drawing/2014/main" id="{34347151-2854-4099-9D08-99C7FE5D61B8}"/>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2" name="Picture 28">
          <a:extLst>
            <a:ext uri="{FF2B5EF4-FFF2-40B4-BE49-F238E27FC236}">
              <a16:creationId xmlns:a16="http://schemas.microsoft.com/office/drawing/2014/main" id="{CED5CB74-2237-4029-84FD-AA7BC19D138C}"/>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73" name="Picture 28">
          <a:extLst>
            <a:ext uri="{FF2B5EF4-FFF2-40B4-BE49-F238E27FC236}">
              <a16:creationId xmlns:a16="http://schemas.microsoft.com/office/drawing/2014/main" id="{DA317E2A-32DF-4AD8-A12A-E214BF476769}"/>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4" name="Picture 28">
          <a:extLst>
            <a:ext uri="{FF2B5EF4-FFF2-40B4-BE49-F238E27FC236}">
              <a16:creationId xmlns:a16="http://schemas.microsoft.com/office/drawing/2014/main" id="{B2BED607-9B9F-4DCA-B794-59CCAD9189A4}"/>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75" name="Picture 28">
          <a:extLst>
            <a:ext uri="{FF2B5EF4-FFF2-40B4-BE49-F238E27FC236}">
              <a16:creationId xmlns:a16="http://schemas.microsoft.com/office/drawing/2014/main" id="{7466541B-FF88-4953-8C19-34FB6AC1E7D4}"/>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6" name="Picture 28">
          <a:extLst>
            <a:ext uri="{FF2B5EF4-FFF2-40B4-BE49-F238E27FC236}">
              <a16:creationId xmlns:a16="http://schemas.microsoft.com/office/drawing/2014/main" id="{B7EC3BF7-C14A-4A7C-9BEF-0A1D1F83E68C}"/>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7" name="Picture 28">
          <a:extLst>
            <a:ext uri="{FF2B5EF4-FFF2-40B4-BE49-F238E27FC236}">
              <a16:creationId xmlns:a16="http://schemas.microsoft.com/office/drawing/2014/main" id="{45B21F52-54E9-478D-A7F5-232D2B77B95D}"/>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8" name="Picture 28">
          <a:extLst>
            <a:ext uri="{FF2B5EF4-FFF2-40B4-BE49-F238E27FC236}">
              <a16:creationId xmlns:a16="http://schemas.microsoft.com/office/drawing/2014/main" id="{32FBE237-127D-4961-B6ED-15C4F47671C0}"/>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79" name="Picture 28">
          <a:extLst>
            <a:ext uri="{FF2B5EF4-FFF2-40B4-BE49-F238E27FC236}">
              <a16:creationId xmlns:a16="http://schemas.microsoft.com/office/drawing/2014/main" id="{258C244A-214F-403F-87E1-D0F8512E1B6A}"/>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0" name="Picture 28">
          <a:extLst>
            <a:ext uri="{FF2B5EF4-FFF2-40B4-BE49-F238E27FC236}">
              <a16:creationId xmlns:a16="http://schemas.microsoft.com/office/drawing/2014/main" id="{074F0159-6DB3-4B3C-A5F4-93CB7D84B8B5}"/>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1" name="Picture 28">
          <a:extLst>
            <a:ext uri="{FF2B5EF4-FFF2-40B4-BE49-F238E27FC236}">
              <a16:creationId xmlns:a16="http://schemas.microsoft.com/office/drawing/2014/main" id="{164255E1-28BA-46C7-BF58-484C1828F4F7}"/>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82" name="Picture 28">
          <a:extLst>
            <a:ext uri="{FF2B5EF4-FFF2-40B4-BE49-F238E27FC236}">
              <a16:creationId xmlns:a16="http://schemas.microsoft.com/office/drawing/2014/main" id="{9DCAA04F-095E-486E-AC52-090AB8D21F06}"/>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3" name="Picture 28">
          <a:extLst>
            <a:ext uri="{FF2B5EF4-FFF2-40B4-BE49-F238E27FC236}">
              <a16:creationId xmlns:a16="http://schemas.microsoft.com/office/drawing/2014/main" id="{B7B73835-ED1D-4F60-8A9D-3B29CCA01CEA}"/>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84" name="Picture 28">
          <a:extLst>
            <a:ext uri="{FF2B5EF4-FFF2-40B4-BE49-F238E27FC236}">
              <a16:creationId xmlns:a16="http://schemas.microsoft.com/office/drawing/2014/main" id="{9D50C5F4-4B20-41BE-99DA-D3DA270A2F85}"/>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5" name="Picture 28">
          <a:extLst>
            <a:ext uri="{FF2B5EF4-FFF2-40B4-BE49-F238E27FC236}">
              <a16:creationId xmlns:a16="http://schemas.microsoft.com/office/drawing/2014/main" id="{0279BF2D-E939-4394-AB73-2D2270D846EB}"/>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6" name="Picture 28">
          <a:extLst>
            <a:ext uri="{FF2B5EF4-FFF2-40B4-BE49-F238E27FC236}">
              <a16:creationId xmlns:a16="http://schemas.microsoft.com/office/drawing/2014/main" id="{24AD4BB4-31BF-4306-B4AC-66CA3EA6014F}"/>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7" name="Picture 28">
          <a:extLst>
            <a:ext uri="{FF2B5EF4-FFF2-40B4-BE49-F238E27FC236}">
              <a16:creationId xmlns:a16="http://schemas.microsoft.com/office/drawing/2014/main" id="{3422948E-393B-4A07-9F3D-91634662D9EB}"/>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88" name="Picture 28">
          <a:extLst>
            <a:ext uri="{FF2B5EF4-FFF2-40B4-BE49-F238E27FC236}">
              <a16:creationId xmlns:a16="http://schemas.microsoft.com/office/drawing/2014/main" id="{398415DD-6D40-4486-82BB-A3EFA9D43B19}"/>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9" name="Picture 28">
          <a:extLst>
            <a:ext uri="{FF2B5EF4-FFF2-40B4-BE49-F238E27FC236}">
              <a16:creationId xmlns:a16="http://schemas.microsoft.com/office/drawing/2014/main" id="{1A3EA4C3-E3D8-43AC-AAE4-3BA2CFFBB96A}"/>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90" name="Picture 28">
          <a:extLst>
            <a:ext uri="{FF2B5EF4-FFF2-40B4-BE49-F238E27FC236}">
              <a16:creationId xmlns:a16="http://schemas.microsoft.com/office/drawing/2014/main" id="{4A59233C-C69E-4CEA-B5CA-162D38C8F5B2}"/>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1" name="Picture 28">
          <a:extLst>
            <a:ext uri="{FF2B5EF4-FFF2-40B4-BE49-F238E27FC236}">
              <a16:creationId xmlns:a16="http://schemas.microsoft.com/office/drawing/2014/main" id="{E0530BEB-DF10-45D1-BB25-CD0C15A87BC3}"/>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2" name="Picture 28">
          <a:extLst>
            <a:ext uri="{FF2B5EF4-FFF2-40B4-BE49-F238E27FC236}">
              <a16:creationId xmlns:a16="http://schemas.microsoft.com/office/drawing/2014/main" id="{5BC3DCBB-6473-4298-ADC9-0D1D16E69236}"/>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3" name="Picture 28">
          <a:extLst>
            <a:ext uri="{FF2B5EF4-FFF2-40B4-BE49-F238E27FC236}">
              <a16:creationId xmlns:a16="http://schemas.microsoft.com/office/drawing/2014/main" id="{20002BDD-91ED-45D1-8AF9-E458615D09D6}"/>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4" name="Picture 28">
          <a:extLst>
            <a:ext uri="{FF2B5EF4-FFF2-40B4-BE49-F238E27FC236}">
              <a16:creationId xmlns:a16="http://schemas.microsoft.com/office/drawing/2014/main" id="{EFBD0D59-BB44-4C8B-9ADE-9CB04DD422C0}"/>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5" name="Picture 28">
          <a:extLst>
            <a:ext uri="{FF2B5EF4-FFF2-40B4-BE49-F238E27FC236}">
              <a16:creationId xmlns:a16="http://schemas.microsoft.com/office/drawing/2014/main" id="{768B7342-7EB7-4556-A093-F29684FDB06D}"/>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6" name="Picture 28">
          <a:extLst>
            <a:ext uri="{FF2B5EF4-FFF2-40B4-BE49-F238E27FC236}">
              <a16:creationId xmlns:a16="http://schemas.microsoft.com/office/drawing/2014/main" id="{394B60C6-EACA-492A-8AF1-828F6CE24055}"/>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7" name="Picture 28">
          <a:extLst>
            <a:ext uri="{FF2B5EF4-FFF2-40B4-BE49-F238E27FC236}">
              <a16:creationId xmlns:a16="http://schemas.microsoft.com/office/drawing/2014/main" id="{F30048CB-6DAB-47ED-884D-D4FA31A169F7}"/>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98" name="Picture 28">
          <a:extLst>
            <a:ext uri="{FF2B5EF4-FFF2-40B4-BE49-F238E27FC236}">
              <a16:creationId xmlns:a16="http://schemas.microsoft.com/office/drawing/2014/main" id="{2CB72393-1A3F-4C6C-8D62-E660D456055E}"/>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99" name="Picture 28">
          <a:extLst>
            <a:ext uri="{FF2B5EF4-FFF2-40B4-BE49-F238E27FC236}">
              <a16:creationId xmlns:a16="http://schemas.microsoft.com/office/drawing/2014/main" id="{AACA4C5A-405D-40CA-8D08-C7BBF2856A62}"/>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00" name="Picture 28">
          <a:extLst>
            <a:ext uri="{FF2B5EF4-FFF2-40B4-BE49-F238E27FC236}">
              <a16:creationId xmlns:a16="http://schemas.microsoft.com/office/drawing/2014/main" id="{86A61521-3638-425B-8C6A-A5F0820D19C5}"/>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1" name="Picture 28">
          <a:extLst>
            <a:ext uri="{FF2B5EF4-FFF2-40B4-BE49-F238E27FC236}">
              <a16:creationId xmlns:a16="http://schemas.microsoft.com/office/drawing/2014/main" id="{FF6764C3-CF3D-4F18-AEC6-C02CC8EBA632}"/>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2" name="Picture 28">
          <a:extLst>
            <a:ext uri="{FF2B5EF4-FFF2-40B4-BE49-F238E27FC236}">
              <a16:creationId xmlns:a16="http://schemas.microsoft.com/office/drawing/2014/main" id="{E4204F71-9753-46EB-9383-53B05E8528C7}"/>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3" name="Picture 28">
          <a:extLst>
            <a:ext uri="{FF2B5EF4-FFF2-40B4-BE49-F238E27FC236}">
              <a16:creationId xmlns:a16="http://schemas.microsoft.com/office/drawing/2014/main" id="{7EC6B6BB-D420-45D8-ACB7-ACCD7EF6353F}"/>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04" name="Picture 28">
          <a:extLst>
            <a:ext uri="{FF2B5EF4-FFF2-40B4-BE49-F238E27FC236}">
              <a16:creationId xmlns:a16="http://schemas.microsoft.com/office/drawing/2014/main" id="{5543BBE1-EC50-40B1-889D-6A59BCD209DE}"/>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5" name="Picture 28">
          <a:extLst>
            <a:ext uri="{FF2B5EF4-FFF2-40B4-BE49-F238E27FC236}">
              <a16:creationId xmlns:a16="http://schemas.microsoft.com/office/drawing/2014/main" id="{4AF4E39C-FA50-4393-B8EE-CD8E0A5FAC92}"/>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06" name="Picture 28">
          <a:extLst>
            <a:ext uri="{FF2B5EF4-FFF2-40B4-BE49-F238E27FC236}">
              <a16:creationId xmlns:a16="http://schemas.microsoft.com/office/drawing/2014/main" id="{9BA3B378-5D68-47F0-8A26-54F96CDF6531}"/>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3381375" y="581025"/>
          <a:ext cx="58102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7" name="Picture 28">
          <a:extLst>
            <a:ext uri="{FF2B5EF4-FFF2-40B4-BE49-F238E27FC236}">
              <a16:creationId xmlns:a16="http://schemas.microsoft.com/office/drawing/2014/main" id="{C95782FB-5C0E-4F33-A837-0426DDEF7268}"/>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8" name="Picture 28">
          <a:extLst>
            <a:ext uri="{FF2B5EF4-FFF2-40B4-BE49-F238E27FC236}">
              <a16:creationId xmlns:a16="http://schemas.microsoft.com/office/drawing/2014/main" id="{28A82B4A-F07D-41A7-90B0-BC42CBA6C7B4}"/>
            </a:ext>
          </a:extLst>
        </xdr:cNvPr>
        <xdr:cNvPicPr>
          <a:picLocks noChangeArrowheads="1"/>
        </xdr:cNvPicPr>
      </xdr:nvPicPr>
      <xdr:blipFill>
        <a:blip xmlns:r="http://schemas.openxmlformats.org/officeDocument/2006/relationships" r:embed="rId2">
          <a:grayscl/>
          <a:biLevel thresh="50000"/>
        </a:blip>
        <a:srcRect/>
        <a:stretch>
          <a:fillRect/>
        </a:stretch>
      </xdr:blipFill>
      <xdr:spPr bwMode="auto">
        <a:xfrm>
          <a:off x="2257425" y="447675"/>
          <a:ext cx="647700" cy="0"/>
        </a:xfrm>
        <a:prstGeom prst="rect">
          <a:avLst/>
        </a:prstGeom>
        <a:noFill/>
        <a:ln w="9525">
          <a:noFill/>
          <a:miter lim="800000"/>
          <a:headEnd/>
          <a:tailEnd/>
        </a:ln>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409575</xdr:colOff>
      <xdr:row>3</xdr:row>
      <xdr:rowOff>95250</xdr:rowOff>
    </xdr:from>
    <xdr:to>
      <xdr:col>3</xdr:col>
      <xdr:colOff>571500</xdr:colOff>
      <xdr:row>3</xdr:row>
      <xdr:rowOff>95250</xdr:rowOff>
    </xdr:to>
    <xdr:pic>
      <xdr:nvPicPr>
        <xdr:cNvPr id="2" name="Picture 28">
          <a:extLst>
            <a:ext uri="{FF2B5EF4-FFF2-40B4-BE49-F238E27FC236}">
              <a16:creationId xmlns:a16="http://schemas.microsoft.com/office/drawing/2014/main" id="{9E21F2D0-7FDE-4C08-86CF-FCA89AF46EA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 name="Picture 28">
          <a:extLst>
            <a:ext uri="{FF2B5EF4-FFF2-40B4-BE49-F238E27FC236}">
              <a16:creationId xmlns:a16="http://schemas.microsoft.com/office/drawing/2014/main" id="{F12493A4-7F4C-4EB1-B1CF-2DD10C07C62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 name="Picture 28">
          <a:extLst>
            <a:ext uri="{FF2B5EF4-FFF2-40B4-BE49-F238E27FC236}">
              <a16:creationId xmlns:a16="http://schemas.microsoft.com/office/drawing/2014/main" id="{753A14E1-BA51-4812-9BE5-2F7A9A74FCD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 name="Picture 28">
          <a:extLst>
            <a:ext uri="{FF2B5EF4-FFF2-40B4-BE49-F238E27FC236}">
              <a16:creationId xmlns:a16="http://schemas.microsoft.com/office/drawing/2014/main" id="{F9B81495-D4ED-445B-B06C-980899782BA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editAs="oneCell">
    <xdr:from>
      <xdr:col>0</xdr:col>
      <xdr:colOff>0</xdr:colOff>
      <xdr:row>0</xdr:row>
      <xdr:rowOff>86845</xdr:rowOff>
    </xdr:from>
    <xdr:to>
      <xdr:col>1</xdr:col>
      <xdr:colOff>32722</xdr:colOff>
      <xdr:row>2</xdr:row>
      <xdr:rowOff>47625</xdr:rowOff>
    </xdr:to>
    <xdr:pic>
      <xdr:nvPicPr>
        <xdr:cNvPr id="6" name="Slika 5">
          <a:extLst>
            <a:ext uri="{FF2B5EF4-FFF2-40B4-BE49-F238E27FC236}">
              <a16:creationId xmlns:a16="http://schemas.microsoft.com/office/drawing/2014/main" id="{6940957D-C301-4CC5-8ECD-D17ACFD9745C}"/>
            </a:ext>
          </a:extLst>
        </xdr:cNvPr>
        <xdr:cNvPicPr>
          <a:picLocks noChangeAspect="1"/>
        </xdr:cNvPicPr>
      </xdr:nvPicPr>
      <xdr:blipFill>
        <a:blip xmlns:r="http://schemas.openxmlformats.org/officeDocument/2006/relationships" r:embed="rId2"/>
        <a:stretch>
          <a:fillRect/>
        </a:stretch>
      </xdr:blipFill>
      <xdr:spPr>
        <a:xfrm>
          <a:off x="0" y="86845"/>
          <a:ext cx="528022" cy="341780"/>
        </a:xfrm>
        <a:prstGeom prst="rect">
          <a:avLst/>
        </a:prstGeom>
      </xdr:spPr>
    </xdr:pic>
    <xdr:clientData/>
  </xdr:twoCellAnchor>
  <xdr:twoCellAnchor>
    <xdr:from>
      <xdr:col>2</xdr:col>
      <xdr:colOff>409575</xdr:colOff>
      <xdr:row>3</xdr:row>
      <xdr:rowOff>95250</xdr:rowOff>
    </xdr:from>
    <xdr:to>
      <xdr:col>3</xdr:col>
      <xdr:colOff>571500</xdr:colOff>
      <xdr:row>3</xdr:row>
      <xdr:rowOff>95250</xdr:rowOff>
    </xdr:to>
    <xdr:pic>
      <xdr:nvPicPr>
        <xdr:cNvPr id="7" name="Picture 28">
          <a:extLst>
            <a:ext uri="{FF2B5EF4-FFF2-40B4-BE49-F238E27FC236}">
              <a16:creationId xmlns:a16="http://schemas.microsoft.com/office/drawing/2014/main" id="{ED1E089E-6AC8-4CB4-9570-804E83B0DB0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 name="Picture 28">
          <a:extLst>
            <a:ext uri="{FF2B5EF4-FFF2-40B4-BE49-F238E27FC236}">
              <a16:creationId xmlns:a16="http://schemas.microsoft.com/office/drawing/2014/main" id="{5BE88438-0C19-4FC8-9523-49D5D667A4C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9" name="Picture 28">
          <a:extLst>
            <a:ext uri="{FF2B5EF4-FFF2-40B4-BE49-F238E27FC236}">
              <a16:creationId xmlns:a16="http://schemas.microsoft.com/office/drawing/2014/main" id="{A5246AE1-D82C-447F-8A14-2D047EF53E8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 name="Picture 28">
          <a:extLst>
            <a:ext uri="{FF2B5EF4-FFF2-40B4-BE49-F238E27FC236}">
              <a16:creationId xmlns:a16="http://schemas.microsoft.com/office/drawing/2014/main" id="{BF156765-D53F-44A3-8624-D2D837F0043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1" name="Picture 28">
          <a:extLst>
            <a:ext uri="{FF2B5EF4-FFF2-40B4-BE49-F238E27FC236}">
              <a16:creationId xmlns:a16="http://schemas.microsoft.com/office/drawing/2014/main" id="{EE4FC2EF-4CB7-4C90-994F-63D654C26AC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2" name="Picture 28">
          <a:extLst>
            <a:ext uri="{FF2B5EF4-FFF2-40B4-BE49-F238E27FC236}">
              <a16:creationId xmlns:a16="http://schemas.microsoft.com/office/drawing/2014/main" id="{A3A9DA0E-252A-4B77-907F-9654329159D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3" name="Picture 28">
          <a:extLst>
            <a:ext uri="{FF2B5EF4-FFF2-40B4-BE49-F238E27FC236}">
              <a16:creationId xmlns:a16="http://schemas.microsoft.com/office/drawing/2014/main" id="{CB018252-83EB-43BB-91D6-3821FA42B55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4" name="Picture 28">
          <a:extLst>
            <a:ext uri="{FF2B5EF4-FFF2-40B4-BE49-F238E27FC236}">
              <a16:creationId xmlns:a16="http://schemas.microsoft.com/office/drawing/2014/main" id="{94AD5C30-74F0-477C-9A9D-5A56E8D5191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5" name="Picture 28">
          <a:extLst>
            <a:ext uri="{FF2B5EF4-FFF2-40B4-BE49-F238E27FC236}">
              <a16:creationId xmlns:a16="http://schemas.microsoft.com/office/drawing/2014/main" id="{04A08196-6BA1-4683-80CB-2514A3E2E9D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6" name="Picture 28">
          <a:extLst>
            <a:ext uri="{FF2B5EF4-FFF2-40B4-BE49-F238E27FC236}">
              <a16:creationId xmlns:a16="http://schemas.microsoft.com/office/drawing/2014/main" id="{0168C40D-962B-40E3-AAD6-5FE1FC0148C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7" name="Picture 28">
          <a:extLst>
            <a:ext uri="{FF2B5EF4-FFF2-40B4-BE49-F238E27FC236}">
              <a16:creationId xmlns:a16="http://schemas.microsoft.com/office/drawing/2014/main" id="{CBF20070-E92D-410F-A67B-D5D32715D6E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8" name="Picture 28">
          <a:extLst>
            <a:ext uri="{FF2B5EF4-FFF2-40B4-BE49-F238E27FC236}">
              <a16:creationId xmlns:a16="http://schemas.microsoft.com/office/drawing/2014/main" id="{4A18EC39-20A0-4A19-996D-B2C96767444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9" name="Picture 28">
          <a:extLst>
            <a:ext uri="{FF2B5EF4-FFF2-40B4-BE49-F238E27FC236}">
              <a16:creationId xmlns:a16="http://schemas.microsoft.com/office/drawing/2014/main" id="{21CA8BD6-5A65-4FAA-8D20-CC160876C10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0" name="Picture 28">
          <a:extLst>
            <a:ext uri="{FF2B5EF4-FFF2-40B4-BE49-F238E27FC236}">
              <a16:creationId xmlns:a16="http://schemas.microsoft.com/office/drawing/2014/main" id="{7D33A332-F836-4EBC-BC7D-76E3129DFAC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1" name="Picture 28">
          <a:extLst>
            <a:ext uri="{FF2B5EF4-FFF2-40B4-BE49-F238E27FC236}">
              <a16:creationId xmlns:a16="http://schemas.microsoft.com/office/drawing/2014/main" id="{9DD335AC-CB70-497C-8DEC-3D6A5D682B8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2" name="Picture 28">
          <a:extLst>
            <a:ext uri="{FF2B5EF4-FFF2-40B4-BE49-F238E27FC236}">
              <a16:creationId xmlns:a16="http://schemas.microsoft.com/office/drawing/2014/main" id="{ECFC5226-F230-47DB-89AF-149D7C5E9F1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3" name="Picture 28">
          <a:extLst>
            <a:ext uri="{FF2B5EF4-FFF2-40B4-BE49-F238E27FC236}">
              <a16:creationId xmlns:a16="http://schemas.microsoft.com/office/drawing/2014/main" id="{3543AA89-678F-4A71-8892-08969610449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4" name="Picture 28">
          <a:extLst>
            <a:ext uri="{FF2B5EF4-FFF2-40B4-BE49-F238E27FC236}">
              <a16:creationId xmlns:a16="http://schemas.microsoft.com/office/drawing/2014/main" id="{52DAD7C8-C0A1-4574-BDB4-40AAC15178A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5" name="Picture 28">
          <a:extLst>
            <a:ext uri="{FF2B5EF4-FFF2-40B4-BE49-F238E27FC236}">
              <a16:creationId xmlns:a16="http://schemas.microsoft.com/office/drawing/2014/main" id="{BC598291-F0A9-4444-8116-2B4826C1904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6" name="Picture 28">
          <a:extLst>
            <a:ext uri="{FF2B5EF4-FFF2-40B4-BE49-F238E27FC236}">
              <a16:creationId xmlns:a16="http://schemas.microsoft.com/office/drawing/2014/main" id="{6F67F857-E6FD-4B87-A4B5-AECE5C265A8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7" name="Picture 28">
          <a:extLst>
            <a:ext uri="{FF2B5EF4-FFF2-40B4-BE49-F238E27FC236}">
              <a16:creationId xmlns:a16="http://schemas.microsoft.com/office/drawing/2014/main" id="{6DF86BC1-28E7-45B3-9199-2C07D4E6F1E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8" name="Picture 28">
          <a:extLst>
            <a:ext uri="{FF2B5EF4-FFF2-40B4-BE49-F238E27FC236}">
              <a16:creationId xmlns:a16="http://schemas.microsoft.com/office/drawing/2014/main" id="{AC42DC80-4574-49D4-97CA-75973E9B878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9" name="Picture 28">
          <a:extLst>
            <a:ext uri="{FF2B5EF4-FFF2-40B4-BE49-F238E27FC236}">
              <a16:creationId xmlns:a16="http://schemas.microsoft.com/office/drawing/2014/main" id="{CA57110A-11F0-4194-956C-8E917C2BA17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0" name="Picture 28">
          <a:extLst>
            <a:ext uri="{FF2B5EF4-FFF2-40B4-BE49-F238E27FC236}">
              <a16:creationId xmlns:a16="http://schemas.microsoft.com/office/drawing/2014/main" id="{161BC9F8-93E1-4209-988B-FA9B4AA0E20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1" name="Picture 28">
          <a:extLst>
            <a:ext uri="{FF2B5EF4-FFF2-40B4-BE49-F238E27FC236}">
              <a16:creationId xmlns:a16="http://schemas.microsoft.com/office/drawing/2014/main" id="{D11462E8-4A92-4EE8-9FCC-51936B49B8A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2" name="Picture 28">
          <a:extLst>
            <a:ext uri="{FF2B5EF4-FFF2-40B4-BE49-F238E27FC236}">
              <a16:creationId xmlns:a16="http://schemas.microsoft.com/office/drawing/2014/main" id="{077FDCE4-210B-4ECA-870A-BD9970F8E77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3" name="Picture 28">
          <a:extLst>
            <a:ext uri="{FF2B5EF4-FFF2-40B4-BE49-F238E27FC236}">
              <a16:creationId xmlns:a16="http://schemas.microsoft.com/office/drawing/2014/main" id="{4A15D4F5-FBB7-44A8-8487-FA1C86ACBD1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4" name="Picture 28">
          <a:extLst>
            <a:ext uri="{FF2B5EF4-FFF2-40B4-BE49-F238E27FC236}">
              <a16:creationId xmlns:a16="http://schemas.microsoft.com/office/drawing/2014/main" id="{59641EFB-51BE-47E9-BFB6-F9D995D1CE8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5" name="Picture 28">
          <a:extLst>
            <a:ext uri="{FF2B5EF4-FFF2-40B4-BE49-F238E27FC236}">
              <a16:creationId xmlns:a16="http://schemas.microsoft.com/office/drawing/2014/main" id="{F1FCC8F4-8D62-42C0-A104-0715BFB4671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6" name="Picture 28">
          <a:extLst>
            <a:ext uri="{FF2B5EF4-FFF2-40B4-BE49-F238E27FC236}">
              <a16:creationId xmlns:a16="http://schemas.microsoft.com/office/drawing/2014/main" id="{5D5AC3A5-5B24-4170-BD65-6E64189A604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7" name="Picture 28">
          <a:extLst>
            <a:ext uri="{FF2B5EF4-FFF2-40B4-BE49-F238E27FC236}">
              <a16:creationId xmlns:a16="http://schemas.microsoft.com/office/drawing/2014/main" id="{A4AE32F4-9658-419D-BFBC-4B9FC20DB83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8" name="Picture 28">
          <a:extLst>
            <a:ext uri="{FF2B5EF4-FFF2-40B4-BE49-F238E27FC236}">
              <a16:creationId xmlns:a16="http://schemas.microsoft.com/office/drawing/2014/main" id="{33B6D672-A492-4CD5-A2B3-6C1B02FE3FF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9" name="Picture 28">
          <a:extLst>
            <a:ext uri="{FF2B5EF4-FFF2-40B4-BE49-F238E27FC236}">
              <a16:creationId xmlns:a16="http://schemas.microsoft.com/office/drawing/2014/main" id="{72A6923B-47DB-4A52-974D-963EF3018D0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0" name="Picture 28">
          <a:extLst>
            <a:ext uri="{FF2B5EF4-FFF2-40B4-BE49-F238E27FC236}">
              <a16:creationId xmlns:a16="http://schemas.microsoft.com/office/drawing/2014/main" id="{E993CE59-7158-484B-B92A-3E847270948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1" name="Picture 28">
          <a:extLst>
            <a:ext uri="{FF2B5EF4-FFF2-40B4-BE49-F238E27FC236}">
              <a16:creationId xmlns:a16="http://schemas.microsoft.com/office/drawing/2014/main" id="{4180B514-7551-4689-AA0D-703E474308E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2" name="Picture 28">
          <a:extLst>
            <a:ext uri="{FF2B5EF4-FFF2-40B4-BE49-F238E27FC236}">
              <a16:creationId xmlns:a16="http://schemas.microsoft.com/office/drawing/2014/main" id="{D92FE938-18CF-4A71-893A-A79E94E8F1C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3" name="Picture 28">
          <a:extLst>
            <a:ext uri="{FF2B5EF4-FFF2-40B4-BE49-F238E27FC236}">
              <a16:creationId xmlns:a16="http://schemas.microsoft.com/office/drawing/2014/main" id="{411632D6-C325-4443-B3B7-895834485F8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4" name="Picture 28">
          <a:extLst>
            <a:ext uri="{FF2B5EF4-FFF2-40B4-BE49-F238E27FC236}">
              <a16:creationId xmlns:a16="http://schemas.microsoft.com/office/drawing/2014/main" id="{C679F8B7-61E1-46D6-95FC-4732D1B38DE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5" name="Picture 28">
          <a:extLst>
            <a:ext uri="{FF2B5EF4-FFF2-40B4-BE49-F238E27FC236}">
              <a16:creationId xmlns:a16="http://schemas.microsoft.com/office/drawing/2014/main" id="{40C89AC1-4AFA-4379-BF4B-C37295EA70B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6" name="Picture 28">
          <a:extLst>
            <a:ext uri="{FF2B5EF4-FFF2-40B4-BE49-F238E27FC236}">
              <a16:creationId xmlns:a16="http://schemas.microsoft.com/office/drawing/2014/main" id="{26840D58-57A1-43E1-83CA-B5D4C36A723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791075" y="581025"/>
          <a:ext cx="6381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7" name="Picture 28">
          <a:extLst>
            <a:ext uri="{FF2B5EF4-FFF2-40B4-BE49-F238E27FC236}">
              <a16:creationId xmlns:a16="http://schemas.microsoft.com/office/drawing/2014/main" id="{DF297D52-D419-4872-99A1-035D1CCFB53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8" name="Picture 28">
          <a:extLst>
            <a:ext uri="{FF2B5EF4-FFF2-40B4-BE49-F238E27FC236}">
              <a16:creationId xmlns:a16="http://schemas.microsoft.com/office/drawing/2014/main" id="{298590E8-EE3D-47C5-98B0-013F4CF59FE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400300" y="447675"/>
          <a:ext cx="647700" cy="0"/>
        </a:xfrm>
        <a:prstGeom prst="rect">
          <a:avLst/>
        </a:prstGeom>
        <a:noFill/>
        <a:ln w="9525">
          <a:noFill/>
          <a:miter lim="800000"/>
          <a:headEnd/>
          <a:tailEnd/>
        </a:ln>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409575</xdr:colOff>
      <xdr:row>3</xdr:row>
      <xdr:rowOff>95250</xdr:rowOff>
    </xdr:from>
    <xdr:to>
      <xdr:col>3</xdr:col>
      <xdr:colOff>571500</xdr:colOff>
      <xdr:row>3</xdr:row>
      <xdr:rowOff>95250</xdr:rowOff>
    </xdr:to>
    <xdr:pic>
      <xdr:nvPicPr>
        <xdr:cNvPr id="2" name="Picture 28">
          <a:extLst>
            <a:ext uri="{FF2B5EF4-FFF2-40B4-BE49-F238E27FC236}">
              <a16:creationId xmlns:a16="http://schemas.microsoft.com/office/drawing/2014/main" id="{2EF580A2-5A4A-4644-B830-E927D935ED4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 name="Picture 28">
          <a:extLst>
            <a:ext uri="{FF2B5EF4-FFF2-40B4-BE49-F238E27FC236}">
              <a16:creationId xmlns:a16="http://schemas.microsoft.com/office/drawing/2014/main" id="{FBE8F5B5-16D7-42CB-94A0-C64F8EA2F24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 name="Picture 28">
          <a:extLst>
            <a:ext uri="{FF2B5EF4-FFF2-40B4-BE49-F238E27FC236}">
              <a16:creationId xmlns:a16="http://schemas.microsoft.com/office/drawing/2014/main" id="{F383F4CA-445D-44C1-928D-9E9F4214F4E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5" name="Picture 28">
          <a:extLst>
            <a:ext uri="{FF2B5EF4-FFF2-40B4-BE49-F238E27FC236}">
              <a16:creationId xmlns:a16="http://schemas.microsoft.com/office/drawing/2014/main" id="{62E338D3-5704-4F95-AC94-B75A96184E8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editAs="oneCell">
    <xdr:from>
      <xdr:col>0</xdr:col>
      <xdr:colOff>0</xdr:colOff>
      <xdr:row>0</xdr:row>
      <xdr:rowOff>86845</xdr:rowOff>
    </xdr:from>
    <xdr:to>
      <xdr:col>1</xdr:col>
      <xdr:colOff>13672</xdr:colOff>
      <xdr:row>2</xdr:row>
      <xdr:rowOff>66675</xdr:rowOff>
    </xdr:to>
    <xdr:pic>
      <xdr:nvPicPr>
        <xdr:cNvPr id="6" name="Slika 5">
          <a:extLst>
            <a:ext uri="{FF2B5EF4-FFF2-40B4-BE49-F238E27FC236}">
              <a16:creationId xmlns:a16="http://schemas.microsoft.com/office/drawing/2014/main" id="{CB94259B-A1E0-41E3-950F-43622E472CB8}"/>
            </a:ext>
          </a:extLst>
        </xdr:cNvPr>
        <xdr:cNvPicPr>
          <a:picLocks noChangeAspect="1"/>
        </xdr:cNvPicPr>
      </xdr:nvPicPr>
      <xdr:blipFill>
        <a:blip xmlns:r="http://schemas.openxmlformats.org/officeDocument/2006/relationships" r:embed="rId2"/>
        <a:stretch>
          <a:fillRect/>
        </a:stretch>
      </xdr:blipFill>
      <xdr:spPr>
        <a:xfrm>
          <a:off x="0" y="86845"/>
          <a:ext cx="528022" cy="303680"/>
        </a:xfrm>
        <a:prstGeom prst="rect">
          <a:avLst/>
        </a:prstGeom>
      </xdr:spPr>
    </xdr:pic>
    <xdr:clientData/>
  </xdr:twoCellAnchor>
  <xdr:twoCellAnchor>
    <xdr:from>
      <xdr:col>2</xdr:col>
      <xdr:colOff>409575</xdr:colOff>
      <xdr:row>3</xdr:row>
      <xdr:rowOff>95250</xdr:rowOff>
    </xdr:from>
    <xdr:to>
      <xdr:col>3</xdr:col>
      <xdr:colOff>571500</xdr:colOff>
      <xdr:row>3</xdr:row>
      <xdr:rowOff>95250</xdr:rowOff>
    </xdr:to>
    <xdr:pic>
      <xdr:nvPicPr>
        <xdr:cNvPr id="7" name="Picture 28">
          <a:extLst>
            <a:ext uri="{FF2B5EF4-FFF2-40B4-BE49-F238E27FC236}">
              <a16:creationId xmlns:a16="http://schemas.microsoft.com/office/drawing/2014/main" id="{7BD81283-31E7-4E93-B3BD-4DACCD5952A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8" name="Picture 28">
          <a:extLst>
            <a:ext uri="{FF2B5EF4-FFF2-40B4-BE49-F238E27FC236}">
              <a16:creationId xmlns:a16="http://schemas.microsoft.com/office/drawing/2014/main" id="{67EE4C55-E996-4931-9F6C-D2F7DDBAEC4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9" name="Picture 28">
          <a:extLst>
            <a:ext uri="{FF2B5EF4-FFF2-40B4-BE49-F238E27FC236}">
              <a16:creationId xmlns:a16="http://schemas.microsoft.com/office/drawing/2014/main" id="{2F8ABDD7-58E2-42F2-9E72-1AE3DD49C16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0" name="Picture 28">
          <a:extLst>
            <a:ext uri="{FF2B5EF4-FFF2-40B4-BE49-F238E27FC236}">
              <a16:creationId xmlns:a16="http://schemas.microsoft.com/office/drawing/2014/main" id="{7ECA436E-B42F-4D3E-804B-97608AFAE18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1" name="Picture 28">
          <a:extLst>
            <a:ext uri="{FF2B5EF4-FFF2-40B4-BE49-F238E27FC236}">
              <a16:creationId xmlns:a16="http://schemas.microsoft.com/office/drawing/2014/main" id="{814E77B7-9820-4FDA-BD94-025DBA013FA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2" name="Picture 28">
          <a:extLst>
            <a:ext uri="{FF2B5EF4-FFF2-40B4-BE49-F238E27FC236}">
              <a16:creationId xmlns:a16="http://schemas.microsoft.com/office/drawing/2014/main" id="{3E00CE64-FFCB-4BC9-B14F-760773361C5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3" name="Picture 28">
          <a:extLst>
            <a:ext uri="{FF2B5EF4-FFF2-40B4-BE49-F238E27FC236}">
              <a16:creationId xmlns:a16="http://schemas.microsoft.com/office/drawing/2014/main" id="{4454ECCC-E07E-45D2-A9E5-EC6A160813E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4" name="Picture 28">
          <a:extLst>
            <a:ext uri="{FF2B5EF4-FFF2-40B4-BE49-F238E27FC236}">
              <a16:creationId xmlns:a16="http://schemas.microsoft.com/office/drawing/2014/main" id="{F80D70FA-FB35-46AE-8912-046BD306FF3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15" name="Picture 28">
          <a:extLst>
            <a:ext uri="{FF2B5EF4-FFF2-40B4-BE49-F238E27FC236}">
              <a16:creationId xmlns:a16="http://schemas.microsoft.com/office/drawing/2014/main" id="{CD1AB8E5-F500-4DAA-A375-F2CE5C0697A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6" name="Picture 28">
          <a:extLst>
            <a:ext uri="{FF2B5EF4-FFF2-40B4-BE49-F238E27FC236}">
              <a16:creationId xmlns:a16="http://schemas.microsoft.com/office/drawing/2014/main" id="{F8432475-CFE6-46AA-B8B1-7639CC37650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7" name="Picture 28">
          <a:extLst>
            <a:ext uri="{FF2B5EF4-FFF2-40B4-BE49-F238E27FC236}">
              <a16:creationId xmlns:a16="http://schemas.microsoft.com/office/drawing/2014/main" id="{2A832031-BC03-452C-9A39-1935FA69E4E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8" name="Picture 28">
          <a:extLst>
            <a:ext uri="{FF2B5EF4-FFF2-40B4-BE49-F238E27FC236}">
              <a16:creationId xmlns:a16="http://schemas.microsoft.com/office/drawing/2014/main" id="{822102E7-0F31-4B77-A5AB-2FD8C6BAB7D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19" name="Picture 28">
          <a:extLst>
            <a:ext uri="{FF2B5EF4-FFF2-40B4-BE49-F238E27FC236}">
              <a16:creationId xmlns:a16="http://schemas.microsoft.com/office/drawing/2014/main" id="{E54E40EB-C83B-49C2-B686-6C089A1D38A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0" name="Picture 28">
          <a:extLst>
            <a:ext uri="{FF2B5EF4-FFF2-40B4-BE49-F238E27FC236}">
              <a16:creationId xmlns:a16="http://schemas.microsoft.com/office/drawing/2014/main" id="{F083330E-68F8-4992-AAFE-6CD22CD35B5D}"/>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1" name="Picture 28">
          <a:extLst>
            <a:ext uri="{FF2B5EF4-FFF2-40B4-BE49-F238E27FC236}">
              <a16:creationId xmlns:a16="http://schemas.microsoft.com/office/drawing/2014/main" id="{3896E848-3895-42EA-AB50-C6F0BEECD91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2" name="Picture 28">
          <a:extLst>
            <a:ext uri="{FF2B5EF4-FFF2-40B4-BE49-F238E27FC236}">
              <a16:creationId xmlns:a16="http://schemas.microsoft.com/office/drawing/2014/main" id="{BE716049-BA24-4FD0-8A2A-5A69BBB19B1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3" name="Picture 28">
          <a:extLst>
            <a:ext uri="{FF2B5EF4-FFF2-40B4-BE49-F238E27FC236}">
              <a16:creationId xmlns:a16="http://schemas.microsoft.com/office/drawing/2014/main" id="{33DBB8B2-D8F9-4FE4-B71B-6D25868C23B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4" name="Picture 28">
          <a:extLst>
            <a:ext uri="{FF2B5EF4-FFF2-40B4-BE49-F238E27FC236}">
              <a16:creationId xmlns:a16="http://schemas.microsoft.com/office/drawing/2014/main" id="{45D99334-8CE0-4543-B04F-3597ED39A60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5" name="Picture 28">
          <a:extLst>
            <a:ext uri="{FF2B5EF4-FFF2-40B4-BE49-F238E27FC236}">
              <a16:creationId xmlns:a16="http://schemas.microsoft.com/office/drawing/2014/main" id="{6F526892-0A55-4CEF-961E-6783A8FBDF05}"/>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6" name="Picture 28">
          <a:extLst>
            <a:ext uri="{FF2B5EF4-FFF2-40B4-BE49-F238E27FC236}">
              <a16:creationId xmlns:a16="http://schemas.microsoft.com/office/drawing/2014/main" id="{E6D96382-8756-4B22-BE27-597B2CFDFD0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7" name="Picture 28">
          <a:extLst>
            <a:ext uri="{FF2B5EF4-FFF2-40B4-BE49-F238E27FC236}">
              <a16:creationId xmlns:a16="http://schemas.microsoft.com/office/drawing/2014/main" id="{AE0EA9B0-34AD-4927-B89A-A1E52AE989AC}"/>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28" name="Picture 28">
          <a:extLst>
            <a:ext uri="{FF2B5EF4-FFF2-40B4-BE49-F238E27FC236}">
              <a16:creationId xmlns:a16="http://schemas.microsoft.com/office/drawing/2014/main" id="{0713BF5D-E321-48F2-AA2C-D11952F9EAD4}"/>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29" name="Picture 28">
          <a:extLst>
            <a:ext uri="{FF2B5EF4-FFF2-40B4-BE49-F238E27FC236}">
              <a16:creationId xmlns:a16="http://schemas.microsoft.com/office/drawing/2014/main" id="{3E43DBA2-6E69-43F2-8EED-1FF5232A2EF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0" name="Picture 28">
          <a:extLst>
            <a:ext uri="{FF2B5EF4-FFF2-40B4-BE49-F238E27FC236}">
              <a16:creationId xmlns:a16="http://schemas.microsoft.com/office/drawing/2014/main" id="{BCF1559B-4505-493E-9D11-68166733E81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1" name="Picture 28">
          <a:extLst>
            <a:ext uri="{FF2B5EF4-FFF2-40B4-BE49-F238E27FC236}">
              <a16:creationId xmlns:a16="http://schemas.microsoft.com/office/drawing/2014/main" id="{B1DE7A7F-81A8-4F1B-ACF2-A334F85FADA2}"/>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2" name="Picture 28">
          <a:extLst>
            <a:ext uri="{FF2B5EF4-FFF2-40B4-BE49-F238E27FC236}">
              <a16:creationId xmlns:a16="http://schemas.microsoft.com/office/drawing/2014/main" id="{A0E95374-3E7E-4DBE-8EF1-34EA3DBB525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3" name="Picture 28">
          <a:extLst>
            <a:ext uri="{FF2B5EF4-FFF2-40B4-BE49-F238E27FC236}">
              <a16:creationId xmlns:a16="http://schemas.microsoft.com/office/drawing/2014/main" id="{CC2DD0EC-E431-47CC-8A54-1012646D5D2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4" name="Picture 28">
          <a:extLst>
            <a:ext uri="{FF2B5EF4-FFF2-40B4-BE49-F238E27FC236}">
              <a16:creationId xmlns:a16="http://schemas.microsoft.com/office/drawing/2014/main" id="{A76CC6FE-6BAD-4AD7-B7DF-1DFB329CB8A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5" name="Picture 28">
          <a:extLst>
            <a:ext uri="{FF2B5EF4-FFF2-40B4-BE49-F238E27FC236}">
              <a16:creationId xmlns:a16="http://schemas.microsoft.com/office/drawing/2014/main" id="{D7E47DF8-2BF7-46AE-BB12-6941D5E34BF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6" name="Picture 28">
          <a:extLst>
            <a:ext uri="{FF2B5EF4-FFF2-40B4-BE49-F238E27FC236}">
              <a16:creationId xmlns:a16="http://schemas.microsoft.com/office/drawing/2014/main" id="{9DA42149-6BBC-4649-96FE-768BD5021AB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7" name="Picture 28">
          <a:extLst>
            <a:ext uri="{FF2B5EF4-FFF2-40B4-BE49-F238E27FC236}">
              <a16:creationId xmlns:a16="http://schemas.microsoft.com/office/drawing/2014/main" id="{AB6E7434-00A3-4826-BA34-A4CFB4CD06E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38" name="Picture 28">
          <a:extLst>
            <a:ext uri="{FF2B5EF4-FFF2-40B4-BE49-F238E27FC236}">
              <a16:creationId xmlns:a16="http://schemas.microsoft.com/office/drawing/2014/main" id="{76A701A0-012A-4041-B8C7-F2C8A9FBBB2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39" name="Picture 28">
          <a:extLst>
            <a:ext uri="{FF2B5EF4-FFF2-40B4-BE49-F238E27FC236}">
              <a16:creationId xmlns:a16="http://schemas.microsoft.com/office/drawing/2014/main" id="{F85E3930-F16E-41BD-BAE8-17D98051990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0" name="Picture 28">
          <a:extLst>
            <a:ext uri="{FF2B5EF4-FFF2-40B4-BE49-F238E27FC236}">
              <a16:creationId xmlns:a16="http://schemas.microsoft.com/office/drawing/2014/main" id="{F363D8AC-C476-4A0A-9CC2-BB2AE6435CDB}"/>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1" name="Picture 28">
          <a:extLst>
            <a:ext uri="{FF2B5EF4-FFF2-40B4-BE49-F238E27FC236}">
              <a16:creationId xmlns:a16="http://schemas.microsoft.com/office/drawing/2014/main" id="{317CE54D-DE76-40B7-B527-35C4348B8173}"/>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2" name="Picture 28">
          <a:extLst>
            <a:ext uri="{FF2B5EF4-FFF2-40B4-BE49-F238E27FC236}">
              <a16:creationId xmlns:a16="http://schemas.microsoft.com/office/drawing/2014/main" id="{77BBB807-339F-4BA2-89EC-C2267D7E972F}"/>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3" name="Picture 28">
          <a:extLst>
            <a:ext uri="{FF2B5EF4-FFF2-40B4-BE49-F238E27FC236}">
              <a16:creationId xmlns:a16="http://schemas.microsoft.com/office/drawing/2014/main" id="{66230F18-E506-4380-892B-4E8B1EEBD33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4" name="Picture 28">
          <a:extLst>
            <a:ext uri="{FF2B5EF4-FFF2-40B4-BE49-F238E27FC236}">
              <a16:creationId xmlns:a16="http://schemas.microsoft.com/office/drawing/2014/main" id="{DB7442DA-E4BA-4338-AAA6-C4C7856C8DCE}"/>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5" name="Picture 28">
          <a:extLst>
            <a:ext uri="{FF2B5EF4-FFF2-40B4-BE49-F238E27FC236}">
              <a16:creationId xmlns:a16="http://schemas.microsoft.com/office/drawing/2014/main" id="{B6C6BE39-C7AD-4A0B-B4C8-FBA7C565CCF1}"/>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2</xdr:col>
      <xdr:colOff>409575</xdr:colOff>
      <xdr:row>3</xdr:row>
      <xdr:rowOff>95250</xdr:rowOff>
    </xdr:from>
    <xdr:to>
      <xdr:col>3</xdr:col>
      <xdr:colOff>571500</xdr:colOff>
      <xdr:row>3</xdr:row>
      <xdr:rowOff>95250</xdr:rowOff>
    </xdr:to>
    <xdr:pic>
      <xdr:nvPicPr>
        <xdr:cNvPr id="46" name="Picture 28">
          <a:extLst>
            <a:ext uri="{FF2B5EF4-FFF2-40B4-BE49-F238E27FC236}">
              <a16:creationId xmlns:a16="http://schemas.microsoft.com/office/drawing/2014/main" id="{6C261D23-39A2-4A77-BFB5-8104544DC73A}"/>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4886325" y="581025"/>
          <a:ext cx="600075"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7" name="Picture 28">
          <a:extLst>
            <a:ext uri="{FF2B5EF4-FFF2-40B4-BE49-F238E27FC236}">
              <a16:creationId xmlns:a16="http://schemas.microsoft.com/office/drawing/2014/main" id="{60A7CC3C-CCF8-49AB-947B-CC41CB196A19}"/>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twoCellAnchor>
    <xdr:from>
      <xdr:col>1</xdr:col>
      <xdr:colOff>1762125</xdr:colOff>
      <xdr:row>2</xdr:row>
      <xdr:rowOff>123825</xdr:rowOff>
    </xdr:from>
    <xdr:to>
      <xdr:col>1</xdr:col>
      <xdr:colOff>2409825</xdr:colOff>
      <xdr:row>2</xdr:row>
      <xdr:rowOff>123825</xdr:rowOff>
    </xdr:to>
    <xdr:pic>
      <xdr:nvPicPr>
        <xdr:cNvPr id="48" name="Picture 28">
          <a:extLst>
            <a:ext uri="{FF2B5EF4-FFF2-40B4-BE49-F238E27FC236}">
              <a16:creationId xmlns:a16="http://schemas.microsoft.com/office/drawing/2014/main" id="{81B0A63A-31D4-4C1A-ADE2-31A42200EB77}"/>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181225" y="447675"/>
          <a:ext cx="647700" cy="0"/>
        </a:xfrm>
        <a:prstGeom prst="rect">
          <a:avLst/>
        </a:prstGeom>
        <a:noFill/>
        <a:ln w="9525">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g4disk\Projekti\17_018-GRGA%20KATIC\ARHIVA\GP_VAR%202\GP_VAR2_E01\GP_VAR2_E01_DOC,%20DWG\LEPOGLAVA_troskovnik_2015-1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133%20-%20GP-REK%20-%20Ma&#273;arska%20&#353;kola%20-%20Vinkovci\100%20-%20TRO&#352;KOVNIK\01_M&#352;V_GRA&#272;EVINSKO-OBRTNI&#268;KI_30.03.2021_re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133%20-%20GP-REK%20-%20Ma&#273;arska%20&#353;kola%20-%20Vinkovci/100%20-%20TRO&#352;KOVNIK/01_M&#352;V_GRA&#272;EVINSKO-OBRTNI&#268;KI_30.03.2021_rev.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ECO\Kuca_Prelok\Tro&#353;kovnik%20Prelo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zserver\instalateri\projekti\H-66-2005-BLATO%20DVORANA\Troskovnici\Instalacije\Uredaj%20za%20prociscavanje_tr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_Projekti\270_2016%20Samostan%20Ivanec\_Tro&#353;kovnik%20%20Samostan%20Ivanec_nije%20za%20va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OS\1_Projekti\270_2016%20Samostan%20Ivanec\_Tro&#353;kovnik%20%20Samostan%20Ivanec_nije%20za%20va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_Projekti/270_2016%20Samostan%20Ivanec/_Tro&#353;kovnik%20%20Samostan%20Ivanec_nije%20za%20va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01\t01-d\TESLA%20D.O.O\02.%20-%20PREDMETI%20-%20PROJEKTI%20-%20PONUDE\2011-01-02%20-%20JAVNA%20RASVJETA%20-%20Donja%20Vo&#263;a\PODLOGA%20-%2002\1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OS\1_Projektiranje_2016\1_Projekti\269_2016%20Magma%20Ivanec_%204%20stana\Radno\Tro&#353;kovnik\Tro&#353;kovnik%20MAGMA_nije%20za%20Van.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
      <sheetName val="OTU"/>
      <sheetName val="R"/>
      <sheetName val="A.0."/>
      <sheetName val="A.A.0."/>
      <sheetName val="A.A.1.PRIPREMNI"/>
      <sheetName val="A.A.2.RUSENJA"/>
      <sheetName val="A.A.3.ZEMLJANI"/>
      <sheetName val="A.A.4.AB"/>
      <sheetName val="A.A.6.ZIDARSKI"/>
      <sheetName val="A.A.7.IZOLATERSKI"/>
      <sheetName val="A.A.8.FASADERSKI"/>
      <sheetName val="A.B.0."/>
      <sheetName val="A.B.1.PODOPOLAGAČKI"/>
      <sheetName val="A.B.2.KERAMIČARSKI"/>
      <sheetName val="A.B.3.SUHOMONTAŽNI"/>
      <sheetName val="A.B.4.LIČILAČKI"/>
      <sheetName val="A.B.5.LIMARSKI"/>
      <sheetName val="A.B.6.BRAVARSKI"/>
      <sheetName val="A.B.7.STOLARSKI"/>
      <sheetName val="A.O.0."/>
      <sheetName val="A.O.1.URBANA OPREMA"/>
    </sheetNames>
    <sheetDataSet>
      <sheetData sheetId="0">
        <row r="7">
          <cell r="D7" t="str">
            <v>Medicinska škola Varaždin</v>
          </cell>
        </row>
        <row r="8">
          <cell r="D8" t="str">
            <v>Ulica Vinka Međerala 11, 42 000 Varaždin, OIB: 68558018536</v>
          </cell>
        </row>
        <row r="9">
          <cell r="D9" t="str">
            <v>Zastupana po ravnateljici Mirjani Grabar Kruljec</v>
          </cell>
        </row>
        <row r="11">
          <cell r="D11" t="str">
            <v>Rekonstrukcija i dogradnja Regionalnog centra kompetentnosti inovativnih zdravstvenih tehnologija pri Medicinskoj školi Varaždin, KK.09.1.3.01.0007</v>
          </cell>
        </row>
        <row r="13">
          <cell r="D13" t="str">
            <v>k. č. br. 2457/5, k. o. Varaždin</v>
          </cell>
        </row>
        <row r="17">
          <cell r="D17">
            <v>1620</v>
          </cell>
        </row>
        <row r="48">
          <cell r="C48" t="str">
            <v>Zagreb, prosinac 2020.</v>
          </cell>
        </row>
      </sheetData>
      <sheetData sheetId="1" refreshError="1"/>
      <sheetData sheetId="2" refreshError="1"/>
      <sheetData sheetId="3">
        <row r="4">
          <cell r="C4" t="str">
            <v>ARHITEKTURA I KONSTRUKCIJA</v>
          </cell>
        </row>
      </sheetData>
      <sheetData sheetId="4">
        <row r="5">
          <cell r="C5" t="str">
            <v>GRAĐEVINSKI RADOVI</v>
          </cell>
        </row>
      </sheetData>
      <sheetData sheetId="5" refreshError="1"/>
      <sheetData sheetId="6" refreshError="1"/>
      <sheetData sheetId="7" refreshError="1"/>
      <sheetData sheetId="8" refreshError="1"/>
      <sheetData sheetId="9" refreshError="1"/>
      <sheetData sheetId="10" refreshError="1"/>
      <sheetData sheetId="11" refreshError="1"/>
      <sheetData sheetId="12">
        <row r="5">
          <cell r="C5" t="str">
            <v>OBRTNIČKI RADOVI</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5">
          <cell r="C5" t="str">
            <v>OPREMANJE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
      <sheetName val="OTU"/>
      <sheetName val="R"/>
      <sheetName val="A.0."/>
      <sheetName val="A.A.0."/>
      <sheetName val="A.A.1.PRIPREMNI"/>
      <sheetName val="A.A.2.RUSENJA"/>
      <sheetName val="A.A.3.ZEMLJANI"/>
      <sheetName val="A.A.4.AB"/>
      <sheetName val="A.A.6.ZIDARSKI"/>
      <sheetName val="A.A.7.IZOLATERSKI"/>
      <sheetName val="A.A.8.FASADERSKI"/>
      <sheetName val="A.B.0."/>
      <sheetName val="A.B.1.PODOPOLAGAČKI"/>
      <sheetName val="A.B.2.KERAMIČARSKI"/>
      <sheetName val="A.B.3.SUHOMONTAŽNI"/>
      <sheetName val="A.B.4.LIČILAČKI"/>
      <sheetName val="A.B.5.LIMARSKI"/>
      <sheetName val="A.B.6.BRAVARSKI"/>
      <sheetName val="A.B.7.STOLARSKI"/>
      <sheetName val="A.O.0."/>
      <sheetName val="A.O.1.URBANA OPREMA"/>
    </sheetNames>
    <sheetDataSet>
      <sheetData sheetId="0">
        <row r="7">
          <cell r="D7" t="str">
            <v>Medicinska škola Varaždin</v>
          </cell>
        </row>
        <row r="8">
          <cell r="D8" t="str">
            <v>Ulica Vinka Međerala 11, 42 000 Varaždin, OIB: 68558018536</v>
          </cell>
        </row>
        <row r="9">
          <cell r="D9" t="str">
            <v>Zastupana po ravnateljici Mirjani Grabar Kruljec</v>
          </cell>
        </row>
        <row r="11">
          <cell r="D11" t="str">
            <v>Rekonstrukcija i dogradnja Regionalnog centra kompetentnosti inovativnih zdravstvenih tehnologija pri Medicinskoj školi Varaždin, KK.09.1.3.01.0007</v>
          </cell>
        </row>
        <row r="13">
          <cell r="D13" t="str">
            <v>k. č. br. 2457/5, k. o. Varaždin</v>
          </cell>
        </row>
        <row r="17">
          <cell r="D17">
            <v>1620</v>
          </cell>
        </row>
        <row r="48">
          <cell r="C48" t="str">
            <v>Zagreb, prosinac 2020.</v>
          </cell>
        </row>
      </sheetData>
      <sheetData sheetId="1" refreshError="1"/>
      <sheetData sheetId="2" refreshError="1"/>
      <sheetData sheetId="3">
        <row r="4">
          <cell r="C4" t="str">
            <v>ARHITEKTURA I KONSTRUKCIJA</v>
          </cell>
        </row>
      </sheetData>
      <sheetData sheetId="4">
        <row r="5">
          <cell r="C5" t="str">
            <v>GRAĐEVINSKI RADOVI</v>
          </cell>
        </row>
      </sheetData>
      <sheetData sheetId="5" refreshError="1"/>
      <sheetData sheetId="6" refreshError="1"/>
      <sheetData sheetId="7" refreshError="1"/>
      <sheetData sheetId="8" refreshError="1"/>
      <sheetData sheetId="9" refreshError="1"/>
      <sheetData sheetId="10" refreshError="1"/>
      <sheetData sheetId="11" refreshError="1"/>
      <sheetData sheetId="12">
        <row r="5">
          <cell r="C5" t="str">
            <v>OBRTNIČKI RADOVI</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5">
          <cell r="C5" t="str">
            <v>OPREMANJE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i ventilac"/>
      <sheetName val="Centralno usisavanje"/>
      <sheetName val="Rekapitulacija"/>
      <sheetName val="N_Plin"/>
      <sheetName val="M_Plin"/>
      <sheetName val="REKAPIT_"/>
      <sheetName val="Plin_UNP"/>
      <sheetName val="Plin_nemjereni"/>
      <sheetName val="Plin_mjereni"/>
      <sheetName val="Instalacija_grijanja"/>
      <sheetName val="Instalacija_hlađenja_i_ventilac"/>
      <sheetName val="Centralno_usisavanje"/>
      <sheetName val="N_Plin1"/>
      <sheetName val="M_Plin1"/>
      <sheetName val="REKAPIT_1"/>
      <sheetName val="Plin_UNP1"/>
      <sheetName val="Plin_nemjereni1"/>
      <sheetName val="Plin_mjereni1"/>
      <sheetName val="Instalacija_grijanja1"/>
      <sheetName val="Instalacija_hlađenja_i_ventila1"/>
      <sheetName val="Centralno_usisavanje1"/>
      <sheetName val="N_Plin2"/>
      <sheetName val="M_Plin2"/>
      <sheetName val="REKAPIT_2"/>
      <sheetName val="Plin_UNP2"/>
      <sheetName val="Plin_nemjereni2"/>
      <sheetName val="Plin_mjereni2"/>
      <sheetName val="Instalacija_grijanja2"/>
      <sheetName val="Instalacija_hlađenja_i_ventila2"/>
      <sheetName val="Centralno_usisavanje2"/>
      <sheetName val="N_Plin3"/>
      <sheetName val="M_Plin3"/>
      <sheetName val="REKAPIT_3"/>
      <sheetName val="Plin_UNP3"/>
      <sheetName val="Plin_nemjereni3"/>
      <sheetName val="Plin_mjereni3"/>
      <sheetName val="Instalacija_grijanja3"/>
      <sheetName val="Instalacija_hlađenja_i_ventila3"/>
      <sheetName val="Centralno_usisavanje3"/>
      <sheetName val="N_Plin4"/>
      <sheetName val="M_Plin4"/>
      <sheetName val="REKAPIT_4"/>
      <sheetName val="Plin_UNP4"/>
      <sheetName val="Plin_nemjereni4"/>
      <sheetName val="Plin_mjereni4"/>
      <sheetName val="Instalacija_grijanja4"/>
      <sheetName val="Instalacija_hlađenja_i_ventila4"/>
      <sheetName val="Centralno_usisavanje4"/>
      <sheetName val="N_Plin5"/>
      <sheetName val="M_Plin5"/>
      <sheetName val="REKAPIT_5"/>
      <sheetName val="Plin_UNP5"/>
      <sheetName val="Plin_nemjereni5"/>
      <sheetName val="Plin_mjereni5"/>
      <sheetName val="Instalacija_grijanja5"/>
      <sheetName val="Instalacija_hlađenja_i_ventila5"/>
      <sheetName val="Centralno_usisavanje5"/>
      <sheetName val="N_Plin6"/>
      <sheetName val="M_Plin6"/>
      <sheetName val="REKAPIT_6"/>
      <sheetName val="Plin_UNP6"/>
      <sheetName val="Plin_nemjereni6"/>
      <sheetName val="Plin_mjereni6"/>
      <sheetName val="Instalacija_grijanja6"/>
      <sheetName val="Instalacija_hlađenja_i_ventila6"/>
      <sheetName val="Centralno_usisavanje6"/>
      <sheetName val="N_Plin7"/>
      <sheetName val="M_Plin7"/>
      <sheetName val="REKAPIT_7"/>
      <sheetName val="Plin_UNP7"/>
      <sheetName val="Plin_nemjereni7"/>
      <sheetName val="Plin_mjereni7"/>
      <sheetName val="Instalacija_grijanja7"/>
      <sheetName val="Instalacija_hlađenja_i_ventila7"/>
      <sheetName val="Centralno_usisavanje7"/>
      <sheetName val="N_Plin8"/>
      <sheetName val="M_Plin8"/>
      <sheetName val="REKAPIT_8"/>
      <sheetName val="Plin_UNP8"/>
      <sheetName val="Plin_nemjereni8"/>
      <sheetName val="Plin_mjereni8"/>
      <sheetName val="Instalacija_grijanja8"/>
      <sheetName val="Instalacija_hlađenja_i_ventila8"/>
      <sheetName val="Centralno_usisavanje8"/>
      <sheetName val="N_Plin10"/>
      <sheetName val="M_Plin10"/>
      <sheetName val="REKAPIT_10"/>
      <sheetName val="Plin_UNP10"/>
      <sheetName val="Plin_nemjereni10"/>
      <sheetName val="Plin_mjereni10"/>
      <sheetName val="Instalacija_grijanja10"/>
      <sheetName val="Instalacija_hlađenja_i_ventil10"/>
      <sheetName val="Centralno_usisavanje10"/>
      <sheetName val="N_Plin9"/>
      <sheetName val="M_Plin9"/>
      <sheetName val="REKAPIT_9"/>
      <sheetName val="Plin_UNP9"/>
      <sheetName val="Plin_nemjereni9"/>
      <sheetName val="Plin_mjereni9"/>
      <sheetName val="Instalacija_grijanja9"/>
      <sheetName val="Instalacija_hlađenja_i_ventila9"/>
      <sheetName val="Centralno_usisavanje9"/>
      <sheetName val="N_Plin11"/>
      <sheetName val="M_Plin11"/>
      <sheetName val="REKAPIT_11"/>
      <sheetName val="Plin_UNP11"/>
      <sheetName val="Plin_nemjereni11"/>
      <sheetName val="Plin_mjereni11"/>
      <sheetName val="Instalacija_grijanja11"/>
      <sheetName val="Instalacija_hlađenja_i_ventil11"/>
      <sheetName val="Centralno_usisavanje11"/>
      <sheetName val="N_Plin12"/>
      <sheetName val="M_Plin12"/>
      <sheetName val="REKAPIT_12"/>
      <sheetName val="Plin_UNP12"/>
      <sheetName val="Plin_nemjereni12"/>
      <sheetName val="Plin_mjereni12"/>
      <sheetName val="Instalacija_grijanja12"/>
      <sheetName val="Instalacija_hlađenja_i_ventil12"/>
      <sheetName val="Centralno_usisavanje12"/>
      <sheetName val="N_Plin14"/>
      <sheetName val="M_Plin14"/>
      <sheetName val="REKAPIT_14"/>
      <sheetName val="Plin_UNP14"/>
      <sheetName val="Plin_nemjereni14"/>
      <sheetName val="Plin_mjereni14"/>
      <sheetName val="Instalacija_grijanja14"/>
      <sheetName val="Instalacija_hlađenja_i_ventil14"/>
      <sheetName val="Centralno_usisavanje14"/>
      <sheetName val="N_Plin13"/>
      <sheetName val="M_Plin13"/>
      <sheetName val="REKAPIT_13"/>
      <sheetName val="Plin_UNP13"/>
      <sheetName val="Plin_nemjereni13"/>
      <sheetName val="Plin_mjereni13"/>
      <sheetName val="Instalacija_grijanja13"/>
      <sheetName val="Instalacija_hlađenja_i_ventil13"/>
      <sheetName val="Centralno_usisavanje13"/>
      <sheetName val="N_Plin15"/>
      <sheetName val="M_Plin15"/>
      <sheetName val="REKAPIT_15"/>
      <sheetName val="Plin_UNP15"/>
      <sheetName val="Plin_nemjereni15"/>
      <sheetName val="Plin_mjereni15"/>
      <sheetName val="Instalacija_grijanja15"/>
      <sheetName val="Instalacija_hlađenja_i_ventil15"/>
      <sheetName val="Centralno_usisavanje15"/>
      <sheetName val="N_Plin16"/>
      <sheetName val="M_Plin16"/>
      <sheetName val="REKAPIT_16"/>
      <sheetName val="Plin_UNP16"/>
      <sheetName val="Plin_nemjereni16"/>
      <sheetName val="Plin_mjereni16"/>
      <sheetName val="Instalacija_grijanja16"/>
      <sheetName val="Instalacija_hlađenja_i_ventil16"/>
      <sheetName val="Centralno_usisavanje16"/>
      <sheetName val="ab"/>
      <sheetName val="N_Plin18"/>
      <sheetName val="M_Plin18"/>
      <sheetName val="REKAPIT_18"/>
      <sheetName val="Plin_UNP18"/>
      <sheetName val="Plin_nemjereni18"/>
      <sheetName val="Plin_mjereni18"/>
      <sheetName val="Instalacija_grijanja18"/>
      <sheetName val="Instalacija_hlađenja_i_ventil18"/>
      <sheetName val="Centralno_usisavanje18"/>
      <sheetName val="N_Plin17"/>
      <sheetName val="M_Plin17"/>
      <sheetName val="REKAPIT_17"/>
      <sheetName val="Plin_UNP17"/>
      <sheetName val="Plin_nemjereni17"/>
      <sheetName val="Plin_mjereni17"/>
      <sheetName val="Instalacija_grijanja17"/>
      <sheetName val="Instalacija_hlađenja_i_ventil17"/>
      <sheetName val="Centralno_usisavanje17"/>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row>
        <row r="57">
          <cell r="B57" t="str">
            <v xml:space="preserve"> - vertikalna ugradnja kolektora na ravni krov </v>
          </cell>
        </row>
        <row r="58">
          <cell r="B58" t="str">
            <v xml:space="preserve"> - hor. ugradnja jedan do drugog na kosi krov (standardni crijep - Bramac, Tondach)</v>
          </cell>
        </row>
        <row r="59">
          <cell r="B59" t="str">
            <v xml:space="preserve"> - hor. ugradnja jedan do drugog na kosi krov (valoviti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vorana"/>
      <sheetName val="dogradnja škole"/>
      <sheetName val="vanjski vodovod"/>
      <sheetName val="sanacija"/>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TROŠKOVNIK"/>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proračun"/>
      <sheetName val="V-LEVEL KRILO"/>
      <sheetName val="V-LEVEL BAZEN"/>
      <sheetName val="11 PARKING br.6.1"/>
      <sheetName val="13 ENTRY PIAZZA"/>
      <sheetName val="V LEVEL ZONA"/>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elektro"/>
      <sheetName val="el_sunčana_el"/>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Hotel kolicine"/>
      <sheetName val="Faktori"/>
      <sheetName val="ab"/>
      <sheetName val="zidarski"/>
      <sheetName val="16__Prometnice19"/>
      <sheetName val="17__Ograda10"/>
      <sheetName val="18__Krajobraz10"/>
      <sheetName val="16__Prometnice20"/>
      <sheetName val="razni_4"/>
      <sheetName val="oprema_dvor_4"/>
      <sheetName val="offen_LIDL-Troskovnik-16-17-184"/>
      <sheetName val="V-LEVEL_KRILO4"/>
      <sheetName val="V-LEVEL_BAZEN4"/>
      <sheetName val="11_PARKING_br_6_14"/>
      <sheetName val="13_ENTRY_PIAZZA4"/>
      <sheetName val="V_LEVEL_ZONA4"/>
      <sheetName val="16__Prometnice15"/>
      <sheetName val="17__Ograda8"/>
      <sheetName val="18__Krajobraz8"/>
      <sheetName val="16__Prometnice16"/>
      <sheetName val="razni_2"/>
      <sheetName val="oprema_dvor_2"/>
      <sheetName val="offen_LIDL-Troskovnik-16-17-182"/>
      <sheetName val="V-LEVEL_KRILO2"/>
      <sheetName val="V-LEVEL_BAZEN2"/>
      <sheetName val="11_PARKING_br_6_12"/>
      <sheetName val="13_ENTRY_PIAZZA2"/>
      <sheetName val="V_LEVEL_ZONA2"/>
      <sheetName val="16__Prometnice17"/>
      <sheetName val="17__Ograda9"/>
      <sheetName val="18__Krajobraz9"/>
      <sheetName val="16__Prometnice18"/>
      <sheetName val="razni_3"/>
      <sheetName val="oprema_dvor_3"/>
      <sheetName val="offen_LIDL-Troskovnik-16-17-183"/>
      <sheetName val="V-LEVEL_KRILO3"/>
      <sheetName val="V-LEVEL_BAZEN3"/>
      <sheetName val="11_PARKING_br_6_13"/>
      <sheetName val="13_ENTRY_PIAZZA3"/>
      <sheetName val="V_LEVEL_ZONA3"/>
      <sheetName val="i.1 zemljani radovi"/>
      <sheetName val="i.2 betonski i ab radovi"/>
      <sheetName val="i.3 zidarski radovi"/>
      <sheetName val="i.5 keramičarski radovi"/>
      <sheetName val="i.6 kamenorezački"/>
      <sheetName val="viiic.0.e"/>
      <sheetName val="i a_gradevinski radovi"/>
      <sheetName val="1_an_vik"/>
      <sheetName val="5_IZOLATERSKI RADOVI"/>
    </sheetNames>
    <sheetDataSet>
      <sheetData sheetId="0" refreshError="1"/>
      <sheetData sheetId="1" refreshError="1">
        <row r="66">
          <cell r="G66">
            <v>81489.785000000003</v>
          </cell>
        </row>
        <row r="130">
          <cell r="G130">
            <v>0</v>
          </cell>
        </row>
        <row r="277">
          <cell r="G277">
            <v>0</v>
          </cell>
        </row>
        <row r="329">
          <cell r="G329">
            <v>0</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ow r="66">
          <cell r="G66">
            <v>81489.785000000003</v>
          </cell>
        </row>
      </sheetData>
      <sheetData sheetId="10">
        <row r="66">
          <cell r="G66">
            <v>81489.785000000003</v>
          </cell>
        </row>
      </sheetData>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refreshError="1"/>
      <sheetData sheetId="24" refreshError="1"/>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row r="66">
          <cell r="G66">
            <v>81489.785000000003</v>
          </cell>
        </row>
      </sheetData>
      <sheetData sheetId="40">
        <row r="66">
          <cell r="G66">
            <v>81489.785000000003</v>
          </cell>
        </row>
      </sheetData>
      <sheetData sheetId="41">
        <row r="66">
          <cell r="G66">
            <v>81489.785000000003</v>
          </cell>
        </row>
      </sheetData>
      <sheetData sheetId="42">
        <row r="66">
          <cell r="G66">
            <v>81489.785000000003</v>
          </cell>
        </row>
      </sheetData>
      <sheetData sheetId="43" refreshError="1"/>
      <sheetData sheetId="44">
        <row r="66">
          <cell r="G66">
            <v>81489.785000000003</v>
          </cell>
        </row>
      </sheetData>
      <sheetData sheetId="45">
        <row r="66">
          <cell r="G66">
            <v>81489.785000000003</v>
          </cell>
        </row>
      </sheetData>
      <sheetData sheetId="46">
        <row r="66">
          <cell r="G66">
            <v>81489.785000000003</v>
          </cell>
        </row>
      </sheetData>
      <sheetData sheetId="47">
        <row r="66">
          <cell r="G66">
            <v>81489.785000000003</v>
          </cell>
        </row>
      </sheetData>
      <sheetData sheetId="48">
        <row r="66">
          <cell r="G66">
            <v>81489.785000000003</v>
          </cell>
        </row>
      </sheetData>
      <sheetData sheetId="49">
        <row r="66">
          <cell r="G66">
            <v>81489.785000000003</v>
          </cell>
        </row>
      </sheetData>
      <sheetData sheetId="50">
        <row r="66">
          <cell r="G66">
            <v>81489.785000000003</v>
          </cell>
        </row>
      </sheetData>
      <sheetData sheetId="51">
        <row r="66">
          <cell r="G66">
            <v>81489.785000000003</v>
          </cell>
        </row>
      </sheetData>
      <sheetData sheetId="52">
        <row r="66">
          <cell r="G66">
            <v>81489.785000000003</v>
          </cell>
        </row>
      </sheetData>
      <sheetData sheetId="53">
        <row r="66">
          <cell r="G66">
            <v>81489.785000000003</v>
          </cell>
        </row>
      </sheetData>
      <sheetData sheetId="54">
        <row r="66">
          <cell r="G66">
            <v>81489.785000000003</v>
          </cell>
        </row>
      </sheetData>
      <sheetData sheetId="55">
        <row r="66">
          <cell r="G66">
            <v>81489.785000000003</v>
          </cell>
        </row>
      </sheetData>
      <sheetData sheetId="56" refreshError="1"/>
      <sheetData sheetId="57" refreshError="1"/>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row r="66">
          <cell r="G66">
            <v>81489.785000000003</v>
          </cell>
        </row>
      </sheetData>
      <sheetData sheetId="63">
        <row r="66">
          <cell r="G66">
            <v>81489.785000000003</v>
          </cell>
        </row>
      </sheetData>
      <sheetData sheetId="64">
        <row r="66">
          <cell r="G66">
            <v>81489.785000000003</v>
          </cell>
        </row>
      </sheetData>
      <sheetData sheetId="65">
        <row r="66">
          <cell r="G66">
            <v>81489.785000000003</v>
          </cell>
        </row>
      </sheetData>
      <sheetData sheetId="66">
        <row r="66">
          <cell r="G66">
            <v>81489.785000000003</v>
          </cell>
        </row>
      </sheetData>
      <sheetData sheetId="67">
        <row r="66">
          <cell r="G66">
            <v>81489.785000000003</v>
          </cell>
        </row>
      </sheetData>
      <sheetData sheetId="68">
        <row r="66">
          <cell r="G66">
            <v>81489.785000000003</v>
          </cell>
        </row>
      </sheetData>
      <sheetData sheetId="69">
        <row r="66">
          <cell r="G66">
            <v>81489.785000000003</v>
          </cell>
        </row>
      </sheetData>
      <sheetData sheetId="70">
        <row r="66">
          <cell r="G66">
            <v>81489.785000000003</v>
          </cell>
        </row>
      </sheetData>
      <sheetData sheetId="71">
        <row r="66">
          <cell r="G66">
            <v>81489.785000000003</v>
          </cell>
        </row>
      </sheetData>
      <sheetData sheetId="72" refreshError="1"/>
      <sheetData sheetId="73" refreshError="1"/>
      <sheetData sheetId="74" refreshError="1"/>
      <sheetData sheetId="75" refreshError="1"/>
      <sheetData sheetId="76" refreshError="1"/>
      <sheetData sheetId="77" refreshError="1"/>
      <sheetData sheetId="78">
        <row r="66">
          <cell r="G66">
            <v>81489.785000000003</v>
          </cell>
        </row>
      </sheetData>
      <sheetData sheetId="79"/>
      <sheetData sheetId="80"/>
      <sheetData sheetId="81"/>
      <sheetData sheetId="82"/>
      <sheetData sheetId="83"/>
      <sheetData sheetId="84"/>
      <sheetData sheetId="85"/>
      <sheetData sheetId="86"/>
      <sheetData sheetId="87">
        <row r="66">
          <cell r="G66">
            <v>81489.785000000003</v>
          </cell>
        </row>
      </sheetData>
      <sheetData sheetId="88"/>
      <sheetData sheetId="89"/>
      <sheetData sheetId="90">
        <row r="66">
          <cell r="G66">
            <v>81489.785000000003</v>
          </cell>
        </row>
      </sheetData>
      <sheetData sheetId="91"/>
      <sheetData sheetId="92"/>
      <sheetData sheetId="93"/>
      <sheetData sheetId="94"/>
      <sheetData sheetId="95"/>
      <sheetData sheetId="96"/>
      <sheetData sheetId="97"/>
      <sheetData sheetId="98"/>
      <sheetData sheetId="99">
        <row r="66">
          <cell r="G66">
            <v>81489.785000000003</v>
          </cell>
        </row>
      </sheetData>
      <sheetData sheetId="100"/>
      <sheetData sheetId="101"/>
      <sheetData sheetId="102">
        <row r="66">
          <cell r="G66">
            <v>81489.785000000003</v>
          </cell>
        </row>
      </sheetData>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TS"/>
      <sheetName val="b) napojni vodovi"/>
      <sheetName val="c) TK"/>
      <sheetName val="d) promet "/>
      <sheetName val="e) voda"/>
      <sheetName val="f) rasvjeta "/>
      <sheetName val="g) promet - teretni dio"/>
      <sheetName val="rekapitulacija"/>
      <sheetName val="c) TK - teh dio"/>
      <sheetName val="d) promet - teh dio"/>
      <sheetName val="e) voda - teh dio"/>
      <sheetName val="f) rasvjeta - teh dio"/>
      <sheetName val="FAKTORI"/>
      <sheetName val="a)_TS"/>
      <sheetName val="b)_napojni_vodovi"/>
      <sheetName val="c)_TK"/>
      <sheetName val="d)_promet_"/>
      <sheetName val="e)_voda"/>
      <sheetName val="f)_rasvjeta_"/>
      <sheetName val="g)_promet_-_teretni_dio"/>
      <sheetName val="c)_TK_-_teh_dio"/>
      <sheetName val="d)_promet_-_teh_dio"/>
      <sheetName val="e)_voda_-_teh_dio"/>
      <sheetName val="f)_rasvjeta_-_teh_dio"/>
      <sheetName val="a)_TS1"/>
      <sheetName val="b)_napojni_vodovi1"/>
      <sheetName val="c)_TK1"/>
      <sheetName val="d)_promet_1"/>
      <sheetName val="e)_voda1"/>
      <sheetName val="f)_rasvjeta_1"/>
      <sheetName val="g)_promet_-_teretni_dio1"/>
      <sheetName val="c)_TK_-_teh_dio1"/>
      <sheetName val="d)_promet_-_teh_dio1"/>
      <sheetName val="e)_voda_-_teh_dio1"/>
      <sheetName val="f)_rasvjeta_-_teh_dio1"/>
      <sheetName val="POMOĆNI"/>
      <sheetName val="a)_TS3"/>
      <sheetName val="b)_napojni_vodovi3"/>
      <sheetName val="c)_TK3"/>
      <sheetName val="d)_promet_3"/>
      <sheetName val="e)_voda3"/>
      <sheetName val="f)_rasvjeta_3"/>
      <sheetName val="g)_promet_-_teretni_dio3"/>
      <sheetName val="c)_TK_-_teh_dio3"/>
      <sheetName val="d)_promet_-_teh_dio3"/>
      <sheetName val="e)_voda_-_teh_dio3"/>
      <sheetName val="f)_rasvjeta_-_teh_dio3"/>
      <sheetName val="a)_TS2"/>
      <sheetName val="b)_napojni_vodovi2"/>
      <sheetName val="c)_TK2"/>
      <sheetName val="d)_promet_2"/>
      <sheetName val="e)_voda2"/>
      <sheetName val="f)_rasvjeta_2"/>
      <sheetName val="g)_promet_-_teretni_dio2"/>
      <sheetName val="c)_TK_-_teh_dio2"/>
      <sheetName val="d)_promet_-_teh_dio2"/>
      <sheetName val="e)_voda_-_teh_dio2"/>
      <sheetName val="f)_rasvjeta_-_teh_dio2"/>
      <sheetName val="a)_TS6"/>
      <sheetName val="b)_napojni_vodovi6"/>
      <sheetName val="c)_TK6"/>
      <sheetName val="d)_promet_6"/>
      <sheetName val="e)_voda6"/>
      <sheetName val="f)_rasvjeta_6"/>
      <sheetName val="g)_promet_-_teretni_dio6"/>
      <sheetName val="c)_TK_-_teh_dio6"/>
      <sheetName val="d)_promet_-_teh_dio6"/>
      <sheetName val="e)_voda_-_teh_dio6"/>
      <sheetName val="f)_rasvjeta_-_teh_dio6"/>
      <sheetName val="a)_TS5"/>
      <sheetName val="b)_napojni_vodovi5"/>
      <sheetName val="c)_TK5"/>
      <sheetName val="d)_promet_5"/>
      <sheetName val="e)_voda5"/>
      <sheetName val="f)_rasvjeta_5"/>
      <sheetName val="g)_promet_-_teretni_dio5"/>
      <sheetName val="c)_TK_-_teh_dio5"/>
      <sheetName val="d)_promet_-_teh_dio5"/>
      <sheetName val="e)_voda_-_teh_dio5"/>
      <sheetName val="f)_rasvjeta_-_teh_dio5"/>
      <sheetName val="a)_TS4"/>
      <sheetName val="b)_napojni_vodovi4"/>
      <sheetName val="c)_TK4"/>
      <sheetName val="d)_promet_4"/>
      <sheetName val="e)_voda4"/>
      <sheetName val="f)_rasvjeta_4"/>
      <sheetName val="g)_promet_-_teretni_dio4"/>
      <sheetName val="c)_TK_-_teh_dio4"/>
      <sheetName val="d)_promet_-_teh_dio4"/>
      <sheetName val="e)_voda_-_teh_dio4"/>
      <sheetName val="f)_rasvjeta_-_teh_dio4"/>
      <sheetName val="a)_TS7"/>
      <sheetName val="b)_napojni_vodovi7"/>
      <sheetName val="c)_TK7"/>
      <sheetName val="d)_promet_7"/>
      <sheetName val="e)_voda7"/>
      <sheetName val="f)_rasvjeta_7"/>
      <sheetName val="g)_promet_-_teretni_dio7"/>
      <sheetName val="c)_TK_-_teh_dio7"/>
      <sheetName val="d)_promet_-_teh_dio7"/>
      <sheetName val="e)_voda_-_teh_dio7"/>
      <sheetName val="f)_rasvjeta_-_teh_dio7"/>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2">
          <cell r="B2">
            <v>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Gr - opcija1"/>
      <sheetName val="Gr - opcija2"/>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sheetData sheetId="9"/>
      <sheetData sheetId="10">
        <row r="56">
          <cell r="B56" t="str">
            <v xml:space="preserve"> - horizontalna ugradnja kolektora na ravni krov </v>
          </cell>
        </row>
      </sheetData>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0" tint="-0.499984740745262"/>
    <pageSetUpPr fitToPage="1"/>
  </sheetPr>
  <dimension ref="A1:W122"/>
  <sheetViews>
    <sheetView showZeros="0" tabSelected="1" view="pageBreakPreview" zoomScale="85" zoomScaleNormal="70" zoomScaleSheetLayoutView="85" zoomScalePageLayoutView="55" workbookViewId="0">
      <selection activeCell="A19" sqref="A19:F20"/>
    </sheetView>
  </sheetViews>
  <sheetFormatPr defaultColWidth="9.28515625" defaultRowHeight="12.75"/>
  <cols>
    <col min="1" max="1" width="12.7109375" style="1124" customWidth="1"/>
    <col min="2" max="2" width="40.7109375" style="1120" customWidth="1"/>
    <col min="3" max="3" width="7.28515625" style="1121" customWidth="1"/>
    <col min="4" max="4" width="10.7109375" style="1122" customWidth="1"/>
    <col min="5" max="5" width="13.7109375" style="1123" customWidth="1"/>
    <col min="6" max="6" width="14.7109375" style="1117" customWidth="1"/>
    <col min="7" max="8" width="14.7109375" style="1116" bestFit="1" customWidth="1"/>
    <col min="9" max="10" width="9.28515625" style="1116"/>
    <col min="11" max="11" width="14.7109375" style="1116" bestFit="1" customWidth="1"/>
    <col min="12" max="16384" width="9.28515625" style="1116"/>
  </cols>
  <sheetData>
    <row r="1" spans="1:6" ht="12.75" customHeight="1">
      <c r="A1" s="60"/>
      <c r="B1" s="68" t="s">
        <v>206</v>
      </c>
      <c r="C1" s="69" t="s">
        <v>90</v>
      </c>
      <c r="D1" s="1646" t="s">
        <v>1003</v>
      </c>
      <c r="E1" s="1646"/>
      <c r="F1" s="1646"/>
    </row>
    <row r="2" spans="1:6">
      <c r="A2" s="31" t="s">
        <v>1</v>
      </c>
      <c r="B2" s="40" t="s">
        <v>1005</v>
      </c>
      <c r="C2" s="41"/>
      <c r="D2" s="1647"/>
      <c r="E2" s="1647"/>
      <c r="F2" s="1647"/>
    </row>
    <row r="3" spans="1:6">
      <c r="A3" s="31"/>
      <c r="B3" s="1" t="s">
        <v>207</v>
      </c>
      <c r="C3" s="41" t="s">
        <v>2</v>
      </c>
      <c r="D3" s="1649" t="s">
        <v>996</v>
      </c>
      <c r="E3" s="1649"/>
      <c r="F3" s="1649"/>
    </row>
    <row r="4" spans="1:6">
      <c r="A4" s="32"/>
      <c r="B4" s="7" t="s">
        <v>144</v>
      </c>
      <c r="C4" s="42" t="s">
        <v>3</v>
      </c>
      <c r="D4" s="33" t="s">
        <v>1004</v>
      </c>
      <c r="E4" s="43"/>
      <c r="F4" s="50"/>
    </row>
    <row r="5" spans="1:6">
      <c r="A5" s="4"/>
      <c r="B5" s="1"/>
      <c r="C5" s="2"/>
      <c r="D5" s="5"/>
      <c r="E5" s="6"/>
    </row>
    <row r="6" spans="1:6">
      <c r="A6" s="4"/>
      <c r="B6" s="8"/>
      <c r="C6" s="18"/>
      <c r="D6" s="19"/>
      <c r="E6" s="3"/>
      <c r="F6" s="81"/>
    </row>
    <row r="7" spans="1:6">
      <c r="A7" s="4"/>
      <c r="B7" s="8"/>
      <c r="C7" s="18"/>
      <c r="D7" s="19"/>
      <c r="E7" s="3"/>
      <c r="F7" s="81"/>
    </row>
    <row r="8" spans="1:6">
      <c r="A8" s="4"/>
      <c r="B8" s="8"/>
      <c r="C8" s="18"/>
      <c r="D8" s="19"/>
      <c r="E8" s="3"/>
      <c r="F8" s="81"/>
    </row>
    <row r="9" spans="1:6">
      <c r="A9" s="4"/>
      <c r="B9" s="8"/>
      <c r="C9" s="18"/>
      <c r="D9" s="19"/>
      <c r="E9" s="3"/>
      <c r="F9" s="81"/>
    </row>
    <row r="10" spans="1:6">
      <c r="A10" s="4"/>
      <c r="B10" s="8"/>
      <c r="C10" s="18"/>
      <c r="D10" s="19"/>
      <c r="E10" s="3"/>
      <c r="F10" s="81"/>
    </row>
    <row r="11" spans="1:6">
      <c r="A11" s="4"/>
      <c r="B11" s="8"/>
      <c r="C11" s="18"/>
      <c r="D11" s="19"/>
      <c r="E11" s="3"/>
      <c r="F11" s="81"/>
    </row>
    <row r="12" spans="1:6">
      <c r="A12" s="4"/>
      <c r="B12" s="8"/>
      <c r="C12" s="18"/>
      <c r="D12" s="19"/>
      <c r="E12" s="3"/>
      <c r="F12" s="81"/>
    </row>
    <row r="13" spans="1:6">
      <c r="A13" s="4"/>
      <c r="B13" s="8"/>
      <c r="C13" s="18"/>
      <c r="D13" s="19"/>
      <c r="E13" s="3"/>
      <c r="F13" s="81"/>
    </row>
    <row r="14" spans="1:6">
      <c r="A14" s="4"/>
      <c r="B14" s="8"/>
      <c r="C14" s="18"/>
      <c r="D14" s="19"/>
      <c r="E14" s="3"/>
      <c r="F14" s="81"/>
    </row>
    <row r="15" spans="1:6">
      <c r="A15" s="4"/>
      <c r="B15" s="8"/>
      <c r="C15" s="18"/>
      <c r="D15" s="19"/>
      <c r="E15" s="3"/>
      <c r="F15" s="81"/>
    </row>
    <row r="16" spans="1:6">
      <c r="A16" s="4"/>
      <c r="B16" s="8"/>
      <c r="C16" s="18"/>
      <c r="D16" s="19"/>
      <c r="E16" s="3"/>
      <c r="F16" s="81"/>
    </row>
    <row r="17" spans="1:21">
      <c r="A17" s="4"/>
      <c r="B17" s="8"/>
      <c r="C17" s="18"/>
      <c r="D17" s="19"/>
      <c r="E17" s="3"/>
      <c r="F17" s="81"/>
    </row>
    <row r="18" spans="1:21">
      <c r="A18" s="4"/>
      <c r="B18" s="8"/>
      <c r="C18" s="18"/>
      <c r="D18" s="19"/>
      <c r="E18" s="3"/>
      <c r="F18" s="81"/>
    </row>
    <row r="19" spans="1:21" ht="15.6" customHeight="1">
      <c r="A19" s="1650" t="s">
        <v>991</v>
      </c>
      <c r="B19" s="1650"/>
      <c r="C19" s="1650"/>
      <c r="D19" s="1650"/>
      <c r="E19" s="1650"/>
      <c r="F19" s="1650"/>
    </row>
    <row r="20" spans="1:21" ht="15.6" customHeight="1">
      <c r="A20" s="1650"/>
      <c r="B20" s="1650"/>
      <c r="C20" s="1650"/>
      <c r="D20" s="1650"/>
      <c r="E20" s="1650"/>
      <c r="F20" s="1650"/>
    </row>
    <row r="21" spans="1:21">
      <c r="A21" s="4"/>
      <c r="B21" s="9"/>
      <c r="C21" s="10"/>
      <c r="D21" s="11"/>
      <c r="E21" s="10"/>
      <c r="F21" s="81"/>
    </row>
    <row r="22" spans="1:21">
      <c r="A22" s="4"/>
      <c r="B22" s="9"/>
      <c r="C22" s="10"/>
      <c r="D22" s="11"/>
      <c r="E22" s="10"/>
      <c r="F22" s="81"/>
    </row>
    <row r="23" spans="1:21">
      <c r="A23" s="4"/>
      <c r="B23" s="9"/>
      <c r="C23" s="10"/>
      <c r="D23" s="11"/>
      <c r="E23" s="10"/>
      <c r="F23" s="81"/>
    </row>
    <row r="24" spans="1:21">
      <c r="A24" s="4"/>
      <c r="B24" s="9"/>
      <c r="C24" s="10"/>
      <c r="D24" s="11"/>
      <c r="E24" s="10"/>
      <c r="F24" s="81"/>
    </row>
    <row r="25" spans="1:21">
      <c r="A25" s="4"/>
      <c r="B25" s="9"/>
      <c r="C25" s="12"/>
      <c r="D25" s="13"/>
      <c r="E25" s="10"/>
      <c r="F25" s="81"/>
    </row>
    <row r="26" spans="1:21">
      <c r="A26" s="4"/>
      <c r="B26" s="9"/>
      <c r="C26" s="12"/>
      <c r="D26" s="13"/>
      <c r="E26" s="10"/>
      <c r="F26" s="81"/>
    </row>
    <row r="27" spans="1:21" s="1118" customFormat="1" ht="15">
      <c r="A27" s="62"/>
      <c r="B27" s="14" t="s">
        <v>0</v>
      </c>
      <c r="C27" s="44" t="s">
        <v>992</v>
      </c>
      <c r="D27" s="45"/>
      <c r="E27" s="45"/>
      <c r="F27" s="45"/>
      <c r="G27" s="178"/>
      <c r="H27" s="178"/>
      <c r="I27" s="178"/>
      <c r="J27" s="178"/>
      <c r="K27" s="178"/>
      <c r="L27" s="178"/>
      <c r="M27" s="178"/>
      <c r="N27" s="178"/>
      <c r="O27" s="178"/>
      <c r="P27" s="178"/>
      <c r="Q27" s="178"/>
      <c r="R27" s="178"/>
      <c r="S27" s="178"/>
      <c r="T27" s="178"/>
      <c r="U27" s="178"/>
    </row>
    <row r="28" spans="1:21" s="1118" customFormat="1" ht="15">
      <c r="A28" s="62"/>
      <c r="B28" s="14"/>
      <c r="C28" s="44" t="s">
        <v>993</v>
      </c>
      <c r="D28" s="45"/>
      <c r="E28" s="45"/>
      <c r="F28" s="45"/>
      <c r="G28" s="178"/>
      <c r="H28" s="178"/>
      <c r="I28" s="178"/>
      <c r="J28" s="178"/>
      <c r="K28" s="178"/>
      <c r="L28" s="178"/>
      <c r="M28" s="178"/>
      <c r="N28" s="178"/>
      <c r="O28" s="178"/>
      <c r="P28" s="178"/>
      <c r="Q28" s="178"/>
      <c r="R28" s="178"/>
      <c r="S28" s="178"/>
      <c r="T28" s="178"/>
      <c r="U28" s="178"/>
    </row>
    <row r="29" spans="1:21" s="1118" customFormat="1" ht="15">
      <c r="A29" s="62"/>
      <c r="B29" s="14"/>
      <c r="C29" s="44"/>
      <c r="D29" s="45"/>
      <c r="E29" s="61"/>
      <c r="F29" s="61"/>
      <c r="G29" s="178"/>
      <c r="H29" s="178"/>
      <c r="I29" s="178"/>
      <c r="J29" s="178"/>
      <c r="K29" s="178"/>
      <c r="L29" s="178"/>
      <c r="M29" s="178"/>
      <c r="N29" s="178"/>
      <c r="O29" s="178"/>
      <c r="P29" s="178"/>
      <c r="Q29" s="178"/>
      <c r="R29" s="178"/>
      <c r="S29" s="178"/>
      <c r="T29" s="178"/>
      <c r="U29" s="178"/>
    </row>
    <row r="30" spans="1:21" s="1118" customFormat="1" ht="14.45" customHeight="1">
      <c r="A30" s="62"/>
      <c r="B30" s="14" t="s">
        <v>4</v>
      </c>
      <c r="C30" s="1648" t="s">
        <v>994</v>
      </c>
      <c r="D30" s="1648"/>
      <c r="E30" s="1648"/>
      <c r="F30" s="1648"/>
      <c r="G30" s="178"/>
      <c r="H30" s="178"/>
      <c r="I30" s="178"/>
      <c r="J30" s="178"/>
      <c r="K30" s="178"/>
      <c r="L30" s="178"/>
      <c r="M30" s="178"/>
      <c r="N30" s="178"/>
      <c r="O30" s="178"/>
      <c r="P30" s="178"/>
      <c r="Q30" s="178"/>
      <c r="R30" s="178"/>
      <c r="S30" s="178"/>
      <c r="T30" s="178"/>
      <c r="U30" s="178"/>
    </row>
    <row r="31" spans="1:21" s="1118" customFormat="1" ht="14.45" customHeight="1">
      <c r="A31" s="62"/>
      <c r="B31" s="14"/>
      <c r="C31" s="1648" t="s">
        <v>995</v>
      </c>
      <c r="D31" s="1648"/>
      <c r="E31" s="1648"/>
      <c r="F31" s="1648"/>
      <c r="G31" s="178"/>
      <c r="H31" s="178"/>
      <c r="I31" s="178"/>
      <c r="J31" s="178"/>
      <c r="K31" s="178"/>
      <c r="L31" s="178"/>
      <c r="M31" s="178"/>
      <c r="N31" s="178"/>
      <c r="O31" s="178"/>
      <c r="P31" s="178"/>
      <c r="Q31" s="178"/>
      <c r="R31" s="178"/>
      <c r="S31" s="178"/>
      <c r="T31" s="178"/>
      <c r="U31" s="178"/>
    </row>
    <row r="32" spans="1:21" s="1118" customFormat="1" ht="15">
      <c r="A32" s="62"/>
      <c r="B32" s="14"/>
      <c r="C32" s="46"/>
      <c r="D32" s="46"/>
      <c r="E32" s="46"/>
      <c r="F32" s="63"/>
      <c r="G32" s="178"/>
      <c r="H32" s="178"/>
      <c r="I32" s="178"/>
      <c r="J32" s="178"/>
      <c r="K32" s="178"/>
      <c r="L32" s="178"/>
      <c r="M32" s="178"/>
      <c r="N32" s="178"/>
      <c r="O32" s="178"/>
      <c r="P32" s="178"/>
      <c r="Q32" s="178"/>
      <c r="R32" s="178"/>
      <c r="S32" s="178"/>
      <c r="T32" s="178"/>
      <c r="U32" s="178"/>
    </row>
    <row r="33" spans="1:21" s="1118" customFormat="1" ht="15">
      <c r="A33" s="62"/>
      <c r="B33" s="14" t="s">
        <v>2</v>
      </c>
      <c r="C33" s="46" t="s">
        <v>996</v>
      </c>
      <c r="D33" s="47"/>
      <c r="E33" s="63"/>
      <c r="F33" s="63"/>
      <c r="G33" s="178"/>
      <c r="H33" s="178"/>
      <c r="I33" s="178"/>
      <c r="J33" s="178"/>
      <c r="K33" s="178"/>
      <c r="L33" s="178"/>
      <c r="M33" s="178"/>
      <c r="N33" s="178"/>
      <c r="O33" s="178"/>
      <c r="P33" s="178"/>
      <c r="Q33" s="178"/>
      <c r="R33" s="178"/>
      <c r="S33" s="178"/>
      <c r="T33" s="178"/>
      <c r="U33" s="178"/>
    </row>
    <row r="34" spans="1:21" s="1118" customFormat="1" ht="15">
      <c r="A34" s="62"/>
      <c r="B34" s="14"/>
      <c r="C34" s="46"/>
      <c r="D34" s="47"/>
      <c r="E34" s="63"/>
      <c r="F34" s="63"/>
      <c r="G34" s="178"/>
      <c r="H34" s="178"/>
      <c r="I34" s="178"/>
      <c r="J34" s="178"/>
      <c r="K34" s="178"/>
      <c r="L34" s="178"/>
      <c r="M34" s="178"/>
      <c r="N34" s="178"/>
      <c r="O34" s="178"/>
      <c r="P34" s="178"/>
      <c r="Q34" s="178"/>
      <c r="R34" s="178"/>
      <c r="S34" s="178"/>
      <c r="T34" s="178"/>
      <c r="U34" s="178"/>
    </row>
    <row r="35" spans="1:21" s="1118" customFormat="1" ht="15">
      <c r="A35" s="62"/>
      <c r="B35" s="14" t="s">
        <v>3</v>
      </c>
      <c r="C35" s="48" t="s">
        <v>997</v>
      </c>
      <c r="D35" s="49"/>
      <c r="E35" s="63"/>
      <c r="F35" s="63"/>
      <c r="G35" s="178"/>
      <c r="H35" s="178"/>
      <c r="I35" s="178"/>
      <c r="J35" s="178"/>
      <c r="K35" s="178"/>
      <c r="L35" s="178"/>
      <c r="M35" s="178"/>
      <c r="N35" s="178"/>
      <c r="O35" s="178"/>
      <c r="P35" s="178"/>
      <c r="Q35" s="178"/>
      <c r="R35" s="178"/>
      <c r="S35" s="178"/>
      <c r="T35" s="178"/>
      <c r="U35" s="178"/>
    </row>
    <row r="36" spans="1:21" s="1118" customFormat="1" ht="15">
      <c r="A36" s="62"/>
      <c r="B36" s="14"/>
      <c r="C36" s="48"/>
      <c r="D36" s="49"/>
      <c r="E36" s="63"/>
      <c r="F36" s="63"/>
      <c r="G36" s="178"/>
      <c r="H36" s="178"/>
      <c r="I36" s="178"/>
      <c r="J36" s="178"/>
      <c r="K36" s="178"/>
      <c r="L36" s="178"/>
      <c r="M36" s="178"/>
      <c r="N36" s="178"/>
      <c r="O36" s="178"/>
      <c r="P36" s="178"/>
      <c r="Q36" s="178"/>
      <c r="R36" s="178"/>
      <c r="S36" s="178"/>
      <c r="T36" s="178"/>
      <c r="U36" s="178"/>
    </row>
    <row r="37" spans="1:21" s="1118" customFormat="1" ht="15">
      <c r="A37" s="62"/>
      <c r="B37" s="14" t="s">
        <v>5</v>
      </c>
      <c r="C37" s="15" t="s">
        <v>998</v>
      </c>
      <c r="D37" s="16"/>
      <c r="E37" s="63"/>
      <c r="F37" s="63"/>
      <c r="G37" s="178"/>
      <c r="H37" s="178"/>
      <c r="I37" s="178"/>
      <c r="J37" s="178"/>
      <c r="K37" s="178"/>
      <c r="L37" s="178"/>
      <c r="M37" s="178"/>
      <c r="N37" s="178"/>
      <c r="O37" s="178"/>
      <c r="P37" s="178"/>
      <c r="Q37" s="178"/>
      <c r="R37" s="178"/>
      <c r="S37" s="178"/>
      <c r="T37" s="178"/>
      <c r="U37" s="178"/>
    </row>
    <row r="38" spans="1:21" s="1118" customFormat="1" ht="15">
      <c r="A38" s="62"/>
      <c r="B38" s="14"/>
      <c r="C38" s="15"/>
      <c r="D38" s="16"/>
      <c r="E38" s="63"/>
      <c r="F38" s="63"/>
      <c r="G38" s="178"/>
      <c r="H38" s="178"/>
      <c r="I38" s="178"/>
      <c r="J38" s="178"/>
      <c r="K38" s="178"/>
      <c r="L38" s="178"/>
      <c r="M38" s="178"/>
      <c r="N38" s="178"/>
      <c r="O38" s="178"/>
      <c r="P38" s="178"/>
      <c r="Q38" s="178"/>
      <c r="R38" s="178"/>
      <c r="S38" s="178"/>
      <c r="T38" s="178"/>
      <c r="U38" s="178"/>
    </row>
    <row r="39" spans="1:21">
      <c r="A39" s="4"/>
      <c r="B39" s="14" t="s">
        <v>6</v>
      </c>
      <c r="C39" s="51" t="s">
        <v>999</v>
      </c>
      <c r="D39" s="55"/>
      <c r="E39" s="56"/>
      <c r="F39" s="56"/>
    </row>
    <row r="40" spans="1:21" s="1118" customFormat="1" ht="15">
      <c r="A40" s="62"/>
      <c r="B40" s="52"/>
      <c r="C40" s="54"/>
      <c r="D40" s="66"/>
      <c r="E40" s="63"/>
      <c r="F40" s="63"/>
      <c r="G40" s="178"/>
      <c r="H40" s="178"/>
      <c r="I40" s="178"/>
      <c r="J40" s="178"/>
      <c r="K40" s="178"/>
      <c r="L40" s="178"/>
      <c r="M40" s="178"/>
      <c r="N40" s="178"/>
      <c r="O40" s="178"/>
      <c r="P40" s="178"/>
      <c r="Q40" s="178"/>
      <c r="R40" s="178"/>
      <c r="S40" s="178"/>
      <c r="T40" s="178"/>
      <c r="U40" s="178"/>
    </row>
    <row r="41" spans="1:21" s="1118" customFormat="1" ht="13.5" customHeight="1">
      <c r="A41" s="62"/>
      <c r="B41" s="53" t="s">
        <v>14</v>
      </c>
      <c r="C41" s="86" t="s">
        <v>208</v>
      </c>
      <c r="D41" s="57"/>
      <c r="E41" s="87"/>
      <c r="F41" s="63"/>
      <c r="G41" s="178"/>
      <c r="H41" s="178"/>
      <c r="I41" s="178"/>
      <c r="J41" s="178"/>
      <c r="K41" s="178"/>
      <c r="L41" s="178"/>
      <c r="M41" s="178"/>
      <c r="N41" s="178"/>
      <c r="O41" s="178"/>
      <c r="P41" s="178"/>
      <c r="Q41" s="178"/>
      <c r="R41" s="178"/>
      <c r="S41" s="178"/>
      <c r="T41" s="178"/>
      <c r="U41" s="178"/>
    </row>
    <row r="42" spans="1:21" s="1118" customFormat="1" ht="13.5" customHeight="1">
      <c r="A42" s="62"/>
      <c r="B42" s="52"/>
      <c r="C42" s="86" t="s">
        <v>145</v>
      </c>
      <c r="D42" s="57"/>
      <c r="E42" s="87"/>
      <c r="F42" s="63"/>
      <c r="G42" s="178"/>
      <c r="H42" s="178"/>
      <c r="I42" s="178"/>
      <c r="J42" s="178"/>
      <c r="K42" s="178"/>
      <c r="L42" s="178"/>
      <c r="M42" s="178"/>
      <c r="N42" s="178"/>
      <c r="O42" s="178"/>
      <c r="P42" s="178"/>
      <c r="Q42" s="178"/>
      <c r="R42" s="178"/>
      <c r="S42" s="178"/>
      <c r="T42" s="178"/>
      <c r="U42" s="178"/>
    </row>
    <row r="43" spans="1:21" s="1118" customFormat="1" ht="13.5" customHeight="1">
      <c r="A43" s="62"/>
      <c r="B43" s="52"/>
      <c r="C43" s="86" t="s">
        <v>1000</v>
      </c>
      <c r="D43" s="57"/>
      <c r="E43" s="87"/>
      <c r="F43" s="63"/>
      <c r="G43" s="178"/>
      <c r="H43" s="178"/>
      <c r="I43" s="178"/>
      <c r="J43" s="178"/>
      <c r="K43" s="178"/>
      <c r="L43" s="178"/>
      <c r="M43" s="178"/>
      <c r="N43" s="178"/>
      <c r="O43" s="178"/>
      <c r="P43" s="178"/>
      <c r="Q43" s="178"/>
      <c r="R43" s="178"/>
      <c r="S43" s="178"/>
      <c r="T43" s="178"/>
      <c r="U43" s="178"/>
    </row>
    <row r="44" spans="1:21">
      <c r="A44" s="4"/>
      <c r="B44" s="17"/>
      <c r="C44" s="1644" t="s">
        <v>176</v>
      </c>
      <c r="D44" s="1644"/>
      <c r="E44" s="1644"/>
      <c r="F44" s="81"/>
    </row>
    <row r="45" spans="1:21">
      <c r="A45" s="4"/>
      <c r="B45" s="17"/>
      <c r="C45" s="1644" t="s">
        <v>372</v>
      </c>
      <c r="D45" s="1644"/>
      <c r="E45" s="1644"/>
      <c r="F45" s="81"/>
    </row>
    <row r="46" spans="1:21">
      <c r="A46" s="4"/>
      <c r="B46" s="17"/>
      <c r="C46" s="1644" t="s">
        <v>1001</v>
      </c>
      <c r="D46" s="1644"/>
      <c r="E46" s="1644"/>
      <c r="F46" s="81"/>
    </row>
    <row r="47" spans="1:21">
      <c r="A47" s="4"/>
      <c r="B47" s="17"/>
      <c r="C47" s="1644" t="s">
        <v>1002</v>
      </c>
      <c r="D47" s="1644"/>
      <c r="E47" s="1644"/>
      <c r="F47" s="81"/>
    </row>
    <row r="48" spans="1:21">
      <c r="A48" s="4"/>
      <c r="B48" s="17"/>
      <c r="C48" s="18"/>
      <c r="D48" s="21"/>
      <c r="E48" s="20"/>
      <c r="F48" s="81"/>
    </row>
    <row r="49" spans="1:6">
      <c r="A49" s="4"/>
      <c r="B49" s="17"/>
      <c r="C49" s="18"/>
      <c r="D49" s="21"/>
      <c r="E49" s="20"/>
      <c r="F49" s="81"/>
    </row>
    <row r="50" spans="1:6">
      <c r="A50" s="4"/>
      <c r="B50" s="17"/>
      <c r="C50" s="18"/>
      <c r="D50" s="19"/>
      <c r="E50" s="20"/>
      <c r="F50" s="81"/>
    </row>
    <row r="51" spans="1:6">
      <c r="A51" s="4"/>
      <c r="B51" s="17"/>
      <c r="C51" s="18"/>
      <c r="D51" s="19"/>
      <c r="E51" s="20"/>
      <c r="F51" s="81"/>
    </row>
    <row r="52" spans="1:6">
      <c r="A52" s="4"/>
      <c r="B52" s="17"/>
      <c r="C52" s="18"/>
      <c r="D52" s="19"/>
      <c r="E52" s="20"/>
      <c r="F52" s="81"/>
    </row>
    <row r="53" spans="1:6">
      <c r="A53" s="4"/>
      <c r="B53" s="17"/>
      <c r="C53" s="18"/>
      <c r="D53" s="19"/>
      <c r="E53" s="20"/>
      <c r="F53" s="81"/>
    </row>
    <row r="54" spans="1:6">
      <c r="A54" s="4"/>
      <c r="B54" s="1"/>
      <c r="C54" s="2"/>
      <c r="D54" s="5"/>
      <c r="E54" s="6"/>
    </row>
    <row r="55" spans="1:6">
      <c r="A55" s="4"/>
      <c r="B55" s="1"/>
      <c r="C55" s="2"/>
      <c r="D55" s="5"/>
      <c r="E55" s="6"/>
    </row>
    <row r="56" spans="1:6">
      <c r="A56" s="4"/>
      <c r="B56" s="1"/>
      <c r="C56" s="2"/>
      <c r="D56" s="5"/>
      <c r="E56" s="6"/>
    </row>
    <row r="57" spans="1:6">
      <c r="A57" s="4"/>
      <c r="B57" s="1"/>
      <c r="C57" s="2"/>
      <c r="D57" s="5"/>
      <c r="E57" s="6"/>
    </row>
    <row r="58" spans="1:6">
      <c r="A58" s="4"/>
      <c r="B58" s="1"/>
      <c r="C58" s="2"/>
      <c r="D58" s="5"/>
      <c r="E58" s="6"/>
    </row>
    <row r="59" spans="1:6">
      <c r="A59" s="4"/>
      <c r="B59" s="1"/>
      <c r="C59" s="2"/>
      <c r="D59" s="5"/>
      <c r="E59" s="6"/>
    </row>
    <row r="60" spans="1:6">
      <c r="A60" s="4"/>
      <c r="B60" s="58"/>
      <c r="C60" s="2"/>
      <c r="D60" s="5"/>
      <c r="E60" s="6"/>
    </row>
    <row r="61" spans="1:6">
      <c r="A61" s="4"/>
      <c r="B61" s="58"/>
      <c r="C61" s="2"/>
      <c r="D61" s="5"/>
      <c r="E61" s="6"/>
    </row>
    <row r="62" spans="1:6">
      <c r="A62" s="4"/>
      <c r="B62" s="58"/>
      <c r="C62" s="2"/>
      <c r="D62" s="5"/>
      <c r="E62" s="6"/>
    </row>
    <row r="63" spans="1:6">
      <c r="A63" s="4"/>
      <c r="B63" s="1"/>
      <c r="C63" s="2"/>
      <c r="D63" s="5"/>
      <c r="E63" s="6"/>
    </row>
    <row r="64" spans="1:6">
      <c r="A64" s="4"/>
      <c r="B64" s="1"/>
      <c r="C64" s="2"/>
      <c r="D64" s="5"/>
      <c r="E64" s="6"/>
    </row>
    <row r="65" spans="1:23">
      <c r="A65" s="4"/>
      <c r="B65" s="1"/>
      <c r="C65" s="2"/>
      <c r="D65" s="5"/>
      <c r="E65" s="6"/>
    </row>
    <row r="66" spans="1:23" ht="39">
      <c r="A66" s="4"/>
      <c r="B66" s="22" t="s">
        <v>4208</v>
      </c>
      <c r="C66" s="2"/>
      <c r="D66" s="5"/>
      <c r="E66" s="6"/>
    </row>
    <row r="67" spans="1:23">
      <c r="A67" s="4"/>
      <c r="B67" s="1"/>
      <c r="C67" s="2"/>
      <c r="D67" s="5"/>
      <c r="E67" s="6"/>
    </row>
    <row r="68" spans="1:23" s="1119" customFormat="1">
      <c r="A68" s="34" t="s">
        <v>7</v>
      </c>
      <c r="B68" s="35" t="s">
        <v>16</v>
      </c>
      <c r="C68" s="23"/>
      <c r="D68" s="24"/>
      <c r="E68" s="25"/>
      <c r="F68" s="82"/>
      <c r="G68" s="1116"/>
      <c r="H68" s="1116"/>
      <c r="I68" s="1116"/>
      <c r="J68" s="1116"/>
      <c r="K68" s="1116"/>
      <c r="L68" s="1116"/>
      <c r="M68" s="1116"/>
      <c r="N68" s="1116"/>
      <c r="O68" s="1116"/>
      <c r="P68" s="1116"/>
      <c r="Q68" s="1116"/>
      <c r="R68" s="1116"/>
      <c r="S68" s="1116"/>
      <c r="T68" s="1116"/>
      <c r="U68" s="1116"/>
      <c r="V68" s="1116"/>
      <c r="W68" s="1116"/>
    </row>
    <row r="69" spans="1:23" s="1119" customFormat="1">
      <c r="A69" s="23"/>
      <c r="B69" s="17"/>
      <c r="C69" s="23"/>
      <c r="D69" s="24"/>
      <c r="E69" s="25"/>
      <c r="F69" s="82"/>
      <c r="G69" s="1116"/>
      <c r="H69" s="1116"/>
      <c r="I69" s="1116"/>
      <c r="J69" s="1116"/>
      <c r="K69" s="1116"/>
      <c r="L69" s="1116"/>
      <c r="M69" s="1116"/>
      <c r="N69" s="1116"/>
      <c r="O69" s="1116"/>
      <c r="P69" s="1116"/>
      <c r="Q69" s="1116"/>
      <c r="R69" s="1116"/>
      <c r="S69" s="1116"/>
      <c r="T69" s="1116"/>
      <c r="U69" s="1116"/>
      <c r="V69" s="1116"/>
      <c r="W69" s="1116"/>
    </row>
    <row r="70" spans="1:23" s="1119" customFormat="1">
      <c r="A70" s="23"/>
      <c r="B70" s="36" t="s">
        <v>8</v>
      </c>
      <c r="C70" s="37"/>
      <c r="D70" s="38"/>
      <c r="E70" s="38"/>
      <c r="F70" s="83">
        <f>'1'!F71</f>
        <v>0</v>
      </c>
      <c r="G70" s="1116"/>
      <c r="H70" s="1117"/>
      <c r="I70" s="1116"/>
      <c r="J70" s="1116"/>
      <c r="K70" s="1116"/>
      <c r="L70" s="1116"/>
      <c r="M70" s="1116"/>
      <c r="N70" s="1116"/>
      <c r="O70" s="1116"/>
      <c r="P70" s="1116"/>
      <c r="Q70" s="1116"/>
      <c r="R70" s="1116"/>
      <c r="S70" s="1116"/>
      <c r="T70" s="1116"/>
      <c r="U70" s="1116"/>
      <c r="V70" s="1116"/>
      <c r="W70" s="1116"/>
    </row>
    <row r="71" spans="1:23" s="1119" customFormat="1">
      <c r="A71" s="23"/>
      <c r="B71" s="17"/>
      <c r="C71" s="23"/>
      <c r="D71" s="24"/>
      <c r="E71" s="24"/>
      <c r="F71" s="82"/>
      <c r="G71" s="1116"/>
      <c r="H71" s="1117"/>
      <c r="I71" s="1116"/>
      <c r="J71" s="1116"/>
      <c r="K71" s="1116"/>
      <c r="L71" s="1116"/>
      <c r="M71" s="1116"/>
      <c r="N71" s="1116"/>
      <c r="O71" s="1116"/>
      <c r="P71" s="1116"/>
      <c r="Q71" s="1116"/>
      <c r="R71" s="1116"/>
      <c r="S71" s="1116"/>
      <c r="T71" s="1116"/>
      <c r="U71" s="1116"/>
      <c r="V71" s="1116"/>
      <c r="W71" s="1116"/>
    </row>
    <row r="72" spans="1:23" s="1119" customFormat="1">
      <c r="A72" s="34" t="s">
        <v>9</v>
      </c>
      <c r="B72" s="35" t="s">
        <v>39</v>
      </c>
      <c r="C72" s="23"/>
      <c r="D72" s="24"/>
      <c r="E72" s="25"/>
      <c r="F72" s="82"/>
      <c r="G72" s="1116"/>
      <c r="H72" s="1117"/>
      <c r="I72" s="1116"/>
      <c r="J72" s="1116"/>
      <c r="K72" s="1116"/>
      <c r="L72" s="1116"/>
      <c r="M72" s="1116"/>
      <c r="N72" s="1116"/>
      <c r="O72" s="1116"/>
      <c r="P72" s="1116"/>
      <c r="Q72" s="1116"/>
      <c r="R72" s="1116"/>
      <c r="S72" s="1116"/>
      <c r="T72" s="1116"/>
      <c r="U72" s="1116"/>
      <c r="V72" s="1116"/>
      <c r="W72" s="1116"/>
    </row>
    <row r="73" spans="1:23" s="1119" customFormat="1">
      <c r="A73" s="23"/>
      <c r="B73" s="17"/>
      <c r="C73" s="23"/>
      <c r="D73" s="24"/>
      <c r="E73" s="25"/>
      <c r="F73" s="82"/>
      <c r="G73" s="1116"/>
      <c r="H73" s="1117"/>
      <c r="I73" s="1116"/>
      <c r="J73" s="1116"/>
      <c r="K73" s="1116"/>
      <c r="L73" s="1116"/>
      <c r="M73" s="1116"/>
      <c r="N73" s="1116"/>
      <c r="O73" s="1116"/>
      <c r="P73" s="1116"/>
      <c r="Q73" s="1116"/>
      <c r="R73" s="1116"/>
      <c r="S73" s="1116"/>
      <c r="T73" s="1116"/>
      <c r="U73" s="1116"/>
      <c r="V73" s="1116"/>
      <c r="W73" s="1116"/>
    </row>
    <row r="74" spans="1:23" s="1119" customFormat="1">
      <c r="A74" s="23"/>
      <c r="B74" s="36" t="s">
        <v>10</v>
      </c>
      <c r="C74" s="37"/>
      <c r="D74" s="38"/>
      <c r="E74" s="38"/>
      <c r="F74" s="83">
        <f>'2.'!F77</f>
        <v>0</v>
      </c>
      <c r="G74" s="1116"/>
      <c r="H74" s="1117"/>
      <c r="I74" s="1116"/>
      <c r="J74" s="1116"/>
      <c r="K74" s="1116"/>
      <c r="L74" s="1116"/>
      <c r="M74" s="1116"/>
      <c r="N74" s="1116"/>
      <c r="O74" s="1116"/>
      <c r="P74" s="1116"/>
      <c r="Q74" s="1116"/>
      <c r="R74" s="1116"/>
      <c r="S74" s="1116"/>
      <c r="T74" s="1116"/>
      <c r="U74" s="1116"/>
      <c r="V74" s="1116"/>
      <c r="W74" s="1116"/>
    </row>
    <row r="75" spans="1:23">
      <c r="A75" s="23"/>
      <c r="B75" s="17"/>
      <c r="C75" s="23"/>
      <c r="D75" s="24"/>
      <c r="E75" s="24"/>
      <c r="F75" s="82"/>
      <c r="H75" s="1117"/>
    </row>
    <row r="76" spans="1:23">
      <c r="A76" s="34" t="s">
        <v>34</v>
      </c>
      <c r="B76" s="39" t="s">
        <v>164</v>
      </c>
      <c r="C76" s="23"/>
      <c r="D76" s="24"/>
      <c r="E76" s="24"/>
      <c r="F76" s="82"/>
      <c r="H76" s="1117"/>
    </row>
    <row r="77" spans="1:23">
      <c r="A77" s="34"/>
      <c r="B77" s="17"/>
      <c r="C77" s="23"/>
      <c r="D77" s="24"/>
      <c r="E77" s="24"/>
      <c r="F77" s="82"/>
      <c r="H77" s="1117"/>
    </row>
    <row r="78" spans="1:23">
      <c r="A78" s="23"/>
      <c r="B78" s="36" t="s">
        <v>11</v>
      </c>
      <c r="C78" s="37"/>
      <c r="D78" s="38"/>
      <c r="E78" s="38"/>
      <c r="F78" s="83">
        <f>'3.'!F498</f>
        <v>0</v>
      </c>
      <c r="G78" s="1117"/>
      <c r="H78" s="1117"/>
    </row>
    <row r="79" spans="1:23">
      <c r="A79" s="23"/>
      <c r="B79" s="17"/>
      <c r="C79" s="23"/>
      <c r="D79" s="24"/>
      <c r="E79" s="24"/>
      <c r="F79" s="82"/>
      <c r="H79" s="1117"/>
    </row>
    <row r="80" spans="1:23">
      <c r="A80" s="132" t="s">
        <v>1795</v>
      </c>
      <c r="B80" s="39" t="s">
        <v>1797</v>
      </c>
      <c r="C80" s="23"/>
      <c r="D80" s="24"/>
      <c r="E80" s="25"/>
      <c r="F80" s="82"/>
      <c r="H80" s="1117"/>
    </row>
    <row r="81" spans="1:8">
      <c r="A81" s="23"/>
      <c r="B81" s="17"/>
      <c r="C81" s="23"/>
      <c r="D81" s="24"/>
      <c r="E81" s="25"/>
      <c r="F81" s="82"/>
      <c r="H81" s="1117"/>
    </row>
    <row r="82" spans="1:8">
      <c r="A82" s="23"/>
      <c r="B82" s="36" t="s">
        <v>1796</v>
      </c>
      <c r="C82" s="37"/>
      <c r="D82" s="38"/>
      <c r="E82" s="38"/>
      <c r="F82" s="83">
        <f>'4.1'!F67</f>
        <v>0</v>
      </c>
      <c r="G82" s="1117"/>
      <c r="H82" s="1117"/>
    </row>
    <row r="83" spans="1:8">
      <c r="A83" s="23"/>
      <c r="B83" s="17"/>
      <c r="C83" s="23"/>
      <c r="D83" s="24"/>
      <c r="E83" s="24"/>
      <c r="F83" s="82"/>
      <c r="H83" s="1117"/>
    </row>
    <row r="84" spans="1:8">
      <c r="A84" s="132" t="s">
        <v>1799</v>
      </c>
      <c r="B84" s="39" t="s">
        <v>1798</v>
      </c>
      <c r="C84" s="23"/>
      <c r="D84" s="24"/>
      <c r="E84" s="25"/>
      <c r="F84" s="82"/>
      <c r="H84" s="1117"/>
    </row>
    <row r="85" spans="1:8">
      <c r="A85" s="23"/>
      <c r="B85" s="17"/>
      <c r="C85" s="23"/>
      <c r="D85" s="24"/>
      <c r="E85" s="25"/>
      <c r="F85" s="82"/>
      <c r="H85" s="1117"/>
    </row>
    <row r="86" spans="1:8">
      <c r="A86" s="23"/>
      <c r="B86" s="36" t="s">
        <v>1800</v>
      </c>
      <c r="C86" s="37"/>
      <c r="D86" s="38"/>
      <c r="E86" s="38"/>
      <c r="F86" s="83">
        <f>'4.2'!F62</f>
        <v>0</v>
      </c>
      <c r="H86" s="1117"/>
    </row>
    <row r="87" spans="1:8">
      <c r="A87" s="23"/>
      <c r="B87" s="17"/>
      <c r="C87" s="23"/>
      <c r="D87" s="24"/>
      <c r="E87" s="24"/>
      <c r="F87" s="82"/>
      <c r="H87" s="1117"/>
    </row>
    <row r="88" spans="1:8">
      <c r="A88" s="132" t="s">
        <v>1804</v>
      </c>
      <c r="B88" s="39" t="s">
        <v>1806</v>
      </c>
      <c r="C88" s="23"/>
      <c r="D88" s="24"/>
      <c r="E88" s="25"/>
      <c r="F88" s="82"/>
      <c r="H88" s="1117"/>
    </row>
    <row r="89" spans="1:8">
      <c r="A89" s="23"/>
      <c r="B89" s="17"/>
      <c r="C89" s="23"/>
      <c r="D89" s="24"/>
      <c r="E89" s="25"/>
      <c r="F89" s="82"/>
      <c r="H89" s="1117"/>
    </row>
    <row r="90" spans="1:8">
      <c r="A90" s="23"/>
      <c r="B90" s="36" t="s">
        <v>1801</v>
      </c>
      <c r="C90" s="37"/>
      <c r="D90" s="38"/>
      <c r="E90" s="38"/>
      <c r="F90" s="83">
        <f>'4.3'!F161</f>
        <v>0</v>
      </c>
      <c r="H90" s="1117"/>
    </row>
    <row r="91" spans="1:8">
      <c r="A91" s="23"/>
      <c r="B91" s="17"/>
      <c r="C91" s="23"/>
      <c r="D91" s="24"/>
      <c r="E91" s="24"/>
      <c r="F91" s="82"/>
      <c r="H91" s="1117"/>
    </row>
    <row r="92" spans="1:8">
      <c r="A92" s="132" t="s">
        <v>1803</v>
      </c>
      <c r="B92" s="39" t="s">
        <v>1805</v>
      </c>
      <c r="C92" s="23"/>
      <c r="D92" s="24"/>
      <c r="E92" s="25"/>
      <c r="F92" s="82"/>
      <c r="H92" s="1117"/>
    </row>
    <row r="93" spans="1:8">
      <c r="A93" s="23"/>
      <c r="B93" s="17"/>
      <c r="C93" s="23"/>
      <c r="D93" s="24"/>
      <c r="E93" s="25"/>
      <c r="F93" s="82"/>
      <c r="H93" s="1117"/>
    </row>
    <row r="94" spans="1:8">
      <c r="A94" s="23"/>
      <c r="B94" s="36" t="s">
        <v>1802</v>
      </c>
      <c r="C94" s="37"/>
      <c r="D94" s="38"/>
      <c r="E94" s="38"/>
      <c r="F94" s="83">
        <f>'4.4'!F168</f>
        <v>0</v>
      </c>
      <c r="H94" s="1117"/>
    </row>
    <row r="95" spans="1:8">
      <c r="A95" s="23"/>
      <c r="H95" s="1117"/>
    </row>
    <row r="96" spans="1:8">
      <c r="A96" s="34" t="s">
        <v>54</v>
      </c>
      <c r="B96" s="39" t="s">
        <v>58</v>
      </c>
      <c r="C96" s="23"/>
      <c r="D96" s="24"/>
      <c r="E96" s="24"/>
      <c r="F96" s="82"/>
      <c r="H96" s="1117"/>
    </row>
    <row r="97" spans="1:8">
      <c r="A97" s="34"/>
      <c r="B97" s="35"/>
      <c r="C97" s="23"/>
      <c r="D97" s="24"/>
      <c r="E97" s="24"/>
      <c r="F97" s="82"/>
      <c r="G97" s="1117"/>
      <c r="H97" s="1117"/>
    </row>
    <row r="98" spans="1:8">
      <c r="A98" s="23"/>
      <c r="B98" s="36" t="s">
        <v>59</v>
      </c>
      <c r="C98" s="37"/>
      <c r="D98" s="38"/>
      <c r="E98" s="38"/>
      <c r="F98" s="83">
        <f>'5.'!F78</f>
        <v>0</v>
      </c>
      <c r="G98" s="1117"/>
      <c r="H98" s="1117"/>
    </row>
    <row r="99" spans="1:8">
      <c r="A99" s="23"/>
      <c r="H99" s="1117"/>
    </row>
    <row r="100" spans="1:8">
      <c r="A100" s="34" t="s">
        <v>53</v>
      </c>
      <c r="B100" s="39" t="s">
        <v>1807</v>
      </c>
      <c r="C100" s="23"/>
      <c r="D100" s="24"/>
      <c r="E100" s="24"/>
      <c r="F100" s="82"/>
      <c r="H100" s="1117"/>
    </row>
    <row r="101" spans="1:8">
      <c r="A101" s="34"/>
      <c r="B101" s="35"/>
      <c r="C101" s="23"/>
      <c r="D101" s="24"/>
      <c r="E101" s="24"/>
      <c r="F101" s="82"/>
      <c r="H101" s="1117"/>
    </row>
    <row r="102" spans="1:8">
      <c r="A102" s="23"/>
      <c r="B102" s="36" t="s">
        <v>60</v>
      </c>
      <c r="C102" s="37"/>
      <c r="D102" s="38"/>
      <c r="E102" s="38"/>
      <c r="F102" s="83">
        <f>'6.'!F58</f>
        <v>0</v>
      </c>
      <c r="H102" s="1117"/>
    </row>
    <row r="103" spans="1:8">
      <c r="A103" s="23"/>
      <c r="H103" s="1117"/>
    </row>
    <row r="104" spans="1:8">
      <c r="A104" s="132" t="s">
        <v>1808</v>
      </c>
      <c r="B104" s="39" t="s">
        <v>1814</v>
      </c>
      <c r="C104" s="23"/>
      <c r="D104" s="24"/>
      <c r="E104" s="24"/>
      <c r="F104" s="82"/>
      <c r="H104" s="1117"/>
    </row>
    <row r="105" spans="1:8">
      <c r="A105" s="34"/>
      <c r="B105" s="35"/>
      <c r="C105" s="23"/>
      <c r="D105" s="24"/>
      <c r="E105" s="24"/>
      <c r="F105" s="82"/>
      <c r="H105" s="1117"/>
    </row>
    <row r="106" spans="1:8">
      <c r="A106" s="23"/>
      <c r="B106" s="36" t="s">
        <v>1811</v>
      </c>
      <c r="C106" s="37"/>
      <c r="D106" s="38"/>
      <c r="E106" s="38"/>
      <c r="F106" s="83">
        <f>'7.1'!F571</f>
        <v>0</v>
      </c>
      <c r="H106" s="1117"/>
    </row>
    <row r="107" spans="1:8">
      <c r="A107" s="23"/>
      <c r="H107" s="1117"/>
    </row>
    <row r="108" spans="1:8">
      <c r="A108" s="34" t="s">
        <v>1809</v>
      </c>
      <c r="B108" s="39" t="s">
        <v>1815</v>
      </c>
      <c r="C108" s="23"/>
      <c r="D108" s="24"/>
      <c r="E108" s="24"/>
      <c r="F108" s="82"/>
      <c r="H108" s="1117"/>
    </row>
    <row r="109" spans="1:8">
      <c r="A109" s="34"/>
      <c r="B109" s="35"/>
      <c r="C109" s="23"/>
      <c r="D109" s="24"/>
      <c r="E109" s="24"/>
      <c r="F109" s="82"/>
      <c r="H109" s="1117"/>
    </row>
    <row r="110" spans="1:8">
      <c r="A110" s="23"/>
      <c r="B110" s="36" t="s">
        <v>1812</v>
      </c>
      <c r="C110" s="37"/>
      <c r="D110" s="38"/>
      <c r="E110" s="38"/>
      <c r="F110" s="83">
        <f>'7.2'!F114</f>
        <v>0</v>
      </c>
      <c r="H110" s="1117"/>
    </row>
    <row r="111" spans="1:8">
      <c r="A111" s="23"/>
      <c r="H111" s="1117"/>
    </row>
    <row r="112" spans="1:8">
      <c r="A112" s="34" t="s">
        <v>1810</v>
      </c>
      <c r="B112" s="39" t="s">
        <v>1816</v>
      </c>
      <c r="C112" s="23"/>
      <c r="D112" s="24"/>
      <c r="E112" s="24"/>
      <c r="F112" s="82"/>
      <c r="H112" s="1117"/>
    </row>
    <row r="113" spans="1:11">
      <c r="A113" s="34"/>
      <c r="B113" s="35"/>
      <c r="C113" s="23"/>
      <c r="D113" s="24"/>
      <c r="E113" s="24"/>
      <c r="F113" s="82"/>
      <c r="H113" s="1117"/>
    </row>
    <row r="114" spans="1:11">
      <c r="A114" s="23"/>
      <c r="B114" s="36" t="s">
        <v>1813</v>
      </c>
      <c r="C114" s="37"/>
      <c r="D114" s="38"/>
      <c r="E114" s="38"/>
      <c r="F114" s="83">
        <f>'7.3'!E354</f>
        <v>0</v>
      </c>
      <c r="H114" s="1117"/>
    </row>
    <row r="115" spans="1:11">
      <c r="A115" s="23"/>
      <c r="B115" s="17"/>
      <c r="C115" s="23"/>
      <c r="D115" s="24"/>
      <c r="E115" s="82"/>
      <c r="F115" s="82"/>
      <c r="H115" s="1117"/>
    </row>
    <row r="116" spans="1:11">
      <c r="A116" s="23"/>
      <c r="B116" s="26" t="s">
        <v>2840</v>
      </c>
      <c r="C116" s="27"/>
      <c r="D116" s="28"/>
      <c r="E116" s="28"/>
      <c r="F116" s="84">
        <f>F114+F110+F106+F102+F98+F94+F90+F86+F82+F78+F74+F70</f>
        <v>0</v>
      </c>
      <c r="G116" s="1117"/>
      <c r="H116" s="1117"/>
      <c r="K116" s="82"/>
    </row>
    <row r="117" spans="1:11">
      <c r="A117" s="23"/>
      <c r="B117" s="29"/>
      <c r="C117" s="27"/>
      <c r="D117" s="28"/>
      <c r="E117" s="28" t="s">
        <v>12</v>
      </c>
      <c r="F117" s="84">
        <f>(F116-F86)*0.25</f>
        <v>0</v>
      </c>
    </row>
    <row r="118" spans="1:11">
      <c r="A118" s="23"/>
      <c r="B118" s="1645" t="s">
        <v>13</v>
      </c>
      <c r="C118" s="1645"/>
      <c r="D118" s="30"/>
      <c r="E118" s="30"/>
      <c r="F118" s="85">
        <f>SUM(F116:F117)</f>
        <v>0</v>
      </c>
    </row>
    <row r="119" spans="1:11">
      <c r="A119" s="23"/>
      <c r="B119" s="17"/>
      <c r="C119" s="23"/>
      <c r="D119" s="24"/>
      <c r="F119" s="82"/>
    </row>
    <row r="120" spans="1:11">
      <c r="A120" s="1643" t="s">
        <v>2634</v>
      </c>
      <c r="B120" s="1643"/>
      <c r="C120" s="1643"/>
      <c r="D120" s="1643"/>
      <c r="E120" s="1643"/>
      <c r="F120" s="1643"/>
      <c r="H120" s="1117"/>
    </row>
    <row r="121" spans="1:11">
      <c r="A121" s="1643"/>
      <c r="B121" s="1643"/>
      <c r="C121" s="1643"/>
      <c r="D121" s="1643"/>
      <c r="E121" s="1643"/>
      <c r="F121" s="1643"/>
      <c r="H121" s="1117"/>
    </row>
    <row r="122" spans="1:11">
      <c r="A122" s="23"/>
      <c r="B122" s="17"/>
      <c r="C122" s="23"/>
      <c r="D122" s="24"/>
      <c r="F122" s="82"/>
    </row>
  </sheetData>
  <sheetProtection algorithmName="SHA-512" hashValue="fEl2XjOVz+9DlfxwrVWdTpzqeM1vCsdlX8MW1PttWc3sQIYVm0iXAtj4mmT3S8HvEItfDdsOkoUrIxzHf/pOjw==" saltValue="Rzu7io74muXYQiDHIB+EWw==" spinCount="100000" sheet="1" objects="1" scenarios="1"/>
  <mergeCells count="11">
    <mergeCell ref="A120:F121"/>
    <mergeCell ref="C44:E44"/>
    <mergeCell ref="C45:E45"/>
    <mergeCell ref="B118:C118"/>
    <mergeCell ref="D1:F2"/>
    <mergeCell ref="C30:F30"/>
    <mergeCell ref="C31:F31"/>
    <mergeCell ref="D3:F3"/>
    <mergeCell ref="A19:F20"/>
    <mergeCell ref="C46:E46"/>
    <mergeCell ref="C47:E47"/>
  </mergeCells>
  <pageMargins left="0.98425196850393704" right="0.39370078740157483" top="0.59055118110236227" bottom="0.59055118110236227" header="0.55118110236220474" footer="0.51181102362204722"/>
  <pageSetup paperSize="9" scale="87" fitToHeight="0" orientation="portrait" r:id="rId1"/>
  <headerFooter alignWithMargins="0"/>
  <rowBreaks count="1" manualBreakCount="1">
    <brk id="6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227E8-3AE9-4CDB-A812-C5A84610C432}">
  <sheetPr>
    <tabColor theme="0" tint="-4.9989318521683403E-2"/>
    <pageSetUpPr fitToPage="1"/>
  </sheetPr>
  <dimension ref="A2:C435"/>
  <sheetViews>
    <sheetView view="pageBreakPreview" zoomScale="70" zoomScaleNormal="100" zoomScaleSheetLayoutView="70" zoomScalePageLayoutView="70" workbookViewId="0">
      <selection activeCell="A2" sqref="A2"/>
    </sheetView>
  </sheetViews>
  <sheetFormatPr defaultColWidth="9.140625" defaultRowHeight="12.75"/>
  <cols>
    <col min="1" max="1" width="60.7109375" style="105" customWidth="1"/>
    <col min="2" max="2" width="10.7109375" style="106" customWidth="1"/>
    <col min="3" max="3" width="37.5703125" style="105" customWidth="1"/>
    <col min="4" max="16384" width="9.140625" style="114"/>
  </cols>
  <sheetData>
    <row r="2" spans="1:2">
      <c r="A2" s="107" t="s">
        <v>404</v>
      </c>
      <c r="B2" s="108"/>
    </row>
    <row r="3" spans="1:2">
      <c r="A3" s="110"/>
      <c r="B3" s="108"/>
    </row>
    <row r="4" spans="1:2">
      <c r="A4" s="109" t="s">
        <v>2612</v>
      </c>
      <c r="B4" s="108"/>
    </row>
    <row r="5" spans="1:2" ht="117" customHeight="1">
      <c r="A5" s="110" t="s">
        <v>2613</v>
      </c>
      <c r="B5" s="108"/>
    </row>
    <row r="6" spans="1:2" ht="221.25" customHeight="1">
      <c r="A6" s="110" t="s">
        <v>2641</v>
      </c>
      <c r="B6" s="108"/>
    </row>
    <row r="7" spans="1:2" ht="245.25" customHeight="1">
      <c r="A7" s="110" t="s">
        <v>2642</v>
      </c>
      <c r="B7" s="108"/>
    </row>
    <row r="8" spans="1:2" ht="129.75" customHeight="1">
      <c r="A8" s="110" t="s">
        <v>2643</v>
      </c>
      <c r="B8" s="108"/>
    </row>
    <row r="10" spans="1:2">
      <c r="A10" s="109" t="s">
        <v>2614</v>
      </c>
      <c r="B10" s="108"/>
    </row>
    <row r="11" spans="1:2" ht="165" customHeight="1">
      <c r="A11" s="110" t="s">
        <v>2615</v>
      </c>
      <c r="B11" s="108"/>
    </row>
    <row r="12" spans="1:2">
      <c r="A12" s="111"/>
      <c r="B12" s="108"/>
    </row>
    <row r="13" spans="1:2" ht="25.5">
      <c r="A13" s="110" t="s">
        <v>405</v>
      </c>
    </row>
    <row r="14" spans="1:2">
      <c r="A14" s="110"/>
    </row>
    <row r="15" spans="1:2">
      <c r="A15" s="112" t="s">
        <v>406</v>
      </c>
      <c r="B15" s="1125"/>
    </row>
    <row r="16" spans="1:2" ht="68.25" customHeight="1">
      <c r="A16" s="110" t="s">
        <v>407</v>
      </c>
    </row>
    <row r="17" spans="1:2" ht="51">
      <c r="A17" s="110" t="s">
        <v>408</v>
      </c>
    </row>
    <row r="18" spans="1:2" ht="25.5">
      <c r="A18" s="110" t="s">
        <v>409</v>
      </c>
    </row>
    <row r="19" spans="1:2">
      <c r="A19" s="110"/>
    </row>
    <row r="20" spans="1:2" ht="25.5">
      <c r="A20" s="112" t="s">
        <v>410</v>
      </c>
    </row>
    <row r="21" spans="1:2" s="105" customFormat="1" ht="89.25">
      <c r="A21" s="110" t="s">
        <v>411</v>
      </c>
      <c r="B21" s="106"/>
    </row>
    <row r="22" spans="1:2" s="105" customFormat="1">
      <c r="A22" s="110"/>
      <c r="B22" s="106"/>
    </row>
    <row r="23" spans="1:2" s="105" customFormat="1">
      <c r="A23" s="113" t="s">
        <v>412</v>
      </c>
      <c r="B23" s="106"/>
    </row>
    <row r="24" spans="1:2" s="105" customFormat="1">
      <c r="A24" s="110" t="s">
        <v>413</v>
      </c>
      <c r="B24" s="106"/>
    </row>
    <row r="25" spans="1:2" s="105" customFormat="1">
      <c r="A25" s="110"/>
      <c r="B25" s="106"/>
    </row>
    <row r="26" spans="1:2" s="105" customFormat="1">
      <c r="A26" s="112" t="s">
        <v>414</v>
      </c>
      <c r="B26" s="106"/>
    </row>
    <row r="27" spans="1:2" s="105" customFormat="1" ht="114.75">
      <c r="A27" s="110" t="s">
        <v>415</v>
      </c>
      <c r="B27" s="106"/>
    </row>
    <row r="28" spans="1:2" s="105" customFormat="1">
      <c r="A28" s="110"/>
      <c r="B28" s="106"/>
    </row>
    <row r="29" spans="1:2" s="105" customFormat="1">
      <c r="A29" s="112" t="s">
        <v>416</v>
      </c>
      <c r="B29" s="106"/>
    </row>
    <row r="30" spans="1:2" s="105" customFormat="1" ht="63.75">
      <c r="A30" s="110" t="s">
        <v>417</v>
      </c>
      <c r="B30" s="106"/>
    </row>
    <row r="31" spans="1:2" s="105" customFormat="1">
      <c r="A31" s="110"/>
      <c r="B31" s="106"/>
    </row>
    <row r="32" spans="1:2" s="105" customFormat="1">
      <c r="A32" s="112" t="s">
        <v>418</v>
      </c>
      <c r="B32" s="106"/>
    </row>
    <row r="33" spans="1:2" s="105" customFormat="1" ht="76.5">
      <c r="A33" s="110" t="s">
        <v>419</v>
      </c>
      <c r="B33" s="106"/>
    </row>
    <row r="34" spans="1:2" s="105" customFormat="1">
      <c r="A34" s="110"/>
      <c r="B34" s="106"/>
    </row>
    <row r="35" spans="1:2" s="105" customFormat="1">
      <c r="A35" s="112" t="s">
        <v>420</v>
      </c>
      <c r="B35" s="106"/>
    </row>
    <row r="36" spans="1:2" s="105" customFormat="1" ht="70.5" customHeight="1">
      <c r="A36" s="110" t="s">
        <v>421</v>
      </c>
      <c r="B36" s="106"/>
    </row>
    <row r="37" spans="1:2" s="105" customFormat="1" ht="38.25">
      <c r="A37" s="110" t="s">
        <v>422</v>
      </c>
      <c r="B37" s="106"/>
    </row>
    <row r="38" spans="1:2" s="105" customFormat="1" ht="38.25">
      <c r="A38" s="110" t="s">
        <v>423</v>
      </c>
      <c r="B38" s="106"/>
    </row>
    <row r="39" spans="1:2" s="105" customFormat="1" ht="25.5">
      <c r="A39" s="110" t="s">
        <v>424</v>
      </c>
      <c r="B39" s="106"/>
    </row>
    <row r="40" spans="1:2" s="105" customFormat="1" ht="25.5">
      <c r="A40" s="110" t="s">
        <v>425</v>
      </c>
      <c r="B40" s="106"/>
    </row>
    <row r="41" spans="1:2" s="105" customFormat="1" ht="38.25">
      <c r="A41" s="110" t="s">
        <v>426</v>
      </c>
      <c r="B41" s="106"/>
    </row>
    <row r="42" spans="1:2" s="105" customFormat="1" ht="36" customHeight="1">
      <c r="A42" s="110" t="s">
        <v>427</v>
      </c>
      <c r="B42" s="106"/>
    </row>
    <row r="43" spans="1:2" s="105" customFormat="1" ht="51">
      <c r="A43" s="110" t="s">
        <v>428</v>
      </c>
      <c r="B43" s="106"/>
    </row>
    <row r="44" spans="1:2" s="105" customFormat="1">
      <c r="A44" s="110"/>
      <c r="B44" s="106"/>
    </row>
    <row r="45" spans="1:2" s="105" customFormat="1">
      <c r="A45" s="112" t="s">
        <v>429</v>
      </c>
      <c r="B45" s="106"/>
    </row>
    <row r="46" spans="1:2" s="105" customFormat="1" ht="114.75">
      <c r="A46" s="110" t="s">
        <v>430</v>
      </c>
      <c r="B46" s="106"/>
    </row>
    <row r="47" spans="1:2" s="105" customFormat="1">
      <c r="A47" s="110"/>
      <c r="B47" s="106"/>
    </row>
    <row r="48" spans="1:2" s="105" customFormat="1">
      <c r="A48" s="112" t="s">
        <v>431</v>
      </c>
      <c r="B48" s="106"/>
    </row>
    <row r="49" spans="1:2" s="105" customFormat="1" ht="114.75">
      <c r="A49" s="110" t="s">
        <v>432</v>
      </c>
      <c r="B49" s="106"/>
    </row>
    <row r="50" spans="1:2" s="105" customFormat="1" ht="55.5" customHeight="1">
      <c r="A50" s="110" t="s">
        <v>433</v>
      </c>
      <c r="B50" s="106"/>
    </row>
    <row r="51" spans="1:2" s="105" customFormat="1" ht="25.5">
      <c r="A51" s="110" t="s">
        <v>434</v>
      </c>
      <c r="B51" s="106"/>
    </row>
    <row r="52" spans="1:2" s="105" customFormat="1">
      <c r="A52" s="110"/>
      <c r="B52" s="106"/>
    </row>
    <row r="53" spans="1:2" s="105" customFormat="1">
      <c r="A53" s="112" t="s">
        <v>435</v>
      </c>
      <c r="B53" s="106"/>
    </row>
    <row r="54" spans="1:2" s="105" customFormat="1" ht="89.25">
      <c r="A54" s="110" t="s">
        <v>436</v>
      </c>
      <c r="B54" s="106"/>
    </row>
    <row r="55" spans="1:2" s="105" customFormat="1" ht="25.5">
      <c r="A55" s="110" t="s">
        <v>437</v>
      </c>
      <c r="B55" s="106"/>
    </row>
    <row r="56" spans="1:2" s="105" customFormat="1">
      <c r="A56" s="110"/>
      <c r="B56" s="106"/>
    </row>
    <row r="57" spans="1:2" s="105" customFormat="1" ht="25.5">
      <c r="A57" s="112" t="s">
        <v>438</v>
      </c>
      <c r="B57" s="106"/>
    </row>
    <row r="58" spans="1:2" s="105" customFormat="1" ht="51">
      <c r="A58" s="110" t="s">
        <v>439</v>
      </c>
      <c r="B58" s="114"/>
    </row>
    <row r="59" spans="1:2" s="105" customFormat="1" ht="30.75" customHeight="1">
      <c r="A59" s="115" t="s">
        <v>440</v>
      </c>
      <c r="B59" s="106"/>
    </row>
    <row r="60" spans="1:2" s="105" customFormat="1" ht="51">
      <c r="A60" s="110" t="s">
        <v>441</v>
      </c>
      <c r="B60" s="106"/>
    </row>
    <row r="61" spans="1:2" s="105" customFormat="1" ht="38.25">
      <c r="A61" s="110" t="s">
        <v>442</v>
      </c>
      <c r="B61" s="106"/>
    </row>
    <row r="62" spans="1:2" s="105" customFormat="1" ht="25.5">
      <c r="A62" s="110" t="s">
        <v>443</v>
      </c>
      <c r="B62" s="106"/>
    </row>
    <row r="63" spans="1:2" s="105" customFormat="1">
      <c r="A63" s="110"/>
      <c r="B63" s="106"/>
    </row>
    <row r="64" spans="1:2" s="105" customFormat="1">
      <c r="A64" s="110" t="s">
        <v>444</v>
      </c>
      <c r="B64" s="106"/>
    </row>
    <row r="65" spans="1:2" s="105" customFormat="1" ht="25.5">
      <c r="A65" s="116" t="s">
        <v>445</v>
      </c>
      <c r="B65" s="106"/>
    </row>
    <row r="66" spans="1:2" s="105" customFormat="1" ht="25.5">
      <c r="A66" s="116" t="s">
        <v>446</v>
      </c>
      <c r="B66" s="106"/>
    </row>
    <row r="67" spans="1:2" s="105" customFormat="1" ht="76.5">
      <c r="A67" s="116" t="s">
        <v>447</v>
      </c>
      <c r="B67" s="106"/>
    </row>
    <row r="68" spans="1:2" s="105" customFormat="1">
      <c r="A68" s="110" t="s">
        <v>448</v>
      </c>
      <c r="B68" s="106"/>
    </row>
    <row r="69" spans="1:2" s="105" customFormat="1">
      <c r="A69" s="110"/>
      <c r="B69" s="106"/>
    </row>
    <row r="70" spans="1:2" s="105" customFormat="1">
      <c r="A70" s="112" t="s">
        <v>449</v>
      </c>
      <c r="B70" s="106"/>
    </row>
    <row r="71" spans="1:2" s="105" customFormat="1">
      <c r="A71" s="112"/>
      <c r="B71" s="106"/>
    </row>
    <row r="72" spans="1:2" s="105" customFormat="1">
      <c r="A72" s="112" t="s">
        <v>450</v>
      </c>
      <c r="B72" s="106"/>
    </row>
    <row r="73" spans="1:2" s="105" customFormat="1" ht="38.25">
      <c r="A73" s="116" t="s">
        <v>451</v>
      </c>
      <c r="B73" s="106"/>
    </row>
    <row r="74" spans="1:2" s="105" customFormat="1">
      <c r="A74" s="116" t="s">
        <v>452</v>
      </c>
      <c r="B74" s="106"/>
    </row>
    <row r="75" spans="1:2" s="105" customFormat="1" ht="51">
      <c r="A75" s="116" t="s">
        <v>453</v>
      </c>
      <c r="B75" s="106"/>
    </row>
    <row r="76" spans="1:2" s="105" customFormat="1" ht="16.5" customHeight="1">
      <c r="A76" s="116" t="s">
        <v>454</v>
      </c>
      <c r="B76" s="106"/>
    </row>
    <row r="77" spans="1:2" s="105" customFormat="1" ht="38.25">
      <c r="A77" s="116" t="s">
        <v>455</v>
      </c>
      <c r="B77" s="106"/>
    </row>
    <row r="78" spans="1:2" s="105" customFormat="1" ht="25.5">
      <c r="A78" s="116" t="s">
        <v>456</v>
      </c>
      <c r="B78" s="106"/>
    </row>
    <row r="79" spans="1:2" s="105" customFormat="1" ht="38.25">
      <c r="A79" s="116" t="s">
        <v>457</v>
      </c>
      <c r="B79" s="106"/>
    </row>
    <row r="80" spans="1:2" s="105" customFormat="1" ht="25.5">
      <c r="A80" s="116" t="s">
        <v>458</v>
      </c>
      <c r="B80" s="106"/>
    </row>
    <row r="81" spans="1:2" s="105" customFormat="1" ht="16.149999999999999" customHeight="1">
      <c r="A81" s="116" t="s">
        <v>459</v>
      </c>
      <c r="B81" s="106"/>
    </row>
    <row r="82" spans="1:2" s="105" customFormat="1">
      <c r="A82" s="116" t="s">
        <v>460</v>
      </c>
      <c r="B82" s="106"/>
    </row>
    <row r="83" spans="1:2" s="105" customFormat="1" ht="38.25">
      <c r="A83" s="116" t="s">
        <v>461</v>
      </c>
      <c r="B83" s="106"/>
    </row>
    <row r="84" spans="1:2" s="105" customFormat="1" ht="38.25">
      <c r="A84" s="116" t="s">
        <v>462</v>
      </c>
      <c r="B84" s="106"/>
    </row>
    <row r="85" spans="1:2" s="105" customFormat="1" ht="17.25" customHeight="1">
      <c r="A85" s="116" t="s">
        <v>463</v>
      </c>
      <c r="B85" s="106"/>
    </row>
    <row r="86" spans="1:2" s="105" customFormat="1">
      <c r="A86" s="116" t="s">
        <v>464</v>
      </c>
      <c r="B86" s="106"/>
    </row>
    <row r="87" spans="1:2" s="105" customFormat="1" ht="34.5" customHeight="1">
      <c r="A87" s="116" t="s">
        <v>465</v>
      </c>
      <c r="B87" s="106"/>
    </row>
    <row r="88" spans="1:2" s="105" customFormat="1" ht="38.25">
      <c r="A88" s="116" t="s">
        <v>466</v>
      </c>
      <c r="B88" s="106"/>
    </row>
    <row r="89" spans="1:2" s="105" customFormat="1" ht="51" customHeight="1">
      <c r="A89" s="116" t="s">
        <v>467</v>
      </c>
      <c r="B89" s="106"/>
    </row>
    <row r="90" spans="1:2" s="105" customFormat="1" ht="25.5">
      <c r="A90" s="116" t="s">
        <v>468</v>
      </c>
      <c r="B90" s="106"/>
    </row>
    <row r="91" spans="1:2" s="105" customFormat="1">
      <c r="A91" s="116" t="s">
        <v>469</v>
      </c>
      <c r="B91" s="106"/>
    </row>
    <row r="92" spans="1:2" s="105" customFormat="1" ht="38.25">
      <c r="A92" s="116" t="s">
        <v>470</v>
      </c>
      <c r="B92" s="106"/>
    </row>
    <row r="93" spans="1:2" s="105" customFormat="1">
      <c r="A93" s="116" t="s">
        <v>471</v>
      </c>
      <c r="B93" s="106"/>
    </row>
    <row r="94" spans="1:2" s="105" customFormat="1">
      <c r="A94" s="116" t="s">
        <v>472</v>
      </c>
      <c r="B94" s="106"/>
    </row>
    <row r="95" spans="1:2" s="105" customFormat="1">
      <c r="A95" s="116" t="s">
        <v>473</v>
      </c>
      <c r="B95" s="106"/>
    </row>
    <row r="96" spans="1:2" s="105" customFormat="1">
      <c r="A96" s="116" t="s">
        <v>474</v>
      </c>
      <c r="B96" s="106"/>
    </row>
    <row r="97" spans="1:2" s="105" customFormat="1" ht="51">
      <c r="A97" s="116" t="s">
        <v>475</v>
      </c>
      <c r="B97" s="106"/>
    </row>
    <row r="98" spans="1:2" s="105" customFormat="1" ht="25.5">
      <c r="A98" s="116" t="s">
        <v>476</v>
      </c>
      <c r="B98" s="106"/>
    </row>
    <row r="99" spans="1:2" s="105" customFormat="1" ht="25.5">
      <c r="A99" s="116" t="s">
        <v>477</v>
      </c>
      <c r="B99" s="106"/>
    </row>
    <row r="100" spans="1:2" s="105" customFormat="1" ht="25.5">
      <c r="A100" s="110" t="s">
        <v>478</v>
      </c>
      <c r="B100" s="106"/>
    </row>
    <row r="101" spans="1:2" s="105" customFormat="1">
      <c r="A101" s="110"/>
      <c r="B101" s="106"/>
    </row>
    <row r="102" spans="1:2" s="105" customFormat="1">
      <c r="A102" s="112" t="s">
        <v>479</v>
      </c>
      <c r="B102" s="106"/>
    </row>
    <row r="103" spans="1:2" s="105" customFormat="1" ht="36" customHeight="1">
      <c r="A103" s="110" t="s">
        <v>480</v>
      </c>
      <c r="B103" s="106"/>
    </row>
    <row r="104" spans="1:2" s="105" customFormat="1" ht="76.5">
      <c r="A104" s="110" t="s">
        <v>481</v>
      </c>
      <c r="B104" s="106"/>
    </row>
    <row r="105" spans="1:2" s="105" customFormat="1" ht="51" customHeight="1">
      <c r="A105" s="110" t="s">
        <v>482</v>
      </c>
      <c r="B105" s="106"/>
    </row>
    <row r="106" spans="1:2" s="105" customFormat="1" ht="68.25" customHeight="1">
      <c r="A106" s="110" t="s">
        <v>483</v>
      </c>
      <c r="B106" s="106"/>
    </row>
    <row r="107" spans="1:2" s="105" customFormat="1">
      <c r="A107" s="110"/>
      <c r="B107" s="106"/>
    </row>
    <row r="108" spans="1:2" s="105" customFormat="1">
      <c r="A108" s="110"/>
      <c r="B108" s="106"/>
    </row>
    <row r="109" spans="1:2" s="105" customFormat="1">
      <c r="A109" s="110"/>
      <c r="B109" s="106"/>
    </row>
    <row r="110" spans="1:2" s="105" customFormat="1">
      <c r="A110" s="110"/>
      <c r="B110" s="106"/>
    </row>
    <row r="111" spans="1:2" s="105" customFormat="1">
      <c r="A111" s="110"/>
      <c r="B111" s="106"/>
    </row>
    <row r="112" spans="1:2" s="105" customFormat="1">
      <c r="A112" s="110"/>
      <c r="B112" s="106"/>
    </row>
    <row r="113" spans="1:2" s="105" customFormat="1">
      <c r="A113" s="110"/>
      <c r="B113" s="106"/>
    </row>
    <row r="114" spans="1:2" s="105" customFormat="1">
      <c r="A114" s="110"/>
      <c r="B114" s="106"/>
    </row>
    <row r="115" spans="1:2" s="105" customFormat="1">
      <c r="A115" s="110"/>
      <c r="B115" s="106"/>
    </row>
    <row r="116" spans="1:2" s="105" customFormat="1">
      <c r="A116" s="110"/>
      <c r="B116" s="106"/>
    </row>
    <row r="117" spans="1:2" s="105" customFormat="1">
      <c r="A117" s="110"/>
      <c r="B117" s="106"/>
    </row>
    <row r="118" spans="1:2" s="105" customFormat="1">
      <c r="A118" s="110"/>
      <c r="B118" s="106"/>
    </row>
    <row r="119" spans="1:2" s="105" customFormat="1">
      <c r="A119" s="110"/>
      <c r="B119" s="106"/>
    </row>
    <row r="120" spans="1:2" s="105" customFormat="1">
      <c r="A120" s="110"/>
      <c r="B120" s="106"/>
    </row>
    <row r="121" spans="1:2" s="105" customFormat="1">
      <c r="A121" s="110"/>
      <c r="B121" s="106"/>
    </row>
    <row r="122" spans="1:2" s="105" customFormat="1">
      <c r="A122" s="110"/>
      <c r="B122" s="106"/>
    </row>
    <row r="123" spans="1:2" s="105" customFormat="1">
      <c r="A123" s="110"/>
      <c r="B123" s="106"/>
    </row>
    <row r="124" spans="1:2" s="105" customFormat="1" ht="17.25" customHeight="1">
      <c r="A124" s="110"/>
      <c r="B124" s="106"/>
    </row>
    <row r="125" spans="1:2" s="105" customFormat="1">
      <c r="A125" s="110"/>
      <c r="B125" s="106"/>
    </row>
    <row r="126" spans="1:2" s="105" customFormat="1">
      <c r="A126" s="110"/>
      <c r="B126" s="106"/>
    </row>
    <row r="127" spans="1:2" s="105" customFormat="1">
      <c r="A127" s="110"/>
      <c r="B127" s="106"/>
    </row>
    <row r="128" spans="1:2" s="105" customFormat="1">
      <c r="A128" s="110"/>
      <c r="B128" s="106"/>
    </row>
    <row r="129" spans="1:2" s="105" customFormat="1">
      <c r="A129" s="110"/>
      <c r="B129" s="106"/>
    </row>
    <row r="130" spans="1:2" s="105" customFormat="1">
      <c r="A130" s="110"/>
      <c r="B130" s="106"/>
    </row>
    <row r="131" spans="1:2" s="105" customFormat="1">
      <c r="A131" s="110"/>
      <c r="B131" s="106"/>
    </row>
    <row r="132" spans="1:2" s="105" customFormat="1">
      <c r="A132" s="110"/>
      <c r="B132" s="106"/>
    </row>
    <row r="133" spans="1:2" s="105" customFormat="1">
      <c r="A133" s="110"/>
      <c r="B133" s="106"/>
    </row>
    <row r="134" spans="1:2" s="105" customFormat="1">
      <c r="A134" s="110"/>
      <c r="B134" s="106"/>
    </row>
    <row r="135" spans="1:2" s="105" customFormat="1">
      <c r="A135" s="110"/>
      <c r="B135" s="106"/>
    </row>
    <row r="136" spans="1:2" s="105" customFormat="1">
      <c r="A136" s="110"/>
      <c r="B136" s="106"/>
    </row>
    <row r="137" spans="1:2" s="105" customFormat="1">
      <c r="A137" s="110"/>
      <c r="B137" s="106"/>
    </row>
    <row r="138" spans="1:2" s="105" customFormat="1">
      <c r="A138" s="110"/>
      <c r="B138" s="106"/>
    </row>
    <row r="139" spans="1:2" s="105" customFormat="1">
      <c r="A139" s="110"/>
      <c r="B139" s="106"/>
    </row>
    <row r="140" spans="1:2" s="105" customFormat="1">
      <c r="A140" s="110"/>
      <c r="B140" s="106"/>
    </row>
    <row r="141" spans="1:2" s="105" customFormat="1">
      <c r="A141" s="110"/>
      <c r="B141" s="106"/>
    </row>
    <row r="142" spans="1:2" s="105" customFormat="1">
      <c r="A142" s="110"/>
      <c r="B142" s="106"/>
    </row>
    <row r="143" spans="1:2" s="105" customFormat="1">
      <c r="A143" s="110"/>
      <c r="B143" s="106"/>
    </row>
    <row r="144" spans="1:2" s="105" customFormat="1">
      <c r="A144" s="110"/>
      <c r="B144" s="106"/>
    </row>
    <row r="145" spans="1:2" s="105" customFormat="1">
      <c r="A145" s="110"/>
      <c r="B145" s="106"/>
    </row>
    <row r="146" spans="1:2" s="105" customFormat="1">
      <c r="A146" s="110"/>
      <c r="B146" s="106"/>
    </row>
    <row r="147" spans="1:2" s="105" customFormat="1">
      <c r="A147" s="110"/>
      <c r="B147" s="106"/>
    </row>
    <row r="148" spans="1:2" s="105" customFormat="1">
      <c r="A148" s="110"/>
      <c r="B148" s="106"/>
    </row>
    <row r="149" spans="1:2" s="105" customFormat="1">
      <c r="A149" s="110"/>
      <c r="B149" s="106"/>
    </row>
    <row r="150" spans="1:2" s="105" customFormat="1">
      <c r="A150" s="110"/>
      <c r="B150" s="106"/>
    </row>
    <row r="151" spans="1:2" s="105" customFormat="1">
      <c r="A151" s="110"/>
      <c r="B151" s="106"/>
    </row>
    <row r="152" spans="1:2" s="105" customFormat="1">
      <c r="A152" s="110"/>
      <c r="B152" s="106"/>
    </row>
    <row r="153" spans="1:2" s="105" customFormat="1">
      <c r="A153" s="110"/>
      <c r="B153" s="106"/>
    </row>
    <row r="154" spans="1:2" s="105" customFormat="1">
      <c r="A154" s="110"/>
      <c r="B154" s="106"/>
    </row>
    <row r="155" spans="1:2" s="105" customFormat="1">
      <c r="A155" s="110"/>
      <c r="B155" s="106"/>
    </row>
    <row r="156" spans="1:2" s="105" customFormat="1">
      <c r="A156" s="110"/>
      <c r="B156" s="106"/>
    </row>
    <row r="157" spans="1:2" s="105" customFormat="1" ht="51">
      <c r="A157" s="110" t="s">
        <v>484</v>
      </c>
      <c r="B157" s="106"/>
    </row>
    <row r="158" spans="1:2" s="105" customFormat="1">
      <c r="A158" s="110"/>
      <c r="B158" s="106"/>
    </row>
    <row r="159" spans="1:2" s="105" customFormat="1">
      <c r="A159" s="112" t="s">
        <v>485</v>
      </c>
      <c r="B159" s="106"/>
    </row>
    <row r="160" spans="1:2" s="105" customFormat="1" ht="25.5">
      <c r="A160" s="110" t="s">
        <v>486</v>
      </c>
      <c r="B160" s="106"/>
    </row>
    <row r="161" spans="1:3" s="105" customFormat="1" ht="76.5">
      <c r="A161" s="110" t="s">
        <v>487</v>
      </c>
      <c r="B161" s="106"/>
    </row>
    <row r="162" spans="1:3" s="105" customFormat="1" ht="38.25">
      <c r="A162" s="110" t="s">
        <v>488</v>
      </c>
      <c r="B162" s="106"/>
    </row>
    <row r="163" spans="1:3" s="105" customFormat="1" ht="38.25">
      <c r="A163" s="110" t="s">
        <v>489</v>
      </c>
      <c r="B163" s="106"/>
    </row>
    <row r="164" spans="1:3" s="105" customFormat="1">
      <c r="A164" s="110"/>
      <c r="B164" s="106"/>
    </row>
    <row r="165" spans="1:3" ht="25.5">
      <c r="A165" s="112" t="s">
        <v>490</v>
      </c>
    </row>
    <row r="166" spans="1:3" ht="53.25" customHeight="1">
      <c r="A166" s="110" t="s">
        <v>491</v>
      </c>
    </row>
    <row r="167" spans="1:3" ht="63.75">
      <c r="A167" s="110" t="s">
        <v>492</v>
      </c>
    </row>
    <row r="168" spans="1:3" ht="120.75" customHeight="1">
      <c r="A168" s="110" t="s">
        <v>493</v>
      </c>
    </row>
    <row r="169" spans="1:3" ht="52.5" customHeight="1">
      <c r="A169" s="110" t="s">
        <v>494</v>
      </c>
    </row>
    <row r="170" spans="1:3" ht="38.25">
      <c r="A170" s="110" t="s">
        <v>495</v>
      </c>
    </row>
    <row r="171" spans="1:3" ht="25.5">
      <c r="A171" s="110" t="s">
        <v>496</v>
      </c>
    </row>
    <row r="172" spans="1:3" ht="63.75">
      <c r="A172" s="110" t="s">
        <v>497</v>
      </c>
      <c r="C172" s="1126"/>
    </row>
    <row r="173" spans="1:3" ht="38.25">
      <c r="A173" s="111" t="s">
        <v>498</v>
      </c>
    </row>
    <row r="174" spans="1:3" ht="38.25">
      <c r="A174" s="110" t="s">
        <v>499</v>
      </c>
    </row>
    <row r="175" spans="1:3" ht="30.75" customHeight="1">
      <c r="A175" s="110" t="s">
        <v>500</v>
      </c>
    </row>
    <row r="176" spans="1:3" ht="18" customHeight="1">
      <c r="A176" s="110" t="s">
        <v>501</v>
      </c>
    </row>
    <row r="177" spans="1:2" ht="25.5">
      <c r="A177" s="110" t="s">
        <v>502</v>
      </c>
    </row>
    <row r="178" spans="1:2" ht="38.25">
      <c r="A178" s="110" t="s">
        <v>503</v>
      </c>
    </row>
    <row r="179" spans="1:2">
      <c r="A179" s="110"/>
    </row>
    <row r="180" spans="1:2">
      <c r="A180" s="112" t="s">
        <v>504</v>
      </c>
    </row>
    <row r="181" spans="1:2" s="105" customFormat="1" ht="38.25">
      <c r="A181" s="110" t="s">
        <v>505</v>
      </c>
      <c r="B181" s="106"/>
    </row>
    <row r="182" spans="1:2" s="105" customFormat="1" ht="38.25">
      <c r="A182" s="110" t="s">
        <v>506</v>
      </c>
      <c r="B182" s="106"/>
    </row>
    <row r="183" spans="1:2" s="105" customFormat="1" ht="25.5">
      <c r="A183" s="110" t="s">
        <v>507</v>
      </c>
      <c r="B183" s="106"/>
    </row>
    <row r="184" spans="1:2" s="105" customFormat="1" ht="25.5">
      <c r="A184" s="110" t="s">
        <v>508</v>
      </c>
      <c r="B184" s="106"/>
    </row>
    <row r="185" spans="1:2" s="105" customFormat="1" ht="27.75" customHeight="1">
      <c r="A185" s="110" t="s">
        <v>509</v>
      </c>
      <c r="B185" s="106"/>
    </row>
    <row r="186" spans="1:2" s="105" customFormat="1" ht="51">
      <c r="A186" s="110" t="s">
        <v>510</v>
      </c>
      <c r="B186" s="106"/>
    </row>
    <row r="187" spans="1:2" s="105" customFormat="1" ht="53.25" customHeight="1">
      <c r="A187" s="110" t="s">
        <v>511</v>
      </c>
      <c r="B187" s="106"/>
    </row>
    <row r="188" spans="1:2" s="105" customFormat="1">
      <c r="A188" s="110"/>
      <c r="B188" s="106"/>
    </row>
    <row r="189" spans="1:2" s="105" customFormat="1">
      <c r="A189" s="112" t="s">
        <v>512</v>
      </c>
      <c r="B189" s="106"/>
    </row>
    <row r="190" spans="1:2" s="105" customFormat="1" ht="49.5" customHeight="1">
      <c r="A190" s="110" t="s">
        <v>513</v>
      </c>
      <c r="B190" s="106"/>
    </row>
    <row r="191" spans="1:2" s="105" customFormat="1" ht="38.25">
      <c r="A191" s="110" t="s">
        <v>514</v>
      </c>
      <c r="B191" s="106"/>
    </row>
    <row r="192" spans="1:2" s="105" customFormat="1">
      <c r="A192" s="110"/>
      <c r="B192" s="106"/>
    </row>
    <row r="193" spans="1:2" s="105" customFormat="1">
      <c r="A193" s="112" t="s">
        <v>515</v>
      </c>
      <c r="B193" s="106"/>
    </row>
    <row r="194" spans="1:2" s="105" customFormat="1" ht="94.5" customHeight="1">
      <c r="A194" s="110" t="s">
        <v>516</v>
      </c>
      <c r="B194" s="106"/>
    </row>
    <row r="195" spans="1:2" s="105" customFormat="1" ht="56.25" customHeight="1">
      <c r="A195" s="110" t="s">
        <v>517</v>
      </c>
      <c r="B195" s="106"/>
    </row>
    <row r="196" spans="1:2" s="105" customFormat="1" ht="15" customHeight="1">
      <c r="A196" s="110" t="s">
        <v>518</v>
      </c>
      <c r="B196" s="106"/>
    </row>
    <row r="197" spans="1:2" s="105" customFormat="1" ht="25.5">
      <c r="A197" s="110" t="s">
        <v>519</v>
      </c>
      <c r="B197" s="106"/>
    </row>
    <row r="198" spans="1:2" s="105" customFormat="1">
      <c r="A198" s="110"/>
      <c r="B198" s="106"/>
    </row>
    <row r="199" spans="1:2" s="105" customFormat="1">
      <c r="A199" s="112" t="s">
        <v>520</v>
      </c>
      <c r="B199" s="106"/>
    </row>
    <row r="200" spans="1:2" s="105" customFormat="1" ht="25.5">
      <c r="A200" s="110" t="s">
        <v>521</v>
      </c>
      <c r="B200" s="106"/>
    </row>
    <row r="201" spans="1:2" s="105" customFormat="1">
      <c r="A201" s="110"/>
      <c r="B201" s="106"/>
    </row>
    <row r="202" spans="1:2" s="105" customFormat="1">
      <c r="A202" s="112" t="s">
        <v>522</v>
      </c>
      <c r="B202" s="106"/>
    </row>
    <row r="203" spans="1:2" s="105" customFormat="1" ht="63.75">
      <c r="A203" s="110" t="s">
        <v>523</v>
      </c>
      <c r="B203" s="106"/>
    </row>
    <row r="204" spans="1:2" s="105" customFormat="1" ht="25.5">
      <c r="A204" s="110" t="s">
        <v>524</v>
      </c>
      <c r="B204" s="106"/>
    </row>
    <row r="205" spans="1:2" s="105" customFormat="1" ht="51">
      <c r="A205" s="110" t="s">
        <v>525</v>
      </c>
      <c r="B205" s="106"/>
    </row>
    <row r="206" spans="1:2" s="105" customFormat="1" ht="66" customHeight="1">
      <c r="A206" s="110" t="s">
        <v>526</v>
      </c>
      <c r="B206" s="106"/>
    </row>
    <row r="207" spans="1:2" s="105" customFormat="1">
      <c r="A207" s="110"/>
      <c r="B207" s="106"/>
    </row>
    <row r="208" spans="1:2" s="105" customFormat="1">
      <c r="A208" s="112" t="s">
        <v>527</v>
      </c>
      <c r="B208" s="106"/>
    </row>
    <row r="209" spans="1:2" s="105" customFormat="1">
      <c r="A209" s="110"/>
      <c r="B209" s="106"/>
    </row>
    <row r="210" spans="1:2" s="105" customFormat="1">
      <c r="A210" s="112" t="s">
        <v>528</v>
      </c>
      <c r="B210" s="106"/>
    </row>
    <row r="211" spans="1:2" s="105" customFormat="1" ht="84.75" customHeight="1">
      <c r="A211" s="110" t="s">
        <v>529</v>
      </c>
      <c r="B211" s="106"/>
    </row>
    <row r="212" spans="1:2" s="105" customFormat="1" ht="76.5">
      <c r="A212" s="110" t="s">
        <v>530</v>
      </c>
      <c r="B212" s="106"/>
    </row>
    <row r="213" spans="1:2" s="105" customFormat="1" ht="49.15" customHeight="1">
      <c r="A213" s="110" t="s">
        <v>531</v>
      </c>
      <c r="B213" s="106"/>
    </row>
    <row r="214" spans="1:2" s="105" customFormat="1" ht="38.25">
      <c r="A214" s="110" t="s">
        <v>532</v>
      </c>
      <c r="B214" s="106"/>
    </row>
    <row r="215" spans="1:2" s="105" customFormat="1" ht="49.5" customHeight="1">
      <c r="A215" s="110" t="s">
        <v>533</v>
      </c>
      <c r="B215" s="106"/>
    </row>
    <row r="216" spans="1:2" s="105" customFormat="1" ht="51">
      <c r="A216" s="110" t="s">
        <v>534</v>
      </c>
      <c r="B216" s="106"/>
    </row>
    <row r="217" spans="1:2" s="105" customFormat="1" ht="51">
      <c r="A217" s="110" t="s">
        <v>535</v>
      </c>
      <c r="B217" s="106"/>
    </row>
    <row r="218" spans="1:2" s="105" customFormat="1" ht="69" customHeight="1">
      <c r="A218" s="110" t="s">
        <v>536</v>
      </c>
      <c r="B218" s="106"/>
    </row>
    <row r="219" spans="1:2" s="105" customFormat="1" ht="71.45" customHeight="1">
      <c r="A219" s="110" t="s">
        <v>537</v>
      </c>
      <c r="B219" s="106"/>
    </row>
    <row r="220" spans="1:2" s="105" customFormat="1" ht="51">
      <c r="A220" s="110" t="s">
        <v>538</v>
      </c>
      <c r="B220" s="106"/>
    </row>
    <row r="221" spans="1:2" s="105" customFormat="1" ht="54" customHeight="1">
      <c r="A221" s="110" t="s">
        <v>539</v>
      </c>
      <c r="B221" s="106"/>
    </row>
    <row r="222" spans="1:2" s="105" customFormat="1" ht="51">
      <c r="A222" s="110" t="s">
        <v>540</v>
      </c>
      <c r="B222" s="106"/>
    </row>
    <row r="223" spans="1:2" s="105" customFormat="1" ht="38.25">
      <c r="A223" s="110" t="s">
        <v>541</v>
      </c>
      <c r="B223" s="106"/>
    </row>
    <row r="224" spans="1:2" s="105" customFormat="1">
      <c r="A224" s="110"/>
      <c r="B224" s="106"/>
    </row>
    <row r="225" spans="1:2" s="105" customFormat="1">
      <c r="A225" s="110" t="s">
        <v>542</v>
      </c>
      <c r="B225" s="106"/>
    </row>
    <row r="226" spans="1:2" s="105" customFormat="1" ht="38.25">
      <c r="A226" s="110" t="s">
        <v>543</v>
      </c>
      <c r="B226" s="106"/>
    </row>
    <row r="227" spans="1:2" s="105" customFormat="1">
      <c r="A227" s="110"/>
      <c r="B227" s="106"/>
    </row>
    <row r="228" spans="1:2" s="105" customFormat="1" ht="25.5">
      <c r="A228" s="110" t="s">
        <v>544</v>
      </c>
      <c r="B228" s="106"/>
    </row>
    <row r="229" spans="1:2" s="105" customFormat="1">
      <c r="A229" s="110"/>
      <c r="B229" s="106"/>
    </row>
    <row r="230" spans="1:2" s="105" customFormat="1">
      <c r="A230" s="110" t="s">
        <v>545</v>
      </c>
      <c r="B230" s="106"/>
    </row>
    <row r="231" spans="1:2" s="105" customFormat="1" ht="38.25">
      <c r="A231" s="110" t="s">
        <v>546</v>
      </c>
      <c r="B231" s="106"/>
    </row>
    <row r="232" spans="1:2" s="105" customFormat="1" ht="29.25" customHeight="1">
      <c r="A232" s="110" t="s">
        <v>547</v>
      </c>
      <c r="B232" s="106"/>
    </row>
    <row r="233" spans="1:2" s="105" customFormat="1" ht="25.5">
      <c r="A233" s="110" t="s">
        <v>548</v>
      </c>
      <c r="B233" s="106"/>
    </row>
    <row r="234" spans="1:2" s="105" customFormat="1">
      <c r="A234" s="110"/>
      <c r="B234" s="106"/>
    </row>
    <row r="235" spans="1:2" s="105" customFormat="1">
      <c r="A235" s="110" t="s">
        <v>549</v>
      </c>
      <c r="B235" s="106"/>
    </row>
    <row r="236" spans="1:2" s="105" customFormat="1" ht="63.75">
      <c r="A236" s="110" t="s">
        <v>550</v>
      </c>
      <c r="B236" s="106"/>
    </row>
    <row r="237" spans="1:2" s="105" customFormat="1">
      <c r="A237" s="110" t="s">
        <v>551</v>
      </c>
      <c r="B237" s="106"/>
    </row>
    <row r="238" spans="1:2" s="105" customFormat="1">
      <c r="A238" s="110" t="s">
        <v>552</v>
      </c>
      <c r="B238" s="106"/>
    </row>
    <row r="239" spans="1:2" s="105" customFormat="1">
      <c r="A239" s="110" t="s">
        <v>553</v>
      </c>
      <c r="B239" s="106"/>
    </row>
    <row r="240" spans="1:2" s="105" customFormat="1">
      <c r="A240" s="110"/>
      <c r="B240" s="106"/>
    </row>
    <row r="241" spans="1:2" s="105" customFormat="1">
      <c r="A241" s="110" t="s">
        <v>554</v>
      </c>
      <c r="B241" s="106"/>
    </row>
    <row r="242" spans="1:2" s="105" customFormat="1" ht="51">
      <c r="A242" s="110" t="s">
        <v>555</v>
      </c>
      <c r="B242" s="106"/>
    </row>
    <row r="243" spans="1:2" s="105" customFormat="1" ht="51">
      <c r="A243" s="110" t="s">
        <v>556</v>
      </c>
      <c r="B243" s="106"/>
    </row>
    <row r="244" spans="1:2" s="105" customFormat="1">
      <c r="A244" s="110"/>
      <c r="B244" s="106"/>
    </row>
    <row r="245" spans="1:2" s="105" customFormat="1">
      <c r="A245" s="112" t="s">
        <v>557</v>
      </c>
      <c r="B245" s="106"/>
    </row>
    <row r="246" spans="1:2" s="105" customFormat="1" ht="51">
      <c r="A246" s="110" t="s">
        <v>558</v>
      </c>
      <c r="B246" s="106"/>
    </row>
    <row r="247" spans="1:2" s="105" customFormat="1">
      <c r="A247" s="110"/>
      <c r="B247" s="106"/>
    </row>
    <row r="248" spans="1:2" s="105" customFormat="1">
      <c r="A248" s="110" t="s">
        <v>559</v>
      </c>
      <c r="B248" s="106"/>
    </row>
    <row r="249" spans="1:2" s="105" customFormat="1">
      <c r="A249" s="110" t="s">
        <v>560</v>
      </c>
      <c r="B249" s="106"/>
    </row>
    <row r="250" spans="1:2" s="105" customFormat="1">
      <c r="A250" s="110" t="s">
        <v>561</v>
      </c>
      <c r="B250" s="106"/>
    </row>
    <row r="251" spans="1:2" s="105" customFormat="1" ht="25.5">
      <c r="A251" s="110" t="s">
        <v>562</v>
      </c>
      <c r="B251" s="106"/>
    </row>
    <row r="252" spans="1:2" s="105" customFormat="1" ht="25.5">
      <c r="A252" s="110" t="s">
        <v>563</v>
      </c>
      <c r="B252" s="106"/>
    </row>
    <row r="253" spans="1:2" s="105" customFormat="1">
      <c r="A253" s="110" t="s">
        <v>564</v>
      </c>
      <c r="B253" s="106"/>
    </row>
    <row r="254" spans="1:2" s="105" customFormat="1">
      <c r="A254" s="110" t="s">
        <v>565</v>
      </c>
      <c r="B254" s="106"/>
    </row>
    <row r="255" spans="1:2" s="105" customFormat="1">
      <c r="A255" s="110" t="s">
        <v>566</v>
      </c>
      <c r="B255" s="106"/>
    </row>
    <row r="256" spans="1:2" s="105" customFormat="1">
      <c r="A256" s="110" t="s">
        <v>567</v>
      </c>
      <c r="B256" s="106"/>
    </row>
    <row r="257" spans="1:2" s="105" customFormat="1" ht="25.5">
      <c r="A257" s="110" t="s">
        <v>568</v>
      </c>
      <c r="B257" s="106"/>
    </row>
    <row r="258" spans="1:2" s="105" customFormat="1">
      <c r="A258" s="110" t="s">
        <v>569</v>
      </c>
      <c r="B258" s="106"/>
    </row>
    <row r="259" spans="1:2" s="105" customFormat="1">
      <c r="A259" s="110" t="s">
        <v>570</v>
      </c>
      <c r="B259" s="106"/>
    </row>
    <row r="260" spans="1:2" s="105" customFormat="1">
      <c r="A260" s="110" t="s">
        <v>571</v>
      </c>
      <c r="B260" s="106"/>
    </row>
    <row r="261" spans="1:2" s="105" customFormat="1" ht="25.5">
      <c r="A261" s="110" t="s">
        <v>572</v>
      </c>
      <c r="B261" s="106"/>
    </row>
    <row r="262" spans="1:2" s="105" customFormat="1" ht="25.5">
      <c r="A262" s="110" t="s">
        <v>573</v>
      </c>
      <c r="B262" s="106"/>
    </row>
    <row r="263" spans="1:2" s="105" customFormat="1">
      <c r="A263" s="110" t="s">
        <v>574</v>
      </c>
      <c r="B263" s="106"/>
    </row>
    <row r="264" spans="1:2" s="105" customFormat="1">
      <c r="A264" s="110"/>
      <c r="B264" s="106"/>
    </row>
    <row r="265" spans="1:2" s="105" customFormat="1">
      <c r="A265" s="110" t="s">
        <v>575</v>
      </c>
      <c r="B265" s="106"/>
    </row>
    <row r="266" spans="1:2" s="105" customFormat="1" ht="25.5">
      <c r="A266" s="110" t="s">
        <v>576</v>
      </c>
      <c r="B266" s="106"/>
    </row>
    <row r="267" spans="1:2" s="105" customFormat="1" ht="25.5">
      <c r="A267" s="110" t="s">
        <v>577</v>
      </c>
      <c r="B267" s="106"/>
    </row>
    <row r="268" spans="1:2" s="105" customFormat="1" ht="25.5">
      <c r="A268" s="110" t="s">
        <v>578</v>
      </c>
      <c r="B268" s="106"/>
    </row>
    <row r="269" spans="1:2" s="105" customFormat="1" ht="25.5">
      <c r="A269" s="110" t="s">
        <v>579</v>
      </c>
      <c r="B269" s="106"/>
    </row>
    <row r="270" spans="1:2" s="105" customFormat="1" ht="51">
      <c r="A270" s="110" t="s">
        <v>580</v>
      </c>
      <c r="B270" s="106"/>
    </row>
    <row r="271" spans="1:2" s="105" customFormat="1">
      <c r="A271" s="110" t="s">
        <v>581</v>
      </c>
      <c r="B271" s="106"/>
    </row>
    <row r="272" spans="1:2" s="105" customFormat="1">
      <c r="A272" s="110" t="s">
        <v>582</v>
      </c>
      <c r="B272" s="106"/>
    </row>
    <row r="273" spans="1:2" s="105" customFormat="1">
      <c r="A273" s="110" t="s">
        <v>583</v>
      </c>
      <c r="B273" s="106"/>
    </row>
    <row r="274" spans="1:2" s="105" customFormat="1" ht="25.5">
      <c r="A274" s="110" t="s">
        <v>584</v>
      </c>
      <c r="B274" s="106"/>
    </row>
    <row r="275" spans="1:2" s="105" customFormat="1" ht="25.5">
      <c r="A275" s="110" t="s">
        <v>585</v>
      </c>
      <c r="B275" s="106"/>
    </row>
    <row r="276" spans="1:2" s="105" customFormat="1">
      <c r="A276" s="110" t="s">
        <v>586</v>
      </c>
      <c r="B276" s="106"/>
    </row>
    <row r="277" spans="1:2" s="105" customFormat="1">
      <c r="A277" s="110" t="s">
        <v>587</v>
      </c>
      <c r="B277" s="106"/>
    </row>
    <row r="278" spans="1:2" s="105" customFormat="1">
      <c r="A278" s="110" t="s">
        <v>588</v>
      </c>
      <c r="B278" s="106"/>
    </row>
    <row r="279" spans="1:2" s="105" customFormat="1" ht="25.5">
      <c r="A279" s="110" t="s">
        <v>589</v>
      </c>
      <c r="B279" s="106"/>
    </row>
    <row r="280" spans="1:2" s="105" customFormat="1">
      <c r="A280" s="110" t="s">
        <v>590</v>
      </c>
      <c r="B280" s="106"/>
    </row>
    <row r="281" spans="1:2" s="105" customFormat="1" ht="38.25">
      <c r="A281" s="110" t="s">
        <v>591</v>
      </c>
      <c r="B281" s="106"/>
    </row>
    <row r="282" spans="1:2" s="105" customFormat="1" ht="25.5">
      <c r="A282" s="110" t="s">
        <v>592</v>
      </c>
      <c r="B282" s="106"/>
    </row>
    <row r="283" spans="1:2" s="105" customFormat="1" ht="25.5">
      <c r="A283" s="110" t="s">
        <v>593</v>
      </c>
      <c r="B283" s="106"/>
    </row>
    <row r="284" spans="1:2" s="105" customFormat="1" ht="25.5">
      <c r="A284" s="110" t="s">
        <v>594</v>
      </c>
      <c r="B284" s="106"/>
    </row>
    <row r="285" spans="1:2" s="105" customFormat="1" ht="25.5">
      <c r="A285" s="110" t="s">
        <v>595</v>
      </c>
      <c r="B285" s="106"/>
    </row>
    <row r="286" spans="1:2" s="105" customFormat="1" ht="25.5">
      <c r="A286" s="110" t="s">
        <v>596</v>
      </c>
      <c r="B286" s="106"/>
    </row>
    <row r="287" spans="1:2" s="105" customFormat="1" ht="25.5">
      <c r="A287" s="110" t="s">
        <v>597</v>
      </c>
      <c r="B287" s="106"/>
    </row>
    <row r="288" spans="1:2" s="105" customFormat="1">
      <c r="A288" s="110" t="s">
        <v>598</v>
      </c>
      <c r="B288" s="106"/>
    </row>
    <row r="289" spans="1:2" s="105" customFormat="1">
      <c r="A289" s="110" t="s">
        <v>599</v>
      </c>
      <c r="B289" s="106"/>
    </row>
    <row r="290" spans="1:2" s="105" customFormat="1">
      <c r="A290" s="110" t="s">
        <v>600</v>
      </c>
      <c r="B290" s="106"/>
    </row>
    <row r="291" spans="1:2" s="105" customFormat="1">
      <c r="A291" s="110" t="s">
        <v>601</v>
      </c>
      <c r="B291" s="106"/>
    </row>
    <row r="292" spans="1:2" s="105" customFormat="1" ht="25.5">
      <c r="A292" s="110" t="s">
        <v>602</v>
      </c>
      <c r="B292" s="106"/>
    </row>
    <row r="293" spans="1:2" s="105" customFormat="1">
      <c r="A293" s="110" t="s">
        <v>603</v>
      </c>
      <c r="B293" s="106"/>
    </row>
    <row r="294" spans="1:2" s="105" customFormat="1">
      <c r="A294" s="110" t="s">
        <v>604</v>
      </c>
      <c r="B294" s="106"/>
    </row>
    <row r="295" spans="1:2" s="105" customFormat="1">
      <c r="A295" s="110" t="s">
        <v>605</v>
      </c>
      <c r="B295" s="106"/>
    </row>
    <row r="296" spans="1:2" s="105" customFormat="1">
      <c r="A296" s="110" t="s">
        <v>606</v>
      </c>
      <c r="B296" s="106"/>
    </row>
    <row r="297" spans="1:2" s="105" customFormat="1" ht="25.5">
      <c r="A297" s="110" t="s">
        <v>607</v>
      </c>
      <c r="B297" s="106"/>
    </row>
    <row r="298" spans="1:2" s="105" customFormat="1" ht="38.25">
      <c r="A298" s="110" t="s">
        <v>608</v>
      </c>
      <c r="B298" s="106"/>
    </row>
    <row r="299" spans="1:2" s="105" customFormat="1" ht="25.5">
      <c r="A299" s="110" t="s">
        <v>609</v>
      </c>
      <c r="B299" s="106"/>
    </row>
    <row r="300" spans="1:2" s="105" customFormat="1" ht="25.5">
      <c r="A300" s="110" t="s">
        <v>610</v>
      </c>
      <c r="B300" s="106"/>
    </row>
    <row r="301" spans="1:2" s="105" customFormat="1" ht="25.5">
      <c r="A301" s="110" t="s">
        <v>611</v>
      </c>
      <c r="B301" s="106"/>
    </row>
    <row r="302" spans="1:2" s="105" customFormat="1">
      <c r="A302" s="110" t="s">
        <v>612</v>
      </c>
      <c r="B302" s="106"/>
    </row>
    <row r="303" spans="1:2" s="105" customFormat="1">
      <c r="A303" s="110" t="s">
        <v>613</v>
      </c>
      <c r="B303" s="106"/>
    </row>
    <row r="304" spans="1:2" s="105" customFormat="1">
      <c r="A304" s="110" t="s">
        <v>614</v>
      </c>
      <c r="B304" s="106"/>
    </row>
    <row r="305" spans="1:2" s="105" customFormat="1">
      <c r="A305" s="110" t="s">
        <v>615</v>
      </c>
      <c r="B305" s="106"/>
    </row>
    <row r="306" spans="1:2" s="105" customFormat="1">
      <c r="A306" s="110" t="s">
        <v>616</v>
      </c>
      <c r="B306" s="106"/>
    </row>
    <row r="307" spans="1:2" s="105" customFormat="1" ht="25.5">
      <c r="A307" s="110" t="s">
        <v>617</v>
      </c>
      <c r="B307" s="106"/>
    </row>
    <row r="308" spans="1:2" s="105" customFormat="1">
      <c r="A308" s="110"/>
      <c r="B308" s="106"/>
    </row>
    <row r="309" spans="1:2" s="105" customFormat="1">
      <c r="A309" s="110" t="s">
        <v>618</v>
      </c>
      <c r="B309" s="106"/>
    </row>
    <row r="310" spans="1:2" s="105" customFormat="1">
      <c r="A310" s="110" t="s">
        <v>619</v>
      </c>
      <c r="B310" s="106"/>
    </row>
    <row r="311" spans="1:2" s="105" customFormat="1" ht="25.5">
      <c r="A311" s="110" t="s">
        <v>620</v>
      </c>
      <c r="B311" s="106"/>
    </row>
    <row r="312" spans="1:2" s="105" customFormat="1">
      <c r="A312" s="110" t="s">
        <v>621</v>
      </c>
      <c r="B312" s="106"/>
    </row>
    <row r="313" spans="1:2" s="105" customFormat="1" ht="25.5">
      <c r="A313" s="110" t="s">
        <v>622</v>
      </c>
      <c r="B313" s="106"/>
    </row>
    <row r="314" spans="1:2" s="105" customFormat="1">
      <c r="A314" s="110" t="s">
        <v>623</v>
      </c>
      <c r="B314" s="106"/>
    </row>
    <row r="315" spans="1:2" s="105" customFormat="1" ht="25.5">
      <c r="A315" s="110" t="s">
        <v>624</v>
      </c>
      <c r="B315" s="106"/>
    </row>
    <row r="316" spans="1:2" s="105" customFormat="1">
      <c r="A316" s="110" t="s">
        <v>625</v>
      </c>
      <c r="B316" s="106"/>
    </row>
    <row r="317" spans="1:2" s="105" customFormat="1" ht="25.5">
      <c r="A317" s="110" t="s">
        <v>626</v>
      </c>
      <c r="B317" s="106"/>
    </row>
    <row r="318" spans="1:2" s="105" customFormat="1">
      <c r="A318" s="110" t="s">
        <v>627</v>
      </c>
      <c r="B318" s="106"/>
    </row>
    <row r="319" spans="1:2" s="105" customFormat="1" ht="38.25">
      <c r="A319" s="110" t="s">
        <v>628</v>
      </c>
      <c r="B319" s="106"/>
    </row>
    <row r="320" spans="1:2" s="105" customFormat="1">
      <c r="A320" s="110" t="s">
        <v>629</v>
      </c>
      <c r="B320" s="106"/>
    </row>
    <row r="321" spans="1:2" s="105" customFormat="1">
      <c r="A321" s="110" t="s">
        <v>630</v>
      </c>
      <c r="B321" s="106"/>
    </row>
    <row r="322" spans="1:2" s="105" customFormat="1">
      <c r="A322" s="110"/>
      <c r="B322" s="106"/>
    </row>
    <row r="323" spans="1:2" s="105" customFormat="1">
      <c r="A323" s="110" t="s">
        <v>631</v>
      </c>
      <c r="B323" s="106"/>
    </row>
    <row r="324" spans="1:2" s="105" customFormat="1" ht="38.25">
      <c r="A324" s="110" t="s">
        <v>632</v>
      </c>
      <c r="B324" s="106"/>
    </row>
    <row r="325" spans="1:2" s="105" customFormat="1">
      <c r="A325" s="110" t="s">
        <v>633</v>
      </c>
      <c r="B325" s="106"/>
    </row>
    <row r="326" spans="1:2" s="105" customFormat="1">
      <c r="A326" s="110"/>
      <c r="B326" s="106"/>
    </row>
    <row r="327" spans="1:2" s="105" customFormat="1">
      <c r="A327" s="110" t="s">
        <v>634</v>
      </c>
      <c r="B327" s="106"/>
    </row>
    <row r="328" spans="1:2" s="105" customFormat="1" ht="25.5">
      <c r="A328" s="110" t="s">
        <v>635</v>
      </c>
      <c r="B328" s="106"/>
    </row>
    <row r="329" spans="1:2" s="105" customFormat="1" ht="25.5">
      <c r="A329" s="110" t="s">
        <v>636</v>
      </c>
      <c r="B329" s="106"/>
    </row>
    <row r="330" spans="1:2" s="105" customFormat="1" ht="25.5">
      <c r="A330" s="110" t="s">
        <v>637</v>
      </c>
      <c r="B330" s="106"/>
    </row>
    <row r="331" spans="1:2" s="105" customFormat="1">
      <c r="A331" s="110"/>
      <c r="B331" s="106"/>
    </row>
    <row r="332" spans="1:2" s="105" customFormat="1" ht="25.5">
      <c r="A332" s="110" t="s">
        <v>638</v>
      </c>
      <c r="B332" s="106"/>
    </row>
    <row r="333" spans="1:2" s="105" customFormat="1" ht="25.5">
      <c r="A333" s="110" t="s">
        <v>639</v>
      </c>
      <c r="B333" s="106"/>
    </row>
    <row r="334" spans="1:2" s="105" customFormat="1" ht="25.5">
      <c r="A334" s="110" t="s">
        <v>640</v>
      </c>
      <c r="B334" s="106"/>
    </row>
    <row r="335" spans="1:2" s="105" customFormat="1" ht="25.5">
      <c r="A335" s="110" t="s">
        <v>641</v>
      </c>
      <c r="B335" s="106"/>
    </row>
    <row r="336" spans="1:2" s="105" customFormat="1" ht="25.5">
      <c r="A336" s="110" t="s">
        <v>642</v>
      </c>
      <c r="B336" s="106"/>
    </row>
    <row r="337" spans="1:2" s="105" customFormat="1">
      <c r="A337" s="110"/>
      <c r="B337" s="106"/>
    </row>
    <row r="338" spans="1:2" s="105" customFormat="1" ht="38.25">
      <c r="A338" s="110" t="s">
        <v>643</v>
      </c>
      <c r="B338" s="106"/>
    </row>
    <row r="339" spans="1:2" s="105" customFormat="1" ht="25.5">
      <c r="A339" s="110" t="s">
        <v>644</v>
      </c>
      <c r="B339" s="106"/>
    </row>
    <row r="340" spans="1:2" s="105" customFormat="1" ht="25.5">
      <c r="A340" s="110" t="s">
        <v>645</v>
      </c>
      <c r="B340" s="106"/>
    </row>
    <row r="341" spans="1:2" s="105" customFormat="1" ht="25.5">
      <c r="A341" s="110" t="s">
        <v>646</v>
      </c>
      <c r="B341" s="106"/>
    </row>
    <row r="342" spans="1:2" s="105" customFormat="1" ht="25.5">
      <c r="A342" s="110" t="s">
        <v>647</v>
      </c>
      <c r="B342" s="106"/>
    </row>
    <row r="343" spans="1:2" s="105" customFormat="1" ht="25.5">
      <c r="A343" s="110" t="s">
        <v>648</v>
      </c>
      <c r="B343" s="106"/>
    </row>
    <row r="344" spans="1:2" s="105" customFormat="1" ht="25.5">
      <c r="A344" s="110" t="s">
        <v>649</v>
      </c>
      <c r="B344" s="106"/>
    </row>
    <row r="345" spans="1:2" s="105" customFormat="1" ht="25.5">
      <c r="A345" s="110" t="s">
        <v>650</v>
      </c>
      <c r="B345" s="106"/>
    </row>
    <row r="346" spans="1:2" s="105" customFormat="1" ht="38.25">
      <c r="A346" s="110" t="s">
        <v>651</v>
      </c>
      <c r="B346" s="106"/>
    </row>
    <row r="347" spans="1:2" s="105" customFormat="1" ht="25.5">
      <c r="A347" s="110" t="s">
        <v>652</v>
      </c>
      <c r="B347" s="106"/>
    </row>
    <row r="348" spans="1:2" s="105" customFormat="1" ht="51">
      <c r="A348" s="110" t="s">
        <v>653</v>
      </c>
      <c r="B348" s="106"/>
    </row>
    <row r="349" spans="1:2" s="105" customFormat="1" ht="51">
      <c r="A349" s="110" t="s">
        <v>654</v>
      </c>
      <c r="B349" s="106"/>
    </row>
    <row r="350" spans="1:2" s="105" customFormat="1" ht="38.25">
      <c r="A350" s="110" t="s">
        <v>655</v>
      </c>
      <c r="B350" s="106"/>
    </row>
    <row r="351" spans="1:2" s="105" customFormat="1" ht="25.5">
      <c r="A351" s="110" t="s">
        <v>656</v>
      </c>
      <c r="B351" s="106"/>
    </row>
    <row r="352" spans="1:2" s="105" customFormat="1" ht="25.5">
      <c r="A352" s="110" t="s">
        <v>657</v>
      </c>
      <c r="B352" s="106"/>
    </row>
    <row r="353" spans="1:2" s="105" customFormat="1" ht="25.5">
      <c r="A353" s="110" t="s">
        <v>658</v>
      </c>
      <c r="B353" s="106"/>
    </row>
    <row r="354" spans="1:2" s="105" customFormat="1" ht="25.5">
      <c r="A354" s="110" t="s">
        <v>659</v>
      </c>
      <c r="B354" s="106"/>
    </row>
    <row r="355" spans="1:2" s="105" customFormat="1">
      <c r="A355" s="110"/>
      <c r="B355" s="106"/>
    </row>
    <row r="356" spans="1:2" s="105" customFormat="1">
      <c r="A356" s="112" t="s">
        <v>660</v>
      </c>
      <c r="B356" s="106"/>
    </row>
    <row r="357" spans="1:2" s="105" customFormat="1" ht="51">
      <c r="A357" s="110" t="s">
        <v>661</v>
      </c>
      <c r="B357" s="106"/>
    </row>
    <row r="358" spans="1:2" s="105" customFormat="1" ht="66.75" customHeight="1">
      <c r="A358" s="110" t="s">
        <v>662</v>
      </c>
      <c r="B358" s="106"/>
    </row>
    <row r="359" spans="1:2" s="105" customFormat="1" ht="38.25">
      <c r="A359" s="110" t="s">
        <v>663</v>
      </c>
      <c r="B359" s="106"/>
    </row>
    <row r="360" spans="1:2" s="105" customFormat="1">
      <c r="A360" s="110"/>
      <c r="B360" s="106"/>
    </row>
    <row r="361" spans="1:2" s="105" customFormat="1">
      <c r="A361" s="112" t="s">
        <v>664</v>
      </c>
      <c r="B361" s="106"/>
    </row>
    <row r="362" spans="1:2" s="105" customFormat="1" ht="106.5" customHeight="1">
      <c r="A362" s="110" t="s">
        <v>665</v>
      </c>
      <c r="B362" s="106"/>
    </row>
    <row r="363" spans="1:2" s="105" customFormat="1" ht="69" customHeight="1">
      <c r="A363" s="110" t="s">
        <v>666</v>
      </c>
      <c r="B363" s="106"/>
    </row>
    <row r="364" spans="1:2" s="105" customFormat="1" ht="69.75" customHeight="1">
      <c r="A364" s="110" t="s">
        <v>667</v>
      </c>
      <c r="B364" s="106"/>
    </row>
    <row r="365" spans="1:2" s="105" customFormat="1" ht="25.5">
      <c r="A365" s="110" t="s">
        <v>668</v>
      </c>
      <c r="B365" s="106"/>
    </row>
    <row r="366" spans="1:2" s="105" customFormat="1">
      <c r="A366" s="110"/>
      <c r="B366" s="106"/>
    </row>
    <row r="367" spans="1:2" s="105" customFormat="1">
      <c r="A367" s="112" t="s">
        <v>669</v>
      </c>
      <c r="B367" s="106"/>
    </row>
    <row r="368" spans="1:2" s="105" customFormat="1" ht="33.75" customHeight="1">
      <c r="A368" s="110" t="s">
        <v>670</v>
      </c>
      <c r="B368" s="106"/>
    </row>
    <row r="369" spans="1:2" s="105" customFormat="1" ht="114.75">
      <c r="A369" s="110" t="s">
        <v>671</v>
      </c>
      <c r="B369" s="106"/>
    </row>
    <row r="370" spans="1:2" s="105" customFormat="1" ht="25.5">
      <c r="A370" s="110" t="s">
        <v>672</v>
      </c>
      <c r="B370" s="106"/>
    </row>
    <row r="371" spans="1:2" s="105" customFormat="1" ht="100.5" customHeight="1">
      <c r="A371" s="110" t="s">
        <v>673</v>
      </c>
      <c r="B371" s="106"/>
    </row>
    <row r="372" spans="1:2" s="105" customFormat="1" ht="25.5">
      <c r="A372" s="110" t="s">
        <v>674</v>
      </c>
      <c r="B372" s="106"/>
    </row>
    <row r="373" spans="1:2" s="105" customFormat="1" ht="51">
      <c r="A373" s="110" t="s">
        <v>675</v>
      </c>
      <c r="B373" s="106"/>
    </row>
    <row r="374" spans="1:2" s="105" customFormat="1" ht="25.5">
      <c r="A374" s="110" t="s">
        <v>676</v>
      </c>
      <c r="B374" s="106"/>
    </row>
    <row r="375" spans="1:2" s="105" customFormat="1" ht="25.5">
      <c r="A375" s="110" t="s">
        <v>677</v>
      </c>
      <c r="B375" s="106"/>
    </row>
    <row r="376" spans="1:2" s="105" customFormat="1" ht="25.5">
      <c r="A376" s="110" t="s">
        <v>678</v>
      </c>
      <c r="B376" s="106"/>
    </row>
    <row r="377" spans="1:2" s="105" customFormat="1" ht="25.5">
      <c r="A377" s="110" t="s">
        <v>679</v>
      </c>
      <c r="B377" s="106"/>
    </row>
    <row r="378" spans="1:2" s="105" customFormat="1" ht="38.25">
      <c r="A378" s="110" t="s">
        <v>680</v>
      </c>
      <c r="B378" s="106"/>
    </row>
    <row r="379" spans="1:2" s="105" customFormat="1">
      <c r="A379" s="110" t="s">
        <v>681</v>
      </c>
      <c r="B379" s="106"/>
    </row>
    <row r="380" spans="1:2" s="105" customFormat="1" ht="38.25">
      <c r="A380" s="110" t="s">
        <v>682</v>
      </c>
      <c r="B380" s="106"/>
    </row>
    <row r="381" spans="1:2" s="105" customFormat="1" ht="25.5">
      <c r="A381" s="110" t="s">
        <v>683</v>
      </c>
      <c r="B381" s="106"/>
    </row>
    <row r="382" spans="1:2" s="105" customFormat="1" ht="21.75" customHeight="1">
      <c r="A382" s="110" t="s">
        <v>684</v>
      </c>
      <c r="B382" s="106"/>
    </row>
    <row r="383" spans="1:2" s="105" customFormat="1" ht="20.25" customHeight="1">
      <c r="A383" s="110" t="s">
        <v>685</v>
      </c>
      <c r="B383" s="106"/>
    </row>
    <row r="384" spans="1:2" s="105" customFormat="1" ht="25.5">
      <c r="A384" s="110" t="s">
        <v>686</v>
      </c>
      <c r="B384" s="106"/>
    </row>
    <row r="385" spans="1:2" s="105" customFormat="1">
      <c r="A385" s="117" t="s">
        <v>687</v>
      </c>
      <c r="B385" s="114"/>
    </row>
    <row r="386" spans="1:2" s="105" customFormat="1" ht="25.5">
      <c r="A386" s="110" t="s">
        <v>688</v>
      </c>
      <c r="B386" s="106"/>
    </row>
    <row r="387" spans="1:2" s="105" customFormat="1">
      <c r="A387" s="110"/>
      <c r="B387" s="106"/>
    </row>
    <row r="388" spans="1:2" s="105" customFormat="1">
      <c r="A388" s="112" t="s">
        <v>689</v>
      </c>
      <c r="B388" s="106"/>
    </row>
    <row r="389" spans="1:2" s="105" customFormat="1" ht="94.5" customHeight="1">
      <c r="A389" s="110" t="s">
        <v>690</v>
      </c>
      <c r="B389" s="106"/>
    </row>
    <row r="390" spans="1:2" s="105" customFormat="1" ht="38.25">
      <c r="A390" s="110" t="s">
        <v>691</v>
      </c>
      <c r="B390" s="106"/>
    </row>
    <row r="391" spans="1:2" s="105" customFormat="1" ht="63.75">
      <c r="A391" s="110" t="s">
        <v>692</v>
      </c>
      <c r="B391" s="106"/>
    </row>
    <row r="392" spans="1:2" s="105" customFormat="1">
      <c r="A392" s="110"/>
      <c r="B392" s="106"/>
    </row>
    <row r="393" spans="1:2" s="105" customFormat="1">
      <c r="A393" s="112" t="s">
        <v>693</v>
      </c>
      <c r="B393" s="106"/>
    </row>
    <row r="394" spans="1:2" s="105" customFormat="1" ht="38.25">
      <c r="A394" s="110" t="s">
        <v>694</v>
      </c>
      <c r="B394" s="106"/>
    </row>
    <row r="395" spans="1:2" s="105" customFormat="1" ht="51">
      <c r="A395" s="110" t="s">
        <v>695</v>
      </c>
      <c r="B395" s="106"/>
    </row>
    <row r="396" spans="1:2" s="105" customFormat="1" ht="25.5">
      <c r="A396" s="110" t="s">
        <v>696</v>
      </c>
      <c r="B396" s="106"/>
    </row>
    <row r="397" spans="1:2" s="105" customFormat="1" ht="25.5">
      <c r="A397" s="110" t="s">
        <v>697</v>
      </c>
      <c r="B397" s="106"/>
    </row>
    <row r="398" spans="1:2" s="105" customFormat="1">
      <c r="A398" s="110" t="s">
        <v>698</v>
      </c>
      <c r="B398" s="106"/>
    </row>
    <row r="399" spans="1:2" s="105" customFormat="1">
      <c r="A399" s="110"/>
      <c r="B399" s="106"/>
    </row>
    <row r="400" spans="1:2" s="105" customFormat="1">
      <c r="A400" s="110"/>
      <c r="B400" s="106"/>
    </row>
    <row r="401" spans="1:2" s="105" customFormat="1">
      <c r="A401" s="110"/>
      <c r="B401" s="106"/>
    </row>
    <row r="402" spans="1:2" s="105" customFormat="1">
      <c r="A402" s="110"/>
      <c r="B402" s="106"/>
    </row>
    <row r="403" spans="1:2" s="105" customFormat="1">
      <c r="A403" s="110"/>
      <c r="B403" s="106"/>
    </row>
    <row r="404" spans="1:2" s="105" customFormat="1">
      <c r="A404" s="110"/>
      <c r="B404" s="106"/>
    </row>
    <row r="405" spans="1:2" s="105" customFormat="1">
      <c r="A405" s="110"/>
      <c r="B405" s="106"/>
    </row>
    <row r="406" spans="1:2" s="105" customFormat="1">
      <c r="A406" s="110"/>
      <c r="B406" s="106"/>
    </row>
    <row r="407" spans="1:2" s="105" customFormat="1">
      <c r="A407" s="110"/>
      <c r="B407" s="106"/>
    </row>
    <row r="408" spans="1:2" s="105" customFormat="1">
      <c r="A408" s="110"/>
      <c r="B408" s="106"/>
    </row>
    <row r="409" spans="1:2" s="105" customFormat="1">
      <c r="A409" s="110"/>
      <c r="B409" s="106"/>
    </row>
    <row r="410" spans="1:2" s="105" customFormat="1">
      <c r="A410" s="110" t="s">
        <v>699</v>
      </c>
      <c r="B410" s="106"/>
    </row>
    <row r="411" spans="1:2" s="105" customFormat="1" ht="25.5">
      <c r="A411" s="110" t="s">
        <v>700</v>
      </c>
      <c r="B411" s="106"/>
    </row>
    <row r="412" spans="1:2" s="105" customFormat="1" ht="38.25">
      <c r="A412" s="110" t="s">
        <v>701</v>
      </c>
      <c r="B412" s="106"/>
    </row>
    <row r="413" spans="1:2" s="105" customFormat="1" ht="25.5">
      <c r="A413" s="110" t="s">
        <v>702</v>
      </c>
      <c r="B413" s="106"/>
    </row>
    <row r="414" spans="1:2" s="105" customFormat="1" ht="27.75" customHeight="1">
      <c r="A414" s="110" t="s">
        <v>703</v>
      </c>
      <c r="B414" s="106"/>
    </row>
    <row r="415" spans="1:2" s="105" customFormat="1">
      <c r="A415" s="110"/>
      <c r="B415" s="106"/>
    </row>
    <row r="416" spans="1:2" s="105" customFormat="1" ht="25.5">
      <c r="A416" s="110" t="s">
        <v>704</v>
      </c>
      <c r="B416" s="106"/>
    </row>
    <row r="417" spans="1:2" s="105" customFormat="1" ht="25.5">
      <c r="A417" s="110" t="s">
        <v>705</v>
      </c>
      <c r="B417" s="106"/>
    </row>
    <row r="418" spans="1:2" s="105" customFormat="1">
      <c r="A418" s="110" t="s">
        <v>706</v>
      </c>
      <c r="B418" s="106"/>
    </row>
    <row r="419" spans="1:2" s="105" customFormat="1" ht="25.5">
      <c r="A419" s="110" t="s">
        <v>707</v>
      </c>
      <c r="B419" s="106"/>
    </row>
    <row r="420" spans="1:2" s="105" customFormat="1">
      <c r="A420" s="110"/>
      <c r="B420" s="106"/>
    </row>
    <row r="421" spans="1:2" s="105" customFormat="1" ht="82.15" customHeight="1">
      <c r="A421" s="110" t="s">
        <v>708</v>
      </c>
      <c r="B421" s="106"/>
    </row>
    <row r="422" spans="1:2" s="105" customFormat="1">
      <c r="A422" s="110"/>
      <c r="B422" s="106"/>
    </row>
    <row r="423" spans="1:2" s="105" customFormat="1">
      <c r="A423" s="112" t="s">
        <v>709</v>
      </c>
      <c r="B423" s="106"/>
    </row>
    <row r="424" spans="1:2" s="105" customFormat="1" ht="84" customHeight="1">
      <c r="A424" s="110" t="s">
        <v>710</v>
      </c>
      <c r="B424" s="106"/>
    </row>
    <row r="425" spans="1:2" s="105" customFormat="1" ht="25.5">
      <c r="A425" s="110" t="s">
        <v>711</v>
      </c>
      <c r="B425" s="106"/>
    </row>
    <row r="426" spans="1:2" s="105" customFormat="1" ht="25.5">
      <c r="A426" s="110" t="s">
        <v>712</v>
      </c>
      <c r="B426" s="106"/>
    </row>
    <row r="427" spans="1:2" s="105" customFormat="1" ht="43.5" customHeight="1">
      <c r="A427" s="110" t="s">
        <v>713</v>
      </c>
      <c r="B427" s="106"/>
    </row>
    <row r="428" spans="1:2" s="105" customFormat="1" ht="55.5" customHeight="1">
      <c r="A428" s="110" t="s">
        <v>714</v>
      </c>
      <c r="B428" s="106"/>
    </row>
    <row r="429" spans="1:2" s="105" customFormat="1" ht="25.5">
      <c r="A429" s="110" t="s">
        <v>715</v>
      </c>
      <c r="B429" s="106"/>
    </row>
    <row r="430" spans="1:2" s="105" customFormat="1" ht="63.75">
      <c r="A430" s="110" t="s">
        <v>716</v>
      </c>
      <c r="B430" s="106"/>
    </row>
    <row r="431" spans="1:2" s="105" customFormat="1" ht="51">
      <c r="A431" s="110" t="s">
        <v>717</v>
      </c>
      <c r="B431" s="106"/>
    </row>
    <row r="432" spans="1:2" s="105" customFormat="1" ht="42.75" customHeight="1">
      <c r="A432" s="110" t="s">
        <v>718</v>
      </c>
      <c r="B432" s="106"/>
    </row>
    <row r="433" spans="1:2" s="105" customFormat="1" ht="38.25">
      <c r="A433" s="110" t="s">
        <v>719</v>
      </c>
      <c r="B433" s="106"/>
    </row>
    <row r="434" spans="1:2" s="105" customFormat="1" ht="38.25">
      <c r="A434" s="110" t="s">
        <v>720</v>
      </c>
      <c r="B434" s="106"/>
    </row>
    <row r="435" spans="1:2" s="105" customFormat="1">
      <c r="A435" s="118"/>
      <c r="B435" s="119"/>
    </row>
  </sheetData>
  <sheetProtection algorithmName="SHA-512" hashValue="s/FqvaieGyOsXIPrRjBGOALqrNqhm66dQ2rxpsUrIbtBQlaOXG48Y3q7yJ6JthfAYdv785zC08dE2KfOUd+xWQ==" saltValue="k5DJjvwxHnVQsRGGMjzi/g==" spinCount="100000" sheet="1" objects="1" scenarios="1"/>
  <pageMargins left="0.98425196850393704" right="0.39370078740157483" top="0.59055118110236215" bottom="0.59055118110236215" header="0.55118110236220474" footer="0.51181102362204722"/>
  <pageSetup paperSize="9" scale="80" fitToHeight="0" orientation="portrait" r:id="rId1"/>
  <headerFooter>
    <oddFooter>&amp;R&amp;P od &amp;N</oddFooter>
  </headerFooter>
  <rowBreaks count="4" manualBreakCount="4">
    <brk id="9" max="2" man="1"/>
    <brk id="34" max="16383" man="1"/>
    <brk id="56" max="16383" man="1"/>
    <brk id="19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9DB5-8F0D-44C3-81EC-45226967F375}">
  <sheetPr>
    <tabColor theme="0" tint="-0.14999847407452621"/>
  </sheetPr>
  <dimension ref="A1:P2195"/>
  <sheetViews>
    <sheetView showZeros="0" view="pageBreakPreview" zoomScale="70" zoomScaleNormal="55" zoomScaleSheetLayoutView="70" zoomScalePageLayoutView="70" workbookViewId="0">
      <selection activeCell="B1" sqref="B1"/>
    </sheetView>
  </sheetViews>
  <sheetFormatPr defaultColWidth="9.140625" defaultRowHeight="12.75"/>
  <cols>
    <col min="1" max="1" width="6.42578125" style="102" customWidth="1"/>
    <col min="2" max="2" width="46.7109375" style="1157" customWidth="1"/>
    <col min="3" max="3" width="11.85546875" style="1158" customWidth="1"/>
    <col min="4" max="4" width="14.28515625" style="1159" customWidth="1"/>
    <col min="5" max="5" width="14.140625" style="1137" customWidth="1"/>
    <col min="6" max="6" width="23.42578125" style="1137" customWidth="1"/>
    <col min="7" max="7" width="15.85546875" style="1131" customWidth="1"/>
    <col min="8" max="8" width="4" style="1131" customWidth="1"/>
    <col min="9" max="9" width="15.85546875" style="1131" customWidth="1"/>
    <col min="10" max="10" width="14" style="104" customWidth="1"/>
    <col min="11" max="11" width="15.28515625" style="102" customWidth="1"/>
    <col min="12" max="12" width="9.42578125" style="102" customWidth="1"/>
    <col min="13" max="13" width="20.85546875" style="1157" customWidth="1"/>
    <col min="14" max="14" width="9.7109375" style="1158" customWidth="1"/>
    <col min="15" max="15" width="10.85546875" style="1159" customWidth="1"/>
    <col min="16" max="16384" width="9.140625" style="1131"/>
  </cols>
  <sheetData>
    <row r="1" spans="1:15" s="1129" customFormat="1">
      <c r="A1" s="93" t="s">
        <v>987</v>
      </c>
      <c r="B1" s="1127"/>
      <c r="C1" s="1127"/>
      <c r="D1" s="1127"/>
      <c r="E1" s="1127"/>
      <c r="F1" s="1127"/>
      <c r="G1" s="1128"/>
      <c r="H1" s="1128"/>
      <c r="I1" s="1128"/>
      <c r="J1" s="1128"/>
      <c r="K1" s="1128"/>
      <c r="L1" s="1128"/>
      <c r="M1" s="1128"/>
    </row>
    <row r="2" spans="1:15">
      <c r="A2" s="1130"/>
      <c r="B2" s="1130"/>
      <c r="C2" s="1130"/>
      <c r="D2" s="1130"/>
      <c r="E2" s="1130"/>
      <c r="F2" s="1130"/>
      <c r="G2" s="1116"/>
      <c r="H2" s="1116"/>
      <c r="I2" s="1116"/>
      <c r="J2" s="1116"/>
      <c r="K2" s="1116"/>
      <c r="L2" s="1116"/>
      <c r="M2" s="1116"/>
      <c r="N2" s="1131"/>
      <c r="O2" s="1131"/>
    </row>
    <row r="3" spans="1:15" ht="40.15" customHeight="1">
      <c r="A3" s="1651" t="s">
        <v>721</v>
      </c>
      <c r="B3" s="1651"/>
      <c r="C3" s="1651"/>
      <c r="D3" s="1651"/>
      <c r="E3" s="1651"/>
      <c r="F3" s="1651"/>
      <c r="G3" s="1116"/>
      <c r="H3" s="1116"/>
      <c r="I3" s="1116"/>
      <c r="J3" s="1116"/>
      <c r="K3" s="1116"/>
      <c r="L3" s="1116"/>
      <c r="M3" s="1116"/>
      <c r="N3" s="1131"/>
      <c r="O3" s="1131"/>
    </row>
    <row r="4" spans="1:15" ht="25.5" customHeight="1">
      <c r="A4" s="1651" t="s">
        <v>722</v>
      </c>
      <c r="B4" s="1651"/>
      <c r="C4" s="1651"/>
      <c r="D4" s="1651"/>
      <c r="E4" s="1651"/>
      <c r="F4" s="1651"/>
      <c r="G4" s="1116"/>
      <c r="H4" s="1116"/>
      <c r="I4" s="1116"/>
      <c r="J4" s="1116"/>
      <c r="K4" s="1116"/>
      <c r="L4" s="1116"/>
      <c r="M4" s="1116"/>
      <c r="N4" s="1131"/>
      <c r="O4" s="1131"/>
    </row>
    <row r="5" spans="1:15" ht="27" customHeight="1">
      <c r="A5" s="1651" t="s">
        <v>723</v>
      </c>
      <c r="B5" s="1651"/>
      <c r="C5" s="1651"/>
      <c r="D5" s="1651"/>
      <c r="E5" s="1651"/>
      <c r="F5" s="1651"/>
      <c r="G5" s="1116"/>
      <c r="H5" s="1116"/>
      <c r="I5" s="1116"/>
      <c r="J5" s="1116"/>
      <c r="K5" s="1116"/>
      <c r="L5" s="1116"/>
      <c r="M5" s="1116"/>
      <c r="N5" s="1131"/>
      <c r="O5" s="1131"/>
    </row>
    <row r="6" spans="1:15" ht="15" customHeight="1">
      <c r="A6" s="1651" t="s">
        <v>724</v>
      </c>
      <c r="B6" s="1651"/>
      <c r="C6" s="1651"/>
      <c r="D6" s="1651"/>
      <c r="E6" s="1651"/>
      <c r="F6" s="1651"/>
      <c r="G6" s="1116"/>
      <c r="H6" s="1116"/>
      <c r="I6" s="1116"/>
      <c r="J6" s="1116"/>
      <c r="K6" s="1116"/>
      <c r="L6" s="1116"/>
      <c r="M6" s="1116"/>
      <c r="N6" s="1131"/>
      <c r="O6" s="1131"/>
    </row>
    <row r="7" spans="1:15" ht="27.6" customHeight="1">
      <c r="A7" s="1651" t="s">
        <v>725</v>
      </c>
      <c r="B7" s="1651"/>
      <c r="C7" s="1651"/>
      <c r="D7" s="1651"/>
      <c r="E7" s="1651"/>
      <c r="F7" s="1651"/>
      <c r="G7" s="1116"/>
      <c r="H7" s="1116"/>
      <c r="I7" s="1116"/>
      <c r="J7" s="1116"/>
      <c r="K7" s="1116"/>
      <c r="L7" s="1116"/>
      <c r="M7" s="1116"/>
      <c r="N7" s="1131"/>
      <c r="O7" s="1131"/>
    </row>
    <row r="8" spans="1:15" ht="13.5" customHeight="1">
      <c r="A8" s="1132" t="s">
        <v>726</v>
      </c>
      <c r="B8" s="1651" t="s">
        <v>727</v>
      </c>
      <c r="C8" s="1651"/>
      <c r="D8" s="1651"/>
      <c r="E8" s="1120"/>
      <c r="F8" s="1120"/>
      <c r="G8" s="1116"/>
      <c r="H8" s="1116"/>
      <c r="I8" s="1116"/>
      <c r="J8" s="1116"/>
      <c r="K8" s="1116"/>
      <c r="L8" s="1116"/>
      <c r="M8" s="1116"/>
      <c r="N8" s="1131"/>
      <c r="O8" s="1131"/>
    </row>
    <row r="9" spans="1:15" ht="14.25" customHeight="1">
      <c r="A9" s="1132" t="s">
        <v>726</v>
      </c>
      <c r="B9" s="1652" t="s">
        <v>728</v>
      </c>
      <c r="C9" s="1652"/>
      <c r="D9" s="1652"/>
      <c r="E9" s="1652"/>
      <c r="F9" s="1652"/>
      <c r="G9" s="1116"/>
      <c r="H9" s="1116"/>
      <c r="I9" s="1116"/>
      <c r="J9" s="1116"/>
      <c r="K9" s="1116"/>
      <c r="L9" s="1116"/>
      <c r="M9" s="1116"/>
      <c r="N9" s="1131"/>
      <c r="O9" s="1131"/>
    </row>
    <row r="10" spans="1:15" ht="14.25" customHeight="1">
      <c r="A10" s="1132" t="s">
        <v>726</v>
      </c>
      <c r="B10" s="1652" t="s">
        <v>729</v>
      </c>
      <c r="C10" s="1652"/>
      <c r="D10" s="1652"/>
      <c r="E10" s="1652"/>
      <c r="F10" s="1652"/>
      <c r="G10" s="1116"/>
      <c r="H10" s="1116"/>
      <c r="I10" s="1116"/>
      <c r="J10" s="1116"/>
      <c r="K10" s="1116"/>
      <c r="L10" s="1116"/>
      <c r="M10" s="1116"/>
      <c r="N10" s="1131"/>
      <c r="O10" s="1131"/>
    </row>
    <row r="11" spans="1:15" ht="14.25" customHeight="1">
      <c r="A11" s="1132" t="s">
        <v>726</v>
      </c>
      <c r="B11" s="1651" t="s">
        <v>730</v>
      </c>
      <c r="C11" s="1651"/>
      <c r="D11" s="1651"/>
      <c r="E11" s="1134"/>
      <c r="F11" s="1130"/>
      <c r="G11" s="1116"/>
      <c r="H11" s="1116"/>
      <c r="I11" s="1116"/>
      <c r="J11" s="1116"/>
      <c r="K11" s="1116"/>
      <c r="L11" s="1116"/>
      <c r="M11" s="1116"/>
      <c r="N11" s="1131"/>
      <c r="O11" s="1131"/>
    </row>
    <row r="12" spans="1:15" ht="14.25" customHeight="1">
      <c r="A12" s="1132" t="s">
        <v>726</v>
      </c>
      <c r="B12" s="1651" t="s">
        <v>731</v>
      </c>
      <c r="C12" s="1651"/>
      <c r="D12" s="1651"/>
      <c r="E12" s="1134"/>
      <c r="F12" s="1130"/>
      <c r="G12" s="1116"/>
      <c r="H12" s="1116"/>
      <c r="I12" s="1116"/>
      <c r="J12" s="1116"/>
      <c r="K12" s="1116"/>
      <c r="L12" s="1116"/>
      <c r="M12" s="1116"/>
      <c r="N12" s="1131"/>
      <c r="O12" s="1131"/>
    </row>
    <row r="13" spans="1:15" ht="14.25" customHeight="1">
      <c r="A13" s="1132" t="s">
        <v>726</v>
      </c>
      <c r="B13" s="1651" t="s">
        <v>732</v>
      </c>
      <c r="C13" s="1651"/>
      <c r="D13" s="1651"/>
      <c r="E13" s="1134"/>
      <c r="F13" s="1130"/>
      <c r="G13" s="1116"/>
      <c r="H13" s="1116"/>
      <c r="I13" s="1116"/>
      <c r="J13" s="1116"/>
      <c r="K13" s="1116"/>
      <c r="L13" s="1116"/>
      <c r="M13" s="1116"/>
      <c r="N13" s="1131"/>
      <c r="O13" s="1131"/>
    </row>
    <row r="14" spans="1:15" ht="27" customHeight="1">
      <c r="A14" s="1132" t="s">
        <v>726</v>
      </c>
      <c r="B14" s="1652" t="s">
        <v>733</v>
      </c>
      <c r="C14" s="1652"/>
      <c r="D14" s="1652"/>
      <c r="E14" s="1652"/>
      <c r="F14" s="1652"/>
      <c r="G14" s="1116"/>
      <c r="H14" s="1116"/>
      <c r="I14" s="1116"/>
      <c r="J14" s="1116"/>
      <c r="K14" s="1116"/>
      <c r="L14" s="1116"/>
      <c r="M14" s="1116"/>
      <c r="N14" s="1131"/>
      <c r="O14" s="1131"/>
    </row>
    <row r="15" spans="1:15" ht="41.25" customHeight="1">
      <c r="A15" s="1132" t="s">
        <v>726</v>
      </c>
      <c r="B15" s="1652" t="s">
        <v>734</v>
      </c>
      <c r="C15" s="1652"/>
      <c r="D15" s="1652"/>
      <c r="E15" s="1652"/>
      <c r="F15" s="1652"/>
      <c r="G15" s="1116"/>
      <c r="H15" s="1116"/>
      <c r="I15" s="1116"/>
      <c r="J15" s="1116"/>
      <c r="K15" s="1116"/>
      <c r="L15" s="1116"/>
      <c r="M15" s="1116"/>
      <c r="N15" s="1131"/>
      <c r="O15" s="1131"/>
    </row>
    <row r="16" spans="1:15" ht="13.15" customHeight="1">
      <c r="A16" s="1132" t="s">
        <v>726</v>
      </c>
      <c r="B16" s="1651" t="s">
        <v>735</v>
      </c>
      <c r="C16" s="1651"/>
      <c r="D16" s="1651"/>
      <c r="E16" s="1134"/>
      <c r="F16" s="1130"/>
      <c r="G16" s="1116"/>
      <c r="H16" s="1116"/>
      <c r="I16" s="1116"/>
      <c r="J16" s="1116"/>
      <c r="K16" s="1116"/>
      <c r="L16" s="1116"/>
      <c r="M16" s="1116"/>
      <c r="N16" s="1131"/>
      <c r="O16" s="1131"/>
    </row>
    <row r="17" spans="1:15" ht="13.9" customHeight="1">
      <c r="A17" s="1132" t="s">
        <v>726</v>
      </c>
      <c r="B17" s="1652" t="s">
        <v>736</v>
      </c>
      <c r="C17" s="1652"/>
      <c r="D17" s="1652"/>
      <c r="E17" s="1652"/>
      <c r="F17" s="1652"/>
      <c r="G17" s="1116"/>
      <c r="H17" s="1116"/>
      <c r="I17" s="1116"/>
      <c r="J17" s="1116"/>
      <c r="K17" s="1116"/>
      <c r="L17" s="1116"/>
      <c r="M17" s="1116"/>
      <c r="N17" s="1131"/>
      <c r="O17" s="1131"/>
    </row>
    <row r="18" spans="1:15" ht="14.25" customHeight="1">
      <c r="A18" s="1132" t="s">
        <v>726</v>
      </c>
      <c r="B18" s="1651" t="s">
        <v>737</v>
      </c>
      <c r="C18" s="1651"/>
      <c r="D18" s="1651"/>
      <c r="E18" s="1134"/>
      <c r="F18" s="1130"/>
      <c r="G18" s="1116"/>
      <c r="H18" s="1116"/>
      <c r="I18" s="1116"/>
      <c r="J18" s="1116"/>
      <c r="K18" s="1116"/>
      <c r="L18" s="1116"/>
      <c r="M18" s="1116"/>
      <c r="N18" s="1131"/>
      <c r="O18" s="1131"/>
    </row>
    <row r="19" spans="1:15" ht="14.25" customHeight="1">
      <c r="A19" s="1132" t="s">
        <v>726</v>
      </c>
      <c r="B19" s="1651" t="s">
        <v>738</v>
      </c>
      <c r="C19" s="1651"/>
      <c r="D19" s="1651"/>
      <c r="E19" s="1134"/>
      <c r="F19" s="1130"/>
      <c r="G19" s="1116"/>
      <c r="H19" s="1116"/>
      <c r="I19" s="1116"/>
      <c r="J19" s="1116"/>
      <c r="K19" s="1116"/>
      <c r="L19" s="1116"/>
      <c r="M19" s="1116"/>
      <c r="N19" s="1131"/>
      <c r="O19" s="1131"/>
    </row>
    <row r="20" spans="1:15" ht="14.25" customHeight="1">
      <c r="A20" s="1132" t="s">
        <v>726</v>
      </c>
      <c r="B20" s="1651" t="s">
        <v>739</v>
      </c>
      <c r="C20" s="1651"/>
      <c r="D20" s="1651"/>
      <c r="E20" s="1134"/>
      <c r="F20" s="1130"/>
      <c r="G20" s="1116"/>
      <c r="H20" s="1116"/>
      <c r="I20" s="1116"/>
      <c r="J20" s="1116"/>
      <c r="K20" s="1116"/>
      <c r="L20" s="1116"/>
      <c r="M20" s="1116"/>
      <c r="N20" s="1131"/>
      <c r="O20" s="1131"/>
    </row>
    <row r="21" spans="1:15" ht="14.25" customHeight="1">
      <c r="A21" s="1132" t="s">
        <v>726</v>
      </c>
      <c r="B21" s="1651" t="s">
        <v>740</v>
      </c>
      <c r="C21" s="1651"/>
      <c r="D21" s="1651"/>
      <c r="E21" s="1134"/>
      <c r="F21" s="1130"/>
      <c r="G21" s="1116"/>
      <c r="H21" s="1116"/>
      <c r="I21" s="1116"/>
      <c r="J21" s="1116"/>
      <c r="K21" s="1116"/>
      <c r="L21" s="1116"/>
      <c r="M21" s="1116"/>
      <c r="N21" s="1131"/>
      <c r="O21" s="1131"/>
    </row>
    <row r="22" spans="1:15" ht="14.25" customHeight="1">
      <c r="A22" s="1132" t="s">
        <v>726</v>
      </c>
      <c r="B22" s="1120" t="s">
        <v>741</v>
      </c>
      <c r="C22" s="1120"/>
      <c r="D22" s="1120"/>
      <c r="E22" s="1134"/>
      <c r="F22" s="1130"/>
      <c r="G22" s="1116"/>
      <c r="H22" s="1116"/>
      <c r="I22" s="1116"/>
      <c r="J22" s="1116"/>
      <c r="K22" s="1116"/>
      <c r="L22" s="1116"/>
      <c r="M22" s="1116"/>
      <c r="N22" s="1131"/>
      <c r="O22" s="1131"/>
    </row>
    <row r="23" spans="1:15" ht="14.25" customHeight="1">
      <c r="A23" s="1132" t="s">
        <v>726</v>
      </c>
      <c r="B23" s="1120" t="s">
        <v>742</v>
      </c>
      <c r="C23" s="1135"/>
      <c r="D23" s="1135"/>
      <c r="E23" s="1135"/>
      <c r="F23" s="1135"/>
      <c r="G23" s="1116"/>
      <c r="H23" s="1116"/>
      <c r="I23" s="1116"/>
      <c r="J23" s="1116"/>
      <c r="K23" s="1116"/>
      <c r="L23" s="1116"/>
      <c r="M23" s="1116"/>
      <c r="N23" s="1131"/>
      <c r="O23" s="1131"/>
    </row>
    <row r="24" spans="1:15" ht="14.25" customHeight="1">
      <c r="A24" s="1132" t="s">
        <v>726</v>
      </c>
      <c r="B24" s="1135" t="s">
        <v>743</v>
      </c>
      <c r="C24" s="1135"/>
      <c r="D24" s="1135"/>
      <c r="E24" s="1134"/>
      <c r="F24" s="1130"/>
      <c r="G24" s="1116"/>
      <c r="H24" s="1116"/>
      <c r="I24" s="1116"/>
      <c r="J24" s="1116"/>
      <c r="K24" s="1116"/>
      <c r="L24" s="1116"/>
      <c r="M24" s="1116"/>
      <c r="N24" s="1131"/>
      <c r="O24" s="1131"/>
    </row>
    <row r="25" spans="1:15" ht="14.25" customHeight="1">
      <c r="A25" s="1132" t="s">
        <v>726</v>
      </c>
      <c r="B25" s="1651" t="s">
        <v>744</v>
      </c>
      <c r="C25" s="1651"/>
      <c r="D25" s="1651"/>
      <c r="E25" s="1134"/>
      <c r="F25" s="1130"/>
      <c r="G25" s="1116"/>
      <c r="H25" s="1116"/>
      <c r="I25" s="1116"/>
      <c r="J25" s="1116"/>
      <c r="K25" s="1116"/>
      <c r="L25" s="1116"/>
      <c r="M25" s="1116"/>
      <c r="N25" s="1131"/>
      <c r="O25" s="1131"/>
    </row>
    <row r="26" spans="1:15" ht="14.25" customHeight="1">
      <c r="A26" s="1132" t="s">
        <v>726</v>
      </c>
      <c r="B26" s="1651" t="s">
        <v>745</v>
      </c>
      <c r="C26" s="1651"/>
      <c r="D26" s="1651"/>
      <c r="E26" s="1134"/>
      <c r="F26" s="1130"/>
      <c r="G26" s="1116"/>
      <c r="H26" s="1116"/>
      <c r="I26" s="1116"/>
      <c r="J26" s="1116"/>
      <c r="K26" s="1116"/>
      <c r="L26" s="1116"/>
      <c r="M26" s="1116"/>
      <c r="N26" s="1131"/>
      <c r="O26" s="1131"/>
    </row>
    <row r="27" spans="1:15" ht="14.25" customHeight="1">
      <c r="A27" s="1132" t="s">
        <v>726</v>
      </c>
      <c r="B27" s="1651" t="s">
        <v>746</v>
      </c>
      <c r="C27" s="1651"/>
      <c r="D27" s="1651"/>
      <c r="E27" s="1134"/>
      <c r="F27" s="1130"/>
      <c r="G27" s="1116"/>
      <c r="H27" s="1116"/>
      <c r="I27" s="1116"/>
      <c r="J27" s="1116"/>
      <c r="K27" s="1116"/>
      <c r="L27" s="1116"/>
      <c r="M27" s="1116"/>
      <c r="N27" s="1131"/>
      <c r="O27" s="1131"/>
    </row>
    <row r="28" spans="1:15" ht="14.25" customHeight="1">
      <c r="A28" s="1132" t="s">
        <v>726</v>
      </c>
      <c r="B28" s="1135" t="s">
        <v>747</v>
      </c>
      <c r="C28" s="1135"/>
      <c r="D28" s="1135"/>
      <c r="E28" s="1134"/>
      <c r="F28" s="1130"/>
      <c r="G28" s="1116"/>
      <c r="H28" s="1116"/>
      <c r="I28" s="1116"/>
      <c r="J28" s="1116"/>
      <c r="K28" s="1116"/>
      <c r="L28" s="1116"/>
      <c r="M28" s="1116"/>
      <c r="N28" s="1131"/>
      <c r="O28" s="1131"/>
    </row>
    <row r="29" spans="1:15" ht="29.25" customHeight="1">
      <c r="A29" s="1651" t="s">
        <v>748</v>
      </c>
      <c r="B29" s="1651"/>
      <c r="C29" s="1651"/>
      <c r="D29" s="1651"/>
      <c r="E29" s="1651"/>
      <c r="F29" s="1651"/>
      <c r="G29" s="1116"/>
      <c r="H29" s="1116"/>
      <c r="I29" s="1116"/>
      <c r="J29" s="1116"/>
      <c r="K29" s="1116"/>
      <c r="L29" s="1116"/>
      <c r="M29" s="1116"/>
      <c r="N29" s="1131"/>
      <c r="O29" s="1131"/>
    </row>
    <row r="30" spans="1:15" ht="42.75" customHeight="1">
      <c r="A30" s="1651" t="s">
        <v>749</v>
      </c>
      <c r="B30" s="1651"/>
      <c r="C30" s="1651"/>
      <c r="D30" s="1651"/>
      <c r="E30" s="1651"/>
      <c r="F30" s="1651"/>
      <c r="G30" s="1116"/>
      <c r="H30" s="1116"/>
      <c r="I30" s="1116"/>
      <c r="J30" s="1116"/>
      <c r="K30" s="1116"/>
      <c r="L30" s="1116"/>
      <c r="M30" s="1116"/>
      <c r="N30" s="1131"/>
      <c r="O30" s="1131"/>
    </row>
    <row r="31" spans="1:15" ht="18" customHeight="1">
      <c r="A31" s="1651" t="s">
        <v>750</v>
      </c>
      <c r="B31" s="1651"/>
      <c r="C31" s="1651"/>
      <c r="D31" s="1651"/>
      <c r="E31" s="1651"/>
      <c r="F31" s="1651"/>
      <c r="G31" s="1116"/>
      <c r="H31" s="1116"/>
      <c r="I31" s="1116"/>
      <c r="J31" s="1116"/>
      <c r="K31" s="1116"/>
      <c r="L31" s="1116"/>
      <c r="M31" s="1116"/>
      <c r="N31" s="1131"/>
      <c r="O31" s="1131"/>
    </row>
    <row r="32" spans="1:15">
      <c r="A32" s="1130"/>
      <c r="B32" s="1130"/>
      <c r="C32" s="1130"/>
      <c r="D32" s="1130"/>
      <c r="E32" s="1130"/>
      <c r="F32" s="1130"/>
      <c r="G32" s="1116"/>
      <c r="H32" s="1116"/>
      <c r="I32" s="1116"/>
      <c r="J32" s="1116"/>
      <c r="K32" s="1116"/>
      <c r="L32" s="1116"/>
      <c r="M32" s="1116"/>
      <c r="N32" s="1131"/>
      <c r="O32" s="1131"/>
    </row>
    <row r="33" spans="1:15">
      <c r="A33" s="1130"/>
      <c r="B33" s="1130"/>
      <c r="C33" s="1130"/>
      <c r="D33" s="1130"/>
      <c r="E33" s="1130"/>
      <c r="F33" s="1130"/>
      <c r="G33" s="1116"/>
      <c r="H33" s="1116"/>
      <c r="I33" s="1116"/>
      <c r="J33" s="1116"/>
      <c r="K33" s="1116"/>
      <c r="L33" s="1116"/>
      <c r="M33" s="1116"/>
      <c r="N33" s="1131"/>
      <c r="O33" s="1131"/>
    </row>
    <row r="34" spans="1:15">
      <c r="A34" s="93" t="s">
        <v>19</v>
      </c>
      <c r="B34" s="93"/>
      <c r="C34" s="1136"/>
      <c r="D34" s="1136"/>
      <c r="E34" s="1136"/>
      <c r="F34" s="1136"/>
      <c r="J34" s="1131"/>
      <c r="K34" s="1131"/>
      <c r="L34" s="1131"/>
      <c r="M34" s="1131"/>
      <c r="N34" s="1131"/>
      <c r="O34" s="1131"/>
    </row>
    <row r="35" spans="1:15">
      <c r="A35" s="1130"/>
      <c r="B35" s="1130"/>
      <c r="C35" s="1130"/>
      <c r="D35" s="1130"/>
      <c r="E35" s="1130"/>
      <c r="F35" s="1130"/>
      <c r="J35" s="1131"/>
      <c r="K35" s="1131"/>
      <c r="L35" s="1131"/>
      <c r="M35" s="1131"/>
      <c r="N35" s="1131"/>
      <c r="O35" s="1131"/>
    </row>
    <row r="36" spans="1:15" ht="39.75" customHeight="1">
      <c r="A36" s="1651" t="s">
        <v>2644</v>
      </c>
      <c r="B36" s="1651"/>
      <c r="C36" s="1651"/>
      <c r="D36" s="1651"/>
      <c r="E36" s="1651"/>
      <c r="F36" s="1651"/>
      <c r="G36" s="1116"/>
      <c r="H36" s="1116"/>
      <c r="I36" s="1116"/>
      <c r="J36" s="1116"/>
      <c r="K36" s="1116"/>
      <c r="L36" s="1116"/>
      <c r="M36" s="1116"/>
      <c r="N36" s="1131"/>
      <c r="O36" s="1131"/>
    </row>
    <row r="37" spans="1:15" s="90" customFormat="1" ht="24.75" customHeight="1">
      <c r="A37" s="1651" t="s">
        <v>751</v>
      </c>
      <c r="B37" s="1651"/>
      <c r="C37" s="1651"/>
      <c r="D37" s="1651"/>
      <c r="E37" s="1651"/>
      <c r="F37" s="1651"/>
      <c r="G37" s="1137"/>
      <c r="H37" s="1138"/>
    </row>
    <row r="38" spans="1:15" ht="42.75" customHeight="1">
      <c r="A38" s="1651" t="s">
        <v>752</v>
      </c>
      <c r="B38" s="1651"/>
      <c r="C38" s="1651"/>
      <c r="D38" s="1651"/>
      <c r="E38" s="1651"/>
      <c r="F38" s="1651"/>
      <c r="G38" s="1116"/>
      <c r="H38" s="1116"/>
      <c r="I38" s="1116"/>
      <c r="J38" s="1116"/>
      <c r="K38" s="1116"/>
      <c r="L38" s="1116"/>
      <c r="M38" s="1116"/>
      <c r="N38" s="1131"/>
      <c r="O38" s="1131"/>
    </row>
    <row r="39" spans="1:15" ht="27.75" customHeight="1">
      <c r="A39" s="1651" t="s">
        <v>753</v>
      </c>
      <c r="B39" s="1651"/>
      <c r="C39" s="1651"/>
      <c r="D39" s="1651"/>
      <c r="E39" s="1651"/>
      <c r="F39" s="1651"/>
      <c r="G39" s="1116"/>
      <c r="H39" s="1116"/>
      <c r="I39" s="1116"/>
      <c r="J39" s="1116"/>
      <c r="K39" s="1116"/>
      <c r="L39" s="1116"/>
      <c r="M39" s="1116"/>
      <c r="N39" s="1131"/>
      <c r="O39" s="1131"/>
    </row>
    <row r="40" spans="1:15" ht="27.6" customHeight="1">
      <c r="A40" s="1651" t="s">
        <v>754</v>
      </c>
      <c r="B40" s="1651"/>
      <c r="C40" s="1651"/>
      <c r="D40" s="1651"/>
      <c r="E40" s="1651"/>
      <c r="F40" s="1651"/>
      <c r="G40" s="1116"/>
      <c r="H40" s="1116"/>
      <c r="I40" s="1116"/>
      <c r="J40" s="1116"/>
      <c r="K40" s="1116"/>
      <c r="L40" s="1116"/>
      <c r="M40" s="1116"/>
      <c r="N40" s="1131"/>
      <c r="O40" s="1131"/>
    </row>
    <row r="41" spans="1:15" ht="26.25" customHeight="1">
      <c r="A41" s="1651" t="s">
        <v>755</v>
      </c>
      <c r="B41" s="1651"/>
      <c r="C41" s="1651"/>
      <c r="D41" s="1651"/>
      <c r="E41" s="1651"/>
      <c r="F41" s="1651"/>
      <c r="G41" s="1116"/>
      <c r="H41" s="1116"/>
      <c r="I41" s="1116"/>
      <c r="J41" s="1116"/>
      <c r="K41" s="1116"/>
      <c r="L41" s="1116"/>
      <c r="M41" s="1116"/>
      <c r="N41" s="1131"/>
      <c r="O41" s="1131"/>
    </row>
    <row r="42" spans="1:15" ht="17.25" customHeight="1">
      <c r="A42" s="1651" t="s">
        <v>756</v>
      </c>
      <c r="B42" s="1651"/>
      <c r="C42" s="1651"/>
      <c r="D42" s="1651"/>
      <c r="E42" s="1651"/>
      <c r="F42" s="1651"/>
      <c r="G42" s="1116"/>
      <c r="H42" s="1116"/>
      <c r="I42" s="1116"/>
      <c r="J42" s="1116"/>
      <c r="K42" s="1116"/>
      <c r="L42" s="1116"/>
      <c r="M42" s="1116"/>
      <c r="N42" s="1131"/>
      <c r="O42" s="1131"/>
    </row>
    <row r="43" spans="1:15" ht="13.5" customHeight="1">
      <c r="A43" s="1651" t="s">
        <v>757</v>
      </c>
      <c r="B43" s="1651"/>
      <c r="C43" s="1651"/>
      <c r="D43" s="1651"/>
      <c r="E43" s="1651"/>
      <c r="F43" s="1651"/>
      <c r="G43" s="1116"/>
      <c r="H43" s="1116"/>
      <c r="I43" s="1116"/>
      <c r="J43" s="1116"/>
      <c r="K43" s="1116"/>
      <c r="L43" s="1116"/>
      <c r="M43" s="1116"/>
      <c r="N43" s="1131"/>
      <c r="O43" s="1131"/>
    </row>
    <row r="44" spans="1:15" ht="24.75" customHeight="1">
      <c r="A44" s="1651" t="s">
        <v>758</v>
      </c>
      <c r="B44" s="1651"/>
      <c r="C44" s="1651"/>
      <c r="D44" s="1651"/>
      <c r="E44" s="1651"/>
      <c r="F44" s="1651"/>
      <c r="J44" s="1131"/>
      <c r="K44" s="1131"/>
      <c r="L44" s="1131"/>
      <c r="M44" s="1131"/>
      <c r="N44" s="1131"/>
      <c r="O44" s="1131"/>
    </row>
    <row r="45" spans="1:15" ht="20.25" customHeight="1">
      <c r="A45" s="1120"/>
      <c r="B45" s="1120"/>
      <c r="C45" s="1120"/>
      <c r="D45" s="1120"/>
      <c r="E45" s="1120"/>
      <c r="F45" s="1120"/>
      <c r="J45" s="1131"/>
      <c r="K45" s="1131"/>
      <c r="L45" s="1131"/>
      <c r="M45" s="1131"/>
      <c r="N45" s="1131"/>
      <c r="O45" s="1131"/>
    </row>
    <row r="46" spans="1:15">
      <c r="A46" s="1134"/>
      <c r="B46" s="1139"/>
      <c r="C46" s="1134"/>
      <c r="D46" s="1140"/>
      <c r="E46" s="1140"/>
      <c r="F46" s="1140"/>
      <c r="J46" s="1131"/>
      <c r="K46" s="1131"/>
      <c r="L46" s="1131"/>
      <c r="M46" s="1131"/>
      <c r="N46" s="1131"/>
      <c r="O46" s="1131"/>
    </row>
    <row r="47" spans="1:15">
      <c r="A47" s="93" t="s">
        <v>759</v>
      </c>
      <c r="B47" s="93"/>
      <c r="C47" s="1136"/>
      <c r="D47" s="1136"/>
      <c r="E47" s="1136"/>
      <c r="F47" s="1136"/>
      <c r="J47" s="1131"/>
      <c r="K47" s="1131"/>
      <c r="L47" s="1131"/>
      <c r="M47" s="1131"/>
      <c r="N47" s="1131"/>
      <c r="O47" s="1131"/>
    </row>
    <row r="48" spans="1:15" s="90" customFormat="1">
      <c r="A48" s="94"/>
      <c r="B48" s="95"/>
      <c r="C48" s="1120"/>
      <c r="D48" s="1141"/>
      <c r="E48" s="1142"/>
      <c r="F48" s="1142"/>
      <c r="G48" s="1137"/>
      <c r="H48" s="1138"/>
    </row>
    <row r="49" spans="1:8" s="90" customFormat="1" ht="42.75" customHeight="1">
      <c r="A49" s="1651" t="s">
        <v>760</v>
      </c>
      <c r="B49" s="1651"/>
      <c r="C49" s="1651"/>
      <c r="D49" s="1651"/>
      <c r="E49" s="1651"/>
      <c r="F49" s="1651"/>
      <c r="G49" s="1137"/>
      <c r="H49" s="1138"/>
    </row>
    <row r="50" spans="1:8" s="90" customFormat="1" ht="24.75" customHeight="1">
      <c r="A50" s="1651" t="s">
        <v>751</v>
      </c>
      <c r="B50" s="1651"/>
      <c r="C50" s="1651"/>
      <c r="D50" s="1651"/>
      <c r="E50" s="1651"/>
      <c r="F50" s="1651"/>
      <c r="G50" s="1137"/>
      <c r="H50" s="1138"/>
    </row>
    <row r="51" spans="1:8" s="90" customFormat="1" ht="28.5" customHeight="1">
      <c r="A51" s="1651" t="s">
        <v>761</v>
      </c>
      <c r="B51" s="1651"/>
      <c r="C51" s="1651"/>
      <c r="D51" s="1651"/>
      <c r="E51" s="1651"/>
      <c r="F51" s="1651"/>
      <c r="G51" s="1143"/>
      <c r="H51" s="1138"/>
    </row>
    <row r="52" spans="1:8" s="90" customFormat="1" ht="42" customHeight="1">
      <c r="A52" s="1651" t="s">
        <v>762</v>
      </c>
      <c r="B52" s="1651"/>
      <c r="C52" s="1651"/>
      <c r="D52" s="1651"/>
      <c r="E52" s="1651"/>
      <c r="F52" s="1651"/>
      <c r="G52" s="1143"/>
      <c r="H52" s="1138"/>
    </row>
    <row r="53" spans="1:8" s="90" customFormat="1" ht="27" customHeight="1">
      <c r="A53" s="1651" t="s">
        <v>763</v>
      </c>
      <c r="B53" s="1651"/>
      <c r="C53" s="1651"/>
      <c r="D53" s="1651"/>
      <c r="E53" s="1651"/>
      <c r="F53" s="1651"/>
      <c r="G53" s="1143"/>
      <c r="H53" s="1138"/>
    </row>
    <row r="54" spans="1:8" s="90" customFormat="1" ht="56.25" customHeight="1">
      <c r="A54" s="1651" t="s">
        <v>764</v>
      </c>
      <c r="B54" s="1651"/>
      <c r="C54" s="1651"/>
      <c r="D54" s="1651"/>
      <c r="E54" s="1651"/>
      <c r="F54" s="1651"/>
      <c r="G54" s="1143"/>
      <c r="H54" s="1138"/>
    </row>
    <row r="55" spans="1:8" s="90" customFormat="1" ht="24" customHeight="1">
      <c r="A55" s="1651" t="s">
        <v>765</v>
      </c>
      <c r="B55" s="1651"/>
      <c r="C55" s="1651"/>
      <c r="D55" s="1651"/>
      <c r="E55" s="1651"/>
      <c r="F55" s="1651"/>
      <c r="G55" s="1143"/>
      <c r="H55" s="1138"/>
    </row>
    <row r="56" spans="1:8" s="90" customFormat="1" ht="24.75" customHeight="1">
      <c r="A56" s="1651" t="s">
        <v>766</v>
      </c>
      <c r="B56" s="1651"/>
      <c r="C56" s="1651"/>
      <c r="D56" s="1651"/>
      <c r="E56" s="1651"/>
      <c r="F56" s="1651"/>
      <c r="G56" s="1143"/>
      <c r="H56" s="1138"/>
    </row>
    <row r="57" spans="1:8" s="90" customFormat="1" ht="15.75" customHeight="1">
      <c r="A57" s="1651" t="s">
        <v>767</v>
      </c>
      <c r="B57" s="1651"/>
      <c r="C57" s="1651"/>
      <c r="D57" s="1651"/>
      <c r="E57" s="1651"/>
      <c r="F57" s="1651"/>
      <c r="G57" s="1143"/>
      <c r="H57" s="1138"/>
    </row>
    <row r="58" spans="1:8" s="90" customFormat="1" ht="51.75" customHeight="1">
      <c r="A58" s="1651" t="s">
        <v>768</v>
      </c>
      <c r="B58" s="1651"/>
      <c r="C58" s="1651"/>
      <c r="D58" s="1651"/>
      <c r="E58" s="1651"/>
      <c r="F58" s="1651"/>
      <c r="G58" s="1143"/>
      <c r="H58" s="1138"/>
    </row>
    <row r="59" spans="1:8" s="90" customFormat="1" ht="15.75" customHeight="1">
      <c r="A59" s="91" t="s">
        <v>769</v>
      </c>
      <c r="B59" s="92"/>
      <c r="C59" s="92"/>
      <c r="D59" s="1120"/>
      <c r="E59" s="1120"/>
      <c r="F59" s="1120"/>
      <c r="G59" s="1120"/>
      <c r="H59" s="1138"/>
    </row>
    <row r="60" spans="1:8" s="90" customFormat="1" ht="51.75" customHeight="1">
      <c r="A60" s="1651" t="s">
        <v>770</v>
      </c>
      <c r="B60" s="1651"/>
      <c r="C60" s="1651"/>
      <c r="D60" s="1651"/>
      <c r="E60" s="1651"/>
      <c r="F60" s="1651"/>
      <c r="G60" s="1143"/>
      <c r="H60" s="1138"/>
    </row>
    <row r="61" spans="1:8" s="90" customFormat="1" ht="65.25" customHeight="1">
      <c r="A61" s="1651" t="s">
        <v>771</v>
      </c>
      <c r="B61" s="1651"/>
      <c r="C61" s="1651"/>
      <c r="D61" s="1651"/>
      <c r="E61" s="1651"/>
      <c r="F61" s="1651"/>
      <c r="G61" s="1143"/>
      <c r="H61" s="1138"/>
    </row>
    <row r="62" spans="1:8" s="90" customFormat="1" ht="13.5" customHeight="1">
      <c r="A62" s="1651" t="s">
        <v>772</v>
      </c>
      <c r="B62" s="1651"/>
      <c r="C62" s="1651"/>
      <c r="D62" s="1651"/>
      <c r="E62" s="1651"/>
      <c r="F62" s="1651"/>
      <c r="G62" s="1143"/>
      <c r="H62" s="1138"/>
    </row>
    <row r="63" spans="1:8" s="90" customFormat="1" ht="37.5" customHeight="1">
      <c r="A63" s="1651" t="s">
        <v>773</v>
      </c>
      <c r="B63" s="1651"/>
      <c r="C63" s="1651"/>
      <c r="D63" s="1651"/>
      <c r="E63" s="1651"/>
      <c r="F63" s="1651"/>
      <c r="G63" s="1143"/>
      <c r="H63" s="1138"/>
    </row>
    <row r="64" spans="1:8" s="90" customFormat="1" ht="15.75" customHeight="1">
      <c r="A64" s="91" t="s">
        <v>774</v>
      </c>
      <c r="B64" s="92"/>
      <c r="C64" s="92"/>
      <c r="D64" s="1120"/>
      <c r="E64" s="1120"/>
      <c r="F64" s="1120"/>
      <c r="G64" s="1120"/>
      <c r="H64" s="1138"/>
    </row>
    <row r="65" spans="1:8" s="90" customFormat="1" ht="27.75" customHeight="1">
      <c r="A65" s="1651" t="s">
        <v>2645</v>
      </c>
      <c r="B65" s="1651"/>
      <c r="C65" s="1651"/>
      <c r="D65" s="1651"/>
      <c r="E65" s="1651"/>
      <c r="F65" s="1651"/>
      <c r="G65" s="1143"/>
      <c r="H65" s="1138"/>
    </row>
    <row r="66" spans="1:8" s="90" customFormat="1" ht="41.25" customHeight="1">
      <c r="A66" s="1651" t="s">
        <v>2646</v>
      </c>
      <c r="B66" s="1651"/>
      <c r="C66" s="1651"/>
      <c r="D66" s="1651"/>
      <c r="E66" s="1651"/>
      <c r="F66" s="1651"/>
      <c r="G66" s="1143"/>
      <c r="H66" s="1138"/>
    </row>
    <row r="67" spans="1:8" s="90" customFormat="1" ht="28.5" customHeight="1">
      <c r="A67" s="1651" t="s">
        <v>2647</v>
      </c>
      <c r="B67" s="1651"/>
      <c r="C67" s="1651"/>
      <c r="D67" s="1651"/>
      <c r="E67" s="1651"/>
      <c r="F67" s="1651"/>
      <c r="G67" s="1143"/>
      <c r="H67" s="1138"/>
    </row>
    <row r="68" spans="1:8" s="90" customFormat="1" ht="39.75" customHeight="1">
      <c r="A68" s="1651" t="s">
        <v>775</v>
      </c>
      <c r="B68" s="1651"/>
      <c r="C68" s="1651"/>
      <c r="D68" s="1651"/>
      <c r="E68" s="1651"/>
      <c r="F68" s="1651"/>
      <c r="G68" s="1143"/>
      <c r="H68" s="1138"/>
    </row>
    <row r="69" spans="1:8" s="90" customFormat="1" ht="41.25" customHeight="1">
      <c r="A69" s="1651" t="s">
        <v>776</v>
      </c>
      <c r="B69" s="1651"/>
      <c r="C69" s="1651"/>
      <c r="D69" s="1651"/>
      <c r="E69" s="1651"/>
      <c r="F69" s="1651"/>
      <c r="G69" s="1143"/>
      <c r="H69" s="1138"/>
    </row>
    <row r="70" spans="1:8" s="90" customFormat="1" ht="29.25" customHeight="1">
      <c r="A70" s="1651" t="s">
        <v>2648</v>
      </c>
      <c r="B70" s="1651"/>
      <c r="C70" s="1651"/>
      <c r="D70" s="1651"/>
      <c r="E70" s="1651"/>
      <c r="F70" s="1651"/>
      <c r="G70" s="1143"/>
      <c r="H70" s="1138"/>
    </row>
    <row r="71" spans="1:8" s="90" customFormat="1" ht="30" customHeight="1">
      <c r="A71" s="1651" t="s">
        <v>777</v>
      </c>
      <c r="B71" s="1651"/>
      <c r="C71" s="1651"/>
      <c r="D71" s="1651"/>
      <c r="E71" s="1651"/>
      <c r="F71" s="1651"/>
      <c r="G71" s="1143"/>
      <c r="H71" s="1138"/>
    </row>
    <row r="72" spans="1:8" s="90" customFormat="1" ht="29.25" customHeight="1">
      <c r="A72" s="1651" t="s">
        <v>778</v>
      </c>
      <c r="B72" s="1651"/>
      <c r="C72" s="1651"/>
      <c r="D72" s="1651"/>
      <c r="E72" s="1651"/>
      <c r="F72" s="1651"/>
      <c r="G72" s="1143"/>
      <c r="H72" s="1138"/>
    </row>
    <row r="73" spans="1:8" s="90" customFormat="1" ht="15.75" customHeight="1">
      <c r="A73" s="91" t="s">
        <v>779</v>
      </c>
      <c r="B73" s="92"/>
      <c r="C73" s="92"/>
      <c r="D73" s="1120"/>
      <c r="E73" s="1120"/>
      <c r="F73" s="1120"/>
      <c r="G73" s="1120"/>
      <c r="H73" s="1138"/>
    </row>
    <row r="74" spans="1:8" s="90" customFormat="1" ht="58.5" customHeight="1">
      <c r="A74" s="1651" t="s">
        <v>2649</v>
      </c>
      <c r="B74" s="1651"/>
      <c r="C74" s="1651"/>
      <c r="D74" s="1651"/>
      <c r="E74" s="1651"/>
      <c r="F74" s="1651"/>
      <c r="G74" s="1143"/>
      <c r="H74" s="1138"/>
    </row>
    <row r="75" spans="1:8" s="90" customFormat="1" ht="24.75" customHeight="1">
      <c r="A75" s="1651" t="s">
        <v>780</v>
      </c>
      <c r="B75" s="1651"/>
      <c r="C75" s="1651"/>
      <c r="D75" s="1651"/>
      <c r="E75" s="1651"/>
      <c r="F75" s="1651"/>
      <c r="G75" s="1143"/>
      <c r="H75" s="1138"/>
    </row>
    <row r="76" spans="1:8" s="90" customFormat="1" ht="68.45" customHeight="1">
      <c r="A76" s="1651" t="s">
        <v>781</v>
      </c>
      <c r="B76" s="1651"/>
      <c r="C76" s="1651"/>
      <c r="D76" s="1651"/>
      <c r="E76" s="1651"/>
      <c r="F76" s="1651"/>
      <c r="G76" s="1143"/>
      <c r="H76" s="1138"/>
    </row>
    <row r="77" spans="1:8" s="90" customFormat="1" ht="27.75" customHeight="1">
      <c r="A77" s="1651" t="s">
        <v>2650</v>
      </c>
      <c r="B77" s="1651"/>
      <c r="C77" s="1651"/>
      <c r="D77" s="1651"/>
      <c r="E77" s="1651"/>
      <c r="F77" s="1651"/>
      <c r="G77" s="1143"/>
      <c r="H77" s="1138"/>
    </row>
    <row r="78" spans="1:8" s="90" customFormat="1" ht="15.75" customHeight="1">
      <c r="A78" s="91" t="s">
        <v>782</v>
      </c>
      <c r="B78" s="92"/>
      <c r="C78" s="92"/>
      <c r="D78" s="1120"/>
      <c r="E78" s="1120"/>
      <c r="F78" s="1120"/>
      <c r="G78" s="1120"/>
      <c r="H78" s="1138"/>
    </row>
    <row r="79" spans="1:8" s="90" customFormat="1" ht="41.25" customHeight="1">
      <c r="A79" s="1651" t="s">
        <v>2651</v>
      </c>
      <c r="B79" s="1651"/>
      <c r="C79" s="1651"/>
      <c r="D79" s="1651"/>
      <c r="E79" s="1651"/>
      <c r="F79" s="1651"/>
      <c r="G79" s="1143"/>
      <c r="H79" s="1138"/>
    </row>
    <row r="80" spans="1:8" s="90" customFormat="1" ht="15.75" customHeight="1">
      <c r="A80" s="91" t="s">
        <v>783</v>
      </c>
      <c r="B80" s="92"/>
      <c r="C80" s="92"/>
      <c r="D80" s="1120"/>
      <c r="E80" s="1120"/>
      <c r="F80" s="1120"/>
      <c r="G80" s="1120"/>
      <c r="H80" s="1138"/>
    </row>
    <row r="81" spans="1:15" s="90" customFormat="1" ht="41.25" customHeight="1">
      <c r="A81" s="1651" t="s">
        <v>2652</v>
      </c>
      <c r="B81" s="1651"/>
      <c r="C81" s="1651"/>
      <c r="D81" s="1651"/>
      <c r="E81" s="1651"/>
      <c r="F81" s="1651"/>
      <c r="G81" s="1143"/>
      <c r="H81" s="1138"/>
    </row>
    <row r="82" spans="1:15" s="90" customFormat="1" ht="15.75" customHeight="1">
      <c r="A82" s="91" t="s">
        <v>784</v>
      </c>
      <c r="B82" s="92"/>
      <c r="C82" s="92"/>
      <c r="D82" s="1120"/>
      <c r="E82" s="1120"/>
      <c r="F82" s="1120"/>
      <c r="G82" s="1120"/>
      <c r="H82" s="1138"/>
    </row>
    <row r="83" spans="1:15" s="90" customFormat="1" ht="48" customHeight="1">
      <c r="A83" s="1651" t="s">
        <v>2653</v>
      </c>
      <c r="B83" s="1651"/>
      <c r="C83" s="1651"/>
      <c r="D83" s="1651"/>
      <c r="E83" s="1651"/>
      <c r="F83" s="1651"/>
      <c r="G83" s="1143"/>
      <c r="H83" s="1138"/>
    </row>
    <row r="84" spans="1:15" s="90" customFormat="1" ht="32.25" customHeight="1">
      <c r="A84" s="1651" t="s">
        <v>2654</v>
      </c>
      <c r="B84" s="1651"/>
      <c r="C84" s="1651"/>
      <c r="D84" s="1651"/>
      <c r="E84" s="1651"/>
      <c r="F84" s="1651"/>
      <c r="G84" s="1143"/>
      <c r="H84" s="1138"/>
    </row>
    <row r="85" spans="1:15" s="90" customFormat="1" ht="15.75" customHeight="1">
      <c r="A85" s="91" t="s">
        <v>785</v>
      </c>
      <c r="B85" s="92"/>
      <c r="C85" s="92"/>
      <c r="D85" s="1120"/>
      <c r="E85" s="1120"/>
      <c r="F85" s="1120"/>
      <c r="G85" s="1120"/>
      <c r="H85" s="1138"/>
    </row>
    <row r="86" spans="1:15" s="90" customFormat="1" ht="45.6" customHeight="1">
      <c r="A86" s="1651" t="s">
        <v>2655</v>
      </c>
      <c r="B86" s="1651"/>
      <c r="C86" s="1651"/>
      <c r="D86" s="1651"/>
      <c r="E86" s="1651"/>
      <c r="F86" s="1651"/>
      <c r="G86" s="1143"/>
      <c r="H86" s="1138"/>
    </row>
    <row r="87" spans="1:15" s="90" customFormat="1" ht="15.75" customHeight="1">
      <c r="A87" s="91" t="s">
        <v>786</v>
      </c>
      <c r="B87" s="92"/>
      <c r="C87" s="92"/>
      <c r="D87" s="1120"/>
      <c r="E87" s="1120"/>
      <c r="F87" s="1120"/>
      <c r="G87" s="1120"/>
      <c r="H87" s="1138"/>
    </row>
    <row r="88" spans="1:15" s="90" customFormat="1" ht="41.25" customHeight="1">
      <c r="A88" s="1651" t="s">
        <v>2656</v>
      </c>
      <c r="B88" s="1651"/>
      <c r="C88" s="1651"/>
      <c r="D88" s="1651"/>
      <c r="E88" s="1651"/>
      <c r="F88" s="1651"/>
      <c r="G88" s="1143"/>
      <c r="H88" s="1138"/>
    </row>
    <row r="89" spans="1:15" s="90" customFormat="1" ht="66.75" customHeight="1">
      <c r="A89" s="1651" t="s">
        <v>2657</v>
      </c>
      <c r="B89" s="1651"/>
      <c r="C89" s="1651"/>
      <c r="D89" s="1651"/>
      <c r="E89" s="1651"/>
      <c r="F89" s="1651"/>
      <c r="G89" s="1143"/>
      <c r="H89" s="1138"/>
    </row>
    <row r="90" spans="1:15" s="90" customFormat="1" ht="58.5" customHeight="1">
      <c r="A90" s="1651" t="s">
        <v>787</v>
      </c>
      <c r="B90" s="1651"/>
      <c r="C90" s="1651"/>
      <c r="D90" s="1651"/>
      <c r="E90" s="1651"/>
      <c r="F90" s="1651"/>
      <c r="G90" s="1143"/>
      <c r="H90" s="1138"/>
    </row>
    <row r="91" spans="1:15" s="90" customFormat="1" ht="27" customHeight="1">
      <c r="A91" s="1651" t="s">
        <v>758</v>
      </c>
      <c r="B91" s="1651"/>
      <c r="C91" s="1651"/>
      <c r="D91" s="1651"/>
      <c r="E91" s="1651"/>
      <c r="F91" s="1651"/>
      <c r="G91" s="1143"/>
      <c r="H91" s="1138"/>
    </row>
    <row r="92" spans="1:15" s="90" customFormat="1" ht="23.25" customHeight="1">
      <c r="A92" s="1120"/>
      <c r="B92" s="1120"/>
      <c r="C92" s="1120"/>
      <c r="D92" s="1120"/>
      <c r="E92" s="1120"/>
      <c r="F92" s="1120"/>
      <c r="G92" s="1143"/>
      <c r="H92" s="1138"/>
    </row>
    <row r="93" spans="1:15">
      <c r="A93" s="1134"/>
      <c r="B93" s="1139"/>
      <c r="C93" s="1134"/>
      <c r="D93" s="1140"/>
      <c r="E93" s="1140"/>
      <c r="F93" s="1140"/>
      <c r="J93" s="1116"/>
      <c r="K93" s="1131"/>
      <c r="L93" s="1131"/>
      <c r="M93" s="1131"/>
      <c r="N93" s="1131"/>
      <c r="O93" s="1131"/>
    </row>
    <row r="94" spans="1:15">
      <c r="A94" s="93" t="s">
        <v>792</v>
      </c>
      <c r="B94" s="96"/>
      <c r="C94" s="1136"/>
      <c r="D94" s="1136"/>
      <c r="E94" s="1144"/>
      <c r="F94" s="1136"/>
      <c r="J94" s="1131"/>
      <c r="K94" s="1131"/>
      <c r="L94" s="1131"/>
      <c r="M94" s="1131"/>
      <c r="N94" s="1131"/>
      <c r="O94" s="1131"/>
    </row>
    <row r="95" spans="1:15">
      <c r="A95" s="1130"/>
      <c r="B95" s="1130"/>
      <c r="C95" s="1130"/>
      <c r="D95" s="1130"/>
      <c r="E95" s="1140"/>
      <c r="F95" s="1140"/>
      <c r="J95" s="1116"/>
      <c r="K95" s="1131"/>
      <c r="L95" s="1131"/>
      <c r="M95" s="1131"/>
      <c r="N95" s="1131"/>
      <c r="O95" s="1131"/>
    </row>
    <row r="96" spans="1:15" ht="56.45" customHeight="1">
      <c r="A96" s="1651" t="s">
        <v>2658</v>
      </c>
      <c r="B96" s="1651"/>
      <c r="C96" s="1651"/>
      <c r="D96" s="1651"/>
      <c r="E96" s="1651"/>
      <c r="F96" s="1651"/>
      <c r="G96" s="1116"/>
      <c r="H96" s="1116"/>
      <c r="I96" s="1116"/>
      <c r="J96" s="1116"/>
      <c r="K96" s="1116"/>
      <c r="L96" s="1116"/>
      <c r="M96" s="1116"/>
      <c r="N96" s="1131"/>
      <c r="O96" s="1131"/>
    </row>
    <row r="97" spans="1:15" ht="25.5" customHeight="1">
      <c r="A97" s="1651" t="s">
        <v>791</v>
      </c>
      <c r="B97" s="1651"/>
      <c r="C97" s="1651"/>
      <c r="D97" s="1651"/>
      <c r="E97" s="1651"/>
      <c r="F97" s="1651"/>
      <c r="G97" s="1116"/>
      <c r="H97" s="1116"/>
      <c r="I97" s="1116"/>
      <c r="J97" s="1116"/>
      <c r="K97" s="1116"/>
      <c r="L97" s="1116"/>
      <c r="M97" s="1116"/>
      <c r="N97" s="1131"/>
      <c r="O97" s="1131"/>
    </row>
    <row r="98" spans="1:15" ht="15.75" customHeight="1">
      <c r="A98" s="91" t="s">
        <v>793</v>
      </c>
      <c r="B98" s="92"/>
      <c r="C98" s="92"/>
      <c r="D98" s="92"/>
      <c r="E98" s="92"/>
      <c r="F98" s="92"/>
      <c r="J98" s="1116"/>
      <c r="K98" s="1131"/>
      <c r="L98" s="1131"/>
      <c r="M98" s="1131"/>
      <c r="N98" s="1131"/>
      <c r="O98" s="1131"/>
    </row>
    <row r="99" spans="1:15" ht="27" customHeight="1">
      <c r="A99" s="1651" t="s">
        <v>794</v>
      </c>
      <c r="B99" s="1651"/>
      <c r="C99" s="1651"/>
      <c r="D99" s="1651"/>
      <c r="E99" s="1651"/>
      <c r="F99" s="1651"/>
      <c r="J99" s="1131"/>
      <c r="K99" s="1131"/>
      <c r="L99" s="1131"/>
      <c r="M99" s="1131"/>
      <c r="N99" s="1131"/>
      <c r="O99" s="1131"/>
    </row>
    <row r="100" spans="1:15">
      <c r="A100" s="1145" t="s">
        <v>7</v>
      </c>
      <c r="B100" s="1146" t="s">
        <v>795</v>
      </c>
      <c r="C100" s="1141"/>
      <c r="D100" s="1142"/>
      <c r="E100" s="1142"/>
      <c r="F100" s="1142"/>
      <c r="J100" s="1131"/>
      <c r="K100" s="1131"/>
      <c r="L100" s="1131"/>
      <c r="M100" s="1131"/>
      <c r="N100" s="1131"/>
      <c r="O100" s="1131"/>
    </row>
    <row r="101" spans="1:15">
      <c r="A101" s="1145" t="s">
        <v>9</v>
      </c>
      <c r="B101" s="1146" t="s">
        <v>796</v>
      </c>
      <c r="C101" s="1141"/>
      <c r="D101" s="1142"/>
      <c r="E101" s="1142"/>
      <c r="F101" s="1142"/>
      <c r="J101" s="1131"/>
      <c r="K101" s="1131"/>
      <c r="L101" s="1131"/>
      <c r="M101" s="1131"/>
      <c r="N101" s="1131"/>
      <c r="O101" s="1131"/>
    </row>
    <row r="102" spans="1:15">
      <c r="A102" s="1145" t="s">
        <v>34</v>
      </c>
      <c r="B102" s="1146" t="s">
        <v>797</v>
      </c>
      <c r="C102" s="1141"/>
      <c r="D102" s="1142"/>
      <c r="E102" s="1142"/>
      <c r="F102" s="1142"/>
      <c r="J102" s="1131"/>
      <c r="K102" s="1131"/>
      <c r="L102" s="1131"/>
      <c r="M102" s="1131"/>
      <c r="N102" s="1131"/>
      <c r="O102" s="1131"/>
    </row>
    <row r="103" spans="1:15">
      <c r="A103" s="1145" t="s">
        <v>35</v>
      </c>
      <c r="B103" s="1146" t="s">
        <v>798</v>
      </c>
      <c r="C103" s="1141"/>
      <c r="D103" s="1142"/>
      <c r="E103" s="1142"/>
      <c r="F103" s="1142"/>
      <c r="J103" s="1131"/>
      <c r="K103" s="1131"/>
      <c r="L103" s="1131"/>
      <c r="M103" s="1131"/>
      <c r="N103" s="1131"/>
      <c r="O103" s="1131"/>
    </row>
    <row r="104" spans="1:15">
      <c r="A104" s="1145" t="s">
        <v>54</v>
      </c>
      <c r="B104" s="1146" t="s">
        <v>799</v>
      </c>
      <c r="C104" s="1141"/>
      <c r="D104" s="1142"/>
      <c r="E104" s="1142"/>
      <c r="F104" s="1142"/>
      <c r="J104" s="1131"/>
      <c r="K104" s="1131"/>
      <c r="L104" s="1131"/>
      <c r="M104" s="1131"/>
      <c r="N104" s="1131"/>
      <c r="O104" s="1131"/>
    </row>
    <row r="105" spans="1:15" ht="25.15" customHeight="1">
      <c r="A105" s="1652" t="s">
        <v>788</v>
      </c>
      <c r="B105" s="1652"/>
      <c r="C105" s="1652"/>
      <c r="D105" s="1652"/>
      <c r="E105" s="1143"/>
      <c r="F105" s="1147" t="s">
        <v>789</v>
      </c>
      <c r="J105" s="1131"/>
      <c r="K105" s="1131"/>
      <c r="L105" s="1131"/>
      <c r="M105" s="1131"/>
      <c r="N105" s="1131"/>
      <c r="O105" s="1131"/>
    </row>
    <row r="106" spans="1:15">
      <c r="A106" s="1148"/>
      <c r="B106" s="1146" t="s">
        <v>800</v>
      </c>
      <c r="C106" s="1141"/>
      <c r="D106" s="1142"/>
      <c r="E106" s="1142" t="s">
        <v>801</v>
      </c>
      <c r="F106" s="1149"/>
      <c r="J106" s="1131"/>
      <c r="K106" s="1131"/>
      <c r="L106" s="1131"/>
      <c r="M106" s="1131"/>
      <c r="N106" s="1131"/>
      <c r="O106" s="1131"/>
    </row>
    <row r="107" spans="1:15">
      <c r="A107" s="1148"/>
      <c r="B107" s="1146" t="s">
        <v>802</v>
      </c>
      <c r="C107" s="1141"/>
      <c r="D107" s="1142"/>
      <c r="E107" s="1142" t="s">
        <v>803</v>
      </c>
      <c r="F107" s="1149"/>
      <c r="J107" s="1131"/>
      <c r="K107" s="1131"/>
      <c r="L107" s="1131"/>
      <c r="M107" s="1131"/>
      <c r="N107" s="1131"/>
      <c r="O107" s="1131"/>
    </row>
    <row r="108" spans="1:15">
      <c r="A108" s="1148"/>
      <c r="B108" s="1146" t="s">
        <v>804</v>
      </c>
      <c r="C108" s="1141"/>
      <c r="D108" s="1142"/>
      <c r="E108" s="1142" t="s">
        <v>805</v>
      </c>
      <c r="F108" s="1149"/>
      <c r="J108" s="1131"/>
      <c r="K108" s="1131"/>
      <c r="L108" s="1131"/>
      <c r="M108" s="1131"/>
      <c r="N108" s="1131"/>
      <c r="O108" s="1131"/>
    </row>
    <row r="109" spans="1:15">
      <c r="A109" s="1148"/>
      <c r="B109" s="1146" t="s">
        <v>806</v>
      </c>
      <c r="C109" s="1141"/>
      <c r="D109" s="1142"/>
      <c r="E109" s="1142" t="s">
        <v>807</v>
      </c>
      <c r="F109" s="1149"/>
      <c r="J109" s="1131"/>
      <c r="K109" s="1131"/>
      <c r="L109" s="1131"/>
      <c r="M109" s="1131"/>
      <c r="N109" s="1131"/>
      <c r="O109" s="1131"/>
    </row>
    <row r="110" spans="1:15">
      <c r="A110" s="1148"/>
      <c r="B110" s="1146"/>
      <c r="C110" s="1141"/>
      <c r="D110" s="1142"/>
      <c r="E110" s="1142" t="s">
        <v>808</v>
      </c>
      <c r="F110" s="1149"/>
      <c r="J110" s="1131"/>
      <c r="K110" s="1131"/>
      <c r="L110" s="1131"/>
      <c r="M110" s="1131"/>
      <c r="N110" s="1131"/>
      <c r="O110" s="1131"/>
    </row>
    <row r="111" spans="1:15">
      <c r="A111" s="1148"/>
      <c r="B111" s="1146" t="s">
        <v>809</v>
      </c>
      <c r="C111" s="1141"/>
      <c r="D111" s="1142"/>
      <c r="E111" s="1142" t="s">
        <v>810</v>
      </c>
      <c r="F111" s="1149"/>
      <c r="J111" s="1131"/>
      <c r="K111" s="1131"/>
      <c r="L111" s="1131"/>
      <c r="M111" s="1131"/>
      <c r="N111" s="1131"/>
      <c r="O111" s="1131"/>
    </row>
    <row r="112" spans="1:15">
      <c r="A112" s="1148"/>
      <c r="B112" s="1146" t="s">
        <v>811</v>
      </c>
      <c r="C112" s="1141"/>
      <c r="D112" s="1142"/>
      <c r="E112" s="1142" t="s">
        <v>812</v>
      </c>
      <c r="F112" s="1149"/>
      <c r="J112" s="1131"/>
      <c r="K112" s="1131"/>
      <c r="L112" s="1131"/>
      <c r="M112" s="1131"/>
      <c r="N112" s="1131"/>
      <c r="O112" s="1131"/>
    </row>
    <row r="113" spans="1:15">
      <c r="A113" s="1148"/>
      <c r="B113" s="1146"/>
      <c r="C113" s="1141"/>
      <c r="D113" s="1142"/>
      <c r="E113" s="1142" t="s">
        <v>813</v>
      </c>
      <c r="F113" s="1149"/>
      <c r="J113" s="1131"/>
      <c r="K113" s="1131"/>
      <c r="L113" s="1131"/>
      <c r="M113" s="1131"/>
      <c r="N113" s="1131"/>
      <c r="O113" s="1131"/>
    </row>
    <row r="114" spans="1:15">
      <c r="A114" s="1148"/>
      <c r="B114" s="1146"/>
      <c r="C114" s="1141"/>
      <c r="D114" s="1142"/>
      <c r="E114" s="1142" t="s">
        <v>814</v>
      </c>
      <c r="F114" s="1149"/>
      <c r="J114" s="1131"/>
      <c r="K114" s="1131"/>
      <c r="L114" s="1131"/>
      <c r="M114" s="1131"/>
      <c r="N114" s="1131"/>
      <c r="O114" s="1131"/>
    </row>
    <row r="115" spans="1:15">
      <c r="A115" s="1148"/>
      <c r="B115" s="1146" t="s">
        <v>815</v>
      </c>
      <c r="C115" s="1141"/>
      <c r="D115" s="1142"/>
      <c r="E115" s="1142" t="s">
        <v>816</v>
      </c>
      <c r="F115" s="1149"/>
      <c r="J115" s="1131"/>
      <c r="K115" s="1131"/>
      <c r="L115" s="1131"/>
      <c r="M115" s="1131"/>
      <c r="N115" s="1131"/>
      <c r="O115" s="1131"/>
    </row>
    <row r="116" spans="1:15">
      <c r="A116" s="1148"/>
      <c r="B116" s="1146" t="s">
        <v>817</v>
      </c>
      <c r="C116" s="1141"/>
      <c r="D116" s="1142"/>
      <c r="E116" s="1142" t="s">
        <v>818</v>
      </c>
      <c r="F116" s="1149"/>
      <c r="J116" s="1131"/>
      <c r="K116" s="1131"/>
      <c r="L116" s="1131"/>
      <c r="M116" s="1131"/>
      <c r="N116" s="1131"/>
      <c r="O116" s="1131"/>
    </row>
    <row r="117" spans="1:15" ht="19.899999999999999" customHeight="1">
      <c r="A117" s="1148"/>
      <c r="B117" s="1146" t="s">
        <v>819</v>
      </c>
      <c r="C117" s="1141"/>
      <c r="D117" s="1142"/>
      <c r="E117" s="1142" t="s">
        <v>820</v>
      </c>
      <c r="F117" s="1149"/>
      <c r="J117" s="1131"/>
      <c r="K117" s="1131"/>
      <c r="L117" s="1131"/>
      <c r="M117" s="1131"/>
      <c r="N117" s="1131"/>
      <c r="O117" s="1131"/>
    </row>
    <row r="118" spans="1:15" ht="28.5" customHeight="1">
      <c r="A118" s="1651" t="s">
        <v>821</v>
      </c>
      <c r="B118" s="1651"/>
      <c r="C118" s="1651"/>
      <c r="D118" s="1651"/>
      <c r="E118" s="1651"/>
      <c r="F118" s="1651"/>
      <c r="J118" s="1116"/>
      <c r="K118" s="1131"/>
      <c r="L118" s="1131"/>
      <c r="M118" s="1131"/>
      <c r="N118" s="1131"/>
      <c r="O118" s="1131"/>
    </row>
    <row r="119" spans="1:15" ht="13.5" customHeight="1">
      <c r="A119" s="1651" t="s">
        <v>822</v>
      </c>
      <c r="B119" s="1651"/>
      <c r="C119" s="1651"/>
      <c r="D119" s="1651"/>
      <c r="E119" s="1651"/>
      <c r="F119" s="1651"/>
      <c r="J119" s="1116"/>
      <c r="K119" s="1131"/>
      <c r="L119" s="1131"/>
      <c r="M119" s="1131"/>
      <c r="N119" s="1131"/>
      <c r="O119" s="1131"/>
    </row>
    <row r="120" spans="1:15" ht="40.5" customHeight="1">
      <c r="A120" s="1651" t="s">
        <v>823</v>
      </c>
      <c r="B120" s="1651"/>
      <c r="C120" s="1651"/>
      <c r="D120" s="1651"/>
      <c r="E120" s="1651"/>
      <c r="F120" s="1651"/>
      <c r="J120" s="1116"/>
      <c r="K120" s="1131"/>
      <c r="L120" s="1131"/>
      <c r="M120" s="1131"/>
      <c r="N120" s="1131"/>
      <c r="O120" s="1131"/>
    </row>
    <row r="121" spans="1:15" ht="43.5" customHeight="1">
      <c r="A121" s="1651" t="s">
        <v>824</v>
      </c>
      <c r="B121" s="1651"/>
      <c r="C121" s="1651"/>
      <c r="D121" s="1651"/>
      <c r="E121" s="1651"/>
      <c r="F121" s="1651"/>
      <c r="J121" s="1116"/>
      <c r="K121" s="1131"/>
      <c r="L121" s="1131"/>
      <c r="M121" s="1131"/>
      <c r="N121" s="1131"/>
      <c r="O121" s="1131"/>
    </row>
    <row r="122" spans="1:15" ht="30" customHeight="1">
      <c r="A122" s="1651" t="s">
        <v>825</v>
      </c>
      <c r="B122" s="1651"/>
      <c r="C122" s="1651"/>
      <c r="D122" s="1651"/>
      <c r="E122" s="1651"/>
      <c r="F122" s="1651"/>
      <c r="J122" s="1116"/>
      <c r="K122" s="1131"/>
      <c r="L122" s="1131"/>
      <c r="M122" s="1131"/>
      <c r="N122" s="1131"/>
      <c r="O122" s="1131"/>
    </row>
    <row r="123" spans="1:15" ht="43.15" customHeight="1">
      <c r="A123" s="1651" t="s">
        <v>826</v>
      </c>
      <c r="B123" s="1651"/>
      <c r="C123" s="1651"/>
      <c r="D123" s="1651"/>
      <c r="E123" s="1651"/>
      <c r="F123" s="1651"/>
      <c r="J123" s="1131"/>
      <c r="K123" s="1131"/>
      <c r="L123" s="1131"/>
      <c r="M123" s="1131"/>
      <c r="N123" s="1131"/>
      <c r="O123" s="1131"/>
    </row>
    <row r="124" spans="1:15" ht="17.45" customHeight="1">
      <c r="A124" s="1651" t="s">
        <v>827</v>
      </c>
      <c r="B124" s="1651"/>
      <c r="C124" s="1651"/>
      <c r="D124" s="1651"/>
      <c r="E124" s="1651"/>
      <c r="F124" s="1651"/>
      <c r="J124" s="1131"/>
      <c r="K124" s="1131"/>
      <c r="L124" s="1131"/>
      <c r="M124" s="1131"/>
      <c r="N124" s="1131"/>
      <c r="O124" s="1131"/>
    </row>
    <row r="125" spans="1:15" ht="17.45" customHeight="1">
      <c r="A125" s="1651" t="s">
        <v>828</v>
      </c>
      <c r="B125" s="1651"/>
      <c r="C125" s="1651"/>
      <c r="D125" s="1651"/>
      <c r="E125" s="1651"/>
      <c r="F125" s="1651"/>
      <c r="J125" s="1131"/>
      <c r="K125" s="1131"/>
      <c r="L125" s="1131"/>
      <c r="M125" s="1131"/>
      <c r="N125" s="1131"/>
      <c r="O125" s="1131"/>
    </row>
    <row r="126" spans="1:15" ht="28.5" customHeight="1">
      <c r="A126" s="1651" t="s">
        <v>829</v>
      </c>
      <c r="B126" s="1651"/>
      <c r="C126" s="1651"/>
      <c r="D126" s="1651"/>
      <c r="E126" s="1651"/>
      <c r="F126" s="1651"/>
      <c r="J126" s="1131"/>
      <c r="K126" s="1131"/>
      <c r="L126" s="1131"/>
      <c r="M126" s="1131"/>
      <c r="N126" s="1131"/>
      <c r="O126" s="1131"/>
    </row>
    <row r="127" spans="1:15" ht="28.15" customHeight="1">
      <c r="A127" s="1651" t="s">
        <v>830</v>
      </c>
      <c r="B127" s="1651"/>
      <c r="C127" s="1651"/>
      <c r="D127" s="1651"/>
      <c r="E127" s="1651"/>
      <c r="F127" s="1651"/>
      <c r="J127" s="1131"/>
      <c r="K127" s="1131"/>
      <c r="L127" s="1131"/>
      <c r="M127" s="1131"/>
      <c r="N127" s="1131"/>
      <c r="O127" s="1131"/>
    </row>
    <row r="128" spans="1:15" ht="70.5" customHeight="1">
      <c r="A128" s="1651" t="s">
        <v>831</v>
      </c>
      <c r="B128" s="1651"/>
      <c r="C128" s="1651"/>
      <c r="D128" s="1651"/>
      <c r="E128" s="1651"/>
      <c r="F128" s="1651"/>
      <c r="J128" s="1131"/>
      <c r="K128" s="1131"/>
      <c r="L128" s="1131"/>
      <c r="M128" s="1131"/>
      <c r="N128" s="1131"/>
      <c r="O128" s="1131"/>
    </row>
    <row r="129" spans="1:15" ht="81.75" customHeight="1">
      <c r="A129" s="1651" t="s">
        <v>832</v>
      </c>
      <c r="B129" s="1651"/>
      <c r="C129" s="1651"/>
      <c r="D129" s="1651"/>
      <c r="E129" s="1651"/>
      <c r="F129" s="1651"/>
      <c r="J129" s="1131"/>
      <c r="K129" s="1131"/>
      <c r="L129" s="1131"/>
      <c r="M129" s="1131"/>
      <c r="N129" s="1131"/>
      <c r="O129" s="1131"/>
    </row>
    <row r="130" spans="1:15" ht="25.5" customHeight="1">
      <c r="A130" s="1651" t="s">
        <v>758</v>
      </c>
      <c r="B130" s="1651"/>
      <c r="C130" s="1651"/>
      <c r="D130" s="1651"/>
      <c r="E130" s="1651"/>
      <c r="F130" s="1651"/>
      <c r="J130" s="1131"/>
      <c r="K130" s="1131"/>
      <c r="L130" s="1131"/>
      <c r="M130" s="1131"/>
      <c r="N130" s="1131"/>
      <c r="O130" s="1131"/>
    </row>
    <row r="131" spans="1:15" ht="17.25" customHeight="1">
      <c r="A131" s="97" t="s">
        <v>833</v>
      </c>
      <c r="B131" s="1120"/>
      <c r="C131" s="1120"/>
      <c r="D131" s="1120"/>
      <c r="E131" s="1120"/>
      <c r="F131" s="1120"/>
      <c r="J131" s="1131"/>
      <c r="K131" s="1131"/>
      <c r="L131" s="1131"/>
      <c r="M131" s="1131"/>
      <c r="N131" s="1131"/>
      <c r="O131" s="1131"/>
    </row>
    <row r="132" spans="1:15" ht="27.75" customHeight="1">
      <c r="A132" s="1651" t="s">
        <v>834</v>
      </c>
      <c r="B132" s="1651"/>
      <c r="C132" s="1651"/>
      <c r="D132" s="1651"/>
      <c r="E132" s="1651"/>
      <c r="F132" s="1651"/>
      <c r="J132" s="1131"/>
      <c r="K132" s="1131"/>
      <c r="L132" s="1131"/>
      <c r="M132" s="1131"/>
      <c r="N132" s="1131"/>
      <c r="O132" s="1131"/>
    </row>
    <row r="133" spans="1:15" ht="12.75" customHeight="1">
      <c r="A133" s="1150"/>
      <c r="B133" s="1135" t="s">
        <v>835</v>
      </c>
      <c r="C133" s="1143"/>
      <c r="D133" s="1143"/>
      <c r="E133" s="1143"/>
      <c r="F133" s="1143"/>
      <c r="J133" s="1131"/>
      <c r="K133" s="1131"/>
      <c r="L133" s="1131"/>
      <c r="M133" s="1131"/>
      <c r="N133" s="1131"/>
      <c r="O133" s="1131"/>
    </row>
    <row r="134" spans="1:15" ht="12.75" customHeight="1">
      <c r="A134" s="1150"/>
      <c r="B134" s="1135" t="s">
        <v>836</v>
      </c>
      <c r="C134" s="1143"/>
      <c r="D134" s="1143"/>
      <c r="E134" s="1143"/>
      <c r="F134" s="1143"/>
      <c r="J134" s="1131"/>
      <c r="K134" s="1131"/>
      <c r="L134" s="1131"/>
      <c r="M134" s="1131"/>
      <c r="N134" s="1131"/>
      <c r="O134" s="1131"/>
    </row>
    <row r="135" spans="1:15" ht="29.45" customHeight="1">
      <c r="A135" s="1651" t="s">
        <v>837</v>
      </c>
      <c r="B135" s="1651"/>
      <c r="C135" s="1651"/>
      <c r="D135" s="1651"/>
      <c r="E135" s="1651"/>
      <c r="F135" s="1651"/>
      <c r="J135" s="1131"/>
      <c r="K135" s="1131"/>
      <c r="L135" s="1131"/>
      <c r="M135" s="1131"/>
      <c r="N135" s="1131"/>
      <c r="O135" s="1131"/>
    </row>
    <row r="136" spans="1:15" ht="30" customHeight="1">
      <c r="A136" s="1651" t="s">
        <v>838</v>
      </c>
      <c r="B136" s="1651"/>
      <c r="C136" s="1651"/>
      <c r="D136" s="1651"/>
      <c r="E136" s="1651"/>
      <c r="F136" s="1651"/>
      <c r="J136" s="1131"/>
      <c r="K136" s="1131"/>
      <c r="L136" s="1131"/>
      <c r="M136" s="1131"/>
      <c r="N136" s="1131"/>
      <c r="O136" s="1131"/>
    </row>
    <row r="137" spans="1:15" ht="41.45" customHeight="1">
      <c r="A137" s="1651" t="s">
        <v>839</v>
      </c>
      <c r="B137" s="1651"/>
      <c r="C137" s="1651"/>
      <c r="D137" s="1651"/>
      <c r="E137" s="1651"/>
      <c r="F137" s="1651"/>
      <c r="J137" s="1131"/>
      <c r="K137" s="1131"/>
      <c r="L137" s="1131"/>
      <c r="M137" s="1131"/>
      <c r="N137" s="1131"/>
      <c r="O137" s="1131"/>
    </row>
    <row r="138" spans="1:15" ht="17.25" customHeight="1">
      <c r="A138" s="1651" t="s">
        <v>840</v>
      </c>
      <c r="B138" s="1651"/>
      <c r="C138" s="1651"/>
      <c r="D138" s="1651"/>
      <c r="E138" s="1651"/>
      <c r="F138" s="1651"/>
      <c r="J138" s="1131"/>
      <c r="K138" s="1131"/>
      <c r="L138" s="1131"/>
      <c r="M138" s="1131"/>
      <c r="N138" s="1131"/>
      <c r="O138" s="1131"/>
    </row>
    <row r="139" spans="1:15" ht="13.15" customHeight="1">
      <c r="A139" s="1651" t="s">
        <v>2659</v>
      </c>
      <c r="B139" s="1651"/>
      <c r="C139" s="1651"/>
      <c r="D139" s="1651"/>
      <c r="E139" s="1651"/>
      <c r="F139" s="1651"/>
      <c r="J139" s="1131"/>
      <c r="K139" s="1131"/>
      <c r="L139" s="1131"/>
      <c r="M139" s="1131"/>
      <c r="N139" s="1131"/>
      <c r="O139" s="1131"/>
    </row>
    <row r="140" spans="1:15" ht="13.15" customHeight="1">
      <c r="A140" s="1651" t="s">
        <v>2660</v>
      </c>
      <c r="B140" s="1651"/>
      <c r="C140" s="1651"/>
      <c r="D140" s="1651"/>
      <c r="E140" s="1651"/>
      <c r="F140" s="1651"/>
      <c r="J140" s="1131"/>
      <c r="K140" s="1131"/>
      <c r="L140" s="1131"/>
      <c r="M140" s="1131"/>
      <c r="N140" s="1131"/>
      <c r="O140" s="1131"/>
    </row>
    <row r="141" spans="1:15" ht="13.15" customHeight="1">
      <c r="A141" s="1651" t="s">
        <v>2661</v>
      </c>
      <c r="B141" s="1651"/>
      <c r="C141" s="1651"/>
      <c r="D141" s="1651"/>
      <c r="E141" s="1651"/>
      <c r="F141" s="1651"/>
      <c r="J141" s="1131"/>
      <c r="K141" s="1131"/>
      <c r="L141" s="1131"/>
      <c r="M141" s="1131"/>
      <c r="N141" s="1131"/>
      <c r="O141" s="1131"/>
    </row>
    <row r="142" spans="1:15" ht="13.15" customHeight="1">
      <c r="A142" s="1651" t="s">
        <v>2662</v>
      </c>
      <c r="B142" s="1651"/>
      <c r="C142" s="1651"/>
      <c r="D142" s="1651"/>
      <c r="E142" s="1651"/>
      <c r="F142" s="1651"/>
      <c r="J142" s="1131"/>
      <c r="K142" s="1131"/>
      <c r="L142" s="1131"/>
      <c r="M142" s="1131"/>
      <c r="N142" s="1131"/>
      <c r="O142" s="1131"/>
    </row>
    <row r="143" spans="1:15" ht="13.15" customHeight="1">
      <c r="A143" s="1651" t="s">
        <v>841</v>
      </c>
      <c r="B143" s="1651"/>
      <c r="C143" s="1651"/>
      <c r="D143" s="1651"/>
      <c r="E143" s="1651"/>
      <c r="F143" s="1651"/>
      <c r="J143" s="1131"/>
      <c r="K143" s="1131"/>
      <c r="L143" s="1131"/>
      <c r="M143" s="1131"/>
      <c r="N143" s="1131"/>
      <c r="O143" s="1131"/>
    </row>
    <row r="144" spans="1:15" ht="28.15" customHeight="1">
      <c r="A144" s="1651" t="s">
        <v>842</v>
      </c>
      <c r="B144" s="1651"/>
      <c r="C144" s="1651"/>
      <c r="D144" s="1651"/>
      <c r="E144" s="1651"/>
      <c r="F144" s="1651"/>
      <c r="J144" s="1131"/>
      <c r="K144" s="1131"/>
      <c r="L144" s="1131"/>
      <c r="M144" s="1131"/>
      <c r="N144" s="1131"/>
      <c r="O144" s="1131"/>
    </row>
    <row r="145" spans="1:15" ht="29.25" customHeight="1">
      <c r="A145" s="1651" t="s">
        <v>758</v>
      </c>
      <c r="B145" s="1651"/>
      <c r="C145" s="1651"/>
      <c r="D145" s="1651"/>
      <c r="E145" s="1651"/>
      <c r="F145" s="1651"/>
      <c r="J145" s="1131"/>
      <c r="K145" s="1131"/>
      <c r="L145" s="1131"/>
      <c r="M145" s="1131"/>
      <c r="N145" s="1131"/>
      <c r="O145" s="1131"/>
    </row>
    <row r="146" spans="1:15">
      <c r="A146" s="1134"/>
      <c r="B146" s="1139"/>
      <c r="C146" s="1134"/>
      <c r="D146" s="1140"/>
      <c r="E146" s="1140"/>
      <c r="F146" s="1140"/>
      <c r="J146" s="1131"/>
      <c r="K146" s="1131"/>
      <c r="L146" s="1131"/>
      <c r="M146" s="1131"/>
      <c r="N146" s="1131"/>
      <c r="O146" s="1131"/>
    </row>
    <row r="147" spans="1:15">
      <c r="A147" s="93" t="s">
        <v>42</v>
      </c>
      <c r="B147" s="96"/>
      <c r="C147" s="1136"/>
      <c r="D147" s="1136"/>
      <c r="E147" s="1144"/>
      <c r="F147" s="1136"/>
      <c r="J147" s="1131"/>
      <c r="K147" s="1131"/>
      <c r="L147" s="1131"/>
      <c r="M147" s="1131"/>
      <c r="N147" s="1131"/>
      <c r="O147" s="1131"/>
    </row>
    <row r="148" spans="1:15">
      <c r="A148" s="1130"/>
      <c r="B148" s="1130"/>
      <c r="C148" s="1130"/>
      <c r="D148" s="1130"/>
      <c r="E148" s="1140"/>
      <c r="F148" s="1130"/>
      <c r="J148" s="1131"/>
      <c r="K148" s="1131"/>
      <c r="L148" s="1131"/>
      <c r="M148" s="1131"/>
      <c r="N148" s="1131"/>
      <c r="O148" s="1131"/>
    </row>
    <row r="149" spans="1:15" ht="51.6" customHeight="1">
      <c r="A149" s="1651" t="s">
        <v>2663</v>
      </c>
      <c r="B149" s="1651"/>
      <c r="C149" s="1651"/>
      <c r="D149" s="1651"/>
      <c r="E149" s="1651"/>
      <c r="F149" s="1651"/>
      <c r="G149" s="1116"/>
      <c r="H149" s="1116"/>
      <c r="I149" s="1116"/>
      <c r="J149" s="1116"/>
      <c r="K149" s="1116"/>
      <c r="L149" s="1116"/>
      <c r="M149" s="1116"/>
      <c r="N149" s="1131"/>
      <c r="O149" s="1131"/>
    </row>
    <row r="150" spans="1:15" ht="30.6" customHeight="1">
      <c r="A150" s="1651" t="s">
        <v>791</v>
      </c>
      <c r="B150" s="1651"/>
      <c r="C150" s="1651"/>
      <c r="D150" s="1651"/>
      <c r="E150" s="1651"/>
      <c r="F150" s="1651"/>
      <c r="G150" s="1116"/>
      <c r="H150" s="1116"/>
      <c r="I150" s="1116"/>
      <c r="J150" s="1116"/>
      <c r="K150" s="1116"/>
      <c r="L150" s="1116"/>
      <c r="M150" s="1116"/>
      <c r="N150" s="1131"/>
      <c r="O150" s="1131"/>
    </row>
    <row r="151" spans="1:15" ht="39.75" customHeight="1">
      <c r="A151" s="1651" t="s">
        <v>843</v>
      </c>
      <c r="B151" s="1651"/>
      <c r="C151" s="1651"/>
      <c r="D151" s="1651"/>
      <c r="E151" s="1651"/>
      <c r="F151" s="1651"/>
      <c r="J151" s="1131"/>
      <c r="K151" s="1131"/>
      <c r="L151" s="1131"/>
      <c r="M151" s="1131"/>
      <c r="N151" s="1131"/>
      <c r="O151" s="1131"/>
    </row>
    <row r="152" spans="1:15" ht="12.75" customHeight="1">
      <c r="A152" s="1651" t="s">
        <v>844</v>
      </c>
      <c r="B152" s="1651"/>
      <c r="C152" s="1651"/>
      <c r="D152" s="1651"/>
      <c r="E152" s="1651"/>
      <c r="F152" s="1651"/>
      <c r="J152" s="1131"/>
      <c r="K152" s="1131"/>
      <c r="L152" s="1131"/>
      <c r="M152" s="1131"/>
      <c r="N152" s="1131"/>
      <c r="O152" s="1131"/>
    </row>
    <row r="153" spans="1:15" ht="13.15" customHeight="1">
      <c r="A153" s="1150" t="s">
        <v>726</v>
      </c>
      <c r="B153" s="1151" t="s">
        <v>790</v>
      </c>
      <c r="C153" s="1120"/>
      <c r="D153" s="1120"/>
      <c r="E153" s="1653"/>
      <c r="F153" s="1653"/>
      <c r="J153" s="1131"/>
      <c r="K153" s="1131"/>
      <c r="L153" s="1131"/>
      <c r="M153" s="1131"/>
      <c r="N153" s="1131"/>
      <c r="O153" s="1131"/>
    </row>
    <row r="154" spans="1:15" ht="16.149999999999999" customHeight="1">
      <c r="A154" s="1150" t="s">
        <v>726</v>
      </c>
      <c r="B154" s="1120" t="s">
        <v>845</v>
      </c>
      <c r="C154" s="1150" t="s">
        <v>846</v>
      </c>
      <c r="D154" s="1120" t="s">
        <v>847</v>
      </c>
      <c r="E154" s="1653" t="s">
        <v>2664</v>
      </c>
      <c r="F154" s="1653"/>
      <c r="J154" s="1131"/>
      <c r="K154" s="1131"/>
      <c r="L154" s="1131"/>
      <c r="M154" s="1131"/>
      <c r="N154" s="1131"/>
      <c r="O154" s="1131"/>
    </row>
    <row r="155" spans="1:15">
      <c r="A155" s="1150" t="s">
        <v>726</v>
      </c>
      <c r="B155" s="1120" t="s">
        <v>848</v>
      </c>
      <c r="C155" s="1150" t="s">
        <v>846</v>
      </c>
      <c r="D155" s="1120" t="s">
        <v>849</v>
      </c>
      <c r="E155" s="1653" t="s">
        <v>2664</v>
      </c>
      <c r="F155" s="1653"/>
      <c r="J155" s="1131"/>
      <c r="K155" s="1131"/>
      <c r="L155" s="1131"/>
      <c r="M155" s="1131"/>
      <c r="N155" s="1131"/>
      <c r="O155" s="1131"/>
    </row>
    <row r="156" spans="1:15">
      <c r="A156" s="1150" t="s">
        <v>726</v>
      </c>
      <c r="B156" s="1120" t="s">
        <v>850</v>
      </c>
      <c r="C156" s="1150" t="s">
        <v>846</v>
      </c>
      <c r="D156" s="1120" t="s">
        <v>851</v>
      </c>
      <c r="E156" s="1653" t="s">
        <v>2664</v>
      </c>
      <c r="F156" s="1653"/>
      <c r="J156" s="1131"/>
      <c r="K156" s="1131"/>
      <c r="L156" s="1131"/>
      <c r="M156" s="1131"/>
      <c r="N156" s="1131"/>
      <c r="O156" s="1131"/>
    </row>
    <row r="157" spans="1:15">
      <c r="A157" s="1150" t="s">
        <v>726</v>
      </c>
      <c r="B157" s="1120" t="s">
        <v>852</v>
      </c>
      <c r="C157" s="1150" t="s">
        <v>846</v>
      </c>
      <c r="D157" s="1120" t="s">
        <v>853</v>
      </c>
      <c r="E157" s="1653" t="s">
        <v>2664</v>
      </c>
      <c r="F157" s="1653"/>
      <c r="J157" s="1131"/>
      <c r="K157" s="1131"/>
      <c r="L157" s="1131"/>
      <c r="M157" s="1131"/>
      <c r="N157" s="1131"/>
      <c r="O157" s="1131"/>
    </row>
    <row r="158" spans="1:15">
      <c r="A158" s="1150" t="s">
        <v>726</v>
      </c>
      <c r="B158" s="1120" t="s">
        <v>854</v>
      </c>
      <c r="C158" s="1150" t="s">
        <v>846</v>
      </c>
      <c r="D158" s="1120" t="s">
        <v>855</v>
      </c>
      <c r="E158" s="1653" t="s">
        <v>2665</v>
      </c>
      <c r="F158" s="1653"/>
      <c r="J158" s="1131"/>
      <c r="K158" s="1131"/>
      <c r="L158" s="1131"/>
      <c r="M158" s="1131"/>
      <c r="N158" s="1131"/>
      <c r="O158" s="1131"/>
    </row>
    <row r="159" spans="1:15">
      <c r="A159" s="1150"/>
      <c r="B159" s="1120"/>
      <c r="C159" s="1150" t="s">
        <v>846</v>
      </c>
      <c r="D159" s="1120" t="s">
        <v>856</v>
      </c>
      <c r="E159" s="1653" t="s">
        <v>2665</v>
      </c>
      <c r="F159" s="1653"/>
      <c r="J159" s="1131"/>
      <c r="K159" s="1131"/>
      <c r="L159" s="1131"/>
      <c r="M159" s="1131"/>
      <c r="N159" s="1131"/>
      <c r="O159" s="1131"/>
    </row>
    <row r="160" spans="1:15">
      <c r="A160" s="1150"/>
      <c r="B160" s="1120"/>
      <c r="C160" s="1150" t="s">
        <v>846</v>
      </c>
      <c r="D160" s="1120" t="s">
        <v>857</v>
      </c>
      <c r="E160" s="1653" t="s">
        <v>2665</v>
      </c>
      <c r="F160" s="1653"/>
      <c r="J160" s="1131"/>
      <c r="K160" s="1131"/>
      <c r="L160" s="1131"/>
      <c r="M160" s="1131"/>
      <c r="N160" s="1131"/>
      <c r="O160" s="1131"/>
    </row>
    <row r="161" spans="1:15">
      <c r="A161" s="1150" t="s">
        <v>726</v>
      </c>
      <c r="B161" s="1120" t="s">
        <v>858</v>
      </c>
      <c r="C161" s="1150" t="s">
        <v>846</v>
      </c>
      <c r="D161" s="1120" t="s">
        <v>859</v>
      </c>
      <c r="E161" s="1653" t="s">
        <v>2665</v>
      </c>
      <c r="F161" s="1653"/>
      <c r="J161" s="1131"/>
      <c r="K161" s="1131"/>
      <c r="L161" s="1131"/>
      <c r="M161" s="1131"/>
      <c r="N161" s="1131"/>
      <c r="O161" s="1131"/>
    </row>
    <row r="162" spans="1:15">
      <c r="A162" s="1150" t="s">
        <v>726</v>
      </c>
      <c r="B162" s="1120" t="s">
        <v>860</v>
      </c>
      <c r="C162" s="1150" t="s">
        <v>846</v>
      </c>
      <c r="D162" s="1120" t="s">
        <v>861</v>
      </c>
      <c r="E162" s="1653" t="s">
        <v>2665</v>
      </c>
      <c r="F162" s="1653"/>
      <c r="J162" s="1131"/>
      <c r="K162" s="1131"/>
      <c r="L162" s="1131"/>
      <c r="M162" s="1131"/>
      <c r="N162" s="1131"/>
      <c r="O162" s="1131"/>
    </row>
    <row r="163" spans="1:15" ht="15.75" customHeight="1">
      <c r="A163" s="1150" t="s">
        <v>726</v>
      </c>
      <c r="B163" s="1120" t="s">
        <v>862</v>
      </c>
      <c r="C163" s="1150" t="s">
        <v>863</v>
      </c>
      <c r="D163" s="1120" t="s">
        <v>864</v>
      </c>
      <c r="E163" s="1653" t="s">
        <v>2664</v>
      </c>
      <c r="F163" s="1653"/>
      <c r="J163" s="1131"/>
      <c r="K163" s="1131"/>
      <c r="L163" s="1131"/>
      <c r="M163" s="1131"/>
      <c r="N163" s="1131"/>
      <c r="O163" s="1131"/>
    </row>
    <row r="164" spans="1:15" ht="5.25" customHeight="1">
      <c r="A164" s="1150"/>
      <c r="B164" s="1120"/>
      <c r="C164" s="1150"/>
      <c r="D164" s="1120"/>
      <c r="E164" s="1120"/>
      <c r="F164" s="1120"/>
      <c r="J164" s="1131"/>
      <c r="K164" s="1131"/>
      <c r="L164" s="1131"/>
      <c r="M164" s="1131"/>
      <c r="N164" s="1131"/>
      <c r="O164" s="1131"/>
    </row>
    <row r="165" spans="1:15" ht="26.25" customHeight="1">
      <c r="A165" s="1651" t="s">
        <v>865</v>
      </c>
      <c r="B165" s="1651"/>
      <c r="C165" s="1651"/>
      <c r="D165" s="1651"/>
      <c r="E165" s="1651"/>
      <c r="F165" s="1651"/>
      <c r="J165" s="1131"/>
      <c r="K165" s="1131"/>
      <c r="L165" s="1131"/>
      <c r="M165" s="1131"/>
      <c r="N165" s="1131"/>
      <c r="O165" s="1131"/>
    </row>
    <row r="166" spans="1:15" ht="27.75" customHeight="1">
      <c r="A166" s="1651" t="s">
        <v>866</v>
      </c>
      <c r="B166" s="1651"/>
      <c r="C166" s="1651"/>
      <c r="D166" s="1651"/>
      <c r="E166" s="1651"/>
      <c r="F166" s="1651"/>
      <c r="J166" s="1131"/>
      <c r="K166" s="1131"/>
      <c r="L166" s="1131"/>
      <c r="M166" s="1131"/>
      <c r="N166" s="1131"/>
      <c r="O166" s="1131"/>
    </row>
    <row r="167" spans="1:15" ht="42.6" customHeight="1">
      <c r="A167" s="1651" t="s">
        <v>867</v>
      </c>
      <c r="B167" s="1651"/>
      <c r="C167" s="1651"/>
      <c r="D167" s="1651"/>
      <c r="E167" s="1651"/>
      <c r="F167" s="1651"/>
      <c r="J167" s="1131"/>
      <c r="K167" s="1131"/>
      <c r="L167" s="1131"/>
      <c r="M167" s="1131"/>
      <c r="N167" s="1131"/>
      <c r="O167" s="1131"/>
    </row>
    <row r="168" spans="1:15" ht="39.75" customHeight="1">
      <c r="A168" s="1651" t="s">
        <v>868</v>
      </c>
      <c r="B168" s="1651"/>
      <c r="C168" s="1651"/>
      <c r="D168" s="1651"/>
      <c r="E168" s="1651"/>
      <c r="F168" s="1651"/>
      <c r="J168" s="1131"/>
      <c r="K168" s="1131"/>
      <c r="L168" s="1131"/>
      <c r="M168" s="1131"/>
      <c r="N168" s="1131"/>
      <c r="O168" s="1131"/>
    </row>
    <row r="169" spans="1:15" ht="27.75" customHeight="1">
      <c r="A169" s="1651" t="s">
        <v>869</v>
      </c>
      <c r="B169" s="1651"/>
      <c r="C169" s="1651"/>
      <c r="D169" s="1651"/>
      <c r="E169" s="1651"/>
      <c r="F169" s="1651"/>
      <c r="J169" s="1131"/>
      <c r="K169" s="1131"/>
      <c r="L169" s="1131"/>
      <c r="M169" s="1131"/>
      <c r="N169" s="1131"/>
      <c r="O169" s="1131"/>
    </row>
    <row r="170" spans="1:15" ht="28.15" customHeight="1">
      <c r="A170" s="1651" t="s">
        <v>870</v>
      </c>
      <c r="B170" s="1651"/>
      <c r="C170" s="1651"/>
      <c r="D170" s="1651"/>
      <c r="E170" s="1651"/>
      <c r="F170" s="1651"/>
      <c r="J170" s="1131"/>
      <c r="K170" s="1131"/>
      <c r="L170" s="1131"/>
      <c r="M170" s="1131"/>
      <c r="N170" s="1131"/>
      <c r="O170" s="1131"/>
    </row>
    <row r="171" spans="1:15" ht="28.9" customHeight="1">
      <c r="A171" s="1651" t="s">
        <v>871</v>
      </c>
      <c r="B171" s="1651"/>
      <c r="C171" s="1651"/>
      <c r="D171" s="1651"/>
      <c r="E171" s="1651"/>
      <c r="F171" s="1651"/>
      <c r="J171" s="1131"/>
      <c r="K171" s="1131"/>
      <c r="L171" s="1131"/>
      <c r="M171" s="1131"/>
      <c r="N171" s="1131"/>
      <c r="O171" s="1131"/>
    </row>
    <row r="172" spans="1:15" ht="54" customHeight="1">
      <c r="A172" s="1651" t="s">
        <v>872</v>
      </c>
      <c r="B172" s="1651"/>
      <c r="C172" s="1651"/>
      <c r="D172" s="1651"/>
      <c r="E172" s="1651"/>
      <c r="F172" s="1651"/>
      <c r="J172" s="1131"/>
      <c r="K172" s="1131"/>
      <c r="L172" s="1131"/>
      <c r="M172" s="1131"/>
      <c r="N172" s="1131"/>
      <c r="O172" s="1131"/>
    </row>
    <row r="173" spans="1:15" ht="42.6" customHeight="1">
      <c r="A173" s="1651" t="s">
        <v>873</v>
      </c>
      <c r="B173" s="1651"/>
      <c r="C173" s="1651"/>
      <c r="D173" s="1651"/>
      <c r="E173" s="1651"/>
      <c r="F173" s="1651"/>
      <c r="J173" s="1131"/>
      <c r="K173" s="1131"/>
      <c r="L173" s="1131"/>
      <c r="M173" s="1131"/>
      <c r="N173" s="1131"/>
      <c r="O173" s="1131"/>
    </row>
    <row r="174" spans="1:15" ht="16.899999999999999" customHeight="1">
      <c r="A174" s="1651" t="s">
        <v>874</v>
      </c>
      <c r="B174" s="1651"/>
      <c r="C174" s="1651"/>
      <c r="D174" s="1651"/>
      <c r="E174" s="1651"/>
      <c r="F174" s="1651"/>
      <c r="J174" s="1131"/>
      <c r="K174" s="1131"/>
      <c r="L174" s="1131"/>
      <c r="M174" s="1131"/>
      <c r="N174" s="1131"/>
      <c r="O174" s="1131"/>
    </row>
    <row r="175" spans="1:15" ht="49.9" customHeight="1">
      <c r="A175" s="1651" t="s">
        <v>988</v>
      </c>
      <c r="B175" s="1651"/>
      <c r="C175" s="1651"/>
      <c r="D175" s="1651"/>
      <c r="E175" s="1651"/>
      <c r="F175" s="1651"/>
      <c r="J175" s="1131"/>
      <c r="K175" s="1131"/>
      <c r="L175" s="1131"/>
      <c r="M175" s="1131"/>
      <c r="N175" s="1131"/>
      <c r="O175" s="1131"/>
    </row>
    <row r="176" spans="1:15" ht="28.5" customHeight="1">
      <c r="A176" s="1651" t="s">
        <v>758</v>
      </c>
      <c r="B176" s="1651"/>
      <c r="C176" s="1651"/>
      <c r="D176" s="1651"/>
      <c r="E176" s="1651"/>
      <c r="F176" s="1651"/>
      <c r="J176" s="1131"/>
      <c r="K176" s="1131"/>
      <c r="L176" s="1131"/>
      <c r="M176" s="1131"/>
      <c r="N176" s="1131"/>
      <c r="O176" s="1131"/>
    </row>
    <row r="177" spans="1:15" ht="17.25" customHeight="1">
      <c r="A177" s="1120"/>
      <c r="B177" s="1120"/>
      <c r="C177" s="1120"/>
      <c r="D177" s="1120"/>
      <c r="E177" s="1120"/>
      <c r="F177" s="1120"/>
      <c r="J177" s="1131"/>
      <c r="K177" s="1131"/>
      <c r="L177" s="1131"/>
      <c r="M177" s="1131"/>
      <c r="N177" s="1131"/>
      <c r="O177" s="1131"/>
    </row>
    <row r="178" spans="1:15" ht="17.25" customHeight="1">
      <c r="A178" s="1120"/>
      <c r="B178" s="1120"/>
      <c r="C178" s="1120"/>
      <c r="D178" s="1120"/>
      <c r="E178" s="1120"/>
      <c r="F178" s="1120"/>
      <c r="J178" s="1131"/>
      <c r="K178" s="1131"/>
      <c r="L178" s="1131"/>
      <c r="M178" s="1131"/>
      <c r="N178" s="1131"/>
      <c r="O178" s="1131"/>
    </row>
    <row r="179" spans="1:15">
      <c r="A179" s="93" t="s">
        <v>875</v>
      </c>
      <c r="B179" s="96"/>
      <c r="C179" s="1136"/>
      <c r="D179" s="1136"/>
      <c r="E179" s="1144"/>
      <c r="F179" s="1136"/>
      <c r="J179" s="1131"/>
      <c r="K179" s="1131"/>
      <c r="L179" s="1131"/>
      <c r="M179" s="1131"/>
      <c r="N179" s="1131"/>
      <c r="O179" s="1131"/>
    </row>
    <row r="180" spans="1:15">
      <c r="A180" s="98"/>
      <c r="B180" s="98"/>
      <c r="C180" s="1130"/>
      <c r="D180" s="1130"/>
      <c r="E180" s="1140"/>
      <c r="F180" s="1130"/>
      <c r="J180" s="1131"/>
      <c r="K180" s="1131"/>
      <c r="L180" s="1131"/>
      <c r="M180" s="1131"/>
      <c r="N180" s="1131"/>
      <c r="O180" s="1131"/>
    </row>
    <row r="181" spans="1:15" ht="58.15" customHeight="1">
      <c r="A181" s="1651" t="s">
        <v>2666</v>
      </c>
      <c r="B181" s="1651"/>
      <c r="C181" s="1651"/>
      <c r="D181" s="1651"/>
      <c r="E181" s="1651"/>
      <c r="F181" s="1651"/>
      <c r="G181" s="1116"/>
      <c r="H181" s="1116"/>
      <c r="I181" s="1116"/>
      <c r="J181" s="1116"/>
      <c r="K181" s="1116"/>
      <c r="L181" s="1116"/>
      <c r="M181" s="1116"/>
      <c r="N181" s="1131"/>
      <c r="O181" s="1131"/>
    </row>
    <row r="182" spans="1:15" ht="25.5" customHeight="1">
      <c r="A182" s="1651" t="s">
        <v>791</v>
      </c>
      <c r="B182" s="1651"/>
      <c r="C182" s="1651"/>
      <c r="D182" s="1651"/>
      <c r="E182" s="1651"/>
      <c r="F182" s="1651"/>
      <c r="G182" s="1116"/>
      <c r="H182" s="1116"/>
      <c r="I182" s="1116"/>
      <c r="J182" s="1116"/>
      <c r="K182" s="1116"/>
      <c r="L182" s="1116"/>
      <c r="M182" s="1116"/>
      <c r="N182" s="1131"/>
      <c r="O182" s="1131"/>
    </row>
    <row r="183" spans="1:15" ht="52.15" customHeight="1">
      <c r="A183" s="1651" t="s">
        <v>2667</v>
      </c>
      <c r="B183" s="1651"/>
      <c r="C183" s="1651"/>
      <c r="D183" s="1651"/>
      <c r="E183" s="1651"/>
      <c r="F183" s="1651"/>
      <c r="J183" s="1131"/>
      <c r="K183" s="1131"/>
      <c r="L183" s="1131"/>
      <c r="M183" s="1131"/>
      <c r="N183" s="1131"/>
      <c r="O183" s="1131"/>
    </row>
    <row r="184" spans="1:15" ht="65.45" customHeight="1">
      <c r="A184" s="1651" t="s">
        <v>876</v>
      </c>
      <c r="B184" s="1651"/>
      <c r="C184" s="1651"/>
      <c r="D184" s="1651"/>
      <c r="E184" s="1651"/>
      <c r="F184" s="1651"/>
      <c r="J184" s="1131"/>
      <c r="K184" s="1131"/>
      <c r="L184" s="1131"/>
      <c r="M184" s="1131"/>
      <c r="N184" s="1131"/>
      <c r="O184" s="1131"/>
    </row>
    <row r="185" spans="1:15" ht="28.5" customHeight="1">
      <c r="A185" s="1651" t="s">
        <v>877</v>
      </c>
      <c r="B185" s="1651"/>
      <c r="C185" s="1651"/>
      <c r="D185" s="1651"/>
      <c r="E185" s="1651"/>
      <c r="F185" s="1651"/>
      <c r="J185" s="1131"/>
      <c r="K185" s="1131"/>
      <c r="L185" s="1131"/>
      <c r="M185" s="1131"/>
      <c r="N185" s="1131"/>
      <c r="O185" s="1131"/>
    </row>
    <row r="186" spans="1:15" ht="21" customHeight="1">
      <c r="A186" s="1651" t="s">
        <v>878</v>
      </c>
      <c r="B186" s="1651"/>
      <c r="C186" s="1651"/>
      <c r="D186" s="1651"/>
      <c r="E186" s="1651"/>
      <c r="F186" s="1651"/>
      <c r="J186" s="1131"/>
      <c r="K186" s="1131"/>
      <c r="L186" s="1131"/>
      <c r="M186" s="1131"/>
      <c r="N186" s="1131"/>
      <c r="O186" s="1131"/>
    </row>
    <row r="187" spans="1:15" ht="15.75" customHeight="1">
      <c r="A187" s="1654" t="s">
        <v>879</v>
      </c>
      <c r="B187" s="1654"/>
      <c r="C187" s="1654"/>
      <c r="D187" s="1654"/>
      <c r="E187" s="1654"/>
      <c r="F187" s="1654"/>
      <c r="J187" s="1131"/>
      <c r="K187" s="1131"/>
      <c r="L187" s="1131"/>
      <c r="M187" s="1131"/>
      <c r="N187" s="1131"/>
      <c r="O187" s="1131"/>
    </row>
    <row r="188" spans="1:15" ht="39.75" customHeight="1">
      <c r="A188" s="1651" t="s">
        <v>843</v>
      </c>
      <c r="B188" s="1651"/>
      <c r="C188" s="1651"/>
      <c r="D188" s="1651"/>
      <c r="E188" s="1651"/>
      <c r="F188" s="1651"/>
      <c r="J188" s="1131"/>
      <c r="K188" s="1131"/>
      <c r="L188" s="1131"/>
      <c r="M188" s="1131"/>
      <c r="N188" s="1131"/>
      <c r="O188" s="1131"/>
    </row>
    <row r="189" spans="1:15" ht="12.75" customHeight="1">
      <c r="A189" s="1651" t="s">
        <v>844</v>
      </c>
      <c r="B189" s="1651"/>
      <c r="C189" s="1651"/>
      <c r="D189" s="1651"/>
      <c r="E189" s="1651"/>
      <c r="F189" s="1651"/>
      <c r="J189" s="1131"/>
      <c r="K189" s="1131"/>
      <c r="L189" s="1131"/>
      <c r="M189" s="1131"/>
      <c r="N189" s="1131"/>
      <c r="O189" s="1131"/>
    </row>
    <row r="190" spans="1:15" ht="12.75" customHeight="1">
      <c r="A190" s="1150" t="s">
        <v>726</v>
      </c>
      <c r="B190" s="1151" t="s">
        <v>790</v>
      </c>
      <c r="C190" s="1120"/>
      <c r="D190" s="1120"/>
      <c r="E190" s="1653" t="s">
        <v>2665</v>
      </c>
      <c r="F190" s="1653"/>
      <c r="J190" s="1131"/>
      <c r="K190" s="1131"/>
      <c r="L190" s="1131"/>
      <c r="M190" s="1131"/>
      <c r="N190" s="1131"/>
      <c r="O190" s="1131"/>
    </row>
    <row r="191" spans="1:15">
      <c r="A191" s="1150" t="s">
        <v>726</v>
      </c>
      <c r="B191" s="1120" t="s">
        <v>845</v>
      </c>
      <c r="C191" s="1150" t="s">
        <v>846</v>
      </c>
      <c r="D191" s="1120" t="s">
        <v>847</v>
      </c>
      <c r="E191" s="1653" t="s">
        <v>2665</v>
      </c>
      <c r="F191" s="1653"/>
      <c r="J191" s="1131"/>
      <c r="K191" s="1131"/>
      <c r="L191" s="1131"/>
      <c r="M191" s="1131"/>
      <c r="N191" s="1131"/>
      <c r="O191" s="1131"/>
    </row>
    <row r="192" spans="1:15">
      <c r="A192" s="1150" t="s">
        <v>726</v>
      </c>
      <c r="B192" s="1120" t="s">
        <v>848</v>
      </c>
      <c r="C192" s="1150" t="s">
        <v>846</v>
      </c>
      <c r="D192" s="1120" t="s">
        <v>849</v>
      </c>
      <c r="E192" s="1653" t="s">
        <v>2664</v>
      </c>
      <c r="F192" s="1653"/>
      <c r="J192" s="1131"/>
      <c r="K192" s="1131"/>
      <c r="L192" s="1131"/>
      <c r="M192" s="1131"/>
      <c r="N192" s="1131"/>
      <c r="O192" s="1131"/>
    </row>
    <row r="193" spans="1:15">
      <c r="A193" s="1150" t="s">
        <v>726</v>
      </c>
      <c r="B193" s="1120" t="s">
        <v>850</v>
      </c>
      <c r="C193" s="1150" t="s">
        <v>846</v>
      </c>
      <c r="D193" s="1120" t="s">
        <v>851</v>
      </c>
      <c r="E193" s="1653" t="s">
        <v>2664</v>
      </c>
      <c r="F193" s="1653"/>
      <c r="J193" s="1131"/>
      <c r="K193" s="1131"/>
      <c r="L193" s="1131"/>
      <c r="M193" s="1131"/>
      <c r="N193" s="1131"/>
      <c r="O193" s="1131"/>
    </row>
    <row r="194" spans="1:15">
      <c r="A194" s="1150" t="s">
        <v>726</v>
      </c>
      <c r="B194" s="1120" t="s">
        <v>852</v>
      </c>
      <c r="C194" s="1150" t="s">
        <v>846</v>
      </c>
      <c r="D194" s="1120" t="s">
        <v>853</v>
      </c>
      <c r="E194" s="1653" t="s">
        <v>2665</v>
      </c>
      <c r="F194" s="1653"/>
      <c r="J194" s="1131"/>
      <c r="K194" s="1131"/>
      <c r="L194" s="1131"/>
      <c r="M194" s="1131"/>
      <c r="N194" s="1131"/>
      <c r="O194" s="1131"/>
    </row>
    <row r="195" spans="1:15">
      <c r="A195" s="1150" t="s">
        <v>726</v>
      </c>
      <c r="B195" s="1120" t="s">
        <v>854</v>
      </c>
      <c r="C195" s="1150" t="s">
        <v>846</v>
      </c>
      <c r="D195" s="1120" t="s">
        <v>855</v>
      </c>
      <c r="E195" s="1653" t="s">
        <v>2665</v>
      </c>
      <c r="F195" s="1653"/>
      <c r="J195" s="1131"/>
      <c r="K195" s="1131"/>
      <c r="L195" s="1131"/>
      <c r="M195" s="1131"/>
      <c r="N195" s="1131"/>
      <c r="O195" s="1131"/>
    </row>
    <row r="196" spans="1:15">
      <c r="A196" s="1150"/>
      <c r="B196" s="1120"/>
      <c r="C196" s="1150" t="s">
        <v>846</v>
      </c>
      <c r="D196" s="1120" t="s">
        <v>856</v>
      </c>
      <c r="E196" s="1653" t="s">
        <v>2664</v>
      </c>
      <c r="F196" s="1653"/>
      <c r="J196" s="1131"/>
      <c r="K196" s="1131"/>
      <c r="L196" s="1131"/>
      <c r="M196" s="1131"/>
      <c r="N196" s="1131"/>
      <c r="O196" s="1131"/>
    </row>
    <row r="197" spans="1:15">
      <c r="A197" s="1150"/>
      <c r="B197" s="1120"/>
      <c r="C197" s="1150" t="s">
        <v>846</v>
      </c>
      <c r="D197" s="1120" t="s">
        <v>857</v>
      </c>
      <c r="E197" s="1653" t="s">
        <v>2665</v>
      </c>
      <c r="F197" s="1653"/>
      <c r="J197" s="1131"/>
      <c r="K197" s="1131"/>
      <c r="L197" s="1131"/>
      <c r="M197" s="1131"/>
      <c r="N197" s="1131"/>
      <c r="O197" s="1131"/>
    </row>
    <row r="198" spans="1:15">
      <c r="A198" s="1150" t="s">
        <v>726</v>
      </c>
      <c r="B198" s="1120" t="s">
        <v>858</v>
      </c>
      <c r="C198" s="1150" t="s">
        <v>846</v>
      </c>
      <c r="D198" s="1120" t="s">
        <v>859</v>
      </c>
      <c r="E198" s="1653" t="s">
        <v>2664</v>
      </c>
      <c r="F198" s="1653"/>
      <c r="J198" s="1131"/>
      <c r="K198" s="1131"/>
      <c r="L198" s="1131"/>
      <c r="M198" s="1131"/>
      <c r="N198" s="1131"/>
      <c r="O198" s="1131"/>
    </row>
    <row r="199" spans="1:15">
      <c r="A199" s="1150" t="s">
        <v>726</v>
      </c>
      <c r="B199" s="1120" t="s">
        <v>860</v>
      </c>
      <c r="C199" s="1150" t="s">
        <v>846</v>
      </c>
      <c r="D199" s="1120" t="s">
        <v>861</v>
      </c>
      <c r="E199" s="1653" t="s">
        <v>2664</v>
      </c>
      <c r="F199" s="1653"/>
      <c r="J199" s="1131"/>
      <c r="K199" s="1131"/>
      <c r="L199" s="1131"/>
      <c r="M199" s="1131"/>
      <c r="N199" s="1131"/>
      <c r="O199" s="1131"/>
    </row>
    <row r="200" spans="1:15" ht="15.75" customHeight="1">
      <c r="A200" s="1150" t="s">
        <v>726</v>
      </c>
      <c r="B200" s="1120" t="s">
        <v>880</v>
      </c>
      <c r="C200" s="1150" t="s">
        <v>863</v>
      </c>
      <c r="D200" s="1120" t="s">
        <v>864</v>
      </c>
      <c r="E200" s="1653" t="s">
        <v>2665</v>
      </c>
      <c r="F200" s="1653"/>
      <c r="J200" s="1131"/>
      <c r="K200" s="1131"/>
      <c r="L200" s="1131"/>
      <c r="M200" s="1131"/>
      <c r="N200" s="1131"/>
      <c r="O200" s="1131"/>
    </row>
    <row r="201" spans="1:15" ht="26.25" customHeight="1">
      <c r="A201" s="1651" t="s">
        <v>865</v>
      </c>
      <c r="B201" s="1651"/>
      <c r="C201" s="1651"/>
      <c r="D201" s="1651"/>
      <c r="E201" s="1651"/>
      <c r="F201" s="1651"/>
      <c r="J201" s="1131"/>
      <c r="K201" s="1131"/>
      <c r="L201" s="1131"/>
      <c r="M201" s="1131"/>
      <c r="N201" s="1131"/>
      <c r="O201" s="1131"/>
    </row>
    <row r="202" spans="1:15" ht="27.75" customHeight="1">
      <c r="A202" s="1651" t="s">
        <v>866</v>
      </c>
      <c r="B202" s="1651"/>
      <c r="C202" s="1651"/>
      <c r="D202" s="1651"/>
      <c r="E202" s="1651"/>
      <c r="F202" s="1651"/>
      <c r="J202" s="1131"/>
      <c r="K202" s="1131"/>
      <c r="L202" s="1131"/>
      <c r="M202" s="1131"/>
      <c r="N202" s="1131"/>
      <c r="O202" s="1131"/>
    </row>
    <row r="203" spans="1:15" ht="42.6" customHeight="1">
      <c r="A203" s="1651" t="s">
        <v>867</v>
      </c>
      <c r="B203" s="1651"/>
      <c r="C203" s="1651"/>
      <c r="D203" s="1651"/>
      <c r="E203" s="1651"/>
      <c r="F203" s="1651"/>
      <c r="J203" s="1131"/>
      <c r="K203" s="1131"/>
      <c r="L203" s="1131"/>
      <c r="M203" s="1131"/>
      <c r="N203" s="1131"/>
      <c r="O203" s="1131"/>
    </row>
    <row r="204" spans="1:15" ht="39.75" customHeight="1">
      <c r="A204" s="1651" t="s">
        <v>868</v>
      </c>
      <c r="B204" s="1651"/>
      <c r="C204" s="1651"/>
      <c r="D204" s="1651"/>
      <c r="E204" s="1651"/>
      <c r="F204" s="1651"/>
      <c r="J204" s="1131"/>
      <c r="K204" s="1131"/>
      <c r="L204" s="1131"/>
      <c r="M204" s="1131"/>
      <c r="N204" s="1131"/>
      <c r="O204" s="1131"/>
    </row>
    <row r="205" spans="1:15" ht="27.75" customHeight="1">
      <c r="A205" s="1651" t="s">
        <v>869</v>
      </c>
      <c r="B205" s="1651"/>
      <c r="C205" s="1651"/>
      <c r="D205" s="1651"/>
      <c r="E205" s="1651"/>
      <c r="F205" s="1651"/>
      <c r="J205" s="1131"/>
      <c r="K205" s="1131"/>
      <c r="L205" s="1131"/>
      <c r="M205" s="1131"/>
      <c r="N205" s="1131"/>
      <c r="O205" s="1131"/>
    </row>
    <row r="206" spans="1:15" ht="35.25" customHeight="1">
      <c r="A206" s="1651" t="s">
        <v>870</v>
      </c>
      <c r="B206" s="1651"/>
      <c r="C206" s="1651"/>
      <c r="D206" s="1651"/>
      <c r="E206" s="1651"/>
      <c r="F206" s="1651"/>
      <c r="J206" s="1131"/>
      <c r="K206" s="1131"/>
      <c r="L206" s="1131"/>
      <c r="M206" s="1131"/>
      <c r="N206" s="1131"/>
      <c r="O206" s="1131"/>
    </row>
    <row r="207" spans="1:15" ht="33.75" customHeight="1">
      <c r="A207" s="1651" t="s">
        <v>871</v>
      </c>
      <c r="B207" s="1651"/>
      <c r="C207" s="1651"/>
      <c r="D207" s="1651"/>
      <c r="E207" s="1651"/>
      <c r="F207" s="1651"/>
      <c r="J207" s="1131"/>
      <c r="K207" s="1131"/>
      <c r="L207" s="1131"/>
      <c r="M207" s="1131"/>
      <c r="N207" s="1131"/>
      <c r="O207" s="1131"/>
    </row>
    <row r="208" spans="1:15" ht="56.25" customHeight="1">
      <c r="A208" s="1651" t="s">
        <v>872</v>
      </c>
      <c r="B208" s="1651"/>
      <c r="C208" s="1651"/>
      <c r="D208" s="1651"/>
      <c r="E208" s="1651"/>
      <c r="F208" s="1651"/>
      <c r="J208" s="1131"/>
      <c r="K208" s="1131"/>
      <c r="L208" s="1131"/>
      <c r="M208" s="1131"/>
      <c r="N208" s="1131"/>
      <c r="O208" s="1131"/>
    </row>
    <row r="209" spans="1:15" ht="40.5" customHeight="1">
      <c r="A209" s="1651" t="s">
        <v>873</v>
      </c>
      <c r="B209" s="1651"/>
      <c r="C209" s="1651"/>
      <c r="D209" s="1651"/>
      <c r="E209" s="1651"/>
      <c r="F209" s="1651"/>
      <c r="J209" s="1131"/>
      <c r="K209" s="1131"/>
      <c r="L209" s="1131"/>
      <c r="M209" s="1131"/>
      <c r="N209" s="1131"/>
      <c r="O209" s="1131"/>
    </row>
    <row r="210" spans="1:15" ht="16.5" customHeight="1">
      <c r="A210" s="1651" t="s">
        <v>874</v>
      </c>
      <c r="B210" s="1651"/>
      <c r="C210" s="1651"/>
      <c r="D210" s="1651"/>
      <c r="E210" s="1651"/>
      <c r="F210" s="1651"/>
      <c r="J210" s="1131"/>
      <c r="K210" s="1131"/>
      <c r="L210" s="1131"/>
      <c r="M210" s="1131"/>
      <c r="N210" s="1131"/>
      <c r="O210" s="1131"/>
    </row>
    <row r="211" spans="1:15" ht="48.75" customHeight="1">
      <c r="A211" s="1651" t="s">
        <v>988</v>
      </c>
      <c r="B211" s="1651"/>
      <c r="C211" s="1651"/>
      <c r="D211" s="1651"/>
      <c r="E211" s="1651"/>
      <c r="F211" s="1651"/>
      <c r="J211" s="1131"/>
      <c r="K211" s="1131"/>
      <c r="L211" s="1131"/>
      <c r="M211" s="1131"/>
      <c r="N211" s="1131"/>
      <c r="O211" s="1131"/>
    </row>
    <row r="212" spans="1:15" ht="28.5" customHeight="1">
      <c r="A212" s="1651" t="s">
        <v>758</v>
      </c>
      <c r="B212" s="1651"/>
      <c r="C212" s="1651"/>
      <c r="D212" s="1651"/>
      <c r="E212" s="1651"/>
      <c r="F212" s="1651"/>
      <c r="J212" s="1131"/>
      <c r="K212" s="1131"/>
      <c r="L212" s="1131"/>
      <c r="M212" s="1131"/>
      <c r="N212" s="1131"/>
      <c r="O212" s="1131"/>
    </row>
    <row r="213" spans="1:15">
      <c r="A213" s="1134"/>
      <c r="B213" s="1139"/>
      <c r="C213" s="1134"/>
      <c r="D213" s="1140"/>
      <c r="E213" s="1140"/>
      <c r="F213" s="1140"/>
      <c r="J213" s="1131"/>
      <c r="K213" s="1131"/>
      <c r="L213" s="1131"/>
      <c r="M213" s="1131"/>
      <c r="N213" s="1131"/>
      <c r="O213" s="1131"/>
    </row>
    <row r="214" spans="1:15" s="90" customFormat="1">
      <c r="A214" s="93" t="s">
        <v>300</v>
      </c>
      <c r="B214" s="93"/>
      <c r="C214" s="93"/>
      <c r="D214" s="96"/>
      <c r="E214" s="99"/>
      <c r="F214" s="99"/>
    </row>
    <row r="215" spans="1:15" s="90" customFormat="1">
      <c r="A215" s="100"/>
      <c r="B215" s="91"/>
      <c r="C215" s="91"/>
      <c r="D215" s="98"/>
      <c r="E215" s="101"/>
      <c r="F215" s="101"/>
    </row>
    <row r="216" spans="1:15" ht="52.5" customHeight="1">
      <c r="A216" s="1651" t="s">
        <v>2668</v>
      </c>
      <c r="B216" s="1651"/>
      <c r="C216" s="1651"/>
      <c r="D216" s="1651"/>
      <c r="E216" s="1651"/>
      <c r="F216" s="1651"/>
      <c r="G216" s="1116"/>
      <c r="H216" s="1116"/>
      <c r="I216" s="1116"/>
      <c r="J216" s="1116"/>
      <c r="K216" s="1116"/>
      <c r="L216" s="1116"/>
      <c r="M216" s="1116"/>
      <c r="N216" s="1131"/>
      <c r="O216" s="1131"/>
    </row>
    <row r="217" spans="1:15" ht="25.5" customHeight="1">
      <c r="A217" s="1651" t="s">
        <v>791</v>
      </c>
      <c r="B217" s="1651"/>
      <c r="C217" s="1651"/>
      <c r="D217" s="1651"/>
      <c r="E217" s="1651"/>
      <c r="F217" s="1651"/>
      <c r="G217" s="1116"/>
      <c r="H217" s="1116"/>
      <c r="I217" s="1116"/>
      <c r="J217" s="1116"/>
      <c r="K217" s="1116"/>
      <c r="L217" s="1116"/>
      <c r="M217" s="1116"/>
      <c r="N217" s="1131"/>
      <c r="O217" s="1131"/>
    </row>
    <row r="218" spans="1:15" ht="14.25" customHeight="1">
      <c r="A218" s="1651" t="s">
        <v>885</v>
      </c>
      <c r="B218" s="1651"/>
      <c r="C218" s="1651"/>
      <c r="D218" s="1651"/>
      <c r="E218" s="1651"/>
      <c r="F218" s="1651"/>
      <c r="J218" s="1131"/>
      <c r="K218" s="1131"/>
      <c r="L218" s="1131"/>
      <c r="M218" s="1131"/>
      <c r="N218" s="1131"/>
      <c r="O218" s="1131"/>
    </row>
    <row r="219" spans="1:15" ht="69" customHeight="1">
      <c r="A219" s="1651" t="s">
        <v>886</v>
      </c>
      <c r="B219" s="1651"/>
      <c r="C219" s="1651"/>
      <c r="D219" s="1651"/>
      <c r="E219" s="1651"/>
      <c r="F219" s="1651"/>
      <c r="J219" s="1131"/>
      <c r="K219" s="1131"/>
      <c r="L219" s="1131"/>
      <c r="M219" s="1131"/>
      <c r="N219" s="1131"/>
      <c r="O219" s="1131"/>
    </row>
    <row r="220" spans="1:15" ht="13.5" customHeight="1">
      <c r="A220" s="1651" t="s">
        <v>887</v>
      </c>
      <c r="B220" s="1651"/>
      <c r="C220" s="1651"/>
      <c r="D220" s="1651"/>
      <c r="E220" s="1651"/>
      <c r="F220" s="1651"/>
      <c r="J220" s="1131"/>
      <c r="K220" s="1131"/>
      <c r="L220" s="1131"/>
      <c r="M220" s="1131"/>
      <c r="N220" s="1131"/>
      <c r="O220" s="1131"/>
    </row>
    <row r="221" spans="1:15" ht="14.25" customHeight="1">
      <c r="A221" s="1150" t="s">
        <v>726</v>
      </c>
      <c r="B221" s="1151" t="s">
        <v>798</v>
      </c>
      <c r="C221" s="1120"/>
      <c r="D221" s="1120"/>
      <c r="E221" s="1120"/>
      <c r="F221" s="1120"/>
      <c r="J221" s="1131"/>
      <c r="K221" s="1131"/>
      <c r="L221" s="1131"/>
      <c r="M221" s="1131"/>
      <c r="N221" s="1131"/>
      <c r="O221" s="1131"/>
    </row>
    <row r="222" spans="1:15" ht="14.25" customHeight="1">
      <c r="A222" s="1150" t="s">
        <v>726</v>
      </c>
      <c r="B222" s="1151" t="s">
        <v>888</v>
      </c>
      <c r="C222" s="1120"/>
      <c r="D222" s="1120"/>
      <c r="E222" s="1120"/>
      <c r="F222" s="1120"/>
      <c r="J222" s="1131"/>
      <c r="K222" s="1131"/>
      <c r="L222" s="1131"/>
      <c r="M222" s="1131"/>
      <c r="N222" s="1131"/>
      <c r="O222" s="1131"/>
    </row>
    <row r="223" spans="1:15" ht="14.25" customHeight="1">
      <c r="A223" s="1150" t="s">
        <v>726</v>
      </c>
      <c r="B223" s="1652" t="s">
        <v>2669</v>
      </c>
      <c r="C223" s="1652"/>
      <c r="D223" s="1652"/>
      <c r="E223" s="1652"/>
      <c r="F223" s="1652"/>
      <c r="G223" s="1143"/>
      <c r="J223" s="1131"/>
      <c r="K223" s="1131"/>
      <c r="L223" s="1131"/>
      <c r="M223" s="1131"/>
      <c r="N223" s="1131"/>
      <c r="O223" s="1131"/>
    </row>
    <row r="224" spans="1:15" ht="14.25" customHeight="1">
      <c r="A224" s="1150" t="s">
        <v>726</v>
      </c>
      <c r="B224" s="1652" t="s">
        <v>2670</v>
      </c>
      <c r="C224" s="1652"/>
      <c r="D224" s="1652"/>
      <c r="E224" s="1652"/>
      <c r="F224" s="1652"/>
      <c r="G224" s="1133"/>
      <c r="J224" s="1131"/>
      <c r="K224" s="1131"/>
      <c r="L224" s="1131"/>
      <c r="M224" s="1131"/>
      <c r="N224" s="1131"/>
      <c r="O224" s="1131"/>
    </row>
    <row r="225" spans="1:15" ht="19.149999999999999" customHeight="1">
      <c r="A225" s="1120"/>
      <c r="B225" s="1652" t="s">
        <v>2671</v>
      </c>
      <c r="C225" s="1652"/>
      <c r="D225" s="1652"/>
      <c r="E225" s="1652"/>
      <c r="F225" s="1652"/>
      <c r="J225" s="1131"/>
      <c r="K225" s="1131"/>
      <c r="L225" s="1131"/>
      <c r="M225" s="1131"/>
      <c r="N225" s="1131"/>
      <c r="O225" s="1131"/>
    </row>
    <row r="226" spans="1:15" ht="16.149999999999999" customHeight="1">
      <c r="A226" s="1151" t="s">
        <v>889</v>
      </c>
      <c r="B226" s="1133"/>
      <c r="C226" s="1133"/>
      <c r="D226" s="1133"/>
      <c r="E226" s="1133"/>
      <c r="F226" s="1133"/>
      <c r="J226" s="1131"/>
      <c r="K226" s="1131"/>
      <c r="L226" s="1131"/>
      <c r="M226" s="1131"/>
      <c r="N226" s="1131"/>
      <c r="O226" s="1131"/>
    </row>
    <row r="227" spans="1:15" ht="43.9" customHeight="1">
      <c r="A227" s="1651" t="s">
        <v>2672</v>
      </c>
      <c r="B227" s="1651"/>
      <c r="C227" s="1651"/>
      <c r="D227" s="1651"/>
      <c r="E227" s="1651"/>
      <c r="F227" s="1651"/>
      <c r="J227" s="1131"/>
      <c r="K227" s="1131"/>
      <c r="L227" s="1131"/>
      <c r="M227" s="1131"/>
      <c r="N227" s="1131"/>
      <c r="O227" s="1131"/>
    </row>
    <row r="228" spans="1:15" ht="15.6" customHeight="1">
      <c r="A228" s="1651" t="s">
        <v>890</v>
      </c>
      <c r="B228" s="1651"/>
      <c r="C228" s="1651"/>
      <c r="D228" s="1651"/>
      <c r="E228" s="1651"/>
      <c r="F228" s="1651"/>
      <c r="J228" s="1131"/>
      <c r="K228" s="1131"/>
      <c r="L228" s="1131"/>
      <c r="M228" s="1131"/>
      <c r="N228" s="1131"/>
      <c r="O228" s="1131"/>
    </row>
    <row r="229" spans="1:15" ht="28.5" customHeight="1">
      <c r="A229" s="1651" t="s">
        <v>758</v>
      </c>
      <c r="B229" s="1651"/>
      <c r="C229" s="1651"/>
      <c r="D229" s="1651"/>
      <c r="E229" s="1651"/>
      <c r="F229" s="1651"/>
      <c r="J229" s="1131"/>
      <c r="K229" s="1131"/>
      <c r="L229" s="1131"/>
      <c r="M229" s="1131"/>
      <c r="N229" s="1131"/>
      <c r="O229" s="1131"/>
    </row>
    <row r="230" spans="1:15">
      <c r="A230" s="1134"/>
      <c r="B230" s="1139"/>
      <c r="C230" s="1134"/>
      <c r="D230" s="1140"/>
      <c r="E230" s="1140"/>
      <c r="F230" s="1140"/>
      <c r="J230" s="1131"/>
      <c r="K230" s="1131"/>
      <c r="L230" s="1131"/>
      <c r="M230" s="1131"/>
      <c r="N230" s="1131"/>
      <c r="O230" s="1131"/>
    </row>
    <row r="231" spans="1:15">
      <c r="A231" s="1134"/>
      <c r="B231" s="1139"/>
      <c r="C231" s="1134"/>
      <c r="D231" s="1140"/>
      <c r="E231" s="1140"/>
      <c r="F231" s="1140"/>
      <c r="J231" s="1131"/>
      <c r="K231" s="1131"/>
      <c r="L231" s="1131"/>
      <c r="M231" s="1131"/>
      <c r="N231" s="1131"/>
      <c r="O231" s="1131"/>
    </row>
    <row r="232" spans="1:15">
      <c r="A232" s="93" t="s">
        <v>891</v>
      </c>
      <c r="B232" s="96"/>
      <c r="C232" s="1136"/>
      <c r="D232" s="1136"/>
      <c r="E232" s="1136"/>
      <c r="F232" s="1136"/>
      <c r="J232" s="1131"/>
      <c r="K232" s="1131"/>
      <c r="L232" s="1131"/>
      <c r="M232" s="1131"/>
      <c r="N232" s="1131"/>
      <c r="O232" s="1131"/>
    </row>
    <row r="233" spans="1:15">
      <c r="A233" s="98"/>
      <c r="B233" s="98"/>
      <c r="C233" s="1130"/>
      <c r="D233" s="1130"/>
      <c r="E233" s="1130"/>
      <c r="F233" s="1130"/>
      <c r="J233" s="1131"/>
      <c r="K233" s="1131"/>
      <c r="L233" s="1131"/>
      <c r="M233" s="1131"/>
      <c r="N233" s="1131"/>
      <c r="O233" s="1131"/>
    </row>
    <row r="234" spans="1:15" ht="54.75" customHeight="1">
      <c r="A234" s="1651" t="s">
        <v>2673</v>
      </c>
      <c r="B234" s="1651"/>
      <c r="C234" s="1651"/>
      <c r="D234" s="1651"/>
      <c r="E234" s="1651"/>
      <c r="F234" s="1651"/>
      <c r="G234" s="1116"/>
      <c r="H234" s="1116"/>
      <c r="I234" s="1116"/>
      <c r="J234" s="1116"/>
      <c r="K234" s="1116"/>
      <c r="L234" s="1116"/>
      <c r="M234" s="1116"/>
      <c r="N234" s="1131"/>
      <c r="O234" s="1131"/>
    </row>
    <row r="235" spans="1:15" ht="27" customHeight="1">
      <c r="A235" s="1651" t="s">
        <v>791</v>
      </c>
      <c r="B235" s="1651"/>
      <c r="C235" s="1651"/>
      <c r="D235" s="1651"/>
      <c r="E235" s="1651"/>
      <c r="F235" s="1651"/>
      <c r="G235" s="1116"/>
      <c r="H235" s="1116"/>
      <c r="I235" s="1116"/>
      <c r="J235" s="1116"/>
      <c r="K235" s="1116"/>
      <c r="L235" s="1116"/>
      <c r="M235" s="1116"/>
      <c r="N235" s="1131"/>
      <c r="O235" s="1131"/>
    </row>
    <row r="236" spans="1:15" ht="16.5" customHeight="1">
      <c r="A236" s="1651" t="s">
        <v>844</v>
      </c>
      <c r="B236" s="1651"/>
      <c r="C236" s="1651"/>
      <c r="D236" s="1651"/>
      <c r="E236" s="1651"/>
      <c r="F236" s="1651"/>
      <c r="G236" s="1116"/>
      <c r="H236" s="1116"/>
      <c r="I236" s="1116"/>
      <c r="J236" s="1116"/>
      <c r="K236" s="1116"/>
      <c r="L236" s="1116"/>
      <c r="M236" s="1116"/>
      <c r="N236" s="1131"/>
      <c r="O236" s="1131"/>
    </row>
    <row r="237" spans="1:15" ht="15.75" customHeight="1">
      <c r="A237" s="1120"/>
      <c r="B237" s="1151" t="s">
        <v>795</v>
      </c>
      <c r="C237" s="1120"/>
      <c r="D237" s="1120"/>
      <c r="E237" s="1120"/>
      <c r="F237" s="1120"/>
      <c r="G237" s="1116"/>
      <c r="H237" s="1116"/>
      <c r="I237" s="1116"/>
      <c r="J237" s="1116"/>
      <c r="K237" s="1116"/>
      <c r="L237" s="1116"/>
      <c r="M237" s="1116"/>
      <c r="N237" s="1131"/>
      <c r="O237" s="1131"/>
    </row>
    <row r="238" spans="1:15" ht="15.75" customHeight="1">
      <c r="A238" s="1120"/>
      <c r="B238" s="1146" t="s">
        <v>892</v>
      </c>
      <c r="C238" s="1120"/>
      <c r="D238" s="1153" t="s">
        <v>893</v>
      </c>
      <c r="E238" s="1653" t="s">
        <v>2665</v>
      </c>
      <c r="F238" s="1653"/>
      <c r="G238" s="1116"/>
      <c r="H238" s="1116"/>
      <c r="I238" s="1116"/>
      <c r="J238" s="1116"/>
      <c r="K238" s="1116"/>
      <c r="L238" s="1116"/>
      <c r="M238" s="1116"/>
      <c r="N238" s="1131"/>
      <c r="O238" s="1131"/>
    </row>
    <row r="239" spans="1:15" ht="15.75" customHeight="1">
      <c r="A239" s="1120"/>
      <c r="B239" s="1146" t="s">
        <v>894</v>
      </c>
      <c r="C239" s="1120"/>
      <c r="D239" s="1153" t="s">
        <v>895</v>
      </c>
      <c r="E239" s="1653" t="s">
        <v>2665</v>
      </c>
      <c r="F239" s="1653"/>
      <c r="G239" s="1116"/>
      <c r="H239" s="1116"/>
      <c r="I239" s="1116"/>
      <c r="J239" s="1116"/>
      <c r="K239" s="1116"/>
      <c r="L239" s="1116"/>
      <c r="M239" s="1116"/>
      <c r="N239" s="1131"/>
      <c r="O239" s="1131"/>
    </row>
    <row r="240" spans="1:15" ht="15.75" customHeight="1">
      <c r="A240" s="1120"/>
      <c r="B240" s="1146" t="s">
        <v>896</v>
      </c>
      <c r="C240" s="1120"/>
      <c r="D240" s="1153" t="s">
        <v>897</v>
      </c>
      <c r="E240" s="1653" t="s">
        <v>2665</v>
      </c>
      <c r="F240" s="1653"/>
      <c r="G240" s="1116"/>
      <c r="H240" s="1116"/>
      <c r="I240" s="1116"/>
      <c r="J240" s="1116"/>
      <c r="K240" s="1116"/>
      <c r="L240" s="1116"/>
      <c r="M240" s="1116"/>
      <c r="N240" s="1131"/>
      <c r="O240" s="1131"/>
    </row>
    <row r="241" spans="1:15" ht="15.75" customHeight="1">
      <c r="A241" s="1120"/>
      <c r="B241" s="1146"/>
      <c r="C241" s="1120"/>
      <c r="D241" s="1153" t="s">
        <v>898</v>
      </c>
      <c r="E241" s="1653" t="s">
        <v>2665</v>
      </c>
      <c r="F241" s="1653"/>
      <c r="G241" s="1116"/>
      <c r="H241" s="1116"/>
      <c r="I241" s="1116"/>
      <c r="J241" s="1116"/>
      <c r="K241" s="1116"/>
      <c r="L241" s="1116"/>
      <c r="M241" s="1116"/>
      <c r="N241" s="1131"/>
      <c r="O241" s="1131"/>
    </row>
    <row r="242" spans="1:15" ht="51" customHeight="1">
      <c r="A242" s="1651" t="s">
        <v>899</v>
      </c>
      <c r="B242" s="1651"/>
      <c r="C242" s="1651"/>
      <c r="D242" s="1651"/>
      <c r="E242" s="1651"/>
      <c r="F242" s="1651"/>
      <c r="J242" s="1131"/>
      <c r="K242" s="1131"/>
      <c r="L242" s="1131"/>
      <c r="M242" s="1131"/>
      <c r="N242" s="1131"/>
      <c r="O242" s="1131"/>
    </row>
    <row r="243" spans="1:15" ht="28.15" customHeight="1">
      <c r="A243" s="1651" t="s">
        <v>900</v>
      </c>
      <c r="B243" s="1651"/>
      <c r="C243" s="1651"/>
      <c r="D243" s="1651"/>
      <c r="E243" s="1651"/>
      <c r="F243" s="1651"/>
      <c r="J243" s="1131"/>
      <c r="K243" s="1131"/>
      <c r="L243" s="1131"/>
      <c r="M243" s="1131"/>
      <c r="N243" s="1131"/>
      <c r="O243" s="1131"/>
    </row>
    <row r="244" spans="1:15" ht="15" customHeight="1">
      <c r="A244" s="1651" t="s">
        <v>901</v>
      </c>
      <c r="B244" s="1651"/>
      <c r="C244" s="1651"/>
      <c r="D244" s="1651"/>
      <c r="E244" s="1651"/>
      <c r="F244" s="1651"/>
      <c r="J244" s="1131"/>
      <c r="K244" s="1131"/>
      <c r="L244" s="1131"/>
      <c r="M244" s="1131"/>
      <c r="N244" s="1131"/>
      <c r="O244" s="1131"/>
    </row>
    <row r="245" spans="1:15" ht="45.6" customHeight="1">
      <c r="A245" s="1651" t="s">
        <v>989</v>
      </c>
      <c r="B245" s="1651"/>
      <c r="C245" s="1651"/>
      <c r="D245" s="1651"/>
      <c r="E245" s="1651"/>
      <c r="F245" s="1651"/>
      <c r="J245" s="1131"/>
      <c r="K245" s="1131"/>
      <c r="L245" s="1131"/>
      <c r="M245" s="1131"/>
      <c r="N245" s="1131"/>
      <c r="O245" s="1131"/>
    </row>
    <row r="246" spans="1:15" ht="48" customHeight="1">
      <c r="A246" s="1651" t="s">
        <v>2674</v>
      </c>
      <c r="B246" s="1651"/>
      <c r="C246" s="1651"/>
      <c r="D246" s="1651"/>
      <c r="E246" s="1651"/>
      <c r="F246" s="1651"/>
      <c r="J246" s="1131"/>
      <c r="K246" s="1131"/>
      <c r="L246" s="1131"/>
      <c r="M246" s="1131"/>
      <c r="N246" s="1131"/>
      <c r="O246" s="1131"/>
    </row>
    <row r="247" spans="1:15" ht="26.25" customHeight="1">
      <c r="A247" s="1651" t="s">
        <v>902</v>
      </c>
      <c r="B247" s="1651"/>
      <c r="C247" s="1651"/>
      <c r="D247" s="1651"/>
      <c r="E247" s="1651"/>
      <c r="F247" s="1651"/>
      <c r="J247" s="1131"/>
      <c r="K247" s="1131"/>
      <c r="L247" s="1131"/>
      <c r="M247" s="1131"/>
      <c r="N247" s="1131"/>
      <c r="O247" s="1131"/>
    </row>
    <row r="248" spans="1:15" ht="39.75" customHeight="1">
      <c r="A248" s="1651" t="s">
        <v>903</v>
      </c>
      <c r="B248" s="1651"/>
      <c r="C248" s="1651"/>
      <c r="D248" s="1651"/>
      <c r="E248" s="1651"/>
      <c r="F248" s="1651"/>
      <c r="J248" s="1131"/>
      <c r="K248" s="1131"/>
      <c r="L248" s="1131"/>
      <c r="M248" s="1131"/>
      <c r="N248" s="1131"/>
      <c r="O248" s="1131"/>
    </row>
    <row r="249" spans="1:15" ht="37.5" customHeight="1">
      <c r="A249" s="1651" t="s">
        <v>904</v>
      </c>
      <c r="B249" s="1651"/>
      <c r="C249" s="1651"/>
      <c r="D249" s="1651"/>
      <c r="E249" s="1651"/>
      <c r="F249" s="1651"/>
      <c r="J249" s="1131"/>
      <c r="K249" s="1131"/>
      <c r="L249" s="1131"/>
      <c r="M249" s="1131"/>
      <c r="N249" s="1131"/>
      <c r="O249" s="1131"/>
    </row>
    <row r="250" spans="1:15" ht="27.75" customHeight="1">
      <c r="A250" s="1651" t="s">
        <v>758</v>
      </c>
      <c r="B250" s="1651"/>
      <c r="C250" s="1651"/>
      <c r="D250" s="1651"/>
      <c r="E250" s="1651"/>
      <c r="F250" s="1651"/>
      <c r="J250" s="1131"/>
      <c r="K250" s="1131"/>
      <c r="L250" s="1131"/>
      <c r="M250" s="1131"/>
      <c r="N250" s="1131"/>
      <c r="O250" s="1131"/>
    </row>
    <row r="251" spans="1:15">
      <c r="A251" s="1134"/>
      <c r="B251" s="1139"/>
      <c r="C251" s="1134"/>
      <c r="D251" s="1140"/>
      <c r="E251" s="1140"/>
      <c r="F251" s="1140"/>
      <c r="J251" s="1131"/>
      <c r="K251" s="1131"/>
      <c r="L251" s="1131"/>
      <c r="M251" s="1131"/>
      <c r="N251" s="1131"/>
      <c r="O251" s="1131"/>
    </row>
    <row r="252" spans="1:15">
      <c r="A252" s="1134"/>
      <c r="B252" s="1139"/>
      <c r="C252" s="1134"/>
      <c r="D252" s="1140"/>
      <c r="E252" s="1140"/>
      <c r="F252" s="1140"/>
      <c r="J252" s="1131"/>
      <c r="K252" s="1131"/>
      <c r="L252" s="1131"/>
      <c r="M252" s="1131"/>
      <c r="N252" s="1131"/>
      <c r="O252" s="1131"/>
    </row>
    <row r="253" spans="1:15" ht="19.5" customHeight="1">
      <c r="A253" s="93" t="s">
        <v>194</v>
      </c>
      <c r="B253" s="96"/>
      <c r="C253" s="1136"/>
      <c r="D253" s="1136"/>
      <c r="E253" s="1144"/>
      <c r="F253" s="1144"/>
      <c r="J253" s="1131"/>
      <c r="K253" s="1131"/>
      <c r="L253" s="1131"/>
      <c r="M253" s="1154"/>
      <c r="N253" s="1131"/>
      <c r="O253" s="1131"/>
    </row>
    <row r="254" spans="1:15">
      <c r="A254" s="98"/>
      <c r="B254" s="1130"/>
      <c r="C254" s="1130"/>
      <c r="D254" s="1130"/>
      <c r="E254" s="1140"/>
      <c r="F254" s="1140"/>
      <c r="J254" s="1131"/>
      <c r="K254" s="1131"/>
      <c r="L254" s="1131"/>
      <c r="M254" s="1131"/>
      <c r="N254" s="1131"/>
      <c r="O254" s="1131"/>
    </row>
    <row r="255" spans="1:15" ht="51" customHeight="1">
      <c r="A255" s="1651" t="s">
        <v>2675</v>
      </c>
      <c r="B255" s="1651"/>
      <c r="C255" s="1651"/>
      <c r="D255" s="1651"/>
      <c r="E255" s="1651"/>
      <c r="F255" s="1651"/>
      <c r="G255" s="1116"/>
      <c r="H255" s="1116"/>
      <c r="I255" s="1116"/>
      <c r="J255" s="1116"/>
      <c r="K255" s="1116"/>
      <c r="L255" s="1116"/>
      <c r="M255" s="1116"/>
      <c r="N255" s="1131"/>
      <c r="O255" s="1131"/>
    </row>
    <row r="256" spans="1:15" ht="25.5" customHeight="1">
      <c r="A256" s="1651" t="s">
        <v>791</v>
      </c>
      <c r="B256" s="1651"/>
      <c r="C256" s="1651"/>
      <c r="D256" s="1651"/>
      <c r="E256" s="1651"/>
      <c r="F256" s="1651"/>
      <c r="G256" s="1116"/>
      <c r="H256" s="1116"/>
      <c r="I256" s="1116"/>
      <c r="J256" s="1116"/>
      <c r="K256" s="1116"/>
      <c r="L256" s="1116"/>
      <c r="M256" s="1116"/>
      <c r="N256" s="1131"/>
      <c r="O256" s="1131"/>
    </row>
    <row r="257" spans="1:15" ht="70.900000000000006" customHeight="1">
      <c r="A257" s="1651" t="s">
        <v>905</v>
      </c>
      <c r="B257" s="1651"/>
      <c r="C257" s="1651"/>
      <c r="D257" s="1651"/>
      <c r="E257" s="1651"/>
      <c r="F257" s="1651"/>
      <c r="J257" s="1131"/>
      <c r="K257" s="1131"/>
      <c r="L257" s="1131"/>
      <c r="M257" s="1131"/>
      <c r="N257" s="1131"/>
      <c r="O257" s="1131"/>
    </row>
    <row r="258" spans="1:15" ht="13.5" customHeight="1">
      <c r="A258" s="1651" t="s">
        <v>906</v>
      </c>
      <c r="B258" s="1651"/>
      <c r="C258" s="1651"/>
      <c r="D258" s="1651"/>
      <c r="E258" s="1651"/>
      <c r="F258" s="1651"/>
      <c r="J258" s="1131"/>
      <c r="K258" s="1131"/>
      <c r="L258" s="1131"/>
      <c r="M258" s="1131"/>
      <c r="N258" s="1131"/>
      <c r="O258" s="1131"/>
    </row>
    <row r="259" spans="1:15" ht="15" customHeight="1">
      <c r="A259" s="1651" t="s">
        <v>844</v>
      </c>
      <c r="B259" s="1651"/>
      <c r="C259" s="1651"/>
      <c r="D259" s="1651"/>
      <c r="E259" s="1651"/>
      <c r="F259" s="1651"/>
      <c r="J259" s="1131"/>
      <c r="K259" s="1131"/>
      <c r="L259" s="1131"/>
      <c r="M259" s="1131"/>
      <c r="N259" s="1131"/>
      <c r="O259" s="1131"/>
    </row>
    <row r="260" spans="1:15" ht="15" customHeight="1">
      <c r="A260" s="1120"/>
      <c r="B260" s="1151" t="s">
        <v>795</v>
      </c>
      <c r="C260" s="1120"/>
      <c r="D260" s="1120"/>
      <c r="E260" s="1120"/>
      <c r="F260" s="1120"/>
      <c r="J260" s="1131"/>
      <c r="K260" s="1131"/>
      <c r="L260" s="1131"/>
      <c r="M260" s="1131"/>
      <c r="N260" s="1131"/>
      <c r="O260" s="1131"/>
    </row>
    <row r="261" spans="1:15" ht="15" customHeight="1">
      <c r="A261" s="1120"/>
      <c r="B261" s="1139" t="s">
        <v>907</v>
      </c>
      <c r="C261" s="1155" t="s">
        <v>908</v>
      </c>
      <c r="D261" s="1152" t="s">
        <v>909</v>
      </c>
      <c r="E261" s="1653" t="s">
        <v>2665</v>
      </c>
      <c r="F261" s="1653"/>
      <c r="J261" s="1131"/>
      <c r="K261" s="1131"/>
      <c r="L261" s="1131"/>
      <c r="M261" s="1131"/>
      <c r="N261" s="1131"/>
      <c r="O261" s="1131"/>
    </row>
    <row r="262" spans="1:15" ht="15" customHeight="1">
      <c r="A262" s="1120"/>
      <c r="B262" s="1139"/>
      <c r="C262" s="1155" t="s">
        <v>908</v>
      </c>
      <c r="D262" s="1152" t="s">
        <v>910</v>
      </c>
      <c r="E262" s="1653" t="s">
        <v>2665</v>
      </c>
      <c r="F262" s="1653"/>
      <c r="J262" s="1131"/>
      <c r="K262" s="1131"/>
      <c r="L262" s="1131"/>
      <c r="M262" s="1131"/>
      <c r="N262" s="1131"/>
      <c r="O262" s="1131"/>
    </row>
    <row r="263" spans="1:15" ht="15" customHeight="1">
      <c r="A263" s="1120"/>
      <c r="B263" s="1139"/>
      <c r="C263" s="1155" t="s">
        <v>908</v>
      </c>
      <c r="D263" s="1152" t="s">
        <v>911</v>
      </c>
      <c r="E263" s="1653" t="s">
        <v>2665</v>
      </c>
      <c r="F263" s="1653"/>
      <c r="J263" s="1131"/>
      <c r="K263" s="1131"/>
      <c r="L263" s="1131"/>
      <c r="M263" s="1131"/>
      <c r="N263" s="1131"/>
      <c r="O263" s="1131"/>
    </row>
    <row r="264" spans="1:15" ht="15" customHeight="1">
      <c r="A264" s="1120"/>
      <c r="B264" s="1139" t="s">
        <v>912</v>
      </c>
      <c r="C264" s="1155" t="s">
        <v>908</v>
      </c>
      <c r="D264" s="1152" t="s">
        <v>913</v>
      </c>
      <c r="E264" s="1653" t="s">
        <v>2665</v>
      </c>
      <c r="F264" s="1653"/>
      <c r="J264" s="1131"/>
      <c r="K264" s="1131"/>
      <c r="L264" s="1131"/>
      <c r="M264" s="1131"/>
      <c r="N264" s="1131"/>
      <c r="O264" s="1131"/>
    </row>
    <row r="265" spans="1:15" ht="15" customHeight="1">
      <c r="A265" s="1120"/>
      <c r="B265" s="1139" t="s">
        <v>914</v>
      </c>
      <c r="C265" s="1155" t="s">
        <v>908</v>
      </c>
      <c r="D265" s="1152" t="s">
        <v>915</v>
      </c>
      <c r="E265" s="1653" t="s">
        <v>2665</v>
      </c>
      <c r="F265" s="1653"/>
      <c r="J265" s="1131"/>
      <c r="K265" s="1131"/>
      <c r="L265" s="1131"/>
      <c r="M265" s="1131"/>
      <c r="N265" s="1131"/>
      <c r="O265" s="1131"/>
    </row>
    <row r="266" spans="1:15" ht="15" customHeight="1">
      <c r="A266" s="1120"/>
      <c r="B266" s="1139" t="s">
        <v>916</v>
      </c>
      <c r="C266" s="1155" t="s">
        <v>908</v>
      </c>
      <c r="D266" s="1152" t="s">
        <v>917</v>
      </c>
      <c r="E266" s="1653" t="s">
        <v>2665</v>
      </c>
      <c r="F266" s="1653"/>
      <c r="J266" s="1131"/>
      <c r="K266" s="1131"/>
      <c r="L266" s="1131"/>
      <c r="M266" s="1131"/>
      <c r="N266" s="1131"/>
      <c r="O266" s="1131"/>
    </row>
    <row r="267" spans="1:15" ht="15" customHeight="1">
      <c r="A267" s="1120"/>
      <c r="B267" s="1139"/>
      <c r="C267" s="1155" t="s">
        <v>908</v>
      </c>
      <c r="D267" s="1152" t="s">
        <v>918</v>
      </c>
      <c r="E267" s="1653" t="s">
        <v>2665</v>
      </c>
      <c r="F267" s="1653"/>
      <c r="J267" s="1131"/>
      <c r="K267" s="1131"/>
      <c r="L267" s="1131"/>
      <c r="M267" s="1131"/>
      <c r="N267" s="1131"/>
      <c r="O267" s="1131"/>
    </row>
    <row r="268" spans="1:15" ht="15" customHeight="1">
      <c r="A268" s="1120"/>
      <c r="B268" s="1139"/>
      <c r="C268" s="1155" t="s">
        <v>908</v>
      </c>
      <c r="D268" s="1152" t="s">
        <v>919</v>
      </c>
      <c r="E268" s="1653" t="s">
        <v>2665</v>
      </c>
      <c r="F268" s="1653"/>
      <c r="J268" s="1131"/>
      <c r="K268" s="1131"/>
      <c r="L268" s="1131"/>
      <c r="M268" s="1131"/>
      <c r="N268" s="1131"/>
      <c r="O268" s="1131"/>
    </row>
    <row r="269" spans="1:15" ht="15" customHeight="1">
      <c r="A269" s="1120"/>
      <c r="B269" s="1139" t="s">
        <v>920</v>
      </c>
      <c r="C269" s="1155" t="s">
        <v>908</v>
      </c>
      <c r="D269" s="1152" t="s">
        <v>921</v>
      </c>
      <c r="E269" s="1653" t="s">
        <v>2665</v>
      </c>
      <c r="F269" s="1653"/>
      <c r="J269" s="1131"/>
      <c r="K269" s="1131"/>
      <c r="L269" s="1131"/>
      <c r="M269" s="1131"/>
      <c r="N269" s="1131"/>
      <c r="O269" s="1131"/>
    </row>
    <row r="270" spans="1:15" ht="15" customHeight="1">
      <c r="A270" s="1120"/>
      <c r="B270" s="1139" t="s">
        <v>922</v>
      </c>
      <c r="C270" s="1155" t="s">
        <v>908</v>
      </c>
      <c r="D270" s="1152" t="s">
        <v>923</v>
      </c>
      <c r="E270" s="1653" t="s">
        <v>2665</v>
      </c>
      <c r="F270" s="1653"/>
      <c r="J270" s="1131"/>
      <c r="K270" s="1131"/>
      <c r="L270" s="1131"/>
      <c r="M270" s="1131"/>
      <c r="N270" s="1131"/>
      <c r="O270" s="1131"/>
    </row>
    <row r="271" spans="1:15" ht="15" customHeight="1">
      <c r="A271" s="1120"/>
      <c r="B271" s="1139" t="s">
        <v>924</v>
      </c>
      <c r="C271" s="1155" t="s">
        <v>908</v>
      </c>
      <c r="D271" s="1152" t="s">
        <v>925</v>
      </c>
      <c r="E271" s="1653" t="s">
        <v>2665</v>
      </c>
      <c r="F271" s="1653"/>
      <c r="J271" s="1131"/>
      <c r="K271" s="1131"/>
      <c r="L271" s="1131"/>
      <c r="M271" s="1131"/>
      <c r="N271" s="1131"/>
      <c r="O271" s="1131"/>
    </row>
    <row r="272" spans="1:15" ht="15" customHeight="1">
      <c r="A272" s="1120"/>
      <c r="B272" s="1139" t="s">
        <v>926</v>
      </c>
      <c r="C272" s="1155" t="s">
        <v>908</v>
      </c>
      <c r="D272" s="1152" t="s">
        <v>927</v>
      </c>
      <c r="E272" s="1653" t="s">
        <v>2665</v>
      </c>
      <c r="F272" s="1653"/>
      <c r="J272" s="1131"/>
      <c r="K272" s="1131"/>
      <c r="L272" s="1131"/>
      <c r="M272" s="1131"/>
      <c r="N272" s="1131"/>
      <c r="O272" s="1131"/>
    </row>
    <row r="273" spans="1:15" ht="15" customHeight="1">
      <c r="A273" s="1120"/>
      <c r="B273" s="1139" t="s">
        <v>928</v>
      </c>
      <c r="C273" s="1155" t="s">
        <v>908</v>
      </c>
      <c r="D273" s="1152" t="s">
        <v>929</v>
      </c>
      <c r="E273" s="1653" t="s">
        <v>2665</v>
      </c>
      <c r="F273" s="1653"/>
      <c r="J273" s="1131"/>
      <c r="K273" s="1131"/>
      <c r="L273" s="1131"/>
      <c r="M273" s="1131"/>
      <c r="N273" s="1131"/>
      <c r="O273" s="1131"/>
    </row>
    <row r="274" spans="1:15" ht="15" customHeight="1">
      <c r="A274" s="1120"/>
      <c r="B274" s="1139" t="s">
        <v>930</v>
      </c>
      <c r="C274" s="1155" t="s">
        <v>863</v>
      </c>
      <c r="D274" s="1152" t="s">
        <v>931</v>
      </c>
      <c r="E274" s="1653" t="s">
        <v>2665</v>
      </c>
      <c r="F274" s="1653"/>
      <c r="J274" s="1131"/>
      <c r="K274" s="1131"/>
      <c r="L274" s="1131"/>
      <c r="M274" s="1131"/>
      <c r="N274" s="1131"/>
      <c r="O274" s="1131"/>
    </row>
    <row r="275" spans="1:15" ht="34.15" customHeight="1">
      <c r="A275" s="1120"/>
      <c r="B275" s="1156" t="s">
        <v>932</v>
      </c>
      <c r="C275" s="1150" t="s">
        <v>933</v>
      </c>
      <c r="D275" s="1133" t="s">
        <v>934</v>
      </c>
      <c r="E275" s="1652" t="s">
        <v>2676</v>
      </c>
      <c r="F275" s="1652"/>
      <c r="J275" s="1131"/>
      <c r="K275" s="1131"/>
      <c r="L275" s="1131"/>
      <c r="M275" s="1131"/>
      <c r="N275" s="1131"/>
      <c r="O275" s="1131"/>
    </row>
    <row r="276" spans="1:15" ht="53.45" customHeight="1">
      <c r="A276" s="1651" t="s">
        <v>935</v>
      </c>
      <c r="B276" s="1651"/>
      <c r="C276" s="1651"/>
      <c r="D276" s="1651"/>
      <c r="E276" s="1651"/>
      <c r="F276" s="1651"/>
      <c r="J276" s="1131"/>
      <c r="K276" s="1131"/>
      <c r="L276" s="1131"/>
      <c r="M276" s="1131"/>
      <c r="N276" s="1131"/>
      <c r="O276" s="1131"/>
    </row>
    <row r="277" spans="1:15" ht="16.5" customHeight="1">
      <c r="A277" s="1651" t="s">
        <v>936</v>
      </c>
      <c r="B277" s="1651"/>
      <c r="C277" s="1651"/>
      <c r="D277" s="1651"/>
      <c r="E277" s="1651"/>
      <c r="F277" s="1651"/>
      <c r="J277" s="1131"/>
      <c r="K277" s="1131"/>
      <c r="L277" s="1131"/>
      <c r="M277" s="1131"/>
      <c r="N277" s="1131"/>
      <c r="O277" s="1131"/>
    </row>
    <row r="278" spans="1:15" ht="15.75" customHeight="1">
      <c r="A278" s="1651" t="s">
        <v>937</v>
      </c>
      <c r="B278" s="1651"/>
      <c r="C278" s="1651"/>
      <c r="D278" s="1651"/>
      <c r="E278" s="1651"/>
      <c r="F278" s="1651"/>
      <c r="J278" s="1131"/>
      <c r="K278" s="1131"/>
      <c r="L278" s="1131"/>
      <c r="M278" s="1131"/>
      <c r="N278" s="1131"/>
      <c r="O278" s="1131"/>
    </row>
    <row r="279" spans="1:15" ht="27.75" customHeight="1">
      <c r="A279" s="1651" t="s">
        <v>2677</v>
      </c>
      <c r="B279" s="1651"/>
      <c r="C279" s="1651"/>
      <c r="D279" s="1651"/>
      <c r="E279" s="1651"/>
      <c r="F279" s="1651"/>
      <c r="J279" s="1131"/>
      <c r="K279" s="1131"/>
      <c r="L279" s="1131"/>
      <c r="M279" s="1131"/>
      <c r="N279" s="1131"/>
      <c r="O279" s="1131"/>
    </row>
    <row r="280" spans="1:15" ht="43.5" customHeight="1">
      <c r="A280" s="1651" t="s">
        <v>990</v>
      </c>
      <c r="B280" s="1651"/>
      <c r="C280" s="1651"/>
      <c r="D280" s="1651"/>
      <c r="E280" s="1651"/>
      <c r="F280" s="1651"/>
      <c r="J280" s="1131"/>
      <c r="K280" s="1131"/>
      <c r="L280" s="1131"/>
      <c r="M280" s="1131"/>
      <c r="N280" s="1131"/>
      <c r="O280" s="1131"/>
    </row>
    <row r="281" spans="1:15" ht="14.25" customHeight="1">
      <c r="A281" s="1651" t="s">
        <v>938</v>
      </c>
      <c r="B281" s="1651"/>
      <c r="C281" s="1651"/>
      <c r="D281" s="1651"/>
      <c r="E281" s="1651"/>
      <c r="F281" s="1651"/>
      <c r="J281" s="1131"/>
      <c r="K281" s="1131"/>
      <c r="L281" s="1131"/>
      <c r="M281" s="1131"/>
      <c r="N281" s="1131"/>
      <c r="O281" s="1131"/>
    </row>
    <row r="282" spans="1:15" ht="25.5" customHeight="1">
      <c r="A282" s="1651" t="s">
        <v>939</v>
      </c>
      <c r="B282" s="1651"/>
      <c r="C282" s="1651"/>
      <c r="D282" s="1651"/>
      <c r="E282" s="1651"/>
      <c r="F282" s="1651"/>
      <c r="J282" s="1131"/>
      <c r="K282" s="1131"/>
      <c r="L282" s="1131"/>
      <c r="M282" s="1131"/>
      <c r="N282" s="1131"/>
      <c r="O282" s="1131"/>
    </row>
    <row r="283" spans="1:15" ht="88.9" customHeight="1">
      <c r="A283" s="1651" t="s">
        <v>2678</v>
      </c>
      <c r="B283" s="1651"/>
      <c r="C283" s="1651"/>
      <c r="D283" s="1651"/>
      <c r="E283" s="1651"/>
      <c r="F283" s="1651"/>
      <c r="J283" s="1131"/>
      <c r="K283" s="1131"/>
      <c r="L283" s="1131"/>
      <c r="M283" s="1131"/>
      <c r="N283" s="1131"/>
      <c r="O283" s="1131"/>
    </row>
    <row r="284" spans="1:15" ht="43.9" customHeight="1">
      <c r="A284" s="1651" t="s">
        <v>2679</v>
      </c>
      <c r="B284" s="1651"/>
      <c r="C284" s="1651"/>
      <c r="D284" s="1651"/>
      <c r="E284" s="1651"/>
      <c r="F284" s="1651"/>
      <c r="J284" s="1131"/>
      <c r="K284" s="1131"/>
      <c r="L284" s="1131"/>
      <c r="M284" s="1131"/>
      <c r="N284" s="1131"/>
      <c r="O284" s="1131"/>
    </row>
    <row r="285" spans="1:15" ht="26.25" customHeight="1">
      <c r="A285" s="1651" t="s">
        <v>758</v>
      </c>
      <c r="B285" s="1651"/>
      <c r="C285" s="1651"/>
      <c r="D285" s="1651"/>
      <c r="E285" s="1651"/>
      <c r="F285" s="1651"/>
      <c r="J285" s="1131"/>
      <c r="K285" s="1131"/>
      <c r="L285" s="1131"/>
      <c r="M285" s="1131"/>
      <c r="N285" s="1131"/>
      <c r="O285" s="1131"/>
    </row>
    <row r="286" spans="1:15" ht="21" customHeight="1">
      <c r="A286" s="1120"/>
      <c r="B286" s="1120"/>
      <c r="C286" s="1120"/>
      <c r="D286" s="1120"/>
      <c r="E286" s="1120"/>
      <c r="F286" s="1120"/>
      <c r="J286" s="1131"/>
      <c r="K286" s="1131"/>
      <c r="L286" s="1131"/>
      <c r="M286" s="1131"/>
      <c r="N286" s="1131"/>
      <c r="O286" s="1131"/>
    </row>
    <row r="287" spans="1:15">
      <c r="A287" s="1134"/>
      <c r="B287" s="1139"/>
      <c r="C287" s="1134"/>
      <c r="D287" s="1140"/>
      <c r="E287" s="1140"/>
      <c r="F287" s="1140"/>
      <c r="J287" s="1131"/>
      <c r="K287" s="1131"/>
      <c r="L287" s="1131"/>
      <c r="M287" s="1131"/>
      <c r="N287" s="1131"/>
      <c r="O287" s="1131"/>
    </row>
    <row r="288" spans="1:15">
      <c r="A288" s="93" t="s">
        <v>38</v>
      </c>
      <c r="B288" s="93"/>
      <c r="C288" s="1136"/>
      <c r="D288" s="1136"/>
      <c r="E288" s="1144"/>
      <c r="F288" s="1144"/>
      <c r="J288" s="1131"/>
      <c r="K288" s="1131"/>
      <c r="L288" s="1131"/>
      <c r="M288" s="1131"/>
      <c r="N288" s="1131"/>
      <c r="O288" s="1131"/>
    </row>
    <row r="289" spans="1:15">
      <c r="A289" s="1130"/>
      <c r="B289" s="1130"/>
      <c r="C289" s="1130"/>
      <c r="D289" s="1130"/>
      <c r="E289" s="1140"/>
      <c r="F289" s="1140"/>
      <c r="J289" s="1131"/>
      <c r="K289" s="1131"/>
      <c r="L289" s="1131"/>
      <c r="M289" s="1131"/>
      <c r="N289" s="1131"/>
      <c r="O289" s="1131"/>
    </row>
    <row r="290" spans="1:15" ht="54.75" customHeight="1">
      <c r="A290" s="1651" t="s">
        <v>2680</v>
      </c>
      <c r="B290" s="1651"/>
      <c r="C290" s="1651"/>
      <c r="D290" s="1651"/>
      <c r="E290" s="1651"/>
      <c r="F290" s="1651"/>
      <c r="G290" s="1116"/>
      <c r="H290" s="1116"/>
      <c r="I290" s="1116"/>
      <c r="J290" s="1116"/>
      <c r="K290" s="1116"/>
      <c r="L290" s="1116"/>
      <c r="M290" s="1116"/>
      <c r="N290" s="1131"/>
      <c r="O290" s="1131"/>
    </row>
    <row r="291" spans="1:15" ht="25.5" customHeight="1">
      <c r="A291" s="1651" t="s">
        <v>791</v>
      </c>
      <c r="B291" s="1651"/>
      <c r="C291" s="1651"/>
      <c r="D291" s="1651"/>
      <c r="E291" s="1651"/>
      <c r="F291" s="1651"/>
      <c r="G291" s="1116"/>
      <c r="H291" s="1116"/>
      <c r="I291" s="1116"/>
      <c r="J291" s="1116"/>
      <c r="K291" s="1116"/>
      <c r="L291" s="1116"/>
      <c r="M291" s="1116"/>
      <c r="N291" s="1131"/>
      <c r="O291" s="1131"/>
    </row>
    <row r="292" spans="1:15" ht="15" customHeight="1">
      <c r="A292" s="1651" t="s">
        <v>941</v>
      </c>
      <c r="B292" s="1651"/>
      <c r="C292" s="1651"/>
      <c r="D292" s="1651"/>
      <c r="E292" s="1651"/>
      <c r="F292" s="1651"/>
      <c r="J292" s="1131"/>
      <c r="K292" s="1131"/>
      <c r="L292" s="1131"/>
      <c r="M292" s="1131"/>
      <c r="N292" s="1131"/>
      <c r="O292" s="1131"/>
    </row>
    <row r="293" spans="1:15" ht="27" customHeight="1">
      <c r="A293" s="1651" t="s">
        <v>942</v>
      </c>
      <c r="B293" s="1651"/>
      <c r="C293" s="1651"/>
      <c r="D293" s="1651"/>
      <c r="E293" s="1651"/>
      <c r="F293" s="1651"/>
      <c r="J293" s="1131"/>
      <c r="K293" s="1131"/>
      <c r="L293" s="1131"/>
      <c r="M293" s="1131"/>
      <c r="N293" s="1131"/>
      <c r="O293" s="1131"/>
    </row>
    <row r="294" spans="1:15" ht="69" customHeight="1">
      <c r="A294" s="1651" t="s">
        <v>943</v>
      </c>
      <c r="B294" s="1651"/>
      <c r="C294" s="1651"/>
      <c r="D294" s="1651"/>
      <c r="E294" s="1651"/>
      <c r="F294" s="1651"/>
      <c r="J294" s="1131"/>
      <c r="K294" s="1131"/>
      <c r="L294" s="1131"/>
      <c r="M294" s="1131"/>
      <c r="N294" s="1131"/>
      <c r="O294" s="1131"/>
    </row>
    <row r="295" spans="1:15" ht="13.15" customHeight="1">
      <c r="A295" s="1651" t="s">
        <v>944</v>
      </c>
      <c r="B295" s="1651"/>
      <c r="C295" s="1651"/>
      <c r="D295" s="1651"/>
      <c r="E295" s="1651"/>
      <c r="F295" s="1651"/>
      <c r="J295" s="1131"/>
      <c r="K295" s="1131"/>
      <c r="L295" s="1131"/>
      <c r="M295" s="1131"/>
      <c r="N295" s="1131"/>
      <c r="O295" s="1131"/>
    </row>
    <row r="296" spans="1:15" ht="14.45" customHeight="1">
      <c r="A296" s="1651" t="s">
        <v>945</v>
      </c>
      <c r="B296" s="1651"/>
      <c r="C296" s="1651"/>
      <c r="D296" s="1651"/>
      <c r="E296" s="1651"/>
      <c r="F296" s="1651"/>
      <c r="J296" s="1131"/>
      <c r="K296" s="1131"/>
      <c r="L296" s="1131"/>
      <c r="M296" s="1131"/>
      <c r="N296" s="1131"/>
      <c r="O296" s="1131"/>
    </row>
    <row r="297" spans="1:15" ht="13.15" customHeight="1">
      <c r="A297" s="1651" t="s">
        <v>946</v>
      </c>
      <c r="B297" s="1651"/>
      <c r="C297" s="1651"/>
      <c r="D297" s="1651"/>
      <c r="E297" s="1651"/>
      <c r="F297" s="1651"/>
      <c r="J297" s="1131"/>
      <c r="K297" s="1131"/>
      <c r="L297" s="1131"/>
      <c r="M297" s="1131"/>
      <c r="N297" s="1131"/>
      <c r="O297" s="1131"/>
    </row>
    <row r="298" spans="1:15" ht="54" customHeight="1">
      <c r="A298" s="1651" t="s">
        <v>947</v>
      </c>
      <c r="B298" s="1651"/>
      <c r="C298" s="1651"/>
      <c r="D298" s="1651"/>
      <c r="E298" s="1651"/>
      <c r="F298" s="1651"/>
      <c r="J298" s="1131"/>
      <c r="K298" s="1131"/>
      <c r="L298" s="1131"/>
      <c r="M298" s="1131"/>
      <c r="N298" s="1131"/>
      <c r="O298" s="1131"/>
    </row>
    <row r="299" spans="1:15" ht="28.15" customHeight="1">
      <c r="A299" s="1651" t="s">
        <v>948</v>
      </c>
      <c r="B299" s="1651"/>
      <c r="C299" s="1651"/>
      <c r="D299" s="1651"/>
      <c r="E299" s="1651"/>
      <c r="F299" s="1651"/>
      <c r="J299" s="1131"/>
      <c r="K299" s="1131"/>
      <c r="L299" s="1131"/>
      <c r="M299" s="1131"/>
      <c r="N299" s="1131"/>
      <c r="O299" s="1131"/>
    </row>
    <row r="300" spans="1:15" ht="39.75" customHeight="1">
      <c r="A300" s="1651" t="s">
        <v>949</v>
      </c>
      <c r="B300" s="1651"/>
      <c r="C300" s="1651"/>
      <c r="D300" s="1651"/>
      <c r="E300" s="1651"/>
      <c r="F300" s="1651"/>
      <c r="J300" s="1131"/>
      <c r="K300" s="1131"/>
      <c r="L300" s="1131"/>
      <c r="M300" s="1131"/>
      <c r="N300" s="1131"/>
      <c r="O300" s="1131"/>
    </row>
    <row r="301" spans="1:15" ht="19.149999999999999" customHeight="1">
      <c r="A301" s="1651" t="s">
        <v>946</v>
      </c>
      <c r="B301" s="1651"/>
      <c r="C301" s="1651"/>
      <c r="D301" s="1651"/>
      <c r="E301" s="1651"/>
      <c r="F301" s="1651"/>
      <c r="J301" s="1131"/>
      <c r="K301" s="1131"/>
      <c r="L301" s="1131"/>
      <c r="M301" s="1131"/>
      <c r="N301" s="1131"/>
      <c r="O301" s="1131"/>
    </row>
    <row r="302" spans="1:15" ht="13.15" customHeight="1">
      <c r="A302" s="1651" t="s">
        <v>844</v>
      </c>
      <c r="B302" s="1651"/>
      <c r="C302" s="1651"/>
      <c r="D302" s="1651"/>
      <c r="E302" s="1651"/>
      <c r="F302" s="1651"/>
      <c r="J302" s="1131"/>
      <c r="K302" s="1131"/>
      <c r="L302" s="1131"/>
      <c r="M302" s="1131"/>
      <c r="N302" s="1131"/>
      <c r="O302" s="1131"/>
    </row>
    <row r="303" spans="1:15">
      <c r="A303" s="1120"/>
      <c r="B303" s="1151" t="s">
        <v>795</v>
      </c>
      <c r="C303" s="1120"/>
      <c r="D303" s="1120"/>
      <c r="E303" s="1120"/>
      <c r="F303" s="1120"/>
      <c r="J303" s="1131"/>
      <c r="K303" s="1131"/>
      <c r="L303" s="1131"/>
      <c r="M303" s="1131"/>
      <c r="N303" s="1131"/>
      <c r="O303" s="1131"/>
    </row>
    <row r="304" spans="1:15">
      <c r="A304" s="1120"/>
      <c r="B304" s="1151" t="s">
        <v>950</v>
      </c>
      <c r="C304" s="1120"/>
      <c r="D304" s="1120"/>
      <c r="E304" s="1120"/>
      <c r="F304" s="1120"/>
      <c r="J304" s="1131"/>
      <c r="K304" s="1131"/>
      <c r="L304" s="1131"/>
      <c r="M304" s="1131"/>
      <c r="N304" s="1131"/>
      <c r="O304" s="1131"/>
    </row>
    <row r="305" spans="1:15">
      <c r="A305" s="1120"/>
      <c r="B305" s="1120" t="s">
        <v>951</v>
      </c>
      <c r="C305" s="1155" t="s">
        <v>846</v>
      </c>
      <c r="D305" s="1152" t="s">
        <v>952</v>
      </c>
      <c r="E305" s="1653" t="s">
        <v>2665</v>
      </c>
      <c r="F305" s="1653"/>
      <c r="J305" s="1131"/>
      <c r="K305" s="1131"/>
      <c r="L305" s="1131"/>
      <c r="M305" s="1131"/>
      <c r="N305" s="1131"/>
      <c r="O305" s="1131"/>
    </row>
    <row r="306" spans="1:15">
      <c r="A306" s="1120"/>
      <c r="B306" s="1120" t="s">
        <v>953</v>
      </c>
      <c r="C306" s="1155" t="s">
        <v>846</v>
      </c>
      <c r="D306" s="1152" t="s">
        <v>954</v>
      </c>
      <c r="E306" s="1653" t="s">
        <v>2665</v>
      </c>
      <c r="F306" s="1653"/>
      <c r="J306" s="1131"/>
      <c r="K306" s="1131"/>
      <c r="L306" s="1131"/>
      <c r="M306" s="1131"/>
      <c r="N306" s="1131"/>
      <c r="O306" s="1131"/>
    </row>
    <row r="307" spans="1:15">
      <c r="A307" s="1120"/>
      <c r="B307" s="1120" t="s">
        <v>955</v>
      </c>
      <c r="C307" s="1155" t="s">
        <v>846</v>
      </c>
      <c r="D307" s="1152" t="s">
        <v>956</v>
      </c>
      <c r="E307" s="1653" t="s">
        <v>2665</v>
      </c>
      <c r="F307" s="1653"/>
      <c r="J307" s="1131"/>
      <c r="K307" s="1131"/>
      <c r="L307" s="1131"/>
      <c r="M307" s="1131"/>
      <c r="N307" s="1131"/>
      <c r="O307" s="1131"/>
    </row>
    <row r="308" spans="1:15">
      <c r="A308" s="1120"/>
      <c r="B308" s="1120"/>
      <c r="C308" s="1155" t="s">
        <v>846</v>
      </c>
      <c r="D308" s="1152" t="s">
        <v>957</v>
      </c>
      <c r="E308" s="1653" t="s">
        <v>2665</v>
      </c>
      <c r="F308" s="1653"/>
      <c r="J308" s="1131"/>
      <c r="K308" s="1131"/>
      <c r="L308" s="1131"/>
      <c r="M308" s="1131"/>
      <c r="N308" s="1131"/>
      <c r="O308" s="1131"/>
    </row>
    <row r="309" spans="1:15">
      <c r="A309" s="1120"/>
      <c r="B309" s="1120" t="s">
        <v>958</v>
      </c>
      <c r="C309" s="1155" t="s">
        <v>846</v>
      </c>
      <c r="D309" s="1152" t="s">
        <v>959</v>
      </c>
      <c r="E309" s="1653" t="s">
        <v>2665</v>
      </c>
      <c r="F309" s="1653"/>
      <c r="J309" s="1131"/>
      <c r="K309" s="1131"/>
      <c r="L309" s="1131"/>
      <c r="M309" s="1131"/>
      <c r="N309" s="1131"/>
      <c r="O309" s="1131"/>
    </row>
    <row r="310" spans="1:15">
      <c r="A310" s="1120"/>
      <c r="B310" s="1120"/>
      <c r="C310" s="1155" t="s">
        <v>846</v>
      </c>
      <c r="D310" s="1152" t="s">
        <v>960</v>
      </c>
      <c r="E310" s="1653" t="s">
        <v>2664</v>
      </c>
      <c r="F310" s="1653"/>
      <c r="J310" s="1131"/>
      <c r="K310" s="1131"/>
      <c r="L310" s="1131"/>
      <c r="M310" s="1131"/>
      <c r="N310" s="1131"/>
      <c r="O310" s="1131"/>
    </row>
    <row r="311" spans="1:15">
      <c r="A311" s="1120"/>
      <c r="B311" s="1120" t="s">
        <v>961</v>
      </c>
      <c r="C311" s="1155" t="s">
        <v>846</v>
      </c>
      <c r="D311" s="1152" t="s">
        <v>952</v>
      </c>
      <c r="E311" s="1653" t="s">
        <v>2665</v>
      </c>
      <c r="F311" s="1653"/>
      <c r="J311" s="1131"/>
      <c r="K311" s="1131"/>
      <c r="L311" s="1131"/>
      <c r="M311" s="1131"/>
      <c r="N311" s="1131"/>
      <c r="O311" s="1131"/>
    </row>
    <row r="312" spans="1:15">
      <c r="A312" s="1120"/>
      <c r="B312" s="1120" t="s">
        <v>962</v>
      </c>
      <c r="C312" s="1155" t="s">
        <v>846</v>
      </c>
      <c r="D312" s="1152" t="s">
        <v>881</v>
      </c>
      <c r="E312" s="1653" t="s">
        <v>2665</v>
      </c>
      <c r="F312" s="1653"/>
      <c r="J312" s="1131"/>
      <c r="K312" s="1131"/>
      <c r="L312" s="1131"/>
      <c r="M312" s="1131"/>
      <c r="N312" s="1131"/>
      <c r="O312" s="1131"/>
    </row>
    <row r="313" spans="1:15">
      <c r="A313" s="1120"/>
      <c r="B313" s="1120"/>
      <c r="C313" s="1155" t="s">
        <v>846</v>
      </c>
      <c r="D313" s="1152" t="s">
        <v>882</v>
      </c>
      <c r="E313" s="1653" t="s">
        <v>2665</v>
      </c>
      <c r="F313" s="1653"/>
      <c r="J313" s="1131"/>
      <c r="K313" s="1131"/>
      <c r="L313" s="1131"/>
      <c r="M313" s="1131"/>
      <c r="N313" s="1131"/>
      <c r="O313" s="1131"/>
    </row>
    <row r="314" spans="1:15">
      <c r="A314" s="1120"/>
      <c r="B314" s="1120"/>
      <c r="C314" s="1155" t="s">
        <v>846</v>
      </c>
      <c r="D314" s="1152" t="s">
        <v>883</v>
      </c>
      <c r="E314" s="1653" t="s">
        <v>2665</v>
      </c>
      <c r="F314" s="1653"/>
      <c r="J314" s="1131"/>
      <c r="K314" s="1131"/>
      <c r="L314" s="1131"/>
      <c r="M314" s="1131"/>
      <c r="N314" s="1131"/>
      <c r="O314" s="1131"/>
    </row>
    <row r="315" spans="1:15">
      <c r="A315" s="1120"/>
      <c r="B315" s="1120"/>
      <c r="C315" s="1155" t="s">
        <v>846</v>
      </c>
      <c r="D315" s="1152" t="s">
        <v>963</v>
      </c>
      <c r="E315" s="1653" t="s">
        <v>2665</v>
      </c>
      <c r="F315" s="1653"/>
      <c r="J315" s="1131"/>
      <c r="K315" s="1131"/>
      <c r="L315" s="1131"/>
      <c r="M315" s="1131"/>
      <c r="N315" s="1131"/>
      <c r="O315" s="1131"/>
    </row>
    <row r="316" spans="1:15">
      <c r="A316" s="1120"/>
      <c r="B316" s="1120"/>
      <c r="C316" s="1155" t="s">
        <v>846</v>
      </c>
      <c r="D316" s="1152" t="s">
        <v>964</v>
      </c>
      <c r="E316" s="1653" t="s">
        <v>2665</v>
      </c>
      <c r="F316" s="1653"/>
      <c r="J316" s="1131"/>
      <c r="K316" s="1131"/>
      <c r="L316" s="1131"/>
      <c r="M316" s="1131"/>
      <c r="N316" s="1131"/>
      <c r="O316" s="1131"/>
    </row>
    <row r="317" spans="1:15" ht="13.15" customHeight="1">
      <c r="A317" s="1120"/>
      <c r="B317" s="1120"/>
      <c r="C317" s="1155" t="s">
        <v>846</v>
      </c>
      <c r="D317" s="1152" t="s">
        <v>965</v>
      </c>
      <c r="E317" s="1653" t="s">
        <v>2664</v>
      </c>
      <c r="F317" s="1653"/>
      <c r="J317" s="1131"/>
      <c r="K317" s="1131"/>
      <c r="L317" s="1131"/>
      <c r="M317" s="1131"/>
      <c r="N317" s="1131"/>
      <c r="O317" s="1131"/>
    </row>
    <row r="318" spans="1:15">
      <c r="A318" s="1120"/>
      <c r="B318" s="1120"/>
      <c r="C318" s="1155" t="s">
        <v>846</v>
      </c>
      <c r="D318" s="1152" t="s">
        <v>884</v>
      </c>
      <c r="E318" s="1653" t="s">
        <v>2665</v>
      </c>
      <c r="F318" s="1653"/>
      <c r="J318" s="1131"/>
      <c r="K318" s="1131"/>
      <c r="L318" s="1131"/>
      <c r="M318" s="1131"/>
      <c r="N318" s="1131"/>
      <c r="O318" s="1131"/>
    </row>
    <row r="319" spans="1:15" ht="19.149999999999999" customHeight="1">
      <c r="A319" s="1120"/>
      <c r="B319" s="1120" t="s">
        <v>966</v>
      </c>
      <c r="C319" s="1155" t="s">
        <v>863</v>
      </c>
      <c r="D319" s="1152" t="s">
        <v>967</v>
      </c>
      <c r="E319" s="1653" t="s">
        <v>2664</v>
      </c>
      <c r="F319" s="1653"/>
      <c r="J319" s="1131"/>
      <c r="K319" s="1131"/>
      <c r="L319" s="1131"/>
      <c r="M319" s="1131"/>
      <c r="N319" s="1131"/>
      <c r="O319" s="1131"/>
    </row>
    <row r="320" spans="1:15" ht="27" customHeight="1">
      <c r="A320" s="1651" t="s">
        <v>758</v>
      </c>
      <c r="B320" s="1651"/>
      <c r="C320" s="1651"/>
      <c r="D320" s="1651"/>
      <c r="E320" s="1651"/>
      <c r="F320" s="1651"/>
      <c r="J320" s="1131"/>
      <c r="K320" s="1131"/>
      <c r="L320" s="1131"/>
      <c r="M320" s="1131"/>
      <c r="N320" s="1131"/>
      <c r="O320" s="1131"/>
    </row>
    <row r="321" spans="1:15">
      <c r="A321" s="1120"/>
      <c r="B321" s="1120"/>
      <c r="C321" s="1120"/>
      <c r="D321" s="1120"/>
      <c r="E321" s="1120"/>
      <c r="F321" s="1120"/>
      <c r="J321" s="1131"/>
      <c r="K321" s="1131"/>
      <c r="L321" s="1131"/>
      <c r="M321" s="1131"/>
      <c r="N321" s="1131"/>
      <c r="O321" s="1131"/>
    </row>
    <row r="322" spans="1:15">
      <c r="A322" s="93" t="s">
        <v>44</v>
      </c>
      <c r="B322" s="93"/>
      <c r="C322" s="1136"/>
      <c r="D322" s="1136"/>
      <c r="E322" s="1144"/>
      <c r="F322" s="1144"/>
      <c r="J322" s="1131"/>
      <c r="K322" s="1131"/>
      <c r="L322" s="1131"/>
      <c r="M322" s="1131"/>
      <c r="N322" s="1131"/>
      <c r="O322" s="1131"/>
    </row>
    <row r="323" spans="1:15">
      <c r="A323" s="1130"/>
      <c r="B323" s="1130"/>
      <c r="C323" s="1130"/>
      <c r="D323" s="1130"/>
      <c r="E323" s="1140"/>
      <c r="F323" s="1140"/>
      <c r="J323" s="1131"/>
      <c r="K323" s="1131"/>
      <c r="L323" s="1131"/>
      <c r="M323" s="1131"/>
      <c r="N323" s="1131"/>
      <c r="O323" s="1131"/>
    </row>
    <row r="324" spans="1:15" ht="53.25" customHeight="1">
      <c r="A324" s="1651" t="s">
        <v>2681</v>
      </c>
      <c r="B324" s="1651"/>
      <c r="C324" s="1651"/>
      <c r="D324" s="1651"/>
      <c r="E324" s="1651"/>
      <c r="F324" s="1651"/>
      <c r="G324" s="1116"/>
      <c r="H324" s="1116"/>
      <c r="I324" s="1116"/>
      <c r="J324" s="1116"/>
      <c r="K324" s="1116"/>
      <c r="L324" s="1116"/>
      <c r="M324" s="1116"/>
      <c r="N324" s="1131"/>
      <c r="O324" s="1131"/>
    </row>
    <row r="325" spans="1:15" ht="28.5" customHeight="1">
      <c r="A325" s="1651" t="s">
        <v>791</v>
      </c>
      <c r="B325" s="1651"/>
      <c r="C325" s="1651"/>
      <c r="D325" s="1651"/>
      <c r="E325" s="1651"/>
      <c r="F325" s="1651"/>
      <c r="G325" s="1116"/>
      <c r="H325" s="1116"/>
      <c r="I325" s="1116"/>
      <c r="J325" s="1116"/>
      <c r="K325" s="1116"/>
      <c r="L325" s="1116"/>
      <c r="M325" s="1116"/>
      <c r="N325" s="1131"/>
      <c r="O325" s="1131"/>
    </row>
    <row r="326" spans="1:15" ht="41.25" customHeight="1">
      <c r="A326" s="1651" t="s">
        <v>968</v>
      </c>
      <c r="B326" s="1651"/>
      <c r="C326" s="1651"/>
      <c r="D326" s="1651"/>
      <c r="E326" s="1651"/>
      <c r="F326" s="1651"/>
      <c r="G326" s="1116"/>
      <c r="H326" s="1116"/>
      <c r="I326" s="1116"/>
      <c r="J326" s="1116"/>
      <c r="K326" s="1116"/>
      <c r="L326" s="1116"/>
      <c r="M326" s="1116"/>
      <c r="N326" s="1131"/>
      <c r="O326" s="1131"/>
    </row>
    <row r="327" spans="1:15" ht="69" customHeight="1">
      <c r="A327" s="1651" t="s">
        <v>969</v>
      </c>
      <c r="B327" s="1651"/>
      <c r="C327" s="1651"/>
      <c r="D327" s="1651"/>
      <c r="E327" s="1651"/>
      <c r="F327" s="1651"/>
      <c r="G327" s="1116"/>
      <c r="H327" s="1116"/>
      <c r="I327" s="1116"/>
      <c r="J327" s="1116"/>
      <c r="K327" s="1116"/>
      <c r="L327" s="1116"/>
      <c r="M327" s="1116"/>
      <c r="N327" s="1131"/>
      <c r="O327" s="1131"/>
    </row>
    <row r="328" spans="1:15" ht="28.5" customHeight="1">
      <c r="A328" s="1651" t="s">
        <v>970</v>
      </c>
      <c r="B328" s="1651"/>
      <c r="C328" s="1651"/>
      <c r="D328" s="1651"/>
      <c r="E328" s="1651"/>
      <c r="F328" s="1651"/>
      <c r="G328" s="1116"/>
      <c r="H328" s="1116"/>
      <c r="I328" s="1116"/>
      <c r="J328" s="1116"/>
      <c r="K328" s="1116"/>
      <c r="L328" s="1116"/>
      <c r="M328" s="1116"/>
      <c r="N328" s="1131"/>
      <c r="O328" s="1131"/>
    </row>
    <row r="329" spans="1:15" ht="13.5" customHeight="1">
      <c r="A329" s="1651" t="s">
        <v>844</v>
      </c>
      <c r="B329" s="1651"/>
      <c r="C329" s="1651"/>
      <c r="D329" s="1651"/>
      <c r="E329" s="1651"/>
      <c r="F329" s="1651"/>
      <c r="G329" s="1116"/>
      <c r="H329" s="1116"/>
      <c r="I329" s="1116"/>
      <c r="J329" s="1116"/>
      <c r="K329" s="1116"/>
      <c r="L329" s="1116"/>
      <c r="M329" s="1116"/>
      <c r="N329" s="1131"/>
      <c r="O329" s="1131"/>
    </row>
    <row r="330" spans="1:15" ht="13.5" customHeight="1">
      <c r="A330" s="1120"/>
      <c r="B330" s="1151" t="s">
        <v>971</v>
      </c>
      <c r="C330" s="1155" t="s">
        <v>863</v>
      </c>
      <c r="D330" s="1120" t="s">
        <v>972</v>
      </c>
      <c r="E330" s="1653" t="s">
        <v>2664</v>
      </c>
      <c r="F330" s="1653"/>
      <c r="G330" s="1116"/>
      <c r="H330" s="1116"/>
      <c r="I330" s="1116"/>
      <c r="J330" s="1116"/>
      <c r="K330" s="1116"/>
      <c r="L330" s="1116"/>
      <c r="M330" s="1116"/>
      <c r="N330" s="1131"/>
      <c r="O330" s="1131"/>
    </row>
    <row r="331" spans="1:15" ht="13.5" customHeight="1">
      <c r="A331" s="1120"/>
      <c r="B331" s="1134" t="s">
        <v>973</v>
      </c>
      <c r="C331" s="1155" t="s">
        <v>940</v>
      </c>
      <c r="D331" s="1120" t="s">
        <v>974</v>
      </c>
      <c r="E331" s="1653" t="s">
        <v>2664</v>
      </c>
      <c r="F331" s="1653"/>
      <c r="G331" s="1116"/>
      <c r="H331" s="1116"/>
      <c r="I331" s="1116"/>
      <c r="J331" s="1116"/>
      <c r="K331" s="1116"/>
      <c r="L331" s="1116"/>
      <c r="M331" s="1116"/>
      <c r="N331" s="1131"/>
      <c r="O331" s="1131"/>
    </row>
    <row r="332" spans="1:15" ht="13.5" customHeight="1">
      <c r="A332" s="1120"/>
      <c r="B332" s="1146" t="s">
        <v>975</v>
      </c>
      <c r="C332" s="1155" t="s">
        <v>976</v>
      </c>
      <c r="D332" s="1120" t="s">
        <v>977</v>
      </c>
      <c r="E332" s="1653" t="s">
        <v>2664</v>
      </c>
      <c r="F332" s="1653"/>
      <c r="G332" s="1116"/>
      <c r="H332" s="1116"/>
      <c r="I332" s="1116"/>
      <c r="J332" s="1116"/>
      <c r="K332" s="1116"/>
      <c r="L332" s="1116"/>
      <c r="M332" s="1116"/>
      <c r="N332" s="1131"/>
      <c r="O332" s="1131"/>
    </row>
    <row r="333" spans="1:15" ht="13.5" customHeight="1">
      <c r="A333" s="1120"/>
      <c r="B333" s="1146" t="s">
        <v>978</v>
      </c>
      <c r="C333" s="1155" t="s">
        <v>940</v>
      </c>
      <c r="D333" s="1120" t="s">
        <v>979</v>
      </c>
      <c r="E333" s="1653" t="s">
        <v>2665</v>
      </c>
      <c r="F333" s="1653"/>
      <c r="G333" s="1116"/>
      <c r="H333" s="1116"/>
      <c r="I333" s="1116"/>
      <c r="J333" s="1116"/>
      <c r="K333" s="1116"/>
      <c r="L333" s="1116"/>
      <c r="M333" s="1116"/>
      <c r="N333" s="1131"/>
      <c r="O333" s="1131"/>
    </row>
    <row r="334" spans="1:15" ht="13.5" customHeight="1">
      <c r="A334" s="1120"/>
      <c r="B334" s="1146" t="s">
        <v>980</v>
      </c>
      <c r="C334" s="1155" t="s">
        <v>976</v>
      </c>
      <c r="D334" s="1120" t="s">
        <v>979</v>
      </c>
      <c r="E334" s="1653" t="s">
        <v>2665</v>
      </c>
      <c r="F334" s="1653"/>
      <c r="G334" s="1116"/>
      <c r="H334" s="1116"/>
      <c r="I334" s="1116"/>
      <c r="J334" s="1116"/>
      <c r="K334" s="1116"/>
      <c r="L334" s="1116"/>
      <c r="M334" s="1116"/>
      <c r="N334" s="1131"/>
      <c r="O334" s="1131"/>
    </row>
    <row r="335" spans="1:15" ht="13.5" customHeight="1">
      <c r="A335" s="1120"/>
      <c r="B335" s="1146" t="s">
        <v>981</v>
      </c>
      <c r="C335" s="1155" t="s">
        <v>976</v>
      </c>
      <c r="D335" s="1120" t="s">
        <v>982</v>
      </c>
      <c r="E335" s="1653" t="s">
        <v>2665</v>
      </c>
      <c r="F335" s="1653"/>
      <c r="G335" s="1116"/>
      <c r="H335" s="1116"/>
      <c r="I335" s="1116"/>
      <c r="J335" s="1116"/>
      <c r="K335" s="1116"/>
      <c r="L335" s="1116"/>
      <c r="M335" s="1116"/>
      <c r="N335" s="1131"/>
      <c r="O335" s="1131"/>
    </row>
    <row r="336" spans="1:15" ht="13.5" customHeight="1">
      <c r="A336" s="1120"/>
      <c r="B336" s="1134" t="s">
        <v>983</v>
      </c>
      <c r="C336" s="1155" t="s">
        <v>976</v>
      </c>
      <c r="D336" s="1120" t="s">
        <v>984</v>
      </c>
      <c r="E336" s="1653" t="s">
        <v>2665</v>
      </c>
      <c r="F336" s="1653"/>
      <c r="G336" s="1116"/>
      <c r="H336" s="1116"/>
      <c r="I336" s="1116"/>
      <c r="J336" s="1116"/>
      <c r="K336" s="1116"/>
      <c r="L336" s="1116"/>
      <c r="M336" s="1116"/>
      <c r="N336" s="1131"/>
      <c r="O336" s="1131"/>
    </row>
    <row r="337" spans="1:16" ht="19.149999999999999" customHeight="1">
      <c r="A337" s="1120"/>
      <c r="B337" s="1134" t="s">
        <v>985</v>
      </c>
      <c r="C337" s="1150" t="s">
        <v>976</v>
      </c>
      <c r="D337" s="1120" t="s">
        <v>986</v>
      </c>
      <c r="E337" s="1652" t="s">
        <v>2665</v>
      </c>
      <c r="F337" s="1652"/>
      <c r="G337" s="1116"/>
      <c r="H337" s="1116"/>
      <c r="I337" s="1116"/>
      <c r="J337" s="1116"/>
      <c r="K337" s="1116"/>
      <c r="L337" s="1116"/>
      <c r="M337" s="1116"/>
      <c r="N337" s="1131"/>
      <c r="O337" s="1131"/>
    </row>
    <row r="338" spans="1:16" ht="27" customHeight="1">
      <c r="A338" s="1651" t="s">
        <v>758</v>
      </c>
      <c r="B338" s="1651"/>
      <c r="C338" s="1651"/>
      <c r="D338" s="1651"/>
      <c r="E338" s="1651"/>
      <c r="F338" s="1651"/>
      <c r="J338" s="1131"/>
      <c r="K338" s="1131"/>
      <c r="L338" s="1131"/>
      <c r="M338" s="1131"/>
      <c r="N338" s="1131"/>
      <c r="O338" s="1131"/>
    </row>
    <row r="339" spans="1:16">
      <c r="A339" s="1139"/>
      <c r="B339" s="1139"/>
      <c r="C339" s="1139"/>
      <c r="D339" s="1139"/>
      <c r="E339" s="1139"/>
      <c r="F339" s="1139"/>
      <c r="J339" s="1131"/>
      <c r="K339" s="1131"/>
      <c r="L339" s="1131"/>
      <c r="M339" s="1131"/>
      <c r="N339" s="1131"/>
      <c r="O339" s="1131"/>
    </row>
    <row r="340" spans="1:16">
      <c r="A340" s="1134"/>
      <c r="B340" s="1139"/>
      <c r="C340" s="1134"/>
      <c r="D340" s="1140"/>
      <c r="E340" s="1140"/>
      <c r="F340" s="1140"/>
      <c r="J340" s="1131"/>
      <c r="K340" s="1131"/>
      <c r="L340" s="1131"/>
      <c r="M340" s="1131"/>
      <c r="N340" s="1131"/>
      <c r="O340" s="1131"/>
    </row>
    <row r="341" spans="1:16">
      <c r="A341" s="1134"/>
      <c r="B341" s="1139"/>
      <c r="C341" s="1134"/>
      <c r="D341" s="1140"/>
      <c r="E341" s="1140"/>
      <c r="F341" s="1140"/>
      <c r="J341" s="1131"/>
      <c r="K341" s="1131"/>
      <c r="L341" s="1131"/>
      <c r="M341" s="1131"/>
      <c r="N341" s="1131"/>
      <c r="O341" s="1131"/>
    </row>
    <row r="342" spans="1:16">
      <c r="A342" s="1134"/>
      <c r="B342" s="1139"/>
      <c r="C342" s="1134"/>
      <c r="D342" s="1140"/>
      <c r="E342" s="1140"/>
      <c r="F342" s="1140"/>
      <c r="J342" s="1131"/>
      <c r="K342" s="1131"/>
      <c r="L342" s="1131"/>
      <c r="M342" s="1131"/>
      <c r="N342" s="1131"/>
      <c r="O342" s="1131"/>
    </row>
    <row r="343" spans="1:16">
      <c r="A343" s="1134"/>
      <c r="B343" s="1139"/>
      <c r="C343" s="1134"/>
      <c r="D343" s="1140"/>
      <c r="E343" s="1140"/>
      <c r="F343" s="1140"/>
      <c r="J343" s="1131"/>
      <c r="K343" s="1131"/>
      <c r="L343" s="1131"/>
      <c r="M343" s="1131"/>
      <c r="N343" s="1131"/>
      <c r="O343" s="1131"/>
    </row>
    <row r="344" spans="1:16">
      <c r="A344" s="1134"/>
      <c r="B344" s="1139"/>
      <c r="C344" s="1134"/>
      <c r="D344" s="1140"/>
      <c r="E344" s="1140"/>
      <c r="F344" s="1140"/>
      <c r="J344" s="1131"/>
      <c r="K344" s="1131"/>
      <c r="L344" s="1131"/>
      <c r="M344" s="1131"/>
      <c r="N344" s="1131"/>
      <c r="O344" s="1131"/>
    </row>
    <row r="345" spans="1:16">
      <c r="A345" s="1134"/>
      <c r="B345" s="1139"/>
      <c r="C345" s="1134"/>
      <c r="D345" s="1140"/>
      <c r="E345" s="1140"/>
      <c r="F345" s="1140"/>
      <c r="J345" s="1131"/>
      <c r="K345" s="1131"/>
      <c r="L345" s="1131"/>
      <c r="M345" s="1131"/>
      <c r="N345" s="1131"/>
      <c r="O345" s="1131"/>
    </row>
    <row r="346" spans="1:16">
      <c r="A346" s="1134"/>
      <c r="B346" s="1139"/>
      <c r="C346" s="1134"/>
      <c r="D346" s="1140"/>
      <c r="E346" s="1140"/>
      <c r="F346" s="1140"/>
      <c r="J346" s="1131"/>
      <c r="K346" s="1131"/>
      <c r="L346" s="1131"/>
      <c r="M346" s="1131"/>
      <c r="N346" s="1131"/>
      <c r="O346" s="1131"/>
    </row>
    <row r="347" spans="1:16" s="1116" customFormat="1">
      <c r="A347" s="102"/>
      <c r="B347" s="1157"/>
      <c r="C347" s="1158"/>
      <c r="D347" s="1159"/>
      <c r="E347" s="1137"/>
      <c r="F347" s="1137"/>
      <c r="J347" s="103"/>
      <c r="K347" s="102"/>
      <c r="L347" s="102"/>
      <c r="M347" s="1157"/>
      <c r="N347" s="1158"/>
      <c r="O347" s="1159"/>
      <c r="P347" s="1160"/>
    </row>
    <row r="348" spans="1:16" s="1116" customFormat="1">
      <c r="A348" s="102"/>
      <c r="B348" s="1157"/>
      <c r="C348" s="1158"/>
      <c r="D348" s="1159"/>
      <c r="E348" s="1137"/>
      <c r="F348" s="1137"/>
      <c r="J348" s="103"/>
      <c r="K348" s="102"/>
      <c r="L348" s="102"/>
      <c r="M348" s="1157"/>
      <c r="N348" s="1158"/>
      <c r="O348" s="1159"/>
      <c r="P348" s="1160"/>
    </row>
    <row r="349" spans="1:16" s="1116" customFormat="1">
      <c r="A349" s="102"/>
      <c r="B349" s="1157"/>
      <c r="C349" s="1158"/>
      <c r="D349" s="1159"/>
      <c r="E349" s="1137"/>
      <c r="F349" s="1137"/>
      <c r="J349" s="103"/>
      <c r="K349" s="102"/>
      <c r="L349" s="102"/>
      <c r="M349" s="1157"/>
      <c r="N349" s="1158"/>
      <c r="O349" s="1159"/>
      <c r="P349" s="1160"/>
    </row>
    <row r="350" spans="1:16" s="1116" customFormat="1">
      <c r="A350" s="102"/>
      <c r="B350" s="1157"/>
      <c r="C350" s="1158"/>
      <c r="D350" s="1159"/>
      <c r="E350" s="1137"/>
      <c r="F350" s="1137"/>
      <c r="J350" s="103"/>
      <c r="K350" s="102"/>
      <c r="L350" s="102"/>
      <c r="M350" s="1157"/>
      <c r="N350" s="1158"/>
      <c r="O350" s="1159"/>
      <c r="P350" s="1160"/>
    </row>
    <row r="351" spans="1:16" s="1116" customFormat="1">
      <c r="A351" s="102"/>
      <c r="B351" s="1157"/>
      <c r="C351" s="1158"/>
      <c r="D351" s="1159"/>
      <c r="E351" s="1137"/>
      <c r="F351" s="1137"/>
      <c r="J351" s="103"/>
      <c r="K351" s="102"/>
      <c r="L351" s="102"/>
      <c r="M351" s="1157"/>
      <c r="N351" s="1158"/>
      <c r="O351" s="1159"/>
      <c r="P351" s="1160"/>
    </row>
    <row r="352" spans="1:16" s="1116" customFormat="1">
      <c r="A352" s="102"/>
      <c r="B352" s="1157"/>
      <c r="C352" s="1158"/>
      <c r="D352" s="1159"/>
      <c r="E352" s="1137"/>
      <c r="F352" s="1137"/>
      <c r="J352" s="103"/>
      <c r="K352" s="102"/>
      <c r="L352" s="102"/>
      <c r="M352" s="1157"/>
      <c r="N352" s="1158"/>
      <c r="O352" s="1159"/>
      <c r="P352" s="1160"/>
    </row>
    <row r="353" spans="1:16" s="1116" customFormat="1">
      <c r="A353" s="102"/>
      <c r="B353" s="1157"/>
      <c r="C353" s="1158"/>
      <c r="D353" s="1159"/>
      <c r="E353" s="1137"/>
      <c r="F353" s="1137"/>
      <c r="J353" s="103"/>
      <c r="K353" s="102"/>
      <c r="L353" s="102"/>
      <c r="M353" s="1157"/>
      <c r="N353" s="1158"/>
      <c r="O353" s="1159"/>
      <c r="P353" s="1160"/>
    </row>
    <row r="354" spans="1:16" s="1116" customFormat="1">
      <c r="A354" s="102"/>
      <c r="B354" s="1157"/>
      <c r="C354" s="1158"/>
      <c r="D354" s="1159"/>
      <c r="E354" s="1137"/>
      <c r="F354" s="1137"/>
      <c r="J354" s="103"/>
      <c r="K354" s="102"/>
      <c r="L354" s="102"/>
      <c r="M354" s="1157"/>
      <c r="N354" s="1158"/>
      <c r="O354" s="1159"/>
      <c r="P354" s="1160"/>
    </row>
    <row r="355" spans="1:16" s="1116" customFormat="1">
      <c r="A355" s="102"/>
      <c r="B355" s="1157"/>
      <c r="C355" s="1158"/>
      <c r="D355" s="1159"/>
      <c r="E355" s="1137"/>
      <c r="F355" s="1137"/>
      <c r="J355" s="103"/>
      <c r="K355" s="102"/>
      <c r="L355" s="102"/>
      <c r="M355" s="1157"/>
      <c r="N355" s="1158"/>
      <c r="O355" s="1159"/>
      <c r="P355" s="1160"/>
    </row>
    <row r="356" spans="1:16" s="1116" customFormat="1">
      <c r="A356" s="102"/>
      <c r="B356" s="1157"/>
      <c r="C356" s="1158"/>
      <c r="D356" s="1159"/>
      <c r="E356" s="1137"/>
      <c r="F356" s="1137"/>
      <c r="J356" s="103"/>
      <c r="K356" s="102"/>
      <c r="L356" s="102"/>
      <c r="M356" s="1157"/>
      <c r="N356" s="1158"/>
      <c r="O356" s="1159"/>
      <c r="P356" s="1160"/>
    </row>
    <row r="357" spans="1:16" s="1116" customFormat="1">
      <c r="A357" s="102"/>
      <c r="B357" s="1157"/>
      <c r="C357" s="1158"/>
      <c r="D357" s="1159"/>
      <c r="E357" s="1137"/>
      <c r="F357" s="1137"/>
      <c r="J357" s="103"/>
      <c r="K357" s="102"/>
      <c r="L357" s="102"/>
      <c r="M357" s="1157"/>
      <c r="N357" s="1158"/>
      <c r="O357" s="1159"/>
      <c r="P357" s="1160"/>
    </row>
    <row r="358" spans="1:16" s="1116" customFormat="1">
      <c r="A358" s="102"/>
      <c r="B358" s="1157"/>
      <c r="C358" s="1158"/>
      <c r="D358" s="1159"/>
      <c r="E358" s="1137"/>
      <c r="F358" s="1137"/>
      <c r="J358" s="103"/>
      <c r="K358" s="102"/>
      <c r="L358" s="102"/>
      <c r="M358" s="1157"/>
      <c r="N358" s="1158"/>
      <c r="O358" s="1159"/>
      <c r="P358" s="1160"/>
    </row>
    <row r="359" spans="1:16" s="1116" customFormat="1">
      <c r="A359" s="102"/>
      <c r="B359" s="1157"/>
      <c r="C359" s="1158"/>
      <c r="D359" s="1159"/>
      <c r="E359" s="1137"/>
      <c r="F359" s="1137"/>
      <c r="J359" s="103"/>
      <c r="K359" s="102"/>
      <c r="L359" s="102"/>
      <c r="M359" s="1157"/>
      <c r="N359" s="1158"/>
      <c r="O359" s="1159"/>
      <c r="P359" s="1160"/>
    </row>
    <row r="360" spans="1:16" s="1116" customFormat="1">
      <c r="A360" s="102"/>
      <c r="B360" s="1157"/>
      <c r="C360" s="1158"/>
      <c r="D360" s="1159"/>
      <c r="E360" s="1137"/>
      <c r="F360" s="1137"/>
      <c r="J360" s="103"/>
      <c r="K360" s="102"/>
      <c r="L360" s="102"/>
      <c r="M360" s="1157"/>
      <c r="N360" s="1158"/>
      <c r="O360" s="1159"/>
      <c r="P360" s="1160"/>
    </row>
    <row r="361" spans="1:16" s="1116" customFormat="1">
      <c r="A361" s="102"/>
      <c r="B361" s="1157"/>
      <c r="C361" s="1158"/>
      <c r="D361" s="1159"/>
      <c r="E361" s="1137"/>
      <c r="F361" s="1137"/>
      <c r="J361" s="103"/>
      <c r="K361" s="102"/>
      <c r="L361" s="102"/>
      <c r="M361" s="1157"/>
      <c r="N361" s="1158"/>
      <c r="O361" s="1159"/>
    </row>
    <row r="362" spans="1:16" s="1116" customFormat="1">
      <c r="A362" s="102"/>
      <c r="B362" s="1157"/>
      <c r="C362" s="1158"/>
      <c r="D362" s="1159"/>
      <c r="E362" s="1137"/>
      <c r="F362" s="1137"/>
      <c r="J362" s="103"/>
      <c r="K362" s="102"/>
      <c r="L362" s="102"/>
      <c r="M362" s="1157"/>
      <c r="N362" s="1158"/>
      <c r="O362" s="1159"/>
    </row>
    <row r="363" spans="1:16" s="1116" customFormat="1">
      <c r="A363" s="102"/>
      <c r="B363" s="1157"/>
      <c r="C363" s="1158"/>
      <c r="D363" s="1159"/>
      <c r="E363" s="1137"/>
      <c r="F363" s="1137"/>
      <c r="J363" s="103"/>
      <c r="K363" s="102"/>
      <c r="L363" s="102"/>
      <c r="M363" s="1157"/>
      <c r="N363" s="1158"/>
      <c r="O363" s="1159"/>
    </row>
    <row r="364" spans="1:16" s="1116" customFormat="1">
      <c r="A364" s="102"/>
      <c r="B364" s="1157"/>
      <c r="C364" s="1158"/>
      <c r="D364" s="1159"/>
      <c r="E364" s="1137"/>
      <c r="F364" s="1137"/>
      <c r="J364" s="103"/>
      <c r="K364" s="102"/>
      <c r="L364" s="102"/>
      <c r="M364" s="1157"/>
      <c r="N364" s="1158"/>
      <c r="O364" s="1159"/>
    </row>
    <row r="365" spans="1:16" s="1116" customFormat="1">
      <c r="A365" s="102"/>
      <c r="B365" s="1157"/>
      <c r="C365" s="1158"/>
      <c r="D365" s="1159"/>
      <c r="E365" s="1137"/>
      <c r="F365" s="1137"/>
      <c r="J365" s="103"/>
      <c r="K365" s="102"/>
      <c r="L365" s="102"/>
      <c r="M365" s="1157"/>
      <c r="N365" s="1158"/>
      <c r="O365" s="1159"/>
    </row>
    <row r="366" spans="1:16" s="1116" customFormat="1">
      <c r="A366" s="102"/>
      <c r="B366" s="1157"/>
      <c r="C366" s="1158"/>
      <c r="D366" s="1159"/>
      <c r="E366" s="1137"/>
      <c r="F366" s="1137"/>
      <c r="J366" s="103"/>
      <c r="K366" s="102"/>
      <c r="L366" s="102"/>
      <c r="M366" s="1157"/>
      <c r="N366" s="1158"/>
      <c r="O366" s="1159"/>
    </row>
    <row r="367" spans="1:16" s="1116" customFormat="1">
      <c r="A367" s="102"/>
      <c r="B367" s="1157"/>
      <c r="C367" s="1158"/>
      <c r="D367" s="1159"/>
      <c r="E367" s="1137"/>
      <c r="F367" s="1137"/>
      <c r="J367" s="103"/>
      <c r="K367" s="102"/>
      <c r="L367" s="102"/>
      <c r="M367" s="1157"/>
      <c r="N367" s="1158"/>
      <c r="O367" s="1159"/>
    </row>
    <row r="368" spans="1:16" s="1116" customFormat="1">
      <c r="A368" s="102"/>
      <c r="B368" s="1157"/>
      <c r="C368" s="1158"/>
      <c r="D368" s="1159"/>
      <c r="E368" s="1137"/>
      <c r="F368" s="1137"/>
      <c r="J368" s="103"/>
      <c r="K368" s="102"/>
      <c r="L368" s="102"/>
      <c r="M368" s="1157"/>
      <c r="N368" s="1158"/>
      <c r="O368" s="1159"/>
    </row>
    <row r="369" spans="1:15" s="1116" customFormat="1">
      <c r="A369" s="102"/>
      <c r="B369" s="1157"/>
      <c r="C369" s="1158"/>
      <c r="D369" s="1159"/>
      <c r="E369" s="1137"/>
      <c r="F369" s="1137"/>
      <c r="J369" s="103"/>
      <c r="K369" s="102"/>
      <c r="L369" s="102"/>
      <c r="M369" s="1157"/>
      <c r="N369" s="1158"/>
      <c r="O369" s="1159"/>
    </row>
    <row r="370" spans="1:15" s="1116" customFormat="1">
      <c r="A370" s="102"/>
      <c r="B370" s="1157"/>
      <c r="C370" s="1158"/>
      <c r="D370" s="1159"/>
      <c r="E370" s="1137"/>
      <c r="F370" s="1137"/>
      <c r="J370" s="103"/>
      <c r="K370" s="102"/>
      <c r="L370" s="102"/>
      <c r="M370" s="1157"/>
      <c r="N370" s="1158"/>
      <c r="O370" s="1159"/>
    </row>
    <row r="371" spans="1:15" s="1116" customFormat="1">
      <c r="A371" s="102"/>
      <c r="B371" s="1157"/>
      <c r="C371" s="1158"/>
      <c r="D371" s="1159"/>
      <c r="E371" s="1137"/>
      <c r="F371" s="1137"/>
      <c r="J371" s="103"/>
      <c r="K371" s="102"/>
      <c r="L371" s="102"/>
      <c r="M371" s="1157"/>
      <c r="N371" s="1158"/>
      <c r="O371" s="1159"/>
    </row>
    <row r="372" spans="1:15" s="1116" customFormat="1">
      <c r="A372" s="102"/>
      <c r="B372" s="1157"/>
      <c r="C372" s="1158"/>
      <c r="D372" s="1159"/>
      <c r="E372" s="1137"/>
      <c r="F372" s="1137"/>
      <c r="J372" s="103"/>
      <c r="K372" s="102"/>
      <c r="L372" s="102"/>
      <c r="M372" s="1157"/>
      <c r="N372" s="1158"/>
      <c r="O372" s="1159"/>
    </row>
    <row r="373" spans="1:15" s="1116" customFormat="1">
      <c r="A373" s="102"/>
      <c r="B373" s="1157"/>
      <c r="C373" s="1158"/>
      <c r="D373" s="1159"/>
      <c r="E373" s="1137"/>
      <c r="F373" s="1137"/>
      <c r="J373" s="103"/>
      <c r="K373" s="102"/>
      <c r="L373" s="102"/>
      <c r="M373" s="1157"/>
      <c r="N373" s="1158"/>
      <c r="O373" s="1159"/>
    </row>
    <row r="374" spans="1:15" s="1116" customFormat="1">
      <c r="A374" s="102"/>
      <c r="B374" s="1157"/>
      <c r="C374" s="1158"/>
      <c r="D374" s="1159"/>
      <c r="E374" s="1137"/>
      <c r="F374" s="1137"/>
      <c r="J374" s="103"/>
      <c r="K374" s="102"/>
      <c r="L374" s="102"/>
      <c r="M374" s="1157"/>
      <c r="N374" s="1158"/>
      <c r="O374" s="1159"/>
    </row>
    <row r="375" spans="1:15" s="1116" customFormat="1">
      <c r="A375" s="102"/>
      <c r="B375" s="1157"/>
      <c r="C375" s="1158"/>
      <c r="D375" s="1159"/>
      <c r="E375" s="1137"/>
      <c r="F375" s="1137"/>
      <c r="J375" s="103"/>
      <c r="K375" s="102"/>
      <c r="L375" s="102"/>
      <c r="M375" s="1157"/>
      <c r="N375" s="1158"/>
      <c r="O375" s="1159"/>
    </row>
    <row r="376" spans="1:15" s="1116" customFormat="1">
      <c r="A376" s="102"/>
      <c r="B376" s="1157"/>
      <c r="C376" s="1158"/>
      <c r="D376" s="1159"/>
      <c r="E376" s="1137"/>
      <c r="F376" s="1137"/>
      <c r="J376" s="103"/>
      <c r="K376" s="102"/>
      <c r="L376" s="102"/>
      <c r="M376" s="1157"/>
      <c r="N376" s="1158"/>
      <c r="O376" s="1159"/>
    </row>
    <row r="377" spans="1:15" s="1116" customFormat="1">
      <c r="A377" s="102"/>
      <c r="B377" s="1157"/>
      <c r="C377" s="1158"/>
      <c r="D377" s="1159"/>
      <c r="E377" s="1137"/>
      <c r="F377" s="1137"/>
      <c r="J377" s="103"/>
      <c r="K377" s="102"/>
      <c r="L377" s="102"/>
      <c r="M377" s="1157"/>
      <c r="N377" s="1158"/>
      <c r="O377" s="1159"/>
    </row>
    <row r="378" spans="1:15" s="1116" customFormat="1">
      <c r="A378" s="102"/>
      <c r="B378" s="1157"/>
      <c r="C378" s="1158"/>
      <c r="D378" s="1159"/>
      <c r="E378" s="1137"/>
      <c r="F378" s="1137"/>
      <c r="J378" s="103"/>
      <c r="K378" s="102"/>
      <c r="L378" s="102"/>
      <c r="M378" s="1157"/>
      <c r="N378" s="1158"/>
      <c r="O378" s="1159"/>
    </row>
    <row r="379" spans="1:15" s="1116" customFormat="1">
      <c r="A379" s="102"/>
      <c r="B379" s="1157"/>
      <c r="C379" s="1158"/>
      <c r="D379" s="1159"/>
      <c r="E379" s="1137"/>
      <c r="F379" s="1137"/>
      <c r="J379" s="103"/>
      <c r="K379" s="102"/>
      <c r="L379" s="102"/>
      <c r="M379" s="1157"/>
      <c r="N379" s="1158"/>
      <c r="O379" s="1159"/>
    </row>
    <row r="380" spans="1:15" s="1116" customFormat="1">
      <c r="A380" s="102"/>
      <c r="B380" s="1157"/>
      <c r="C380" s="1158"/>
      <c r="D380" s="1159"/>
      <c r="E380" s="1137"/>
      <c r="F380" s="1137"/>
      <c r="J380" s="103"/>
      <c r="K380" s="102"/>
      <c r="L380" s="102"/>
      <c r="M380" s="1157"/>
      <c r="N380" s="1158"/>
      <c r="O380" s="1159"/>
    </row>
    <row r="381" spans="1:15" s="1116" customFormat="1">
      <c r="A381" s="102"/>
      <c r="B381" s="1157"/>
      <c r="C381" s="1158"/>
      <c r="D381" s="1159"/>
      <c r="E381" s="1137"/>
      <c r="F381" s="1137"/>
      <c r="J381" s="103"/>
      <c r="K381" s="102"/>
      <c r="L381" s="102"/>
      <c r="M381" s="1157"/>
      <c r="N381" s="1158"/>
      <c r="O381" s="1159"/>
    </row>
    <row r="382" spans="1:15" s="1116" customFormat="1">
      <c r="A382" s="102"/>
      <c r="B382" s="1157"/>
      <c r="C382" s="1158"/>
      <c r="D382" s="1159"/>
      <c r="E382" s="1137"/>
      <c r="F382" s="1137"/>
      <c r="J382" s="103"/>
      <c r="K382" s="102"/>
      <c r="L382" s="102"/>
      <c r="M382" s="1157"/>
      <c r="N382" s="1158"/>
      <c r="O382" s="1159"/>
    </row>
    <row r="383" spans="1:15" s="1116" customFormat="1">
      <c r="A383" s="102"/>
      <c r="B383" s="1157"/>
      <c r="C383" s="1158"/>
      <c r="D383" s="1159"/>
      <c r="E383" s="1137"/>
      <c r="F383" s="1137"/>
      <c r="J383" s="103"/>
      <c r="K383" s="102"/>
      <c r="L383" s="102"/>
      <c r="M383" s="1157"/>
      <c r="N383" s="1158"/>
      <c r="O383" s="1159"/>
    </row>
    <row r="384" spans="1:15" s="1116" customFormat="1">
      <c r="A384" s="102"/>
      <c r="B384" s="1157"/>
      <c r="C384" s="1158"/>
      <c r="D384" s="1159"/>
      <c r="E384" s="1137"/>
      <c r="F384" s="1137"/>
      <c r="J384" s="103"/>
      <c r="K384" s="102"/>
      <c r="L384" s="102"/>
      <c r="M384" s="1157"/>
      <c r="N384" s="1158"/>
      <c r="O384" s="1159"/>
    </row>
    <row r="385" spans="1:15" s="1116" customFormat="1">
      <c r="A385" s="102"/>
      <c r="B385" s="1157"/>
      <c r="C385" s="1158"/>
      <c r="D385" s="1159"/>
      <c r="E385" s="1137"/>
      <c r="F385" s="1137"/>
      <c r="J385" s="103"/>
      <c r="K385" s="102"/>
      <c r="L385" s="102"/>
      <c r="M385" s="1157"/>
      <c r="N385" s="1158"/>
      <c r="O385" s="1159"/>
    </row>
    <row r="386" spans="1:15" s="1116" customFormat="1">
      <c r="A386" s="102"/>
      <c r="B386" s="1157"/>
      <c r="C386" s="1158"/>
      <c r="D386" s="1159"/>
      <c r="E386" s="1137"/>
      <c r="F386" s="1137"/>
      <c r="J386" s="103"/>
      <c r="K386" s="102"/>
      <c r="L386" s="102"/>
      <c r="M386" s="1157"/>
      <c r="N386" s="1158"/>
      <c r="O386" s="1159"/>
    </row>
    <row r="387" spans="1:15" s="1116" customFormat="1">
      <c r="A387" s="102"/>
      <c r="B387" s="1157"/>
      <c r="C387" s="1158"/>
      <c r="D387" s="1159"/>
      <c r="E387" s="1137"/>
      <c r="F387" s="1137"/>
      <c r="J387" s="103"/>
      <c r="K387" s="102"/>
      <c r="L387" s="102"/>
      <c r="M387" s="1157"/>
      <c r="N387" s="1158"/>
      <c r="O387" s="1159"/>
    </row>
    <row r="388" spans="1:15" s="1116" customFormat="1">
      <c r="A388" s="102"/>
      <c r="B388" s="1157"/>
      <c r="C388" s="1158"/>
      <c r="D388" s="1159"/>
      <c r="E388" s="1137"/>
      <c r="F388" s="1137"/>
      <c r="J388" s="103"/>
      <c r="K388" s="102"/>
      <c r="L388" s="102"/>
      <c r="M388" s="1157"/>
      <c r="N388" s="1158"/>
      <c r="O388" s="1159"/>
    </row>
    <row r="389" spans="1:15" s="1116" customFormat="1">
      <c r="A389" s="102"/>
      <c r="B389" s="1157"/>
      <c r="C389" s="1158"/>
      <c r="D389" s="1159"/>
      <c r="E389" s="1137"/>
      <c r="F389" s="1137"/>
      <c r="J389" s="103"/>
      <c r="K389" s="102"/>
      <c r="L389" s="102"/>
      <c r="M389" s="1157"/>
      <c r="N389" s="1158"/>
      <c r="O389" s="1159"/>
    </row>
    <row r="390" spans="1:15" s="1116" customFormat="1">
      <c r="A390" s="102"/>
      <c r="B390" s="1157"/>
      <c r="C390" s="1158"/>
      <c r="D390" s="1159"/>
      <c r="E390" s="1137"/>
      <c r="F390" s="1137"/>
      <c r="J390" s="103"/>
      <c r="K390" s="102"/>
      <c r="L390" s="102"/>
      <c r="M390" s="1157"/>
      <c r="N390" s="1158"/>
      <c r="O390" s="1159"/>
    </row>
    <row r="391" spans="1:15" s="1116" customFormat="1">
      <c r="A391" s="102"/>
      <c r="B391" s="1157"/>
      <c r="C391" s="1158"/>
      <c r="D391" s="1159"/>
      <c r="E391" s="1137"/>
      <c r="F391" s="1137"/>
      <c r="J391" s="103"/>
      <c r="K391" s="102"/>
      <c r="L391" s="102"/>
      <c r="M391" s="1157"/>
      <c r="N391" s="1158"/>
      <c r="O391" s="1159"/>
    </row>
    <row r="392" spans="1:15" s="1116" customFormat="1">
      <c r="A392" s="102"/>
      <c r="B392" s="1157"/>
      <c r="C392" s="1158"/>
      <c r="D392" s="1159"/>
      <c r="E392" s="1137"/>
      <c r="F392" s="1137"/>
      <c r="J392" s="103"/>
      <c r="K392" s="102"/>
      <c r="L392" s="102"/>
      <c r="M392" s="1157"/>
      <c r="N392" s="1158"/>
      <c r="O392" s="1159"/>
    </row>
    <row r="393" spans="1:15" s="1116" customFormat="1">
      <c r="A393" s="102"/>
      <c r="B393" s="1157"/>
      <c r="C393" s="1158"/>
      <c r="D393" s="1159"/>
      <c r="E393" s="1137"/>
      <c r="F393" s="1137"/>
      <c r="J393" s="103"/>
      <c r="K393" s="102"/>
      <c r="L393" s="102"/>
      <c r="M393" s="1157"/>
      <c r="N393" s="1158"/>
      <c r="O393" s="1159"/>
    </row>
    <row r="394" spans="1:15" s="1116" customFormat="1">
      <c r="A394" s="102"/>
      <c r="B394" s="1157"/>
      <c r="C394" s="1158"/>
      <c r="D394" s="1159"/>
      <c r="E394" s="1137"/>
      <c r="F394" s="1137"/>
      <c r="J394" s="103"/>
      <c r="K394" s="102"/>
      <c r="L394" s="102"/>
      <c r="M394" s="1157"/>
      <c r="N394" s="1158"/>
      <c r="O394" s="1159"/>
    </row>
    <row r="395" spans="1:15" s="1116" customFormat="1">
      <c r="A395" s="102"/>
      <c r="B395" s="1157"/>
      <c r="C395" s="1158"/>
      <c r="D395" s="1159"/>
      <c r="E395" s="1137"/>
      <c r="F395" s="1137"/>
      <c r="J395" s="103"/>
      <c r="K395" s="102"/>
      <c r="L395" s="102"/>
      <c r="M395" s="1157"/>
      <c r="N395" s="1158"/>
      <c r="O395" s="1159"/>
    </row>
    <row r="396" spans="1:15" s="1116" customFormat="1">
      <c r="A396" s="102"/>
      <c r="B396" s="1157"/>
      <c r="C396" s="1158"/>
      <c r="D396" s="1159"/>
      <c r="E396" s="1137"/>
      <c r="F396" s="1137"/>
      <c r="J396" s="103"/>
      <c r="K396" s="102"/>
      <c r="L396" s="102"/>
      <c r="M396" s="1157"/>
      <c r="N396" s="1158"/>
      <c r="O396" s="1159"/>
    </row>
    <row r="397" spans="1:15" s="1116" customFormat="1">
      <c r="A397" s="102"/>
      <c r="B397" s="1157"/>
      <c r="C397" s="1158"/>
      <c r="D397" s="1159"/>
      <c r="E397" s="1137"/>
      <c r="F397" s="1137"/>
      <c r="J397" s="103"/>
      <c r="K397" s="102"/>
      <c r="L397" s="102"/>
      <c r="M397" s="1157"/>
      <c r="N397" s="1158"/>
      <c r="O397" s="1159"/>
    </row>
    <row r="398" spans="1:15" s="1116" customFormat="1">
      <c r="A398" s="102"/>
      <c r="B398" s="1157"/>
      <c r="C398" s="1158"/>
      <c r="D398" s="1159"/>
      <c r="E398" s="1137"/>
      <c r="F398" s="1137"/>
      <c r="J398" s="103"/>
      <c r="K398" s="102"/>
      <c r="L398" s="102"/>
      <c r="M398" s="1157"/>
      <c r="N398" s="1158"/>
      <c r="O398" s="1159"/>
    </row>
    <row r="399" spans="1:15" s="1116" customFormat="1">
      <c r="A399" s="102"/>
      <c r="B399" s="1157"/>
      <c r="C399" s="1158"/>
      <c r="D399" s="1159"/>
      <c r="E399" s="1137"/>
      <c r="F399" s="1137"/>
      <c r="J399" s="103"/>
      <c r="K399" s="102"/>
      <c r="L399" s="102"/>
      <c r="M399" s="1157"/>
      <c r="N399" s="1158"/>
      <c r="O399" s="1159"/>
    </row>
    <row r="400" spans="1:15" s="1116" customFormat="1">
      <c r="A400" s="102"/>
      <c r="B400" s="1157"/>
      <c r="C400" s="1158"/>
      <c r="D400" s="1159"/>
      <c r="E400" s="1137"/>
      <c r="F400" s="1137"/>
      <c r="J400" s="103"/>
      <c r="K400" s="102"/>
      <c r="L400" s="102"/>
      <c r="M400" s="1157"/>
      <c r="N400" s="1158"/>
      <c r="O400" s="1159"/>
    </row>
    <row r="401" spans="1:15" s="1116" customFormat="1">
      <c r="A401" s="102"/>
      <c r="B401" s="1157"/>
      <c r="C401" s="1158"/>
      <c r="D401" s="1159"/>
      <c r="E401" s="1137"/>
      <c r="F401" s="1137"/>
      <c r="J401" s="103"/>
      <c r="K401" s="102"/>
      <c r="L401" s="102"/>
      <c r="M401" s="1157"/>
      <c r="N401" s="1158"/>
      <c r="O401" s="1159"/>
    </row>
    <row r="402" spans="1:15" s="1116" customFormat="1">
      <c r="A402" s="102"/>
      <c r="B402" s="1157"/>
      <c r="C402" s="1158"/>
      <c r="D402" s="1159"/>
      <c r="E402" s="1137"/>
      <c r="F402" s="1137"/>
      <c r="J402" s="103"/>
      <c r="K402" s="102"/>
      <c r="L402" s="102"/>
      <c r="M402" s="1157"/>
      <c r="N402" s="1158"/>
      <c r="O402" s="1159"/>
    </row>
    <row r="403" spans="1:15" s="1116" customFormat="1">
      <c r="A403" s="102"/>
      <c r="B403" s="1157"/>
      <c r="C403" s="1158"/>
      <c r="D403" s="1159"/>
      <c r="E403" s="1137"/>
      <c r="F403" s="1137"/>
      <c r="J403" s="103"/>
      <c r="K403" s="102"/>
      <c r="L403" s="102"/>
      <c r="M403" s="1157"/>
      <c r="N403" s="1158"/>
      <c r="O403" s="1159"/>
    </row>
    <row r="404" spans="1:15" s="1116" customFormat="1">
      <c r="A404" s="102"/>
      <c r="B404" s="1157"/>
      <c r="C404" s="1158"/>
      <c r="D404" s="1159"/>
      <c r="E404" s="1137"/>
      <c r="F404" s="1137"/>
      <c r="J404" s="103"/>
      <c r="K404" s="102"/>
      <c r="L404" s="102"/>
      <c r="M404" s="1157"/>
      <c r="N404" s="1158"/>
      <c r="O404" s="1159"/>
    </row>
    <row r="405" spans="1:15" s="1116" customFormat="1">
      <c r="A405" s="102"/>
      <c r="B405" s="1157"/>
      <c r="C405" s="1158"/>
      <c r="D405" s="1159"/>
      <c r="E405" s="1137"/>
      <c r="F405" s="1137"/>
      <c r="J405" s="103"/>
      <c r="K405" s="102"/>
      <c r="L405" s="102"/>
      <c r="M405" s="1157"/>
      <c r="N405" s="1158"/>
      <c r="O405" s="1159"/>
    </row>
    <row r="406" spans="1:15" s="1116" customFormat="1">
      <c r="A406" s="102"/>
      <c r="B406" s="1157"/>
      <c r="C406" s="1158"/>
      <c r="D406" s="1159"/>
      <c r="E406" s="1137"/>
      <c r="F406" s="1137"/>
      <c r="J406" s="103"/>
      <c r="K406" s="102"/>
      <c r="L406" s="102"/>
      <c r="M406" s="1157"/>
      <c r="N406" s="1158"/>
      <c r="O406" s="1159"/>
    </row>
    <row r="407" spans="1:15" s="1116" customFormat="1">
      <c r="A407" s="102"/>
      <c r="B407" s="1157"/>
      <c r="C407" s="1158"/>
      <c r="D407" s="1159"/>
      <c r="E407" s="1137"/>
      <c r="F407" s="1137"/>
      <c r="J407" s="103"/>
      <c r="K407" s="102"/>
      <c r="L407" s="102"/>
      <c r="M407" s="1157"/>
      <c r="N407" s="1158"/>
      <c r="O407" s="1159"/>
    </row>
    <row r="408" spans="1:15" s="1116" customFormat="1">
      <c r="A408" s="102"/>
      <c r="B408" s="1157"/>
      <c r="C408" s="1158"/>
      <c r="D408" s="1159"/>
      <c r="E408" s="1137"/>
      <c r="F408" s="1137"/>
      <c r="J408" s="103"/>
      <c r="K408" s="102"/>
      <c r="L408" s="102"/>
      <c r="M408" s="1157"/>
      <c r="N408" s="1158"/>
      <c r="O408" s="1159"/>
    </row>
    <row r="409" spans="1:15" s="1116" customFormat="1">
      <c r="A409" s="102"/>
      <c r="B409" s="1157"/>
      <c r="C409" s="1158"/>
      <c r="D409" s="1159"/>
      <c r="E409" s="1137"/>
      <c r="F409" s="1137"/>
      <c r="J409" s="103"/>
      <c r="K409" s="102"/>
      <c r="L409" s="102"/>
      <c r="M409" s="1157"/>
      <c r="N409" s="1158"/>
      <c r="O409" s="1159"/>
    </row>
    <row r="410" spans="1:15" s="1116" customFormat="1">
      <c r="A410" s="102"/>
      <c r="B410" s="1157"/>
      <c r="C410" s="1158"/>
      <c r="D410" s="1159"/>
      <c r="E410" s="1137"/>
      <c r="F410" s="1137"/>
      <c r="J410" s="103"/>
      <c r="K410" s="102"/>
      <c r="L410" s="102"/>
      <c r="M410" s="1157"/>
      <c r="N410" s="1158"/>
      <c r="O410" s="1159"/>
    </row>
    <row r="411" spans="1:15" s="1116" customFormat="1">
      <c r="A411" s="102"/>
      <c r="B411" s="1157"/>
      <c r="C411" s="1158"/>
      <c r="D411" s="1159"/>
      <c r="E411" s="1137"/>
      <c r="F411" s="1137"/>
      <c r="J411" s="103"/>
      <c r="K411" s="102"/>
      <c r="L411" s="102"/>
      <c r="M411" s="1157"/>
      <c r="N411" s="1158"/>
      <c r="O411" s="1159"/>
    </row>
    <row r="412" spans="1:15" s="1116" customFormat="1">
      <c r="A412" s="102"/>
      <c r="B412" s="1157"/>
      <c r="C412" s="1158"/>
      <c r="D412" s="1159"/>
      <c r="E412" s="1137"/>
      <c r="F412" s="1137"/>
      <c r="J412" s="103"/>
      <c r="K412" s="102"/>
      <c r="L412" s="102"/>
      <c r="M412" s="1157"/>
      <c r="N412" s="1158"/>
      <c r="O412" s="1159"/>
    </row>
    <row r="413" spans="1:15" s="1116" customFormat="1">
      <c r="A413" s="102"/>
      <c r="B413" s="1157"/>
      <c r="C413" s="1158"/>
      <c r="D413" s="1159"/>
      <c r="E413" s="1137"/>
      <c r="F413" s="1137"/>
      <c r="J413" s="103"/>
      <c r="K413" s="102"/>
      <c r="L413" s="102"/>
      <c r="M413" s="1157"/>
      <c r="N413" s="1158"/>
      <c r="O413" s="1159"/>
    </row>
    <row r="414" spans="1:15" s="1116" customFormat="1">
      <c r="A414" s="102"/>
      <c r="B414" s="1157"/>
      <c r="C414" s="1158"/>
      <c r="D414" s="1159"/>
      <c r="E414" s="1137"/>
      <c r="F414" s="1137"/>
      <c r="J414" s="103"/>
      <c r="K414" s="102"/>
      <c r="L414" s="102"/>
      <c r="M414" s="1157"/>
      <c r="N414" s="1158"/>
      <c r="O414" s="1159"/>
    </row>
    <row r="415" spans="1:15" s="1116" customFormat="1">
      <c r="A415" s="102"/>
      <c r="B415" s="1157"/>
      <c r="C415" s="1158"/>
      <c r="D415" s="1159"/>
      <c r="E415" s="1137"/>
      <c r="F415" s="1137"/>
      <c r="J415" s="103"/>
      <c r="K415" s="102"/>
      <c r="L415" s="102"/>
      <c r="M415" s="1157"/>
      <c r="N415" s="1158"/>
      <c r="O415" s="1159"/>
    </row>
    <row r="416" spans="1:15" s="1116" customFormat="1">
      <c r="A416" s="102"/>
      <c r="B416" s="1157"/>
      <c r="C416" s="1158"/>
      <c r="D416" s="1159"/>
      <c r="E416" s="1137"/>
      <c r="F416" s="1137"/>
      <c r="J416" s="103"/>
      <c r="K416" s="102"/>
      <c r="L416" s="102"/>
      <c r="M416" s="1157"/>
      <c r="N416" s="1158"/>
      <c r="O416" s="1159"/>
    </row>
    <row r="417" spans="1:15" s="1116" customFormat="1">
      <c r="A417" s="102"/>
      <c r="B417" s="1157"/>
      <c r="C417" s="1158"/>
      <c r="D417" s="1159"/>
      <c r="E417" s="1137"/>
      <c r="F417" s="1137"/>
      <c r="J417" s="103"/>
      <c r="K417" s="102"/>
      <c r="L417" s="102"/>
      <c r="M417" s="1157"/>
      <c r="N417" s="1158"/>
      <c r="O417" s="1159"/>
    </row>
    <row r="418" spans="1:15" s="1116" customFormat="1">
      <c r="A418" s="102"/>
      <c r="B418" s="1157"/>
      <c r="C418" s="1158"/>
      <c r="D418" s="1159"/>
      <c r="E418" s="1137"/>
      <c r="F418" s="1137"/>
      <c r="J418" s="103"/>
      <c r="K418" s="102"/>
      <c r="L418" s="102"/>
      <c r="M418" s="1157"/>
      <c r="N418" s="1158"/>
      <c r="O418" s="1159"/>
    </row>
    <row r="419" spans="1:15" s="1116" customFormat="1">
      <c r="A419" s="102"/>
      <c r="B419" s="1157"/>
      <c r="C419" s="1158"/>
      <c r="D419" s="1159"/>
      <c r="E419" s="1137"/>
      <c r="F419" s="1137"/>
      <c r="J419" s="103"/>
      <c r="K419" s="102"/>
      <c r="L419" s="102"/>
      <c r="M419" s="1157"/>
      <c r="N419" s="1158"/>
      <c r="O419" s="1159"/>
    </row>
    <row r="420" spans="1:15" s="1116" customFormat="1">
      <c r="A420" s="102"/>
      <c r="B420" s="1157"/>
      <c r="C420" s="1158"/>
      <c r="D420" s="1159"/>
      <c r="E420" s="1137"/>
      <c r="F420" s="1137"/>
      <c r="J420" s="103"/>
      <c r="K420" s="102"/>
      <c r="L420" s="102"/>
      <c r="M420" s="1157"/>
      <c r="N420" s="1158"/>
      <c r="O420" s="1159"/>
    </row>
    <row r="421" spans="1:15" s="1116" customFormat="1">
      <c r="A421" s="102"/>
      <c r="B421" s="1157"/>
      <c r="C421" s="1158"/>
      <c r="D421" s="1159"/>
      <c r="E421" s="1137"/>
      <c r="F421" s="1137"/>
      <c r="J421" s="103"/>
      <c r="K421" s="102"/>
      <c r="L421" s="102"/>
      <c r="M421" s="1157"/>
      <c r="N421" s="1158"/>
      <c r="O421" s="1159"/>
    </row>
    <row r="422" spans="1:15" s="1116" customFormat="1">
      <c r="A422" s="102"/>
      <c r="B422" s="1157"/>
      <c r="C422" s="1158"/>
      <c r="D422" s="1159"/>
      <c r="E422" s="1137"/>
      <c r="F422" s="1137"/>
      <c r="J422" s="103"/>
      <c r="K422" s="102"/>
      <c r="L422" s="102"/>
      <c r="M422" s="1157"/>
      <c r="N422" s="1158"/>
      <c r="O422" s="1159"/>
    </row>
    <row r="423" spans="1:15" s="1116" customFormat="1">
      <c r="A423" s="102"/>
      <c r="B423" s="1157"/>
      <c r="C423" s="1158"/>
      <c r="D423" s="1159"/>
      <c r="E423" s="1137"/>
      <c r="F423" s="1137"/>
      <c r="J423" s="103"/>
      <c r="K423" s="102"/>
      <c r="L423" s="102"/>
      <c r="M423" s="1157"/>
      <c r="N423" s="1158"/>
      <c r="O423" s="1159"/>
    </row>
    <row r="424" spans="1:15" s="1116" customFormat="1">
      <c r="A424" s="102"/>
      <c r="B424" s="1157"/>
      <c r="C424" s="1158"/>
      <c r="D424" s="1159"/>
      <c r="E424" s="1137"/>
      <c r="F424" s="1137"/>
      <c r="J424" s="103"/>
      <c r="K424" s="102"/>
      <c r="L424" s="102"/>
      <c r="M424" s="1157"/>
      <c r="N424" s="1158"/>
      <c r="O424" s="1159"/>
    </row>
    <row r="425" spans="1:15" s="1116" customFormat="1">
      <c r="A425" s="102"/>
      <c r="B425" s="1157"/>
      <c r="C425" s="1158"/>
      <c r="D425" s="1159"/>
      <c r="E425" s="1137"/>
      <c r="F425" s="1137"/>
      <c r="J425" s="103"/>
      <c r="K425" s="102"/>
      <c r="L425" s="102"/>
      <c r="M425" s="1157"/>
      <c r="N425" s="1158"/>
      <c r="O425" s="1159"/>
    </row>
    <row r="426" spans="1:15" s="1116" customFormat="1">
      <c r="A426" s="102"/>
      <c r="B426" s="1157"/>
      <c r="C426" s="1158"/>
      <c r="D426" s="1159"/>
      <c r="E426" s="1137"/>
      <c r="F426" s="1137"/>
      <c r="J426" s="103"/>
      <c r="K426" s="102"/>
      <c r="L426" s="102"/>
      <c r="M426" s="1157"/>
      <c r="N426" s="1158"/>
      <c r="O426" s="1159"/>
    </row>
    <row r="427" spans="1:15" s="1116" customFormat="1">
      <c r="A427" s="102"/>
      <c r="B427" s="1157"/>
      <c r="C427" s="1158"/>
      <c r="D427" s="1159"/>
      <c r="E427" s="1137"/>
      <c r="F427" s="1137"/>
      <c r="J427" s="103"/>
      <c r="K427" s="102"/>
      <c r="L427" s="102"/>
      <c r="M427" s="1157"/>
      <c r="N427" s="1158"/>
      <c r="O427" s="1159"/>
    </row>
    <row r="428" spans="1:15" s="1116" customFormat="1">
      <c r="A428" s="102"/>
      <c r="B428" s="1157"/>
      <c r="C428" s="1158"/>
      <c r="D428" s="1159"/>
      <c r="E428" s="1137"/>
      <c r="F428" s="1137"/>
      <c r="J428" s="103"/>
      <c r="K428" s="102"/>
      <c r="L428" s="102"/>
      <c r="M428" s="1157"/>
      <c r="N428" s="1158"/>
      <c r="O428" s="1159"/>
    </row>
    <row r="429" spans="1:15" s="1116" customFormat="1">
      <c r="A429" s="102"/>
      <c r="B429" s="1157"/>
      <c r="C429" s="1158"/>
      <c r="D429" s="1159"/>
      <c r="E429" s="1137"/>
      <c r="F429" s="1137"/>
      <c r="J429" s="103"/>
      <c r="K429" s="102"/>
      <c r="L429" s="102"/>
      <c r="M429" s="1157"/>
      <c r="N429" s="1158"/>
      <c r="O429" s="1159"/>
    </row>
    <row r="430" spans="1:15" s="1116" customFormat="1">
      <c r="A430" s="102"/>
      <c r="B430" s="1157"/>
      <c r="C430" s="1158"/>
      <c r="D430" s="1159"/>
      <c r="E430" s="1137"/>
      <c r="F430" s="1137"/>
      <c r="J430" s="103"/>
      <c r="K430" s="102"/>
      <c r="L430" s="102"/>
      <c r="M430" s="1157"/>
      <c r="N430" s="1158"/>
      <c r="O430" s="1159"/>
    </row>
    <row r="431" spans="1:15" s="1116" customFormat="1">
      <c r="A431" s="102"/>
      <c r="B431" s="1157"/>
      <c r="C431" s="1158"/>
      <c r="D431" s="1159"/>
      <c r="E431" s="1137"/>
      <c r="F431" s="1137"/>
      <c r="J431" s="103"/>
      <c r="K431" s="102"/>
      <c r="L431" s="102"/>
      <c r="M431" s="1157"/>
      <c r="N431" s="1158"/>
      <c r="O431" s="1159"/>
    </row>
    <row r="432" spans="1:15" s="1116" customFormat="1">
      <c r="A432" s="102"/>
      <c r="B432" s="1157"/>
      <c r="C432" s="1158"/>
      <c r="D432" s="1159"/>
      <c r="E432" s="1137"/>
      <c r="F432" s="1137"/>
      <c r="J432" s="103"/>
      <c r="K432" s="102"/>
      <c r="L432" s="102"/>
      <c r="M432" s="1157"/>
      <c r="N432" s="1158"/>
      <c r="O432" s="1159"/>
    </row>
    <row r="433" spans="1:15" s="1116" customFormat="1">
      <c r="A433" s="102"/>
      <c r="B433" s="1157"/>
      <c r="C433" s="1158"/>
      <c r="D433" s="1159"/>
      <c r="E433" s="1137"/>
      <c r="F433" s="1137"/>
      <c r="J433" s="103"/>
      <c r="K433" s="102"/>
      <c r="L433" s="102"/>
      <c r="M433" s="1157"/>
      <c r="N433" s="1158"/>
      <c r="O433" s="1159"/>
    </row>
    <row r="434" spans="1:15" s="1116" customFormat="1">
      <c r="A434" s="102"/>
      <c r="B434" s="1157"/>
      <c r="C434" s="1158"/>
      <c r="D434" s="1159"/>
      <c r="E434" s="1137"/>
      <c r="F434" s="1137"/>
      <c r="J434" s="103"/>
      <c r="K434" s="102"/>
      <c r="L434" s="102"/>
      <c r="M434" s="1157"/>
      <c r="N434" s="1158"/>
      <c r="O434" s="1159"/>
    </row>
    <row r="435" spans="1:15" s="1116" customFormat="1">
      <c r="A435" s="102"/>
      <c r="B435" s="1157"/>
      <c r="C435" s="1158"/>
      <c r="D435" s="1159"/>
      <c r="E435" s="1137"/>
      <c r="F435" s="1137"/>
      <c r="J435" s="103"/>
      <c r="K435" s="102"/>
      <c r="L435" s="102"/>
      <c r="M435" s="1157"/>
      <c r="N435" s="1158"/>
      <c r="O435" s="1159"/>
    </row>
    <row r="436" spans="1:15" s="1116" customFormat="1">
      <c r="A436" s="102"/>
      <c r="B436" s="1157"/>
      <c r="C436" s="1158"/>
      <c r="D436" s="1159"/>
      <c r="E436" s="1137"/>
      <c r="F436" s="1137"/>
      <c r="J436" s="103"/>
      <c r="K436" s="102"/>
      <c r="L436" s="102"/>
      <c r="M436" s="1157"/>
      <c r="N436" s="1158"/>
      <c r="O436" s="1159"/>
    </row>
    <row r="437" spans="1:15" s="1116" customFormat="1">
      <c r="A437" s="102"/>
      <c r="B437" s="1157"/>
      <c r="C437" s="1158"/>
      <c r="D437" s="1159"/>
      <c r="E437" s="1137"/>
      <c r="F437" s="1137"/>
      <c r="J437" s="103"/>
      <c r="K437" s="102"/>
      <c r="L437" s="102"/>
      <c r="M437" s="1157"/>
      <c r="N437" s="1158"/>
      <c r="O437" s="1159"/>
    </row>
    <row r="438" spans="1:15" s="1116" customFormat="1">
      <c r="A438" s="102"/>
      <c r="B438" s="1157"/>
      <c r="C438" s="1158"/>
      <c r="D438" s="1159"/>
      <c r="E438" s="1137"/>
      <c r="F438" s="1137"/>
      <c r="J438" s="103"/>
      <c r="K438" s="102"/>
      <c r="L438" s="102"/>
      <c r="M438" s="1157"/>
      <c r="N438" s="1158"/>
      <c r="O438" s="1159"/>
    </row>
    <row r="439" spans="1:15" s="1116" customFormat="1">
      <c r="A439" s="102"/>
      <c r="B439" s="1157"/>
      <c r="C439" s="1158"/>
      <c r="D439" s="1159"/>
      <c r="E439" s="1137"/>
      <c r="F439" s="1137"/>
      <c r="J439" s="103"/>
      <c r="K439" s="102"/>
      <c r="L439" s="102"/>
      <c r="M439" s="1157"/>
      <c r="N439" s="1158"/>
      <c r="O439" s="1159"/>
    </row>
    <row r="440" spans="1:15" s="1116" customFormat="1">
      <c r="A440" s="102"/>
      <c r="B440" s="1157"/>
      <c r="C440" s="1158"/>
      <c r="D440" s="1159"/>
      <c r="E440" s="1137"/>
      <c r="F440" s="1137"/>
      <c r="J440" s="103"/>
      <c r="K440" s="102"/>
      <c r="L440" s="102"/>
      <c r="M440" s="1157"/>
      <c r="N440" s="1158"/>
      <c r="O440" s="1159"/>
    </row>
    <row r="441" spans="1:15" s="1116" customFormat="1">
      <c r="A441" s="102"/>
      <c r="B441" s="1157"/>
      <c r="C441" s="1158"/>
      <c r="D441" s="1159"/>
      <c r="E441" s="1137"/>
      <c r="F441" s="1137"/>
      <c r="J441" s="103"/>
      <c r="K441" s="102"/>
      <c r="L441" s="102"/>
      <c r="M441" s="1157"/>
      <c r="N441" s="1158"/>
      <c r="O441" s="1159"/>
    </row>
    <row r="442" spans="1:15" s="1116" customFormat="1">
      <c r="A442" s="102"/>
      <c r="B442" s="1157"/>
      <c r="C442" s="1158"/>
      <c r="D442" s="1159"/>
      <c r="E442" s="1137"/>
      <c r="F442" s="1137"/>
      <c r="J442" s="103"/>
      <c r="K442" s="102"/>
      <c r="L442" s="102"/>
      <c r="M442" s="1157"/>
      <c r="N442" s="1158"/>
      <c r="O442" s="1159"/>
    </row>
    <row r="443" spans="1:15" s="1116" customFormat="1">
      <c r="A443" s="102"/>
      <c r="B443" s="1157"/>
      <c r="C443" s="1158"/>
      <c r="D443" s="1159"/>
      <c r="E443" s="1137"/>
      <c r="F443" s="1137"/>
      <c r="J443" s="103"/>
      <c r="K443" s="102"/>
      <c r="L443" s="102"/>
      <c r="M443" s="1157"/>
      <c r="N443" s="1158"/>
      <c r="O443" s="1159"/>
    </row>
    <row r="444" spans="1:15" s="1116" customFormat="1">
      <c r="A444" s="102"/>
      <c r="B444" s="1157"/>
      <c r="C444" s="1158"/>
      <c r="D444" s="1159"/>
      <c r="E444" s="1137"/>
      <c r="F444" s="1137"/>
      <c r="J444" s="103"/>
      <c r="K444" s="102"/>
      <c r="L444" s="102"/>
      <c r="M444" s="1157"/>
      <c r="N444" s="1158"/>
      <c r="O444" s="1159"/>
    </row>
    <row r="445" spans="1:15" s="1116" customFormat="1">
      <c r="A445" s="102"/>
      <c r="B445" s="1157"/>
      <c r="C445" s="1158"/>
      <c r="D445" s="1159"/>
      <c r="E445" s="1137"/>
      <c r="F445" s="1137"/>
      <c r="J445" s="103"/>
      <c r="K445" s="102"/>
      <c r="L445" s="102"/>
      <c r="M445" s="1157"/>
      <c r="N445" s="1158"/>
      <c r="O445" s="1159"/>
    </row>
    <row r="446" spans="1:15" s="1116" customFormat="1">
      <c r="A446" s="102"/>
      <c r="B446" s="1157"/>
      <c r="C446" s="1158"/>
      <c r="D446" s="1159"/>
      <c r="E446" s="1137"/>
      <c r="F446" s="1137"/>
      <c r="J446" s="103"/>
      <c r="K446" s="102"/>
      <c r="L446" s="102"/>
      <c r="M446" s="1157"/>
      <c r="N446" s="1158"/>
      <c r="O446" s="1159"/>
    </row>
    <row r="447" spans="1:15" s="1116" customFormat="1">
      <c r="A447" s="102"/>
      <c r="B447" s="1157"/>
      <c r="C447" s="1158"/>
      <c r="D447" s="1159"/>
      <c r="E447" s="1137"/>
      <c r="F447" s="1137"/>
      <c r="J447" s="103"/>
      <c r="K447" s="102"/>
      <c r="L447" s="102"/>
      <c r="M447" s="1157"/>
      <c r="N447" s="1158"/>
      <c r="O447" s="1159"/>
    </row>
    <row r="448" spans="1:15" s="1116" customFormat="1">
      <c r="A448" s="102"/>
      <c r="B448" s="1157"/>
      <c r="C448" s="1158"/>
      <c r="D448" s="1159"/>
      <c r="E448" s="1137"/>
      <c r="F448" s="1137"/>
      <c r="J448" s="103"/>
      <c r="K448" s="102"/>
      <c r="L448" s="102"/>
      <c r="M448" s="1157"/>
      <c r="N448" s="1158"/>
      <c r="O448" s="1159"/>
    </row>
    <row r="449" spans="1:15" s="1116" customFormat="1">
      <c r="A449" s="102"/>
      <c r="B449" s="1157"/>
      <c r="C449" s="1158"/>
      <c r="D449" s="1159"/>
      <c r="E449" s="1137"/>
      <c r="F449" s="1137"/>
      <c r="J449" s="103"/>
      <c r="K449" s="102"/>
      <c r="L449" s="102"/>
      <c r="M449" s="1157"/>
      <c r="N449" s="1158"/>
      <c r="O449" s="1159"/>
    </row>
    <row r="450" spans="1:15" s="1116" customFormat="1">
      <c r="A450" s="102"/>
      <c r="B450" s="1157"/>
      <c r="C450" s="1158"/>
      <c r="D450" s="1159"/>
      <c r="E450" s="1137"/>
      <c r="F450" s="1137"/>
      <c r="J450" s="103"/>
      <c r="K450" s="102"/>
      <c r="L450" s="102"/>
      <c r="M450" s="1157"/>
      <c r="N450" s="1158"/>
      <c r="O450" s="1159"/>
    </row>
    <row r="451" spans="1:15" s="1116" customFormat="1">
      <c r="A451" s="102"/>
      <c r="B451" s="1157"/>
      <c r="C451" s="1158"/>
      <c r="D451" s="1159"/>
      <c r="E451" s="1137"/>
      <c r="F451" s="1137"/>
      <c r="J451" s="103"/>
      <c r="K451" s="102"/>
      <c r="L451" s="102"/>
      <c r="M451" s="1157"/>
      <c r="N451" s="1158"/>
      <c r="O451" s="1159"/>
    </row>
    <row r="452" spans="1:15" s="1116" customFormat="1">
      <c r="A452" s="102"/>
      <c r="B452" s="1157"/>
      <c r="C452" s="1158"/>
      <c r="D452" s="1159"/>
      <c r="E452" s="1137"/>
      <c r="F452" s="1137"/>
      <c r="J452" s="103"/>
      <c r="K452" s="102"/>
      <c r="L452" s="102"/>
      <c r="M452" s="1157"/>
      <c r="N452" s="1158"/>
      <c r="O452" s="1159"/>
    </row>
    <row r="453" spans="1:15" s="1116" customFormat="1">
      <c r="A453" s="102"/>
      <c r="B453" s="1157"/>
      <c r="C453" s="1158"/>
      <c r="D453" s="1159"/>
      <c r="E453" s="1137"/>
      <c r="F453" s="1137"/>
      <c r="J453" s="103"/>
      <c r="K453" s="102"/>
      <c r="L453" s="102"/>
      <c r="M453" s="1157"/>
      <c r="N453" s="1158"/>
      <c r="O453" s="1159"/>
    </row>
    <row r="454" spans="1:15" s="1116" customFormat="1">
      <c r="A454" s="102"/>
      <c r="B454" s="1157"/>
      <c r="C454" s="1158"/>
      <c r="D454" s="1159"/>
      <c r="E454" s="1137"/>
      <c r="F454" s="1137"/>
      <c r="J454" s="103"/>
      <c r="K454" s="102"/>
      <c r="L454" s="102"/>
      <c r="M454" s="1157"/>
      <c r="N454" s="1158"/>
      <c r="O454" s="1159"/>
    </row>
    <row r="455" spans="1:15" s="1116" customFormat="1">
      <c r="A455" s="102"/>
      <c r="B455" s="1157"/>
      <c r="C455" s="1158"/>
      <c r="D455" s="1159"/>
      <c r="E455" s="1137"/>
      <c r="F455" s="1137"/>
      <c r="J455" s="103"/>
      <c r="K455" s="102"/>
      <c r="L455" s="102"/>
      <c r="M455" s="1157"/>
      <c r="N455" s="1158"/>
      <c r="O455" s="1159"/>
    </row>
    <row r="456" spans="1:15" s="1116" customFormat="1">
      <c r="A456" s="102"/>
      <c r="B456" s="1157"/>
      <c r="C456" s="1158"/>
      <c r="D456" s="1159"/>
      <c r="E456" s="1137"/>
      <c r="F456" s="1137"/>
      <c r="J456" s="103"/>
      <c r="K456" s="102"/>
      <c r="L456" s="102"/>
      <c r="M456" s="1157"/>
      <c r="N456" s="1158"/>
      <c r="O456" s="1159"/>
    </row>
    <row r="457" spans="1:15" s="1116" customFormat="1">
      <c r="A457" s="102"/>
      <c r="B457" s="1157"/>
      <c r="C457" s="1158"/>
      <c r="D457" s="1159"/>
      <c r="E457" s="1137"/>
      <c r="F457" s="1137"/>
      <c r="J457" s="103"/>
      <c r="K457" s="102"/>
      <c r="L457" s="102"/>
      <c r="M457" s="1157"/>
      <c r="N457" s="1158"/>
      <c r="O457" s="1159"/>
    </row>
    <row r="458" spans="1:15" s="1116" customFormat="1">
      <c r="A458" s="102"/>
      <c r="B458" s="1157"/>
      <c r="C458" s="1158"/>
      <c r="D458" s="1159"/>
      <c r="E458" s="1137"/>
      <c r="F458" s="1137"/>
      <c r="J458" s="103"/>
      <c r="K458" s="102"/>
      <c r="L458" s="102"/>
      <c r="M458" s="1157"/>
      <c r="N458" s="1158"/>
      <c r="O458" s="1159"/>
    </row>
    <row r="459" spans="1:15" s="1116" customFormat="1">
      <c r="A459" s="102"/>
      <c r="B459" s="1157"/>
      <c r="C459" s="1158"/>
      <c r="D459" s="1159"/>
      <c r="E459" s="1137"/>
      <c r="F459" s="1137"/>
      <c r="J459" s="103"/>
      <c r="K459" s="102"/>
      <c r="L459" s="102"/>
      <c r="M459" s="1157"/>
      <c r="N459" s="1158"/>
      <c r="O459" s="1159"/>
    </row>
    <row r="460" spans="1:15" s="1116" customFormat="1">
      <c r="A460" s="102"/>
      <c r="B460" s="1157"/>
      <c r="C460" s="1158"/>
      <c r="D460" s="1159"/>
      <c r="E460" s="1137"/>
      <c r="F460" s="1137"/>
      <c r="J460" s="103"/>
      <c r="K460" s="102"/>
      <c r="L460" s="102"/>
      <c r="M460" s="1157"/>
      <c r="N460" s="1158"/>
      <c r="O460" s="1159"/>
    </row>
    <row r="461" spans="1:15" s="1116" customFormat="1">
      <c r="A461" s="102"/>
      <c r="B461" s="1157"/>
      <c r="C461" s="1158"/>
      <c r="D461" s="1159"/>
      <c r="E461" s="1137"/>
      <c r="F461" s="1137"/>
      <c r="J461" s="103"/>
      <c r="K461" s="102"/>
      <c r="L461" s="102"/>
      <c r="M461" s="1157"/>
      <c r="N461" s="1158"/>
      <c r="O461" s="1159"/>
    </row>
    <row r="462" spans="1:15" s="1116" customFormat="1">
      <c r="A462" s="102"/>
      <c r="B462" s="1157"/>
      <c r="C462" s="1158"/>
      <c r="D462" s="1159"/>
      <c r="E462" s="1137"/>
      <c r="F462" s="1137"/>
      <c r="J462" s="103"/>
      <c r="K462" s="102"/>
      <c r="L462" s="102"/>
      <c r="M462" s="1157"/>
      <c r="N462" s="1158"/>
      <c r="O462" s="1159"/>
    </row>
    <row r="463" spans="1:15" s="1116" customFormat="1">
      <c r="A463" s="102"/>
      <c r="B463" s="1157"/>
      <c r="C463" s="1158"/>
      <c r="D463" s="1159"/>
      <c r="E463" s="1137"/>
      <c r="F463" s="1137"/>
      <c r="J463" s="103"/>
      <c r="K463" s="102"/>
      <c r="L463" s="102"/>
      <c r="M463" s="1157"/>
      <c r="N463" s="1158"/>
      <c r="O463" s="1159"/>
    </row>
    <row r="464" spans="1:15" s="1116" customFormat="1">
      <c r="A464" s="102"/>
      <c r="B464" s="1157"/>
      <c r="C464" s="1158"/>
      <c r="D464" s="1159"/>
      <c r="E464" s="1137"/>
      <c r="F464" s="1137"/>
      <c r="J464" s="103"/>
      <c r="K464" s="102"/>
      <c r="L464" s="102"/>
      <c r="M464" s="1157"/>
      <c r="N464" s="1158"/>
      <c r="O464" s="1159"/>
    </row>
    <row r="465" spans="1:15" s="1116" customFormat="1">
      <c r="A465" s="102"/>
      <c r="B465" s="1157"/>
      <c r="C465" s="1158"/>
      <c r="D465" s="1159"/>
      <c r="E465" s="1137"/>
      <c r="F465" s="1137"/>
      <c r="J465" s="103"/>
      <c r="K465" s="102"/>
      <c r="L465" s="102"/>
      <c r="M465" s="1157"/>
      <c r="N465" s="1158"/>
      <c r="O465" s="1159"/>
    </row>
    <row r="466" spans="1:15" s="1116" customFormat="1">
      <c r="A466" s="102"/>
      <c r="B466" s="1157"/>
      <c r="C466" s="1158"/>
      <c r="D466" s="1159"/>
      <c r="E466" s="1137"/>
      <c r="F466" s="1137"/>
      <c r="J466" s="103"/>
      <c r="K466" s="102"/>
      <c r="L466" s="102"/>
      <c r="M466" s="1157"/>
      <c r="N466" s="1158"/>
      <c r="O466" s="1159"/>
    </row>
    <row r="467" spans="1:15" s="1116" customFormat="1">
      <c r="A467" s="102"/>
      <c r="B467" s="1157"/>
      <c r="C467" s="1158"/>
      <c r="D467" s="1159"/>
      <c r="E467" s="1137"/>
      <c r="F467" s="1137"/>
      <c r="J467" s="103"/>
      <c r="K467" s="102"/>
      <c r="L467" s="102"/>
      <c r="M467" s="1157"/>
      <c r="N467" s="1158"/>
      <c r="O467" s="1159"/>
    </row>
    <row r="468" spans="1:15" s="1116" customFormat="1">
      <c r="A468" s="102"/>
      <c r="B468" s="1157"/>
      <c r="C468" s="1158"/>
      <c r="D468" s="1159"/>
      <c r="E468" s="1137"/>
      <c r="F468" s="1137"/>
      <c r="J468" s="103"/>
      <c r="K468" s="102"/>
      <c r="L468" s="102"/>
      <c r="M468" s="1157"/>
      <c r="N468" s="1158"/>
      <c r="O468" s="1159"/>
    </row>
    <row r="469" spans="1:15" s="1116" customFormat="1">
      <c r="A469" s="102"/>
      <c r="B469" s="1157"/>
      <c r="C469" s="1158"/>
      <c r="D469" s="1159"/>
      <c r="E469" s="1137"/>
      <c r="F469" s="1137"/>
      <c r="J469" s="103"/>
      <c r="K469" s="102"/>
      <c r="L469" s="102"/>
      <c r="M469" s="1157"/>
      <c r="N469" s="1158"/>
      <c r="O469" s="1159"/>
    </row>
    <row r="470" spans="1:15" s="1116" customFormat="1">
      <c r="A470" s="102"/>
      <c r="B470" s="1157"/>
      <c r="C470" s="1158"/>
      <c r="D470" s="1159"/>
      <c r="E470" s="1137"/>
      <c r="F470" s="1137"/>
      <c r="J470" s="103"/>
      <c r="K470" s="102"/>
      <c r="L470" s="102"/>
      <c r="M470" s="1157"/>
      <c r="N470" s="1158"/>
      <c r="O470" s="1159"/>
    </row>
    <row r="471" spans="1:15" s="1116" customFormat="1">
      <c r="A471" s="102"/>
      <c r="B471" s="1157"/>
      <c r="C471" s="1158"/>
      <c r="D471" s="1159"/>
      <c r="E471" s="1137"/>
      <c r="F471" s="1137"/>
      <c r="J471" s="103"/>
      <c r="K471" s="102"/>
      <c r="L471" s="102"/>
      <c r="M471" s="1157"/>
      <c r="N471" s="1158"/>
      <c r="O471" s="1159"/>
    </row>
    <row r="472" spans="1:15" s="1116" customFormat="1">
      <c r="A472" s="102"/>
      <c r="B472" s="1157"/>
      <c r="C472" s="1158"/>
      <c r="D472" s="1159"/>
      <c r="E472" s="1137"/>
      <c r="F472" s="1137"/>
      <c r="J472" s="103"/>
      <c r="K472" s="102"/>
      <c r="L472" s="102"/>
      <c r="M472" s="1157"/>
      <c r="N472" s="1158"/>
      <c r="O472" s="1159"/>
    </row>
    <row r="473" spans="1:15" s="1116" customFormat="1">
      <c r="A473" s="102"/>
      <c r="B473" s="1157"/>
      <c r="C473" s="1158"/>
      <c r="D473" s="1159"/>
      <c r="E473" s="1137"/>
      <c r="F473" s="1137"/>
      <c r="J473" s="103"/>
      <c r="K473" s="102"/>
      <c r="L473" s="102"/>
      <c r="M473" s="1157"/>
      <c r="N473" s="1158"/>
      <c r="O473" s="1159"/>
    </row>
    <row r="474" spans="1:15" s="1116" customFormat="1">
      <c r="A474" s="102"/>
      <c r="B474" s="1157"/>
      <c r="C474" s="1158"/>
      <c r="D474" s="1159"/>
      <c r="E474" s="1137"/>
      <c r="F474" s="1137"/>
      <c r="J474" s="103"/>
      <c r="K474" s="102"/>
      <c r="L474" s="102"/>
      <c r="M474" s="1157"/>
      <c r="N474" s="1158"/>
      <c r="O474" s="1159"/>
    </row>
    <row r="475" spans="1:15" s="1116" customFormat="1">
      <c r="A475" s="102"/>
      <c r="B475" s="1157"/>
      <c r="C475" s="1158"/>
      <c r="D475" s="1159"/>
      <c r="E475" s="1137"/>
      <c r="F475" s="1137"/>
      <c r="J475" s="103"/>
      <c r="K475" s="102"/>
      <c r="L475" s="102"/>
      <c r="M475" s="1157"/>
      <c r="N475" s="1158"/>
      <c r="O475" s="1159"/>
    </row>
    <row r="476" spans="1:15" s="1116" customFormat="1">
      <c r="A476" s="102"/>
      <c r="B476" s="1157"/>
      <c r="C476" s="1158"/>
      <c r="D476" s="1159"/>
      <c r="E476" s="1137"/>
      <c r="F476" s="1137"/>
      <c r="J476" s="103"/>
      <c r="K476" s="102"/>
      <c r="L476" s="102"/>
      <c r="M476" s="1157"/>
      <c r="N476" s="1158"/>
      <c r="O476" s="1159"/>
    </row>
    <row r="477" spans="1:15" s="1116" customFormat="1">
      <c r="A477" s="102"/>
      <c r="B477" s="1157"/>
      <c r="C477" s="1158"/>
      <c r="D477" s="1159"/>
      <c r="E477" s="1137"/>
      <c r="F477" s="1137"/>
      <c r="J477" s="103"/>
      <c r="K477" s="102"/>
      <c r="L477" s="102"/>
      <c r="M477" s="1157"/>
      <c r="N477" s="1158"/>
      <c r="O477" s="1159"/>
    </row>
    <row r="478" spans="1:15" s="1116" customFormat="1">
      <c r="A478" s="102"/>
      <c r="B478" s="1157"/>
      <c r="C478" s="1158"/>
      <c r="D478" s="1159"/>
      <c r="E478" s="1137"/>
      <c r="F478" s="1137"/>
      <c r="J478" s="103"/>
      <c r="K478" s="102"/>
      <c r="L478" s="102"/>
      <c r="M478" s="1157"/>
      <c r="N478" s="1158"/>
      <c r="O478" s="1159"/>
    </row>
    <row r="479" spans="1:15" s="1116" customFormat="1">
      <c r="A479" s="102"/>
      <c r="B479" s="1157"/>
      <c r="C479" s="1158"/>
      <c r="D479" s="1159"/>
      <c r="E479" s="1137"/>
      <c r="F479" s="1137"/>
      <c r="J479" s="103"/>
      <c r="K479" s="102"/>
      <c r="L479" s="102"/>
      <c r="M479" s="1157"/>
      <c r="N479" s="1158"/>
      <c r="O479" s="1159"/>
    </row>
    <row r="480" spans="1:15" s="1116" customFormat="1">
      <c r="A480" s="102"/>
      <c r="B480" s="1157"/>
      <c r="C480" s="1158"/>
      <c r="D480" s="1159"/>
      <c r="E480" s="1137"/>
      <c r="F480" s="1137"/>
      <c r="J480" s="103"/>
      <c r="K480" s="102"/>
      <c r="L480" s="102"/>
      <c r="M480" s="1157"/>
      <c r="N480" s="1158"/>
      <c r="O480" s="1159"/>
    </row>
    <row r="481" spans="1:15" s="1116" customFormat="1">
      <c r="A481" s="102"/>
      <c r="B481" s="1157"/>
      <c r="C481" s="1158"/>
      <c r="D481" s="1159"/>
      <c r="E481" s="1137"/>
      <c r="F481" s="1137"/>
      <c r="J481" s="103"/>
      <c r="K481" s="102"/>
      <c r="L481" s="102"/>
      <c r="M481" s="1157"/>
      <c r="N481" s="1158"/>
      <c r="O481" s="1159"/>
    </row>
    <row r="482" spans="1:15" s="1116" customFormat="1">
      <c r="A482" s="102"/>
      <c r="B482" s="1157"/>
      <c r="C482" s="1158"/>
      <c r="D482" s="1159"/>
      <c r="E482" s="1137"/>
      <c r="F482" s="1137"/>
      <c r="J482" s="103"/>
      <c r="K482" s="102"/>
      <c r="L482" s="102"/>
      <c r="M482" s="1157"/>
      <c r="N482" s="1158"/>
      <c r="O482" s="1159"/>
    </row>
    <row r="483" spans="1:15" s="1116" customFormat="1">
      <c r="A483" s="102"/>
      <c r="B483" s="1157"/>
      <c r="C483" s="1158"/>
      <c r="D483" s="1159"/>
      <c r="E483" s="1137"/>
      <c r="F483" s="1137"/>
      <c r="J483" s="103"/>
      <c r="K483" s="102"/>
      <c r="L483" s="102"/>
      <c r="M483" s="1157"/>
      <c r="N483" s="1158"/>
      <c r="O483" s="1159"/>
    </row>
    <row r="484" spans="1:15" s="1116" customFormat="1">
      <c r="A484" s="102"/>
      <c r="B484" s="1157"/>
      <c r="C484" s="1158"/>
      <c r="D484" s="1159"/>
      <c r="E484" s="1137"/>
      <c r="F484" s="1137"/>
      <c r="J484" s="103"/>
      <c r="K484" s="102"/>
      <c r="L484" s="102"/>
      <c r="M484" s="1157"/>
      <c r="N484" s="1158"/>
      <c r="O484" s="1159"/>
    </row>
    <row r="485" spans="1:15" s="1116" customFormat="1">
      <c r="A485" s="102"/>
      <c r="B485" s="1157"/>
      <c r="C485" s="1158"/>
      <c r="D485" s="1159"/>
      <c r="E485" s="1137"/>
      <c r="F485" s="1137"/>
      <c r="J485" s="103"/>
      <c r="K485" s="102"/>
      <c r="L485" s="102"/>
      <c r="M485" s="1157"/>
      <c r="N485" s="1158"/>
      <c r="O485" s="1159"/>
    </row>
    <row r="486" spans="1:15" s="1116" customFormat="1">
      <c r="A486" s="102"/>
      <c r="B486" s="1157"/>
      <c r="C486" s="1158"/>
      <c r="D486" s="1159"/>
      <c r="E486" s="1137"/>
      <c r="F486" s="1137"/>
      <c r="J486" s="103"/>
      <c r="K486" s="102"/>
      <c r="L486" s="102"/>
      <c r="M486" s="1157"/>
      <c r="N486" s="1158"/>
      <c r="O486" s="1159"/>
    </row>
    <row r="487" spans="1:15" s="1116" customFormat="1">
      <c r="A487" s="102"/>
      <c r="B487" s="1157"/>
      <c r="C487" s="1158"/>
      <c r="D487" s="1159"/>
      <c r="E487" s="1137"/>
      <c r="F487" s="1137"/>
      <c r="J487" s="103"/>
      <c r="K487" s="102"/>
      <c r="L487" s="102"/>
      <c r="M487" s="1157"/>
      <c r="N487" s="1158"/>
      <c r="O487" s="1159"/>
    </row>
    <row r="488" spans="1:15" s="1116" customFormat="1">
      <c r="A488" s="102"/>
      <c r="B488" s="1157"/>
      <c r="C488" s="1158"/>
      <c r="D488" s="1159"/>
      <c r="E488" s="1137"/>
      <c r="F488" s="1137"/>
      <c r="J488" s="103"/>
      <c r="K488" s="102"/>
      <c r="L488" s="102"/>
      <c r="M488" s="1157"/>
      <c r="N488" s="1158"/>
      <c r="O488" s="1159"/>
    </row>
    <row r="489" spans="1:15" s="1116" customFormat="1">
      <c r="A489" s="102"/>
      <c r="B489" s="1157"/>
      <c r="C489" s="1158"/>
      <c r="D489" s="1159"/>
      <c r="E489" s="1137"/>
      <c r="F489" s="1137"/>
      <c r="J489" s="103"/>
      <c r="K489" s="102"/>
      <c r="L489" s="102"/>
      <c r="M489" s="1157"/>
      <c r="N489" s="1158"/>
      <c r="O489" s="1159"/>
    </row>
    <row r="490" spans="1:15" s="1116" customFormat="1">
      <c r="A490" s="102"/>
      <c r="B490" s="1157"/>
      <c r="C490" s="1158"/>
      <c r="D490" s="1159"/>
      <c r="E490" s="1137"/>
      <c r="F490" s="1137"/>
      <c r="J490" s="103"/>
      <c r="K490" s="102"/>
      <c r="L490" s="102"/>
      <c r="M490" s="1157"/>
      <c r="N490" s="1158"/>
      <c r="O490" s="1159"/>
    </row>
    <row r="491" spans="1:15" s="1116" customFormat="1">
      <c r="A491" s="102"/>
      <c r="B491" s="1157"/>
      <c r="C491" s="1158"/>
      <c r="D491" s="1159"/>
      <c r="E491" s="1137"/>
      <c r="F491" s="1137"/>
      <c r="J491" s="103"/>
      <c r="K491" s="102"/>
      <c r="L491" s="102"/>
      <c r="M491" s="1157"/>
      <c r="N491" s="1158"/>
      <c r="O491" s="1159"/>
    </row>
    <row r="492" spans="1:15" s="1116" customFormat="1">
      <c r="A492" s="102"/>
      <c r="B492" s="1157"/>
      <c r="C492" s="1158"/>
      <c r="D492" s="1159"/>
      <c r="E492" s="1137"/>
      <c r="F492" s="1137"/>
      <c r="J492" s="103"/>
      <c r="K492" s="102"/>
      <c r="L492" s="102"/>
      <c r="M492" s="1157"/>
      <c r="N492" s="1158"/>
      <c r="O492" s="1159"/>
    </row>
    <row r="493" spans="1:15" s="1116" customFormat="1">
      <c r="A493" s="102"/>
      <c r="B493" s="1157"/>
      <c r="C493" s="1158"/>
      <c r="D493" s="1159"/>
      <c r="E493" s="1137"/>
      <c r="F493" s="1137"/>
      <c r="J493" s="103"/>
      <c r="K493" s="102"/>
      <c r="L493" s="102"/>
      <c r="M493" s="1157"/>
      <c r="N493" s="1158"/>
      <c r="O493" s="1159"/>
    </row>
    <row r="494" spans="1:15" s="1116" customFormat="1">
      <c r="A494" s="102"/>
      <c r="B494" s="1157"/>
      <c r="C494" s="1158"/>
      <c r="D494" s="1159"/>
      <c r="E494" s="1137"/>
      <c r="F494" s="1137"/>
      <c r="J494" s="103"/>
      <c r="K494" s="102"/>
      <c r="L494" s="102"/>
      <c r="M494" s="1157"/>
      <c r="N494" s="1158"/>
      <c r="O494" s="1159"/>
    </row>
    <row r="495" spans="1:15" s="1116" customFormat="1">
      <c r="A495" s="102"/>
      <c r="B495" s="1157"/>
      <c r="C495" s="1158"/>
      <c r="D495" s="1159"/>
      <c r="E495" s="1137"/>
      <c r="F495" s="1137"/>
      <c r="J495" s="103"/>
      <c r="K495" s="102"/>
      <c r="L495" s="102"/>
      <c r="M495" s="1157"/>
      <c r="N495" s="1158"/>
      <c r="O495" s="1159"/>
    </row>
    <row r="496" spans="1:15" s="1116" customFormat="1">
      <c r="A496" s="102"/>
      <c r="B496" s="1157"/>
      <c r="C496" s="1158"/>
      <c r="D496" s="1159"/>
      <c r="E496" s="1137"/>
      <c r="F496" s="1137"/>
      <c r="J496" s="103"/>
      <c r="K496" s="102"/>
      <c r="L496" s="102"/>
      <c r="M496" s="1157"/>
      <c r="N496" s="1158"/>
      <c r="O496" s="1159"/>
    </row>
    <row r="497" spans="1:15" s="1116" customFormat="1">
      <c r="A497" s="102"/>
      <c r="B497" s="1157"/>
      <c r="C497" s="1158"/>
      <c r="D497" s="1159"/>
      <c r="E497" s="1137"/>
      <c r="F497" s="1137"/>
      <c r="J497" s="103"/>
      <c r="K497" s="102"/>
      <c r="L497" s="102"/>
      <c r="M497" s="1157"/>
      <c r="N497" s="1158"/>
      <c r="O497" s="1159"/>
    </row>
    <row r="498" spans="1:15" s="1116" customFormat="1">
      <c r="A498" s="102"/>
      <c r="B498" s="1157"/>
      <c r="C498" s="1158"/>
      <c r="D498" s="1159"/>
      <c r="E498" s="1137"/>
      <c r="F498" s="1137"/>
      <c r="J498" s="103"/>
      <c r="K498" s="102"/>
      <c r="L498" s="102"/>
      <c r="M498" s="1157"/>
      <c r="N498" s="1158"/>
      <c r="O498" s="1159"/>
    </row>
    <row r="499" spans="1:15" s="1116" customFormat="1">
      <c r="A499" s="102"/>
      <c r="B499" s="1157"/>
      <c r="C499" s="1158"/>
      <c r="D499" s="1159"/>
      <c r="E499" s="1137"/>
      <c r="F499" s="1137"/>
      <c r="J499" s="103"/>
      <c r="K499" s="102"/>
      <c r="L499" s="102"/>
      <c r="M499" s="1157"/>
      <c r="N499" s="1158"/>
      <c r="O499" s="1159"/>
    </row>
    <row r="500" spans="1:15" s="1116" customFormat="1">
      <c r="A500" s="102"/>
      <c r="B500" s="1157"/>
      <c r="C500" s="1158"/>
      <c r="D500" s="1159"/>
      <c r="E500" s="1137"/>
      <c r="F500" s="1137"/>
      <c r="J500" s="103"/>
      <c r="K500" s="102"/>
      <c r="L500" s="102"/>
      <c r="M500" s="1157"/>
      <c r="N500" s="1158"/>
      <c r="O500" s="1159"/>
    </row>
    <row r="501" spans="1:15" s="1116" customFormat="1">
      <c r="A501" s="102"/>
      <c r="B501" s="1157"/>
      <c r="C501" s="1158"/>
      <c r="D501" s="1159"/>
      <c r="E501" s="1137"/>
      <c r="F501" s="1137"/>
      <c r="J501" s="103"/>
      <c r="K501" s="102"/>
      <c r="L501" s="102"/>
      <c r="M501" s="1157"/>
      <c r="N501" s="1158"/>
      <c r="O501" s="1159"/>
    </row>
    <row r="502" spans="1:15" s="1116" customFormat="1">
      <c r="A502" s="102"/>
      <c r="B502" s="1157"/>
      <c r="C502" s="1158"/>
      <c r="D502" s="1159"/>
      <c r="E502" s="1137"/>
      <c r="F502" s="1137"/>
      <c r="J502" s="103"/>
      <c r="K502" s="102"/>
      <c r="L502" s="102"/>
      <c r="M502" s="1157"/>
      <c r="N502" s="1158"/>
      <c r="O502" s="1159"/>
    </row>
    <row r="503" spans="1:15" s="1116" customFormat="1">
      <c r="A503" s="102"/>
      <c r="B503" s="1157"/>
      <c r="C503" s="1158"/>
      <c r="D503" s="1159"/>
      <c r="E503" s="1137"/>
      <c r="F503" s="1137"/>
      <c r="J503" s="103"/>
      <c r="K503" s="102"/>
      <c r="L503" s="102"/>
      <c r="M503" s="1157"/>
      <c r="N503" s="1158"/>
      <c r="O503" s="1159"/>
    </row>
    <row r="504" spans="1:15" s="1116" customFormat="1">
      <c r="A504" s="102"/>
      <c r="B504" s="1157"/>
      <c r="C504" s="1158"/>
      <c r="D504" s="1159"/>
      <c r="E504" s="1137"/>
      <c r="F504" s="1137"/>
      <c r="J504" s="103"/>
      <c r="K504" s="102"/>
      <c r="L504" s="102"/>
      <c r="M504" s="1157"/>
      <c r="N504" s="1158"/>
      <c r="O504" s="1159"/>
    </row>
    <row r="505" spans="1:15" s="1116" customFormat="1">
      <c r="A505" s="102"/>
      <c r="B505" s="1157"/>
      <c r="C505" s="1158"/>
      <c r="D505" s="1159"/>
      <c r="E505" s="1137"/>
      <c r="F505" s="1137"/>
      <c r="J505" s="103"/>
      <c r="K505" s="102"/>
      <c r="L505" s="102"/>
      <c r="M505" s="1157"/>
      <c r="N505" s="1158"/>
      <c r="O505" s="1159"/>
    </row>
    <row r="506" spans="1:15" s="1116" customFormat="1">
      <c r="A506" s="102"/>
      <c r="B506" s="1157"/>
      <c r="C506" s="1158"/>
      <c r="D506" s="1159"/>
      <c r="E506" s="1137"/>
      <c r="F506" s="1137"/>
      <c r="J506" s="103"/>
      <c r="K506" s="102"/>
      <c r="L506" s="102"/>
      <c r="M506" s="1157"/>
      <c r="N506" s="1158"/>
      <c r="O506" s="1159"/>
    </row>
    <row r="507" spans="1:15" s="1116" customFormat="1">
      <c r="A507" s="102"/>
      <c r="B507" s="1157"/>
      <c r="C507" s="1158"/>
      <c r="D507" s="1159"/>
      <c r="E507" s="1137"/>
      <c r="F507" s="1137"/>
      <c r="J507" s="103"/>
      <c r="K507" s="102"/>
      <c r="L507" s="102"/>
      <c r="M507" s="1157"/>
      <c r="N507" s="1158"/>
      <c r="O507" s="1159"/>
    </row>
    <row r="508" spans="1:15" s="1116" customFormat="1">
      <c r="A508" s="102"/>
      <c r="B508" s="1157"/>
      <c r="C508" s="1158"/>
      <c r="D508" s="1159"/>
      <c r="E508" s="1137"/>
      <c r="F508" s="1137"/>
      <c r="J508" s="103"/>
      <c r="K508" s="102"/>
      <c r="L508" s="102"/>
      <c r="M508" s="1157"/>
      <c r="N508" s="1158"/>
      <c r="O508" s="1159"/>
    </row>
    <row r="509" spans="1:15" s="1116" customFormat="1">
      <c r="A509" s="102"/>
      <c r="B509" s="1157"/>
      <c r="C509" s="1158"/>
      <c r="D509" s="1159"/>
      <c r="E509" s="1137"/>
      <c r="F509" s="1137"/>
      <c r="J509" s="103"/>
      <c r="K509" s="102"/>
      <c r="L509" s="102"/>
      <c r="M509" s="1157"/>
      <c r="N509" s="1158"/>
      <c r="O509" s="1159"/>
    </row>
    <row r="510" spans="1:15" s="1116" customFormat="1">
      <c r="A510" s="102"/>
      <c r="B510" s="1157"/>
      <c r="C510" s="1158"/>
      <c r="D510" s="1159"/>
      <c r="E510" s="1137"/>
      <c r="F510" s="1137"/>
      <c r="J510" s="103"/>
      <c r="K510" s="102"/>
      <c r="L510" s="102"/>
      <c r="M510" s="1157"/>
      <c r="N510" s="1158"/>
      <c r="O510" s="1159"/>
    </row>
    <row r="511" spans="1:15" s="1116" customFormat="1">
      <c r="A511" s="102"/>
      <c r="B511" s="1157"/>
      <c r="C511" s="1158"/>
      <c r="D511" s="1159"/>
      <c r="E511" s="1137"/>
      <c r="F511" s="1137"/>
      <c r="J511" s="103"/>
      <c r="K511" s="102"/>
      <c r="L511" s="102"/>
      <c r="M511" s="1157"/>
      <c r="N511" s="1158"/>
      <c r="O511" s="1159"/>
    </row>
    <row r="512" spans="1:15" s="1116" customFormat="1">
      <c r="A512" s="102"/>
      <c r="B512" s="1157"/>
      <c r="C512" s="1158"/>
      <c r="D512" s="1159"/>
      <c r="E512" s="1137"/>
      <c r="F512" s="1137"/>
      <c r="J512" s="103"/>
      <c r="K512" s="102"/>
      <c r="L512" s="102"/>
      <c r="M512" s="1157"/>
      <c r="N512" s="1158"/>
      <c r="O512" s="1159"/>
    </row>
    <row r="513" spans="1:15" s="1116" customFormat="1">
      <c r="A513" s="102"/>
      <c r="B513" s="1157"/>
      <c r="C513" s="1158"/>
      <c r="D513" s="1159"/>
      <c r="E513" s="1137"/>
      <c r="F513" s="1137"/>
      <c r="J513" s="103"/>
      <c r="K513" s="102"/>
      <c r="L513" s="102"/>
      <c r="M513" s="1157"/>
      <c r="N513" s="1158"/>
      <c r="O513" s="1159"/>
    </row>
    <row r="514" spans="1:15" s="1116" customFormat="1">
      <c r="A514" s="102"/>
      <c r="B514" s="1157"/>
      <c r="C514" s="1158"/>
      <c r="D514" s="1159"/>
      <c r="E514" s="1137"/>
      <c r="F514" s="1137"/>
      <c r="J514" s="103"/>
      <c r="K514" s="102"/>
      <c r="L514" s="102"/>
      <c r="M514" s="1157"/>
      <c r="N514" s="1158"/>
      <c r="O514" s="1159"/>
    </row>
    <row r="515" spans="1:15" s="1116" customFormat="1">
      <c r="A515" s="102"/>
      <c r="B515" s="1157"/>
      <c r="C515" s="1158"/>
      <c r="D515" s="1159"/>
      <c r="E515" s="1137"/>
      <c r="F515" s="1137"/>
      <c r="J515" s="103"/>
      <c r="K515" s="102"/>
      <c r="L515" s="102"/>
      <c r="M515" s="1157"/>
      <c r="N515" s="1158"/>
      <c r="O515" s="1159"/>
    </row>
    <row r="516" spans="1:15" s="1116" customFormat="1">
      <c r="A516" s="102"/>
      <c r="B516" s="1157"/>
      <c r="C516" s="1158"/>
      <c r="D516" s="1159"/>
      <c r="E516" s="1137"/>
      <c r="F516" s="1137"/>
      <c r="J516" s="103"/>
      <c r="K516" s="102"/>
      <c r="L516" s="102"/>
      <c r="M516" s="1157"/>
      <c r="N516" s="1158"/>
      <c r="O516" s="1159"/>
    </row>
    <row r="517" spans="1:15" s="1116" customFormat="1">
      <c r="A517" s="102"/>
      <c r="B517" s="1157"/>
      <c r="C517" s="1158"/>
      <c r="D517" s="1159"/>
      <c r="E517" s="1137"/>
      <c r="F517" s="1137"/>
      <c r="J517" s="103"/>
      <c r="K517" s="102"/>
      <c r="L517" s="102"/>
      <c r="M517" s="1157"/>
      <c r="N517" s="1158"/>
      <c r="O517" s="1159"/>
    </row>
    <row r="518" spans="1:15" s="1116" customFormat="1">
      <c r="A518" s="102"/>
      <c r="B518" s="1157"/>
      <c r="C518" s="1158"/>
      <c r="D518" s="1159"/>
      <c r="E518" s="1137"/>
      <c r="F518" s="1137"/>
      <c r="J518" s="103"/>
      <c r="K518" s="102"/>
      <c r="L518" s="102"/>
      <c r="M518" s="1157"/>
      <c r="N518" s="1158"/>
      <c r="O518" s="1159"/>
    </row>
    <row r="519" spans="1:15" s="1116" customFormat="1">
      <c r="A519" s="102"/>
      <c r="B519" s="1157"/>
      <c r="C519" s="1158"/>
      <c r="D519" s="1159"/>
      <c r="E519" s="1137"/>
      <c r="F519" s="1137"/>
      <c r="J519" s="103"/>
      <c r="K519" s="102"/>
      <c r="L519" s="102"/>
      <c r="M519" s="1157"/>
      <c r="N519" s="1158"/>
      <c r="O519" s="1159"/>
    </row>
    <row r="520" spans="1:15" s="1116" customFormat="1">
      <c r="A520" s="102"/>
      <c r="B520" s="1157"/>
      <c r="C520" s="1158"/>
      <c r="D520" s="1159"/>
      <c r="E520" s="1137"/>
      <c r="F520" s="1137"/>
      <c r="J520" s="103"/>
      <c r="K520" s="102"/>
      <c r="L520" s="102"/>
      <c r="M520" s="1157"/>
      <c r="N520" s="1158"/>
      <c r="O520" s="1159"/>
    </row>
    <row r="521" spans="1:15" s="1116" customFormat="1">
      <c r="A521" s="102"/>
      <c r="B521" s="1157"/>
      <c r="C521" s="1158"/>
      <c r="D521" s="1159"/>
      <c r="E521" s="1137"/>
      <c r="F521" s="1137"/>
      <c r="J521" s="103"/>
      <c r="K521" s="102"/>
      <c r="L521" s="102"/>
      <c r="M521" s="1157"/>
      <c r="N521" s="1158"/>
      <c r="O521" s="1159"/>
    </row>
    <row r="522" spans="1:15" s="1116" customFormat="1">
      <c r="A522" s="102"/>
      <c r="B522" s="1157"/>
      <c r="C522" s="1158"/>
      <c r="D522" s="1159"/>
      <c r="E522" s="1137"/>
      <c r="F522" s="1137"/>
      <c r="J522" s="103"/>
      <c r="K522" s="102"/>
      <c r="L522" s="102"/>
      <c r="M522" s="1157"/>
      <c r="N522" s="1158"/>
      <c r="O522" s="1159"/>
    </row>
    <row r="523" spans="1:15" s="1116" customFormat="1">
      <c r="A523" s="102"/>
      <c r="B523" s="1157"/>
      <c r="C523" s="1158"/>
      <c r="D523" s="1159"/>
      <c r="E523" s="1137"/>
      <c r="F523" s="1137"/>
      <c r="J523" s="103"/>
      <c r="K523" s="102"/>
      <c r="L523" s="102"/>
      <c r="M523" s="1157"/>
      <c r="N523" s="1158"/>
      <c r="O523" s="1159"/>
    </row>
    <row r="524" spans="1:15" s="1116" customFormat="1">
      <c r="A524" s="102"/>
      <c r="B524" s="1157"/>
      <c r="C524" s="1158"/>
      <c r="D524" s="1159"/>
      <c r="E524" s="1137"/>
      <c r="F524" s="1137"/>
      <c r="J524" s="103"/>
      <c r="K524" s="102"/>
      <c r="L524" s="102"/>
      <c r="M524" s="1157"/>
      <c r="N524" s="1158"/>
      <c r="O524" s="1159"/>
    </row>
    <row r="525" spans="1:15" s="1116" customFormat="1">
      <c r="A525" s="102"/>
      <c r="B525" s="1157"/>
      <c r="C525" s="1158"/>
      <c r="D525" s="1159"/>
      <c r="E525" s="1137"/>
      <c r="F525" s="1137"/>
      <c r="J525" s="103"/>
      <c r="K525" s="102"/>
      <c r="L525" s="102"/>
      <c r="M525" s="1157"/>
      <c r="N525" s="1158"/>
      <c r="O525" s="1159"/>
    </row>
    <row r="526" spans="1:15" s="1116" customFormat="1">
      <c r="A526" s="102"/>
      <c r="B526" s="1157"/>
      <c r="C526" s="1158"/>
      <c r="D526" s="1159"/>
      <c r="E526" s="1137"/>
      <c r="F526" s="1137"/>
      <c r="J526" s="103"/>
      <c r="K526" s="102"/>
      <c r="L526" s="102"/>
      <c r="M526" s="1157"/>
      <c r="N526" s="1158"/>
      <c r="O526" s="1159"/>
    </row>
    <row r="527" spans="1:15" s="1116" customFormat="1">
      <c r="A527" s="102"/>
      <c r="B527" s="1157"/>
      <c r="C527" s="1158"/>
      <c r="D527" s="1159"/>
      <c r="E527" s="1137"/>
      <c r="F527" s="1137"/>
      <c r="J527" s="103"/>
      <c r="K527" s="102"/>
      <c r="L527" s="102"/>
      <c r="M527" s="1157"/>
      <c r="N527" s="1158"/>
      <c r="O527" s="1159"/>
    </row>
    <row r="528" spans="1:15" s="1116" customFormat="1">
      <c r="A528" s="102"/>
      <c r="B528" s="1157"/>
      <c r="C528" s="1158"/>
      <c r="D528" s="1159"/>
      <c r="E528" s="1137"/>
      <c r="F528" s="1137"/>
      <c r="J528" s="103"/>
      <c r="K528" s="102"/>
      <c r="L528" s="102"/>
      <c r="M528" s="1157"/>
      <c r="N528" s="1158"/>
      <c r="O528" s="1159"/>
    </row>
    <row r="529" spans="1:15" s="1116" customFormat="1">
      <c r="A529" s="102"/>
      <c r="B529" s="1157"/>
      <c r="C529" s="1158"/>
      <c r="D529" s="1159"/>
      <c r="E529" s="1137"/>
      <c r="F529" s="1137"/>
      <c r="J529" s="103"/>
      <c r="K529" s="102"/>
      <c r="L529" s="102"/>
      <c r="M529" s="1157"/>
      <c r="N529" s="1158"/>
      <c r="O529" s="1159"/>
    </row>
    <row r="530" spans="1:15" s="1116" customFormat="1">
      <c r="A530" s="102"/>
      <c r="B530" s="1157"/>
      <c r="C530" s="1158"/>
      <c r="D530" s="1159"/>
      <c r="E530" s="1137"/>
      <c r="F530" s="1137"/>
      <c r="J530" s="103"/>
      <c r="K530" s="102"/>
      <c r="L530" s="102"/>
      <c r="M530" s="1157"/>
      <c r="N530" s="1158"/>
      <c r="O530" s="1159"/>
    </row>
    <row r="531" spans="1:15" s="1116" customFormat="1">
      <c r="A531" s="102"/>
      <c r="B531" s="1157"/>
      <c r="C531" s="1158"/>
      <c r="D531" s="1159"/>
      <c r="E531" s="1137"/>
      <c r="F531" s="1137"/>
      <c r="J531" s="103"/>
      <c r="K531" s="102"/>
      <c r="L531" s="102"/>
      <c r="M531" s="1157"/>
      <c r="N531" s="1158"/>
      <c r="O531" s="1159"/>
    </row>
    <row r="532" spans="1:15" s="1116" customFormat="1">
      <c r="A532" s="102"/>
      <c r="B532" s="1157"/>
      <c r="C532" s="1158"/>
      <c r="D532" s="1159"/>
      <c r="E532" s="1137"/>
      <c r="F532" s="1137"/>
      <c r="J532" s="103"/>
      <c r="K532" s="102"/>
      <c r="L532" s="102"/>
      <c r="M532" s="1157"/>
      <c r="N532" s="1158"/>
      <c r="O532" s="1159"/>
    </row>
    <row r="533" spans="1:15" s="1116" customFormat="1">
      <c r="A533" s="102"/>
      <c r="B533" s="1157"/>
      <c r="C533" s="1158"/>
      <c r="D533" s="1159"/>
      <c r="E533" s="1137"/>
      <c r="F533" s="1137"/>
      <c r="J533" s="103"/>
      <c r="K533" s="102"/>
      <c r="L533" s="102"/>
      <c r="M533" s="1157"/>
      <c r="N533" s="1158"/>
      <c r="O533" s="1159"/>
    </row>
    <row r="534" spans="1:15" s="1116" customFormat="1">
      <c r="A534" s="102"/>
      <c r="B534" s="1157"/>
      <c r="C534" s="1158"/>
      <c r="D534" s="1159"/>
      <c r="E534" s="1137"/>
      <c r="F534" s="1137"/>
      <c r="J534" s="103"/>
      <c r="K534" s="102"/>
      <c r="L534" s="102"/>
      <c r="M534" s="1157"/>
      <c r="N534" s="1158"/>
      <c r="O534" s="1159"/>
    </row>
    <row r="535" spans="1:15" s="1116" customFormat="1">
      <c r="A535" s="102"/>
      <c r="B535" s="1157"/>
      <c r="C535" s="1158"/>
      <c r="D535" s="1159"/>
      <c r="E535" s="1137"/>
      <c r="F535" s="1137"/>
      <c r="J535" s="103"/>
      <c r="K535" s="102"/>
      <c r="L535" s="102"/>
      <c r="M535" s="1157"/>
      <c r="N535" s="1158"/>
      <c r="O535" s="1159"/>
    </row>
    <row r="536" spans="1:15" s="1116" customFormat="1">
      <c r="A536" s="102"/>
      <c r="B536" s="1157"/>
      <c r="C536" s="1158"/>
      <c r="D536" s="1159"/>
      <c r="E536" s="1137"/>
      <c r="F536" s="1137"/>
      <c r="J536" s="103"/>
      <c r="K536" s="102"/>
      <c r="L536" s="102"/>
      <c r="M536" s="1157"/>
      <c r="N536" s="1158"/>
      <c r="O536" s="1159"/>
    </row>
    <row r="537" spans="1:15" s="1116" customFormat="1">
      <c r="A537" s="102"/>
      <c r="B537" s="1157"/>
      <c r="C537" s="1158"/>
      <c r="D537" s="1159"/>
      <c r="E537" s="1137"/>
      <c r="F537" s="1137"/>
      <c r="J537" s="103"/>
      <c r="K537" s="102"/>
      <c r="L537" s="102"/>
      <c r="M537" s="1157"/>
      <c r="N537" s="1158"/>
      <c r="O537" s="1159"/>
    </row>
    <row r="538" spans="1:15" s="1116" customFormat="1">
      <c r="A538" s="102"/>
      <c r="B538" s="1157"/>
      <c r="C538" s="1158"/>
      <c r="D538" s="1159"/>
      <c r="E538" s="1137"/>
      <c r="F538" s="1137"/>
      <c r="J538" s="103"/>
      <c r="K538" s="102"/>
      <c r="L538" s="102"/>
      <c r="M538" s="1157"/>
      <c r="N538" s="1158"/>
      <c r="O538" s="1159"/>
    </row>
    <row r="539" spans="1:15" s="1116" customFormat="1">
      <c r="A539" s="102"/>
      <c r="B539" s="1157"/>
      <c r="C539" s="1158"/>
      <c r="D539" s="1159"/>
      <c r="E539" s="1137"/>
      <c r="F539" s="1137"/>
      <c r="J539" s="103"/>
      <c r="K539" s="102"/>
      <c r="L539" s="102"/>
      <c r="M539" s="1157"/>
      <c r="N539" s="1158"/>
      <c r="O539" s="1159"/>
    </row>
    <row r="540" spans="1:15" s="1116" customFormat="1">
      <c r="A540" s="102"/>
      <c r="B540" s="1157"/>
      <c r="C540" s="1158"/>
      <c r="D540" s="1159"/>
      <c r="E540" s="1137"/>
      <c r="F540" s="1137"/>
      <c r="J540" s="103"/>
      <c r="K540" s="102"/>
      <c r="L540" s="102"/>
      <c r="M540" s="1157"/>
      <c r="N540" s="1158"/>
      <c r="O540" s="1159"/>
    </row>
    <row r="541" spans="1:15" s="1116" customFormat="1">
      <c r="A541" s="102"/>
      <c r="B541" s="1157"/>
      <c r="C541" s="1158"/>
      <c r="D541" s="1159"/>
      <c r="E541" s="1137"/>
      <c r="F541" s="1137"/>
      <c r="J541" s="103"/>
      <c r="K541" s="102"/>
      <c r="L541" s="102"/>
      <c r="M541" s="1157"/>
      <c r="N541" s="1158"/>
      <c r="O541" s="1159"/>
    </row>
    <row r="542" spans="1:15" s="1116" customFormat="1">
      <c r="A542" s="102"/>
      <c r="B542" s="1157"/>
      <c r="C542" s="1158"/>
      <c r="D542" s="1159"/>
      <c r="E542" s="1137"/>
      <c r="F542" s="1137"/>
      <c r="J542" s="103"/>
      <c r="K542" s="102"/>
      <c r="L542" s="102"/>
      <c r="M542" s="1157"/>
      <c r="N542" s="1158"/>
      <c r="O542" s="1159"/>
    </row>
    <row r="543" spans="1:15" s="1116" customFormat="1">
      <c r="A543" s="102"/>
      <c r="B543" s="1157"/>
      <c r="C543" s="1158"/>
      <c r="D543" s="1159"/>
      <c r="E543" s="1137"/>
      <c r="F543" s="1137"/>
      <c r="J543" s="103"/>
      <c r="K543" s="102"/>
      <c r="L543" s="102"/>
      <c r="M543" s="1157"/>
      <c r="N543" s="1158"/>
      <c r="O543" s="1159"/>
    </row>
    <row r="544" spans="1:15" s="1116" customFormat="1">
      <c r="A544" s="102"/>
      <c r="B544" s="1157"/>
      <c r="C544" s="1158"/>
      <c r="D544" s="1159"/>
      <c r="E544" s="1137"/>
      <c r="F544" s="1137"/>
      <c r="J544" s="103"/>
      <c r="K544" s="102"/>
      <c r="L544" s="102"/>
      <c r="M544" s="1157"/>
      <c r="N544" s="1158"/>
      <c r="O544" s="1159"/>
    </row>
    <row r="545" spans="1:15" s="1116" customFormat="1">
      <c r="A545" s="102"/>
      <c r="B545" s="1157"/>
      <c r="C545" s="1158"/>
      <c r="D545" s="1159"/>
      <c r="E545" s="1137"/>
      <c r="F545" s="1137"/>
      <c r="J545" s="103"/>
      <c r="K545" s="102"/>
      <c r="L545" s="102"/>
      <c r="M545" s="1157"/>
      <c r="N545" s="1158"/>
      <c r="O545" s="1159"/>
    </row>
    <row r="546" spans="1:15" s="1116" customFormat="1">
      <c r="A546" s="102"/>
      <c r="B546" s="1157"/>
      <c r="C546" s="1158"/>
      <c r="D546" s="1159"/>
      <c r="E546" s="1137"/>
      <c r="F546" s="1137"/>
      <c r="J546" s="103"/>
      <c r="K546" s="102"/>
      <c r="L546" s="102"/>
      <c r="M546" s="1157"/>
      <c r="N546" s="1158"/>
      <c r="O546" s="1159"/>
    </row>
    <row r="547" spans="1:15" s="1116" customFormat="1">
      <c r="A547" s="102"/>
      <c r="B547" s="1157"/>
      <c r="C547" s="1158"/>
      <c r="D547" s="1159"/>
      <c r="E547" s="1137"/>
      <c r="F547" s="1137"/>
      <c r="J547" s="103"/>
      <c r="K547" s="102"/>
      <c r="L547" s="102"/>
      <c r="M547" s="1157"/>
      <c r="N547" s="1158"/>
      <c r="O547" s="1159"/>
    </row>
    <row r="548" spans="1:15" s="1116" customFormat="1">
      <c r="A548" s="102"/>
      <c r="B548" s="1157"/>
      <c r="C548" s="1158"/>
      <c r="D548" s="1159"/>
      <c r="E548" s="1137"/>
      <c r="F548" s="1137"/>
      <c r="J548" s="103"/>
      <c r="K548" s="102"/>
      <c r="L548" s="102"/>
      <c r="M548" s="1157"/>
      <c r="N548" s="1158"/>
      <c r="O548" s="1159"/>
    </row>
    <row r="549" spans="1:15" s="1116" customFormat="1">
      <c r="A549" s="102"/>
      <c r="B549" s="1157"/>
      <c r="C549" s="1158"/>
      <c r="D549" s="1159"/>
      <c r="E549" s="1137"/>
      <c r="F549" s="1137"/>
      <c r="J549" s="103"/>
      <c r="K549" s="102"/>
      <c r="L549" s="102"/>
      <c r="M549" s="1157"/>
      <c r="N549" s="1158"/>
      <c r="O549" s="1159"/>
    </row>
    <row r="550" spans="1:15" s="1116" customFormat="1">
      <c r="A550" s="102"/>
      <c r="B550" s="1157"/>
      <c r="C550" s="1158"/>
      <c r="D550" s="1159"/>
      <c r="E550" s="1137"/>
      <c r="F550" s="1137"/>
      <c r="J550" s="103"/>
      <c r="K550" s="102"/>
      <c r="L550" s="102"/>
      <c r="M550" s="1157"/>
      <c r="N550" s="1158"/>
      <c r="O550" s="1159"/>
    </row>
    <row r="551" spans="1:15" s="1116" customFormat="1">
      <c r="A551" s="102"/>
      <c r="B551" s="1157"/>
      <c r="C551" s="1158"/>
      <c r="D551" s="1159"/>
      <c r="E551" s="1137"/>
      <c r="F551" s="1137"/>
      <c r="J551" s="103"/>
      <c r="K551" s="102"/>
      <c r="L551" s="102"/>
      <c r="M551" s="1157"/>
      <c r="N551" s="1158"/>
      <c r="O551" s="1159"/>
    </row>
    <row r="552" spans="1:15" s="1116" customFormat="1">
      <c r="A552" s="102"/>
      <c r="B552" s="1157"/>
      <c r="C552" s="1158"/>
      <c r="D552" s="1159"/>
      <c r="E552" s="1137"/>
      <c r="F552" s="1137"/>
      <c r="J552" s="103"/>
      <c r="K552" s="102"/>
      <c r="L552" s="102"/>
      <c r="M552" s="1157"/>
      <c r="N552" s="1158"/>
      <c r="O552" s="1159"/>
    </row>
    <row r="553" spans="1:15" s="1116" customFormat="1">
      <c r="A553" s="102"/>
      <c r="B553" s="1157"/>
      <c r="C553" s="1158"/>
      <c r="D553" s="1159"/>
      <c r="E553" s="1137"/>
      <c r="F553" s="1137"/>
      <c r="J553" s="103"/>
      <c r="K553" s="102"/>
      <c r="L553" s="102"/>
      <c r="M553" s="1157"/>
      <c r="N553" s="1158"/>
      <c r="O553" s="1159"/>
    </row>
    <row r="554" spans="1:15" s="1116" customFormat="1">
      <c r="A554" s="102"/>
      <c r="B554" s="1157"/>
      <c r="C554" s="1158"/>
      <c r="D554" s="1159"/>
      <c r="E554" s="1137"/>
      <c r="F554" s="1137"/>
      <c r="J554" s="103"/>
      <c r="K554" s="102"/>
      <c r="L554" s="102"/>
      <c r="M554" s="1157"/>
      <c r="N554" s="1158"/>
      <c r="O554" s="1159"/>
    </row>
    <row r="555" spans="1:15" s="1116" customFormat="1">
      <c r="A555" s="102"/>
      <c r="B555" s="1157"/>
      <c r="C555" s="1158"/>
      <c r="D555" s="1159"/>
      <c r="E555" s="1137"/>
      <c r="F555" s="1137"/>
      <c r="J555" s="103"/>
      <c r="K555" s="102"/>
      <c r="L555" s="102"/>
      <c r="M555" s="1157"/>
      <c r="N555" s="1158"/>
      <c r="O555" s="1159"/>
    </row>
    <row r="556" spans="1:15" s="1116" customFormat="1">
      <c r="A556" s="102"/>
      <c r="B556" s="1157"/>
      <c r="C556" s="1158"/>
      <c r="D556" s="1159"/>
      <c r="E556" s="1137"/>
      <c r="F556" s="1137"/>
      <c r="J556" s="103"/>
      <c r="K556" s="102"/>
      <c r="L556" s="102"/>
      <c r="M556" s="1157"/>
      <c r="N556" s="1158"/>
      <c r="O556" s="1159"/>
    </row>
    <row r="557" spans="1:15" s="1116" customFormat="1">
      <c r="A557" s="102"/>
      <c r="B557" s="1157"/>
      <c r="C557" s="1158"/>
      <c r="D557" s="1159"/>
      <c r="E557" s="1137"/>
      <c r="F557" s="1137"/>
      <c r="J557" s="103"/>
      <c r="K557" s="102"/>
      <c r="L557" s="102"/>
      <c r="M557" s="1157"/>
      <c r="N557" s="1158"/>
      <c r="O557" s="1159"/>
    </row>
    <row r="558" spans="1:15" s="1116" customFormat="1">
      <c r="A558" s="102"/>
      <c r="B558" s="1157"/>
      <c r="C558" s="1158"/>
      <c r="D558" s="1159"/>
      <c r="E558" s="1137"/>
      <c r="F558" s="1137"/>
      <c r="J558" s="103"/>
      <c r="K558" s="102"/>
      <c r="L558" s="102"/>
      <c r="M558" s="1157"/>
      <c r="N558" s="1158"/>
      <c r="O558" s="1159"/>
    </row>
    <row r="559" spans="1:15" s="1116" customFormat="1">
      <c r="A559" s="102"/>
      <c r="B559" s="1157"/>
      <c r="C559" s="1158"/>
      <c r="D559" s="1159"/>
      <c r="E559" s="1137"/>
      <c r="F559" s="1137"/>
      <c r="J559" s="103"/>
      <c r="K559" s="102"/>
      <c r="L559" s="102"/>
      <c r="M559" s="1157"/>
      <c r="N559" s="1158"/>
      <c r="O559" s="1159"/>
    </row>
    <row r="560" spans="1:15" s="1116" customFormat="1">
      <c r="A560" s="102"/>
      <c r="B560" s="1157"/>
      <c r="C560" s="1158"/>
      <c r="D560" s="1159"/>
      <c r="E560" s="1137"/>
      <c r="F560" s="1137"/>
      <c r="J560" s="103"/>
      <c r="K560" s="102"/>
      <c r="L560" s="102"/>
      <c r="M560" s="1157"/>
      <c r="N560" s="1158"/>
      <c r="O560" s="1159"/>
    </row>
    <row r="561" spans="1:15" s="1116" customFormat="1">
      <c r="A561" s="102"/>
      <c r="B561" s="1157"/>
      <c r="C561" s="1158"/>
      <c r="D561" s="1159"/>
      <c r="E561" s="1137"/>
      <c r="F561" s="1137"/>
      <c r="G561" s="1131"/>
      <c r="J561" s="103"/>
      <c r="K561" s="102"/>
      <c r="L561" s="102"/>
      <c r="M561" s="1157"/>
      <c r="N561" s="1158"/>
      <c r="O561" s="1159"/>
    </row>
    <row r="562" spans="1:15" s="1116" customFormat="1">
      <c r="A562" s="102"/>
      <c r="B562" s="1157"/>
      <c r="C562" s="1158"/>
      <c r="D562" s="1159"/>
      <c r="E562" s="1137"/>
      <c r="F562" s="1137"/>
      <c r="G562" s="1131"/>
      <c r="J562" s="103"/>
      <c r="K562" s="102"/>
      <c r="L562" s="102"/>
      <c r="M562" s="1157"/>
      <c r="N562" s="1158"/>
      <c r="O562" s="1159"/>
    </row>
    <row r="563" spans="1:15" s="1116" customFormat="1">
      <c r="A563" s="102"/>
      <c r="B563" s="1157"/>
      <c r="C563" s="1158"/>
      <c r="D563" s="1159"/>
      <c r="E563" s="1137"/>
      <c r="F563" s="1137"/>
      <c r="G563" s="90"/>
      <c r="J563" s="103"/>
      <c r="K563" s="102"/>
      <c r="L563" s="102"/>
      <c r="M563" s="1157"/>
      <c r="N563" s="1158"/>
      <c r="O563" s="1159"/>
    </row>
    <row r="564" spans="1:15" s="1116" customFormat="1">
      <c r="A564" s="102"/>
      <c r="B564" s="1157"/>
      <c r="C564" s="1158"/>
      <c r="D564" s="1159"/>
      <c r="E564" s="1137"/>
      <c r="F564" s="1137"/>
      <c r="G564" s="90"/>
      <c r="J564" s="103"/>
      <c r="K564" s="102"/>
      <c r="L564" s="102"/>
      <c r="M564" s="1157"/>
      <c r="N564" s="1158"/>
      <c r="O564" s="1159"/>
    </row>
    <row r="565" spans="1:15" s="1116" customFormat="1">
      <c r="A565" s="102"/>
      <c r="B565" s="1157"/>
      <c r="C565" s="1158"/>
      <c r="D565" s="1159"/>
      <c r="E565" s="1137"/>
      <c r="F565" s="1137"/>
      <c r="G565" s="1131"/>
      <c r="J565" s="103"/>
      <c r="K565" s="102"/>
      <c r="L565" s="102"/>
      <c r="M565" s="1157"/>
      <c r="N565" s="1158"/>
      <c r="O565" s="1159"/>
    </row>
    <row r="566" spans="1:15" s="1116" customFormat="1">
      <c r="A566" s="102"/>
      <c r="B566" s="1157"/>
      <c r="C566" s="1158"/>
      <c r="D566" s="1159"/>
      <c r="E566" s="1137"/>
      <c r="F566" s="1137"/>
      <c r="G566" s="1131"/>
      <c r="J566" s="103"/>
      <c r="K566" s="102"/>
      <c r="L566" s="102"/>
      <c r="M566" s="1157"/>
      <c r="N566" s="1158"/>
      <c r="O566" s="1159"/>
    </row>
    <row r="567" spans="1:15" s="1116" customFormat="1">
      <c r="A567" s="102"/>
      <c r="B567" s="1157"/>
      <c r="C567" s="1158"/>
      <c r="D567" s="1159"/>
      <c r="E567" s="1137"/>
      <c r="F567" s="1137"/>
      <c r="J567" s="103"/>
      <c r="K567" s="102"/>
      <c r="L567" s="102"/>
      <c r="M567" s="1157"/>
      <c r="N567" s="1158"/>
      <c r="O567" s="1159"/>
    </row>
    <row r="568" spans="1:15" s="1116" customFormat="1">
      <c r="A568" s="102"/>
      <c r="B568" s="1157"/>
      <c r="C568" s="1158"/>
      <c r="D568" s="1159"/>
      <c r="E568" s="1137"/>
      <c r="F568" s="1137"/>
      <c r="J568" s="103"/>
      <c r="K568" s="102"/>
      <c r="L568" s="102"/>
      <c r="M568" s="1157"/>
      <c r="N568" s="1158"/>
      <c r="O568" s="1159"/>
    </row>
    <row r="569" spans="1:15" s="1116" customFormat="1">
      <c r="A569" s="102"/>
      <c r="B569" s="1157"/>
      <c r="C569" s="1158"/>
      <c r="D569" s="1159"/>
      <c r="E569" s="1137"/>
      <c r="F569" s="1137"/>
      <c r="J569" s="103"/>
      <c r="K569" s="102"/>
      <c r="L569" s="102"/>
      <c r="M569" s="1157"/>
      <c r="N569" s="1158"/>
      <c r="O569" s="1159"/>
    </row>
    <row r="570" spans="1:15" s="1116" customFormat="1">
      <c r="A570" s="102"/>
      <c r="B570" s="1157"/>
      <c r="C570" s="1158"/>
      <c r="D570" s="1159"/>
      <c r="E570" s="1137"/>
      <c r="F570" s="1137"/>
      <c r="J570" s="103"/>
      <c r="K570" s="102"/>
      <c r="L570" s="102"/>
      <c r="M570" s="1157"/>
      <c r="N570" s="1158"/>
      <c r="O570" s="1159"/>
    </row>
    <row r="571" spans="1:15" s="1116" customFormat="1">
      <c r="A571" s="102"/>
      <c r="B571" s="1157"/>
      <c r="C571" s="1158"/>
      <c r="D571" s="1159"/>
      <c r="E571" s="1137"/>
      <c r="F571" s="1137"/>
      <c r="J571" s="103"/>
      <c r="K571" s="102"/>
      <c r="L571" s="102"/>
      <c r="M571" s="1157"/>
      <c r="N571" s="1158"/>
      <c r="O571" s="1159"/>
    </row>
    <row r="572" spans="1:15" s="1116" customFormat="1">
      <c r="A572" s="102"/>
      <c r="B572" s="1157"/>
      <c r="C572" s="1158"/>
      <c r="D572" s="1159"/>
      <c r="E572" s="1137"/>
      <c r="F572" s="1137"/>
      <c r="J572" s="103"/>
      <c r="K572" s="102"/>
      <c r="L572" s="102"/>
      <c r="M572" s="1157"/>
      <c r="N572" s="1158"/>
      <c r="O572" s="1159"/>
    </row>
    <row r="573" spans="1:15" s="1116" customFormat="1">
      <c r="A573" s="102"/>
      <c r="B573" s="1157"/>
      <c r="C573" s="1158"/>
      <c r="D573" s="1159"/>
      <c r="E573" s="1137"/>
      <c r="F573" s="1137"/>
      <c r="J573" s="103"/>
      <c r="K573" s="102"/>
      <c r="L573" s="102"/>
      <c r="M573" s="1157"/>
      <c r="N573" s="1158"/>
      <c r="O573" s="1159"/>
    </row>
    <row r="574" spans="1:15" s="1116" customFormat="1">
      <c r="A574" s="102"/>
      <c r="B574" s="1157"/>
      <c r="C574" s="1158"/>
      <c r="D574" s="1159"/>
      <c r="E574" s="1137"/>
      <c r="F574" s="1137"/>
      <c r="J574" s="103"/>
      <c r="K574" s="102"/>
      <c r="L574" s="102"/>
      <c r="M574" s="1157"/>
      <c r="N574" s="1158"/>
      <c r="O574" s="1159"/>
    </row>
    <row r="575" spans="1:15" s="1116" customFormat="1">
      <c r="A575" s="102"/>
      <c r="B575" s="1157"/>
      <c r="C575" s="1158"/>
      <c r="D575" s="1159"/>
      <c r="E575" s="1137"/>
      <c r="F575" s="1137"/>
      <c r="J575" s="103"/>
      <c r="K575" s="102"/>
      <c r="L575" s="102"/>
      <c r="M575" s="1157"/>
      <c r="N575" s="1158"/>
      <c r="O575" s="1159"/>
    </row>
    <row r="576" spans="1:15" s="1116" customFormat="1">
      <c r="A576" s="102"/>
      <c r="B576" s="1157"/>
      <c r="C576" s="1158"/>
      <c r="D576" s="1159"/>
      <c r="E576" s="1137"/>
      <c r="F576" s="1137"/>
      <c r="J576" s="103"/>
      <c r="K576" s="102"/>
      <c r="L576" s="102"/>
      <c r="M576" s="1157"/>
      <c r="N576" s="1158"/>
      <c r="O576" s="1159"/>
    </row>
    <row r="577" spans="1:15" s="1116" customFormat="1">
      <c r="A577" s="102"/>
      <c r="B577" s="1157"/>
      <c r="C577" s="1158"/>
      <c r="D577" s="1159"/>
      <c r="E577" s="1137"/>
      <c r="F577" s="1137"/>
      <c r="J577" s="103"/>
      <c r="K577" s="102"/>
      <c r="L577" s="102"/>
      <c r="M577" s="1157"/>
      <c r="N577" s="1158"/>
      <c r="O577" s="1159"/>
    </row>
    <row r="578" spans="1:15" s="1116" customFormat="1">
      <c r="A578" s="102"/>
      <c r="B578" s="1157"/>
      <c r="C578" s="1158"/>
      <c r="D578" s="1159"/>
      <c r="E578" s="1137"/>
      <c r="F578" s="1137"/>
      <c r="J578" s="103"/>
      <c r="K578" s="102"/>
      <c r="L578" s="102"/>
      <c r="M578" s="1157"/>
      <c r="N578" s="1158"/>
      <c r="O578" s="1159"/>
    </row>
    <row r="579" spans="1:15" s="1116" customFormat="1">
      <c r="A579" s="102"/>
      <c r="B579" s="1157"/>
      <c r="C579" s="1158"/>
      <c r="D579" s="1159"/>
      <c r="E579" s="1137"/>
      <c r="F579" s="1137"/>
      <c r="J579" s="103"/>
      <c r="K579" s="102"/>
      <c r="L579" s="102"/>
      <c r="M579" s="1157"/>
      <c r="N579" s="1158"/>
      <c r="O579" s="1159"/>
    </row>
    <row r="580" spans="1:15" s="1116" customFormat="1">
      <c r="A580" s="102"/>
      <c r="B580" s="1157"/>
      <c r="C580" s="1158"/>
      <c r="D580" s="1159"/>
      <c r="E580" s="1137"/>
      <c r="F580" s="1137"/>
      <c r="J580" s="103"/>
      <c r="K580" s="102"/>
      <c r="L580" s="102"/>
      <c r="M580" s="1157"/>
      <c r="N580" s="1158"/>
      <c r="O580" s="1159"/>
    </row>
    <row r="581" spans="1:15" s="1116" customFormat="1">
      <c r="A581" s="102"/>
      <c r="B581" s="1157"/>
      <c r="C581" s="1158"/>
      <c r="D581" s="1159"/>
      <c r="E581" s="1137"/>
      <c r="F581" s="1137"/>
      <c r="J581" s="103"/>
      <c r="K581" s="102"/>
      <c r="L581" s="102"/>
      <c r="M581" s="1157"/>
      <c r="N581" s="1158"/>
      <c r="O581" s="1159"/>
    </row>
    <row r="582" spans="1:15" s="1116" customFormat="1">
      <c r="A582" s="102"/>
      <c r="B582" s="1157"/>
      <c r="C582" s="1158"/>
      <c r="D582" s="1159"/>
      <c r="E582" s="1137"/>
      <c r="F582" s="1137"/>
      <c r="J582" s="103"/>
      <c r="K582" s="102"/>
      <c r="L582" s="102"/>
      <c r="M582" s="1157"/>
      <c r="N582" s="1158"/>
      <c r="O582" s="1159"/>
    </row>
    <row r="583" spans="1:15" s="1116" customFormat="1">
      <c r="A583" s="102"/>
      <c r="B583" s="1157"/>
      <c r="C583" s="1158"/>
      <c r="D583" s="1159"/>
      <c r="E583" s="1137"/>
      <c r="F583" s="1137"/>
      <c r="J583" s="103"/>
      <c r="K583" s="102"/>
      <c r="L583" s="102"/>
      <c r="M583" s="1157"/>
      <c r="N583" s="1158"/>
      <c r="O583" s="1159"/>
    </row>
    <row r="584" spans="1:15" s="1116" customFormat="1">
      <c r="A584" s="102"/>
      <c r="B584" s="1157"/>
      <c r="C584" s="1158"/>
      <c r="D584" s="1159"/>
      <c r="E584" s="1137"/>
      <c r="F584" s="1137"/>
      <c r="J584" s="103"/>
      <c r="K584" s="102"/>
      <c r="L584" s="102"/>
      <c r="M584" s="1157"/>
      <c r="N584" s="1158"/>
      <c r="O584" s="1159"/>
    </row>
    <row r="585" spans="1:15" s="1116" customFormat="1">
      <c r="A585" s="102"/>
      <c r="B585" s="1157"/>
      <c r="C585" s="1158"/>
      <c r="D585" s="1159"/>
      <c r="E585" s="1137"/>
      <c r="F585" s="1137"/>
      <c r="J585" s="103"/>
      <c r="K585" s="102"/>
      <c r="L585" s="102"/>
      <c r="M585" s="1157"/>
      <c r="N585" s="1158"/>
      <c r="O585" s="1159"/>
    </row>
    <row r="586" spans="1:15" s="1116" customFormat="1">
      <c r="A586" s="102"/>
      <c r="B586" s="1157"/>
      <c r="C586" s="1158"/>
      <c r="D586" s="1159"/>
      <c r="E586" s="1137"/>
      <c r="F586" s="1137"/>
      <c r="J586" s="103"/>
      <c r="K586" s="102"/>
      <c r="L586" s="102"/>
      <c r="M586" s="1157"/>
      <c r="N586" s="1158"/>
      <c r="O586" s="1159"/>
    </row>
    <row r="587" spans="1:15" s="1116" customFormat="1">
      <c r="A587" s="102"/>
      <c r="B587" s="1157"/>
      <c r="C587" s="1158"/>
      <c r="D587" s="1159"/>
      <c r="E587" s="1137"/>
      <c r="F587" s="1137"/>
      <c r="J587" s="103"/>
      <c r="K587" s="102"/>
      <c r="L587" s="102"/>
      <c r="M587" s="1157"/>
      <c r="N587" s="1158"/>
      <c r="O587" s="1159"/>
    </row>
    <row r="588" spans="1:15" s="1116" customFormat="1">
      <c r="A588" s="102"/>
      <c r="B588" s="1157"/>
      <c r="C588" s="1158"/>
      <c r="D588" s="1159"/>
      <c r="E588" s="1137"/>
      <c r="F588" s="1137"/>
      <c r="J588" s="103"/>
      <c r="K588" s="102"/>
      <c r="L588" s="102"/>
      <c r="M588" s="1157"/>
      <c r="N588" s="1158"/>
      <c r="O588" s="1159"/>
    </row>
    <row r="589" spans="1:15" s="1116" customFormat="1">
      <c r="A589" s="102"/>
      <c r="B589" s="1157"/>
      <c r="C589" s="1158"/>
      <c r="D589" s="1159"/>
      <c r="E589" s="1137"/>
      <c r="F589" s="1137"/>
      <c r="J589" s="103"/>
      <c r="K589" s="102"/>
      <c r="L589" s="102"/>
      <c r="M589" s="1157"/>
      <c r="N589" s="1158"/>
      <c r="O589" s="1159"/>
    </row>
    <row r="590" spans="1:15" s="1116" customFormat="1">
      <c r="A590" s="102"/>
      <c r="B590" s="1157"/>
      <c r="C590" s="1158"/>
      <c r="D590" s="1159"/>
      <c r="E590" s="1137"/>
      <c r="F590" s="1137"/>
      <c r="J590" s="103"/>
      <c r="K590" s="102"/>
      <c r="L590" s="102"/>
      <c r="M590" s="1157"/>
      <c r="N590" s="1158"/>
      <c r="O590" s="1159"/>
    </row>
    <row r="591" spans="1:15" s="1116" customFormat="1">
      <c r="A591" s="102"/>
      <c r="B591" s="1157"/>
      <c r="C591" s="1158"/>
      <c r="D591" s="1159"/>
      <c r="E591" s="1137"/>
      <c r="F591" s="1137"/>
      <c r="J591" s="103"/>
      <c r="K591" s="102"/>
      <c r="L591" s="102"/>
      <c r="M591" s="1157"/>
      <c r="N591" s="1158"/>
      <c r="O591" s="1159"/>
    </row>
    <row r="592" spans="1:15" s="1116" customFormat="1">
      <c r="A592" s="102"/>
      <c r="B592" s="1157"/>
      <c r="C592" s="1158"/>
      <c r="D592" s="1159"/>
      <c r="E592" s="1137"/>
      <c r="F592" s="1137"/>
      <c r="J592" s="103"/>
      <c r="K592" s="102"/>
      <c r="L592" s="102"/>
      <c r="M592" s="1157"/>
      <c r="N592" s="1158"/>
      <c r="O592" s="1159"/>
    </row>
    <row r="593" spans="1:15" s="1116" customFormat="1">
      <c r="A593" s="102"/>
      <c r="B593" s="1157"/>
      <c r="C593" s="1158"/>
      <c r="D593" s="1159"/>
      <c r="E593" s="1137"/>
      <c r="F593" s="1137"/>
      <c r="J593" s="103"/>
      <c r="K593" s="102"/>
      <c r="L593" s="102"/>
      <c r="M593" s="1157"/>
      <c r="N593" s="1158"/>
      <c r="O593" s="1159"/>
    </row>
    <row r="594" spans="1:15" s="1116" customFormat="1">
      <c r="A594" s="102"/>
      <c r="B594" s="1157"/>
      <c r="C594" s="1158"/>
      <c r="D594" s="1159"/>
      <c r="E594" s="1137"/>
      <c r="F594" s="1137"/>
      <c r="J594" s="103"/>
      <c r="K594" s="102"/>
      <c r="L594" s="102"/>
      <c r="M594" s="1157"/>
      <c r="N594" s="1158"/>
      <c r="O594" s="1159"/>
    </row>
    <row r="595" spans="1:15" s="1116" customFormat="1">
      <c r="A595" s="102"/>
      <c r="B595" s="1157"/>
      <c r="C595" s="1158"/>
      <c r="D595" s="1159"/>
      <c r="E595" s="1137"/>
      <c r="F595" s="1137"/>
      <c r="J595" s="103"/>
      <c r="K595" s="102"/>
      <c r="L595" s="102"/>
      <c r="M595" s="1157"/>
      <c r="N595" s="1158"/>
      <c r="O595" s="1159"/>
    </row>
    <row r="596" spans="1:15" s="1116" customFormat="1">
      <c r="A596" s="102"/>
      <c r="B596" s="1157"/>
      <c r="C596" s="1158"/>
      <c r="D596" s="1159"/>
      <c r="E596" s="1137"/>
      <c r="F596" s="1137"/>
      <c r="J596" s="103"/>
      <c r="K596" s="102"/>
      <c r="L596" s="102"/>
      <c r="M596" s="1157"/>
      <c r="N596" s="1158"/>
      <c r="O596" s="1159"/>
    </row>
    <row r="597" spans="1:15" s="1116" customFormat="1">
      <c r="A597" s="102"/>
      <c r="B597" s="1157"/>
      <c r="C597" s="1158"/>
      <c r="D597" s="1159"/>
      <c r="E597" s="1137"/>
      <c r="F597" s="1137"/>
      <c r="J597" s="103"/>
      <c r="K597" s="102"/>
      <c r="L597" s="102"/>
      <c r="M597" s="1157"/>
      <c r="N597" s="1158"/>
      <c r="O597" s="1159"/>
    </row>
    <row r="598" spans="1:15" s="1116" customFormat="1">
      <c r="A598" s="102"/>
      <c r="B598" s="1157"/>
      <c r="C598" s="1158"/>
      <c r="D598" s="1159"/>
      <c r="E598" s="1137"/>
      <c r="F598" s="1137"/>
      <c r="J598" s="103"/>
      <c r="K598" s="102"/>
      <c r="L598" s="102"/>
      <c r="M598" s="1157"/>
      <c r="N598" s="1158"/>
      <c r="O598" s="1159"/>
    </row>
    <row r="599" spans="1:15" s="1116" customFormat="1">
      <c r="A599" s="102"/>
      <c r="B599" s="1157"/>
      <c r="C599" s="1158"/>
      <c r="D599" s="1159"/>
      <c r="E599" s="1137"/>
      <c r="F599" s="1137"/>
      <c r="J599" s="103"/>
      <c r="K599" s="102"/>
      <c r="L599" s="102"/>
      <c r="M599" s="1157"/>
      <c r="N599" s="1158"/>
      <c r="O599" s="1159"/>
    </row>
    <row r="600" spans="1:15" s="1116" customFormat="1">
      <c r="A600" s="102"/>
      <c r="B600" s="1157"/>
      <c r="C600" s="1158"/>
      <c r="D600" s="1159"/>
      <c r="E600" s="1137"/>
      <c r="F600" s="1137"/>
      <c r="J600" s="103"/>
      <c r="K600" s="102"/>
      <c r="L600" s="102"/>
      <c r="M600" s="1157"/>
      <c r="N600" s="1158"/>
      <c r="O600" s="1159"/>
    </row>
    <row r="601" spans="1:15" s="1116" customFormat="1">
      <c r="A601" s="102"/>
      <c r="B601" s="1157"/>
      <c r="C601" s="1158"/>
      <c r="D601" s="1159"/>
      <c r="E601" s="1137"/>
      <c r="F601" s="1137"/>
      <c r="J601" s="103"/>
      <c r="K601" s="102"/>
      <c r="L601" s="102"/>
      <c r="M601" s="1157"/>
      <c r="N601" s="1158"/>
      <c r="O601" s="1159"/>
    </row>
    <row r="602" spans="1:15" s="1116" customFormat="1">
      <c r="A602" s="102"/>
      <c r="B602" s="1157"/>
      <c r="C602" s="1158"/>
      <c r="D602" s="1159"/>
      <c r="E602" s="1137"/>
      <c r="F602" s="1137"/>
      <c r="J602" s="103"/>
      <c r="K602" s="102"/>
      <c r="L602" s="102"/>
      <c r="M602" s="1157"/>
      <c r="N602" s="1158"/>
      <c r="O602" s="1159"/>
    </row>
    <row r="603" spans="1:15" s="1116" customFormat="1">
      <c r="A603" s="102"/>
      <c r="B603" s="1157"/>
      <c r="C603" s="1158"/>
      <c r="D603" s="1159"/>
      <c r="E603" s="1137"/>
      <c r="F603" s="1137"/>
      <c r="J603" s="103"/>
      <c r="K603" s="102"/>
      <c r="L603" s="102"/>
      <c r="M603" s="1157"/>
      <c r="N603" s="1158"/>
      <c r="O603" s="1159"/>
    </row>
    <row r="604" spans="1:15" s="1116" customFormat="1">
      <c r="A604" s="102"/>
      <c r="B604" s="1157"/>
      <c r="C604" s="1158"/>
      <c r="D604" s="1159"/>
      <c r="E604" s="1137"/>
      <c r="F604" s="1137"/>
      <c r="J604" s="103"/>
      <c r="K604" s="102"/>
      <c r="L604" s="102"/>
      <c r="M604" s="1157"/>
      <c r="N604" s="1158"/>
      <c r="O604" s="1159"/>
    </row>
    <row r="605" spans="1:15" s="1116" customFormat="1">
      <c r="A605" s="102"/>
      <c r="B605" s="1157"/>
      <c r="C605" s="1158"/>
      <c r="D605" s="1159"/>
      <c r="E605" s="1137"/>
      <c r="F605" s="1137"/>
      <c r="J605" s="103"/>
      <c r="K605" s="102"/>
      <c r="L605" s="102"/>
      <c r="M605" s="1157"/>
      <c r="N605" s="1158"/>
      <c r="O605" s="1159"/>
    </row>
    <row r="606" spans="1:15" s="1116" customFormat="1">
      <c r="A606" s="102"/>
      <c r="B606" s="1157"/>
      <c r="C606" s="1158"/>
      <c r="D606" s="1159"/>
      <c r="E606" s="1137"/>
      <c r="F606" s="1137"/>
      <c r="J606" s="103"/>
      <c r="K606" s="102"/>
      <c r="L606" s="102"/>
      <c r="M606" s="1157"/>
      <c r="N606" s="1158"/>
      <c r="O606" s="1159"/>
    </row>
    <row r="607" spans="1:15" s="1116" customFormat="1">
      <c r="A607" s="102"/>
      <c r="B607" s="1157"/>
      <c r="C607" s="1158"/>
      <c r="D607" s="1159"/>
      <c r="E607" s="1137"/>
      <c r="F607" s="1137"/>
      <c r="J607" s="103"/>
      <c r="K607" s="102"/>
      <c r="L607" s="102"/>
      <c r="M607" s="1157"/>
      <c r="N607" s="1158"/>
      <c r="O607" s="1159"/>
    </row>
    <row r="608" spans="1:15" s="1116" customFormat="1">
      <c r="A608" s="102"/>
      <c r="B608" s="1157"/>
      <c r="C608" s="1158"/>
      <c r="D608" s="1159"/>
      <c r="E608" s="1137"/>
      <c r="F608" s="1137"/>
      <c r="J608" s="103"/>
      <c r="K608" s="102"/>
      <c r="L608" s="102"/>
      <c r="M608" s="1157"/>
      <c r="N608" s="1158"/>
      <c r="O608" s="1159"/>
    </row>
    <row r="609" spans="1:15" s="1116" customFormat="1">
      <c r="A609" s="102"/>
      <c r="B609" s="1157"/>
      <c r="C609" s="1158"/>
      <c r="D609" s="1159"/>
      <c r="E609" s="1137"/>
      <c r="F609" s="1137"/>
      <c r="J609" s="103"/>
      <c r="K609" s="102"/>
      <c r="L609" s="102"/>
      <c r="M609" s="1157"/>
      <c r="N609" s="1158"/>
      <c r="O609" s="1159"/>
    </row>
    <row r="610" spans="1:15" s="1116" customFormat="1">
      <c r="A610" s="102"/>
      <c r="B610" s="1157"/>
      <c r="C610" s="1158"/>
      <c r="D610" s="1159"/>
      <c r="E610" s="1137"/>
      <c r="F610" s="1137"/>
      <c r="J610" s="103"/>
      <c r="K610" s="102"/>
      <c r="L610" s="102"/>
      <c r="M610" s="1157"/>
      <c r="N610" s="1158"/>
      <c r="O610" s="1159"/>
    </row>
    <row r="611" spans="1:15" s="1116" customFormat="1">
      <c r="A611" s="102"/>
      <c r="B611" s="1157"/>
      <c r="C611" s="1158"/>
      <c r="D611" s="1159"/>
      <c r="E611" s="1137"/>
      <c r="F611" s="1137"/>
      <c r="J611" s="103"/>
      <c r="K611" s="102"/>
      <c r="L611" s="102"/>
      <c r="M611" s="1157"/>
      <c r="N611" s="1158"/>
      <c r="O611" s="1159"/>
    </row>
    <row r="612" spans="1:15" s="1116" customFormat="1">
      <c r="A612" s="102"/>
      <c r="B612" s="1157"/>
      <c r="C612" s="1158"/>
      <c r="D612" s="1159"/>
      <c r="E612" s="1137"/>
      <c r="F612" s="1137"/>
      <c r="J612" s="103"/>
      <c r="K612" s="102"/>
      <c r="L612" s="102"/>
      <c r="M612" s="1157"/>
      <c r="N612" s="1158"/>
      <c r="O612" s="1159"/>
    </row>
    <row r="613" spans="1:15" s="1116" customFormat="1">
      <c r="A613" s="102"/>
      <c r="B613" s="1157"/>
      <c r="C613" s="1158"/>
      <c r="D613" s="1159"/>
      <c r="E613" s="1137"/>
      <c r="F613" s="1137"/>
      <c r="J613" s="103"/>
      <c r="K613" s="102"/>
      <c r="L613" s="102"/>
      <c r="M613" s="1157"/>
      <c r="N613" s="1158"/>
      <c r="O613" s="1159"/>
    </row>
    <row r="614" spans="1:15" s="1116" customFormat="1">
      <c r="A614" s="102"/>
      <c r="B614" s="1157"/>
      <c r="C614" s="1158"/>
      <c r="D614" s="1159"/>
      <c r="E614" s="1137"/>
      <c r="F614" s="1137"/>
      <c r="J614" s="103"/>
      <c r="K614" s="102"/>
      <c r="L614" s="102"/>
      <c r="M614" s="1157"/>
      <c r="N614" s="1158"/>
      <c r="O614" s="1159"/>
    </row>
    <row r="615" spans="1:15" s="1116" customFormat="1">
      <c r="A615" s="102"/>
      <c r="B615" s="1157"/>
      <c r="C615" s="1158"/>
      <c r="D615" s="1159"/>
      <c r="E615" s="1137"/>
      <c r="F615" s="1137"/>
      <c r="J615" s="103"/>
      <c r="K615" s="102"/>
      <c r="L615" s="102"/>
      <c r="M615" s="1157"/>
      <c r="N615" s="1158"/>
      <c r="O615" s="1159"/>
    </row>
    <row r="616" spans="1:15" s="1116" customFormat="1">
      <c r="A616" s="102"/>
      <c r="B616" s="1157"/>
      <c r="C616" s="1158"/>
      <c r="D616" s="1159"/>
      <c r="E616" s="1137"/>
      <c r="F616" s="1137"/>
      <c r="J616" s="103"/>
      <c r="K616" s="102"/>
      <c r="L616" s="102"/>
      <c r="M616" s="1157"/>
      <c r="N616" s="1158"/>
      <c r="O616" s="1159"/>
    </row>
    <row r="617" spans="1:15" s="1116" customFormat="1">
      <c r="A617" s="102"/>
      <c r="B617" s="1157"/>
      <c r="C617" s="1158"/>
      <c r="D617" s="1159"/>
      <c r="E617" s="1137"/>
      <c r="F617" s="1137"/>
      <c r="J617" s="103"/>
      <c r="K617" s="102"/>
      <c r="L617" s="102"/>
      <c r="M617" s="1157"/>
      <c r="N617" s="1158"/>
      <c r="O617" s="1159"/>
    </row>
    <row r="618" spans="1:15" s="1116" customFormat="1">
      <c r="A618" s="102"/>
      <c r="B618" s="1157"/>
      <c r="C618" s="1158"/>
      <c r="D618" s="1159"/>
      <c r="E618" s="1137"/>
      <c r="F618" s="1137"/>
      <c r="J618" s="103"/>
      <c r="K618" s="102"/>
      <c r="L618" s="102"/>
      <c r="M618" s="1157"/>
      <c r="N618" s="1158"/>
      <c r="O618" s="1159"/>
    </row>
    <row r="619" spans="1:15" s="1116" customFormat="1">
      <c r="A619" s="102"/>
      <c r="B619" s="1157"/>
      <c r="C619" s="1158"/>
      <c r="D619" s="1159"/>
      <c r="E619" s="1137"/>
      <c r="F619" s="1137"/>
      <c r="J619" s="103"/>
      <c r="K619" s="102"/>
      <c r="L619" s="102"/>
      <c r="M619" s="1157"/>
      <c r="N619" s="1158"/>
      <c r="O619" s="1159"/>
    </row>
    <row r="620" spans="1:15" s="1116" customFormat="1">
      <c r="A620" s="102"/>
      <c r="B620" s="1157"/>
      <c r="C620" s="1158"/>
      <c r="D620" s="1159"/>
      <c r="E620" s="1137"/>
      <c r="F620" s="1137"/>
      <c r="J620" s="103"/>
      <c r="K620" s="102"/>
      <c r="L620" s="102"/>
      <c r="M620" s="1157"/>
      <c r="N620" s="1158"/>
      <c r="O620" s="1159"/>
    </row>
    <row r="621" spans="1:15" s="1116" customFormat="1">
      <c r="A621" s="102"/>
      <c r="B621" s="1157"/>
      <c r="C621" s="1158"/>
      <c r="D621" s="1159"/>
      <c r="E621" s="1137"/>
      <c r="F621" s="1137"/>
      <c r="J621" s="103"/>
      <c r="K621" s="102"/>
      <c r="L621" s="102"/>
      <c r="M621" s="1157"/>
      <c r="N621" s="1158"/>
      <c r="O621" s="1159"/>
    </row>
    <row r="622" spans="1:15" s="1116" customFormat="1">
      <c r="A622" s="102"/>
      <c r="B622" s="1157"/>
      <c r="C622" s="1158"/>
      <c r="D622" s="1159"/>
      <c r="E622" s="1137"/>
      <c r="F622" s="1137"/>
      <c r="J622" s="103"/>
      <c r="K622" s="102"/>
      <c r="L622" s="102"/>
      <c r="M622" s="1157"/>
      <c r="N622" s="1158"/>
      <c r="O622" s="1159"/>
    </row>
    <row r="623" spans="1:15" s="1116" customFormat="1">
      <c r="A623" s="102"/>
      <c r="B623" s="1157"/>
      <c r="C623" s="1158"/>
      <c r="D623" s="1159"/>
      <c r="E623" s="1137"/>
      <c r="F623" s="1137"/>
      <c r="J623" s="103"/>
      <c r="K623" s="102"/>
      <c r="L623" s="102"/>
      <c r="M623" s="1157"/>
      <c r="N623" s="1158"/>
      <c r="O623" s="1159"/>
    </row>
    <row r="624" spans="1:15" s="1116" customFormat="1">
      <c r="A624" s="102"/>
      <c r="B624" s="1157"/>
      <c r="C624" s="1158"/>
      <c r="D624" s="1159"/>
      <c r="E624" s="1137"/>
      <c r="F624" s="1137"/>
      <c r="J624" s="103"/>
      <c r="K624" s="102"/>
      <c r="L624" s="102"/>
      <c r="M624" s="1157"/>
      <c r="N624" s="1158"/>
      <c r="O624" s="1159"/>
    </row>
    <row r="625" spans="1:15" s="1116" customFormat="1">
      <c r="A625" s="102"/>
      <c r="B625" s="1157"/>
      <c r="C625" s="1158"/>
      <c r="D625" s="1159"/>
      <c r="E625" s="1137"/>
      <c r="F625" s="1137"/>
      <c r="J625" s="103"/>
      <c r="K625" s="102"/>
      <c r="L625" s="102"/>
      <c r="M625" s="1157"/>
      <c r="N625" s="1158"/>
      <c r="O625" s="1159"/>
    </row>
    <row r="626" spans="1:15" s="1116" customFormat="1">
      <c r="A626" s="102"/>
      <c r="B626" s="1157"/>
      <c r="C626" s="1158"/>
      <c r="D626" s="1159"/>
      <c r="E626" s="1137"/>
      <c r="F626" s="1137"/>
      <c r="J626" s="103"/>
      <c r="K626" s="102"/>
      <c r="L626" s="102"/>
      <c r="M626" s="1157"/>
      <c r="N626" s="1158"/>
      <c r="O626" s="1159"/>
    </row>
    <row r="627" spans="1:15" s="1116" customFormat="1">
      <c r="A627" s="102"/>
      <c r="B627" s="1157"/>
      <c r="C627" s="1158"/>
      <c r="D627" s="1159"/>
      <c r="E627" s="1137"/>
      <c r="F627" s="1137"/>
      <c r="J627" s="103"/>
      <c r="K627" s="102"/>
      <c r="L627" s="102"/>
      <c r="M627" s="1157"/>
      <c r="N627" s="1158"/>
      <c r="O627" s="1159"/>
    </row>
    <row r="628" spans="1:15" s="1116" customFormat="1">
      <c r="A628" s="102"/>
      <c r="B628" s="1157"/>
      <c r="C628" s="1158"/>
      <c r="D628" s="1159"/>
      <c r="E628" s="1137"/>
      <c r="F628" s="1137"/>
      <c r="J628" s="103"/>
      <c r="K628" s="102"/>
      <c r="L628" s="102"/>
      <c r="M628" s="1157"/>
      <c r="N628" s="1158"/>
      <c r="O628" s="1159"/>
    </row>
    <row r="629" spans="1:15" s="1116" customFormat="1">
      <c r="A629" s="102"/>
      <c r="B629" s="1157"/>
      <c r="C629" s="1158"/>
      <c r="D629" s="1159"/>
      <c r="E629" s="1137"/>
      <c r="F629" s="1137"/>
      <c r="J629" s="103"/>
      <c r="K629" s="102"/>
      <c r="L629" s="102"/>
      <c r="M629" s="1157"/>
      <c r="N629" s="1158"/>
      <c r="O629" s="1159"/>
    </row>
    <row r="630" spans="1:15" s="1116" customFormat="1">
      <c r="A630" s="102"/>
      <c r="B630" s="1157"/>
      <c r="C630" s="1158"/>
      <c r="D630" s="1159"/>
      <c r="E630" s="1137"/>
      <c r="F630" s="1137"/>
      <c r="J630" s="103"/>
      <c r="K630" s="102"/>
      <c r="L630" s="102"/>
      <c r="M630" s="1157"/>
      <c r="N630" s="1158"/>
      <c r="O630" s="1159"/>
    </row>
    <row r="631" spans="1:15" s="1116" customFormat="1">
      <c r="A631" s="102"/>
      <c r="B631" s="1157"/>
      <c r="C631" s="1158"/>
      <c r="D631" s="1159"/>
      <c r="E631" s="1137"/>
      <c r="F631" s="1137"/>
      <c r="G631" s="1131"/>
      <c r="J631" s="103"/>
      <c r="K631" s="102"/>
      <c r="L631" s="102"/>
      <c r="M631" s="1157"/>
      <c r="N631" s="1158"/>
      <c r="O631" s="1159"/>
    </row>
    <row r="632" spans="1:15" s="1116" customFormat="1">
      <c r="A632" s="102"/>
      <c r="B632" s="1157"/>
      <c r="C632" s="1158"/>
      <c r="D632" s="1159"/>
      <c r="E632" s="1137"/>
      <c r="F632" s="1137"/>
      <c r="G632" s="1131"/>
      <c r="J632" s="103"/>
      <c r="K632" s="102"/>
      <c r="L632" s="102"/>
      <c r="M632" s="1157"/>
      <c r="N632" s="1158"/>
      <c r="O632" s="1159"/>
    </row>
    <row r="633" spans="1:15" s="1116" customFormat="1">
      <c r="A633" s="102"/>
      <c r="B633" s="1157"/>
      <c r="C633" s="1158"/>
      <c r="D633" s="1159"/>
      <c r="E633" s="1137"/>
      <c r="F633" s="1137"/>
      <c r="G633" s="90"/>
      <c r="J633" s="103"/>
      <c r="K633" s="102"/>
      <c r="L633" s="102"/>
      <c r="M633" s="1157"/>
      <c r="N633" s="1158"/>
      <c r="O633" s="1159"/>
    </row>
    <row r="634" spans="1:15" s="1116" customFormat="1">
      <c r="A634" s="102"/>
      <c r="B634" s="1157"/>
      <c r="C634" s="1158"/>
      <c r="D634" s="1159"/>
      <c r="E634" s="1137"/>
      <c r="F634" s="1137"/>
      <c r="G634" s="90"/>
      <c r="J634" s="103"/>
      <c r="K634" s="102"/>
      <c r="L634" s="102"/>
      <c r="M634" s="1157"/>
      <c r="N634" s="1158"/>
      <c r="O634" s="1159"/>
    </row>
    <row r="635" spans="1:15" s="1116" customFormat="1">
      <c r="A635" s="102"/>
      <c r="B635" s="1157"/>
      <c r="C635" s="1158"/>
      <c r="D635" s="1159"/>
      <c r="E635" s="1137"/>
      <c r="F635" s="1137"/>
      <c r="G635" s="90"/>
      <c r="J635" s="103"/>
      <c r="K635" s="102"/>
      <c r="L635" s="102"/>
      <c r="M635" s="1157"/>
      <c r="N635" s="1158"/>
      <c r="O635" s="1159"/>
    </row>
    <row r="636" spans="1:15" s="1116" customFormat="1">
      <c r="A636" s="102"/>
      <c r="B636" s="1157"/>
      <c r="C636" s="1158"/>
      <c r="D636" s="1159"/>
      <c r="E636" s="1137"/>
      <c r="F636" s="1137"/>
      <c r="G636" s="90"/>
      <c r="J636" s="103"/>
      <c r="K636" s="102"/>
      <c r="L636" s="102"/>
      <c r="M636" s="1157"/>
      <c r="N636" s="1158"/>
      <c r="O636" s="1159"/>
    </row>
    <row r="637" spans="1:15" s="1116" customFormat="1">
      <c r="A637" s="102"/>
      <c r="B637" s="1157"/>
      <c r="C637" s="1158"/>
      <c r="D637" s="1159"/>
      <c r="E637" s="1137"/>
      <c r="F637" s="1137"/>
      <c r="G637" s="90"/>
      <c r="J637" s="103"/>
      <c r="K637" s="102"/>
      <c r="L637" s="102"/>
      <c r="M637" s="1157"/>
      <c r="N637" s="1158"/>
      <c r="O637" s="1159"/>
    </row>
    <row r="638" spans="1:15" s="1116" customFormat="1">
      <c r="A638" s="102"/>
      <c r="B638" s="1157"/>
      <c r="C638" s="1158"/>
      <c r="D638" s="1159"/>
      <c r="E638" s="1137"/>
      <c r="F638" s="1137"/>
      <c r="G638" s="90"/>
      <c r="J638" s="103"/>
      <c r="K638" s="102"/>
      <c r="L638" s="102"/>
      <c r="M638" s="1157"/>
      <c r="N638" s="1158"/>
      <c r="O638" s="1159"/>
    </row>
    <row r="639" spans="1:15" s="1116" customFormat="1">
      <c r="A639" s="102"/>
      <c r="B639" s="1157"/>
      <c r="C639" s="1158"/>
      <c r="D639" s="1159"/>
      <c r="E639" s="1137"/>
      <c r="F639" s="1137"/>
      <c r="G639" s="90"/>
      <c r="J639" s="103"/>
      <c r="K639" s="102"/>
      <c r="L639" s="102"/>
      <c r="M639" s="1157"/>
      <c r="N639" s="1158"/>
      <c r="O639" s="1159"/>
    </row>
    <row r="640" spans="1:15" s="1116" customFormat="1">
      <c r="A640" s="102"/>
      <c r="B640" s="1157"/>
      <c r="C640" s="1158"/>
      <c r="D640" s="1159"/>
      <c r="E640" s="1137"/>
      <c r="F640" s="1137"/>
      <c r="J640" s="103"/>
      <c r="K640" s="102"/>
      <c r="L640" s="102"/>
      <c r="M640" s="1157"/>
      <c r="N640" s="1158"/>
      <c r="O640" s="1159"/>
    </row>
    <row r="641" spans="1:15" s="1116" customFormat="1">
      <c r="A641" s="102"/>
      <c r="B641" s="1157"/>
      <c r="C641" s="1158"/>
      <c r="D641" s="1159"/>
      <c r="E641" s="1137"/>
      <c r="F641" s="1137"/>
      <c r="J641" s="103"/>
      <c r="K641" s="102"/>
      <c r="L641" s="102"/>
      <c r="M641" s="1157"/>
      <c r="N641" s="1158"/>
      <c r="O641" s="1159"/>
    </row>
    <row r="642" spans="1:15" s="1116" customFormat="1">
      <c r="A642" s="102"/>
      <c r="B642" s="1157"/>
      <c r="C642" s="1158"/>
      <c r="D642" s="1159"/>
      <c r="E642" s="1137"/>
      <c r="F642" s="1137"/>
      <c r="J642" s="103"/>
      <c r="K642" s="102"/>
      <c r="L642" s="102"/>
      <c r="M642" s="1157"/>
      <c r="N642" s="1158"/>
      <c r="O642" s="1159"/>
    </row>
    <row r="643" spans="1:15" s="1116" customFormat="1">
      <c r="A643" s="102"/>
      <c r="B643" s="1157"/>
      <c r="C643" s="1158"/>
      <c r="D643" s="1159"/>
      <c r="E643" s="1137"/>
      <c r="F643" s="1137"/>
      <c r="J643" s="103"/>
      <c r="K643" s="102"/>
      <c r="L643" s="102"/>
      <c r="M643" s="1157"/>
      <c r="N643" s="1158"/>
      <c r="O643" s="1159"/>
    </row>
    <row r="644" spans="1:15" s="1116" customFormat="1">
      <c r="A644" s="102"/>
      <c r="B644" s="1157"/>
      <c r="C644" s="1158"/>
      <c r="D644" s="1159"/>
      <c r="E644" s="1137"/>
      <c r="F644" s="1137"/>
      <c r="J644" s="103"/>
      <c r="K644" s="102"/>
      <c r="L644" s="102"/>
      <c r="M644" s="1157"/>
      <c r="N644" s="1158"/>
      <c r="O644" s="1159"/>
    </row>
    <row r="645" spans="1:15" s="1116" customFormat="1">
      <c r="A645" s="102"/>
      <c r="B645" s="1157"/>
      <c r="C645" s="1158"/>
      <c r="D645" s="1159"/>
      <c r="E645" s="1137"/>
      <c r="F645" s="1137"/>
      <c r="J645" s="103"/>
      <c r="K645" s="102"/>
      <c r="L645" s="102"/>
      <c r="M645" s="1157"/>
      <c r="N645" s="1158"/>
      <c r="O645" s="1159"/>
    </row>
    <row r="646" spans="1:15" s="1116" customFormat="1">
      <c r="A646" s="102"/>
      <c r="B646" s="1157"/>
      <c r="C646" s="1158"/>
      <c r="D646" s="1159"/>
      <c r="E646" s="1137"/>
      <c r="F646" s="1137"/>
      <c r="J646" s="103"/>
      <c r="K646" s="102"/>
      <c r="L646" s="102"/>
      <c r="M646" s="1157"/>
      <c r="N646" s="1158"/>
      <c r="O646" s="1159"/>
    </row>
    <row r="647" spans="1:15" s="1116" customFormat="1">
      <c r="A647" s="102"/>
      <c r="B647" s="1157"/>
      <c r="C647" s="1158"/>
      <c r="D647" s="1159"/>
      <c r="E647" s="1137"/>
      <c r="F647" s="1137"/>
      <c r="J647" s="103"/>
      <c r="K647" s="102"/>
      <c r="L647" s="102"/>
      <c r="M647" s="1157"/>
      <c r="N647" s="1158"/>
      <c r="O647" s="1159"/>
    </row>
    <row r="648" spans="1:15" s="1116" customFormat="1">
      <c r="A648" s="102"/>
      <c r="B648" s="1157"/>
      <c r="C648" s="1158"/>
      <c r="D648" s="1159"/>
      <c r="E648" s="1137"/>
      <c r="F648" s="1137"/>
      <c r="J648" s="103"/>
      <c r="K648" s="102"/>
      <c r="L648" s="102"/>
      <c r="M648" s="1157"/>
      <c r="N648" s="1158"/>
      <c r="O648" s="1159"/>
    </row>
    <row r="649" spans="1:15" s="1116" customFormat="1">
      <c r="A649" s="102"/>
      <c r="B649" s="1157"/>
      <c r="C649" s="1158"/>
      <c r="D649" s="1159"/>
      <c r="E649" s="1137"/>
      <c r="F649" s="1137"/>
      <c r="J649" s="103"/>
      <c r="K649" s="102"/>
      <c r="L649" s="102"/>
      <c r="M649" s="1157"/>
      <c r="N649" s="1158"/>
      <c r="O649" s="1159"/>
    </row>
    <row r="650" spans="1:15" s="1116" customFormat="1">
      <c r="A650" s="102"/>
      <c r="B650" s="1157"/>
      <c r="C650" s="1158"/>
      <c r="D650" s="1159"/>
      <c r="E650" s="1137"/>
      <c r="F650" s="1137"/>
      <c r="J650" s="103"/>
      <c r="K650" s="102"/>
      <c r="L650" s="102"/>
      <c r="M650" s="1157"/>
      <c r="N650" s="1158"/>
      <c r="O650" s="1159"/>
    </row>
    <row r="651" spans="1:15" s="1116" customFormat="1">
      <c r="A651" s="102"/>
      <c r="B651" s="1157"/>
      <c r="C651" s="1158"/>
      <c r="D651" s="1159"/>
      <c r="E651" s="1137"/>
      <c r="F651" s="1137"/>
      <c r="J651" s="103"/>
      <c r="K651" s="102"/>
      <c r="L651" s="102"/>
      <c r="M651" s="1157"/>
      <c r="N651" s="1158"/>
      <c r="O651" s="1159"/>
    </row>
    <row r="652" spans="1:15" s="1116" customFormat="1">
      <c r="A652" s="102"/>
      <c r="B652" s="1157"/>
      <c r="C652" s="1158"/>
      <c r="D652" s="1159"/>
      <c r="E652" s="1137"/>
      <c r="F652" s="1137"/>
      <c r="J652" s="103"/>
      <c r="K652" s="102"/>
      <c r="L652" s="102"/>
      <c r="M652" s="1157"/>
      <c r="N652" s="1158"/>
      <c r="O652" s="1159"/>
    </row>
    <row r="653" spans="1:15" s="1116" customFormat="1">
      <c r="A653" s="102"/>
      <c r="B653" s="1157"/>
      <c r="C653" s="1158"/>
      <c r="D653" s="1159"/>
      <c r="E653" s="1137"/>
      <c r="F653" s="1137"/>
      <c r="J653" s="103"/>
      <c r="K653" s="102"/>
      <c r="L653" s="102"/>
      <c r="M653" s="1157"/>
      <c r="N653" s="1158"/>
      <c r="O653" s="1159"/>
    </row>
    <row r="654" spans="1:15" s="1116" customFormat="1">
      <c r="A654" s="102"/>
      <c r="B654" s="1157"/>
      <c r="C654" s="1158"/>
      <c r="D654" s="1159"/>
      <c r="E654" s="1137"/>
      <c r="F654" s="1137"/>
      <c r="J654" s="103"/>
      <c r="K654" s="102"/>
      <c r="L654" s="102"/>
      <c r="M654" s="1157"/>
      <c r="N654" s="1158"/>
      <c r="O654" s="1159"/>
    </row>
    <row r="655" spans="1:15" s="1116" customFormat="1">
      <c r="A655" s="102"/>
      <c r="B655" s="1157"/>
      <c r="C655" s="1158"/>
      <c r="D655" s="1159"/>
      <c r="E655" s="1137"/>
      <c r="F655" s="1137"/>
      <c r="J655" s="103"/>
      <c r="K655" s="102"/>
      <c r="L655" s="102"/>
      <c r="M655" s="1157"/>
      <c r="N655" s="1158"/>
      <c r="O655" s="1159"/>
    </row>
    <row r="656" spans="1:15" s="1116" customFormat="1">
      <c r="A656" s="102"/>
      <c r="B656" s="1157"/>
      <c r="C656" s="1158"/>
      <c r="D656" s="1159"/>
      <c r="E656" s="1137"/>
      <c r="F656" s="1137"/>
      <c r="J656" s="103"/>
      <c r="K656" s="102"/>
      <c r="L656" s="102"/>
      <c r="M656" s="1157"/>
      <c r="N656" s="1158"/>
      <c r="O656" s="1159"/>
    </row>
    <row r="657" spans="1:15" s="1116" customFormat="1">
      <c r="A657" s="102"/>
      <c r="B657" s="1157"/>
      <c r="C657" s="1158"/>
      <c r="D657" s="1159"/>
      <c r="E657" s="1137"/>
      <c r="F657" s="1137"/>
      <c r="J657" s="103"/>
      <c r="K657" s="102"/>
      <c r="L657" s="102"/>
      <c r="M657" s="1157"/>
      <c r="N657" s="1158"/>
      <c r="O657" s="1159"/>
    </row>
    <row r="658" spans="1:15" s="1116" customFormat="1">
      <c r="A658" s="102"/>
      <c r="B658" s="1157"/>
      <c r="C658" s="1158"/>
      <c r="D658" s="1159"/>
      <c r="E658" s="1137"/>
      <c r="F658" s="1137"/>
      <c r="J658" s="103"/>
      <c r="K658" s="102"/>
      <c r="L658" s="102"/>
      <c r="M658" s="1157"/>
      <c r="N658" s="1158"/>
      <c r="O658" s="1159"/>
    </row>
    <row r="659" spans="1:15" s="1116" customFormat="1">
      <c r="A659" s="102"/>
      <c r="B659" s="1157"/>
      <c r="C659" s="1158"/>
      <c r="D659" s="1159"/>
      <c r="E659" s="1137"/>
      <c r="F659" s="1137"/>
      <c r="J659" s="103"/>
      <c r="K659" s="102"/>
      <c r="L659" s="102"/>
      <c r="M659" s="1157"/>
      <c r="N659" s="1158"/>
      <c r="O659" s="1159"/>
    </row>
    <row r="660" spans="1:15" s="1116" customFormat="1">
      <c r="A660" s="102"/>
      <c r="B660" s="1157"/>
      <c r="C660" s="1158"/>
      <c r="D660" s="1159"/>
      <c r="E660" s="1137"/>
      <c r="F660" s="1137"/>
      <c r="J660" s="103"/>
      <c r="K660" s="102"/>
      <c r="L660" s="102"/>
      <c r="M660" s="1157"/>
      <c r="N660" s="1158"/>
      <c r="O660" s="1159"/>
    </row>
    <row r="661" spans="1:15" s="1116" customFormat="1">
      <c r="A661" s="102"/>
      <c r="B661" s="1157"/>
      <c r="C661" s="1158"/>
      <c r="D661" s="1159"/>
      <c r="E661" s="1137"/>
      <c r="F661" s="1137"/>
      <c r="J661" s="103"/>
      <c r="K661" s="102"/>
      <c r="L661" s="102"/>
      <c r="M661" s="1157"/>
      <c r="N661" s="1158"/>
      <c r="O661" s="1159"/>
    </row>
    <row r="662" spans="1:15" s="1116" customFormat="1">
      <c r="A662" s="102"/>
      <c r="B662" s="1157"/>
      <c r="C662" s="1158"/>
      <c r="D662" s="1159"/>
      <c r="E662" s="1137"/>
      <c r="F662" s="1137"/>
      <c r="J662" s="103"/>
      <c r="K662" s="102"/>
      <c r="L662" s="102"/>
      <c r="M662" s="1157"/>
      <c r="N662" s="1158"/>
      <c r="O662" s="1159"/>
    </row>
    <row r="663" spans="1:15" s="1116" customFormat="1">
      <c r="A663" s="102"/>
      <c r="B663" s="1157"/>
      <c r="C663" s="1158"/>
      <c r="D663" s="1159"/>
      <c r="E663" s="1137"/>
      <c r="F663" s="1137"/>
      <c r="J663" s="103"/>
      <c r="K663" s="102"/>
      <c r="L663" s="102"/>
      <c r="M663" s="1157"/>
      <c r="N663" s="1158"/>
      <c r="O663" s="1159"/>
    </row>
    <row r="664" spans="1:15" s="1116" customFormat="1">
      <c r="A664" s="102"/>
      <c r="B664" s="1157"/>
      <c r="C664" s="1158"/>
      <c r="D664" s="1159"/>
      <c r="E664" s="1137"/>
      <c r="F664" s="1137"/>
      <c r="J664" s="103"/>
      <c r="K664" s="102"/>
      <c r="L664" s="102"/>
      <c r="M664" s="1157"/>
      <c r="N664" s="1158"/>
      <c r="O664" s="1159"/>
    </row>
    <row r="665" spans="1:15" s="1116" customFormat="1">
      <c r="A665" s="102"/>
      <c r="B665" s="1157"/>
      <c r="C665" s="1158"/>
      <c r="D665" s="1159"/>
      <c r="E665" s="1137"/>
      <c r="F665" s="1137"/>
      <c r="J665" s="103"/>
      <c r="K665" s="102"/>
      <c r="L665" s="102"/>
      <c r="M665" s="1157"/>
      <c r="N665" s="1158"/>
      <c r="O665" s="1159"/>
    </row>
    <row r="666" spans="1:15" s="1116" customFormat="1">
      <c r="A666" s="102"/>
      <c r="B666" s="1157"/>
      <c r="C666" s="1158"/>
      <c r="D666" s="1159"/>
      <c r="E666" s="1137"/>
      <c r="F666" s="1137"/>
      <c r="J666" s="103"/>
      <c r="K666" s="102"/>
      <c r="L666" s="102"/>
      <c r="M666" s="1157"/>
      <c r="N666" s="1158"/>
      <c r="O666" s="1159"/>
    </row>
    <row r="667" spans="1:15" s="1116" customFormat="1">
      <c r="A667" s="102"/>
      <c r="B667" s="1157"/>
      <c r="C667" s="1158"/>
      <c r="D667" s="1159"/>
      <c r="E667" s="1137"/>
      <c r="F667" s="1137"/>
      <c r="J667" s="103"/>
      <c r="K667" s="102"/>
      <c r="L667" s="102"/>
      <c r="M667" s="1157"/>
      <c r="N667" s="1158"/>
      <c r="O667" s="1159"/>
    </row>
    <row r="668" spans="1:15" s="1116" customFormat="1">
      <c r="A668" s="102"/>
      <c r="B668" s="1157"/>
      <c r="C668" s="1158"/>
      <c r="D668" s="1159"/>
      <c r="E668" s="1137"/>
      <c r="F668" s="1137"/>
      <c r="J668" s="103"/>
      <c r="K668" s="102"/>
      <c r="L668" s="102"/>
      <c r="M668" s="1157"/>
      <c r="N668" s="1158"/>
      <c r="O668" s="1159"/>
    </row>
    <row r="669" spans="1:15" s="1116" customFormat="1">
      <c r="A669" s="102"/>
      <c r="B669" s="1157"/>
      <c r="C669" s="1158"/>
      <c r="D669" s="1159"/>
      <c r="E669" s="1137"/>
      <c r="F669" s="1137"/>
      <c r="J669" s="103"/>
      <c r="K669" s="102"/>
      <c r="L669" s="102"/>
      <c r="M669" s="1157"/>
      <c r="N669" s="1158"/>
      <c r="O669" s="1159"/>
    </row>
    <row r="670" spans="1:15" s="1116" customFormat="1">
      <c r="A670" s="102"/>
      <c r="B670" s="1157"/>
      <c r="C670" s="1158"/>
      <c r="D670" s="1159"/>
      <c r="E670" s="1137"/>
      <c r="F670" s="1137"/>
      <c r="J670" s="103"/>
      <c r="K670" s="102"/>
      <c r="L670" s="102"/>
      <c r="M670" s="1157"/>
      <c r="N670" s="1158"/>
      <c r="O670" s="1159"/>
    </row>
    <row r="671" spans="1:15" s="1116" customFormat="1">
      <c r="A671" s="102"/>
      <c r="B671" s="1157"/>
      <c r="C671" s="1158"/>
      <c r="D671" s="1159"/>
      <c r="E671" s="1137"/>
      <c r="F671" s="1137"/>
      <c r="J671" s="103"/>
      <c r="K671" s="102"/>
      <c r="L671" s="102"/>
      <c r="M671" s="1157"/>
      <c r="N671" s="1158"/>
      <c r="O671" s="1159"/>
    </row>
    <row r="672" spans="1:15" s="1116" customFormat="1">
      <c r="A672" s="102"/>
      <c r="B672" s="1157"/>
      <c r="C672" s="1158"/>
      <c r="D672" s="1159"/>
      <c r="E672" s="1137"/>
      <c r="F672" s="1137"/>
      <c r="J672" s="103"/>
      <c r="K672" s="102"/>
      <c r="L672" s="102"/>
      <c r="M672" s="1157"/>
      <c r="N672" s="1158"/>
      <c r="O672" s="1159"/>
    </row>
    <row r="673" spans="1:15" s="1116" customFormat="1">
      <c r="A673" s="102"/>
      <c r="B673" s="1157"/>
      <c r="C673" s="1158"/>
      <c r="D673" s="1159"/>
      <c r="E673" s="1137"/>
      <c r="F673" s="1137"/>
      <c r="J673" s="103"/>
      <c r="K673" s="102"/>
      <c r="L673" s="102"/>
      <c r="M673" s="1157"/>
      <c r="N673" s="1158"/>
      <c r="O673" s="1159"/>
    </row>
    <row r="674" spans="1:15" s="1116" customFormat="1">
      <c r="A674" s="102"/>
      <c r="B674" s="1157"/>
      <c r="C674" s="1158"/>
      <c r="D674" s="1159"/>
      <c r="E674" s="1137"/>
      <c r="F674" s="1137"/>
      <c r="J674" s="103"/>
      <c r="K674" s="102"/>
      <c r="L674" s="102"/>
      <c r="M674" s="1157"/>
      <c r="N674" s="1158"/>
      <c r="O674" s="1159"/>
    </row>
    <row r="675" spans="1:15" s="1116" customFormat="1">
      <c r="A675" s="102"/>
      <c r="B675" s="1157"/>
      <c r="C675" s="1158"/>
      <c r="D675" s="1159"/>
      <c r="E675" s="1137"/>
      <c r="F675" s="1137"/>
      <c r="J675" s="103"/>
      <c r="K675" s="102"/>
      <c r="L675" s="102"/>
      <c r="M675" s="1157"/>
      <c r="N675" s="1158"/>
      <c r="O675" s="1159"/>
    </row>
    <row r="676" spans="1:15" s="1116" customFormat="1">
      <c r="A676" s="102"/>
      <c r="B676" s="1157"/>
      <c r="C676" s="1158"/>
      <c r="D676" s="1159"/>
      <c r="E676" s="1137"/>
      <c r="F676" s="1137"/>
      <c r="J676" s="103"/>
      <c r="K676" s="102"/>
      <c r="L676" s="102"/>
      <c r="M676" s="1157"/>
      <c r="N676" s="1158"/>
      <c r="O676" s="1159"/>
    </row>
    <row r="677" spans="1:15" s="1116" customFormat="1">
      <c r="A677" s="102"/>
      <c r="B677" s="1157"/>
      <c r="C677" s="1158"/>
      <c r="D677" s="1159"/>
      <c r="E677" s="1137"/>
      <c r="F677" s="1137"/>
      <c r="J677" s="103"/>
      <c r="K677" s="102"/>
      <c r="L677" s="102"/>
      <c r="M677" s="1157"/>
      <c r="N677" s="1158"/>
      <c r="O677" s="1159"/>
    </row>
    <row r="678" spans="1:15" s="1116" customFormat="1">
      <c r="A678" s="102"/>
      <c r="B678" s="1157"/>
      <c r="C678" s="1158"/>
      <c r="D678" s="1159"/>
      <c r="E678" s="1137"/>
      <c r="F678" s="1137"/>
      <c r="J678" s="103"/>
      <c r="K678" s="102"/>
      <c r="L678" s="102"/>
      <c r="M678" s="1157"/>
      <c r="N678" s="1158"/>
      <c r="O678" s="1159"/>
    </row>
    <row r="679" spans="1:15" s="1116" customFormat="1">
      <c r="A679" s="102"/>
      <c r="B679" s="1157"/>
      <c r="C679" s="1158"/>
      <c r="D679" s="1159"/>
      <c r="E679" s="1137"/>
      <c r="F679" s="1137"/>
      <c r="J679" s="103"/>
      <c r="K679" s="102"/>
      <c r="L679" s="102"/>
      <c r="M679" s="1157"/>
      <c r="N679" s="1158"/>
      <c r="O679" s="1159"/>
    </row>
    <row r="680" spans="1:15" s="1116" customFormat="1">
      <c r="A680" s="102"/>
      <c r="B680" s="1157"/>
      <c r="C680" s="1158"/>
      <c r="D680" s="1159"/>
      <c r="E680" s="1137"/>
      <c r="F680" s="1137"/>
      <c r="J680" s="103"/>
      <c r="K680" s="102"/>
      <c r="L680" s="102"/>
      <c r="M680" s="1157"/>
      <c r="N680" s="1158"/>
      <c r="O680" s="1159"/>
    </row>
    <row r="681" spans="1:15" s="1116" customFormat="1">
      <c r="A681" s="102"/>
      <c r="B681" s="1157"/>
      <c r="C681" s="1158"/>
      <c r="D681" s="1159"/>
      <c r="E681" s="1137"/>
      <c r="F681" s="1137"/>
      <c r="J681" s="103"/>
      <c r="K681" s="102"/>
      <c r="L681" s="102"/>
      <c r="M681" s="1157"/>
      <c r="N681" s="1158"/>
      <c r="O681" s="1159"/>
    </row>
    <row r="682" spans="1:15" s="1116" customFormat="1">
      <c r="A682" s="102"/>
      <c r="B682" s="1157"/>
      <c r="C682" s="1158"/>
      <c r="D682" s="1159"/>
      <c r="E682" s="1137"/>
      <c r="F682" s="1137"/>
      <c r="J682" s="103"/>
      <c r="K682" s="102"/>
      <c r="L682" s="102"/>
      <c r="M682" s="1157"/>
      <c r="N682" s="1158"/>
      <c r="O682" s="1159"/>
    </row>
    <row r="683" spans="1:15" s="1116" customFormat="1">
      <c r="A683" s="102"/>
      <c r="B683" s="1157"/>
      <c r="C683" s="1158"/>
      <c r="D683" s="1159"/>
      <c r="E683" s="1137"/>
      <c r="F683" s="1137"/>
      <c r="J683" s="103"/>
      <c r="K683" s="102"/>
      <c r="L683" s="102"/>
      <c r="M683" s="1157"/>
      <c r="N683" s="1158"/>
      <c r="O683" s="1159"/>
    </row>
    <row r="684" spans="1:15" s="1116" customFormat="1">
      <c r="A684" s="102"/>
      <c r="B684" s="1157"/>
      <c r="C684" s="1158"/>
      <c r="D684" s="1159"/>
      <c r="E684" s="1137"/>
      <c r="F684" s="1137"/>
      <c r="J684" s="103"/>
      <c r="K684" s="102"/>
      <c r="L684" s="102"/>
      <c r="M684" s="1157"/>
      <c r="N684" s="1158"/>
      <c r="O684" s="1159"/>
    </row>
    <row r="685" spans="1:15" s="1116" customFormat="1">
      <c r="A685" s="102"/>
      <c r="B685" s="1157"/>
      <c r="C685" s="1158"/>
      <c r="D685" s="1159"/>
      <c r="E685" s="1137"/>
      <c r="F685" s="1137"/>
      <c r="J685" s="103"/>
      <c r="K685" s="102"/>
      <c r="L685" s="102"/>
      <c r="M685" s="1157"/>
      <c r="N685" s="1158"/>
      <c r="O685" s="1159"/>
    </row>
    <row r="686" spans="1:15" s="1116" customFormat="1">
      <c r="A686" s="102"/>
      <c r="B686" s="1157"/>
      <c r="C686" s="1158"/>
      <c r="D686" s="1159"/>
      <c r="E686" s="1137"/>
      <c r="F686" s="1137"/>
      <c r="J686" s="103"/>
      <c r="K686" s="102"/>
      <c r="L686" s="102"/>
      <c r="M686" s="1157"/>
      <c r="N686" s="1158"/>
      <c r="O686" s="1159"/>
    </row>
    <row r="687" spans="1:15" s="1116" customFormat="1">
      <c r="A687" s="102"/>
      <c r="B687" s="1157"/>
      <c r="C687" s="1158"/>
      <c r="D687" s="1159"/>
      <c r="E687" s="1137"/>
      <c r="F687" s="1137"/>
      <c r="J687" s="103"/>
      <c r="K687" s="102"/>
      <c r="L687" s="102"/>
      <c r="M687" s="1157"/>
      <c r="N687" s="1158"/>
      <c r="O687" s="1159"/>
    </row>
    <row r="688" spans="1:15" s="1116" customFormat="1">
      <c r="A688" s="102"/>
      <c r="B688" s="1157"/>
      <c r="C688" s="1158"/>
      <c r="D688" s="1159"/>
      <c r="E688" s="1137"/>
      <c r="F688" s="1137"/>
      <c r="J688" s="103"/>
      <c r="K688" s="102"/>
      <c r="L688" s="102"/>
      <c r="M688" s="1157"/>
      <c r="N688" s="1158"/>
      <c r="O688" s="1159"/>
    </row>
    <row r="689" spans="1:15" s="1116" customFormat="1">
      <c r="A689" s="102"/>
      <c r="B689" s="1157"/>
      <c r="C689" s="1158"/>
      <c r="D689" s="1159"/>
      <c r="E689" s="1137"/>
      <c r="F689" s="1137"/>
      <c r="J689" s="103"/>
      <c r="K689" s="102"/>
      <c r="L689" s="102"/>
      <c r="M689" s="1157"/>
      <c r="N689" s="1158"/>
      <c r="O689" s="1159"/>
    </row>
    <row r="690" spans="1:15" s="1116" customFormat="1">
      <c r="A690" s="102"/>
      <c r="B690" s="1157"/>
      <c r="C690" s="1158"/>
      <c r="D690" s="1159"/>
      <c r="E690" s="1137"/>
      <c r="F690" s="1137"/>
      <c r="J690" s="103"/>
      <c r="K690" s="102"/>
      <c r="L690" s="102"/>
      <c r="M690" s="1157"/>
      <c r="N690" s="1158"/>
      <c r="O690" s="1159"/>
    </row>
    <row r="691" spans="1:15" s="1116" customFormat="1">
      <c r="A691" s="102"/>
      <c r="B691" s="1157"/>
      <c r="C691" s="1158"/>
      <c r="D691" s="1159"/>
      <c r="E691" s="1137"/>
      <c r="F691" s="1137"/>
      <c r="J691" s="103"/>
      <c r="K691" s="102"/>
      <c r="L691" s="102"/>
      <c r="M691" s="1157"/>
      <c r="N691" s="1158"/>
      <c r="O691" s="1159"/>
    </row>
    <row r="692" spans="1:15" s="1116" customFormat="1">
      <c r="A692" s="102"/>
      <c r="B692" s="1157"/>
      <c r="C692" s="1158"/>
      <c r="D692" s="1159"/>
      <c r="E692" s="1137"/>
      <c r="F692" s="1137"/>
      <c r="J692" s="103"/>
      <c r="K692" s="102"/>
      <c r="L692" s="102"/>
      <c r="M692" s="1157"/>
      <c r="N692" s="1158"/>
      <c r="O692" s="1159"/>
    </row>
    <row r="693" spans="1:15" s="1116" customFormat="1">
      <c r="A693" s="102"/>
      <c r="B693" s="1157"/>
      <c r="C693" s="1158"/>
      <c r="D693" s="1159"/>
      <c r="E693" s="1137"/>
      <c r="F693" s="1137"/>
      <c r="J693" s="103"/>
      <c r="K693" s="102"/>
      <c r="L693" s="102"/>
      <c r="M693" s="1157"/>
      <c r="N693" s="1158"/>
      <c r="O693" s="1159"/>
    </row>
    <row r="694" spans="1:15" s="1116" customFormat="1">
      <c r="A694" s="102"/>
      <c r="B694" s="1157"/>
      <c r="C694" s="1158"/>
      <c r="D694" s="1159"/>
      <c r="E694" s="1137"/>
      <c r="F694" s="1137"/>
      <c r="J694" s="103"/>
      <c r="K694" s="102"/>
      <c r="L694" s="102"/>
      <c r="M694" s="1157"/>
      <c r="N694" s="1158"/>
      <c r="O694" s="1159"/>
    </row>
    <row r="695" spans="1:15" s="1116" customFormat="1">
      <c r="A695" s="102"/>
      <c r="B695" s="1157"/>
      <c r="C695" s="1158"/>
      <c r="D695" s="1159"/>
      <c r="E695" s="1137"/>
      <c r="F695" s="1137"/>
      <c r="J695" s="103"/>
      <c r="K695" s="102"/>
      <c r="L695" s="102"/>
      <c r="M695" s="1157"/>
      <c r="N695" s="1158"/>
      <c r="O695" s="1159"/>
    </row>
    <row r="696" spans="1:15" s="1116" customFormat="1">
      <c r="A696" s="102"/>
      <c r="B696" s="1157"/>
      <c r="C696" s="1158"/>
      <c r="D696" s="1159"/>
      <c r="E696" s="1137"/>
      <c r="F696" s="1137"/>
      <c r="J696" s="103"/>
      <c r="K696" s="102"/>
      <c r="L696" s="102"/>
      <c r="M696" s="1157"/>
      <c r="N696" s="1158"/>
      <c r="O696" s="1159"/>
    </row>
    <row r="697" spans="1:15" s="1116" customFormat="1">
      <c r="A697" s="102"/>
      <c r="B697" s="1157"/>
      <c r="C697" s="1158"/>
      <c r="D697" s="1159"/>
      <c r="E697" s="1137"/>
      <c r="F697" s="1137"/>
      <c r="J697" s="103"/>
      <c r="K697" s="102"/>
      <c r="L697" s="102"/>
      <c r="M697" s="1157"/>
      <c r="N697" s="1158"/>
      <c r="O697" s="1159"/>
    </row>
    <row r="698" spans="1:15" s="1116" customFormat="1">
      <c r="A698" s="102"/>
      <c r="B698" s="1157"/>
      <c r="C698" s="1158"/>
      <c r="D698" s="1159"/>
      <c r="E698" s="1137"/>
      <c r="F698" s="1137"/>
      <c r="J698" s="103"/>
      <c r="K698" s="102"/>
      <c r="L698" s="102"/>
      <c r="M698" s="1157"/>
      <c r="N698" s="1158"/>
      <c r="O698" s="1159"/>
    </row>
    <row r="699" spans="1:15" s="1116" customFormat="1">
      <c r="A699" s="102"/>
      <c r="B699" s="1157"/>
      <c r="C699" s="1158"/>
      <c r="D699" s="1159"/>
      <c r="E699" s="1137"/>
      <c r="F699" s="1137"/>
      <c r="J699" s="103"/>
      <c r="K699" s="102"/>
      <c r="L699" s="102"/>
      <c r="M699" s="1157"/>
      <c r="N699" s="1158"/>
      <c r="O699" s="1159"/>
    </row>
    <row r="700" spans="1:15" s="1116" customFormat="1">
      <c r="A700" s="102"/>
      <c r="B700" s="1157"/>
      <c r="C700" s="1158"/>
      <c r="D700" s="1159"/>
      <c r="E700" s="1137"/>
      <c r="F700" s="1137"/>
      <c r="J700" s="103"/>
      <c r="K700" s="102"/>
      <c r="L700" s="102"/>
      <c r="M700" s="1157"/>
      <c r="N700" s="1158"/>
      <c r="O700" s="1159"/>
    </row>
    <row r="701" spans="1:15" s="1116" customFormat="1">
      <c r="A701" s="102"/>
      <c r="B701" s="1157"/>
      <c r="C701" s="1158"/>
      <c r="D701" s="1159"/>
      <c r="E701" s="1137"/>
      <c r="F701" s="1137"/>
      <c r="J701" s="103"/>
      <c r="K701" s="102"/>
      <c r="L701" s="102"/>
      <c r="M701" s="1157"/>
      <c r="N701" s="1158"/>
      <c r="O701" s="1159"/>
    </row>
    <row r="702" spans="1:15" s="1116" customFormat="1">
      <c r="A702" s="102"/>
      <c r="B702" s="1157"/>
      <c r="C702" s="1158"/>
      <c r="D702" s="1159"/>
      <c r="E702" s="1137"/>
      <c r="F702" s="1137"/>
      <c r="J702" s="103"/>
      <c r="K702" s="102"/>
      <c r="L702" s="102"/>
      <c r="M702" s="1157"/>
      <c r="N702" s="1158"/>
      <c r="O702" s="1159"/>
    </row>
    <row r="703" spans="1:15" s="1116" customFormat="1">
      <c r="A703" s="102"/>
      <c r="B703" s="1157"/>
      <c r="C703" s="1158"/>
      <c r="D703" s="1159"/>
      <c r="E703" s="1137"/>
      <c r="F703" s="1137"/>
      <c r="J703" s="103"/>
      <c r="K703" s="102"/>
      <c r="L703" s="102"/>
      <c r="M703" s="1157"/>
      <c r="N703" s="1158"/>
      <c r="O703" s="1159"/>
    </row>
    <row r="704" spans="1:15" s="1116" customFormat="1">
      <c r="A704" s="102"/>
      <c r="B704" s="1157"/>
      <c r="C704" s="1158"/>
      <c r="D704" s="1159"/>
      <c r="E704" s="1137"/>
      <c r="F704" s="1137"/>
      <c r="J704" s="103"/>
      <c r="K704" s="102"/>
      <c r="L704" s="102"/>
      <c r="M704" s="1157"/>
      <c r="N704" s="1158"/>
      <c r="O704" s="1159"/>
    </row>
    <row r="705" spans="1:15" s="1116" customFormat="1">
      <c r="A705" s="102"/>
      <c r="B705" s="1157"/>
      <c r="C705" s="1158"/>
      <c r="D705" s="1159"/>
      <c r="E705" s="1137"/>
      <c r="F705" s="1137"/>
      <c r="J705" s="103"/>
      <c r="K705" s="102"/>
      <c r="L705" s="102"/>
      <c r="M705" s="1157"/>
      <c r="N705" s="1158"/>
      <c r="O705" s="1159"/>
    </row>
    <row r="706" spans="1:15" s="1116" customFormat="1">
      <c r="A706" s="102"/>
      <c r="B706" s="1157"/>
      <c r="C706" s="1158"/>
      <c r="D706" s="1159"/>
      <c r="E706" s="1137"/>
      <c r="F706" s="1137"/>
      <c r="J706" s="103"/>
      <c r="K706" s="102"/>
      <c r="L706" s="102"/>
      <c r="M706" s="1157"/>
      <c r="N706" s="1158"/>
      <c r="O706" s="1159"/>
    </row>
    <row r="707" spans="1:15" s="1116" customFormat="1">
      <c r="A707" s="102"/>
      <c r="B707" s="1157"/>
      <c r="C707" s="1158"/>
      <c r="D707" s="1159"/>
      <c r="E707" s="1137"/>
      <c r="F707" s="1137"/>
      <c r="J707" s="103"/>
      <c r="K707" s="102"/>
      <c r="L707" s="102"/>
      <c r="M707" s="1157"/>
      <c r="N707" s="1158"/>
      <c r="O707" s="1159"/>
    </row>
    <row r="708" spans="1:15" s="1116" customFormat="1">
      <c r="A708" s="102"/>
      <c r="B708" s="1157"/>
      <c r="C708" s="1158"/>
      <c r="D708" s="1159"/>
      <c r="E708" s="1137"/>
      <c r="F708" s="1137"/>
      <c r="J708" s="103"/>
      <c r="K708" s="102"/>
      <c r="L708" s="102"/>
      <c r="M708" s="1157"/>
      <c r="N708" s="1158"/>
      <c r="O708" s="1159"/>
    </row>
    <row r="709" spans="1:15" s="1116" customFormat="1">
      <c r="A709" s="102"/>
      <c r="B709" s="1157"/>
      <c r="C709" s="1158"/>
      <c r="D709" s="1159"/>
      <c r="E709" s="1137"/>
      <c r="F709" s="1137"/>
      <c r="J709" s="103"/>
      <c r="K709" s="102"/>
      <c r="L709" s="102"/>
      <c r="M709" s="1157"/>
      <c r="N709" s="1158"/>
      <c r="O709" s="1159"/>
    </row>
    <row r="710" spans="1:15" s="1116" customFormat="1">
      <c r="A710" s="102"/>
      <c r="B710" s="1157"/>
      <c r="C710" s="1158"/>
      <c r="D710" s="1159"/>
      <c r="E710" s="1137"/>
      <c r="F710" s="1137"/>
      <c r="J710" s="103"/>
      <c r="K710" s="102"/>
      <c r="L710" s="102"/>
      <c r="M710" s="1157"/>
      <c r="N710" s="1158"/>
      <c r="O710" s="1159"/>
    </row>
    <row r="711" spans="1:15" s="1116" customFormat="1">
      <c r="A711" s="102"/>
      <c r="B711" s="1157"/>
      <c r="C711" s="1158"/>
      <c r="D711" s="1159"/>
      <c r="E711" s="1137"/>
      <c r="F711" s="1137"/>
      <c r="J711" s="103"/>
      <c r="K711" s="102"/>
      <c r="L711" s="102"/>
      <c r="M711" s="1157"/>
      <c r="N711" s="1158"/>
      <c r="O711" s="1159"/>
    </row>
    <row r="712" spans="1:15" s="1116" customFormat="1">
      <c r="A712" s="102"/>
      <c r="B712" s="1157"/>
      <c r="C712" s="1158"/>
      <c r="D712" s="1159"/>
      <c r="E712" s="1137"/>
      <c r="F712" s="1137"/>
      <c r="J712" s="103"/>
      <c r="K712" s="102"/>
      <c r="L712" s="102"/>
      <c r="M712" s="1157"/>
      <c r="N712" s="1158"/>
      <c r="O712" s="1159"/>
    </row>
    <row r="713" spans="1:15" s="1116" customFormat="1">
      <c r="A713" s="102"/>
      <c r="B713" s="1157"/>
      <c r="C713" s="1158"/>
      <c r="D713" s="1159"/>
      <c r="E713" s="1137"/>
      <c r="F713" s="1137"/>
      <c r="J713" s="103"/>
      <c r="K713" s="102"/>
      <c r="L713" s="102"/>
      <c r="M713" s="1157"/>
      <c r="N713" s="1158"/>
      <c r="O713" s="1159"/>
    </row>
    <row r="714" spans="1:15" s="1116" customFormat="1">
      <c r="A714" s="102"/>
      <c r="B714" s="1157"/>
      <c r="C714" s="1158"/>
      <c r="D714" s="1159"/>
      <c r="E714" s="1137"/>
      <c r="F714" s="1137"/>
      <c r="J714" s="103"/>
      <c r="K714" s="102"/>
      <c r="L714" s="102"/>
      <c r="M714" s="1157"/>
      <c r="N714" s="1158"/>
      <c r="O714" s="1159"/>
    </row>
    <row r="715" spans="1:15" s="1116" customFormat="1">
      <c r="A715" s="102"/>
      <c r="B715" s="1157"/>
      <c r="C715" s="1158"/>
      <c r="D715" s="1159"/>
      <c r="E715" s="1137"/>
      <c r="F715" s="1137"/>
      <c r="J715" s="103"/>
      <c r="K715" s="102"/>
      <c r="L715" s="102"/>
      <c r="M715" s="1157"/>
      <c r="N715" s="1158"/>
      <c r="O715" s="1159"/>
    </row>
    <row r="716" spans="1:15" s="1116" customFormat="1">
      <c r="A716" s="102"/>
      <c r="B716" s="1157"/>
      <c r="C716" s="1158"/>
      <c r="D716" s="1159"/>
      <c r="E716" s="1137"/>
      <c r="F716" s="1137"/>
      <c r="J716" s="103"/>
      <c r="K716" s="102"/>
      <c r="L716" s="102"/>
      <c r="M716" s="1157"/>
      <c r="N716" s="1158"/>
      <c r="O716" s="1159"/>
    </row>
    <row r="717" spans="1:15" s="1116" customFormat="1">
      <c r="A717" s="102"/>
      <c r="B717" s="1157"/>
      <c r="C717" s="1158"/>
      <c r="D717" s="1159"/>
      <c r="E717" s="1137"/>
      <c r="F717" s="1137"/>
      <c r="J717" s="103"/>
      <c r="K717" s="102"/>
      <c r="L717" s="102"/>
      <c r="M717" s="1157"/>
      <c r="N717" s="1158"/>
      <c r="O717" s="1159"/>
    </row>
    <row r="718" spans="1:15" s="1116" customFormat="1">
      <c r="A718" s="102"/>
      <c r="B718" s="1157"/>
      <c r="C718" s="1158"/>
      <c r="D718" s="1159"/>
      <c r="E718" s="1137"/>
      <c r="F718" s="1137"/>
      <c r="J718" s="103"/>
      <c r="K718" s="102"/>
      <c r="L718" s="102"/>
      <c r="M718" s="1157"/>
      <c r="N718" s="1158"/>
      <c r="O718" s="1159"/>
    </row>
    <row r="719" spans="1:15" s="1116" customFormat="1">
      <c r="A719" s="102"/>
      <c r="B719" s="1157"/>
      <c r="C719" s="1158"/>
      <c r="D719" s="1159"/>
      <c r="E719" s="1137"/>
      <c r="F719" s="1137"/>
      <c r="J719" s="103"/>
      <c r="K719" s="102"/>
      <c r="L719" s="102"/>
      <c r="M719" s="1157"/>
      <c r="N719" s="1158"/>
      <c r="O719" s="1159"/>
    </row>
    <row r="720" spans="1:15" s="1116" customFormat="1">
      <c r="A720" s="102"/>
      <c r="B720" s="1157"/>
      <c r="C720" s="1158"/>
      <c r="D720" s="1159"/>
      <c r="E720" s="1137"/>
      <c r="F720" s="1137"/>
      <c r="J720" s="103"/>
      <c r="K720" s="102"/>
      <c r="L720" s="102"/>
      <c r="M720" s="1157"/>
      <c r="N720" s="1158"/>
      <c r="O720" s="1159"/>
    </row>
    <row r="721" spans="1:15" s="1116" customFormat="1">
      <c r="A721" s="102"/>
      <c r="B721" s="1157"/>
      <c r="C721" s="1158"/>
      <c r="D721" s="1159"/>
      <c r="E721" s="1137"/>
      <c r="F721" s="1137"/>
      <c r="J721" s="103"/>
      <c r="K721" s="102"/>
      <c r="L721" s="102"/>
      <c r="M721" s="1157"/>
      <c r="N721" s="1158"/>
      <c r="O721" s="1159"/>
    </row>
    <row r="722" spans="1:15" s="1116" customFormat="1">
      <c r="A722" s="102"/>
      <c r="B722" s="1157"/>
      <c r="C722" s="1158"/>
      <c r="D722" s="1159"/>
      <c r="E722" s="1137"/>
      <c r="F722" s="1137"/>
      <c r="J722" s="103"/>
      <c r="K722" s="102"/>
      <c r="L722" s="102"/>
      <c r="M722" s="1157"/>
      <c r="N722" s="1158"/>
      <c r="O722" s="1159"/>
    </row>
    <row r="723" spans="1:15" s="1116" customFormat="1">
      <c r="A723" s="102"/>
      <c r="B723" s="1157"/>
      <c r="C723" s="1158"/>
      <c r="D723" s="1159"/>
      <c r="E723" s="1137"/>
      <c r="F723" s="1137"/>
      <c r="J723" s="103"/>
      <c r="K723" s="102"/>
      <c r="L723" s="102"/>
      <c r="M723" s="1157"/>
      <c r="N723" s="1158"/>
      <c r="O723" s="1159"/>
    </row>
    <row r="724" spans="1:15" s="1116" customFormat="1">
      <c r="A724" s="102"/>
      <c r="B724" s="1157"/>
      <c r="C724" s="1158"/>
      <c r="D724" s="1159"/>
      <c r="E724" s="1137"/>
      <c r="F724" s="1137"/>
      <c r="J724" s="103"/>
      <c r="K724" s="102"/>
      <c r="L724" s="102"/>
      <c r="M724" s="1157"/>
      <c r="N724" s="1158"/>
      <c r="O724" s="1159"/>
    </row>
    <row r="725" spans="1:15" s="1116" customFormat="1">
      <c r="A725" s="102"/>
      <c r="B725" s="1157"/>
      <c r="C725" s="1158"/>
      <c r="D725" s="1159"/>
      <c r="E725" s="1137"/>
      <c r="F725" s="1137"/>
      <c r="J725" s="103"/>
      <c r="K725" s="102"/>
      <c r="L725" s="102"/>
      <c r="M725" s="1157"/>
      <c r="N725" s="1158"/>
      <c r="O725" s="1159"/>
    </row>
    <row r="726" spans="1:15" s="1116" customFormat="1">
      <c r="A726" s="102"/>
      <c r="B726" s="1157"/>
      <c r="C726" s="1158"/>
      <c r="D726" s="1159"/>
      <c r="E726" s="1137"/>
      <c r="F726" s="1137"/>
      <c r="J726" s="103"/>
      <c r="K726" s="102"/>
      <c r="L726" s="102"/>
      <c r="M726" s="1157"/>
      <c r="N726" s="1158"/>
      <c r="O726" s="1159"/>
    </row>
    <row r="727" spans="1:15" s="1116" customFormat="1">
      <c r="A727" s="102"/>
      <c r="B727" s="1157"/>
      <c r="C727" s="1158"/>
      <c r="D727" s="1159"/>
      <c r="E727" s="1137"/>
      <c r="F727" s="1137"/>
      <c r="J727" s="103"/>
      <c r="K727" s="102"/>
      <c r="L727" s="102"/>
      <c r="M727" s="1157"/>
      <c r="N727" s="1158"/>
      <c r="O727" s="1159"/>
    </row>
    <row r="728" spans="1:15" s="1116" customFormat="1">
      <c r="A728" s="102"/>
      <c r="B728" s="1157"/>
      <c r="C728" s="1158"/>
      <c r="D728" s="1159"/>
      <c r="E728" s="1137"/>
      <c r="F728" s="1137"/>
      <c r="J728" s="103"/>
      <c r="K728" s="102"/>
      <c r="L728" s="102"/>
      <c r="M728" s="1157"/>
      <c r="N728" s="1158"/>
      <c r="O728" s="1159"/>
    </row>
    <row r="729" spans="1:15" s="1116" customFormat="1">
      <c r="A729" s="102"/>
      <c r="B729" s="1157"/>
      <c r="C729" s="1158"/>
      <c r="D729" s="1159"/>
      <c r="E729" s="1137"/>
      <c r="F729" s="1137"/>
      <c r="J729" s="103"/>
      <c r="K729" s="102"/>
      <c r="L729" s="102"/>
      <c r="M729" s="1157"/>
      <c r="N729" s="1158"/>
      <c r="O729" s="1159"/>
    </row>
    <row r="730" spans="1:15" s="1116" customFormat="1">
      <c r="A730" s="102"/>
      <c r="B730" s="1157"/>
      <c r="C730" s="1158"/>
      <c r="D730" s="1159"/>
      <c r="E730" s="1137"/>
      <c r="F730" s="1137"/>
      <c r="J730" s="103"/>
      <c r="K730" s="102"/>
      <c r="L730" s="102"/>
      <c r="M730" s="1157"/>
      <c r="N730" s="1158"/>
      <c r="O730" s="1159"/>
    </row>
    <row r="731" spans="1:15" s="1116" customFormat="1">
      <c r="A731" s="102"/>
      <c r="B731" s="1157"/>
      <c r="C731" s="1158"/>
      <c r="D731" s="1159"/>
      <c r="E731" s="1137"/>
      <c r="F731" s="1137"/>
      <c r="J731" s="103"/>
      <c r="K731" s="102"/>
      <c r="L731" s="102"/>
      <c r="M731" s="1157"/>
      <c r="N731" s="1158"/>
      <c r="O731" s="1159"/>
    </row>
    <row r="732" spans="1:15" s="1116" customFormat="1">
      <c r="A732" s="102"/>
      <c r="B732" s="1157"/>
      <c r="C732" s="1158"/>
      <c r="D732" s="1159"/>
      <c r="E732" s="1137"/>
      <c r="F732" s="1137"/>
      <c r="J732" s="103"/>
      <c r="K732" s="102"/>
      <c r="L732" s="102"/>
      <c r="M732" s="1157"/>
      <c r="N732" s="1158"/>
      <c r="O732" s="1159"/>
    </row>
    <row r="733" spans="1:15" s="1116" customFormat="1">
      <c r="A733" s="102"/>
      <c r="B733" s="1157"/>
      <c r="C733" s="1158"/>
      <c r="D733" s="1159"/>
      <c r="E733" s="1137"/>
      <c r="F733" s="1137"/>
      <c r="J733" s="103"/>
      <c r="K733" s="102"/>
      <c r="L733" s="102"/>
      <c r="M733" s="1157"/>
      <c r="N733" s="1158"/>
      <c r="O733" s="1159"/>
    </row>
    <row r="734" spans="1:15" s="1116" customFormat="1">
      <c r="A734" s="102"/>
      <c r="B734" s="1157"/>
      <c r="C734" s="1158"/>
      <c r="D734" s="1159"/>
      <c r="E734" s="1137"/>
      <c r="F734" s="1137"/>
      <c r="J734" s="103"/>
      <c r="K734" s="102"/>
      <c r="L734" s="102"/>
      <c r="M734" s="1157"/>
      <c r="N734" s="1158"/>
      <c r="O734" s="1159"/>
    </row>
    <row r="735" spans="1:15" s="1116" customFormat="1">
      <c r="A735" s="102"/>
      <c r="B735" s="1157"/>
      <c r="C735" s="1158"/>
      <c r="D735" s="1159"/>
      <c r="E735" s="1137"/>
      <c r="F735" s="1137"/>
      <c r="J735" s="103"/>
      <c r="K735" s="102"/>
      <c r="L735" s="102"/>
      <c r="M735" s="1157"/>
      <c r="N735" s="1158"/>
      <c r="O735" s="1159"/>
    </row>
    <row r="736" spans="1:15" s="1116" customFormat="1">
      <c r="A736" s="102"/>
      <c r="B736" s="1157"/>
      <c r="C736" s="1158"/>
      <c r="D736" s="1159"/>
      <c r="E736" s="1137"/>
      <c r="F736" s="1137"/>
      <c r="J736" s="103"/>
      <c r="K736" s="102"/>
      <c r="L736" s="102"/>
      <c r="M736" s="1157"/>
      <c r="N736" s="1158"/>
      <c r="O736" s="1159"/>
    </row>
    <row r="737" spans="1:15" s="1116" customFormat="1">
      <c r="A737" s="102"/>
      <c r="B737" s="1157"/>
      <c r="C737" s="1158"/>
      <c r="D737" s="1159"/>
      <c r="E737" s="1137"/>
      <c r="F737" s="1137"/>
      <c r="J737" s="103"/>
      <c r="K737" s="102"/>
      <c r="L737" s="102"/>
      <c r="M737" s="1157"/>
      <c r="N737" s="1158"/>
      <c r="O737" s="1159"/>
    </row>
    <row r="738" spans="1:15" s="1116" customFormat="1">
      <c r="A738" s="102"/>
      <c r="B738" s="1157"/>
      <c r="C738" s="1158"/>
      <c r="D738" s="1159"/>
      <c r="E738" s="1137"/>
      <c r="F738" s="1137"/>
      <c r="J738" s="103"/>
      <c r="K738" s="102"/>
      <c r="L738" s="102"/>
      <c r="M738" s="1157"/>
      <c r="N738" s="1158"/>
      <c r="O738" s="1159"/>
    </row>
    <row r="739" spans="1:15" s="1116" customFormat="1">
      <c r="A739" s="102"/>
      <c r="B739" s="1157"/>
      <c r="C739" s="1158"/>
      <c r="D739" s="1159"/>
      <c r="E739" s="1137"/>
      <c r="F739" s="1137"/>
      <c r="G739" s="1131"/>
      <c r="J739" s="103"/>
      <c r="K739" s="102"/>
      <c r="L739" s="102"/>
      <c r="M739" s="1157"/>
      <c r="N739" s="1158"/>
      <c r="O739" s="1159"/>
    </row>
    <row r="740" spans="1:15" s="1116" customFormat="1">
      <c r="A740" s="102"/>
      <c r="B740" s="1157"/>
      <c r="C740" s="1158"/>
      <c r="D740" s="1159"/>
      <c r="E740" s="1137"/>
      <c r="F740" s="1137"/>
      <c r="G740" s="1131"/>
      <c r="J740" s="103"/>
      <c r="K740" s="102"/>
      <c r="L740" s="102"/>
      <c r="M740" s="1157"/>
      <c r="N740" s="1158"/>
      <c r="O740" s="1159"/>
    </row>
    <row r="741" spans="1:15" s="1116" customFormat="1">
      <c r="A741" s="102"/>
      <c r="B741" s="1157"/>
      <c r="C741" s="1158"/>
      <c r="D741" s="1159"/>
      <c r="E741" s="1137"/>
      <c r="F741" s="1137"/>
      <c r="G741" s="90"/>
      <c r="J741" s="103"/>
      <c r="K741" s="102"/>
      <c r="L741" s="102"/>
      <c r="M741" s="1157"/>
      <c r="N741" s="1158"/>
      <c r="O741" s="1159"/>
    </row>
    <row r="742" spans="1:15" s="1116" customFormat="1">
      <c r="A742" s="102"/>
      <c r="B742" s="1157"/>
      <c r="C742" s="1158"/>
      <c r="D742" s="1159"/>
      <c r="E742" s="1137"/>
      <c r="F742" s="1137"/>
      <c r="G742" s="90"/>
      <c r="J742" s="103"/>
      <c r="K742" s="102"/>
      <c r="L742" s="102"/>
      <c r="M742" s="1157"/>
      <c r="N742" s="1158"/>
      <c r="O742" s="1159"/>
    </row>
    <row r="743" spans="1:15" s="1116" customFormat="1">
      <c r="A743" s="102"/>
      <c r="B743" s="1157"/>
      <c r="C743" s="1158"/>
      <c r="D743" s="1159"/>
      <c r="E743" s="1137"/>
      <c r="F743" s="1137"/>
      <c r="G743" s="1131"/>
      <c r="J743" s="103"/>
      <c r="K743" s="102"/>
      <c r="L743" s="102"/>
      <c r="M743" s="1157"/>
      <c r="N743" s="1158"/>
      <c r="O743" s="1159"/>
    </row>
    <row r="744" spans="1:15" s="1116" customFormat="1">
      <c r="A744" s="102"/>
      <c r="B744" s="1157"/>
      <c r="C744" s="1158"/>
      <c r="D744" s="1159"/>
      <c r="E744" s="1137"/>
      <c r="F744" s="1137"/>
      <c r="G744" s="1131"/>
      <c r="J744" s="103"/>
      <c r="K744" s="102"/>
      <c r="L744" s="102"/>
      <c r="M744" s="1157"/>
      <c r="N744" s="1158"/>
      <c r="O744" s="1159"/>
    </row>
    <row r="745" spans="1:15" s="1116" customFormat="1">
      <c r="A745" s="102"/>
      <c r="B745" s="1157"/>
      <c r="C745" s="1158"/>
      <c r="D745" s="1159"/>
      <c r="E745" s="1137"/>
      <c r="F745" s="1137"/>
      <c r="J745" s="103"/>
      <c r="K745" s="102"/>
      <c r="L745" s="102"/>
      <c r="M745" s="1157"/>
      <c r="N745" s="1158"/>
      <c r="O745" s="1159"/>
    </row>
    <row r="746" spans="1:15" s="1116" customFormat="1">
      <c r="A746" s="102"/>
      <c r="B746" s="1157"/>
      <c r="C746" s="1158"/>
      <c r="D746" s="1159"/>
      <c r="E746" s="1137"/>
      <c r="F746" s="1137"/>
      <c r="J746" s="103"/>
      <c r="K746" s="102"/>
      <c r="L746" s="102"/>
      <c r="M746" s="1157"/>
      <c r="N746" s="1158"/>
      <c r="O746" s="1159"/>
    </row>
    <row r="747" spans="1:15" s="1116" customFormat="1">
      <c r="A747" s="102"/>
      <c r="B747" s="1157"/>
      <c r="C747" s="1158"/>
      <c r="D747" s="1159"/>
      <c r="E747" s="1137"/>
      <c r="F747" s="1137"/>
      <c r="J747" s="103"/>
      <c r="K747" s="102"/>
      <c r="L747" s="102"/>
      <c r="M747" s="1157"/>
      <c r="N747" s="1158"/>
      <c r="O747" s="1159"/>
    </row>
    <row r="748" spans="1:15" s="1116" customFormat="1">
      <c r="A748" s="102"/>
      <c r="B748" s="1157"/>
      <c r="C748" s="1158"/>
      <c r="D748" s="1159"/>
      <c r="E748" s="1137"/>
      <c r="F748" s="1137"/>
      <c r="J748" s="103"/>
      <c r="K748" s="102"/>
      <c r="L748" s="102"/>
      <c r="M748" s="1157"/>
      <c r="N748" s="1158"/>
      <c r="O748" s="1159"/>
    </row>
    <row r="749" spans="1:15" s="1116" customFormat="1">
      <c r="A749" s="102"/>
      <c r="B749" s="1157"/>
      <c r="C749" s="1158"/>
      <c r="D749" s="1159"/>
      <c r="E749" s="1137"/>
      <c r="F749" s="1137"/>
      <c r="J749" s="103"/>
      <c r="K749" s="102"/>
      <c r="L749" s="102"/>
      <c r="M749" s="1157"/>
      <c r="N749" s="1158"/>
      <c r="O749" s="1159"/>
    </row>
    <row r="750" spans="1:15" s="1116" customFormat="1">
      <c r="A750" s="102"/>
      <c r="B750" s="1157"/>
      <c r="C750" s="1158"/>
      <c r="D750" s="1159"/>
      <c r="E750" s="1137"/>
      <c r="F750" s="1137"/>
      <c r="J750" s="103"/>
      <c r="K750" s="102"/>
      <c r="L750" s="102"/>
      <c r="M750" s="1157"/>
      <c r="N750" s="1158"/>
      <c r="O750" s="1159"/>
    </row>
    <row r="751" spans="1:15" s="1116" customFormat="1">
      <c r="A751" s="102"/>
      <c r="B751" s="1157"/>
      <c r="C751" s="1158"/>
      <c r="D751" s="1159"/>
      <c r="E751" s="1137"/>
      <c r="F751" s="1137"/>
      <c r="J751" s="103"/>
      <c r="K751" s="102"/>
      <c r="L751" s="102"/>
      <c r="M751" s="1157"/>
      <c r="N751" s="1158"/>
      <c r="O751" s="1159"/>
    </row>
    <row r="752" spans="1:15" s="1116" customFormat="1">
      <c r="A752" s="102"/>
      <c r="B752" s="1157"/>
      <c r="C752" s="1158"/>
      <c r="D752" s="1159"/>
      <c r="E752" s="1137"/>
      <c r="F752" s="1137"/>
      <c r="J752" s="103"/>
      <c r="K752" s="102"/>
      <c r="L752" s="102"/>
      <c r="M752" s="1157"/>
      <c r="N752" s="1158"/>
      <c r="O752" s="1159"/>
    </row>
    <row r="753" spans="1:15" s="1116" customFormat="1">
      <c r="A753" s="102"/>
      <c r="B753" s="1157"/>
      <c r="C753" s="1158"/>
      <c r="D753" s="1159"/>
      <c r="E753" s="1137"/>
      <c r="F753" s="1137"/>
      <c r="J753" s="103"/>
      <c r="K753" s="102"/>
      <c r="L753" s="102"/>
      <c r="M753" s="1157"/>
      <c r="N753" s="1158"/>
      <c r="O753" s="1159"/>
    </row>
    <row r="754" spans="1:15" s="1116" customFormat="1">
      <c r="A754" s="102"/>
      <c r="B754" s="1157"/>
      <c r="C754" s="1158"/>
      <c r="D754" s="1159"/>
      <c r="E754" s="1137"/>
      <c r="F754" s="1137"/>
      <c r="J754" s="103"/>
      <c r="K754" s="102"/>
      <c r="L754" s="102"/>
      <c r="M754" s="1157"/>
      <c r="N754" s="1158"/>
      <c r="O754" s="1159"/>
    </row>
    <row r="755" spans="1:15" s="1116" customFormat="1">
      <c r="A755" s="102"/>
      <c r="B755" s="1157"/>
      <c r="C755" s="1158"/>
      <c r="D755" s="1159"/>
      <c r="E755" s="1137"/>
      <c r="F755" s="1137"/>
      <c r="J755" s="103"/>
      <c r="K755" s="102"/>
      <c r="L755" s="102"/>
      <c r="M755" s="1157"/>
      <c r="N755" s="1158"/>
      <c r="O755" s="1159"/>
    </row>
    <row r="756" spans="1:15" s="1116" customFormat="1">
      <c r="A756" s="102"/>
      <c r="B756" s="1157"/>
      <c r="C756" s="1158"/>
      <c r="D756" s="1159"/>
      <c r="E756" s="1137"/>
      <c r="F756" s="1137"/>
      <c r="J756" s="103"/>
      <c r="K756" s="102"/>
      <c r="L756" s="102"/>
      <c r="M756" s="1157"/>
      <c r="N756" s="1158"/>
      <c r="O756" s="1159"/>
    </row>
    <row r="757" spans="1:15" s="1116" customFormat="1">
      <c r="A757" s="102"/>
      <c r="B757" s="1157"/>
      <c r="C757" s="1158"/>
      <c r="D757" s="1159"/>
      <c r="E757" s="1137"/>
      <c r="F757" s="1137"/>
      <c r="J757" s="103"/>
      <c r="K757" s="102"/>
      <c r="L757" s="102"/>
      <c r="M757" s="1157"/>
      <c r="N757" s="1158"/>
      <c r="O757" s="1159"/>
    </row>
    <row r="758" spans="1:15" s="1116" customFormat="1">
      <c r="A758" s="102"/>
      <c r="B758" s="1157"/>
      <c r="C758" s="1158"/>
      <c r="D758" s="1159"/>
      <c r="E758" s="1137"/>
      <c r="F758" s="1137"/>
      <c r="J758" s="103"/>
      <c r="K758" s="102"/>
      <c r="L758" s="102"/>
      <c r="M758" s="1157"/>
      <c r="N758" s="1158"/>
      <c r="O758" s="1159"/>
    </row>
    <row r="759" spans="1:15" s="1116" customFormat="1">
      <c r="A759" s="102"/>
      <c r="B759" s="1157"/>
      <c r="C759" s="1158"/>
      <c r="D759" s="1159"/>
      <c r="E759" s="1137"/>
      <c r="F759" s="1137"/>
      <c r="J759" s="103"/>
      <c r="K759" s="102"/>
      <c r="L759" s="102"/>
      <c r="M759" s="1157"/>
      <c r="N759" s="1158"/>
      <c r="O759" s="1159"/>
    </row>
    <row r="760" spans="1:15" s="1116" customFormat="1">
      <c r="A760" s="102"/>
      <c r="B760" s="1157"/>
      <c r="C760" s="1158"/>
      <c r="D760" s="1159"/>
      <c r="E760" s="1137"/>
      <c r="F760" s="1137"/>
      <c r="J760" s="103"/>
      <c r="K760" s="102"/>
      <c r="L760" s="102"/>
      <c r="M760" s="1157"/>
      <c r="N760" s="1158"/>
      <c r="O760" s="1159"/>
    </row>
    <row r="761" spans="1:15" s="1116" customFormat="1">
      <c r="A761" s="102"/>
      <c r="B761" s="1157"/>
      <c r="C761" s="1158"/>
      <c r="D761" s="1159"/>
      <c r="E761" s="1137"/>
      <c r="F761" s="1137"/>
      <c r="J761" s="103"/>
      <c r="K761" s="102"/>
      <c r="L761" s="102"/>
      <c r="M761" s="1157"/>
      <c r="N761" s="1158"/>
      <c r="O761" s="1159"/>
    </row>
    <row r="762" spans="1:15" s="1116" customFormat="1">
      <c r="A762" s="102"/>
      <c r="B762" s="1157"/>
      <c r="C762" s="1158"/>
      <c r="D762" s="1159"/>
      <c r="E762" s="1137"/>
      <c r="F762" s="1137"/>
      <c r="J762" s="103"/>
      <c r="K762" s="102"/>
      <c r="L762" s="102"/>
      <c r="M762" s="1157"/>
      <c r="N762" s="1158"/>
      <c r="O762" s="1159"/>
    </row>
    <row r="763" spans="1:15" s="1116" customFormat="1">
      <c r="A763" s="102"/>
      <c r="B763" s="1157"/>
      <c r="C763" s="1158"/>
      <c r="D763" s="1159"/>
      <c r="E763" s="1137"/>
      <c r="F763" s="1137"/>
      <c r="J763" s="103"/>
      <c r="K763" s="102"/>
      <c r="L763" s="102"/>
      <c r="M763" s="1157"/>
      <c r="N763" s="1158"/>
      <c r="O763" s="1159"/>
    </row>
    <row r="764" spans="1:15" s="1116" customFormat="1">
      <c r="A764" s="102"/>
      <c r="B764" s="1157"/>
      <c r="C764" s="1158"/>
      <c r="D764" s="1159"/>
      <c r="E764" s="1137"/>
      <c r="F764" s="1137"/>
      <c r="J764" s="103"/>
      <c r="K764" s="102"/>
      <c r="L764" s="102"/>
      <c r="M764" s="1157"/>
      <c r="N764" s="1158"/>
      <c r="O764" s="1159"/>
    </row>
    <row r="765" spans="1:15" s="1116" customFormat="1">
      <c r="A765" s="102"/>
      <c r="B765" s="1157"/>
      <c r="C765" s="1158"/>
      <c r="D765" s="1159"/>
      <c r="E765" s="1137"/>
      <c r="F765" s="1137"/>
      <c r="J765" s="103"/>
      <c r="K765" s="102"/>
      <c r="L765" s="102"/>
      <c r="M765" s="1157"/>
      <c r="N765" s="1158"/>
      <c r="O765" s="1159"/>
    </row>
    <row r="766" spans="1:15" s="1116" customFormat="1">
      <c r="A766" s="102"/>
      <c r="B766" s="1157"/>
      <c r="C766" s="1158"/>
      <c r="D766" s="1159"/>
      <c r="E766" s="1137"/>
      <c r="F766" s="1137"/>
      <c r="J766" s="103"/>
      <c r="K766" s="102"/>
      <c r="L766" s="102"/>
      <c r="M766" s="1157"/>
      <c r="N766" s="1158"/>
      <c r="O766" s="1159"/>
    </row>
    <row r="767" spans="1:15" s="1116" customFormat="1">
      <c r="A767" s="102"/>
      <c r="B767" s="1157"/>
      <c r="C767" s="1158"/>
      <c r="D767" s="1159"/>
      <c r="E767" s="1137"/>
      <c r="F767" s="1137"/>
      <c r="J767" s="103"/>
      <c r="K767" s="102"/>
      <c r="L767" s="102"/>
      <c r="M767" s="1157"/>
      <c r="N767" s="1158"/>
      <c r="O767" s="1159"/>
    </row>
    <row r="768" spans="1:15" s="1116" customFormat="1">
      <c r="A768" s="102"/>
      <c r="B768" s="1157"/>
      <c r="C768" s="1158"/>
      <c r="D768" s="1159"/>
      <c r="E768" s="1137"/>
      <c r="F768" s="1137"/>
      <c r="J768" s="103"/>
      <c r="K768" s="102"/>
      <c r="L768" s="102"/>
      <c r="M768" s="1157"/>
      <c r="N768" s="1158"/>
      <c r="O768" s="1159"/>
    </row>
    <row r="769" spans="1:15" s="1116" customFormat="1">
      <c r="A769" s="102"/>
      <c r="B769" s="1157"/>
      <c r="C769" s="1158"/>
      <c r="D769" s="1159"/>
      <c r="E769" s="1137"/>
      <c r="F769" s="1137"/>
      <c r="J769" s="103"/>
      <c r="K769" s="102"/>
      <c r="L769" s="102"/>
      <c r="M769" s="1157"/>
      <c r="N769" s="1158"/>
      <c r="O769" s="1159"/>
    </row>
    <row r="770" spans="1:15" s="1116" customFormat="1">
      <c r="A770" s="102"/>
      <c r="B770" s="1157"/>
      <c r="C770" s="1158"/>
      <c r="D770" s="1159"/>
      <c r="E770" s="1137"/>
      <c r="F770" s="1137"/>
      <c r="J770" s="103"/>
      <c r="K770" s="102"/>
      <c r="L770" s="102"/>
      <c r="M770" s="1157"/>
      <c r="N770" s="1158"/>
      <c r="O770" s="1159"/>
    </row>
    <row r="771" spans="1:15" s="1116" customFormat="1">
      <c r="A771" s="102"/>
      <c r="B771" s="1157"/>
      <c r="C771" s="1158"/>
      <c r="D771" s="1159"/>
      <c r="E771" s="1137"/>
      <c r="F771" s="1137"/>
      <c r="J771" s="103"/>
      <c r="K771" s="102"/>
      <c r="L771" s="102"/>
      <c r="M771" s="1157"/>
      <c r="N771" s="1158"/>
      <c r="O771" s="1159"/>
    </row>
    <row r="772" spans="1:15" s="1116" customFormat="1">
      <c r="A772" s="102"/>
      <c r="B772" s="1157"/>
      <c r="C772" s="1158"/>
      <c r="D772" s="1159"/>
      <c r="E772" s="1137"/>
      <c r="F772" s="1137"/>
      <c r="J772" s="103"/>
      <c r="K772" s="102"/>
      <c r="L772" s="102"/>
      <c r="M772" s="1157"/>
      <c r="N772" s="1158"/>
      <c r="O772" s="1159"/>
    </row>
    <row r="773" spans="1:15" s="1116" customFormat="1">
      <c r="A773" s="102"/>
      <c r="B773" s="1157"/>
      <c r="C773" s="1158"/>
      <c r="D773" s="1159"/>
      <c r="E773" s="1137"/>
      <c r="F773" s="1137"/>
      <c r="J773" s="103"/>
      <c r="K773" s="102"/>
      <c r="L773" s="102"/>
      <c r="M773" s="1157"/>
      <c r="N773" s="1158"/>
      <c r="O773" s="1159"/>
    </row>
    <row r="774" spans="1:15" s="1116" customFormat="1">
      <c r="A774" s="102"/>
      <c r="B774" s="1157"/>
      <c r="C774" s="1158"/>
      <c r="D774" s="1159"/>
      <c r="E774" s="1137"/>
      <c r="F774" s="1137"/>
      <c r="J774" s="103"/>
      <c r="K774" s="102"/>
      <c r="L774" s="102"/>
      <c r="M774" s="1157"/>
      <c r="N774" s="1158"/>
      <c r="O774" s="1159"/>
    </row>
    <row r="775" spans="1:15" s="1116" customFormat="1">
      <c r="A775" s="102"/>
      <c r="B775" s="1157"/>
      <c r="C775" s="1158"/>
      <c r="D775" s="1159"/>
      <c r="E775" s="1137"/>
      <c r="F775" s="1137"/>
      <c r="J775" s="103"/>
      <c r="K775" s="102"/>
      <c r="L775" s="102"/>
      <c r="M775" s="1157"/>
      <c r="N775" s="1158"/>
      <c r="O775" s="1159"/>
    </row>
    <row r="776" spans="1:15" s="1116" customFormat="1">
      <c r="A776" s="102"/>
      <c r="B776" s="1157"/>
      <c r="C776" s="1158"/>
      <c r="D776" s="1159"/>
      <c r="E776" s="1137"/>
      <c r="F776" s="1137"/>
      <c r="J776" s="103"/>
      <c r="K776" s="102"/>
      <c r="L776" s="102"/>
      <c r="M776" s="1157"/>
      <c r="N776" s="1158"/>
      <c r="O776" s="1159"/>
    </row>
    <row r="777" spans="1:15" s="1116" customFormat="1">
      <c r="A777" s="102"/>
      <c r="B777" s="1157"/>
      <c r="C777" s="1158"/>
      <c r="D777" s="1159"/>
      <c r="E777" s="1137"/>
      <c r="F777" s="1137"/>
      <c r="J777" s="103"/>
      <c r="K777" s="102"/>
      <c r="L777" s="102"/>
      <c r="M777" s="1157"/>
      <c r="N777" s="1158"/>
      <c r="O777" s="1159"/>
    </row>
    <row r="778" spans="1:15" s="1116" customFormat="1">
      <c r="A778" s="102"/>
      <c r="B778" s="1157"/>
      <c r="C778" s="1158"/>
      <c r="D778" s="1159"/>
      <c r="E778" s="1137"/>
      <c r="F778" s="1137"/>
      <c r="J778" s="103"/>
      <c r="K778" s="102"/>
      <c r="L778" s="102"/>
      <c r="M778" s="1157"/>
      <c r="N778" s="1158"/>
      <c r="O778" s="1159"/>
    </row>
    <row r="779" spans="1:15" s="1116" customFormat="1">
      <c r="A779" s="102"/>
      <c r="B779" s="1157"/>
      <c r="C779" s="1158"/>
      <c r="D779" s="1159"/>
      <c r="E779" s="1137"/>
      <c r="F779" s="1137"/>
      <c r="J779" s="103"/>
      <c r="K779" s="102"/>
      <c r="L779" s="102"/>
      <c r="M779" s="1157"/>
      <c r="N779" s="1158"/>
      <c r="O779" s="1159"/>
    </row>
    <row r="780" spans="1:15" s="1116" customFormat="1">
      <c r="A780" s="102"/>
      <c r="B780" s="1157"/>
      <c r="C780" s="1158"/>
      <c r="D780" s="1159"/>
      <c r="E780" s="1137"/>
      <c r="F780" s="1137"/>
      <c r="J780" s="103"/>
      <c r="K780" s="102"/>
      <c r="L780" s="102"/>
      <c r="M780" s="1157"/>
      <c r="N780" s="1158"/>
      <c r="O780" s="1159"/>
    </row>
    <row r="781" spans="1:15" s="1116" customFormat="1">
      <c r="A781" s="102"/>
      <c r="B781" s="1157"/>
      <c r="C781" s="1158"/>
      <c r="D781" s="1159"/>
      <c r="E781" s="1137"/>
      <c r="F781" s="1137"/>
      <c r="J781" s="103"/>
      <c r="K781" s="102"/>
      <c r="L781" s="102"/>
      <c r="M781" s="1157"/>
      <c r="N781" s="1158"/>
      <c r="O781" s="1159"/>
    </row>
    <row r="782" spans="1:15" s="1116" customFormat="1">
      <c r="A782" s="102"/>
      <c r="B782" s="1157"/>
      <c r="C782" s="1158"/>
      <c r="D782" s="1159"/>
      <c r="E782" s="1137"/>
      <c r="F782" s="1137"/>
      <c r="J782" s="103"/>
      <c r="K782" s="102"/>
      <c r="L782" s="102"/>
      <c r="M782" s="1157"/>
      <c r="N782" s="1158"/>
      <c r="O782" s="1159"/>
    </row>
    <row r="783" spans="1:15" s="1116" customFormat="1">
      <c r="A783" s="102"/>
      <c r="B783" s="1157"/>
      <c r="C783" s="1158"/>
      <c r="D783" s="1159"/>
      <c r="E783" s="1137"/>
      <c r="F783" s="1137"/>
      <c r="J783" s="103"/>
      <c r="K783" s="102"/>
      <c r="L783" s="102"/>
      <c r="M783" s="1157"/>
      <c r="N783" s="1158"/>
      <c r="O783" s="1159"/>
    </row>
    <row r="784" spans="1:15" s="1116" customFormat="1">
      <c r="A784" s="102"/>
      <c r="B784" s="1157"/>
      <c r="C784" s="1158"/>
      <c r="D784" s="1159"/>
      <c r="E784" s="1137"/>
      <c r="F784" s="1137"/>
      <c r="J784" s="103"/>
      <c r="K784" s="102"/>
      <c r="L784" s="102"/>
      <c r="M784" s="1157"/>
      <c r="N784" s="1158"/>
      <c r="O784" s="1159"/>
    </row>
    <row r="785" spans="1:15" s="1116" customFormat="1">
      <c r="A785" s="102"/>
      <c r="B785" s="1157"/>
      <c r="C785" s="1158"/>
      <c r="D785" s="1159"/>
      <c r="E785" s="1137"/>
      <c r="F785" s="1137"/>
      <c r="J785" s="103"/>
      <c r="K785" s="102"/>
      <c r="L785" s="102"/>
      <c r="M785" s="1157"/>
      <c r="N785" s="1158"/>
      <c r="O785" s="1159"/>
    </row>
    <row r="786" spans="1:15" s="1116" customFormat="1">
      <c r="A786" s="102"/>
      <c r="B786" s="1157"/>
      <c r="C786" s="1158"/>
      <c r="D786" s="1159"/>
      <c r="E786" s="1137"/>
      <c r="F786" s="1137"/>
      <c r="J786" s="103"/>
      <c r="K786" s="102"/>
      <c r="L786" s="102"/>
      <c r="M786" s="1157"/>
      <c r="N786" s="1158"/>
      <c r="O786" s="1159"/>
    </row>
    <row r="787" spans="1:15" s="1116" customFormat="1">
      <c r="A787" s="102"/>
      <c r="B787" s="1157"/>
      <c r="C787" s="1158"/>
      <c r="D787" s="1159"/>
      <c r="E787" s="1137"/>
      <c r="F787" s="1137"/>
      <c r="J787" s="103"/>
      <c r="K787" s="102"/>
      <c r="L787" s="102"/>
      <c r="M787" s="1157"/>
      <c r="N787" s="1158"/>
      <c r="O787" s="1159"/>
    </row>
    <row r="788" spans="1:15" s="1116" customFormat="1">
      <c r="A788" s="102"/>
      <c r="B788" s="1157"/>
      <c r="C788" s="1158"/>
      <c r="D788" s="1159"/>
      <c r="E788" s="1137"/>
      <c r="F788" s="1137"/>
      <c r="J788" s="103"/>
      <c r="K788" s="102"/>
      <c r="L788" s="102"/>
      <c r="M788" s="1157"/>
      <c r="N788" s="1158"/>
      <c r="O788" s="1159"/>
    </row>
    <row r="789" spans="1:15" s="1116" customFormat="1">
      <c r="A789" s="102"/>
      <c r="B789" s="1157"/>
      <c r="C789" s="1158"/>
      <c r="D789" s="1159"/>
      <c r="E789" s="1137"/>
      <c r="F789" s="1137"/>
      <c r="J789" s="103"/>
      <c r="K789" s="102"/>
      <c r="L789" s="102"/>
      <c r="M789" s="1157"/>
      <c r="N789" s="1158"/>
      <c r="O789" s="1159"/>
    </row>
    <row r="790" spans="1:15" s="1116" customFormat="1">
      <c r="A790" s="102"/>
      <c r="B790" s="1157"/>
      <c r="C790" s="1158"/>
      <c r="D790" s="1159"/>
      <c r="E790" s="1137"/>
      <c r="F790" s="1137"/>
      <c r="J790" s="103"/>
      <c r="K790" s="102"/>
      <c r="L790" s="102"/>
      <c r="M790" s="1157"/>
      <c r="N790" s="1158"/>
      <c r="O790" s="1159"/>
    </row>
    <row r="791" spans="1:15" s="1116" customFormat="1">
      <c r="A791" s="102"/>
      <c r="B791" s="1157"/>
      <c r="C791" s="1158"/>
      <c r="D791" s="1159"/>
      <c r="E791" s="1137"/>
      <c r="F791" s="1137"/>
      <c r="J791" s="103"/>
      <c r="K791" s="102"/>
      <c r="L791" s="102"/>
      <c r="M791" s="1157"/>
      <c r="N791" s="1158"/>
      <c r="O791" s="1159"/>
    </row>
    <row r="792" spans="1:15" s="1116" customFormat="1">
      <c r="A792" s="102"/>
      <c r="B792" s="1157"/>
      <c r="C792" s="1158"/>
      <c r="D792" s="1159"/>
      <c r="E792" s="1137"/>
      <c r="F792" s="1137"/>
      <c r="J792" s="103"/>
      <c r="K792" s="102"/>
      <c r="L792" s="102"/>
      <c r="M792" s="1157"/>
      <c r="N792" s="1158"/>
      <c r="O792" s="1159"/>
    </row>
    <row r="793" spans="1:15" s="1116" customFormat="1">
      <c r="A793" s="102"/>
      <c r="B793" s="1157"/>
      <c r="C793" s="1158"/>
      <c r="D793" s="1159"/>
      <c r="E793" s="1137"/>
      <c r="F793" s="1137"/>
      <c r="J793" s="103"/>
      <c r="K793" s="102"/>
      <c r="L793" s="102"/>
      <c r="M793" s="1157"/>
      <c r="N793" s="1158"/>
      <c r="O793" s="1159"/>
    </row>
    <row r="794" spans="1:15" s="1116" customFormat="1">
      <c r="A794" s="102"/>
      <c r="B794" s="1157"/>
      <c r="C794" s="1158"/>
      <c r="D794" s="1159"/>
      <c r="E794" s="1137"/>
      <c r="F794" s="1137"/>
      <c r="J794" s="103"/>
      <c r="K794" s="102"/>
      <c r="L794" s="102"/>
      <c r="M794" s="1157"/>
      <c r="N794" s="1158"/>
      <c r="O794" s="1159"/>
    </row>
    <row r="795" spans="1:15" s="1116" customFormat="1">
      <c r="A795" s="102"/>
      <c r="B795" s="1157"/>
      <c r="C795" s="1158"/>
      <c r="D795" s="1159"/>
      <c r="E795" s="1137"/>
      <c r="F795" s="1137"/>
      <c r="J795" s="103"/>
      <c r="K795" s="102"/>
      <c r="L795" s="102"/>
      <c r="M795" s="1157"/>
      <c r="N795" s="1158"/>
      <c r="O795" s="1159"/>
    </row>
    <row r="796" spans="1:15" s="1116" customFormat="1">
      <c r="A796" s="102"/>
      <c r="B796" s="1157"/>
      <c r="C796" s="1158"/>
      <c r="D796" s="1159"/>
      <c r="E796" s="1137"/>
      <c r="F796" s="1137"/>
      <c r="J796" s="103"/>
      <c r="K796" s="102"/>
      <c r="L796" s="102"/>
      <c r="M796" s="1157"/>
      <c r="N796" s="1158"/>
      <c r="O796" s="1159"/>
    </row>
    <row r="797" spans="1:15" s="1116" customFormat="1">
      <c r="A797" s="102"/>
      <c r="B797" s="1157"/>
      <c r="C797" s="1158"/>
      <c r="D797" s="1159"/>
      <c r="E797" s="1137"/>
      <c r="F797" s="1137"/>
      <c r="J797" s="103"/>
      <c r="K797" s="102"/>
      <c r="L797" s="102"/>
      <c r="M797" s="1157"/>
      <c r="N797" s="1158"/>
      <c r="O797" s="1159"/>
    </row>
    <row r="798" spans="1:15" s="1116" customFormat="1">
      <c r="A798" s="102"/>
      <c r="B798" s="1157"/>
      <c r="C798" s="1158"/>
      <c r="D798" s="1159"/>
      <c r="E798" s="1137"/>
      <c r="F798" s="1137"/>
      <c r="J798" s="103"/>
      <c r="K798" s="102"/>
      <c r="L798" s="102"/>
      <c r="M798" s="1157"/>
      <c r="N798" s="1158"/>
      <c r="O798" s="1159"/>
    </row>
    <row r="799" spans="1:15" s="1116" customFormat="1">
      <c r="A799" s="102"/>
      <c r="B799" s="1157"/>
      <c r="C799" s="1158"/>
      <c r="D799" s="1159"/>
      <c r="E799" s="1137"/>
      <c r="F799" s="1137"/>
      <c r="J799" s="103"/>
      <c r="K799" s="102"/>
      <c r="L799" s="102"/>
      <c r="M799" s="1157"/>
      <c r="N799" s="1158"/>
      <c r="O799" s="1159"/>
    </row>
    <row r="800" spans="1:15" s="1116" customFormat="1">
      <c r="A800" s="102"/>
      <c r="B800" s="1157"/>
      <c r="C800" s="1158"/>
      <c r="D800" s="1159"/>
      <c r="E800" s="1137"/>
      <c r="F800" s="1137"/>
      <c r="J800" s="103"/>
      <c r="K800" s="102"/>
      <c r="L800" s="102"/>
      <c r="M800" s="1157"/>
      <c r="N800" s="1158"/>
      <c r="O800" s="1159"/>
    </row>
    <row r="801" spans="1:15" s="1116" customFormat="1">
      <c r="A801" s="102"/>
      <c r="B801" s="1157"/>
      <c r="C801" s="1158"/>
      <c r="D801" s="1159"/>
      <c r="E801" s="1137"/>
      <c r="F801" s="1137"/>
      <c r="J801" s="103"/>
      <c r="K801" s="102"/>
      <c r="L801" s="102"/>
      <c r="M801" s="1157"/>
      <c r="N801" s="1158"/>
      <c r="O801" s="1159"/>
    </row>
    <row r="802" spans="1:15" s="1116" customFormat="1">
      <c r="A802" s="102"/>
      <c r="B802" s="1157"/>
      <c r="C802" s="1158"/>
      <c r="D802" s="1159"/>
      <c r="E802" s="1137"/>
      <c r="F802" s="1137"/>
      <c r="J802" s="103"/>
      <c r="K802" s="102"/>
      <c r="L802" s="102"/>
      <c r="M802" s="1157"/>
      <c r="N802" s="1158"/>
      <c r="O802" s="1159"/>
    </row>
    <row r="803" spans="1:15" s="1116" customFormat="1">
      <c r="A803" s="102"/>
      <c r="B803" s="1157"/>
      <c r="C803" s="1158"/>
      <c r="D803" s="1159"/>
      <c r="E803" s="1137"/>
      <c r="F803" s="1137"/>
      <c r="J803" s="103"/>
      <c r="K803" s="102"/>
      <c r="L803" s="102"/>
      <c r="M803" s="1157"/>
      <c r="N803" s="1158"/>
      <c r="O803" s="1159"/>
    </row>
    <row r="804" spans="1:15" s="1116" customFormat="1">
      <c r="A804" s="102"/>
      <c r="B804" s="1157"/>
      <c r="C804" s="1158"/>
      <c r="D804" s="1159"/>
      <c r="E804" s="1137"/>
      <c r="F804" s="1137"/>
      <c r="J804" s="103"/>
      <c r="K804" s="102"/>
      <c r="L804" s="102"/>
      <c r="M804" s="1157"/>
      <c r="N804" s="1158"/>
      <c r="O804" s="1159"/>
    </row>
    <row r="805" spans="1:15" s="1116" customFormat="1">
      <c r="A805" s="102"/>
      <c r="B805" s="1157"/>
      <c r="C805" s="1158"/>
      <c r="D805" s="1159"/>
      <c r="E805" s="1137"/>
      <c r="F805" s="1137"/>
      <c r="J805" s="103"/>
      <c r="K805" s="102"/>
      <c r="L805" s="102"/>
      <c r="M805" s="1157"/>
      <c r="N805" s="1158"/>
      <c r="O805" s="1159"/>
    </row>
    <row r="806" spans="1:15" s="1116" customFormat="1">
      <c r="A806" s="102"/>
      <c r="B806" s="1157"/>
      <c r="C806" s="1158"/>
      <c r="D806" s="1159"/>
      <c r="E806" s="1137"/>
      <c r="F806" s="1137"/>
      <c r="J806" s="103"/>
      <c r="K806" s="102"/>
      <c r="L806" s="102"/>
      <c r="M806" s="1157"/>
      <c r="N806" s="1158"/>
      <c r="O806" s="1159"/>
    </row>
    <row r="807" spans="1:15" s="1116" customFormat="1">
      <c r="A807" s="102"/>
      <c r="B807" s="1157"/>
      <c r="C807" s="1158"/>
      <c r="D807" s="1159"/>
      <c r="E807" s="1137"/>
      <c r="F807" s="1137"/>
      <c r="J807" s="103"/>
      <c r="K807" s="102"/>
      <c r="L807" s="102"/>
      <c r="M807" s="1157"/>
      <c r="N807" s="1158"/>
      <c r="O807" s="1159"/>
    </row>
    <row r="808" spans="1:15" s="1116" customFormat="1">
      <c r="A808" s="102"/>
      <c r="B808" s="1157"/>
      <c r="C808" s="1158"/>
      <c r="D808" s="1159"/>
      <c r="E808" s="1137"/>
      <c r="F808" s="1137"/>
      <c r="J808" s="103"/>
      <c r="K808" s="102"/>
      <c r="L808" s="102"/>
      <c r="M808" s="1157"/>
      <c r="N808" s="1158"/>
      <c r="O808" s="1159"/>
    </row>
    <row r="809" spans="1:15" s="1116" customFormat="1">
      <c r="A809" s="102"/>
      <c r="B809" s="1157"/>
      <c r="C809" s="1158"/>
      <c r="D809" s="1159"/>
      <c r="E809" s="1137"/>
      <c r="F809" s="1137"/>
      <c r="J809" s="103"/>
      <c r="K809" s="102"/>
      <c r="L809" s="102"/>
      <c r="M809" s="1157"/>
      <c r="N809" s="1158"/>
      <c r="O809" s="1159"/>
    </row>
    <row r="810" spans="1:15" s="1116" customFormat="1">
      <c r="A810" s="102"/>
      <c r="B810" s="1157"/>
      <c r="C810" s="1158"/>
      <c r="D810" s="1159"/>
      <c r="E810" s="1137"/>
      <c r="F810" s="1137"/>
      <c r="J810" s="103"/>
      <c r="K810" s="102"/>
      <c r="L810" s="102"/>
      <c r="M810" s="1157"/>
      <c r="N810" s="1158"/>
      <c r="O810" s="1159"/>
    </row>
    <row r="811" spans="1:15" s="1116" customFormat="1">
      <c r="A811" s="102"/>
      <c r="B811" s="1157"/>
      <c r="C811" s="1158"/>
      <c r="D811" s="1159"/>
      <c r="E811" s="1137"/>
      <c r="F811" s="1137"/>
      <c r="J811" s="103"/>
      <c r="K811" s="102"/>
      <c r="L811" s="102"/>
      <c r="M811" s="1157"/>
      <c r="N811" s="1158"/>
      <c r="O811" s="1159"/>
    </row>
    <row r="812" spans="1:15" s="1116" customFormat="1">
      <c r="A812" s="102"/>
      <c r="B812" s="1157"/>
      <c r="C812" s="1158"/>
      <c r="D812" s="1159"/>
      <c r="E812" s="1137"/>
      <c r="F812" s="1137"/>
      <c r="J812" s="103"/>
      <c r="K812" s="102"/>
      <c r="L812" s="102"/>
      <c r="M812" s="1157"/>
      <c r="N812" s="1158"/>
      <c r="O812" s="1159"/>
    </row>
    <row r="813" spans="1:15" s="1116" customFormat="1">
      <c r="A813" s="102"/>
      <c r="B813" s="1157"/>
      <c r="C813" s="1158"/>
      <c r="D813" s="1159"/>
      <c r="E813" s="1137"/>
      <c r="F813" s="1137"/>
      <c r="J813" s="103"/>
      <c r="K813" s="102"/>
      <c r="L813" s="102"/>
      <c r="M813" s="1157"/>
      <c r="N813" s="1158"/>
      <c r="O813" s="1159"/>
    </row>
    <row r="814" spans="1:15" s="1116" customFormat="1">
      <c r="A814" s="102"/>
      <c r="B814" s="1157"/>
      <c r="C814" s="1158"/>
      <c r="D814" s="1159"/>
      <c r="E814" s="1137"/>
      <c r="F814" s="1137"/>
      <c r="J814" s="103"/>
      <c r="K814" s="102"/>
      <c r="L814" s="102"/>
      <c r="M814" s="1157"/>
      <c r="N814" s="1158"/>
      <c r="O814" s="1159"/>
    </row>
    <row r="815" spans="1:15" s="1116" customFormat="1">
      <c r="A815" s="102"/>
      <c r="B815" s="1157"/>
      <c r="C815" s="1158"/>
      <c r="D815" s="1159"/>
      <c r="E815" s="1137"/>
      <c r="F815" s="1137"/>
      <c r="J815" s="103"/>
      <c r="K815" s="102"/>
      <c r="L815" s="102"/>
      <c r="M815" s="1157"/>
      <c r="N815" s="1158"/>
      <c r="O815" s="1159"/>
    </row>
    <row r="816" spans="1:15" s="1116" customFormat="1">
      <c r="A816" s="102"/>
      <c r="B816" s="1157"/>
      <c r="C816" s="1158"/>
      <c r="D816" s="1159"/>
      <c r="E816" s="1137"/>
      <c r="F816" s="1137"/>
      <c r="J816" s="103"/>
      <c r="K816" s="102"/>
      <c r="L816" s="102"/>
      <c r="M816" s="1157"/>
      <c r="N816" s="1158"/>
      <c r="O816" s="1159"/>
    </row>
    <row r="817" spans="1:15" s="1116" customFormat="1">
      <c r="A817" s="102"/>
      <c r="B817" s="1157"/>
      <c r="C817" s="1158"/>
      <c r="D817" s="1159"/>
      <c r="E817" s="1137"/>
      <c r="F817" s="1137"/>
      <c r="J817" s="103"/>
      <c r="K817" s="102"/>
      <c r="L817" s="102"/>
      <c r="M817" s="1157"/>
      <c r="N817" s="1158"/>
      <c r="O817" s="1159"/>
    </row>
    <row r="818" spans="1:15" s="1116" customFormat="1">
      <c r="A818" s="102"/>
      <c r="B818" s="1157"/>
      <c r="C818" s="1158"/>
      <c r="D818" s="1159"/>
      <c r="E818" s="1137"/>
      <c r="F818" s="1137"/>
      <c r="J818" s="103"/>
      <c r="K818" s="102"/>
      <c r="L818" s="102"/>
      <c r="M818" s="1157"/>
      <c r="N818" s="1158"/>
      <c r="O818" s="1159"/>
    </row>
    <row r="819" spans="1:15" s="1116" customFormat="1">
      <c r="A819" s="102"/>
      <c r="B819" s="1157"/>
      <c r="C819" s="1158"/>
      <c r="D819" s="1159"/>
      <c r="E819" s="1137"/>
      <c r="F819" s="1137"/>
      <c r="J819" s="103"/>
      <c r="K819" s="102"/>
      <c r="L819" s="102"/>
      <c r="M819" s="1157"/>
      <c r="N819" s="1158"/>
      <c r="O819" s="1159"/>
    </row>
    <row r="820" spans="1:15" s="1116" customFormat="1">
      <c r="A820" s="102"/>
      <c r="B820" s="1157"/>
      <c r="C820" s="1158"/>
      <c r="D820" s="1159"/>
      <c r="E820" s="1137"/>
      <c r="F820" s="1137"/>
      <c r="J820" s="103"/>
      <c r="K820" s="102"/>
      <c r="L820" s="102"/>
      <c r="M820" s="1157"/>
      <c r="N820" s="1158"/>
      <c r="O820" s="1159"/>
    </row>
    <row r="821" spans="1:15" s="1116" customFormat="1">
      <c r="A821" s="102"/>
      <c r="B821" s="1157"/>
      <c r="C821" s="1158"/>
      <c r="D821" s="1159"/>
      <c r="E821" s="1137"/>
      <c r="F821" s="1137"/>
      <c r="J821" s="103"/>
      <c r="K821" s="102"/>
      <c r="L821" s="102"/>
      <c r="M821" s="1157"/>
      <c r="N821" s="1158"/>
      <c r="O821" s="1159"/>
    </row>
    <row r="822" spans="1:15" s="1116" customFormat="1">
      <c r="A822" s="102"/>
      <c r="B822" s="1157"/>
      <c r="C822" s="1158"/>
      <c r="D822" s="1159"/>
      <c r="E822" s="1137"/>
      <c r="F822" s="1137"/>
      <c r="J822" s="103"/>
      <c r="K822" s="102"/>
      <c r="L822" s="102"/>
      <c r="M822" s="1157"/>
      <c r="N822" s="1158"/>
      <c r="O822" s="1159"/>
    </row>
    <row r="823" spans="1:15" s="1116" customFormat="1">
      <c r="A823" s="102"/>
      <c r="B823" s="1157"/>
      <c r="C823" s="1158"/>
      <c r="D823" s="1159"/>
      <c r="E823" s="1137"/>
      <c r="F823" s="1137"/>
      <c r="J823" s="103"/>
      <c r="K823" s="102"/>
      <c r="L823" s="102"/>
      <c r="M823" s="1157"/>
      <c r="N823" s="1158"/>
      <c r="O823" s="1159"/>
    </row>
    <row r="824" spans="1:15" s="1116" customFormat="1">
      <c r="A824" s="102"/>
      <c r="B824" s="1157"/>
      <c r="C824" s="1158"/>
      <c r="D824" s="1159"/>
      <c r="E824" s="1137"/>
      <c r="F824" s="1137"/>
      <c r="J824" s="103"/>
      <c r="K824" s="102"/>
      <c r="L824" s="102"/>
      <c r="M824" s="1157"/>
      <c r="N824" s="1158"/>
      <c r="O824" s="1159"/>
    </row>
    <row r="825" spans="1:15" s="1116" customFormat="1">
      <c r="A825" s="102"/>
      <c r="B825" s="1157"/>
      <c r="C825" s="1158"/>
      <c r="D825" s="1159"/>
      <c r="E825" s="1137"/>
      <c r="F825" s="1137"/>
      <c r="J825" s="103"/>
      <c r="K825" s="102"/>
      <c r="L825" s="102"/>
      <c r="M825" s="1157"/>
      <c r="N825" s="1158"/>
      <c r="O825" s="1159"/>
    </row>
    <row r="826" spans="1:15" s="1116" customFormat="1">
      <c r="A826" s="102"/>
      <c r="B826" s="1157"/>
      <c r="C826" s="1158"/>
      <c r="D826" s="1159"/>
      <c r="E826" s="1137"/>
      <c r="F826" s="1137"/>
      <c r="J826" s="103"/>
      <c r="K826" s="102"/>
      <c r="L826" s="102"/>
      <c r="M826" s="1157"/>
      <c r="N826" s="1158"/>
      <c r="O826" s="1159"/>
    </row>
    <row r="827" spans="1:15" s="1116" customFormat="1">
      <c r="A827" s="102"/>
      <c r="B827" s="1157"/>
      <c r="C827" s="1158"/>
      <c r="D827" s="1159"/>
      <c r="E827" s="1137"/>
      <c r="F827" s="1137"/>
      <c r="J827" s="103"/>
      <c r="K827" s="102"/>
      <c r="L827" s="102"/>
      <c r="M827" s="1157"/>
      <c r="N827" s="1158"/>
      <c r="O827" s="1159"/>
    </row>
    <row r="828" spans="1:15" s="1116" customFormat="1">
      <c r="A828" s="102"/>
      <c r="B828" s="1157"/>
      <c r="C828" s="1158"/>
      <c r="D828" s="1159"/>
      <c r="E828" s="1137"/>
      <c r="F828" s="1137"/>
      <c r="J828" s="103"/>
      <c r="K828" s="102"/>
      <c r="L828" s="102"/>
      <c r="M828" s="1157"/>
      <c r="N828" s="1158"/>
      <c r="O828" s="1159"/>
    </row>
    <row r="829" spans="1:15" s="1116" customFormat="1">
      <c r="A829" s="102"/>
      <c r="B829" s="1157"/>
      <c r="C829" s="1158"/>
      <c r="D829" s="1159"/>
      <c r="E829" s="1137"/>
      <c r="F829" s="1137"/>
      <c r="J829" s="103"/>
      <c r="K829" s="102"/>
      <c r="L829" s="102"/>
      <c r="M829" s="1157"/>
      <c r="N829" s="1158"/>
      <c r="O829" s="1159"/>
    </row>
    <row r="830" spans="1:15" s="1116" customFormat="1">
      <c r="A830" s="102"/>
      <c r="B830" s="1157"/>
      <c r="C830" s="1158"/>
      <c r="D830" s="1159"/>
      <c r="E830" s="1137"/>
      <c r="F830" s="1137"/>
      <c r="J830" s="103"/>
      <c r="K830" s="102"/>
      <c r="L830" s="102"/>
      <c r="M830" s="1157"/>
      <c r="N830" s="1158"/>
      <c r="O830" s="1159"/>
    </row>
    <row r="831" spans="1:15" s="1116" customFormat="1">
      <c r="A831" s="102"/>
      <c r="B831" s="1157"/>
      <c r="C831" s="1158"/>
      <c r="D831" s="1159"/>
      <c r="E831" s="1137"/>
      <c r="F831" s="1137"/>
      <c r="J831" s="103"/>
      <c r="K831" s="102"/>
      <c r="L831" s="102"/>
      <c r="M831" s="1157"/>
      <c r="N831" s="1158"/>
      <c r="O831" s="1159"/>
    </row>
    <row r="832" spans="1:15" s="1116" customFormat="1">
      <c r="A832" s="102"/>
      <c r="B832" s="1157"/>
      <c r="C832" s="1158"/>
      <c r="D832" s="1159"/>
      <c r="E832" s="1137"/>
      <c r="F832" s="1137"/>
      <c r="J832" s="103"/>
      <c r="K832" s="102"/>
      <c r="L832" s="102"/>
      <c r="M832" s="1157"/>
      <c r="N832" s="1158"/>
      <c r="O832" s="1159"/>
    </row>
    <row r="833" spans="1:15" s="1116" customFormat="1">
      <c r="A833" s="102"/>
      <c r="B833" s="1157"/>
      <c r="C833" s="1158"/>
      <c r="D833" s="1159"/>
      <c r="E833" s="1137"/>
      <c r="F833" s="1137"/>
      <c r="J833" s="103"/>
      <c r="K833" s="102"/>
      <c r="L833" s="102"/>
      <c r="M833" s="1157"/>
      <c r="N833" s="1158"/>
      <c r="O833" s="1159"/>
    </row>
    <row r="834" spans="1:15" s="1116" customFormat="1">
      <c r="A834" s="102"/>
      <c r="B834" s="1157"/>
      <c r="C834" s="1158"/>
      <c r="D834" s="1159"/>
      <c r="E834" s="1137"/>
      <c r="F834" s="1137"/>
      <c r="J834" s="103"/>
      <c r="K834" s="102"/>
      <c r="L834" s="102"/>
      <c r="M834" s="1157"/>
      <c r="N834" s="1158"/>
      <c r="O834" s="1159"/>
    </row>
    <row r="835" spans="1:15" s="1116" customFormat="1">
      <c r="A835" s="102"/>
      <c r="B835" s="1157"/>
      <c r="C835" s="1158"/>
      <c r="D835" s="1159"/>
      <c r="E835" s="1137"/>
      <c r="F835" s="1137"/>
      <c r="J835" s="103"/>
      <c r="K835" s="102"/>
      <c r="L835" s="102"/>
      <c r="M835" s="1157"/>
      <c r="N835" s="1158"/>
      <c r="O835" s="1159"/>
    </row>
    <row r="836" spans="1:15" s="1116" customFormat="1">
      <c r="A836" s="102"/>
      <c r="B836" s="1157"/>
      <c r="C836" s="1158"/>
      <c r="D836" s="1159"/>
      <c r="E836" s="1137"/>
      <c r="F836" s="1137"/>
      <c r="J836" s="103"/>
      <c r="K836" s="102"/>
      <c r="L836" s="102"/>
      <c r="M836" s="1157"/>
      <c r="N836" s="1158"/>
      <c r="O836" s="1159"/>
    </row>
    <row r="837" spans="1:15" s="1116" customFormat="1">
      <c r="A837" s="102"/>
      <c r="B837" s="1157"/>
      <c r="C837" s="1158"/>
      <c r="D837" s="1159"/>
      <c r="E837" s="1137"/>
      <c r="F837" s="1137"/>
      <c r="J837" s="103"/>
      <c r="K837" s="102"/>
      <c r="L837" s="102"/>
      <c r="M837" s="1157"/>
      <c r="N837" s="1158"/>
      <c r="O837" s="1159"/>
    </row>
    <row r="838" spans="1:15" s="1116" customFormat="1">
      <c r="A838" s="102"/>
      <c r="B838" s="1157"/>
      <c r="C838" s="1158"/>
      <c r="D838" s="1159"/>
      <c r="E838" s="1137"/>
      <c r="F838" s="1137"/>
      <c r="J838" s="103"/>
      <c r="K838" s="102"/>
      <c r="L838" s="102"/>
      <c r="M838" s="1157"/>
      <c r="N838" s="1158"/>
      <c r="O838" s="1159"/>
    </row>
    <row r="839" spans="1:15" s="1116" customFormat="1">
      <c r="A839" s="102"/>
      <c r="B839" s="1157"/>
      <c r="C839" s="1158"/>
      <c r="D839" s="1159"/>
      <c r="E839" s="1137"/>
      <c r="F839" s="1137"/>
      <c r="J839" s="103"/>
      <c r="K839" s="102"/>
      <c r="L839" s="102"/>
      <c r="M839" s="1157"/>
      <c r="N839" s="1158"/>
      <c r="O839" s="1159"/>
    </row>
    <row r="840" spans="1:15" s="1116" customFormat="1">
      <c r="A840" s="102"/>
      <c r="B840" s="1157"/>
      <c r="C840" s="1158"/>
      <c r="D840" s="1159"/>
      <c r="E840" s="1137"/>
      <c r="F840" s="1137"/>
      <c r="J840" s="103"/>
      <c r="K840" s="102"/>
      <c r="L840" s="102"/>
      <c r="M840" s="1157"/>
      <c r="N840" s="1158"/>
      <c r="O840" s="1159"/>
    </row>
    <row r="841" spans="1:15" s="1116" customFormat="1">
      <c r="A841" s="102"/>
      <c r="B841" s="1157"/>
      <c r="C841" s="1158"/>
      <c r="D841" s="1159"/>
      <c r="E841" s="1137"/>
      <c r="F841" s="1137"/>
      <c r="J841" s="103"/>
      <c r="K841" s="102"/>
      <c r="L841" s="102"/>
      <c r="M841" s="1157"/>
      <c r="N841" s="1158"/>
      <c r="O841" s="1159"/>
    </row>
    <row r="842" spans="1:15" s="1116" customFormat="1">
      <c r="A842" s="102"/>
      <c r="B842" s="1157"/>
      <c r="C842" s="1158"/>
      <c r="D842" s="1159"/>
      <c r="E842" s="1137"/>
      <c r="F842" s="1137"/>
      <c r="J842" s="103"/>
      <c r="K842" s="102"/>
      <c r="L842" s="102"/>
      <c r="M842" s="1157"/>
      <c r="N842" s="1158"/>
      <c r="O842" s="1159"/>
    </row>
    <row r="843" spans="1:15" s="1116" customFormat="1">
      <c r="A843" s="102"/>
      <c r="B843" s="1157"/>
      <c r="C843" s="1158"/>
      <c r="D843" s="1159"/>
      <c r="E843" s="1137"/>
      <c r="F843" s="1137"/>
      <c r="J843" s="103"/>
      <c r="K843" s="102"/>
      <c r="L843" s="102"/>
      <c r="M843" s="1157"/>
      <c r="N843" s="1158"/>
      <c r="O843" s="1159"/>
    </row>
    <row r="844" spans="1:15" s="1116" customFormat="1">
      <c r="A844" s="102"/>
      <c r="B844" s="1157"/>
      <c r="C844" s="1158"/>
      <c r="D844" s="1159"/>
      <c r="E844" s="1137"/>
      <c r="F844" s="1137"/>
      <c r="J844" s="103"/>
      <c r="K844" s="102"/>
      <c r="L844" s="102"/>
      <c r="M844" s="1157"/>
      <c r="N844" s="1158"/>
      <c r="O844" s="1159"/>
    </row>
    <row r="845" spans="1:15" s="1116" customFormat="1">
      <c r="A845" s="102"/>
      <c r="B845" s="1157"/>
      <c r="C845" s="1158"/>
      <c r="D845" s="1159"/>
      <c r="E845" s="1137"/>
      <c r="F845" s="1137"/>
      <c r="J845" s="103"/>
      <c r="K845" s="102"/>
      <c r="L845" s="102"/>
      <c r="M845" s="1157"/>
      <c r="N845" s="1158"/>
      <c r="O845" s="1159"/>
    </row>
    <row r="846" spans="1:15" s="1116" customFormat="1">
      <c r="A846" s="102"/>
      <c r="B846" s="1157"/>
      <c r="C846" s="1158"/>
      <c r="D846" s="1159"/>
      <c r="E846" s="1137"/>
      <c r="F846" s="1137"/>
      <c r="J846" s="103"/>
      <c r="K846" s="102"/>
      <c r="L846" s="102"/>
      <c r="M846" s="1157"/>
      <c r="N846" s="1158"/>
      <c r="O846" s="1159"/>
    </row>
    <row r="847" spans="1:15" s="1116" customFormat="1">
      <c r="A847" s="102"/>
      <c r="B847" s="1157"/>
      <c r="C847" s="1158"/>
      <c r="D847" s="1159"/>
      <c r="E847" s="1137"/>
      <c r="F847" s="1137"/>
      <c r="J847" s="103"/>
      <c r="K847" s="102"/>
      <c r="L847" s="102"/>
      <c r="M847" s="1157"/>
      <c r="N847" s="1158"/>
      <c r="O847" s="1159"/>
    </row>
    <row r="848" spans="1:15" s="1116" customFormat="1">
      <c r="A848" s="102"/>
      <c r="B848" s="1157"/>
      <c r="C848" s="1158"/>
      <c r="D848" s="1159"/>
      <c r="E848" s="1137"/>
      <c r="F848" s="1137"/>
      <c r="J848" s="103"/>
      <c r="K848" s="102"/>
      <c r="L848" s="102"/>
      <c r="M848" s="1157"/>
      <c r="N848" s="1158"/>
      <c r="O848" s="1159"/>
    </row>
    <row r="849" spans="1:15" s="1116" customFormat="1">
      <c r="A849" s="102"/>
      <c r="B849" s="1157"/>
      <c r="C849" s="1158"/>
      <c r="D849" s="1159"/>
      <c r="E849" s="1137"/>
      <c r="F849" s="1137"/>
      <c r="J849" s="103"/>
      <c r="K849" s="102"/>
      <c r="L849" s="102"/>
      <c r="M849" s="1157"/>
      <c r="N849" s="1158"/>
      <c r="O849" s="1159"/>
    </row>
    <row r="850" spans="1:15" s="1116" customFormat="1">
      <c r="A850" s="102"/>
      <c r="B850" s="1157"/>
      <c r="C850" s="1158"/>
      <c r="D850" s="1159"/>
      <c r="E850" s="1137"/>
      <c r="F850" s="1137"/>
      <c r="J850" s="103"/>
      <c r="K850" s="102"/>
      <c r="L850" s="102"/>
      <c r="M850" s="1157"/>
      <c r="N850" s="1158"/>
      <c r="O850" s="1159"/>
    </row>
    <row r="851" spans="1:15" s="1116" customFormat="1">
      <c r="A851" s="102"/>
      <c r="B851" s="1157"/>
      <c r="C851" s="1158"/>
      <c r="D851" s="1159"/>
      <c r="E851" s="1137"/>
      <c r="F851" s="1137"/>
      <c r="J851" s="103"/>
      <c r="K851" s="102"/>
      <c r="L851" s="102"/>
      <c r="M851" s="1157"/>
      <c r="N851" s="1158"/>
      <c r="O851" s="1159"/>
    </row>
    <row r="852" spans="1:15" s="1116" customFormat="1">
      <c r="A852" s="102"/>
      <c r="B852" s="1157"/>
      <c r="C852" s="1158"/>
      <c r="D852" s="1159"/>
      <c r="E852" s="1137"/>
      <c r="F852" s="1137"/>
      <c r="J852" s="103"/>
      <c r="K852" s="102"/>
      <c r="L852" s="102"/>
      <c r="M852" s="1157"/>
      <c r="N852" s="1158"/>
      <c r="O852" s="1159"/>
    </row>
    <row r="853" spans="1:15" s="1116" customFormat="1">
      <c r="A853" s="102"/>
      <c r="B853" s="1157"/>
      <c r="C853" s="1158"/>
      <c r="D853" s="1159"/>
      <c r="E853" s="1137"/>
      <c r="F853" s="1137"/>
      <c r="J853" s="103"/>
      <c r="K853" s="102"/>
      <c r="L853" s="102"/>
      <c r="M853" s="1157"/>
      <c r="N853" s="1158"/>
      <c r="O853" s="1159"/>
    </row>
    <row r="854" spans="1:15" s="1116" customFormat="1">
      <c r="A854" s="102"/>
      <c r="B854" s="1157"/>
      <c r="C854" s="1158"/>
      <c r="D854" s="1159"/>
      <c r="E854" s="1137"/>
      <c r="F854" s="1137"/>
      <c r="J854" s="103"/>
      <c r="K854" s="102"/>
      <c r="L854" s="102"/>
      <c r="M854" s="1157"/>
      <c r="N854" s="1158"/>
      <c r="O854" s="1159"/>
    </row>
    <row r="855" spans="1:15" s="1116" customFormat="1">
      <c r="A855" s="102"/>
      <c r="B855" s="1157"/>
      <c r="C855" s="1158"/>
      <c r="D855" s="1159"/>
      <c r="E855" s="1137"/>
      <c r="F855" s="1137"/>
      <c r="J855" s="103"/>
      <c r="K855" s="102"/>
      <c r="L855" s="102"/>
      <c r="M855" s="1157"/>
      <c r="N855" s="1158"/>
      <c r="O855" s="1159"/>
    </row>
    <row r="856" spans="1:15" s="1116" customFormat="1">
      <c r="A856" s="102"/>
      <c r="B856" s="1157"/>
      <c r="C856" s="1158"/>
      <c r="D856" s="1159"/>
      <c r="E856" s="1137"/>
      <c r="F856" s="1137"/>
      <c r="J856" s="103"/>
      <c r="K856" s="102"/>
      <c r="L856" s="102"/>
      <c r="M856" s="1157"/>
      <c r="N856" s="1158"/>
      <c r="O856" s="1159"/>
    </row>
    <row r="857" spans="1:15" s="1116" customFormat="1">
      <c r="A857" s="102"/>
      <c r="B857" s="1157"/>
      <c r="C857" s="1158"/>
      <c r="D857" s="1159"/>
      <c r="E857" s="1137"/>
      <c r="F857" s="1137"/>
      <c r="J857" s="103"/>
      <c r="K857" s="102"/>
      <c r="L857" s="102"/>
      <c r="M857" s="1157"/>
      <c r="N857" s="1158"/>
      <c r="O857" s="1159"/>
    </row>
    <row r="858" spans="1:15" s="1116" customFormat="1">
      <c r="A858" s="102"/>
      <c r="B858" s="1157"/>
      <c r="C858" s="1158"/>
      <c r="D858" s="1159"/>
      <c r="E858" s="1137"/>
      <c r="F858" s="1137"/>
      <c r="J858" s="103"/>
      <c r="K858" s="102"/>
      <c r="L858" s="102"/>
      <c r="M858" s="1157"/>
      <c r="N858" s="1158"/>
      <c r="O858" s="1159"/>
    </row>
    <row r="859" spans="1:15" s="1116" customFormat="1">
      <c r="A859" s="102"/>
      <c r="B859" s="1157"/>
      <c r="C859" s="1158"/>
      <c r="D859" s="1159"/>
      <c r="E859" s="1137"/>
      <c r="F859" s="1137"/>
      <c r="J859" s="103"/>
      <c r="K859" s="102"/>
      <c r="L859" s="102"/>
      <c r="M859" s="1157"/>
      <c r="N859" s="1158"/>
      <c r="O859" s="1159"/>
    </row>
    <row r="860" spans="1:15" s="1116" customFormat="1">
      <c r="A860" s="102"/>
      <c r="B860" s="1157"/>
      <c r="C860" s="1158"/>
      <c r="D860" s="1159"/>
      <c r="E860" s="1137"/>
      <c r="F860" s="1137"/>
      <c r="J860" s="103"/>
      <c r="K860" s="102"/>
      <c r="L860" s="102"/>
      <c r="M860" s="1157"/>
      <c r="N860" s="1158"/>
      <c r="O860" s="1159"/>
    </row>
    <row r="861" spans="1:15" s="1116" customFormat="1">
      <c r="A861" s="102"/>
      <c r="B861" s="1157"/>
      <c r="C861" s="1158"/>
      <c r="D861" s="1159"/>
      <c r="E861" s="1137"/>
      <c r="F861" s="1137"/>
      <c r="J861" s="103"/>
      <c r="K861" s="102"/>
      <c r="L861" s="102"/>
      <c r="M861" s="1157"/>
      <c r="N861" s="1158"/>
      <c r="O861" s="1159"/>
    </row>
    <row r="862" spans="1:15" s="1116" customFormat="1">
      <c r="A862" s="102"/>
      <c r="B862" s="1157"/>
      <c r="C862" s="1158"/>
      <c r="D862" s="1159"/>
      <c r="E862" s="1137"/>
      <c r="F862" s="1137"/>
      <c r="J862" s="103"/>
      <c r="K862" s="102"/>
      <c r="L862" s="102"/>
      <c r="M862" s="1157"/>
      <c r="N862" s="1158"/>
      <c r="O862" s="1159"/>
    </row>
    <row r="863" spans="1:15" s="1116" customFormat="1">
      <c r="A863" s="102"/>
      <c r="B863" s="1157"/>
      <c r="C863" s="1158"/>
      <c r="D863" s="1159"/>
      <c r="E863" s="1137"/>
      <c r="F863" s="1137"/>
      <c r="J863" s="103"/>
      <c r="K863" s="102"/>
      <c r="L863" s="102"/>
      <c r="M863" s="1157"/>
      <c r="N863" s="1158"/>
      <c r="O863" s="1159"/>
    </row>
    <row r="864" spans="1:15" s="1116" customFormat="1">
      <c r="A864" s="102"/>
      <c r="B864" s="1157"/>
      <c r="C864" s="1158"/>
      <c r="D864" s="1159"/>
      <c r="E864" s="1137"/>
      <c r="F864" s="1137"/>
      <c r="J864" s="103"/>
      <c r="K864" s="102"/>
      <c r="L864" s="102"/>
      <c r="M864" s="1157"/>
      <c r="N864" s="1158"/>
      <c r="O864" s="1159"/>
    </row>
    <row r="865" spans="1:15" s="1116" customFormat="1">
      <c r="A865" s="102"/>
      <c r="B865" s="1157"/>
      <c r="C865" s="1158"/>
      <c r="D865" s="1159"/>
      <c r="E865" s="1137"/>
      <c r="F865" s="1137"/>
      <c r="J865" s="103"/>
      <c r="K865" s="102"/>
      <c r="L865" s="102"/>
      <c r="M865" s="1157"/>
      <c r="N865" s="1158"/>
      <c r="O865" s="1159"/>
    </row>
    <row r="866" spans="1:15" s="1116" customFormat="1">
      <c r="A866" s="102"/>
      <c r="B866" s="1157"/>
      <c r="C866" s="1158"/>
      <c r="D866" s="1159"/>
      <c r="E866" s="1137"/>
      <c r="F866" s="1137"/>
      <c r="J866" s="103"/>
      <c r="K866" s="102"/>
      <c r="L866" s="102"/>
      <c r="M866" s="1157"/>
      <c r="N866" s="1158"/>
      <c r="O866" s="1159"/>
    </row>
    <row r="867" spans="1:15" s="1116" customFormat="1">
      <c r="A867" s="102"/>
      <c r="B867" s="1157"/>
      <c r="C867" s="1158"/>
      <c r="D867" s="1159"/>
      <c r="E867" s="1137"/>
      <c r="F867" s="1137"/>
      <c r="J867" s="103"/>
      <c r="K867" s="102"/>
      <c r="L867" s="102"/>
      <c r="M867" s="1157"/>
      <c r="N867" s="1158"/>
      <c r="O867" s="1159"/>
    </row>
    <row r="868" spans="1:15" s="1116" customFormat="1">
      <c r="A868" s="102"/>
      <c r="B868" s="1157"/>
      <c r="C868" s="1158"/>
      <c r="D868" s="1159"/>
      <c r="E868" s="1137"/>
      <c r="F868" s="1137"/>
      <c r="J868" s="103"/>
      <c r="K868" s="102"/>
      <c r="L868" s="102"/>
      <c r="M868" s="1157"/>
      <c r="N868" s="1158"/>
      <c r="O868" s="1159"/>
    </row>
    <row r="869" spans="1:15" s="1116" customFormat="1">
      <c r="A869" s="102"/>
      <c r="B869" s="1157"/>
      <c r="C869" s="1158"/>
      <c r="D869" s="1159"/>
      <c r="E869" s="1137"/>
      <c r="F869" s="1137"/>
      <c r="J869" s="103"/>
      <c r="K869" s="102"/>
      <c r="L869" s="102"/>
      <c r="M869" s="1157"/>
      <c r="N869" s="1158"/>
      <c r="O869" s="1159"/>
    </row>
    <row r="870" spans="1:15" s="1116" customFormat="1">
      <c r="A870" s="102"/>
      <c r="B870" s="1157"/>
      <c r="C870" s="1158"/>
      <c r="D870" s="1159"/>
      <c r="E870" s="1137"/>
      <c r="F870" s="1137"/>
      <c r="J870" s="103"/>
      <c r="K870" s="102"/>
      <c r="L870" s="102"/>
      <c r="M870" s="1157"/>
      <c r="N870" s="1158"/>
      <c r="O870" s="1159"/>
    </row>
    <row r="871" spans="1:15" s="1116" customFormat="1">
      <c r="A871" s="102"/>
      <c r="B871" s="1157"/>
      <c r="C871" s="1158"/>
      <c r="D871" s="1159"/>
      <c r="E871" s="1137"/>
      <c r="F871" s="1137"/>
      <c r="J871" s="103"/>
      <c r="K871" s="102"/>
      <c r="L871" s="102"/>
      <c r="M871" s="1157"/>
      <c r="N871" s="1158"/>
      <c r="O871" s="1159"/>
    </row>
    <row r="872" spans="1:15" s="1116" customFormat="1">
      <c r="A872" s="102"/>
      <c r="B872" s="1157"/>
      <c r="C872" s="1158"/>
      <c r="D872" s="1159"/>
      <c r="E872" s="1137"/>
      <c r="F872" s="1137"/>
      <c r="J872" s="103"/>
      <c r="K872" s="102"/>
      <c r="L872" s="102"/>
      <c r="M872" s="1157"/>
      <c r="N872" s="1158"/>
      <c r="O872" s="1159"/>
    </row>
    <row r="873" spans="1:15" s="1116" customFormat="1">
      <c r="A873" s="102"/>
      <c r="B873" s="1157"/>
      <c r="C873" s="1158"/>
      <c r="D873" s="1159"/>
      <c r="E873" s="1137"/>
      <c r="F873" s="1137"/>
      <c r="J873" s="103"/>
      <c r="K873" s="102"/>
      <c r="L873" s="102"/>
      <c r="M873" s="1157"/>
      <c r="N873" s="1158"/>
      <c r="O873" s="1159"/>
    </row>
    <row r="874" spans="1:15" s="1116" customFormat="1">
      <c r="A874" s="102"/>
      <c r="B874" s="1157"/>
      <c r="C874" s="1158"/>
      <c r="D874" s="1159"/>
      <c r="E874" s="1137"/>
      <c r="F874" s="1137"/>
      <c r="J874" s="103"/>
      <c r="K874" s="102"/>
      <c r="L874" s="102"/>
      <c r="M874" s="1157"/>
      <c r="N874" s="1158"/>
      <c r="O874" s="1159"/>
    </row>
    <row r="875" spans="1:15" s="1116" customFormat="1">
      <c r="A875" s="102"/>
      <c r="B875" s="1157"/>
      <c r="C875" s="1158"/>
      <c r="D875" s="1159"/>
      <c r="E875" s="1137"/>
      <c r="F875" s="1137"/>
      <c r="J875" s="103"/>
      <c r="K875" s="102"/>
      <c r="L875" s="102"/>
      <c r="M875" s="1157"/>
      <c r="N875" s="1158"/>
      <c r="O875" s="1159"/>
    </row>
    <row r="876" spans="1:15" s="1116" customFormat="1">
      <c r="A876" s="102"/>
      <c r="B876" s="1157"/>
      <c r="C876" s="1158"/>
      <c r="D876" s="1159"/>
      <c r="E876" s="1137"/>
      <c r="F876" s="1137"/>
      <c r="J876" s="103"/>
      <c r="K876" s="102"/>
      <c r="L876" s="102"/>
      <c r="M876" s="1157"/>
      <c r="N876" s="1158"/>
      <c r="O876" s="1159"/>
    </row>
    <row r="877" spans="1:15" s="1116" customFormat="1">
      <c r="A877" s="102"/>
      <c r="B877" s="1157"/>
      <c r="C877" s="1158"/>
      <c r="D877" s="1159"/>
      <c r="E877" s="1137"/>
      <c r="F877" s="1137"/>
      <c r="J877" s="103"/>
      <c r="K877" s="102"/>
      <c r="L877" s="102"/>
      <c r="M877" s="1157"/>
      <c r="N877" s="1158"/>
      <c r="O877" s="1159"/>
    </row>
    <row r="878" spans="1:15" s="1116" customFormat="1">
      <c r="A878" s="102"/>
      <c r="B878" s="1157"/>
      <c r="C878" s="1158"/>
      <c r="D878" s="1159"/>
      <c r="E878" s="1137"/>
      <c r="F878" s="1137"/>
      <c r="J878" s="103"/>
      <c r="K878" s="102"/>
      <c r="L878" s="102"/>
      <c r="M878" s="1157"/>
      <c r="N878" s="1158"/>
      <c r="O878" s="1159"/>
    </row>
    <row r="879" spans="1:15" s="1116" customFormat="1">
      <c r="A879" s="102"/>
      <c r="B879" s="1157"/>
      <c r="C879" s="1158"/>
      <c r="D879" s="1159"/>
      <c r="E879" s="1137"/>
      <c r="F879" s="1137"/>
      <c r="J879" s="103"/>
      <c r="K879" s="102"/>
      <c r="L879" s="102"/>
      <c r="M879" s="1157"/>
      <c r="N879" s="1158"/>
      <c r="O879" s="1159"/>
    </row>
    <row r="880" spans="1:15" s="1116" customFormat="1">
      <c r="A880" s="102"/>
      <c r="B880" s="1157"/>
      <c r="C880" s="1158"/>
      <c r="D880" s="1159"/>
      <c r="E880" s="1137"/>
      <c r="F880" s="1137"/>
      <c r="J880" s="103"/>
      <c r="K880" s="102"/>
      <c r="L880" s="102"/>
      <c r="M880" s="1157"/>
      <c r="N880" s="1158"/>
      <c r="O880" s="1159"/>
    </row>
    <row r="881" spans="1:15" s="1116" customFormat="1">
      <c r="A881" s="102"/>
      <c r="B881" s="1157"/>
      <c r="C881" s="1158"/>
      <c r="D881" s="1159"/>
      <c r="E881" s="1137"/>
      <c r="F881" s="1137"/>
      <c r="J881" s="103"/>
      <c r="K881" s="102"/>
      <c r="L881" s="102"/>
      <c r="M881" s="1157"/>
      <c r="N881" s="1158"/>
      <c r="O881" s="1159"/>
    </row>
    <row r="882" spans="1:15" s="1116" customFormat="1">
      <c r="A882" s="102"/>
      <c r="B882" s="1157"/>
      <c r="C882" s="1158"/>
      <c r="D882" s="1159"/>
      <c r="E882" s="1137"/>
      <c r="F882" s="1137"/>
      <c r="J882" s="103"/>
      <c r="K882" s="102"/>
      <c r="L882" s="102"/>
      <c r="M882" s="1157"/>
      <c r="N882" s="1158"/>
      <c r="O882" s="1159"/>
    </row>
    <row r="883" spans="1:15" s="1116" customFormat="1">
      <c r="A883" s="102"/>
      <c r="B883" s="1157"/>
      <c r="C883" s="1158"/>
      <c r="D883" s="1159"/>
      <c r="E883" s="1137"/>
      <c r="F883" s="1137"/>
      <c r="J883" s="103"/>
      <c r="K883" s="102"/>
      <c r="L883" s="102"/>
      <c r="M883" s="1157"/>
      <c r="N883" s="1158"/>
      <c r="O883" s="1159"/>
    </row>
    <row r="884" spans="1:15" s="1116" customFormat="1">
      <c r="A884" s="102"/>
      <c r="B884" s="1157"/>
      <c r="C884" s="1158"/>
      <c r="D884" s="1159"/>
      <c r="E884" s="1137"/>
      <c r="F884" s="1137"/>
      <c r="J884" s="103"/>
      <c r="K884" s="102"/>
      <c r="L884" s="102"/>
      <c r="M884" s="1157"/>
      <c r="N884" s="1158"/>
      <c r="O884" s="1159"/>
    </row>
    <row r="885" spans="1:15" s="1116" customFormat="1">
      <c r="A885" s="102"/>
      <c r="B885" s="1157"/>
      <c r="C885" s="1158"/>
      <c r="D885" s="1159"/>
      <c r="E885" s="1137"/>
      <c r="F885" s="1137"/>
      <c r="J885" s="103"/>
      <c r="K885" s="102"/>
      <c r="L885" s="102"/>
      <c r="M885" s="1157"/>
      <c r="N885" s="1158"/>
      <c r="O885" s="1159"/>
    </row>
    <row r="886" spans="1:15" s="1116" customFormat="1">
      <c r="A886" s="102"/>
      <c r="B886" s="1157"/>
      <c r="C886" s="1158"/>
      <c r="D886" s="1159"/>
      <c r="E886" s="1137"/>
      <c r="F886" s="1137"/>
      <c r="J886" s="103"/>
      <c r="K886" s="102"/>
      <c r="L886" s="102"/>
      <c r="M886" s="1157"/>
      <c r="N886" s="1158"/>
      <c r="O886" s="1159"/>
    </row>
    <row r="887" spans="1:15" s="1116" customFormat="1">
      <c r="A887" s="102"/>
      <c r="B887" s="1157"/>
      <c r="C887" s="1158"/>
      <c r="D887" s="1159"/>
      <c r="E887" s="1137"/>
      <c r="F887" s="1137"/>
      <c r="J887" s="103"/>
      <c r="K887" s="102"/>
      <c r="L887" s="102"/>
      <c r="M887" s="1157"/>
      <c r="N887" s="1158"/>
      <c r="O887" s="1159"/>
    </row>
    <row r="888" spans="1:15" s="1116" customFormat="1">
      <c r="A888" s="102"/>
      <c r="B888" s="1157"/>
      <c r="C888" s="1158"/>
      <c r="D888" s="1159"/>
      <c r="E888" s="1137"/>
      <c r="F888" s="1137"/>
      <c r="J888" s="103"/>
      <c r="K888" s="102"/>
      <c r="L888" s="102"/>
      <c r="M888" s="1157"/>
      <c r="N888" s="1158"/>
      <c r="O888" s="1159"/>
    </row>
    <row r="889" spans="1:15" s="1116" customFormat="1">
      <c r="A889" s="102"/>
      <c r="B889" s="1157"/>
      <c r="C889" s="1158"/>
      <c r="D889" s="1159"/>
      <c r="E889" s="1137"/>
      <c r="F889" s="1137"/>
      <c r="J889" s="103"/>
      <c r="K889" s="102"/>
      <c r="L889" s="102"/>
      <c r="M889" s="1157"/>
      <c r="N889" s="1158"/>
      <c r="O889" s="1159"/>
    </row>
    <row r="890" spans="1:15" s="1116" customFormat="1">
      <c r="A890" s="102"/>
      <c r="B890" s="1157"/>
      <c r="C890" s="1158"/>
      <c r="D890" s="1159"/>
      <c r="E890" s="1137"/>
      <c r="F890" s="1137"/>
      <c r="J890" s="103"/>
      <c r="K890" s="102"/>
      <c r="L890" s="102"/>
      <c r="M890" s="1157"/>
      <c r="N890" s="1158"/>
      <c r="O890" s="1159"/>
    </row>
    <row r="891" spans="1:15" s="1116" customFormat="1">
      <c r="A891" s="102"/>
      <c r="B891" s="1157"/>
      <c r="C891" s="1158"/>
      <c r="D891" s="1159"/>
      <c r="E891" s="1137"/>
      <c r="F891" s="1137"/>
      <c r="J891" s="103"/>
      <c r="K891" s="102"/>
      <c r="L891" s="102"/>
      <c r="M891" s="1157"/>
      <c r="N891" s="1158"/>
      <c r="O891" s="1159"/>
    </row>
    <row r="892" spans="1:15" s="1116" customFormat="1">
      <c r="A892" s="102"/>
      <c r="B892" s="1157"/>
      <c r="C892" s="1158"/>
      <c r="D892" s="1159"/>
      <c r="E892" s="1137"/>
      <c r="F892" s="1137"/>
      <c r="J892" s="103"/>
      <c r="K892" s="102"/>
      <c r="L892" s="102"/>
      <c r="M892" s="1157"/>
      <c r="N892" s="1158"/>
      <c r="O892" s="1159"/>
    </row>
    <row r="893" spans="1:15" s="1116" customFormat="1">
      <c r="A893" s="102"/>
      <c r="B893" s="1157"/>
      <c r="C893" s="1158"/>
      <c r="D893" s="1159"/>
      <c r="E893" s="1137"/>
      <c r="F893" s="1137"/>
      <c r="J893" s="103"/>
      <c r="K893" s="102"/>
      <c r="L893" s="102"/>
      <c r="M893" s="1157"/>
      <c r="N893" s="1158"/>
      <c r="O893" s="1159"/>
    </row>
    <row r="894" spans="1:15" s="1116" customFormat="1">
      <c r="A894" s="102"/>
      <c r="B894" s="1157"/>
      <c r="C894" s="1158"/>
      <c r="D894" s="1159"/>
      <c r="E894" s="1137"/>
      <c r="F894" s="1137"/>
      <c r="J894" s="103"/>
      <c r="K894" s="102"/>
      <c r="L894" s="102"/>
      <c r="M894" s="1157"/>
      <c r="N894" s="1158"/>
      <c r="O894" s="1159"/>
    </row>
    <row r="895" spans="1:15" s="1116" customFormat="1">
      <c r="A895" s="102"/>
      <c r="B895" s="1157"/>
      <c r="C895" s="1158"/>
      <c r="D895" s="1159"/>
      <c r="E895" s="1137"/>
      <c r="F895" s="1137"/>
      <c r="J895" s="103"/>
      <c r="K895" s="102"/>
      <c r="L895" s="102"/>
      <c r="M895" s="1157"/>
      <c r="N895" s="1158"/>
      <c r="O895" s="1159"/>
    </row>
    <row r="896" spans="1:15" s="1116" customFormat="1">
      <c r="A896" s="102"/>
      <c r="B896" s="1157"/>
      <c r="C896" s="1158"/>
      <c r="D896" s="1159"/>
      <c r="E896" s="1137"/>
      <c r="F896" s="1137"/>
      <c r="J896" s="103"/>
      <c r="K896" s="102"/>
      <c r="L896" s="102"/>
      <c r="M896" s="1157"/>
      <c r="N896" s="1158"/>
      <c r="O896" s="1159"/>
    </row>
    <row r="897" spans="1:15" s="1116" customFormat="1">
      <c r="A897" s="102"/>
      <c r="B897" s="1157"/>
      <c r="C897" s="1158"/>
      <c r="D897" s="1159"/>
      <c r="E897" s="1137"/>
      <c r="F897" s="1137"/>
      <c r="J897" s="103"/>
      <c r="K897" s="102"/>
      <c r="L897" s="102"/>
      <c r="M897" s="1157"/>
      <c r="N897" s="1158"/>
      <c r="O897" s="1159"/>
    </row>
    <row r="898" spans="1:15" s="1116" customFormat="1">
      <c r="A898" s="102"/>
      <c r="B898" s="1157"/>
      <c r="C898" s="1158"/>
      <c r="D898" s="1159"/>
      <c r="E898" s="1137"/>
      <c r="F898" s="1137"/>
      <c r="J898" s="103"/>
      <c r="K898" s="102"/>
      <c r="L898" s="102"/>
      <c r="M898" s="1157"/>
      <c r="N898" s="1158"/>
      <c r="O898" s="1159"/>
    </row>
    <row r="899" spans="1:15" s="1116" customFormat="1">
      <c r="A899" s="102"/>
      <c r="B899" s="1157"/>
      <c r="C899" s="1158"/>
      <c r="D899" s="1159"/>
      <c r="E899" s="1137"/>
      <c r="F899" s="1137"/>
      <c r="J899" s="103"/>
      <c r="K899" s="102"/>
      <c r="L899" s="102"/>
      <c r="M899" s="1157"/>
      <c r="N899" s="1158"/>
      <c r="O899" s="1159"/>
    </row>
    <row r="900" spans="1:15" s="1116" customFormat="1">
      <c r="A900" s="102"/>
      <c r="B900" s="1157"/>
      <c r="C900" s="1158"/>
      <c r="D900" s="1159"/>
      <c r="E900" s="1137"/>
      <c r="F900" s="1137"/>
      <c r="J900" s="103"/>
      <c r="K900" s="102"/>
      <c r="L900" s="102"/>
      <c r="M900" s="1157"/>
      <c r="N900" s="1158"/>
      <c r="O900" s="1159"/>
    </row>
    <row r="901" spans="1:15" s="1116" customFormat="1">
      <c r="A901" s="102"/>
      <c r="B901" s="1157"/>
      <c r="C901" s="1158"/>
      <c r="D901" s="1159"/>
      <c r="E901" s="1137"/>
      <c r="F901" s="1137"/>
      <c r="J901" s="103"/>
      <c r="K901" s="102"/>
      <c r="L901" s="102"/>
      <c r="M901" s="1157"/>
      <c r="N901" s="1158"/>
      <c r="O901" s="1159"/>
    </row>
    <row r="902" spans="1:15" s="1116" customFormat="1">
      <c r="A902" s="102"/>
      <c r="B902" s="1157"/>
      <c r="C902" s="1158"/>
      <c r="D902" s="1159"/>
      <c r="E902" s="1137"/>
      <c r="F902" s="1137"/>
      <c r="J902" s="103"/>
      <c r="K902" s="102"/>
      <c r="L902" s="102"/>
      <c r="M902" s="1157"/>
      <c r="N902" s="1158"/>
      <c r="O902" s="1159"/>
    </row>
    <row r="903" spans="1:15" s="1116" customFormat="1">
      <c r="A903" s="102"/>
      <c r="B903" s="1157"/>
      <c r="C903" s="1158"/>
      <c r="D903" s="1159"/>
      <c r="E903" s="1137"/>
      <c r="F903" s="1137"/>
      <c r="J903" s="103"/>
      <c r="K903" s="102"/>
      <c r="L903" s="102"/>
      <c r="M903" s="1157"/>
      <c r="N903" s="1158"/>
      <c r="O903" s="1159"/>
    </row>
    <row r="904" spans="1:15" s="1116" customFormat="1">
      <c r="A904" s="102"/>
      <c r="B904" s="1157"/>
      <c r="C904" s="1158"/>
      <c r="D904" s="1159"/>
      <c r="E904" s="1137"/>
      <c r="F904" s="1137"/>
      <c r="J904" s="103"/>
      <c r="K904" s="102"/>
      <c r="L904" s="102"/>
      <c r="M904" s="1157"/>
      <c r="N904" s="1158"/>
      <c r="O904" s="1159"/>
    </row>
    <row r="905" spans="1:15" s="1116" customFormat="1">
      <c r="A905" s="102"/>
      <c r="B905" s="1157"/>
      <c r="C905" s="1158"/>
      <c r="D905" s="1159"/>
      <c r="E905" s="1137"/>
      <c r="F905" s="1137"/>
      <c r="J905" s="103"/>
      <c r="K905" s="102"/>
      <c r="L905" s="102"/>
      <c r="M905" s="1157"/>
      <c r="N905" s="1158"/>
      <c r="O905" s="1159"/>
    </row>
    <row r="906" spans="1:15" s="1116" customFormat="1">
      <c r="A906" s="102"/>
      <c r="B906" s="1157"/>
      <c r="C906" s="1158"/>
      <c r="D906" s="1159"/>
      <c r="E906" s="1137"/>
      <c r="F906" s="1137"/>
      <c r="J906" s="103"/>
      <c r="K906" s="102"/>
      <c r="L906" s="102"/>
      <c r="M906" s="1157"/>
      <c r="N906" s="1158"/>
      <c r="O906" s="1159"/>
    </row>
    <row r="907" spans="1:15" s="1116" customFormat="1">
      <c r="A907" s="102"/>
      <c r="B907" s="1157"/>
      <c r="C907" s="1158"/>
      <c r="D907" s="1159"/>
      <c r="E907" s="1137"/>
      <c r="F907" s="1137"/>
      <c r="J907" s="103"/>
      <c r="K907" s="102"/>
      <c r="L907" s="102"/>
      <c r="M907" s="1157"/>
      <c r="N907" s="1158"/>
      <c r="O907" s="1159"/>
    </row>
    <row r="908" spans="1:15" s="1116" customFormat="1">
      <c r="A908" s="102"/>
      <c r="B908" s="1157"/>
      <c r="C908" s="1158"/>
      <c r="D908" s="1159"/>
      <c r="E908" s="1137"/>
      <c r="F908" s="1137"/>
      <c r="J908" s="103"/>
      <c r="K908" s="102"/>
      <c r="L908" s="102"/>
      <c r="M908" s="1157"/>
      <c r="N908" s="1158"/>
      <c r="O908" s="1159"/>
    </row>
    <row r="909" spans="1:15" s="1116" customFormat="1">
      <c r="A909" s="102"/>
      <c r="B909" s="1157"/>
      <c r="C909" s="1158"/>
      <c r="D909" s="1159"/>
      <c r="E909" s="1137"/>
      <c r="F909" s="1137"/>
      <c r="J909" s="103"/>
      <c r="K909" s="102"/>
      <c r="L909" s="102"/>
      <c r="M909" s="1157"/>
      <c r="N909" s="1158"/>
      <c r="O909" s="1159"/>
    </row>
    <row r="910" spans="1:15" s="1116" customFormat="1">
      <c r="A910" s="102"/>
      <c r="B910" s="1157"/>
      <c r="C910" s="1158"/>
      <c r="D910" s="1159"/>
      <c r="E910" s="1137"/>
      <c r="F910" s="1137"/>
      <c r="J910" s="103"/>
      <c r="K910" s="102"/>
      <c r="L910" s="102"/>
      <c r="M910" s="1157"/>
      <c r="N910" s="1158"/>
      <c r="O910" s="1159"/>
    </row>
    <row r="911" spans="1:15" s="1116" customFormat="1">
      <c r="A911" s="102"/>
      <c r="B911" s="1157"/>
      <c r="C911" s="1158"/>
      <c r="D911" s="1159"/>
      <c r="E911" s="1137"/>
      <c r="F911" s="1137"/>
      <c r="J911" s="103"/>
      <c r="K911" s="102"/>
      <c r="L911" s="102"/>
      <c r="M911" s="1157"/>
      <c r="N911" s="1158"/>
      <c r="O911" s="1159"/>
    </row>
    <row r="912" spans="1:15" s="1116" customFormat="1">
      <c r="A912" s="102"/>
      <c r="B912" s="1157"/>
      <c r="C912" s="1158"/>
      <c r="D912" s="1159"/>
      <c r="E912" s="1137"/>
      <c r="F912" s="1137"/>
      <c r="J912" s="103"/>
      <c r="K912" s="102"/>
      <c r="L912" s="102"/>
      <c r="M912" s="1157"/>
      <c r="N912" s="1158"/>
      <c r="O912" s="1159"/>
    </row>
    <row r="913" spans="1:15" s="1116" customFormat="1">
      <c r="A913" s="102"/>
      <c r="B913" s="1157"/>
      <c r="C913" s="1158"/>
      <c r="D913" s="1159"/>
      <c r="E913" s="1137"/>
      <c r="F913" s="1137"/>
      <c r="J913" s="103"/>
      <c r="K913" s="102"/>
      <c r="L913" s="102"/>
      <c r="M913" s="1157"/>
      <c r="N913" s="1158"/>
      <c r="O913" s="1159"/>
    </row>
    <row r="914" spans="1:15" s="1116" customFormat="1">
      <c r="A914" s="102"/>
      <c r="B914" s="1157"/>
      <c r="C914" s="1158"/>
      <c r="D914" s="1159"/>
      <c r="E914" s="1137"/>
      <c r="F914" s="1137"/>
      <c r="J914" s="103"/>
      <c r="K914" s="102"/>
      <c r="L914" s="102"/>
      <c r="M914" s="1157"/>
      <c r="N914" s="1158"/>
      <c r="O914" s="1159"/>
    </row>
    <row r="915" spans="1:15" s="1116" customFormat="1">
      <c r="A915" s="102"/>
      <c r="B915" s="1157"/>
      <c r="C915" s="1158"/>
      <c r="D915" s="1159"/>
      <c r="E915" s="1137"/>
      <c r="F915" s="1137"/>
      <c r="J915" s="103"/>
      <c r="K915" s="102"/>
      <c r="L915" s="102"/>
      <c r="M915" s="1157"/>
      <c r="N915" s="1158"/>
      <c r="O915" s="1159"/>
    </row>
    <row r="916" spans="1:15" s="1116" customFormat="1">
      <c r="A916" s="102"/>
      <c r="B916" s="1157"/>
      <c r="C916" s="1158"/>
      <c r="D916" s="1159"/>
      <c r="E916" s="1137"/>
      <c r="F916" s="1137"/>
      <c r="J916" s="103"/>
      <c r="K916" s="102"/>
      <c r="L916" s="102"/>
      <c r="M916" s="1157"/>
      <c r="N916" s="1158"/>
      <c r="O916" s="1159"/>
    </row>
    <row r="917" spans="1:15" s="1116" customFormat="1">
      <c r="A917" s="102"/>
      <c r="B917" s="1157"/>
      <c r="C917" s="1158"/>
      <c r="D917" s="1159"/>
      <c r="E917" s="1137"/>
      <c r="F917" s="1137"/>
      <c r="J917" s="103"/>
      <c r="K917" s="102"/>
      <c r="L917" s="102"/>
      <c r="M917" s="1157"/>
      <c r="N917" s="1158"/>
      <c r="O917" s="1159"/>
    </row>
    <row r="918" spans="1:15" s="1116" customFormat="1">
      <c r="A918" s="102"/>
      <c r="B918" s="1157"/>
      <c r="C918" s="1158"/>
      <c r="D918" s="1159"/>
      <c r="E918" s="1137"/>
      <c r="F918" s="1137"/>
      <c r="J918" s="103"/>
      <c r="K918" s="102"/>
      <c r="L918" s="102"/>
      <c r="M918" s="1157"/>
      <c r="N918" s="1158"/>
      <c r="O918" s="1159"/>
    </row>
    <row r="919" spans="1:15" s="1116" customFormat="1">
      <c r="A919" s="102"/>
      <c r="B919" s="1157"/>
      <c r="C919" s="1158"/>
      <c r="D919" s="1159"/>
      <c r="E919" s="1137"/>
      <c r="F919" s="1137"/>
      <c r="J919" s="103"/>
      <c r="K919" s="102"/>
      <c r="L919" s="102"/>
      <c r="M919" s="1157"/>
      <c r="N919" s="1158"/>
      <c r="O919" s="1159"/>
    </row>
    <row r="920" spans="1:15" s="1116" customFormat="1">
      <c r="A920" s="102"/>
      <c r="B920" s="1157"/>
      <c r="C920" s="1158"/>
      <c r="D920" s="1159"/>
      <c r="E920" s="1137"/>
      <c r="F920" s="1137"/>
      <c r="J920" s="103"/>
      <c r="K920" s="102"/>
      <c r="L920" s="102"/>
      <c r="M920" s="1157"/>
      <c r="N920" s="1158"/>
      <c r="O920" s="1159"/>
    </row>
    <row r="921" spans="1:15" s="1116" customFormat="1">
      <c r="A921" s="102"/>
      <c r="B921" s="1157"/>
      <c r="C921" s="1158"/>
      <c r="D921" s="1159"/>
      <c r="E921" s="1137"/>
      <c r="F921" s="1137"/>
      <c r="J921" s="103"/>
      <c r="K921" s="102"/>
      <c r="L921" s="102"/>
      <c r="M921" s="1157"/>
      <c r="N921" s="1158"/>
      <c r="O921" s="1159"/>
    </row>
    <row r="922" spans="1:15" s="1116" customFormat="1">
      <c r="A922" s="102"/>
      <c r="B922" s="1157"/>
      <c r="C922" s="1158"/>
      <c r="D922" s="1159"/>
      <c r="E922" s="1137"/>
      <c r="F922" s="1137"/>
      <c r="J922" s="103"/>
      <c r="K922" s="102"/>
      <c r="L922" s="102"/>
      <c r="M922" s="1157"/>
      <c r="N922" s="1158"/>
      <c r="O922" s="1159"/>
    </row>
    <row r="923" spans="1:15" s="1116" customFormat="1">
      <c r="A923" s="102"/>
      <c r="B923" s="1157"/>
      <c r="C923" s="1158"/>
      <c r="D923" s="1159"/>
      <c r="E923" s="1137"/>
      <c r="F923" s="1137"/>
      <c r="J923" s="103"/>
      <c r="K923" s="102"/>
      <c r="L923" s="102"/>
      <c r="M923" s="1157"/>
      <c r="N923" s="1158"/>
      <c r="O923" s="1159"/>
    </row>
    <row r="924" spans="1:15" s="1116" customFormat="1">
      <c r="A924" s="102"/>
      <c r="B924" s="1157"/>
      <c r="C924" s="1158"/>
      <c r="D924" s="1159"/>
      <c r="E924" s="1137"/>
      <c r="F924" s="1137"/>
      <c r="J924" s="103"/>
      <c r="K924" s="102"/>
      <c r="L924" s="102"/>
      <c r="M924" s="1157"/>
      <c r="N924" s="1158"/>
      <c r="O924" s="1159"/>
    </row>
    <row r="925" spans="1:15" s="1116" customFormat="1">
      <c r="A925" s="102"/>
      <c r="B925" s="1157"/>
      <c r="C925" s="1158"/>
      <c r="D925" s="1159"/>
      <c r="E925" s="1137"/>
      <c r="F925" s="1137"/>
      <c r="J925" s="103"/>
      <c r="K925" s="102"/>
      <c r="L925" s="102"/>
      <c r="M925" s="1157"/>
      <c r="N925" s="1158"/>
      <c r="O925" s="1159"/>
    </row>
    <row r="926" spans="1:15" s="1116" customFormat="1">
      <c r="A926" s="102"/>
      <c r="B926" s="1157"/>
      <c r="C926" s="1158"/>
      <c r="D926" s="1159"/>
      <c r="E926" s="1137"/>
      <c r="F926" s="1137"/>
      <c r="J926" s="103"/>
      <c r="K926" s="102"/>
      <c r="L926" s="102"/>
      <c r="M926" s="1157"/>
      <c r="N926" s="1158"/>
      <c r="O926" s="1159"/>
    </row>
    <row r="927" spans="1:15" s="1116" customFormat="1">
      <c r="A927" s="102"/>
      <c r="B927" s="1157"/>
      <c r="C927" s="1158"/>
      <c r="D927" s="1159"/>
      <c r="E927" s="1137"/>
      <c r="F927" s="1137"/>
      <c r="J927" s="103"/>
      <c r="K927" s="102"/>
      <c r="L927" s="102"/>
      <c r="M927" s="1157"/>
      <c r="N927" s="1158"/>
      <c r="O927" s="1159"/>
    </row>
    <row r="928" spans="1:15" s="1116" customFormat="1">
      <c r="A928" s="102"/>
      <c r="B928" s="1157"/>
      <c r="C928" s="1158"/>
      <c r="D928" s="1159"/>
      <c r="E928" s="1137"/>
      <c r="F928" s="1137"/>
      <c r="J928" s="103"/>
      <c r="K928" s="102"/>
      <c r="L928" s="102"/>
      <c r="M928" s="1157"/>
      <c r="N928" s="1158"/>
      <c r="O928" s="1159"/>
    </row>
    <row r="929" spans="1:15" s="1116" customFormat="1">
      <c r="A929" s="102"/>
      <c r="B929" s="1157"/>
      <c r="C929" s="1158"/>
      <c r="D929" s="1159"/>
      <c r="E929" s="1137"/>
      <c r="F929" s="1137"/>
      <c r="J929" s="103"/>
      <c r="K929" s="102"/>
      <c r="L929" s="102"/>
      <c r="M929" s="1157"/>
      <c r="N929" s="1158"/>
      <c r="O929" s="1159"/>
    </row>
    <row r="930" spans="1:15" s="1116" customFormat="1">
      <c r="A930" s="102"/>
      <c r="B930" s="1157"/>
      <c r="C930" s="1158"/>
      <c r="D930" s="1159"/>
      <c r="E930" s="1137"/>
      <c r="F930" s="1137"/>
      <c r="J930" s="103"/>
      <c r="K930" s="102"/>
      <c r="L930" s="102"/>
      <c r="M930" s="1157"/>
      <c r="N930" s="1158"/>
      <c r="O930" s="1159"/>
    </row>
    <row r="931" spans="1:15" s="1116" customFormat="1">
      <c r="A931" s="102"/>
      <c r="B931" s="1157"/>
      <c r="C931" s="1158"/>
      <c r="D931" s="1159"/>
      <c r="E931" s="1137"/>
      <c r="F931" s="1137"/>
      <c r="H931" s="90"/>
      <c r="I931" s="90"/>
      <c r="J931" s="104"/>
      <c r="K931" s="102"/>
      <c r="L931" s="102"/>
      <c r="M931" s="1157"/>
      <c r="N931" s="1158"/>
      <c r="O931" s="1159"/>
    </row>
    <row r="932" spans="1:15" s="1116" customFormat="1">
      <c r="A932" s="102"/>
      <c r="B932" s="1157"/>
      <c r="C932" s="1158"/>
      <c r="D932" s="1159"/>
      <c r="E932" s="1137"/>
      <c r="F932" s="1137"/>
      <c r="H932" s="90"/>
      <c r="I932" s="90"/>
      <c r="J932" s="104"/>
      <c r="K932" s="102"/>
      <c r="L932" s="102"/>
      <c r="M932" s="1157"/>
      <c r="N932" s="1158"/>
      <c r="O932" s="1159"/>
    </row>
    <row r="933" spans="1:15" s="1116" customFormat="1">
      <c r="A933" s="102"/>
      <c r="B933" s="1157"/>
      <c r="C933" s="1158"/>
      <c r="D933" s="1159"/>
      <c r="E933" s="1137"/>
      <c r="F933" s="1137"/>
      <c r="H933" s="1131"/>
      <c r="I933" s="1131"/>
      <c r="J933" s="104"/>
      <c r="K933" s="102"/>
      <c r="L933" s="102"/>
      <c r="M933" s="1157"/>
      <c r="N933" s="1158"/>
      <c r="O933" s="1159"/>
    </row>
    <row r="934" spans="1:15" s="1116" customFormat="1">
      <c r="A934" s="102"/>
      <c r="B934" s="1157"/>
      <c r="C934" s="1158"/>
      <c r="D934" s="1159"/>
      <c r="E934" s="1137"/>
      <c r="F934" s="1137"/>
      <c r="H934" s="1131"/>
      <c r="I934" s="1131"/>
      <c r="J934" s="104"/>
      <c r="K934" s="102"/>
      <c r="L934" s="102"/>
      <c r="M934" s="1157"/>
      <c r="N934" s="1158"/>
      <c r="O934" s="1159"/>
    </row>
    <row r="935" spans="1:15" s="1116" customFormat="1">
      <c r="A935" s="102"/>
      <c r="B935" s="1157"/>
      <c r="C935" s="1158"/>
      <c r="D935" s="1159"/>
      <c r="E935" s="1137"/>
      <c r="F935" s="1137"/>
      <c r="J935" s="103"/>
      <c r="K935" s="102"/>
      <c r="L935" s="102"/>
      <c r="M935" s="1157"/>
      <c r="N935" s="1158"/>
      <c r="O935" s="1159"/>
    </row>
    <row r="936" spans="1:15" s="1116" customFormat="1">
      <c r="A936" s="102"/>
      <c r="B936" s="1157"/>
      <c r="C936" s="1158"/>
      <c r="D936" s="1159"/>
      <c r="E936" s="1137"/>
      <c r="F936" s="1137"/>
      <c r="J936" s="103"/>
      <c r="K936" s="102"/>
      <c r="L936" s="102"/>
      <c r="M936" s="1157"/>
      <c r="N936" s="1158"/>
      <c r="O936" s="1159"/>
    </row>
    <row r="937" spans="1:15" s="1116" customFormat="1">
      <c r="A937" s="102"/>
      <c r="B937" s="1157"/>
      <c r="C937" s="1158"/>
      <c r="D937" s="1159"/>
      <c r="E937" s="1137"/>
      <c r="F937" s="1137"/>
      <c r="J937" s="103"/>
      <c r="K937" s="102"/>
      <c r="L937" s="102"/>
      <c r="M937" s="1157"/>
      <c r="N937" s="1158"/>
      <c r="O937" s="1159"/>
    </row>
    <row r="938" spans="1:15" s="1116" customFormat="1">
      <c r="A938" s="102"/>
      <c r="B938" s="1157"/>
      <c r="C938" s="1158"/>
      <c r="D938" s="1159"/>
      <c r="E938" s="1137"/>
      <c r="F938" s="1137"/>
      <c r="J938" s="103"/>
      <c r="K938" s="102"/>
      <c r="L938" s="102"/>
      <c r="M938" s="1157"/>
      <c r="N938" s="1158"/>
      <c r="O938" s="1159"/>
    </row>
    <row r="939" spans="1:15" s="1116" customFormat="1">
      <c r="A939" s="102"/>
      <c r="B939" s="1157"/>
      <c r="C939" s="1158"/>
      <c r="D939" s="1159"/>
      <c r="E939" s="1137"/>
      <c r="F939" s="1137"/>
      <c r="J939" s="103"/>
      <c r="K939" s="102"/>
      <c r="L939" s="102"/>
      <c r="M939" s="1157"/>
      <c r="N939" s="1158"/>
      <c r="O939" s="1159"/>
    </row>
    <row r="940" spans="1:15" s="1116" customFormat="1">
      <c r="A940" s="102"/>
      <c r="B940" s="1157"/>
      <c r="C940" s="1158"/>
      <c r="D940" s="1159"/>
      <c r="E940" s="1137"/>
      <c r="F940" s="1137"/>
      <c r="J940" s="103"/>
      <c r="K940" s="102"/>
      <c r="L940" s="102"/>
      <c r="M940" s="1157"/>
      <c r="N940" s="1158"/>
      <c r="O940" s="1159"/>
    </row>
    <row r="941" spans="1:15" s="1116" customFormat="1">
      <c r="A941" s="102"/>
      <c r="B941" s="1157"/>
      <c r="C941" s="1158"/>
      <c r="D941" s="1159"/>
      <c r="E941" s="1137"/>
      <c r="F941" s="1137"/>
      <c r="J941" s="103"/>
      <c r="K941" s="102"/>
      <c r="L941" s="102"/>
      <c r="M941" s="1157"/>
      <c r="N941" s="1158"/>
      <c r="O941" s="1159"/>
    </row>
    <row r="942" spans="1:15" s="1116" customFormat="1">
      <c r="A942" s="102"/>
      <c r="B942" s="1157"/>
      <c r="C942" s="1158"/>
      <c r="D942" s="1159"/>
      <c r="E942" s="1137"/>
      <c r="F942" s="1137"/>
      <c r="J942" s="103"/>
      <c r="K942" s="102"/>
      <c r="L942" s="102"/>
      <c r="M942" s="1157"/>
      <c r="N942" s="1158"/>
      <c r="O942" s="1159"/>
    </row>
    <row r="943" spans="1:15" s="1116" customFormat="1">
      <c r="A943" s="102"/>
      <c r="B943" s="1157"/>
      <c r="C943" s="1158"/>
      <c r="D943" s="1159"/>
      <c r="E943" s="1137"/>
      <c r="F943" s="1137"/>
      <c r="J943" s="103"/>
      <c r="K943" s="102"/>
      <c r="L943" s="102"/>
      <c r="M943" s="1157"/>
      <c r="N943" s="1158"/>
      <c r="O943" s="1159"/>
    </row>
    <row r="944" spans="1:15" s="1116" customFormat="1">
      <c r="A944" s="102"/>
      <c r="B944" s="1157"/>
      <c r="C944" s="1158"/>
      <c r="D944" s="1159"/>
      <c r="E944" s="1137"/>
      <c r="F944" s="1137"/>
      <c r="J944" s="103"/>
      <c r="K944" s="102"/>
      <c r="L944" s="102"/>
      <c r="M944" s="1157"/>
      <c r="N944" s="1158"/>
      <c r="O944" s="1159"/>
    </row>
    <row r="945" spans="1:15" s="1116" customFormat="1">
      <c r="A945" s="102"/>
      <c r="B945" s="1157"/>
      <c r="C945" s="1158"/>
      <c r="D945" s="1159"/>
      <c r="E945" s="1137"/>
      <c r="F945" s="1137"/>
      <c r="J945" s="103"/>
      <c r="K945" s="102"/>
      <c r="L945" s="102"/>
      <c r="M945" s="1157"/>
      <c r="N945" s="1158"/>
      <c r="O945" s="1159"/>
    </row>
    <row r="946" spans="1:15" s="1116" customFormat="1">
      <c r="A946" s="102"/>
      <c r="B946" s="1157"/>
      <c r="C946" s="1158"/>
      <c r="D946" s="1159"/>
      <c r="E946" s="1137"/>
      <c r="F946" s="1137"/>
      <c r="J946" s="103"/>
      <c r="K946" s="102"/>
      <c r="L946" s="102"/>
      <c r="M946" s="1157"/>
      <c r="N946" s="1158"/>
      <c r="O946" s="1159"/>
    </row>
    <row r="947" spans="1:15" s="1116" customFormat="1">
      <c r="A947" s="102"/>
      <c r="B947" s="1157"/>
      <c r="C947" s="1158"/>
      <c r="D947" s="1159"/>
      <c r="E947" s="1137"/>
      <c r="F947" s="1137"/>
      <c r="J947" s="103"/>
      <c r="K947" s="102"/>
      <c r="L947" s="102"/>
      <c r="M947" s="1157"/>
      <c r="N947" s="1158"/>
      <c r="O947" s="1159"/>
    </row>
    <row r="948" spans="1:15" s="1116" customFormat="1">
      <c r="A948" s="102"/>
      <c r="B948" s="1157"/>
      <c r="C948" s="1158"/>
      <c r="D948" s="1159"/>
      <c r="E948" s="1137"/>
      <c r="F948" s="1137"/>
      <c r="J948" s="103"/>
      <c r="K948" s="102"/>
      <c r="L948" s="102"/>
      <c r="M948" s="1157"/>
      <c r="N948" s="1158"/>
      <c r="O948" s="1159"/>
    </row>
    <row r="949" spans="1:15" s="1116" customFormat="1">
      <c r="A949" s="102"/>
      <c r="B949" s="1157"/>
      <c r="C949" s="1158"/>
      <c r="D949" s="1159"/>
      <c r="E949" s="1137"/>
      <c r="F949" s="1137"/>
      <c r="J949" s="103"/>
      <c r="K949" s="102"/>
      <c r="L949" s="102"/>
      <c r="M949" s="1157"/>
      <c r="N949" s="1158"/>
      <c r="O949" s="1159"/>
    </row>
    <row r="950" spans="1:15" s="1116" customFormat="1">
      <c r="A950" s="102"/>
      <c r="B950" s="1157"/>
      <c r="C950" s="1158"/>
      <c r="D950" s="1159"/>
      <c r="E950" s="1137"/>
      <c r="F950" s="1137"/>
      <c r="J950" s="103"/>
      <c r="K950" s="102"/>
      <c r="L950" s="102"/>
      <c r="M950" s="1157"/>
      <c r="N950" s="1158"/>
      <c r="O950" s="1159"/>
    </row>
    <row r="951" spans="1:15" s="1116" customFormat="1">
      <c r="A951" s="102"/>
      <c r="B951" s="1157"/>
      <c r="C951" s="1158"/>
      <c r="D951" s="1159"/>
      <c r="E951" s="1137"/>
      <c r="F951" s="1137"/>
      <c r="J951" s="103"/>
      <c r="K951" s="102"/>
      <c r="L951" s="102"/>
      <c r="M951" s="1157"/>
      <c r="N951" s="1158"/>
      <c r="O951" s="1159"/>
    </row>
    <row r="952" spans="1:15" s="1116" customFormat="1">
      <c r="A952" s="102"/>
      <c r="B952" s="1157"/>
      <c r="C952" s="1158"/>
      <c r="D952" s="1159"/>
      <c r="E952" s="1137"/>
      <c r="F952" s="1137"/>
      <c r="J952" s="103"/>
      <c r="K952" s="102"/>
      <c r="L952" s="102"/>
      <c r="M952" s="1157"/>
      <c r="N952" s="1158"/>
      <c r="O952" s="1159"/>
    </row>
    <row r="953" spans="1:15" s="1116" customFormat="1">
      <c r="A953" s="102"/>
      <c r="B953" s="1157"/>
      <c r="C953" s="1158"/>
      <c r="D953" s="1159"/>
      <c r="E953" s="1137"/>
      <c r="F953" s="1137"/>
      <c r="J953" s="103"/>
      <c r="K953" s="102"/>
      <c r="L953" s="102"/>
      <c r="M953" s="1157"/>
      <c r="N953" s="1158"/>
      <c r="O953" s="1159"/>
    </row>
    <row r="954" spans="1:15" s="1116" customFormat="1">
      <c r="A954" s="102"/>
      <c r="B954" s="1157"/>
      <c r="C954" s="1158"/>
      <c r="D954" s="1159"/>
      <c r="E954" s="1137"/>
      <c r="F954" s="1137"/>
      <c r="J954" s="103"/>
      <c r="K954" s="102"/>
      <c r="L954" s="102"/>
      <c r="M954" s="1157"/>
      <c r="N954" s="1158"/>
      <c r="O954" s="1159"/>
    </row>
    <row r="955" spans="1:15" s="1116" customFormat="1">
      <c r="A955" s="102"/>
      <c r="B955" s="1157"/>
      <c r="C955" s="1158"/>
      <c r="D955" s="1159"/>
      <c r="E955" s="1137"/>
      <c r="F955" s="1137"/>
      <c r="J955" s="103"/>
      <c r="K955" s="102"/>
      <c r="L955" s="102"/>
      <c r="M955" s="1157"/>
      <c r="N955" s="1158"/>
      <c r="O955" s="1159"/>
    </row>
    <row r="956" spans="1:15" s="1116" customFormat="1">
      <c r="A956" s="102"/>
      <c r="B956" s="1157"/>
      <c r="C956" s="1158"/>
      <c r="D956" s="1159"/>
      <c r="E956" s="1137"/>
      <c r="F956" s="1137"/>
      <c r="J956" s="103"/>
      <c r="K956" s="102"/>
      <c r="L956" s="102"/>
      <c r="M956" s="1157"/>
      <c r="N956" s="1158"/>
      <c r="O956" s="1159"/>
    </row>
    <row r="957" spans="1:15" s="1116" customFormat="1">
      <c r="A957" s="102"/>
      <c r="B957" s="1157"/>
      <c r="C957" s="1158"/>
      <c r="D957" s="1159"/>
      <c r="E957" s="1137"/>
      <c r="F957" s="1137"/>
      <c r="J957" s="103"/>
      <c r="K957" s="102"/>
      <c r="L957" s="102"/>
      <c r="M957" s="1157"/>
      <c r="N957" s="1158"/>
      <c r="O957" s="1159"/>
    </row>
    <row r="958" spans="1:15" s="1116" customFormat="1">
      <c r="A958" s="102"/>
      <c r="B958" s="1157"/>
      <c r="C958" s="1158"/>
      <c r="D958" s="1159"/>
      <c r="E958" s="1137"/>
      <c r="F958" s="1137"/>
      <c r="J958" s="103"/>
      <c r="K958" s="102"/>
      <c r="L958" s="102"/>
      <c r="M958" s="1157"/>
      <c r="N958" s="1158"/>
      <c r="O958" s="1159"/>
    </row>
    <row r="959" spans="1:15" s="1116" customFormat="1">
      <c r="A959" s="102"/>
      <c r="B959" s="1157"/>
      <c r="C959" s="1158"/>
      <c r="D959" s="1159"/>
      <c r="E959" s="1137"/>
      <c r="F959" s="1137"/>
      <c r="J959" s="103"/>
      <c r="K959" s="102"/>
      <c r="L959" s="102"/>
      <c r="M959" s="1157"/>
      <c r="N959" s="1158"/>
      <c r="O959" s="1159"/>
    </row>
    <row r="960" spans="1:15" s="1116" customFormat="1">
      <c r="A960" s="102"/>
      <c r="B960" s="1157"/>
      <c r="C960" s="1158"/>
      <c r="D960" s="1159"/>
      <c r="E960" s="1137"/>
      <c r="F960" s="1137"/>
      <c r="J960" s="103"/>
      <c r="K960" s="102"/>
      <c r="L960" s="102"/>
      <c r="M960" s="1157"/>
      <c r="N960" s="1158"/>
      <c r="O960" s="1159"/>
    </row>
    <row r="961" spans="1:15" s="1116" customFormat="1">
      <c r="A961" s="102"/>
      <c r="B961" s="1157"/>
      <c r="C961" s="1158"/>
      <c r="D961" s="1159"/>
      <c r="E961" s="1137"/>
      <c r="F961" s="1137"/>
      <c r="J961" s="103"/>
      <c r="K961" s="102"/>
      <c r="L961" s="102"/>
      <c r="M961" s="1157"/>
      <c r="N961" s="1158"/>
      <c r="O961" s="1159"/>
    </row>
    <row r="962" spans="1:15" s="1116" customFormat="1">
      <c r="A962" s="102"/>
      <c r="B962" s="1157"/>
      <c r="C962" s="1158"/>
      <c r="D962" s="1159"/>
      <c r="E962" s="1137"/>
      <c r="F962" s="1137"/>
      <c r="J962" s="103"/>
      <c r="K962" s="102"/>
      <c r="L962" s="102"/>
      <c r="M962" s="1157"/>
      <c r="N962" s="1158"/>
      <c r="O962" s="1159"/>
    </row>
    <row r="963" spans="1:15" s="1116" customFormat="1">
      <c r="A963" s="102"/>
      <c r="B963" s="1157"/>
      <c r="C963" s="1158"/>
      <c r="D963" s="1159"/>
      <c r="E963" s="1137"/>
      <c r="F963" s="1137"/>
      <c r="J963" s="103"/>
      <c r="K963" s="102"/>
      <c r="L963" s="102"/>
      <c r="M963" s="1157"/>
      <c r="N963" s="1158"/>
      <c r="O963" s="1159"/>
    </row>
    <row r="964" spans="1:15" s="1116" customFormat="1">
      <c r="A964" s="102"/>
      <c r="B964" s="1157"/>
      <c r="C964" s="1158"/>
      <c r="D964" s="1159"/>
      <c r="E964" s="1137"/>
      <c r="F964" s="1137"/>
      <c r="J964" s="103"/>
      <c r="K964" s="102"/>
      <c r="L964" s="102"/>
      <c r="M964" s="1157"/>
      <c r="N964" s="1158"/>
      <c r="O964" s="1159"/>
    </row>
    <row r="965" spans="1:15" s="1116" customFormat="1">
      <c r="A965" s="102"/>
      <c r="B965" s="1157"/>
      <c r="C965" s="1158"/>
      <c r="D965" s="1159"/>
      <c r="E965" s="1137"/>
      <c r="F965" s="1137"/>
      <c r="J965" s="103"/>
      <c r="K965" s="102"/>
      <c r="L965" s="102"/>
      <c r="M965" s="1157"/>
      <c r="N965" s="1158"/>
      <c r="O965" s="1159"/>
    </row>
    <row r="966" spans="1:15" s="1116" customFormat="1">
      <c r="A966" s="102"/>
      <c r="B966" s="1157"/>
      <c r="C966" s="1158"/>
      <c r="D966" s="1159"/>
      <c r="E966" s="1137"/>
      <c r="F966" s="1137"/>
      <c r="J966" s="103"/>
      <c r="K966" s="102"/>
      <c r="L966" s="102"/>
      <c r="M966" s="1157"/>
      <c r="N966" s="1158"/>
      <c r="O966" s="1159"/>
    </row>
    <row r="967" spans="1:15" s="1116" customFormat="1">
      <c r="A967" s="102"/>
      <c r="B967" s="1157"/>
      <c r="C967" s="1158"/>
      <c r="D967" s="1159"/>
      <c r="E967" s="1137"/>
      <c r="F967" s="1137"/>
      <c r="J967" s="103"/>
      <c r="K967" s="102"/>
      <c r="L967" s="102"/>
      <c r="M967" s="1157"/>
      <c r="N967" s="1158"/>
      <c r="O967" s="1159"/>
    </row>
    <row r="968" spans="1:15" s="1116" customFormat="1">
      <c r="A968" s="102"/>
      <c r="B968" s="1157"/>
      <c r="C968" s="1158"/>
      <c r="D968" s="1159"/>
      <c r="E968" s="1137"/>
      <c r="F968" s="1137"/>
      <c r="J968" s="103"/>
      <c r="K968" s="102"/>
      <c r="L968" s="102"/>
      <c r="M968" s="1157"/>
      <c r="N968" s="1158"/>
      <c r="O968" s="1159"/>
    </row>
    <row r="969" spans="1:15" s="1116" customFormat="1">
      <c r="A969" s="102"/>
      <c r="B969" s="1157"/>
      <c r="C969" s="1158"/>
      <c r="D969" s="1159"/>
      <c r="E969" s="1137"/>
      <c r="F969" s="1137"/>
      <c r="J969" s="103"/>
      <c r="K969" s="102"/>
      <c r="L969" s="102"/>
      <c r="M969" s="1157"/>
      <c r="N969" s="1158"/>
      <c r="O969" s="1159"/>
    </row>
    <row r="970" spans="1:15" s="1116" customFormat="1">
      <c r="A970" s="102"/>
      <c r="B970" s="1157"/>
      <c r="C970" s="1158"/>
      <c r="D970" s="1159"/>
      <c r="E970" s="1137"/>
      <c r="F970" s="1137"/>
      <c r="J970" s="103"/>
      <c r="K970" s="102"/>
      <c r="L970" s="102"/>
      <c r="M970" s="1157"/>
      <c r="N970" s="1158"/>
      <c r="O970" s="1159"/>
    </row>
    <row r="971" spans="1:15" s="1116" customFormat="1">
      <c r="A971" s="102"/>
      <c r="B971" s="1157"/>
      <c r="C971" s="1158"/>
      <c r="D971" s="1159"/>
      <c r="E971" s="1137"/>
      <c r="F971" s="1137"/>
      <c r="J971" s="103"/>
      <c r="K971" s="102"/>
      <c r="L971" s="102"/>
      <c r="M971" s="1157"/>
      <c r="N971" s="1158"/>
      <c r="O971" s="1159"/>
    </row>
    <row r="972" spans="1:15" s="1116" customFormat="1">
      <c r="A972" s="102"/>
      <c r="B972" s="1157"/>
      <c r="C972" s="1158"/>
      <c r="D972" s="1159"/>
      <c r="E972" s="1137"/>
      <c r="F972" s="1137"/>
      <c r="J972" s="103"/>
      <c r="K972" s="102"/>
      <c r="L972" s="102"/>
      <c r="M972" s="1157"/>
      <c r="N972" s="1158"/>
      <c r="O972" s="1159"/>
    </row>
    <row r="973" spans="1:15" s="1116" customFormat="1">
      <c r="A973" s="102"/>
      <c r="B973" s="1157"/>
      <c r="C973" s="1158"/>
      <c r="D973" s="1159"/>
      <c r="E973" s="1137"/>
      <c r="F973" s="1137"/>
      <c r="J973" s="103"/>
      <c r="K973" s="102"/>
      <c r="L973" s="102"/>
      <c r="M973" s="1157"/>
      <c r="N973" s="1158"/>
      <c r="O973" s="1159"/>
    </row>
    <row r="974" spans="1:15" s="1116" customFormat="1">
      <c r="A974" s="102"/>
      <c r="B974" s="1157"/>
      <c r="C974" s="1158"/>
      <c r="D974" s="1159"/>
      <c r="E974" s="1137"/>
      <c r="F974" s="1137"/>
      <c r="J974" s="103"/>
      <c r="K974" s="102"/>
      <c r="L974" s="102"/>
      <c r="M974" s="1157"/>
      <c r="N974" s="1158"/>
      <c r="O974" s="1159"/>
    </row>
    <row r="975" spans="1:15" s="1116" customFormat="1">
      <c r="A975" s="102"/>
      <c r="B975" s="1157"/>
      <c r="C975" s="1158"/>
      <c r="D975" s="1159"/>
      <c r="E975" s="1137"/>
      <c r="F975" s="1137"/>
      <c r="J975" s="103"/>
      <c r="K975" s="102"/>
      <c r="L975" s="102"/>
      <c r="M975" s="1157"/>
      <c r="N975" s="1158"/>
      <c r="O975" s="1159"/>
    </row>
    <row r="976" spans="1:15" s="1116" customFormat="1">
      <c r="A976" s="102"/>
      <c r="B976" s="1157"/>
      <c r="C976" s="1158"/>
      <c r="D976" s="1159"/>
      <c r="E976" s="1137"/>
      <c r="F976" s="1137"/>
      <c r="J976" s="103"/>
      <c r="K976" s="102"/>
      <c r="L976" s="102"/>
      <c r="M976" s="1157"/>
      <c r="N976" s="1158"/>
      <c r="O976" s="1159"/>
    </row>
    <row r="977" spans="1:15" s="1116" customFormat="1">
      <c r="A977" s="102"/>
      <c r="B977" s="1157"/>
      <c r="C977" s="1158"/>
      <c r="D977" s="1159"/>
      <c r="E977" s="1137"/>
      <c r="F977" s="1137"/>
      <c r="J977" s="103"/>
      <c r="K977" s="102"/>
      <c r="L977" s="102"/>
      <c r="M977" s="1157"/>
      <c r="N977" s="1158"/>
      <c r="O977" s="1159"/>
    </row>
    <row r="978" spans="1:15" s="1116" customFormat="1">
      <c r="A978" s="102"/>
      <c r="B978" s="1157"/>
      <c r="C978" s="1158"/>
      <c r="D978" s="1159"/>
      <c r="E978" s="1137"/>
      <c r="F978" s="1137"/>
      <c r="J978" s="103"/>
      <c r="K978" s="102"/>
      <c r="L978" s="102"/>
      <c r="M978" s="1157"/>
      <c r="N978" s="1158"/>
      <c r="O978" s="1159"/>
    </row>
    <row r="979" spans="1:15" s="1116" customFormat="1">
      <c r="A979" s="102"/>
      <c r="B979" s="1157"/>
      <c r="C979" s="1158"/>
      <c r="D979" s="1159"/>
      <c r="E979" s="1137"/>
      <c r="F979" s="1137"/>
      <c r="J979" s="103"/>
      <c r="K979" s="102"/>
      <c r="L979" s="102"/>
      <c r="M979" s="1157"/>
      <c r="N979" s="1158"/>
      <c r="O979" s="1159"/>
    </row>
    <row r="980" spans="1:15" s="1116" customFormat="1">
      <c r="A980" s="102"/>
      <c r="B980" s="1157"/>
      <c r="C980" s="1158"/>
      <c r="D980" s="1159"/>
      <c r="E980" s="1137"/>
      <c r="F980" s="1137"/>
      <c r="J980" s="103"/>
      <c r="K980" s="102"/>
      <c r="L980" s="102"/>
      <c r="M980" s="1157"/>
      <c r="N980" s="1158"/>
      <c r="O980" s="1159"/>
    </row>
    <row r="981" spans="1:15" s="1116" customFormat="1">
      <c r="A981" s="102"/>
      <c r="B981" s="1157"/>
      <c r="C981" s="1158"/>
      <c r="D981" s="1159"/>
      <c r="E981" s="1137"/>
      <c r="F981" s="1137"/>
      <c r="J981" s="103"/>
      <c r="K981" s="102"/>
      <c r="L981" s="102"/>
      <c r="M981" s="1157"/>
      <c r="N981" s="1158"/>
      <c r="O981" s="1159"/>
    </row>
    <row r="982" spans="1:15" s="1116" customFormat="1">
      <c r="A982" s="102"/>
      <c r="B982" s="1157"/>
      <c r="C982" s="1158"/>
      <c r="D982" s="1159"/>
      <c r="E982" s="1137"/>
      <c r="F982" s="1137"/>
      <c r="J982" s="103"/>
      <c r="K982" s="102"/>
      <c r="L982" s="102"/>
      <c r="M982" s="1157"/>
      <c r="N982" s="1158"/>
      <c r="O982" s="1159"/>
    </row>
    <row r="983" spans="1:15" s="1116" customFormat="1">
      <c r="A983" s="102"/>
      <c r="B983" s="1157"/>
      <c r="C983" s="1158"/>
      <c r="D983" s="1159"/>
      <c r="E983" s="1137"/>
      <c r="F983" s="1137"/>
      <c r="J983" s="103"/>
      <c r="K983" s="102"/>
      <c r="L983" s="102"/>
      <c r="M983" s="1157"/>
      <c r="N983" s="1158"/>
      <c r="O983" s="1159"/>
    </row>
    <row r="984" spans="1:15" s="1116" customFormat="1">
      <c r="A984" s="102"/>
      <c r="B984" s="1157"/>
      <c r="C984" s="1158"/>
      <c r="D984" s="1159"/>
      <c r="E984" s="1137"/>
      <c r="F984" s="1137"/>
      <c r="J984" s="103"/>
      <c r="K984" s="102"/>
      <c r="L984" s="102"/>
      <c r="M984" s="1157"/>
      <c r="N984" s="1158"/>
      <c r="O984" s="1159"/>
    </row>
    <row r="985" spans="1:15" s="1116" customFormat="1">
      <c r="A985" s="102"/>
      <c r="B985" s="1157"/>
      <c r="C985" s="1158"/>
      <c r="D985" s="1159"/>
      <c r="E985" s="1137"/>
      <c r="F985" s="1137"/>
      <c r="J985" s="103"/>
      <c r="K985" s="102"/>
      <c r="L985" s="102"/>
      <c r="M985" s="1157"/>
      <c r="N985" s="1158"/>
      <c r="O985" s="1159"/>
    </row>
    <row r="986" spans="1:15" s="1116" customFormat="1">
      <c r="A986" s="102"/>
      <c r="B986" s="1157"/>
      <c r="C986" s="1158"/>
      <c r="D986" s="1159"/>
      <c r="E986" s="1137"/>
      <c r="F986" s="1137"/>
      <c r="J986" s="103"/>
      <c r="K986" s="102"/>
      <c r="L986" s="102"/>
      <c r="M986" s="1157"/>
      <c r="N986" s="1158"/>
      <c r="O986" s="1159"/>
    </row>
    <row r="987" spans="1:15" s="1116" customFormat="1">
      <c r="A987" s="102"/>
      <c r="B987" s="1157"/>
      <c r="C987" s="1158"/>
      <c r="D987" s="1159"/>
      <c r="E987" s="1137"/>
      <c r="F987" s="1137"/>
      <c r="J987" s="103"/>
      <c r="K987" s="102"/>
      <c r="L987" s="102"/>
      <c r="M987" s="1157"/>
      <c r="N987" s="1158"/>
      <c r="O987" s="1159"/>
    </row>
    <row r="988" spans="1:15" s="1116" customFormat="1">
      <c r="A988" s="102"/>
      <c r="B988" s="1157"/>
      <c r="C988" s="1158"/>
      <c r="D988" s="1159"/>
      <c r="E988" s="1137"/>
      <c r="F988" s="1137"/>
      <c r="J988" s="103"/>
      <c r="K988" s="102"/>
      <c r="L988" s="102"/>
      <c r="M988" s="1157"/>
      <c r="N988" s="1158"/>
      <c r="O988" s="1159"/>
    </row>
    <row r="989" spans="1:15" s="1116" customFormat="1">
      <c r="A989" s="102"/>
      <c r="B989" s="1157"/>
      <c r="C989" s="1158"/>
      <c r="D989" s="1159"/>
      <c r="E989" s="1137"/>
      <c r="F989" s="1137"/>
      <c r="J989" s="103"/>
      <c r="K989" s="102"/>
      <c r="L989" s="102"/>
      <c r="M989" s="1157"/>
      <c r="N989" s="1158"/>
      <c r="O989" s="1159"/>
    </row>
    <row r="990" spans="1:15" s="1116" customFormat="1">
      <c r="A990" s="102"/>
      <c r="B990" s="1157"/>
      <c r="C990" s="1158"/>
      <c r="D990" s="1159"/>
      <c r="E990" s="1137"/>
      <c r="F990" s="1137"/>
      <c r="J990" s="103"/>
      <c r="K990" s="102"/>
      <c r="L990" s="102"/>
      <c r="M990" s="1157"/>
      <c r="N990" s="1158"/>
      <c r="O990" s="1159"/>
    </row>
    <row r="991" spans="1:15" s="1116" customFormat="1">
      <c r="A991" s="102"/>
      <c r="B991" s="1157"/>
      <c r="C991" s="1158"/>
      <c r="D991" s="1159"/>
      <c r="E991" s="1137"/>
      <c r="F991" s="1137"/>
      <c r="J991" s="103"/>
      <c r="K991" s="102"/>
      <c r="L991" s="102"/>
      <c r="M991" s="1157"/>
      <c r="N991" s="1158"/>
      <c r="O991" s="1159"/>
    </row>
    <row r="992" spans="1:15" s="1116" customFormat="1">
      <c r="A992" s="102"/>
      <c r="B992" s="1157"/>
      <c r="C992" s="1158"/>
      <c r="D992" s="1159"/>
      <c r="E992" s="1137"/>
      <c r="F992" s="1137"/>
      <c r="J992" s="103"/>
      <c r="K992" s="102"/>
      <c r="L992" s="102"/>
      <c r="M992" s="1157"/>
      <c r="N992" s="1158"/>
      <c r="O992" s="1159"/>
    </row>
    <row r="993" spans="1:15" s="1116" customFormat="1">
      <c r="A993" s="102"/>
      <c r="B993" s="1157"/>
      <c r="C993" s="1158"/>
      <c r="D993" s="1159"/>
      <c r="E993" s="1137"/>
      <c r="F993" s="1137"/>
      <c r="J993" s="103"/>
      <c r="K993" s="102"/>
      <c r="L993" s="102"/>
      <c r="M993" s="1157"/>
      <c r="N993" s="1158"/>
      <c r="O993" s="1159"/>
    </row>
    <row r="994" spans="1:15" s="1116" customFormat="1">
      <c r="A994" s="102"/>
      <c r="B994" s="1157"/>
      <c r="C994" s="1158"/>
      <c r="D994" s="1159"/>
      <c r="E994" s="1137"/>
      <c r="F994" s="1137"/>
      <c r="J994" s="103"/>
      <c r="K994" s="102"/>
      <c r="L994" s="102"/>
      <c r="M994" s="1157"/>
      <c r="N994" s="1158"/>
      <c r="O994" s="1159"/>
    </row>
    <row r="995" spans="1:15" s="1116" customFormat="1">
      <c r="A995" s="102"/>
      <c r="B995" s="1157"/>
      <c r="C995" s="1158"/>
      <c r="D995" s="1159"/>
      <c r="E995" s="1137"/>
      <c r="F995" s="1137"/>
      <c r="J995" s="103"/>
      <c r="K995" s="102"/>
      <c r="L995" s="102"/>
      <c r="M995" s="1157"/>
      <c r="N995" s="1158"/>
      <c r="O995" s="1159"/>
    </row>
    <row r="996" spans="1:15" s="1116" customFormat="1">
      <c r="A996" s="102"/>
      <c r="B996" s="1157"/>
      <c r="C996" s="1158"/>
      <c r="D996" s="1159"/>
      <c r="E996" s="1137"/>
      <c r="F996" s="1137"/>
      <c r="J996" s="103"/>
      <c r="K996" s="102"/>
      <c r="L996" s="102"/>
      <c r="M996" s="1157"/>
      <c r="N996" s="1158"/>
      <c r="O996" s="1159"/>
    </row>
    <row r="997" spans="1:15" s="1116" customFormat="1">
      <c r="A997" s="102"/>
      <c r="B997" s="1157"/>
      <c r="C997" s="1158"/>
      <c r="D997" s="1159"/>
      <c r="E997" s="1137"/>
      <c r="F997" s="1137"/>
      <c r="J997" s="103"/>
      <c r="K997" s="102"/>
      <c r="L997" s="102"/>
      <c r="M997" s="1157"/>
      <c r="N997" s="1158"/>
      <c r="O997" s="1159"/>
    </row>
    <row r="998" spans="1:15" s="1116" customFormat="1">
      <c r="A998" s="102"/>
      <c r="B998" s="1157"/>
      <c r="C998" s="1158"/>
      <c r="D998" s="1159"/>
      <c r="E998" s="1137"/>
      <c r="F998" s="1137"/>
      <c r="J998" s="103"/>
      <c r="K998" s="102"/>
      <c r="L998" s="102"/>
      <c r="M998" s="1157"/>
      <c r="N998" s="1158"/>
      <c r="O998" s="1159"/>
    </row>
    <row r="999" spans="1:15" s="1116" customFormat="1">
      <c r="A999" s="102"/>
      <c r="B999" s="1157"/>
      <c r="C999" s="1158"/>
      <c r="D999" s="1159"/>
      <c r="E999" s="1137"/>
      <c r="F999" s="1137"/>
      <c r="J999" s="103"/>
      <c r="K999" s="102"/>
      <c r="L999" s="102"/>
      <c r="M999" s="1157"/>
      <c r="N999" s="1158"/>
      <c r="O999" s="1159"/>
    </row>
    <row r="1000" spans="1:15" s="1116" customFormat="1">
      <c r="A1000" s="102"/>
      <c r="B1000" s="1157"/>
      <c r="C1000" s="1158"/>
      <c r="D1000" s="1159"/>
      <c r="E1000" s="1137"/>
      <c r="F1000" s="1137"/>
      <c r="J1000" s="103"/>
      <c r="K1000" s="102"/>
      <c r="L1000" s="102"/>
      <c r="M1000" s="1157"/>
      <c r="N1000" s="1158"/>
      <c r="O1000" s="1159"/>
    </row>
    <row r="1001" spans="1:15" s="1116" customFormat="1">
      <c r="A1001" s="102"/>
      <c r="B1001" s="1157"/>
      <c r="C1001" s="1158"/>
      <c r="D1001" s="1159"/>
      <c r="E1001" s="1137"/>
      <c r="F1001" s="1137"/>
      <c r="J1001" s="103"/>
      <c r="K1001" s="102"/>
      <c r="L1001" s="102"/>
      <c r="M1001" s="1157"/>
      <c r="N1001" s="1158"/>
      <c r="O1001" s="1159"/>
    </row>
    <row r="1002" spans="1:15" s="1116" customFormat="1">
      <c r="A1002" s="102"/>
      <c r="B1002" s="1157"/>
      <c r="C1002" s="1158"/>
      <c r="D1002" s="1159"/>
      <c r="E1002" s="1137"/>
      <c r="F1002" s="1137"/>
      <c r="J1002" s="103"/>
      <c r="K1002" s="102"/>
      <c r="L1002" s="102"/>
      <c r="M1002" s="1157"/>
      <c r="N1002" s="1158"/>
      <c r="O1002" s="1159"/>
    </row>
    <row r="1003" spans="1:15" s="1116" customFormat="1">
      <c r="A1003" s="102"/>
      <c r="B1003" s="1157"/>
      <c r="C1003" s="1158"/>
      <c r="D1003" s="1159"/>
      <c r="E1003" s="1137"/>
      <c r="F1003" s="1137"/>
      <c r="J1003" s="103"/>
      <c r="K1003" s="102"/>
      <c r="L1003" s="102"/>
      <c r="M1003" s="1157"/>
      <c r="N1003" s="1158"/>
      <c r="O1003" s="1159"/>
    </row>
    <row r="1004" spans="1:15" s="1116" customFormat="1">
      <c r="A1004" s="102"/>
      <c r="B1004" s="1157"/>
      <c r="C1004" s="1158"/>
      <c r="D1004" s="1159"/>
      <c r="E1004" s="1137"/>
      <c r="F1004" s="1137"/>
      <c r="J1004" s="103"/>
      <c r="K1004" s="102"/>
      <c r="L1004" s="102"/>
      <c r="M1004" s="1157"/>
      <c r="N1004" s="1158"/>
      <c r="O1004" s="1159"/>
    </row>
    <row r="1005" spans="1:15" s="1116" customFormat="1">
      <c r="A1005" s="102"/>
      <c r="B1005" s="1157"/>
      <c r="C1005" s="1158"/>
      <c r="D1005" s="1159"/>
      <c r="E1005" s="1137"/>
      <c r="F1005" s="1137"/>
      <c r="J1005" s="103"/>
      <c r="K1005" s="102"/>
      <c r="L1005" s="102"/>
      <c r="M1005" s="1157"/>
      <c r="N1005" s="1158"/>
      <c r="O1005" s="1159"/>
    </row>
    <row r="1006" spans="1:15" s="1116" customFormat="1">
      <c r="A1006" s="102"/>
      <c r="B1006" s="1157"/>
      <c r="C1006" s="1158"/>
      <c r="D1006" s="1159"/>
      <c r="E1006" s="1137"/>
      <c r="F1006" s="1137"/>
      <c r="J1006" s="103"/>
      <c r="K1006" s="102"/>
      <c r="L1006" s="102"/>
      <c r="M1006" s="1157"/>
      <c r="N1006" s="1158"/>
      <c r="O1006" s="1159"/>
    </row>
    <row r="1007" spans="1:15" s="1116" customFormat="1">
      <c r="A1007" s="102"/>
      <c r="B1007" s="1157"/>
      <c r="C1007" s="1158"/>
      <c r="D1007" s="1159"/>
      <c r="E1007" s="1137"/>
      <c r="F1007" s="1137"/>
      <c r="J1007" s="103"/>
      <c r="K1007" s="102"/>
      <c r="L1007" s="102"/>
      <c r="M1007" s="1157"/>
      <c r="N1007" s="1158"/>
      <c r="O1007" s="1159"/>
    </row>
    <row r="1008" spans="1:15" s="1116" customFormat="1">
      <c r="A1008" s="102"/>
      <c r="B1008" s="1157"/>
      <c r="C1008" s="1158"/>
      <c r="D1008" s="1159"/>
      <c r="E1008" s="1137"/>
      <c r="F1008" s="1137"/>
      <c r="J1008" s="103"/>
      <c r="K1008" s="102"/>
      <c r="L1008" s="102"/>
      <c r="M1008" s="1157"/>
      <c r="N1008" s="1158"/>
      <c r="O1008" s="1159"/>
    </row>
    <row r="1009" spans="1:15" s="1116" customFormat="1">
      <c r="A1009" s="102"/>
      <c r="B1009" s="1157"/>
      <c r="C1009" s="1158"/>
      <c r="D1009" s="1159"/>
      <c r="E1009" s="1137"/>
      <c r="F1009" s="1137"/>
      <c r="J1009" s="103"/>
      <c r="K1009" s="102"/>
      <c r="L1009" s="102"/>
      <c r="M1009" s="1157"/>
      <c r="N1009" s="1158"/>
      <c r="O1009" s="1159"/>
    </row>
    <row r="1010" spans="1:15" s="1116" customFormat="1">
      <c r="A1010" s="102"/>
      <c r="B1010" s="1157"/>
      <c r="C1010" s="1158"/>
      <c r="D1010" s="1159"/>
      <c r="E1010" s="1137"/>
      <c r="F1010" s="1137"/>
      <c r="J1010" s="103"/>
      <c r="K1010" s="102"/>
      <c r="L1010" s="102"/>
      <c r="M1010" s="1157"/>
      <c r="N1010" s="1158"/>
      <c r="O1010" s="1159"/>
    </row>
    <row r="1011" spans="1:15" s="1116" customFormat="1">
      <c r="A1011" s="102"/>
      <c r="B1011" s="1157"/>
      <c r="C1011" s="1158"/>
      <c r="D1011" s="1159"/>
      <c r="E1011" s="1137"/>
      <c r="F1011" s="1137"/>
      <c r="J1011" s="103"/>
      <c r="K1011" s="102"/>
      <c r="L1011" s="102"/>
      <c r="M1011" s="1157"/>
      <c r="N1011" s="1158"/>
      <c r="O1011" s="1159"/>
    </row>
    <row r="1012" spans="1:15" s="1116" customFormat="1">
      <c r="A1012" s="102"/>
      <c r="B1012" s="1157"/>
      <c r="C1012" s="1158"/>
      <c r="D1012" s="1159"/>
      <c r="E1012" s="1137"/>
      <c r="F1012" s="1137"/>
      <c r="J1012" s="103"/>
      <c r="K1012" s="102"/>
      <c r="L1012" s="102"/>
      <c r="M1012" s="1157"/>
      <c r="N1012" s="1158"/>
      <c r="O1012" s="1159"/>
    </row>
    <row r="1013" spans="1:15" s="1116" customFormat="1">
      <c r="A1013" s="102"/>
      <c r="B1013" s="1157"/>
      <c r="C1013" s="1158"/>
      <c r="D1013" s="1159"/>
      <c r="E1013" s="1137"/>
      <c r="F1013" s="1137"/>
      <c r="J1013" s="103"/>
      <c r="K1013" s="102"/>
      <c r="L1013" s="102"/>
      <c r="M1013" s="1157"/>
      <c r="N1013" s="1158"/>
      <c r="O1013" s="1159"/>
    </row>
    <row r="1014" spans="1:15" s="1116" customFormat="1">
      <c r="A1014" s="102"/>
      <c r="B1014" s="1157"/>
      <c r="C1014" s="1158"/>
      <c r="D1014" s="1159"/>
      <c r="E1014" s="1137"/>
      <c r="F1014" s="1137"/>
      <c r="J1014" s="103"/>
      <c r="K1014" s="102"/>
      <c r="L1014" s="102"/>
      <c r="M1014" s="1157"/>
      <c r="N1014" s="1158"/>
      <c r="O1014" s="1159"/>
    </row>
    <row r="1015" spans="1:15" s="1116" customFormat="1">
      <c r="A1015" s="102"/>
      <c r="B1015" s="1157"/>
      <c r="C1015" s="1158"/>
      <c r="D1015" s="1159"/>
      <c r="E1015" s="1137"/>
      <c r="F1015" s="1137"/>
      <c r="J1015" s="103"/>
      <c r="K1015" s="102"/>
      <c r="L1015" s="102"/>
      <c r="M1015" s="1157"/>
      <c r="N1015" s="1158"/>
      <c r="O1015" s="1159"/>
    </row>
    <row r="1016" spans="1:15" s="1116" customFormat="1">
      <c r="A1016" s="102"/>
      <c r="B1016" s="1157"/>
      <c r="C1016" s="1158"/>
      <c r="D1016" s="1159"/>
      <c r="E1016" s="1137"/>
      <c r="F1016" s="1137"/>
      <c r="J1016" s="103"/>
      <c r="K1016" s="102"/>
      <c r="L1016" s="102"/>
      <c r="M1016" s="1157"/>
      <c r="N1016" s="1158"/>
      <c r="O1016" s="1159"/>
    </row>
    <row r="1017" spans="1:15" s="1116" customFormat="1">
      <c r="A1017" s="102"/>
      <c r="B1017" s="1157"/>
      <c r="C1017" s="1158"/>
      <c r="D1017" s="1159"/>
      <c r="E1017" s="1137"/>
      <c r="F1017" s="1137"/>
      <c r="J1017" s="103"/>
      <c r="K1017" s="102"/>
      <c r="L1017" s="102"/>
      <c r="M1017" s="1157"/>
      <c r="N1017" s="1158"/>
      <c r="O1017" s="1159"/>
    </row>
    <row r="1018" spans="1:15" s="1116" customFormat="1">
      <c r="A1018" s="102"/>
      <c r="B1018" s="1157"/>
      <c r="C1018" s="1158"/>
      <c r="D1018" s="1159"/>
      <c r="E1018" s="1137"/>
      <c r="F1018" s="1137"/>
      <c r="J1018" s="103"/>
      <c r="K1018" s="102"/>
      <c r="L1018" s="102"/>
      <c r="M1018" s="1157"/>
      <c r="N1018" s="1158"/>
      <c r="O1018" s="1159"/>
    </row>
    <row r="1019" spans="1:15" s="1116" customFormat="1">
      <c r="A1019" s="102"/>
      <c r="B1019" s="1157"/>
      <c r="C1019" s="1158"/>
      <c r="D1019" s="1159"/>
      <c r="E1019" s="1137"/>
      <c r="F1019" s="1137"/>
      <c r="J1019" s="103"/>
      <c r="K1019" s="102"/>
      <c r="L1019" s="102"/>
      <c r="M1019" s="1157"/>
      <c r="N1019" s="1158"/>
      <c r="O1019" s="1159"/>
    </row>
    <row r="1020" spans="1:15" s="1116" customFormat="1">
      <c r="A1020" s="102"/>
      <c r="B1020" s="1157"/>
      <c r="C1020" s="1158"/>
      <c r="D1020" s="1159"/>
      <c r="E1020" s="1137"/>
      <c r="F1020" s="1137"/>
      <c r="J1020" s="103"/>
      <c r="K1020" s="102"/>
      <c r="L1020" s="102"/>
      <c r="M1020" s="1157"/>
      <c r="N1020" s="1158"/>
      <c r="O1020" s="1159"/>
    </row>
    <row r="1021" spans="1:15" s="1116" customFormat="1">
      <c r="A1021" s="102"/>
      <c r="B1021" s="1157"/>
      <c r="C1021" s="1158"/>
      <c r="D1021" s="1159"/>
      <c r="E1021" s="1137"/>
      <c r="F1021" s="1137"/>
      <c r="J1021" s="103"/>
      <c r="K1021" s="102"/>
      <c r="L1021" s="102"/>
      <c r="M1021" s="1157"/>
      <c r="N1021" s="1158"/>
      <c r="O1021" s="1159"/>
    </row>
    <row r="1022" spans="1:15" s="1116" customFormat="1">
      <c r="A1022" s="102"/>
      <c r="B1022" s="1157"/>
      <c r="C1022" s="1158"/>
      <c r="D1022" s="1159"/>
      <c r="E1022" s="1137"/>
      <c r="F1022" s="1137"/>
      <c r="J1022" s="103"/>
      <c r="K1022" s="102"/>
      <c r="L1022" s="102"/>
      <c r="M1022" s="1157"/>
      <c r="N1022" s="1158"/>
      <c r="O1022" s="1159"/>
    </row>
    <row r="1023" spans="1:15" s="1116" customFormat="1">
      <c r="A1023" s="102"/>
      <c r="B1023" s="1157"/>
      <c r="C1023" s="1158"/>
      <c r="D1023" s="1159"/>
      <c r="E1023" s="1137"/>
      <c r="F1023" s="1137"/>
      <c r="J1023" s="103"/>
      <c r="K1023" s="102"/>
      <c r="L1023" s="102"/>
      <c r="M1023" s="1157"/>
      <c r="N1023" s="1158"/>
      <c r="O1023" s="1159"/>
    </row>
    <row r="1024" spans="1:15" s="1116" customFormat="1">
      <c r="A1024" s="102"/>
      <c r="B1024" s="1157"/>
      <c r="C1024" s="1158"/>
      <c r="D1024" s="1159"/>
      <c r="E1024" s="1137"/>
      <c r="F1024" s="1137"/>
      <c r="J1024" s="103"/>
      <c r="K1024" s="102"/>
      <c r="L1024" s="102"/>
      <c r="M1024" s="1157"/>
      <c r="N1024" s="1158"/>
      <c r="O1024" s="1159"/>
    </row>
    <row r="1025" spans="1:15" s="1116" customFormat="1">
      <c r="A1025" s="102"/>
      <c r="B1025" s="1157"/>
      <c r="C1025" s="1158"/>
      <c r="D1025" s="1159"/>
      <c r="E1025" s="1137"/>
      <c r="F1025" s="1137"/>
      <c r="J1025" s="103"/>
      <c r="K1025" s="102"/>
      <c r="L1025" s="102"/>
      <c r="M1025" s="1157"/>
      <c r="N1025" s="1158"/>
      <c r="O1025" s="1159"/>
    </row>
    <row r="1026" spans="1:15" s="1116" customFormat="1">
      <c r="A1026" s="102"/>
      <c r="B1026" s="1157"/>
      <c r="C1026" s="1158"/>
      <c r="D1026" s="1159"/>
      <c r="E1026" s="1137"/>
      <c r="F1026" s="1137"/>
      <c r="J1026" s="103"/>
      <c r="K1026" s="102"/>
      <c r="L1026" s="102"/>
      <c r="M1026" s="1157"/>
      <c r="N1026" s="1158"/>
      <c r="O1026" s="1159"/>
    </row>
    <row r="1027" spans="1:15" s="1116" customFormat="1">
      <c r="A1027" s="102"/>
      <c r="B1027" s="1157"/>
      <c r="C1027" s="1158"/>
      <c r="D1027" s="1159"/>
      <c r="E1027" s="1137"/>
      <c r="F1027" s="1137"/>
      <c r="J1027" s="103"/>
      <c r="K1027" s="102"/>
      <c r="L1027" s="102"/>
      <c r="M1027" s="1157"/>
      <c r="N1027" s="1158"/>
      <c r="O1027" s="1159"/>
    </row>
    <row r="1028" spans="1:15" s="1116" customFormat="1">
      <c r="A1028" s="102"/>
      <c r="B1028" s="1157"/>
      <c r="C1028" s="1158"/>
      <c r="D1028" s="1159"/>
      <c r="E1028" s="1137"/>
      <c r="F1028" s="1137"/>
      <c r="J1028" s="103"/>
      <c r="K1028" s="102"/>
      <c r="L1028" s="102"/>
      <c r="M1028" s="1157"/>
      <c r="N1028" s="1158"/>
      <c r="O1028" s="1159"/>
    </row>
    <row r="1029" spans="1:15" s="1116" customFormat="1">
      <c r="A1029" s="102"/>
      <c r="B1029" s="1157"/>
      <c r="C1029" s="1158"/>
      <c r="D1029" s="1159"/>
      <c r="E1029" s="1137"/>
      <c r="F1029" s="1137"/>
      <c r="J1029" s="103"/>
      <c r="K1029" s="102"/>
      <c r="L1029" s="102"/>
      <c r="M1029" s="1157"/>
      <c r="N1029" s="1158"/>
      <c r="O1029" s="1159"/>
    </row>
    <row r="1030" spans="1:15" s="1116" customFormat="1">
      <c r="A1030" s="102"/>
      <c r="B1030" s="1157"/>
      <c r="C1030" s="1158"/>
      <c r="D1030" s="1159"/>
      <c r="E1030" s="1137"/>
      <c r="F1030" s="1137"/>
      <c r="J1030" s="103"/>
      <c r="K1030" s="102"/>
      <c r="L1030" s="102"/>
      <c r="M1030" s="1157"/>
      <c r="N1030" s="1158"/>
      <c r="O1030" s="1159"/>
    </row>
    <row r="1031" spans="1:15" s="1116" customFormat="1">
      <c r="A1031" s="102"/>
      <c r="B1031" s="1157"/>
      <c r="C1031" s="1158"/>
      <c r="D1031" s="1159"/>
      <c r="E1031" s="1137"/>
      <c r="F1031" s="1137"/>
      <c r="J1031" s="103"/>
      <c r="K1031" s="102"/>
      <c r="L1031" s="102"/>
      <c r="M1031" s="1157"/>
      <c r="N1031" s="1158"/>
      <c r="O1031" s="1159"/>
    </row>
    <row r="1032" spans="1:15" s="1116" customFormat="1">
      <c r="A1032" s="102"/>
      <c r="B1032" s="1157"/>
      <c r="C1032" s="1158"/>
      <c r="D1032" s="1159"/>
      <c r="E1032" s="1137"/>
      <c r="F1032" s="1137"/>
      <c r="J1032" s="103"/>
      <c r="K1032" s="102"/>
      <c r="L1032" s="102"/>
      <c r="M1032" s="1157"/>
      <c r="N1032" s="1158"/>
      <c r="O1032" s="1159"/>
    </row>
    <row r="1033" spans="1:15" s="1116" customFormat="1">
      <c r="A1033" s="102"/>
      <c r="B1033" s="1157"/>
      <c r="C1033" s="1158"/>
      <c r="D1033" s="1159"/>
      <c r="E1033" s="1137"/>
      <c r="F1033" s="1137"/>
      <c r="J1033" s="103"/>
      <c r="K1033" s="102"/>
      <c r="L1033" s="102"/>
      <c r="M1033" s="1157"/>
      <c r="N1033" s="1158"/>
      <c r="O1033" s="1159"/>
    </row>
    <row r="1034" spans="1:15" s="1116" customFormat="1">
      <c r="A1034" s="102"/>
      <c r="B1034" s="1157"/>
      <c r="C1034" s="1158"/>
      <c r="D1034" s="1159"/>
      <c r="E1034" s="1137"/>
      <c r="F1034" s="1137"/>
      <c r="J1034" s="103"/>
      <c r="K1034" s="102"/>
      <c r="L1034" s="102"/>
      <c r="M1034" s="1157"/>
      <c r="N1034" s="1158"/>
      <c r="O1034" s="1159"/>
    </row>
    <row r="1035" spans="1:15" s="1116" customFormat="1">
      <c r="A1035" s="102"/>
      <c r="B1035" s="1157"/>
      <c r="C1035" s="1158"/>
      <c r="D1035" s="1159"/>
      <c r="E1035" s="1137"/>
      <c r="F1035" s="1137"/>
      <c r="J1035" s="103"/>
      <c r="K1035" s="102"/>
      <c r="L1035" s="102"/>
      <c r="M1035" s="1157"/>
      <c r="N1035" s="1158"/>
      <c r="O1035" s="1159"/>
    </row>
    <row r="1036" spans="1:15" s="1116" customFormat="1">
      <c r="A1036" s="102"/>
      <c r="B1036" s="1157"/>
      <c r="C1036" s="1158"/>
      <c r="D1036" s="1159"/>
      <c r="E1036" s="1137"/>
      <c r="F1036" s="1137"/>
      <c r="J1036" s="103"/>
      <c r="K1036" s="102"/>
      <c r="L1036" s="102"/>
      <c r="M1036" s="1157"/>
      <c r="N1036" s="1158"/>
      <c r="O1036" s="1159"/>
    </row>
    <row r="1037" spans="1:15" s="1116" customFormat="1">
      <c r="A1037" s="102"/>
      <c r="B1037" s="1157"/>
      <c r="C1037" s="1158"/>
      <c r="D1037" s="1159"/>
      <c r="E1037" s="1137"/>
      <c r="F1037" s="1137"/>
      <c r="J1037" s="103"/>
      <c r="K1037" s="102"/>
      <c r="L1037" s="102"/>
      <c r="M1037" s="1157"/>
      <c r="N1037" s="1158"/>
      <c r="O1037" s="1159"/>
    </row>
    <row r="1038" spans="1:15" s="1116" customFormat="1">
      <c r="A1038" s="102"/>
      <c r="B1038" s="1157"/>
      <c r="C1038" s="1158"/>
      <c r="D1038" s="1159"/>
      <c r="E1038" s="1137"/>
      <c r="F1038" s="1137"/>
      <c r="J1038" s="103"/>
      <c r="K1038" s="102"/>
      <c r="L1038" s="102"/>
      <c r="M1038" s="1157"/>
      <c r="N1038" s="1158"/>
      <c r="O1038" s="1159"/>
    </row>
    <row r="1039" spans="1:15" s="1116" customFormat="1">
      <c r="A1039" s="102"/>
      <c r="B1039" s="1157"/>
      <c r="C1039" s="1158"/>
      <c r="D1039" s="1159"/>
      <c r="E1039" s="1137"/>
      <c r="F1039" s="1137"/>
      <c r="J1039" s="103"/>
      <c r="K1039" s="102"/>
      <c r="L1039" s="102"/>
      <c r="M1039" s="1157"/>
      <c r="N1039" s="1158"/>
      <c r="O1039" s="1159"/>
    </row>
    <row r="1040" spans="1:15" s="1116" customFormat="1">
      <c r="A1040" s="102"/>
      <c r="B1040" s="1157"/>
      <c r="C1040" s="1158"/>
      <c r="D1040" s="1159"/>
      <c r="E1040" s="1137"/>
      <c r="F1040" s="1137"/>
      <c r="J1040" s="103"/>
      <c r="K1040" s="102"/>
      <c r="L1040" s="102"/>
      <c r="M1040" s="1157"/>
      <c r="N1040" s="1158"/>
      <c r="O1040" s="1159"/>
    </row>
    <row r="1041" spans="1:15" s="1116" customFormat="1">
      <c r="A1041" s="102"/>
      <c r="B1041" s="1157"/>
      <c r="C1041" s="1158"/>
      <c r="D1041" s="1159"/>
      <c r="E1041" s="1137"/>
      <c r="F1041" s="1137"/>
      <c r="J1041" s="103"/>
      <c r="K1041" s="102"/>
      <c r="L1041" s="102"/>
      <c r="M1041" s="1157"/>
      <c r="N1041" s="1158"/>
      <c r="O1041" s="1159"/>
    </row>
    <row r="1042" spans="1:15" s="1116" customFormat="1">
      <c r="A1042" s="102"/>
      <c r="B1042" s="1157"/>
      <c r="C1042" s="1158"/>
      <c r="D1042" s="1159"/>
      <c r="E1042" s="1137"/>
      <c r="F1042" s="1137"/>
      <c r="J1042" s="103"/>
      <c r="K1042" s="102"/>
      <c r="L1042" s="102"/>
      <c r="M1042" s="1157"/>
      <c r="N1042" s="1158"/>
      <c r="O1042" s="1159"/>
    </row>
    <row r="1043" spans="1:15" s="1116" customFormat="1">
      <c r="A1043" s="102"/>
      <c r="B1043" s="1157"/>
      <c r="C1043" s="1158"/>
      <c r="D1043" s="1159"/>
      <c r="E1043" s="1137"/>
      <c r="F1043" s="1137"/>
      <c r="J1043" s="103"/>
      <c r="K1043" s="102"/>
      <c r="L1043" s="102"/>
      <c r="M1043" s="1157"/>
      <c r="N1043" s="1158"/>
      <c r="O1043" s="1159"/>
    </row>
    <row r="1044" spans="1:15" s="1116" customFormat="1">
      <c r="A1044" s="102"/>
      <c r="B1044" s="1157"/>
      <c r="C1044" s="1158"/>
      <c r="D1044" s="1159"/>
      <c r="E1044" s="1137"/>
      <c r="F1044" s="1137"/>
      <c r="J1044" s="103"/>
      <c r="K1044" s="102"/>
      <c r="L1044" s="102"/>
      <c r="M1044" s="1157"/>
      <c r="N1044" s="1158"/>
      <c r="O1044" s="1159"/>
    </row>
    <row r="1045" spans="1:15" s="1116" customFormat="1">
      <c r="A1045" s="102"/>
      <c r="B1045" s="1157"/>
      <c r="C1045" s="1158"/>
      <c r="D1045" s="1159"/>
      <c r="E1045" s="1137"/>
      <c r="F1045" s="1137"/>
      <c r="J1045" s="103"/>
      <c r="K1045" s="102"/>
      <c r="L1045" s="102"/>
      <c r="M1045" s="1157"/>
      <c r="N1045" s="1158"/>
      <c r="O1045" s="1159"/>
    </row>
    <row r="1046" spans="1:15" s="1116" customFormat="1">
      <c r="A1046" s="102"/>
      <c r="B1046" s="1157"/>
      <c r="C1046" s="1158"/>
      <c r="D1046" s="1159"/>
      <c r="E1046" s="1137"/>
      <c r="F1046" s="1137"/>
      <c r="J1046" s="103"/>
      <c r="K1046" s="102"/>
      <c r="L1046" s="102"/>
      <c r="M1046" s="1157"/>
      <c r="N1046" s="1158"/>
      <c r="O1046" s="1159"/>
    </row>
    <row r="1047" spans="1:15" s="1116" customFormat="1">
      <c r="A1047" s="102"/>
      <c r="B1047" s="1157"/>
      <c r="C1047" s="1158"/>
      <c r="D1047" s="1159"/>
      <c r="E1047" s="1137"/>
      <c r="F1047" s="1137"/>
      <c r="J1047" s="103"/>
      <c r="K1047" s="102"/>
      <c r="L1047" s="102"/>
      <c r="M1047" s="1157"/>
      <c r="N1047" s="1158"/>
      <c r="O1047" s="1159"/>
    </row>
    <row r="1048" spans="1:15" s="1116" customFormat="1">
      <c r="A1048" s="102"/>
      <c r="B1048" s="1157"/>
      <c r="C1048" s="1158"/>
      <c r="D1048" s="1159"/>
      <c r="E1048" s="1137"/>
      <c r="F1048" s="1137"/>
      <c r="J1048" s="103"/>
      <c r="K1048" s="102"/>
      <c r="L1048" s="102"/>
      <c r="M1048" s="1157"/>
      <c r="N1048" s="1158"/>
      <c r="O1048" s="1159"/>
    </row>
    <row r="1049" spans="1:15" s="1116" customFormat="1">
      <c r="A1049" s="102"/>
      <c r="B1049" s="1157"/>
      <c r="C1049" s="1158"/>
      <c r="D1049" s="1159"/>
      <c r="E1049" s="1137"/>
      <c r="F1049" s="1137"/>
      <c r="J1049" s="103"/>
      <c r="K1049" s="102"/>
      <c r="L1049" s="102"/>
      <c r="M1049" s="1157"/>
      <c r="N1049" s="1158"/>
      <c r="O1049" s="1159"/>
    </row>
    <row r="1050" spans="1:15" s="1116" customFormat="1">
      <c r="A1050" s="102"/>
      <c r="B1050" s="1157"/>
      <c r="C1050" s="1158"/>
      <c r="D1050" s="1159"/>
      <c r="E1050" s="1137"/>
      <c r="F1050" s="1137"/>
      <c r="J1050" s="103"/>
      <c r="K1050" s="102"/>
      <c r="L1050" s="102"/>
      <c r="M1050" s="1157"/>
      <c r="N1050" s="1158"/>
      <c r="O1050" s="1159"/>
    </row>
    <row r="1051" spans="1:15" s="1116" customFormat="1">
      <c r="A1051" s="102"/>
      <c r="B1051" s="1157"/>
      <c r="C1051" s="1158"/>
      <c r="D1051" s="1159"/>
      <c r="E1051" s="1137"/>
      <c r="F1051" s="1137"/>
      <c r="J1051" s="103"/>
      <c r="K1051" s="102"/>
      <c r="L1051" s="102"/>
      <c r="M1051" s="1157"/>
      <c r="N1051" s="1158"/>
      <c r="O1051" s="1159"/>
    </row>
    <row r="1052" spans="1:15" s="1116" customFormat="1">
      <c r="A1052" s="102"/>
      <c r="B1052" s="1157"/>
      <c r="C1052" s="1158"/>
      <c r="D1052" s="1159"/>
      <c r="E1052" s="1137"/>
      <c r="F1052" s="1137"/>
      <c r="J1052" s="103"/>
      <c r="K1052" s="102"/>
      <c r="L1052" s="102"/>
      <c r="M1052" s="1157"/>
      <c r="N1052" s="1158"/>
      <c r="O1052" s="1159"/>
    </row>
    <row r="1053" spans="1:15" s="90" customFormat="1">
      <c r="A1053" s="102"/>
      <c r="B1053" s="1157"/>
      <c r="C1053" s="1158"/>
      <c r="D1053" s="1159"/>
      <c r="E1053" s="1137"/>
      <c r="F1053" s="1137"/>
      <c r="G1053" s="1116"/>
      <c r="H1053" s="1116"/>
      <c r="I1053" s="1116"/>
      <c r="J1053" s="103"/>
      <c r="K1053" s="102"/>
      <c r="L1053" s="102"/>
      <c r="M1053" s="1157"/>
      <c r="N1053" s="1158"/>
      <c r="O1053" s="1159"/>
    </row>
    <row r="1054" spans="1:15" s="90" customFormat="1">
      <c r="A1054" s="102"/>
      <c r="B1054" s="1157"/>
      <c r="C1054" s="1158"/>
      <c r="D1054" s="1159"/>
      <c r="E1054" s="1137"/>
      <c r="F1054" s="1137"/>
      <c r="G1054" s="1116"/>
      <c r="H1054" s="1116"/>
      <c r="I1054" s="1116"/>
      <c r="J1054" s="103"/>
      <c r="K1054" s="102"/>
      <c r="L1054" s="102"/>
      <c r="M1054" s="1157"/>
      <c r="N1054" s="1158"/>
      <c r="O1054" s="1159"/>
    </row>
    <row r="1055" spans="1:15">
      <c r="G1055" s="1116"/>
      <c r="H1055" s="1116"/>
      <c r="I1055" s="1116"/>
      <c r="J1055" s="103"/>
    </row>
    <row r="1056" spans="1:15">
      <c r="G1056" s="1116"/>
      <c r="H1056" s="1116"/>
      <c r="I1056" s="1116"/>
      <c r="J1056" s="103"/>
    </row>
    <row r="1057" spans="1:15" s="1116" customFormat="1">
      <c r="A1057" s="102"/>
      <c r="B1057" s="1157"/>
      <c r="C1057" s="1158"/>
      <c r="D1057" s="1159"/>
      <c r="E1057" s="1137"/>
      <c r="F1057" s="1137"/>
      <c r="J1057" s="103"/>
      <c r="K1057" s="102"/>
      <c r="L1057" s="102"/>
      <c r="M1057" s="1157"/>
      <c r="N1057" s="1158"/>
      <c r="O1057" s="1159"/>
    </row>
    <row r="1058" spans="1:15" s="1116" customFormat="1">
      <c r="A1058" s="102"/>
      <c r="B1058" s="1157"/>
      <c r="C1058" s="1158"/>
      <c r="D1058" s="1159"/>
      <c r="E1058" s="1137"/>
      <c r="F1058" s="1137"/>
      <c r="J1058" s="103"/>
      <c r="K1058" s="102"/>
      <c r="L1058" s="102"/>
      <c r="M1058" s="1157"/>
      <c r="N1058" s="1158"/>
      <c r="O1058" s="1159"/>
    </row>
    <row r="1059" spans="1:15" s="1116" customFormat="1">
      <c r="A1059" s="102"/>
      <c r="B1059" s="1157"/>
      <c r="C1059" s="1158"/>
      <c r="D1059" s="1159"/>
      <c r="E1059" s="1137"/>
      <c r="F1059" s="1137"/>
      <c r="J1059" s="103"/>
      <c r="K1059" s="102"/>
      <c r="L1059" s="102"/>
      <c r="M1059" s="1157"/>
      <c r="N1059" s="1158"/>
      <c r="O1059" s="1159"/>
    </row>
    <row r="1060" spans="1:15" s="1116" customFormat="1">
      <c r="A1060" s="102"/>
      <c r="B1060" s="1157"/>
      <c r="C1060" s="1158"/>
      <c r="D1060" s="1159"/>
      <c r="E1060" s="1137"/>
      <c r="F1060" s="1137"/>
      <c r="J1060" s="103"/>
      <c r="K1060" s="102"/>
      <c r="L1060" s="102"/>
      <c r="M1060" s="1157"/>
      <c r="N1060" s="1158"/>
      <c r="O1060" s="1159"/>
    </row>
    <row r="1061" spans="1:15" s="1116" customFormat="1">
      <c r="A1061" s="102"/>
      <c r="B1061" s="1157"/>
      <c r="C1061" s="1158"/>
      <c r="D1061" s="1159"/>
      <c r="E1061" s="1137"/>
      <c r="F1061" s="1137"/>
      <c r="J1061" s="103"/>
      <c r="K1061" s="102"/>
      <c r="L1061" s="102"/>
      <c r="M1061" s="1157"/>
      <c r="N1061" s="1158"/>
      <c r="O1061" s="1159"/>
    </row>
    <row r="1062" spans="1:15" s="1116" customFormat="1">
      <c r="A1062" s="102"/>
      <c r="B1062" s="1157"/>
      <c r="C1062" s="1158"/>
      <c r="D1062" s="1159"/>
      <c r="E1062" s="1137"/>
      <c r="F1062" s="1137"/>
      <c r="J1062" s="103"/>
      <c r="K1062" s="102"/>
      <c r="L1062" s="102"/>
      <c r="M1062" s="1157"/>
      <c r="N1062" s="1158"/>
      <c r="O1062" s="1159"/>
    </row>
    <row r="1063" spans="1:15" s="1116" customFormat="1">
      <c r="A1063" s="102"/>
      <c r="B1063" s="1157"/>
      <c r="C1063" s="1158"/>
      <c r="D1063" s="1159"/>
      <c r="E1063" s="1137"/>
      <c r="F1063" s="1137"/>
      <c r="J1063" s="103"/>
      <c r="K1063" s="102"/>
      <c r="L1063" s="102"/>
      <c r="M1063" s="1157"/>
      <c r="N1063" s="1158"/>
      <c r="O1063" s="1159"/>
    </row>
    <row r="1064" spans="1:15" s="1116" customFormat="1">
      <c r="A1064" s="102"/>
      <c r="B1064" s="1157"/>
      <c r="C1064" s="1158"/>
      <c r="D1064" s="1159"/>
      <c r="E1064" s="1137"/>
      <c r="F1064" s="1137"/>
      <c r="J1064" s="103"/>
      <c r="K1064" s="102"/>
      <c r="L1064" s="102"/>
      <c r="M1064" s="1157"/>
      <c r="N1064" s="1158"/>
      <c r="O1064" s="1159"/>
    </row>
    <row r="1065" spans="1:15" s="1116" customFormat="1">
      <c r="A1065" s="102"/>
      <c r="B1065" s="1157"/>
      <c r="C1065" s="1158"/>
      <c r="D1065" s="1159"/>
      <c r="E1065" s="1137"/>
      <c r="F1065" s="1137"/>
      <c r="J1065" s="103"/>
      <c r="K1065" s="102"/>
      <c r="L1065" s="102"/>
      <c r="M1065" s="1157"/>
      <c r="N1065" s="1158"/>
      <c r="O1065" s="1159"/>
    </row>
    <row r="1066" spans="1:15" s="1116" customFormat="1">
      <c r="A1066" s="102"/>
      <c r="B1066" s="1157"/>
      <c r="C1066" s="1158"/>
      <c r="D1066" s="1159"/>
      <c r="E1066" s="1137"/>
      <c r="F1066" s="1137"/>
      <c r="J1066" s="103"/>
      <c r="K1066" s="102"/>
      <c r="L1066" s="102"/>
      <c r="M1066" s="1157"/>
      <c r="N1066" s="1158"/>
      <c r="O1066" s="1159"/>
    </row>
    <row r="1067" spans="1:15" s="1116" customFormat="1">
      <c r="A1067" s="102"/>
      <c r="B1067" s="1157"/>
      <c r="C1067" s="1158"/>
      <c r="D1067" s="1159"/>
      <c r="E1067" s="1137"/>
      <c r="F1067" s="1137"/>
      <c r="J1067" s="103"/>
      <c r="K1067" s="102"/>
      <c r="L1067" s="102"/>
      <c r="M1067" s="1157"/>
      <c r="N1067" s="1158"/>
      <c r="O1067" s="1159"/>
    </row>
    <row r="1068" spans="1:15" s="1116" customFormat="1">
      <c r="A1068" s="102"/>
      <c r="B1068" s="1157"/>
      <c r="C1068" s="1158"/>
      <c r="D1068" s="1159"/>
      <c r="E1068" s="1137"/>
      <c r="F1068" s="1137"/>
      <c r="J1068" s="103"/>
      <c r="K1068" s="102"/>
      <c r="L1068" s="102"/>
      <c r="M1068" s="1157"/>
      <c r="N1068" s="1158"/>
      <c r="O1068" s="1159"/>
    </row>
    <row r="1069" spans="1:15" s="1116" customFormat="1">
      <c r="A1069" s="102"/>
      <c r="B1069" s="1157"/>
      <c r="C1069" s="1158"/>
      <c r="D1069" s="1159"/>
      <c r="E1069" s="1137"/>
      <c r="F1069" s="1137"/>
      <c r="J1069" s="103"/>
      <c r="K1069" s="102"/>
      <c r="L1069" s="102"/>
      <c r="M1069" s="1157"/>
      <c r="N1069" s="1158"/>
      <c r="O1069" s="1159"/>
    </row>
    <row r="1070" spans="1:15" s="1116" customFormat="1">
      <c r="A1070" s="102"/>
      <c r="B1070" s="1157"/>
      <c r="C1070" s="1158"/>
      <c r="D1070" s="1159"/>
      <c r="E1070" s="1137"/>
      <c r="F1070" s="1137"/>
      <c r="J1070" s="103"/>
      <c r="K1070" s="102"/>
      <c r="L1070" s="102"/>
      <c r="M1070" s="1157"/>
      <c r="N1070" s="1158"/>
      <c r="O1070" s="1159"/>
    </row>
    <row r="1071" spans="1:15" s="1116" customFormat="1">
      <c r="A1071" s="102"/>
      <c r="B1071" s="1157"/>
      <c r="C1071" s="1158"/>
      <c r="D1071" s="1159"/>
      <c r="E1071" s="1137"/>
      <c r="F1071" s="1137"/>
      <c r="J1071" s="103"/>
      <c r="K1071" s="102"/>
      <c r="L1071" s="102"/>
      <c r="M1071" s="1157"/>
      <c r="N1071" s="1158"/>
      <c r="O1071" s="1159"/>
    </row>
    <row r="1072" spans="1:15" s="1116" customFormat="1">
      <c r="A1072" s="102"/>
      <c r="B1072" s="1157"/>
      <c r="C1072" s="1158"/>
      <c r="D1072" s="1159"/>
      <c r="E1072" s="1137"/>
      <c r="F1072" s="1137"/>
      <c r="J1072" s="103"/>
      <c r="K1072" s="102"/>
      <c r="L1072" s="102"/>
      <c r="M1072" s="1157"/>
      <c r="N1072" s="1158"/>
      <c r="O1072" s="1159"/>
    </row>
    <row r="1073" spans="1:15" s="1116" customFormat="1">
      <c r="A1073" s="102"/>
      <c r="B1073" s="1157"/>
      <c r="C1073" s="1158"/>
      <c r="D1073" s="1159"/>
      <c r="E1073" s="1137"/>
      <c r="F1073" s="1137"/>
      <c r="J1073" s="103"/>
      <c r="K1073" s="102"/>
      <c r="L1073" s="102"/>
      <c r="M1073" s="1157"/>
      <c r="N1073" s="1158"/>
      <c r="O1073" s="1159"/>
    </row>
    <row r="1074" spans="1:15" s="1116" customFormat="1">
      <c r="A1074" s="102"/>
      <c r="B1074" s="1157"/>
      <c r="C1074" s="1158"/>
      <c r="D1074" s="1159"/>
      <c r="E1074" s="1137"/>
      <c r="F1074" s="1137"/>
      <c r="J1074" s="103"/>
      <c r="K1074" s="102"/>
      <c r="L1074" s="102"/>
      <c r="M1074" s="1157"/>
      <c r="N1074" s="1158"/>
      <c r="O1074" s="1159"/>
    </row>
    <row r="1075" spans="1:15" s="1116" customFormat="1">
      <c r="A1075" s="102"/>
      <c r="B1075" s="1157"/>
      <c r="C1075" s="1158"/>
      <c r="D1075" s="1159"/>
      <c r="E1075" s="1137"/>
      <c r="F1075" s="1137"/>
      <c r="J1075" s="103"/>
      <c r="K1075" s="102"/>
      <c r="L1075" s="102"/>
      <c r="M1075" s="1157"/>
      <c r="N1075" s="1158"/>
      <c r="O1075" s="1159"/>
    </row>
    <row r="1076" spans="1:15" s="1116" customFormat="1">
      <c r="A1076" s="102"/>
      <c r="B1076" s="1157"/>
      <c r="C1076" s="1158"/>
      <c r="D1076" s="1159"/>
      <c r="E1076" s="1137"/>
      <c r="F1076" s="1137"/>
      <c r="J1076" s="103"/>
      <c r="K1076" s="102"/>
      <c r="L1076" s="102"/>
      <c r="M1076" s="1157"/>
      <c r="N1076" s="1158"/>
      <c r="O1076" s="1159"/>
    </row>
    <row r="1077" spans="1:15" s="1116" customFormat="1">
      <c r="A1077" s="102"/>
      <c r="B1077" s="1157"/>
      <c r="C1077" s="1158"/>
      <c r="D1077" s="1159"/>
      <c r="E1077" s="1137"/>
      <c r="F1077" s="1137"/>
      <c r="J1077" s="103"/>
      <c r="K1077" s="102"/>
      <c r="L1077" s="102"/>
      <c r="M1077" s="1157"/>
      <c r="N1077" s="1158"/>
      <c r="O1077" s="1159"/>
    </row>
    <row r="1078" spans="1:15" s="1116" customFormat="1">
      <c r="A1078" s="102"/>
      <c r="B1078" s="1157"/>
      <c r="C1078" s="1158"/>
      <c r="D1078" s="1159"/>
      <c r="E1078" s="1137"/>
      <c r="F1078" s="1137"/>
      <c r="J1078" s="103"/>
      <c r="K1078" s="102"/>
      <c r="L1078" s="102"/>
      <c r="M1078" s="1157"/>
      <c r="N1078" s="1158"/>
      <c r="O1078" s="1159"/>
    </row>
    <row r="1079" spans="1:15" s="1116" customFormat="1">
      <c r="A1079" s="102"/>
      <c r="B1079" s="1157"/>
      <c r="C1079" s="1158"/>
      <c r="D1079" s="1159"/>
      <c r="E1079" s="1137"/>
      <c r="F1079" s="1137"/>
      <c r="J1079" s="103"/>
      <c r="K1079" s="102"/>
      <c r="L1079" s="102"/>
      <c r="M1079" s="1157"/>
      <c r="N1079" s="1158"/>
      <c r="O1079" s="1159"/>
    </row>
    <row r="1080" spans="1:15" s="1116" customFormat="1">
      <c r="A1080" s="102"/>
      <c r="B1080" s="1157"/>
      <c r="C1080" s="1158"/>
      <c r="D1080" s="1159"/>
      <c r="E1080" s="1137"/>
      <c r="F1080" s="1137"/>
      <c r="J1080" s="103"/>
      <c r="K1080" s="102"/>
      <c r="L1080" s="102"/>
      <c r="M1080" s="1157"/>
      <c r="N1080" s="1158"/>
      <c r="O1080" s="1159"/>
    </row>
    <row r="1081" spans="1:15" s="1116" customFormat="1">
      <c r="A1081" s="102"/>
      <c r="B1081" s="1157"/>
      <c r="C1081" s="1158"/>
      <c r="D1081" s="1159"/>
      <c r="E1081" s="1137"/>
      <c r="F1081" s="1137"/>
      <c r="J1081" s="103"/>
      <c r="K1081" s="102"/>
      <c r="L1081" s="102"/>
      <c r="M1081" s="1157"/>
      <c r="N1081" s="1158"/>
      <c r="O1081" s="1159"/>
    </row>
    <row r="1082" spans="1:15" s="1116" customFormat="1">
      <c r="A1082" s="102"/>
      <c r="B1082" s="1157"/>
      <c r="C1082" s="1158"/>
      <c r="D1082" s="1159"/>
      <c r="E1082" s="1137"/>
      <c r="F1082" s="1137"/>
      <c r="J1082" s="103"/>
      <c r="K1082" s="102"/>
      <c r="L1082" s="102"/>
      <c r="M1082" s="1157"/>
      <c r="N1082" s="1158"/>
      <c r="O1082" s="1159"/>
    </row>
    <row r="1083" spans="1:15" s="1116" customFormat="1">
      <c r="A1083" s="102"/>
      <c r="B1083" s="1157"/>
      <c r="C1083" s="1158"/>
      <c r="D1083" s="1159"/>
      <c r="E1083" s="1137"/>
      <c r="F1083" s="1137"/>
      <c r="J1083" s="103"/>
      <c r="K1083" s="102"/>
      <c r="L1083" s="102"/>
      <c r="M1083" s="1157"/>
      <c r="N1083" s="1158"/>
      <c r="O1083" s="1159"/>
    </row>
    <row r="1084" spans="1:15" s="1116" customFormat="1">
      <c r="A1084" s="102"/>
      <c r="B1084" s="1157"/>
      <c r="C1084" s="1158"/>
      <c r="D1084" s="1159"/>
      <c r="E1084" s="1137"/>
      <c r="F1084" s="1137"/>
      <c r="J1084" s="103"/>
      <c r="K1084" s="102"/>
      <c r="L1084" s="102"/>
      <c r="M1084" s="1157"/>
      <c r="N1084" s="1158"/>
      <c r="O1084" s="1159"/>
    </row>
    <row r="1085" spans="1:15" s="1116" customFormat="1">
      <c r="A1085" s="102"/>
      <c r="B1085" s="1157"/>
      <c r="C1085" s="1158"/>
      <c r="D1085" s="1159"/>
      <c r="E1085" s="1137"/>
      <c r="F1085" s="1137"/>
      <c r="J1085" s="103"/>
      <c r="K1085" s="102"/>
      <c r="L1085" s="102"/>
      <c r="M1085" s="1157"/>
      <c r="N1085" s="1158"/>
      <c r="O1085" s="1159"/>
    </row>
    <row r="1086" spans="1:15" s="1116" customFormat="1">
      <c r="A1086" s="102"/>
      <c r="B1086" s="1157"/>
      <c r="C1086" s="1158"/>
      <c r="D1086" s="1159"/>
      <c r="E1086" s="1137"/>
      <c r="F1086" s="1137"/>
      <c r="J1086" s="103"/>
      <c r="K1086" s="102"/>
      <c r="L1086" s="102"/>
      <c r="M1086" s="1157"/>
      <c r="N1086" s="1158"/>
      <c r="O1086" s="1159"/>
    </row>
    <row r="1087" spans="1:15" s="1116" customFormat="1">
      <c r="A1087" s="102"/>
      <c r="B1087" s="1157"/>
      <c r="C1087" s="1158"/>
      <c r="D1087" s="1159"/>
      <c r="E1087" s="1137"/>
      <c r="F1087" s="1137"/>
      <c r="G1087" s="1131"/>
      <c r="J1087" s="103"/>
      <c r="K1087" s="102"/>
      <c r="L1087" s="102"/>
      <c r="M1087" s="1157"/>
      <c r="N1087" s="1158"/>
      <c r="O1087" s="1159"/>
    </row>
    <row r="1088" spans="1:15" s="1116" customFormat="1">
      <c r="A1088" s="102"/>
      <c r="B1088" s="1157"/>
      <c r="C1088" s="1158"/>
      <c r="D1088" s="1159"/>
      <c r="E1088" s="1137"/>
      <c r="F1088" s="1137"/>
      <c r="G1088" s="1131"/>
      <c r="J1088" s="103"/>
      <c r="K1088" s="102"/>
      <c r="L1088" s="102"/>
      <c r="M1088" s="1157"/>
      <c r="N1088" s="1158"/>
      <c r="O1088" s="1159"/>
    </row>
    <row r="1089" spans="1:15" s="1116" customFormat="1">
      <c r="A1089" s="102"/>
      <c r="B1089" s="1157"/>
      <c r="C1089" s="1158"/>
      <c r="D1089" s="1159"/>
      <c r="E1089" s="1137"/>
      <c r="F1089" s="1137"/>
      <c r="G1089" s="90"/>
      <c r="J1089" s="103"/>
      <c r="K1089" s="102"/>
      <c r="L1089" s="102"/>
      <c r="M1089" s="1157"/>
      <c r="N1089" s="1158"/>
      <c r="O1089" s="1159"/>
    </row>
    <row r="1090" spans="1:15" s="1116" customFormat="1">
      <c r="A1090" s="102"/>
      <c r="B1090" s="1157"/>
      <c r="C1090" s="1158"/>
      <c r="D1090" s="1159"/>
      <c r="E1090" s="1137"/>
      <c r="F1090" s="1137"/>
      <c r="G1090" s="90"/>
      <c r="J1090" s="103"/>
      <c r="K1090" s="102"/>
      <c r="L1090" s="102"/>
      <c r="M1090" s="1157"/>
      <c r="N1090" s="1158"/>
      <c r="O1090" s="1159"/>
    </row>
    <row r="1091" spans="1:15" s="1116" customFormat="1">
      <c r="A1091" s="102"/>
      <c r="B1091" s="1157"/>
      <c r="C1091" s="1158"/>
      <c r="D1091" s="1159"/>
      <c r="E1091" s="1137"/>
      <c r="F1091" s="1137"/>
      <c r="G1091" s="1131"/>
      <c r="J1091" s="103"/>
      <c r="K1091" s="102"/>
      <c r="L1091" s="102"/>
      <c r="M1091" s="1157"/>
      <c r="N1091" s="1158"/>
      <c r="O1091" s="1159"/>
    </row>
    <row r="1092" spans="1:15" s="1116" customFormat="1">
      <c r="A1092" s="102"/>
      <c r="B1092" s="1157"/>
      <c r="C1092" s="1158"/>
      <c r="D1092" s="1159"/>
      <c r="E1092" s="1137"/>
      <c r="F1092" s="1137"/>
      <c r="G1092" s="1131"/>
      <c r="J1092" s="103"/>
      <c r="K1092" s="102"/>
      <c r="L1092" s="102"/>
      <c r="M1092" s="1157"/>
      <c r="N1092" s="1158"/>
      <c r="O1092" s="1159"/>
    </row>
    <row r="1093" spans="1:15" s="1116" customFormat="1">
      <c r="A1093" s="102"/>
      <c r="B1093" s="1157"/>
      <c r="C1093" s="1158"/>
      <c r="D1093" s="1159"/>
      <c r="E1093" s="1137"/>
      <c r="F1093" s="1137"/>
      <c r="G1093" s="1131"/>
      <c r="J1093" s="103"/>
      <c r="K1093" s="102"/>
      <c r="L1093" s="102"/>
      <c r="M1093" s="1157"/>
      <c r="N1093" s="1158"/>
      <c r="O1093" s="1159"/>
    </row>
    <row r="1094" spans="1:15" s="1116" customFormat="1">
      <c r="A1094" s="102"/>
      <c r="B1094" s="1157"/>
      <c r="C1094" s="1158"/>
      <c r="D1094" s="1159"/>
      <c r="E1094" s="1137"/>
      <c r="F1094" s="1137"/>
      <c r="G1094" s="1131"/>
      <c r="J1094" s="103"/>
      <c r="K1094" s="102"/>
      <c r="L1094" s="102"/>
      <c r="M1094" s="1157"/>
      <c r="N1094" s="1158"/>
      <c r="O1094" s="1159"/>
    </row>
    <row r="1095" spans="1:15" s="1116" customFormat="1">
      <c r="A1095" s="102"/>
      <c r="B1095" s="1157"/>
      <c r="C1095" s="1158"/>
      <c r="D1095" s="1159"/>
      <c r="E1095" s="1137"/>
      <c r="F1095" s="1137"/>
      <c r="G1095" s="1131"/>
      <c r="J1095" s="103"/>
      <c r="K1095" s="102"/>
      <c r="L1095" s="102"/>
      <c r="M1095" s="1157"/>
      <c r="N1095" s="1158"/>
      <c r="O1095" s="1159"/>
    </row>
    <row r="1096" spans="1:15" s="1116" customFormat="1">
      <c r="A1096" s="102"/>
      <c r="B1096" s="1157"/>
      <c r="C1096" s="1158"/>
      <c r="D1096" s="1159"/>
      <c r="E1096" s="1137"/>
      <c r="F1096" s="1137"/>
      <c r="G1096" s="1131"/>
      <c r="J1096" s="103"/>
      <c r="K1096" s="102"/>
      <c r="L1096" s="102"/>
      <c r="M1096" s="1157"/>
      <c r="N1096" s="1158"/>
      <c r="O1096" s="1159"/>
    </row>
    <row r="1097" spans="1:15" s="1116" customFormat="1">
      <c r="A1097" s="102"/>
      <c r="B1097" s="1157"/>
      <c r="C1097" s="1158"/>
      <c r="D1097" s="1159"/>
      <c r="E1097" s="1137"/>
      <c r="F1097" s="1137"/>
      <c r="G1097" s="1131"/>
      <c r="J1097" s="103"/>
      <c r="K1097" s="102"/>
      <c r="L1097" s="102"/>
      <c r="M1097" s="1157"/>
      <c r="N1097" s="1158"/>
      <c r="O1097" s="1159"/>
    </row>
    <row r="1098" spans="1:15" s="1116" customFormat="1">
      <c r="A1098" s="102"/>
      <c r="B1098" s="1157"/>
      <c r="C1098" s="1158"/>
      <c r="D1098" s="1159"/>
      <c r="E1098" s="1137"/>
      <c r="F1098" s="1137"/>
      <c r="G1098" s="1131"/>
      <c r="J1098" s="103"/>
      <c r="K1098" s="102"/>
      <c r="L1098" s="102"/>
      <c r="M1098" s="1157"/>
      <c r="N1098" s="1158"/>
      <c r="O1098" s="1159"/>
    </row>
    <row r="1099" spans="1:15" s="1116" customFormat="1">
      <c r="A1099" s="102"/>
      <c r="B1099" s="1157"/>
      <c r="C1099" s="1158"/>
      <c r="D1099" s="1159"/>
      <c r="E1099" s="1137"/>
      <c r="F1099" s="1137"/>
      <c r="G1099" s="1131"/>
      <c r="J1099" s="103"/>
      <c r="K1099" s="102"/>
      <c r="L1099" s="102"/>
      <c r="M1099" s="1157"/>
      <c r="N1099" s="1158"/>
      <c r="O1099" s="1159"/>
    </row>
    <row r="1100" spans="1:15" s="1116" customFormat="1">
      <c r="A1100" s="102"/>
      <c r="B1100" s="1157"/>
      <c r="C1100" s="1158"/>
      <c r="D1100" s="1159"/>
      <c r="E1100" s="1137"/>
      <c r="F1100" s="1137"/>
      <c r="G1100" s="1131"/>
      <c r="J1100" s="103"/>
      <c r="K1100" s="102"/>
      <c r="L1100" s="102"/>
      <c r="M1100" s="1157"/>
      <c r="N1100" s="1158"/>
      <c r="O1100" s="1159"/>
    </row>
    <row r="1101" spans="1:15" s="1116" customFormat="1">
      <c r="A1101" s="102"/>
      <c r="B1101" s="1157"/>
      <c r="C1101" s="1158"/>
      <c r="D1101" s="1159"/>
      <c r="E1101" s="1137"/>
      <c r="F1101" s="1137"/>
      <c r="G1101" s="1131"/>
      <c r="J1101" s="103"/>
      <c r="K1101" s="102"/>
      <c r="L1101" s="102"/>
      <c r="M1101" s="1157"/>
      <c r="N1101" s="1158"/>
      <c r="O1101" s="1159"/>
    </row>
    <row r="1102" spans="1:15" s="1116" customFormat="1">
      <c r="A1102" s="102"/>
      <c r="B1102" s="1157"/>
      <c r="C1102" s="1158"/>
      <c r="D1102" s="1159"/>
      <c r="E1102" s="1137"/>
      <c r="F1102" s="1137"/>
      <c r="G1102" s="1131"/>
      <c r="J1102" s="103"/>
      <c r="K1102" s="102"/>
      <c r="L1102" s="102"/>
      <c r="M1102" s="1157"/>
      <c r="N1102" s="1158"/>
      <c r="O1102" s="1159"/>
    </row>
    <row r="1103" spans="1:15" s="1116" customFormat="1">
      <c r="A1103" s="102"/>
      <c r="B1103" s="1157"/>
      <c r="C1103" s="1158"/>
      <c r="D1103" s="1159"/>
      <c r="E1103" s="1137"/>
      <c r="F1103" s="1137"/>
      <c r="G1103" s="1131"/>
      <c r="J1103" s="103"/>
      <c r="K1103" s="102"/>
      <c r="L1103" s="102"/>
      <c r="M1103" s="1157"/>
      <c r="N1103" s="1158"/>
      <c r="O1103" s="1159"/>
    </row>
    <row r="1104" spans="1:15" s="1116" customFormat="1">
      <c r="A1104" s="102"/>
      <c r="B1104" s="1157"/>
      <c r="C1104" s="1158"/>
      <c r="D1104" s="1159"/>
      <c r="E1104" s="1137"/>
      <c r="F1104" s="1137"/>
      <c r="G1104" s="1131"/>
      <c r="J1104" s="103"/>
      <c r="K1104" s="102"/>
      <c r="L1104" s="102"/>
      <c r="M1104" s="1157"/>
      <c r="N1104" s="1158"/>
      <c r="O1104" s="1159"/>
    </row>
    <row r="1105" spans="1:15" s="1116" customFormat="1">
      <c r="A1105" s="102"/>
      <c r="B1105" s="1157"/>
      <c r="C1105" s="1158"/>
      <c r="D1105" s="1159"/>
      <c r="E1105" s="1137"/>
      <c r="F1105" s="1137"/>
      <c r="G1105" s="1131"/>
      <c r="J1105" s="103"/>
      <c r="K1105" s="102"/>
      <c r="L1105" s="102"/>
      <c r="M1105" s="1157"/>
      <c r="N1105" s="1158"/>
      <c r="O1105" s="1159"/>
    </row>
    <row r="1106" spans="1:15" s="1116" customFormat="1">
      <c r="A1106" s="102"/>
      <c r="B1106" s="1157"/>
      <c r="C1106" s="1158"/>
      <c r="D1106" s="1159"/>
      <c r="E1106" s="1137"/>
      <c r="F1106" s="1137"/>
      <c r="G1106" s="1131"/>
      <c r="J1106" s="103"/>
      <c r="K1106" s="102"/>
      <c r="L1106" s="102"/>
      <c r="M1106" s="1157"/>
      <c r="N1106" s="1158"/>
      <c r="O1106" s="1159"/>
    </row>
    <row r="1107" spans="1:15" s="1116" customFormat="1">
      <c r="A1107" s="102"/>
      <c r="B1107" s="1157"/>
      <c r="C1107" s="1158"/>
      <c r="D1107" s="1159"/>
      <c r="E1107" s="1137"/>
      <c r="F1107" s="1137"/>
      <c r="G1107" s="1131"/>
      <c r="J1107" s="103"/>
      <c r="K1107" s="102"/>
      <c r="L1107" s="102"/>
      <c r="M1107" s="1157"/>
      <c r="N1107" s="1158"/>
      <c r="O1107" s="1159"/>
    </row>
    <row r="1108" spans="1:15" s="1116" customFormat="1">
      <c r="A1108" s="102"/>
      <c r="B1108" s="1157"/>
      <c r="C1108" s="1158"/>
      <c r="D1108" s="1159"/>
      <c r="E1108" s="1137"/>
      <c r="F1108" s="1137"/>
      <c r="G1108" s="1131"/>
      <c r="J1108" s="103"/>
      <c r="K1108" s="102"/>
      <c r="L1108" s="102"/>
      <c r="M1108" s="1157"/>
      <c r="N1108" s="1158"/>
      <c r="O1108" s="1159"/>
    </row>
    <row r="1109" spans="1:15" s="1116" customFormat="1">
      <c r="A1109" s="102"/>
      <c r="B1109" s="1157"/>
      <c r="C1109" s="1158"/>
      <c r="D1109" s="1159"/>
      <c r="E1109" s="1137"/>
      <c r="F1109" s="1137"/>
      <c r="G1109" s="1131"/>
      <c r="J1109" s="103"/>
      <c r="K1109" s="102"/>
      <c r="L1109" s="102"/>
      <c r="M1109" s="1157"/>
      <c r="N1109" s="1158"/>
      <c r="O1109" s="1159"/>
    </row>
    <row r="1110" spans="1:15" s="1116" customFormat="1">
      <c r="A1110" s="102"/>
      <c r="B1110" s="1157"/>
      <c r="C1110" s="1158"/>
      <c r="D1110" s="1159"/>
      <c r="E1110" s="1137"/>
      <c r="F1110" s="1137"/>
      <c r="G1110" s="1131"/>
      <c r="J1110" s="103"/>
      <c r="K1110" s="102"/>
      <c r="L1110" s="102"/>
      <c r="M1110" s="1157"/>
      <c r="N1110" s="1158"/>
      <c r="O1110" s="1159"/>
    </row>
    <row r="1111" spans="1:15" s="1116" customFormat="1">
      <c r="A1111" s="102"/>
      <c r="B1111" s="1157"/>
      <c r="C1111" s="1158"/>
      <c r="D1111" s="1159"/>
      <c r="E1111" s="1137"/>
      <c r="F1111" s="1137"/>
      <c r="J1111" s="103"/>
      <c r="K1111" s="102"/>
      <c r="L1111" s="102"/>
      <c r="M1111" s="1157"/>
      <c r="N1111" s="1158"/>
      <c r="O1111" s="1159"/>
    </row>
    <row r="1112" spans="1:15" s="1116" customFormat="1">
      <c r="A1112" s="102"/>
      <c r="B1112" s="1157"/>
      <c r="C1112" s="1158"/>
      <c r="D1112" s="1159"/>
      <c r="E1112" s="1137"/>
      <c r="F1112" s="1137"/>
      <c r="G1112" s="1131"/>
      <c r="J1112" s="103"/>
      <c r="K1112" s="102"/>
      <c r="L1112" s="102"/>
      <c r="M1112" s="1157"/>
      <c r="N1112" s="1158"/>
      <c r="O1112" s="1159"/>
    </row>
    <row r="1113" spans="1:15" s="1116" customFormat="1">
      <c r="A1113" s="102"/>
      <c r="B1113" s="1157"/>
      <c r="C1113" s="1158"/>
      <c r="D1113" s="1159"/>
      <c r="E1113" s="1137"/>
      <c r="F1113" s="1137"/>
      <c r="J1113" s="103"/>
      <c r="K1113" s="102"/>
      <c r="L1113" s="102"/>
      <c r="M1113" s="1157"/>
      <c r="N1113" s="1158"/>
      <c r="O1113" s="1159"/>
    </row>
    <row r="1114" spans="1:15" s="1116" customFormat="1">
      <c r="A1114" s="102"/>
      <c r="B1114" s="1157"/>
      <c r="C1114" s="1158"/>
      <c r="D1114" s="1159"/>
      <c r="E1114" s="1137"/>
      <c r="F1114" s="1137"/>
      <c r="J1114" s="103"/>
      <c r="K1114" s="102"/>
      <c r="L1114" s="102"/>
      <c r="M1114" s="1157"/>
      <c r="N1114" s="1158"/>
      <c r="O1114" s="1159"/>
    </row>
    <row r="1115" spans="1:15" s="1116" customFormat="1">
      <c r="A1115" s="102"/>
      <c r="B1115" s="1157"/>
      <c r="C1115" s="1158"/>
      <c r="D1115" s="1159"/>
      <c r="E1115" s="1137"/>
      <c r="F1115" s="1137"/>
      <c r="J1115" s="103"/>
      <c r="K1115" s="102"/>
      <c r="L1115" s="102"/>
      <c r="M1115" s="1157"/>
      <c r="N1115" s="1158"/>
      <c r="O1115" s="1159"/>
    </row>
    <row r="1116" spans="1:15" s="1116" customFormat="1">
      <c r="A1116" s="102"/>
      <c r="B1116" s="1157"/>
      <c r="C1116" s="1158"/>
      <c r="D1116" s="1159"/>
      <c r="E1116" s="1137"/>
      <c r="F1116" s="1137"/>
      <c r="J1116" s="103"/>
      <c r="K1116" s="102"/>
      <c r="L1116" s="102"/>
      <c r="M1116" s="1157"/>
      <c r="N1116" s="1158"/>
      <c r="O1116" s="1159"/>
    </row>
    <row r="1117" spans="1:15" s="1116" customFormat="1">
      <c r="A1117" s="102"/>
      <c r="B1117" s="1157"/>
      <c r="C1117" s="1158"/>
      <c r="D1117" s="1159"/>
      <c r="E1117" s="1137"/>
      <c r="F1117" s="1137"/>
      <c r="G1117" s="1131"/>
      <c r="J1117" s="103"/>
      <c r="K1117" s="102"/>
      <c r="L1117" s="102"/>
      <c r="M1117" s="1157"/>
      <c r="N1117" s="1158"/>
      <c r="O1117" s="1159"/>
    </row>
    <row r="1118" spans="1:15" s="1116" customFormat="1">
      <c r="A1118" s="102"/>
      <c r="B1118" s="1157"/>
      <c r="C1118" s="1158"/>
      <c r="D1118" s="1159"/>
      <c r="E1118" s="1137"/>
      <c r="F1118" s="1137"/>
      <c r="G1118" s="1131"/>
      <c r="J1118" s="103"/>
      <c r="K1118" s="102"/>
      <c r="L1118" s="102"/>
      <c r="M1118" s="1157"/>
      <c r="N1118" s="1158"/>
      <c r="O1118" s="1159"/>
    </row>
    <row r="1119" spans="1:15" s="1116" customFormat="1">
      <c r="A1119" s="102"/>
      <c r="B1119" s="1157"/>
      <c r="C1119" s="1158"/>
      <c r="D1119" s="1159"/>
      <c r="E1119" s="1137"/>
      <c r="F1119" s="1137"/>
      <c r="G1119" s="1131"/>
      <c r="J1119" s="103"/>
      <c r="K1119" s="102"/>
      <c r="L1119" s="102"/>
      <c r="M1119" s="1157"/>
      <c r="N1119" s="1158"/>
      <c r="O1119" s="1159"/>
    </row>
    <row r="1120" spans="1:15" s="1116" customFormat="1">
      <c r="A1120" s="102"/>
      <c r="B1120" s="1157"/>
      <c r="C1120" s="1158"/>
      <c r="D1120" s="1159"/>
      <c r="E1120" s="1137"/>
      <c r="F1120" s="1137"/>
      <c r="G1120" s="1131"/>
      <c r="J1120" s="103"/>
      <c r="K1120" s="102"/>
      <c r="L1120" s="102"/>
      <c r="M1120" s="1157"/>
      <c r="N1120" s="1158"/>
      <c r="O1120" s="1159"/>
    </row>
    <row r="1121" spans="1:15" s="1116" customFormat="1">
      <c r="A1121" s="102"/>
      <c r="B1121" s="1157"/>
      <c r="C1121" s="1158"/>
      <c r="D1121" s="1159"/>
      <c r="E1121" s="1137"/>
      <c r="F1121" s="1137"/>
      <c r="G1121" s="1131"/>
      <c r="J1121" s="103"/>
      <c r="K1121" s="102"/>
      <c r="L1121" s="102"/>
      <c r="M1121" s="1157"/>
      <c r="N1121" s="1158"/>
      <c r="O1121" s="1159"/>
    </row>
    <row r="1122" spans="1:15" s="1116" customFormat="1">
      <c r="A1122" s="102"/>
      <c r="B1122" s="1157"/>
      <c r="C1122" s="1158"/>
      <c r="D1122" s="1159"/>
      <c r="E1122" s="1137"/>
      <c r="F1122" s="1137"/>
      <c r="G1122" s="1131"/>
      <c r="J1122" s="103"/>
      <c r="K1122" s="102"/>
      <c r="L1122" s="102"/>
      <c r="M1122" s="1157"/>
      <c r="N1122" s="1158"/>
      <c r="O1122" s="1159"/>
    </row>
    <row r="1123" spans="1:15" s="1116" customFormat="1">
      <c r="A1123" s="102"/>
      <c r="B1123" s="1157"/>
      <c r="C1123" s="1158"/>
      <c r="D1123" s="1159"/>
      <c r="E1123" s="1137"/>
      <c r="F1123" s="1137"/>
      <c r="G1123" s="1131"/>
      <c r="J1123" s="103"/>
      <c r="K1123" s="102"/>
      <c r="L1123" s="102"/>
      <c r="M1123" s="1157"/>
      <c r="N1123" s="1158"/>
      <c r="O1123" s="1159"/>
    </row>
    <row r="1124" spans="1:15" s="1116" customFormat="1">
      <c r="A1124" s="102"/>
      <c r="B1124" s="1157"/>
      <c r="C1124" s="1158"/>
      <c r="D1124" s="1159"/>
      <c r="E1124" s="1137"/>
      <c r="F1124" s="1137"/>
      <c r="G1124" s="1131"/>
      <c r="J1124" s="103"/>
      <c r="K1124" s="102"/>
      <c r="L1124" s="102"/>
      <c r="M1124" s="1157"/>
      <c r="N1124" s="1158"/>
      <c r="O1124" s="1159"/>
    </row>
    <row r="1125" spans="1:15" s="1116" customFormat="1">
      <c r="A1125" s="102"/>
      <c r="B1125" s="1157"/>
      <c r="C1125" s="1158"/>
      <c r="D1125" s="1159"/>
      <c r="E1125" s="1137"/>
      <c r="F1125" s="1137"/>
      <c r="G1125" s="1131"/>
      <c r="J1125" s="103"/>
      <c r="K1125" s="102"/>
      <c r="L1125" s="102"/>
      <c r="M1125" s="1157"/>
      <c r="N1125" s="1158"/>
      <c r="O1125" s="1159"/>
    </row>
    <row r="1126" spans="1:15" s="1116" customFormat="1">
      <c r="A1126" s="102"/>
      <c r="B1126" s="1157"/>
      <c r="C1126" s="1158"/>
      <c r="D1126" s="1159"/>
      <c r="E1126" s="1137"/>
      <c r="F1126" s="1137"/>
      <c r="G1126" s="1131"/>
      <c r="J1126" s="103"/>
      <c r="K1126" s="102"/>
      <c r="L1126" s="102"/>
      <c r="M1126" s="1157"/>
      <c r="N1126" s="1158"/>
      <c r="O1126" s="1159"/>
    </row>
    <row r="1127" spans="1:15" s="1116" customFormat="1">
      <c r="A1127" s="102"/>
      <c r="B1127" s="1157"/>
      <c r="C1127" s="1158"/>
      <c r="D1127" s="1159"/>
      <c r="E1127" s="1137"/>
      <c r="F1127" s="1137"/>
      <c r="G1127" s="1131"/>
      <c r="J1127" s="103"/>
      <c r="K1127" s="102"/>
      <c r="L1127" s="102"/>
      <c r="M1127" s="1157"/>
      <c r="N1127" s="1158"/>
      <c r="O1127" s="1159"/>
    </row>
    <row r="1128" spans="1:15" s="1116" customFormat="1">
      <c r="A1128" s="102"/>
      <c r="B1128" s="1157"/>
      <c r="C1128" s="1158"/>
      <c r="D1128" s="1159"/>
      <c r="E1128" s="1137"/>
      <c r="F1128" s="1137"/>
      <c r="G1128" s="1131"/>
      <c r="J1128" s="103"/>
      <c r="K1128" s="102"/>
      <c r="L1128" s="102"/>
      <c r="M1128" s="1157"/>
      <c r="N1128" s="1158"/>
      <c r="O1128" s="1159"/>
    </row>
    <row r="1129" spans="1:15" s="1116" customFormat="1">
      <c r="A1129" s="102"/>
      <c r="B1129" s="1157"/>
      <c r="C1129" s="1158"/>
      <c r="D1129" s="1159"/>
      <c r="E1129" s="1137"/>
      <c r="F1129" s="1137"/>
      <c r="G1129" s="1131"/>
      <c r="J1129" s="103"/>
      <c r="K1129" s="102"/>
      <c r="L1129" s="102"/>
      <c r="M1129" s="1157"/>
      <c r="N1129" s="1158"/>
      <c r="O1129" s="1159"/>
    </row>
    <row r="1130" spans="1:15" s="1116" customFormat="1">
      <c r="A1130" s="102"/>
      <c r="B1130" s="1157"/>
      <c r="C1130" s="1158"/>
      <c r="D1130" s="1159"/>
      <c r="E1130" s="1137"/>
      <c r="F1130" s="1137"/>
      <c r="G1130" s="1131"/>
      <c r="J1130" s="103"/>
      <c r="K1130" s="102"/>
      <c r="L1130" s="102"/>
      <c r="M1130" s="1157"/>
      <c r="N1130" s="1158"/>
      <c r="O1130" s="1159"/>
    </row>
    <row r="1131" spans="1:15" s="1116" customFormat="1">
      <c r="A1131" s="102"/>
      <c r="B1131" s="1157"/>
      <c r="C1131" s="1158"/>
      <c r="D1131" s="1159"/>
      <c r="E1131" s="1137"/>
      <c r="F1131" s="1137"/>
      <c r="G1131" s="1131"/>
      <c r="J1131" s="103"/>
      <c r="K1131" s="102"/>
      <c r="L1131" s="102"/>
      <c r="M1131" s="1157"/>
      <c r="N1131" s="1158"/>
      <c r="O1131" s="1159"/>
    </row>
    <row r="1132" spans="1:15" s="1116" customFormat="1">
      <c r="A1132" s="102"/>
      <c r="B1132" s="1157"/>
      <c r="C1132" s="1158"/>
      <c r="D1132" s="1159"/>
      <c r="E1132" s="1137"/>
      <c r="F1132" s="1137"/>
      <c r="G1132" s="1131"/>
      <c r="J1132" s="103"/>
      <c r="K1132" s="102"/>
      <c r="L1132" s="102"/>
      <c r="M1132" s="1157"/>
      <c r="N1132" s="1158"/>
      <c r="O1132" s="1159"/>
    </row>
    <row r="1133" spans="1:15" s="1116" customFormat="1">
      <c r="A1133" s="102"/>
      <c r="B1133" s="1157"/>
      <c r="C1133" s="1158"/>
      <c r="D1133" s="1159"/>
      <c r="E1133" s="1137"/>
      <c r="F1133" s="1137"/>
      <c r="G1133" s="1131"/>
      <c r="J1133" s="103"/>
      <c r="K1133" s="102"/>
      <c r="L1133" s="102"/>
      <c r="M1133" s="1157"/>
      <c r="N1133" s="1158"/>
      <c r="O1133" s="1159"/>
    </row>
    <row r="1134" spans="1:15" s="1116" customFormat="1">
      <c r="A1134" s="102"/>
      <c r="B1134" s="1157"/>
      <c r="C1134" s="1158"/>
      <c r="D1134" s="1159"/>
      <c r="E1134" s="1137"/>
      <c r="F1134" s="1137"/>
      <c r="G1134" s="1131"/>
      <c r="J1134" s="103"/>
      <c r="K1134" s="102"/>
      <c r="L1134" s="102"/>
      <c r="M1134" s="1157"/>
      <c r="N1134" s="1158"/>
      <c r="O1134" s="1159"/>
    </row>
    <row r="1135" spans="1:15" s="1116" customFormat="1">
      <c r="A1135" s="102"/>
      <c r="B1135" s="1157"/>
      <c r="C1135" s="1158"/>
      <c r="D1135" s="1159"/>
      <c r="E1135" s="1137"/>
      <c r="F1135" s="1137"/>
      <c r="G1135" s="1131"/>
      <c r="J1135" s="103"/>
      <c r="K1135" s="102"/>
      <c r="L1135" s="102"/>
      <c r="M1135" s="1157"/>
      <c r="N1135" s="1158"/>
      <c r="O1135" s="1159"/>
    </row>
    <row r="1136" spans="1:15" s="1116" customFormat="1">
      <c r="A1136" s="102"/>
      <c r="B1136" s="1157"/>
      <c r="C1136" s="1158"/>
      <c r="D1136" s="1159"/>
      <c r="E1136" s="1137"/>
      <c r="F1136" s="1137"/>
      <c r="G1136" s="1131"/>
      <c r="J1136" s="103"/>
      <c r="K1136" s="102"/>
      <c r="L1136" s="102"/>
      <c r="M1136" s="1157"/>
      <c r="N1136" s="1158"/>
      <c r="O1136" s="1159"/>
    </row>
    <row r="1137" spans="1:15" s="1116" customFormat="1">
      <c r="A1137" s="102"/>
      <c r="B1137" s="1157"/>
      <c r="C1137" s="1158"/>
      <c r="D1137" s="1159"/>
      <c r="E1137" s="1137"/>
      <c r="F1137" s="1137"/>
      <c r="G1137" s="1131"/>
      <c r="J1137" s="103"/>
      <c r="K1137" s="102"/>
      <c r="L1137" s="102"/>
      <c r="M1137" s="1157"/>
      <c r="N1137" s="1158"/>
      <c r="O1137" s="1159"/>
    </row>
    <row r="1138" spans="1:15" s="1116" customFormat="1">
      <c r="A1138" s="102"/>
      <c r="B1138" s="1157"/>
      <c r="C1138" s="1158"/>
      <c r="D1138" s="1159"/>
      <c r="E1138" s="1137"/>
      <c r="F1138" s="1137"/>
      <c r="G1138" s="1131"/>
      <c r="J1138" s="103"/>
      <c r="K1138" s="102"/>
      <c r="L1138" s="102"/>
      <c r="M1138" s="1157"/>
      <c r="N1138" s="1158"/>
      <c r="O1138" s="1159"/>
    </row>
    <row r="1139" spans="1:15" s="1116" customFormat="1">
      <c r="A1139" s="102"/>
      <c r="B1139" s="1157"/>
      <c r="C1139" s="1158"/>
      <c r="D1139" s="1159"/>
      <c r="E1139" s="1137"/>
      <c r="F1139" s="1137"/>
      <c r="G1139" s="90"/>
      <c r="J1139" s="103"/>
      <c r="K1139" s="102"/>
      <c r="L1139" s="102"/>
      <c r="M1139" s="1157"/>
      <c r="N1139" s="1158"/>
      <c r="O1139" s="1159"/>
    </row>
    <row r="1140" spans="1:15" s="1116" customFormat="1">
      <c r="A1140" s="102"/>
      <c r="B1140" s="1157"/>
      <c r="C1140" s="1158"/>
      <c r="D1140" s="1159"/>
      <c r="E1140" s="1137"/>
      <c r="F1140" s="1137"/>
      <c r="G1140" s="90"/>
      <c r="J1140" s="103"/>
      <c r="K1140" s="102"/>
      <c r="L1140" s="102"/>
      <c r="M1140" s="1157"/>
      <c r="N1140" s="1158"/>
      <c r="O1140" s="1159"/>
    </row>
    <row r="1141" spans="1:15" s="1116" customFormat="1">
      <c r="A1141" s="102"/>
      <c r="B1141" s="1157"/>
      <c r="C1141" s="1158"/>
      <c r="D1141" s="1159"/>
      <c r="E1141" s="1137"/>
      <c r="F1141" s="1137"/>
      <c r="G1141" s="1131"/>
      <c r="J1141" s="103"/>
      <c r="K1141" s="102"/>
      <c r="L1141" s="102"/>
      <c r="M1141" s="1157"/>
      <c r="N1141" s="1158"/>
      <c r="O1141" s="1159"/>
    </row>
    <row r="1142" spans="1:15" s="1116" customFormat="1">
      <c r="A1142" s="102"/>
      <c r="B1142" s="1157"/>
      <c r="C1142" s="1158"/>
      <c r="D1142" s="1159"/>
      <c r="E1142" s="1137"/>
      <c r="F1142" s="1137"/>
      <c r="G1142" s="1131"/>
      <c r="J1142" s="103"/>
      <c r="K1142" s="102"/>
      <c r="L1142" s="102"/>
      <c r="M1142" s="1157"/>
      <c r="N1142" s="1158"/>
      <c r="O1142" s="1159"/>
    </row>
    <row r="1143" spans="1:15" s="1116" customFormat="1">
      <c r="A1143" s="102"/>
      <c r="B1143" s="1157"/>
      <c r="C1143" s="1158"/>
      <c r="D1143" s="1159"/>
      <c r="E1143" s="1137"/>
      <c r="F1143" s="1137"/>
      <c r="G1143" s="1131"/>
      <c r="J1143" s="103"/>
      <c r="K1143" s="102"/>
      <c r="L1143" s="102"/>
      <c r="M1143" s="1157"/>
      <c r="N1143" s="1158"/>
      <c r="O1143" s="1159"/>
    </row>
    <row r="1144" spans="1:15" s="1116" customFormat="1">
      <c r="A1144" s="102"/>
      <c r="B1144" s="1157"/>
      <c r="C1144" s="1158"/>
      <c r="D1144" s="1159"/>
      <c r="E1144" s="1137"/>
      <c r="F1144" s="1137"/>
      <c r="G1144" s="1131"/>
      <c r="J1144" s="103"/>
      <c r="K1144" s="102"/>
      <c r="L1144" s="102"/>
      <c r="M1144" s="1157"/>
      <c r="N1144" s="1158"/>
      <c r="O1144" s="1159"/>
    </row>
    <row r="1145" spans="1:15" s="1116" customFormat="1">
      <c r="A1145" s="102"/>
      <c r="B1145" s="1157"/>
      <c r="C1145" s="1158"/>
      <c r="D1145" s="1159"/>
      <c r="E1145" s="1137"/>
      <c r="F1145" s="1137"/>
      <c r="G1145" s="1131"/>
      <c r="J1145" s="103"/>
      <c r="K1145" s="102"/>
      <c r="L1145" s="102"/>
      <c r="M1145" s="1157"/>
      <c r="N1145" s="1158"/>
      <c r="O1145" s="1159"/>
    </row>
    <row r="1146" spans="1:15" s="1116" customFormat="1">
      <c r="A1146" s="102"/>
      <c r="B1146" s="1157"/>
      <c r="C1146" s="1158"/>
      <c r="D1146" s="1159"/>
      <c r="E1146" s="1137"/>
      <c r="F1146" s="1137"/>
      <c r="G1146" s="1131"/>
      <c r="J1146" s="103"/>
      <c r="K1146" s="102"/>
      <c r="L1146" s="102"/>
      <c r="M1146" s="1157"/>
      <c r="N1146" s="1158"/>
      <c r="O1146" s="1159"/>
    </row>
    <row r="1147" spans="1:15" s="1116" customFormat="1">
      <c r="A1147" s="102"/>
      <c r="B1147" s="1157"/>
      <c r="C1147" s="1158"/>
      <c r="D1147" s="1159"/>
      <c r="E1147" s="1137"/>
      <c r="F1147" s="1137"/>
      <c r="G1147" s="1131"/>
      <c r="J1147" s="103"/>
      <c r="K1147" s="102"/>
      <c r="L1147" s="102"/>
      <c r="M1147" s="1157"/>
      <c r="N1147" s="1158"/>
      <c r="O1147" s="1159"/>
    </row>
    <row r="1148" spans="1:15" s="1116" customFormat="1">
      <c r="A1148" s="102"/>
      <c r="B1148" s="1157"/>
      <c r="C1148" s="1158"/>
      <c r="D1148" s="1159"/>
      <c r="E1148" s="1137"/>
      <c r="F1148" s="1137"/>
      <c r="G1148" s="1131"/>
      <c r="J1148" s="103"/>
      <c r="K1148" s="102"/>
      <c r="L1148" s="102"/>
      <c r="M1148" s="1157"/>
      <c r="N1148" s="1158"/>
      <c r="O1148" s="1159"/>
    </row>
    <row r="1149" spans="1:15" s="1116" customFormat="1">
      <c r="A1149" s="102"/>
      <c r="B1149" s="1157"/>
      <c r="C1149" s="1158"/>
      <c r="D1149" s="1159"/>
      <c r="E1149" s="1137"/>
      <c r="F1149" s="1137"/>
      <c r="G1149" s="1131"/>
      <c r="J1149" s="103"/>
      <c r="K1149" s="102"/>
      <c r="L1149" s="102"/>
      <c r="M1149" s="1157"/>
      <c r="N1149" s="1158"/>
      <c r="O1149" s="1159"/>
    </row>
    <row r="1150" spans="1:15" s="1116" customFormat="1">
      <c r="A1150" s="102"/>
      <c r="B1150" s="1157"/>
      <c r="C1150" s="1158"/>
      <c r="D1150" s="1159"/>
      <c r="E1150" s="1137"/>
      <c r="F1150" s="1137"/>
      <c r="G1150" s="1131"/>
      <c r="J1150" s="103"/>
      <c r="K1150" s="102"/>
      <c r="L1150" s="102"/>
      <c r="M1150" s="1157"/>
      <c r="N1150" s="1158"/>
      <c r="O1150" s="1159"/>
    </row>
    <row r="1151" spans="1:15" s="1116" customFormat="1">
      <c r="A1151" s="102"/>
      <c r="B1151" s="1157"/>
      <c r="C1151" s="1158"/>
      <c r="D1151" s="1159"/>
      <c r="E1151" s="1137"/>
      <c r="F1151" s="1137"/>
      <c r="G1151" s="1131"/>
      <c r="J1151" s="103"/>
      <c r="K1151" s="102"/>
      <c r="L1151" s="102"/>
      <c r="M1151" s="1157"/>
      <c r="N1151" s="1158"/>
      <c r="O1151" s="1159"/>
    </row>
    <row r="1152" spans="1:15" s="1116" customFormat="1">
      <c r="A1152" s="102"/>
      <c r="B1152" s="1157"/>
      <c r="C1152" s="1158"/>
      <c r="D1152" s="1159"/>
      <c r="E1152" s="1137"/>
      <c r="F1152" s="1137"/>
      <c r="G1152" s="1131"/>
      <c r="J1152" s="103"/>
      <c r="K1152" s="102"/>
      <c r="L1152" s="102"/>
      <c r="M1152" s="1157"/>
      <c r="N1152" s="1158"/>
      <c r="O1152" s="1159"/>
    </row>
    <row r="1153" spans="1:15" s="1116" customFormat="1">
      <c r="A1153" s="102"/>
      <c r="B1153" s="1157"/>
      <c r="C1153" s="1158"/>
      <c r="D1153" s="1159"/>
      <c r="E1153" s="1137"/>
      <c r="F1153" s="1137"/>
      <c r="G1153" s="1131"/>
      <c r="J1153" s="103"/>
      <c r="K1153" s="102"/>
      <c r="L1153" s="102"/>
      <c r="M1153" s="1157"/>
      <c r="N1153" s="1158"/>
      <c r="O1153" s="1159"/>
    </row>
    <row r="1154" spans="1:15" s="1116" customFormat="1">
      <c r="A1154" s="102"/>
      <c r="B1154" s="1157"/>
      <c r="C1154" s="1158"/>
      <c r="D1154" s="1159"/>
      <c r="E1154" s="1137"/>
      <c r="F1154" s="1137"/>
      <c r="G1154" s="1131"/>
      <c r="J1154" s="103"/>
      <c r="K1154" s="102"/>
      <c r="L1154" s="102"/>
      <c r="M1154" s="1157"/>
      <c r="N1154" s="1158"/>
      <c r="O1154" s="1159"/>
    </row>
    <row r="1155" spans="1:15" s="1116" customFormat="1">
      <c r="A1155" s="102"/>
      <c r="B1155" s="1157"/>
      <c r="C1155" s="1158"/>
      <c r="D1155" s="1159"/>
      <c r="E1155" s="1137"/>
      <c r="F1155" s="1137"/>
      <c r="G1155" s="1131"/>
      <c r="J1155" s="103"/>
      <c r="K1155" s="102"/>
      <c r="L1155" s="102"/>
      <c r="M1155" s="1157"/>
      <c r="N1155" s="1158"/>
      <c r="O1155" s="1159"/>
    </row>
    <row r="1156" spans="1:15" s="1116" customFormat="1">
      <c r="A1156" s="102"/>
      <c r="B1156" s="1157"/>
      <c r="C1156" s="1158"/>
      <c r="D1156" s="1159"/>
      <c r="E1156" s="1137"/>
      <c r="F1156" s="1137"/>
      <c r="G1156" s="1131"/>
      <c r="J1156" s="103"/>
      <c r="K1156" s="102"/>
      <c r="L1156" s="102"/>
      <c r="M1156" s="1157"/>
      <c r="N1156" s="1158"/>
      <c r="O1156" s="1159"/>
    </row>
    <row r="1157" spans="1:15" s="1116" customFormat="1">
      <c r="A1157" s="102"/>
      <c r="B1157" s="1157"/>
      <c r="C1157" s="1158"/>
      <c r="D1157" s="1159"/>
      <c r="E1157" s="1137"/>
      <c r="F1157" s="1137"/>
      <c r="G1157" s="1131"/>
      <c r="J1157" s="103"/>
      <c r="K1157" s="102"/>
      <c r="L1157" s="102"/>
      <c r="M1157" s="1157"/>
      <c r="N1157" s="1158"/>
      <c r="O1157" s="1159"/>
    </row>
    <row r="1158" spans="1:15" s="1116" customFormat="1">
      <c r="A1158" s="102"/>
      <c r="B1158" s="1157"/>
      <c r="C1158" s="1158"/>
      <c r="D1158" s="1159"/>
      <c r="E1158" s="1137"/>
      <c r="F1158" s="1137"/>
      <c r="G1158" s="1131"/>
      <c r="J1158" s="103"/>
      <c r="K1158" s="102"/>
      <c r="L1158" s="102"/>
      <c r="M1158" s="1157"/>
      <c r="N1158" s="1158"/>
      <c r="O1158" s="1159"/>
    </row>
    <row r="1159" spans="1:15" s="1116" customFormat="1">
      <c r="A1159" s="102"/>
      <c r="B1159" s="1157"/>
      <c r="C1159" s="1158"/>
      <c r="D1159" s="1159"/>
      <c r="E1159" s="1137"/>
      <c r="F1159" s="1137"/>
      <c r="G1159" s="1131"/>
      <c r="J1159" s="103"/>
      <c r="K1159" s="102"/>
      <c r="L1159" s="102"/>
      <c r="M1159" s="1157"/>
      <c r="N1159" s="1158"/>
      <c r="O1159" s="1159"/>
    </row>
    <row r="1160" spans="1:15" s="1116" customFormat="1">
      <c r="A1160" s="102"/>
      <c r="B1160" s="1157"/>
      <c r="C1160" s="1158"/>
      <c r="D1160" s="1159"/>
      <c r="E1160" s="1137"/>
      <c r="F1160" s="1137"/>
      <c r="G1160" s="1131"/>
      <c r="J1160" s="103"/>
      <c r="K1160" s="102"/>
      <c r="L1160" s="102"/>
      <c r="M1160" s="1157"/>
      <c r="N1160" s="1158"/>
      <c r="O1160" s="1159"/>
    </row>
    <row r="1161" spans="1:15" s="1116" customFormat="1">
      <c r="A1161" s="102"/>
      <c r="B1161" s="1157"/>
      <c r="C1161" s="1158"/>
      <c r="D1161" s="1159"/>
      <c r="E1161" s="1137"/>
      <c r="F1161" s="1137"/>
      <c r="G1161" s="1131"/>
      <c r="J1161" s="103"/>
      <c r="K1161" s="102"/>
      <c r="L1161" s="102"/>
      <c r="M1161" s="1157"/>
      <c r="N1161" s="1158"/>
      <c r="O1161" s="1159"/>
    </row>
    <row r="1162" spans="1:15" s="1116" customFormat="1">
      <c r="A1162" s="102"/>
      <c r="B1162" s="1157"/>
      <c r="C1162" s="1158"/>
      <c r="D1162" s="1159"/>
      <c r="E1162" s="1137"/>
      <c r="F1162" s="1137"/>
      <c r="G1162" s="1131"/>
      <c r="J1162" s="103"/>
      <c r="K1162" s="102"/>
      <c r="L1162" s="102"/>
      <c r="M1162" s="1157"/>
      <c r="N1162" s="1158"/>
      <c r="O1162" s="1159"/>
    </row>
    <row r="1163" spans="1:15" s="1116" customFormat="1">
      <c r="A1163" s="102"/>
      <c r="B1163" s="1157"/>
      <c r="C1163" s="1158"/>
      <c r="D1163" s="1159"/>
      <c r="E1163" s="1137"/>
      <c r="F1163" s="1137"/>
      <c r="G1163" s="1131"/>
      <c r="J1163" s="103"/>
      <c r="K1163" s="102"/>
      <c r="L1163" s="102"/>
      <c r="M1163" s="1157"/>
      <c r="N1163" s="1158"/>
      <c r="O1163" s="1159"/>
    </row>
    <row r="1164" spans="1:15" s="1116" customFormat="1">
      <c r="A1164" s="102"/>
      <c r="B1164" s="1157"/>
      <c r="C1164" s="1158"/>
      <c r="D1164" s="1159"/>
      <c r="E1164" s="1137"/>
      <c r="F1164" s="1137"/>
      <c r="G1164" s="1131"/>
      <c r="J1164" s="103"/>
      <c r="K1164" s="102"/>
      <c r="L1164" s="102"/>
      <c r="M1164" s="1157"/>
      <c r="N1164" s="1158"/>
      <c r="O1164" s="1159"/>
    </row>
    <row r="1165" spans="1:15" s="1116" customFormat="1">
      <c r="A1165" s="102"/>
      <c r="B1165" s="1157"/>
      <c r="C1165" s="1158"/>
      <c r="D1165" s="1159"/>
      <c r="E1165" s="1137"/>
      <c r="F1165" s="1137"/>
      <c r="G1165" s="1131"/>
      <c r="J1165" s="103"/>
      <c r="K1165" s="102"/>
      <c r="L1165" s="102"/>
      <c r="M1165" s="1157"/>
      <c r="N1165" s="1158"/>
      <c r="O1165" s="1159"/>
    </row>
    <row r="1166" spans="1:15" s="1116" customFormat="1">
      <c r="A1166" s="102"/>
      <c r="B1166" s="1157"/>
      <c r="C1166" s="1158"/>
      <c r="D1166" s="1159"/>
      <c r="E1166" s="1137"/>
      <c r="F1166" s="1137"/>
      <c r="G1166" s="1131"/>
      <c r="J1166" s="103"/>
      <c r="K1166" s="102"/>
      <c r="L1166" s="102"/>
      <c r="M1166" s="1157"/>
      <c r="N1166" s="1158"/>
      <c r="O1166" s="1159"/>
    </row>
    <row r="1167" spans="1:15" s="1116" customFormat="1">
      <c r="A1167" s="102"/>
      <c r="B1167" s="1157"/>
      <c r="C1167" s="1158"/>
      <c r="D1167" s="1159"/>
      <c r="E1167" s="1137"/>
      <c r="F1167" s="1137"/>
      <c r="G1167" s="1131"/>
      <c r="J1167" s="103"/>
      <c r="K1167" s="102"/>
      <c r="L1167" s="102"/>
      <c r="M1167" s="1157"/>
      <c r="N1167" s="1158"/>
      <c r="O1167" s="1159"/>
    </row>
    <row r="1168" spans="1:15" s="1116" customFormat="1">
      <c r="A1168" s="102"/>
      <c r="B1168" s="1157"/>
      <c r="C1168" s="1158"/>
      <c r="D1168" s="1159"/>
      <c r="E1168" s="1137"/>
      <c r="F1168" s="1137"/>
      <c r="G1168" s="1131"/>
      <c r="J1168" s="103"/>
      <c r="K1168" s="102"/>
      <c r="L1168" s="102"/>
      <c r="M1168" s="1157"/>
      <c r="N1168" s="1158"/>
      <c r="O1168" s="1159"/>
    </row>
    <row r="1169" spans="1:15" s="1116" customFormat="1">
      <c r="A1169" s="102"/>
      <c r="B1169" s="1157"/>
      <c r="C1169" s="1158"/>
      <c r="D1169" s="1159"/>
      <c r="E1169" s="1137"/>
      <c r="F1169" s="1137"/>
      <c r="G1169" s="1131"/>
      <c r="H1169" s="1131"/>
      <c r="I1169" s="1131"/>
      <c r="J1169" s="104"/>
      <c r="K1169" s="102"/>
      <c r="L1169" s="102"/>
      <c r="M1169" s="1157"/>
      <c r="N1169" s="1158"/>
      <c r="O1169" s="1159"/>
    </row>
    <row r="1170" spans="1:15" s="1116" customFormat="1">
      <c r="A1170" s="102"/>
      <c r="B1170" s="1157"/>
      <c r="C1170" s="1158"/>
      <c r="D1170" s="1159"/>
      <c r="E1170" s="1137"/>
      <c r="F1170" s="1137"/>
      <c r="G1170" s="1131"/>
      <c r="H1170" s="1131"/>
      <c r="I1170" s="1131"/>
      <c r="J1170" s="104"/>
      <c r="K1170" s="102"/>
      <c r="L1170" s="102"/>
      <c r="M1170" s="1157"/>
      <c r="N1170" s="1158"/>
      <c r="O1170" s="1159"/>
    </row>
    <row r="1171" spans="1:15" s="1116" customFormat="1">
      <c r="A1171" s="102"/>
      <c r="B1171" s="1157"/>
      <c r="C1171" s="1158"/>
      <c r="D1171" s="1159"/>
      <c r="E1171" s="1137"/>
      <c r="F1171" s="1137"/>
      <c r="G1171" s="1131"/>
      <c r="H1171" s="90"/>
      <c r="I1171" s="90"/>
      <c r="J1171" s="104"/>
      <c r="K1171" s="102"/>
      <c r="L1171" s="102"/>
      <c r="M1171" s="1157"/>
      <c r="N1171" s="1158"/>
      <c r="O1171" s="1159"/>
    </row>
    <row r="1172" spans="1:15" s="1116" customFormat="1">
      <c r="A1172" s="102"/>
      <c r="B1172" s="1157"/>
      <c r="C1172" s="1158"/>
      <c r="D1172" s="1159"/>
      <c r="E1172" s="1137"/>
      <c r="F1172" s="1137"/>
      <c r="G1172" s="1131"/>
      <c r="H1172" s="90"/>
      <c r="I1172" s="90"/>
      <c r="J1172" s="104"/>
      <c r="K1172" s="102"/>
      <c r="L1172" s="102"/>
      <c r="M1172" s="1157"/>
      <c r="N1172" s="1158"/>
      <c r="O1172" s="1159"/>
    </row>
    <row r="1173" spans="1:15" s="1116" customFormat="1">
      <c r="A1173" s="102"/>
      <c r="B1173" s="1157"/>
      <c r="C1173" s="1158"/>
      <c r="D1173" s="1159"/>
      <c r="E1173" s="1137"/>
      <c r="F1173" s="1137"/>
      <c r="G1173" s="1131"/>
      <c r="H1173" s="1131"/>
      <c r="I1173" s="1131"/>
      <c r="J1173" s="104"/>
      <c r="K1173" s="102"/>
      <c r="L1173" s="102"/>
      <c r="M1173" s="1157"/>
      <c r="N1173" s="1158"/>
      <c r="O1173" s="1159"/>
    </row>
    <row r="1174" spans="1:15" s="1116" customFormat="1">
      <c r="A1174" s="102"/>
      <c r="B1174" s="1157"/>
      <c r="C1174" s="1158"/>
      <c r="D1174" s="1159"/>
      <c r="E1174" s="1137"/>
      <c r="F1174" s="1137"/>
      <c r="G1174" s="90"/>
      <c r="H1174" s="1131"/>
      <c r="I1174" s="1131"/>
      <c r="J1174" s="104"/>
      <c r="K1174" s="102"/>
      <c r="L1174" s="102"/>
      <c r="M1174" s="1157"/>
      <c r="N1174" s="1158"/>
      <c r="O1174" s="1159"/>
    </row>
    <row r="1175" spans="1:15" s="1116" customFormat="1">
      <c r="A1175" s="102"/>
      <c r="B1175" s="1157"/>
      <c r="C1175" s="1158"/>
      <c r="D1175" s="1159"/>
      <c r="E1175" s="1137"/>
      <c r="F1175" s="1137"/>
      <c r="G1175" s="90"/>
      <c r="J1175" s="103"/>
      <c r="K1175" s="102"/>
      <c r="L1175" s="102"/>
      <c r="M1175" s="1157"/>
      <c r="N1175" s="1158"/>
      <c r="O1175" s="1159"/>
    </row>
    <row r="1176" spans="1:15" s="1116" customFormat="1">
      <c r="A1176" s="102"/>
      <c r="B1176" s="1157"/>
      <c r="C1176" s="1158"/>
      <c r="D1176" s="1159"/>
      <c r="E1176" s="1137"/>
      <c r="F1176" s="1137"/>
      <c r="G1176" s="90"/>
      <c r="J1176" s="103"/>
      <c r="K1176" s="102"/>
      <c r="L1176" s="102"/>
      <c r="M1176" s="1157"/>
      <c r="N1176" s="1158"/>
      <c r="O1176" s="1159"/>
    </row>
    <row r="1177" spans="1:15" s="1116" customFormat="1">
      <c r="A1177" s="102"/>
      <c r="B1177" s="1157"/>
      <c r="C1177" s="1158"/>
      <c r="D1177" s="1159"/>
      <c r="E1177" s="1137"/>
      <c r="F1177" s="1137"/>
      <c r="G1177" s="90"/>
      <c r="J1177" s="103"/>
      <c r="K1177" s="102"/>
      <c r="L1177" s="102"/>
      <c r="M1177" s="1157"/>
      <c r="N1177" s="1158"/>
      <c r="O1177" s="1159"/>
    </row>
    <row r="1178" spans="1:15" s="1116" customFormat="1">
      <c r="A1178" s="102"/>
      <c r="B1178" s="1157"/>
      <c r="C1178" s="1158"/>
      <c r="D1178" s="1159"/>
      <c r="E1178" s="1137"/>
      <c r="F1178" s="1137"/>
      <c r="G1178" s="90"/>
      <c r="J1178" s="103"/>
      <c r="K1178" s="102"/>
      <c r="L1178" s="102"/>
      <c r="M1178" s="1157"/>
      <c r="N1178" s="1158"/>
      <c r="O1178" s="1159"/>
    </row>
    <row r="1179" spans="1:15" s="1116" customFormat="1">
      <c r="A1179" s="102"/>
      <c r="B1179" s="1157"/>
      <c r="C1179" s="1158"/>
      <c r="D1179" s="1159"/>
      <c r="E1179" s="1137"/>
      <c r="F1179" s="1137"/>
      <c r="G1179" s="90"/>
      <c r="J1179" s="103"/>
      <c r="K1179" s="102"/>
      <c r="L1179" s="102"/>
      <c r="M1179" s="1157"/>
      <c r="N1179" s="1158"/>
      <c r="O1179" s="1159"/>
    </row>
    <row r="1180" spans="1:15" s="1116" customFormat="1">
      <c r="A1180" s="102"/>
      <c r="B1180" s="1157"/>
      <c r="C1180" s="1158"/>
      <c r="D1180" s="1159"/>
      <c r="E1180" s="1137"/>
      <c r="F1180" s="1137"/>
      <c r="G1180" s="90"/>
      <c r="J1180" s="103"/>
      <c r="K1180" s="102"/>
      <c r="L1180" s="102"/>
      <c r="M1180" s="1157"/>
      <c r="N1180" s="1158"/>
      <c r="O1180" s="1159"/>
    </row>
    <row r="1181" spans="1:15" s="1116" customFormat="1">
      <c r="A1181" s="102"/>
      <c r="B1181" s="1157"/>
      <c r="C1181" s="1158"/>
      <c r="D1181" s="1159"/>
      <c r="E1181" s="1137"/>
      <c r="F1181" s="1137"/>
      <c r="J1181" s="103"/>
      <c r="K1181" s="102"/>
      <c r="L1181" s="102"/>
      <c r="M1181" s="1157"/>
      <c r="N1181" s="1158"/>
      <c r="O1181" s="1159"/>
    </row>
    <row r="1182" spans="1:15" s="1116" customFormat="1">
      <c r="A1182" s="102"/>
      <c r="B1182" s="1157"/>
      <c r="C1182" s="1158"/>
      <c r="D1182" s="1159"/>
      <c r="E1182" s="1137"/>
      <c r="F1182" s="1137"/>
      <c r="J1182" s="103"/>
      <c r="K1182" s="102"/>
      <c r="L1182" s="102"/>
      <c r="M1182" s="1157"/>
      <c r="N1182" s="1158"/>
      <c r="O1182" s="1159"/>
    </row>
    <row r="1183" spans="1:15" s="1116" customFormat="1">
      <c r="A1183" s="102"/>
      <c r="B1183" s="1157"/>
      <c r="C1183" s="1158"/>
      <c r="D1183" s="1159"/>
      <c r="E1183" s="1137"/>
      <c r="F1183" s="1137"/>
      <c r="G1183" s="1131"/>
      <c r="J1183" s="103"/>
      <c r="K1183" s="102"/>
      <c r="L1183" s="102"/>
      <c r="M1183" s="1157"/>
      <c r="N1183" s="1158"/>
      <c r="O1183" s="1159"/>
    </row>
    <row r="1184" spans="1:15" s="1116" customFormat="1">
      <c r="A1184" s="102"/>
      <c r="B1184" s="1157"/>
      <c r="C1184" s="1158"/>
      <c r="D1184" s="1159"/>
      <c r="E1184" s="1137"/>
      <c r="F1184" s="1137"/>
      <c r="G1184" s="1131"/>
      <c r="J1184" s="103"/>
      <c r="K1184" s="102"/>
      <c r="L1184" s="102"/>
      <c r="M1184" s="1157"/>
      <c r="N1184" s="1158"/>
      <c r="O1184" s="1159"/>
    </row>
    <row r="1185" spans="1:15" s="1116" customFormat="1">
      <c r="A1185" s="102"/>
      <c r="B1185" s="1157"/>
      <c r="C1185" s="1158"/>
      <c r="D1185" s="1159"/>
      <c r="E1185" s="1137"/>
      <c r="F1185" s="1137"/>
      <c r="J1185" s="103"/>
      <c r="K1185" s="102"/>
      <c r="L1185" s="102"/>
      <c r="M1185" s="1157"/>
      <c r="N1185" s="1158"/>
      <c r="O1185" s="1159"/>
    </row>
    <row r="1186" spans="1:15" s="1116" customFormat="1">
      <c r="A1186" s="102"/>
      <c r="B1186" s="1157"/>
      <c r="C1186" s="1158"/>
      <c r="D1186" s="1159"/>
      <c r="E1186" s="1137"/>
      <c r="F1186" s="1137"/>
      <c r="J1186" s="103"/>
      <c r="K1186" s="102"/>
      <c r="L1186" s="102"/>
      <c r="M1186" s="1157"/>
      <c r="N1186" s="1158"/>
      <c r="O1186" s="1159"/>
    </row>
    <row r="1187" spans="1:15" s="1116" customFormat="1">
      <c r="A1187" s="102"/>
      <c r="B1187" s="1157"/>
      <c r="C1187" s="1158"/>
      <c r="D1187" s="1159"/>
      <c r="E1187" s="1137"/>
      <c r="F1187" s="1137"/>
      <c r="G1187" s="1131"/>
      <c r="J1187" s="103"/>
      <c r="K1187" s="102"/>
      <c r="L1187" s="102"/>
      <c r="M1187" s="1157"/>
      <c r="N1187" s="1158"/>
      <c r="O1187" s="1159"/>
    </row>
    <row r="1188" spans="1:15" s="1116" customFormat="1">
      <c r="A1188" s="102"/>
      <c r="B1188" s="1157"/>
      <c r="C1188" s="1158"/>
      <c r="D1188" s="1159"/>
      <c r="E1188" s="1137"/>
      <c r="F1188" s="1137"/>
      <c r="G1188" s="1131"/>
      <c r="J1188" s="103"/>
      <c r="K1188" s="102"/>
      <c r="L1188" s="102"/>
      <c r="M1188" s="1157"/>
      <c r="N1188" s="1158"/>
      <c r="O1188" s="1159"/>
    </row>
    <row r="1189" spans="1:15" s="1116" customFormat="1">
      <c r="A1189" s="102"/>
      <c r="B1189" s="1157"/>
      <c r="C1189" s="1158"/>
      <c r="D1189" s="1159"/>
      <c r="E1189" s="1137"/>
      <c r="F1189" s="1137"/>
      <c r="J1189" s="103"/>
      <c r="K1189" s="102"/>
      <c r="L1189" s="102"/>
      <c r="M1189" s="1157"/>
      <c r="N1189" s="1158"/>
      <c r="O1189" s="1159"/>
    </row>
    <row r="1190" spans="1:15" s="1116" customFormat="1">
      <c r="A1190" s="102"/>
      <c r="B1190" s="1157"/>
      <c r="C1190" s="1158"/>
      <c r="D1190" s="1159"/>
      <c r="E1190" s="1137"/>
      <c r="F1190" s="1137"/>
      <c r="J1190" s="103"/>
      <c r="K1190" s="102"/>
      <c r="L1190" s="102"/>
      <c r="M1190" s="1157"/>
      <c r="N1190" s="1158"/>
      <c r="O1190" s="1159"/>
    </row>
    <row r="1191" spans="1:15" s="1116" customFormat="1">
      <c r="A1191" s="102"/>
      <c r="B1191" s="1157"/>
      <c r="C1191" s="1158"/>
      <c r="D1191" s="1159"/>
      <c r="E1191" s="1137"/>
      <c r="F1191" s="1137"/>
      <c r="G1191" s="1131"/>
      <c r="J1191" s="103"/>
      <c r="K1191" s="102"/>
      <c r="L1191" s="102"/>
      <c r="M1191" s="1157"/>
      <c r="N1191" s="1158"/>
      <c r="O1191" s="1159"/>
    </row>
    <row r="1192" spans="1:15" s="1116" customFormat="1">
      <c r="A1192" s="102"/>
      <c r="B1192" s="1157"/>
      <c r="C1192" s="1158"/>
      <c r="D1192" s="1159"/>
      <c r="E1192" s="1137"/>
      <c r="F1192" s="1137"/>
      <c r="G1192" s="90"/>
      <c r="J1192" s="103"/>
      <c r="K1192" s="102"/>
      <c r="L1192" s="102"/>
      <c r="M1192" s="1157"/>
      <c r="N1192" s="1158"/>
      <c r="O1192" s="1159"/>
    </row>
    <row r="1193" spans="1:15" s="1116" customFormat="1">
      <c r="A1193" s="102"/>
      <c r="B1193" s="1157"/>
      <c r="C1193" s="1158"/>
      <c r="D1193" s="1159"/>
      <c r="E1193" s="1137"/>
      <c r="F1193" s="1137"/>
      <c r="G1193" s="1131"/>
      <c r="J1193" s="103"/>
      <c r="K1193" s="102"/>
      <c r="L1193" s="102"/>
      <c r="M1193" s="1157"/>
      <c r="N1193" s="1158"/>
      <c r="O1193" s="1159"/>
    </row>
    <row r="1194" spans="1:15" s="1116" customFormat="1">
      <c r="A1194" s="102"/>
      <c r="B1194" s="1157"/>
      <c r="C1194" s="1158"/>
      <c r="D1194" s="1159"/>
      <c r="E1194" s="1137"/>
      <c r="F1194" s="1137"/>
      <c r="G1194" s="90"/>
      <c r="J1194" s="103"/>
      <c r="K1194" s="102"/>
      <c r="L1194" s="102"/>
      <c r="M1194" s="1157"/>
      <c r="N1194" s="1158"/>
      <c r="O1194" s="1159"/>
    </row>
    <row r="1195" spans="1:15" s="1116" customFormat="1">
      <c r="A1195" s="102"/>
      <c r="B1195" s="1157"/>
      <c r="C1195" s="1158"/>
      <c r="D1195" s="1159"/>
      <c r="E1195" s="1137"/>
      <c r="F1195" s="1137"/>
      <c r="G1195" s="90"/>
      <c r="J1195" s="103"/>
      <c r="K1195" s="102"/>
      <c r="L1195" s="102"/>
      <c r="M1195" s="1157"/>
      <c r="N1195" s="1158"/>
      <c r="O1195" s="1159"/>
    </row>
    <row r="1196" spans="1:15" s="1116" customFormat="1">
      <c r="A1196" s="102"/>
      <c r="B1196" s="1157"/>
      <c r="C1196" s="1158"/>
      <c r="D1196" s="1159"/>
      <c r="E1196" s="1137"/>
      <c r="F1196" s="1137"/>
      <c r="G1196" s="1131"/>
      <c r="J1196" s="103"/>
      <c r="K1196" s="102"/>
      <c r="L1196" s="102"/>
      <c r="M1196" s="1157"/>
      <c r="N1196" s="1158"/>
      <c r="O1196" s="1159"/>
    </row>
    <row r="1197" spans="1:15" s="1116" customFormat="1">
      <c r="A1197" s="102"/>
      <c r="B1197" s="1157"/>
      <c r="C1197" s="1158"/>
      <c r="D1197" s="1159"/>
      <c r="E1197" s="1137"/>
      <c r="F1197" s="1137"/>
      <c r="G1197" s="1131"/>
      <c r="J1197" s="103"/>
      <c r="K1197" s="102"/>
      <c r="L1197" s="102"/>
      <c r="M1197" s="1157"/>
      <c r="N1197" s="1158"/>
      <c r="O1197" s="1159"/>
    </row>
    <row r="1198" spans="1:15" s="1116" customFormat="1">
      <c r="A1198" s="102"/>
      <c r="B1198" s="1157"/>
      <c r="C1198" s="1158"/>
      <c r="D1198" s="1159"/>
      <c r="E1198" s="1137"/>
      <c r="F1198" s="1137"/>
      <c r="J1198" s="103"/>
      <c r="K1198" s="102"/>
      <c r="L1198" s="102"/>
      <c r="M1198" s="1157"/>
      <c r="N1198" s="1158"/>
      <c r="O1198" s="1159"/>
    </row>
    <row r="1199" spans="1:15" s="1116" customFormat="1">
      <c r="A1199" s="102"/>
      <c r="B1199" s="1157"/>
      <c r="C1199" s="1158"/>
      <c r="D1199" s="1159"/>
      <c r="E1199" s="1137"/>
      <c r="F1199" s="1137"/>
      <c r="G1199" s="1131"/>
      <c r="J1199" s="103"/>
      <c r="K1199" s="102"/>
      <c r="L1199" s="102"/>
      <c r="M1199" s="1157"/>
      <c r="N1199" s="1158"/>
      <c r="O1199" s="1159"/>
    </row>
    <row r="1200" spans="1:15" s="1116" customFormat="1">
      <c r="A1200" s="102"/>
      <c r="B1200" s="1157"/>
      <c r="C1200" s="1158"/>
      <c r="D1200" s="1159"/>
      <c r="E1200" s="1137"/>
      <c r="F1200" s="1137"/>
      <c r="G1200" s="1131"/>
      <c r="J1200" s="103"/>
      <c r="K1200" s="102"/>
      <c r="L1200" s="102"/>
      <c r="M1200" s="1157"/>
      <c r="N1200" s="1158"/>
      <c r="O1200" s="1159"/>
    </row>
    <row r="1201" spans="1:15" s="1116" customFormat="1">
      <c r="A1201" s="102"/>
      <c r="B1201" s="1157"/>
      <c r="C1201" s="1158"/>
      <c r="D1201" s="1159"/>
      <c r="E1201" s="1137"/>
      <c r="F1201" s="1137"/>
      <c r="J1201" s="103"/>
      <c r="K1201" s="102"/>
      <c r="L1201" s="102"/>
      <c r="M1201" s="1157"/>
      <c r="N1201" s="1158"/>
      <c r="O1201" s="1159"/>
    </row>
    <row r="1202" spans="1:15" s="1116" customFormat="1">
      <c r="A1202" s="102"/>
      <c r="B1202" s="1157"/>
      <c r="C1202" s="1158"/>
      <c r="D1202" s="1159"/>
      <c r="E1202" s="1137"/>
      <c r="F1202" s="1137"/>
      <c r="J1202" s="103"/>
      <c r="K1202" s="102"/>
      <c r="L1202" s="102"/>
      <c r="M1202" s="1157"/>
      <c r="N1202" s="1158"/>
      <c r="O1202" s="1159"/>
    </row>
    <row r="1203" spans="1:15" s="1116" customFormat="1">
      <c r="A1203" s="102"/>
      <c r="B1203" s="1157"/>
      <c r="C1203" s="1158"/>
      <c r="D1203" s="1159"/>
      <c r="E1203" s="1137"/>
      <c r="F1203" s="1137"/>
      <c r="J1203" s="103"/>
      <c r="K1203" s="102"/>
      <c r="L1203" s="102"/>
      <c r="M1203" s="1157"/>
      <c r="N1203" s="1158"/>
      <c r="O1203" s="1159"/>
    </row>
    <row r="1204" spans="1:15" s="1116" customFormat="1">
      <c r="A1204" s="102"/>
      <c r="B1204" s="1157"/>
      <c r="C1204" s="1158"/>
      <c r="D1204" s="1159"/>
      <c r="E1204" s="1137"/>
      <c r="F1204" s="1137"/>
      <c r="J1204" s="103"/>
      <c r="K1204" s="102"/>
      <c r="L1204" s="102"/>
      <c r="M1204" s="1157"/>
      <c r="N1204" s="1158"/>
      <c r="O1204" s="1159"/>
    </row>
    <row r="1205" spans="1:15" s="1116" customFormat="1">
      <c r="A1205" s="102"/>
      <c r="B1205" s="1157"/>
      <c r="C1205" s="1158"/>
      <c r="D1205" s="1159"/>
      <c r="E1205" s="1137"/>
      <c r="F1205" s="1137"/>
      <c r="J1205" s="103"/>
      <c r="K1205" s="102"/>
      <c r="L1205" s="102"/>
      <c r="M1205" s="1157"/>
      <c r="N1205" s="1158"/>
      <c r="O1205" s="1159"/>
    </row>
    <row r="1206" spans="1:15" s="1116" customFormat="1">
      <c r="A1206" s="102"/>
      <c r="B1206" s="1157"/>
      <c r="C1206" s="1158"/>
      <c r="D1206" s="1159"/>
      <c r="E1206" s="1137"/>
      <c r="F1206" s="1137"/>
      <c r="J1206" s="103"/>
      <c r="K1206" s="102"/>
      <c r="L1206" s="102"/>
      <c r="M1206" s="1157"/>
      <c r="N1206" s="1158"/>
      <c r="O1206" s="1159"/>
    </row>
    <row r="1207" spans="1:15" s="1116" customFormat="1">
      <c r="A1207" s="102"/>
      <c r="B1207" s="1157"/>
      <c r="C1207" s="1158"/>
      <c r="D1207" s="1159"/>
      <c r="E1207" s="1137"/>
      <c r="F1207" s="1137"/>
      <c r="J1207" s="103"/>
      <c r="K1207" s="102"/>
      <c r="L1207" s="102"/>
      <c r="M1207" s="1157"/>
      <c r="N1207" s="1158"/>
      <c r="O1207" s="1159"/>
    </row>
    <row r="1208" spans="1:15" s="1116" customFormat="1">
      <c r="A1208" s="102"/>
      <c r="B1208" s="1157"/>
      <c r="C1208" s="1158"/>
      <c r="D1208" s="1159"/>
      <c r="E1208" s="1137"/>
      <c r="F1208" s="1137"/>
      <c r="J1208" s="103"/>
      <c r="K1208" s="102"/>
      <c r="L1208" s="102"/>
      <c r="M1208" s="1157"/>
      <c r="N1208" s="1158"/>
      <c r="O1208" s="1159"/>
    </row>
    <row r="1209" spans="1:15" s="1116" customFormat="1">
      <c r="A1209" s="102"/>
      <c r="B1209" s="1157"/>
      <c r="C1209" s="1158"/>
      <c r="D1209" s="1159"/>
      <c r="E1209" s="1137"/>
      <c r="F1209" s="1137"/>
      <c r="J1209" s="103"/>
      <c r="K1209" s="102"/>
      <c r="L1209" s="102"/>
      <c r="M1209" s="1157"/>
      <c r="N1209" s="1158"/>
      <c r="O1209" s="1159"/>
    </row>
    <row r="1210" spans="1:15" s="1116" customFormat="1">
      <c r="A1210" s="102"/>
      <c r="B1210" s="1157"/>
      <c r="C1210" s="1158"/>
      <c r="D1210" s="1159"/>
      <c r="E1210" s="1137"/>
      <c r="F1210" s="1137"/>
      <c r="J1210" s="103"/>
      <c r="K1210" s="102"/>
      <c r="L1210" s="102"/>
      <c r="M1210" s="1157"/>
      <c r="N1210" s="1158"/>
      <c r="O1210" s="1159"/>
    </row>
    <row r="1211" spans="1:15" s="1116" customFormat="1">
      <c r="A1211" s="102"/>
      <c r="B1211" s="1157"/>
      <c r="C1211" s="1158"/>
      <c r="D1211" s="1159"/>
      <c r="E1211" s="1137"/>
      <c r="F1211" s="1137"/>
      <c r="J1211" s="103"/>
      <c r="K1211" s="102"/>
      <c r="L1211" s="102"/>
      <c r="M1211" s="1157"/>
      <c r="N1211" s="1158"/>
      <c r="O1211" s="1159"/>
    </row>
    <row r="1212" spans="1:15" s="1116" customFormat="1">
      <c r="A1212" s="102"/>
      <c r="B1212" s="1157"/>
      <c r="C1212" s="1158"/>
      <c r="D1212" s="1159"/>
      <c r="E1212" s="1137"/>
      <c r="F1212" s="1137"/>
      <c r="J1212" s="103"/>
      <c r="K1212" s="102"/>
      <c r="L1212" s="102"/>
      <c r="M1212" s="1157"/>
      <c r="N1212" s="1158"/>
      <c r="O1212" s="1159"/>
    </row>
    <row r="1213" spans="1:15" s="1116" customFormat="1">
      <c r="A1213" s="102"/>
      <c r="B1213" s="1157"/>
      <c r="C1213" s="1158"/>
      <c r="D1213" s="1159"/>
      <c r="E1213" s="1137"/>
      <c r="F1213" s="1137"/>
      <c r="J1213" s="103"/>
      <c r="K1213" s="102"/>
      <c r="L1213" s="102"/>
      <c r="M1213" s="1157"/>
      <c r="N1213" s="1158"/>
      <c r="O1213" s="1159"/>
    </row>
    <row r="1214" spans="1:15" s="1116" customFormat="1">
      <c r="A1214" s="102"/>
      <c r="B1214" s="1157"/>
      <c r="C1214" s="1158"/>
      <c r="D1214" s="1159"/>
      <c r="E1214" s="1137"/>
      <c r="F1214" s="1137"/>
      <c r="J1214" s="103"/>
      <c r="K1214" s="102"/>
      <c r="L1214" s="102"/>
      <c r="M1214" s="1157"/>
      <c r="N1214" s="1158"/>
      <c r="O1214" s="1159"/>
    </row>
    <row r="1215" spans="1:15" s="1116" customFormat="1">
      <c r="A1215" s="102"/>
      <c r="B1215" s="1157"/>
      <c r="C1215" s="1158"/>
      <c r="D1215" s="1159"/>
      <c r="E1215" s="1137"/>
      <c r="F1215" s="1137"/>
      <c r="J1215" s="103"/>
      <c r="K1215" s="102"/>
      <c r="L1215" s="102"/>
      <c r="M1215" s="1157"/>
      <c r="N1215" s="1158"/>
      <c r="O1215" s="1159"/>
    </row>
    <row r="1216" spans="1:15" s="1116" customFormat="1">
      <c r="A1216" s="102"/>
      <c r="B1216" s="1157"/>
      <c r="C1216" s="1158"/>
      <c r="D1216" s="1159"/>
      <c r="E1216" s="1137"/>
      <c r="F1216" s="1137"/>
      <c r="J1216" s="103"/>
      <c r="K1216" s="102"/>
      <c r="L1216" s="102"/>
      <c r="M1216" s="1157"/>
      <c r="N1216" s="1158"/>
      <c r="O1216" s="1159"/>
    </row>
    <row r="1217" spans="1:15" s="1116" customFormat="1">
      <c r="A1217" s="102"/>
      <c r="B1217" s="1157"/>
      <c r="C1217" s="1158"/>
      <c r="D1217" s="1159"/>
      <c r="E1217" s="1137"/>
      <c r="F1217" s="1137"/>
      <c r="J1217" s="103"/>
      <c r="K1217" s="102"/>
      <c r="L1217" s="102"/>
      <c r="M1217" s="1157"/>
      <c r="N1217" s="1158"/>
      <c r="O1217" s="1159"/>
    </row>
    <row r="1218" spans="1:15" s="1116" customFormat="1">
      <c r="A1218" s="102"/>
      <c r="B1218" s="1157"/>
      <c r="C1218" s="1158"/>
      <c r="D1218" s="1159"/>
      <c r="E1218" s="1137"/>
      <c r="F1218" s="1137"/>
      <c r="J1218" s="103"/>
      <c r="K1218" s="102"/>
      <c r="L1218" s="102"/>
      <c r="M1218" s="1157"/>
      <c r="N1218" s="1158"/>
      <c r="O1218" s="1159"/>
    </row>
    <row r="1219" spans="1:15" s="1116" customFormat="1">
      <c r="A1219" s="102"/>
      <c r="B1219" s="1157"/>
      <c r="C1219" s="1158"/>
      <c r="D1219" s="1159"/>
      <c r="E1219" s="1137"/>
      <c r="F1219" s="1137"/>
      <c r="J1219" s="103"/>
      <c r="K1219" s="102"/>
      <c r="L1219" s="102"/>
      <c r="M1219" s="1157"/>
      <c r="N1219" s="1158"/>
      <c r="O1219" s="1159"/>
    </row>
    <row r="1220" spans="1:15" s="1116" customFormat="1">
      <c r="A1220" s="102"/>
      <c r="B1220" s="1157"/>
      <c r="C1220" s="1158"/>
      <c r="D1220" s="1159"/>
      <c r="E1220" s="1137"/>
      <c r="F1220" s="1137"/>
      <c r="J1220" s="103"/>
      <c r="K1220" s="102"/>
      <c r="L1220" s="102"/>
      <c r="M1220" s="1157"/>
      <c r="N1220" s="1158"/>
      <c r="O1220" s="1159"/>
    </row>
    <row r="1221" spans="1:15" s="1116" customFormat="1">
      <c r="A1221" s="102"/>
      <c r="B1221" s="1157"/>
      <c r="C1221" s="1158"/>
      <c r="D1221" s="1159"/>
      <c r="E1221" s="1137"/>
      <c r="F1221" s="1137"/>
      <c r="J1221" s="103"/>
      <c r="K1221" s="102"/>
      <c r="L1221" s="102"/>
      <c r="M1221" s="1157"/>
      <c r="N1221" s="1158"/>
      <c r="O1221" s="1159"/>
    </row>
    <row r="1222" spans="1:15" s="1116" customFormat="1">
      <c r="A1222" s="102"/>
      <c r="B1222" s="1157"/>
      <c r="C1222" s="1158"/>
      <c r="D1222" s="1159"/>
      <c r="E1222" s="1137"/>
      <c r="F1222" s="1137"/>
      <c r="J1222" s="103"/>
      <c r="K1222" s="102"/>
      <c r="L1222" s="102"/>
      <c r="M1222" s="1157"/>
      <c r="N1222" s="1158"/>
      <c r="O1222" s="1159"/>
    </row>
    <row r="1223" spans="1:15" s="1116" customFormat="1">
      <c r="A1223" s="102"/>
      <c r="B1223" s="1157"/>
      <c r="C1223" s="1158"/>
      <c r="D1223" s="1159"/>
      <c r="E1223" s="1137"/>
      <c r="F1223" s="1137"/>
      <c r="J1223" s="103"/>
      <c r="K1223" s="102"/>
      <c r="L1223" s="102"/>
      <c r="M1223" s="1157"/>
      <c r="N1223" s="1158"/>
      <c r="O1223" s="1159"/>
    </row>
    <row r="1224" spans="1:15" s="1116" customFormat="1">
      <c r="A1224" s="102"/>
      <c r="B1224" s="1157"/>
      <c r="C1224" s="1158"/>
      <c r="D1224" s="1159"/>
      <c r="E1224" s="1137"/>
      <c r="F1224" s="1137"/>
      <c r="J1224" s="103"/>
      <c r="K1224" s="102"/>
      <c r="L1224" s="102"/>
      <c r="M1224" s="1157"/>
      <c r="N1224" s="1158"/>
      <c r="O1224" s="1159"/>
    </row>
    <row r="1225" spans="1:15" s="1116" customFormat="1">
      <c r="A1225" s="102"/>
      <c r="B1225" s="1157"/>
      <c r="C1225" s="1158"/>
      <c r="D1225" s="1159"/>
      <c r="E1225" s="1137"/>
      <c r="F1225" s="1137"/>
      <c r="J1225" s="103"/>
      <c r="K1225" s="102"/>
      <c r="L1225" s="102"/>
      <c r="M1225" s="1157"/>
      <c r="N1225" s="1158"/>
      <c r="O1225" s="1159"/>
    </row>
    <row r="1226" spans="1:15" s="1116" customFormat="1">
      <c r="A1226" s="102"/>
      <c r="B1226" s="1157"/>
      <c r="C1226" s="1158"/>
      <c r="D1226" s="1159"/>
      <c r="E1226" s="1137"/>
      <c r="F1226" s="1137"/>
      <c r="J1226" s="103"/>
      <c r="K1226" s="102"/>
      <c r="L1226" s="102"/>
      <c r="M1226" s="1157"/>
      <c r="N1226" s="1158"/>
      <c r="O1226" s="1159"/>
    </row>
    <row r="1227" spans="1:15" s="1116" customFormat="1">
      <c r="A1227" s="102"/>
      <c r="B1227" s="1157"/>
      <c r="C1227" s="1158"/>
      <c r="D1227" s="1159"/>
      <c r="E1227" s="1137"/>
      <c r="F1227" s="1137"/>
      <c r="J1227" s="103"/>
      <c r="K1227" s="102"/>
      <c r="L1227" s="102"/>
      <c r="M1227" s="1157"/>
      <c r="N1227" s="1158"/>
      <c r="O1227" s="1159"/>
    </row>
    <row r="1228" spans="1:15" s="1116" customFormat="1">
      <c r="A1228" s="102"/>
      <c r="B1228" s="1157"/>
      <c r="C1228" s="1158"/>
      <c r="D1228" s="1159"/>
      <c r="E1228" s="1137"/>
      <c r="F1228" s="1137"/>
      <c r="J1228" s="103"/>
      <c r="K1228" s="102"/>
      <c r="L1228" s="102"/>
      <c r="M1228" s="1157"/>
      <c r="N1228" s="1158"/>
      <c r="O1228" s="1159"/>
    </row>
    <row r="1229" spans="1:15" s="1116" customFormat="1">
      <c r="A1229" s="102"/>
      <c r="B1229" s="1157"/>
      <c r="C1229" s="1158"/>
      <c r="D1229" s="1159"/>
      <c r="E1229" s="1137"/>
      <c r="F1229" s="1137"/>
      <c r="J1229" s="103"/>
      <c r="K1229" s="102"/>
      <c r="L1229" s="102"/>
      <c r="M1229" s="1157"/>
      <c r="N1229" s="1158"/>
      <c r="O1229" s="1159"/>
    </row>
    <row r="1230" spans="1:15" s="1116" customFormat="1">
      <c r="A1230" s="102"/>
      <c r="B1230" s="1157"/>
      <c r="C1230" s="1158"/>
      <c r="D1230" s="1159"/>
      <c r="E1230" s="1137"/>
      <c r="F1230" s="1137"/>
      <c r="J1230" s="103"/>
      <c r="K1230" s="102"/>
      <c r="L1230" s="102"/>
      <c r="M1230" s="1157"/>
      <c r="N1230" s="1158"/>
      <c r="O1230" s="1159"/>
    </row>
    <row r="1231" spans="1:15" s="1116" customFormat="1">
      <c r="A1231" s="102"/>
      <c r="B1231" s="1157"/>
      <c r="C1231" s="1158"/>
      <c r="D1231" s="1159"/>
      <c r="E1231" s="1137"/>
      <c r="F1231" s="1137"/>
      <c r="J1231" s="103"/>
      <c r="K1231" s="102"/>
      <c r="L1231" s="102"/>
      <c r="M1231" s="1157"/>
      <c r="N1231" s="1158"/>
      <c r="O1231" s="1159"/>
    </row>
    <row r="1232" spans="1:15" s="1116" customFormat="1">
      <c r="A1232" s="102"/>
      <c r="B1232" s="1157"/>
      <c r="C1232" s="1158"/>
      <c r="D1232" s="1159"/>
      <c r="E1232" s="1137"/>
      <c r="F1232" s="1137"/>
      <c r="J1232" s="103"/>
      <c r="K1232" s="102"/>
      <c r="L1232" s="102"/>
      <c r="M1232" s="1157"/>
      <c r="N1232" s="1158"/>
      <c r="O1232" s="1159"/>
    </row>
    <row r="1233" spans="1:15" s="1116" customFormat="1">
      <c r="A1233" s="102"/>
      <c r="B1233" s="1157"/>
      <c r="C1233" s="1158"/>
      <c r="D1233" s="1159"/>
      <c r="E1233" s="1137"/>
      <c r="F1233" s="1137"/>
      <c r="J1233" s="103"/>
      <c r="K1233" s="102"/>
      <c r="L1233" s="102"/>
      <c r="M1233" s="1157"/>
      <c r="N1233" s="1158"/>
      <c r="O1233" s="1159"/>
    </row>
    <row r="1234" spans="1:15" s="1116" customFormat="1">
      <c r="A1234" s="102"/>
      <c r="B1234" s="1157"/>
      <c r="C1234" s="1158"/>
      <c r="D1234" s="1159"/>
      <c r="E1234" s="1137"/>
      <c r="F1234" s="1137"/>
      <c r="J1234" s="103"/>
      <c r="K1234" s="102"/>
      <c r="L1234" s="102"/>
      <c r="M1234" s="1157"/>
      <c r="N1234" s="1158"/>
      <c r="O1234" s="1159"/>
    </row>
    <row r="1235" spans="1:15" s="1116" customFormat="1">
      <c r="A1235" s="102"/>
      <c r="B1235" s="1157"/>
      <c r="C1235" s="1158"/>
      <c r="D1235" s="1159"/>
      <c r="E1235" s="1137"/>
      <c r="F1235" s="1137"/>
      <c r="J1235" s="103"/>
      <c r="K1235" s="102"/>
      <c r="L1235" s="102"/>
      <c r="M1235" s="1157"/>
      <c r="N1235" s="1158"/>
      <c r="O1235" s="1159"/>
    </row>
    <row r="1236" spans="1:15" s="1116" customFormat="1">
      <c r="A1236" s="102"/>
      <c r="B1236" s="1157"/>
      <c r="C1236" s="1158"/>
      <c r="D1236" s="1159"/>
      <c r="E1236" s="1137"/>
      <c r="F1236" s="1137"/>
      <c r="J1236" s="103"/>
      <c r="K1236" s="102"/>
      <c r="L1236" s="102"/>
      <c r="M1236" s="1157"/>
      <c r="N1236" s="1158"/>
      <c r="O1236" s="1159"/>
    </row>
    <row r="1237" spans="1:15" s="1116" customFormat="1">
      <c r="A1237" s="102"/>
      <c r="B1237" s="1157"/>
      <c r="C1237" s="1158"/>
      <c r="D1237" s="1159"/>
      <c r="E1237" s="1137"/>
      <c r="F1237" s="1137"/>
      <c r="J1237" s="103"/>
      <c r="K1237" s="102"/>
      <c r="L1237" s="102"/>
      <c r="M1237" s="1157"/>
      <c r="N1237" s="1158"/>
      <c r="O1237" s="1159"/>
    </row>
    <row r="1238" spans="1:15" s="1116" customFormat="1">
      <c r="A1238" s="102"/>
      <c r="B1238" s="1157"/>
      <c r="C1238" s="1158"/>
      <c r="D1238" s="1159"/>
      <c r="E1238" s="1137"/>
      <c r="F1238" s="1137"/>
      <c r="J1238" s="103"/>
      <c r="K1238" s="102"/>
      <c r="L1238" s="102"/>
      <c r="M1238" s="1157"/>
      <c r="N1238" s="1158"/>
      <c r="O1238" s="1159"/>
    </row>
    <row r="1239" spans="1:15" s="1116" customFormat="1">
      <c r="A1239" s="102"/>
      <c r="B1239" s="1157"/>
      <c r="C1239" s="1158"/>
      <c r="D1239" s="1159"/>
      <c r="E1239" s="1137"/>
      <c r="F1239" s="1137"/>
      <c r="H1239" s="1131"/>
      <c r="I1239" s="1131"/>
      <c r="J1239" s="104"/>
      <c r="K1239" s="102"/>
      <c r="L1239" s="102"/>
      <c r="M1239" s="1157"/>
      <c r="N1239" s="1158"/>
      <c r="O1239" s="1159"/>
    </row>
    <row r="1240" spans="1:15" s="1116" customFormat="1">
      <c r="A1240" s="102"/>
      <c r="B1240" s="1157"/>
      <c r="C1240" s="1158"/>
      <c r="D1240" s="1159"/>
      <c r="E1240" s="1137"/>
      <c r="F1240" s="1137"/>
      <c r="H1240" s="1131"/>
      <c r="I1240" s="1131"/>
      <c r="J1240" s="104"/>
      <c r="K1240" s="102"/>
      <c r="L1240" s="102"/>
      <c r="M1240" s="1157"/>
      <c r="N1240" s="1158"/>
      <c r="O1240" s="1159"/>
    </row>
    <row r="1241" spans="1:15" s="1116" customFormat="1">
      <c r="A1241" s="102"/>
      <c r="B1241" s="1157"/>
      <c r="C1241" s="1158"/>
      <c r="D1241" s="1159"/>
      <c r="E1241" s="1137"/>
      <c r="F1241" s="1137"/>
      <c r="H1241" s="90"/>
      <c r="I1241" s="90"/>
      <c r="J1241" s="104"/>
      <c r="K1241" s="102"/>
      <c r="L1241" s="102"/>
      <c r="M1241" s="1157"/>
      <c r="N1241" s="1158"/>
      <c r="O1241" s="1159"/>
    </row>
    <row r="1242" spans="1:15" s="1116" customFormat="1">
      <c r="A1242" s="102"/>
      <c r="B1242" s="1157"/>
      <c r="C1242" s="1158"/>
      <c r="D1242" s="1159"/>
      <c r="E1242" s="1137"/>
      <c r="F1242" s="1137"/>
      <c r="H1242" s="90"/>
      <c r="I1242" s="90"/>
      <c r="J1242" s="104"/>
      <c r="K1242" s="102"/>
      <c r="L1242" s="102"/>
      <c r="M1242" s="1157"/>
      <c r="N1242" s="1158"/>
      <c r="O1242" s="1159"/>
    </row>
    <row r="1243" spans="1:15" s="1116" customFormat="1">
      <c r="A1243" s="102"/>
      <c r="B1243" s="1157"/>
      <c r="C1243" s="1158"/>
      <c r="D1243" s="1159"/>
      <c r="E1243" s="1137"/>
      <c r="F1243" s="1137"/>
      <c r="H1243" s="90"/>
      <c r="I1243" s="90"/>
      <c r="J1243" s="104"/>
      <c r="K1243" s="102"/>
      <c r="L1243" s="102"/>
      <c r="M1243" s="1157"/>
      <c r="N1243" s="1158"/>
      <c r="O1243" s="1159"/>
    </row>
    <row r="1244" spans="1:15" s="1116" customFormat="1">
      <c r="A1244" s="102"/>
      <c r="B1244" s="1157"/>
      <c r="C1244" s="1158"/>
      <c r="D1244" s="1159"/>
      <c r="E1244" s="1137"/>
      <c r="F1244" s="1137"/>
      <c r="H1244" s="90"/>
      <c r="I1244" s="90"/>
      <c r="J1244" s="104"/>
      <c r="K1244" s="102"/>
      <c r="L1244" s="102"/>
      <c r="M1244" s="1157"/>
      <c r="N1244" s="1158"/>
      <c r="O1244" s="1159"/>
    </row>
    <row r="1245" spans="1:15" s="1116" customFormat="1">
      <c r="A1245" s="102"/>
      <c r="B1245" s="1157"/>
      <c r="C1245" s="1158"/>
      <c r="D1245" s="1159"/>
      <c r="E1245" s="1137"/>
      <c r="F1245" s="1137"/>
      <c r="H1245" s="90"/>
      <c r="I1245" s="90"/>
      <c r="J1245" s="104"/>
      <c r="K1245" s="102"/>
      <c r="L1245" s="102"/>
      <c r="M1245" s="1157"/>
      <c r="N1245" s="1158"/>
      <c r="O1245" s="1159"/>
    </row>
    <row r="1246" spans="1:15" s="1116" customFormat="1">
      <c r="A1246" s="102"/>
      <c r="B1246" s="1157"/>
      <c r="C1246" s="1158"/>
      <c r="D1246" s="1159"/>
      <c r="E1246" s="1137"/>
      <c r="F1246" s="1137"/>
      <c r="H1246" s="90"/>
      <c r="I1246" s="90"/>
      <c r="J1246" s="104"/>
      <c r="K1246" s="102"/>
      <c r="L1246" s="102"/>
      <c r="M1246" s="1157"/>
      <c r="N1246" s="1158"/>
      <c r="O1246" s="1159"/>
    </row>
    <row r="1247" spans="1:15" s="1116" customFormat="1">
      <c r="A1247" s="102"/>
      <c r="B1247" s="1157"/>
      <c r="C1247" s="1158"/>
      <c r="D1247" s="1159"/>
      <c r="E1247" s="1137"/>
      <c r="F1247" s="1137"/>
      <c r="H1247" s="90"/>
      <c r="I1247" s="90"/>
      <c r="J1247" s="104"/>
      <c r="K1247" s="102"/>
      <c r="L1247" s="102"/>
      <c r="M1247" s="1157"/>
      <c r="N1247" s="1158"/>
      <c r="O1247" s="1159"/>
    </row>
    <row r="1248" spans="1:15" s="1116" customFormat="1">
      <c r="A1248" s="102"/>
      <c r="B1248" s="1157"/>
      <c r="C1248" s="1158"/>
      <c r="D1248" s="1159"/>
      <c r="E1248" s="1137"/>
      <c r="F1248" s="1137"/>
      <c r="J1248" s="103"/>
      <c r="K1248" s="102"/>
      <c r="L1248" s="102"/>
      <c r="M1248" s="1157"/>
      <c r="N1248" s="1158"/>
      <c r="O1248" s="1159"/>
    </row>
    <row r="1249" spans="1:15" s="1116" customFormat="1">
      <c r="A1249" s="102"/>
      <c r="B1249" s="1157"/>
      <c r="C1249" s="1158"/>
      <c r="D1249" s="1159"/>
      <c r="E1249" s="1137"/>
      <c r="F1249" s="1137"/>
      <c r="J1249" s="103"/>
      <c r="K1249" s="102"/>
      <c r="L1249" s="102"/>
      <c r="M1249" s="1157"/>
      <c r="N1249" s="1158"/>
      <c r="O1249" s="1159"/>
    </row>
    <row r="1250" spans="1:15" s="1116" customFormat="1">
      <c r="A1250" s="102"/>
      <c r="B1250" s="1157"/>
      <c r="C1250" s="1158"/>
      <c r="D1250" s="1159"/>
      <c r="E1250" s="1137"/>
      <c r="F1250" s="1137"/>
      <c r="J1250" s="103"/>
      <c r="K1250" s="102"/>
      <c r="L1250" s="102"/>
      <c r="M1250" s="1157"/>
      <c r="N1250" s="1158"/>
      <c r="O1250" s="1159"/>
    </row>
    <row r="1251" spans="1:15" s="1116" customFormat="1">
      <c r="A1251" s="102"/>
      <c r="B1251" s="1157"/>
      <c r="C1251" s="1158"/>
      <c r="D1251" s="1159"/>
      <c r="E1251" s="1137"/>
      <c r="F1251" s="1137"/>
      <c r="J1251" s="103"/>
      <c r="K1251" s="102"/>
      <c r="L1251" s="102"/>
      <c r="M1251" s="1157"/>
      <c r="N1251" s="1158"/>
      <c r="O1251" s="1159"/>
    </row>
    <row r="1252" spans="1:15" s="1116" customFormat="1">
      <c r="A1252" s="102"/>
      <c r="B1252" s="1157"/>
      <c r="C1252" s="1158"/>
      <c r="D1252" s="1159"/>
      <c r="E1252" s="1137"/>
      <c r="F1252" s="1137"/>
      <c r="J1252" s="103"/>
      <c r="K1252" s="102"/>
      <c r="L1252" s="102"/>
      <c r="M1252" s="1157"/>
      <c r="N1252" s="1158"/>
      <c r="O1252" s="1159"/>
    </row>
    <row r="1253" spans="1:15" s="1116" customFormat="1">
      <c r="A1253" s="102"/>
      <c r="B1253" s="1157"/>
      <c r="C1253" s="1158"/>
      <c r="D1253" s="1159"/>
      <c r="E1253" s="1137"/>
      <c r="F1253" s="1137"/>
      <c r="J1253" s="103"/>
      <c r="K1253" s="102"/>
      <c r="L1253" s="102"/>
      <c r="M1253" s="1157"/>
      <c r="N1253" s="1158"/>
      <c r="O1253" s="1159"/>
    </row>
    <row r="1254" spans="1:15" s="1116" customFormat="1">
      <c r="A1254" s="102"/>
      <c r="B1254" s="1157"/>
      <c r="C1254" s="1158"/>
      <c r="D1254" s="1159"/>
      <c r="E1254" s="1137"/>
      <c r="F1254" s="1137"/>
      <c r="J1254" s="103"/>
      <c r="K1254" s="102"/>
      <c r="L1254" s="102"/>
      <c r="M1254" s="1157"/>
      <c r="N1254" s="1158"/>
      <c r="O1254" s="1159"/>
    </row>
    <row r="1255" spans="1:15" s="1116" customFormat="1">
      <c r="A1255" s="102"/>
      <c r="B1255" s="1157"/>
      <c r="C1255" s="1158"/>
      <c r="D1255" s="1159"/>
      <c r="E1255" s="1137"/>
      <c r="F1255" s="1137"/>
      <c r="J1255" s="103"/>
      <c r="K1255" s="102"/>
      <c r="L1255" s="102"/>
      <c r="M1255" s="1157"/>
      <c r="N1255" s="1158"/>
      <c r="O1255" s="1159"/>
    </row>
    <row r="1256" spans="1:15" s="1116" customFormat="1">
      <c r="A1256" s="102"/>
      <c r="B1256" s="1157"/>
      <c r="C1256" s="1158"/>
      <c r="D1256" s="1159"/>
      <c r="E1256" s="1137"/>
      <c r="F1256" s="1137"/>
      <c r="J1256" s="103"/>
      <c r="K1256" s="102"/>
      <c r="L1256" s="102"/>
      <c r="M1256" s="1157"/>
      <c r="N1256" s="1158"/>
      <c r="O1256" s="1159"/>
    </row>
    <row r="1257" spans="1:15" s="1116" customFormat="1">
      <c r="A1257" s="102"/>
      <c r="B1257" s="1157"/>
      <c r="C1257" s="1158"/>
      <c r="D1257" s="1159"/>
      <c r="E1257" s="1137"/>
      <c r="F1257" s="1137"/>
      <c r="J1257" s="103"/>
      <c r="K1257" s="102"/>
      <c r="L1257" s="102"/>
      <c r="M1257" s="1157"/>
      <c r="N1257" s="1158"/>
      <c r="O1257" s="1159"/>
    </row>
    <row r="1258" spans="1:15" s="1116" customFormat="1">
      <c r="A1258" s="102"/>
      <c r="B1258" s="1157"/>
      <c r="C1258" s="1158"/>
      <c r="D1258" s="1159"/>
      <c r="E1258" s="1137"/>
      <c r="F1258" s="1137"/>
      <c r="J1258" s="103"/>
      <c r="K1258" s="102"/>
      <c r="L1258" s="102"/>
      <c r="M1258" s="1157"/>
      <c r="N1258" s="1158"/>
      <c r="O1258" s="1159"/>
    </row>
    <row r="1259" spans="1:15" s="1116" customFormat="1">
      <c r="A1259" s="102"/>
      <c r="B1259" s="1157"/>
      <c r="C1259" s="1158"/>
      <c r="D1259" s="1159"/>
      <c r="E1259" s="1137"/>
      <c r="F1259" s="1137"/>
      <c r="J1259" s="103"/>
      <c r="K1259" s="102"/>
      <c r="L1259" s="102"/>
      <c r="M1259" s="1157"/>
      <c r="N1259" s="1158"/>
      <c r="O1259" s="1159"/>
    </row>
    <row r="1260" spans="1:15" s="1116" customFormat="1">
      <c r="A1260" s="102"/>
      <c r="B1260" s="1157"/>
      <c r="C1260" s="1158"/>
      <c r="D1260" s="1159"/>
      <c r="E1260" s="1137"/>
      <c r="F1260" s="1137"/>
      <c r="J1260" s="103"/>
      <c r="K1260" s="102"/>
      <c r="L1260" s="102"/>
      <c r="M1260" s="1157"/>
      <c r="N1260" s="1158"/>
      <c r="O1260" s="1159"/>
    </row>
    <row r="1261" spans="1:15" s="1116" customFormat="1">
      <c r="A1261" s="102"/>
      <c r="B1261" s="1157"/>
      <c r="C1261" s="1158"/>
      <c r="D1261" s="1159"/>
      <c r="E1261" s="1137"/>
      <c r="F1261" s="1137"/>
      <c r="J1261" s="103"/>
      <c r="K1261" s="102"/>
      <c r="L1261" s="102"/>
      <c r="M1261" s="1157"/>
      <c r="N1261" s="1158"/>
      <c r="O1261" s="1159"/>
    </row>
    <row r="1262" spans="1:15" s="1116" customFormat="1">
      <c r="A1262" s="102"/>
      <c r="B1262" s="1157"/>
      <c r="C1262" s="1158"/>
      <c r="D1262" s="1159"/>
      <c r="E1262" s="1137"/>
      <c r="F1262" s="1137"/>
      <c r="J1262" s="103"/>
      <c r="K1262" s="102"/>
      <c r="L1262" s="102"/>
      <c r="M1262" s="1157"/>
      <c r="N1262" s="1158"/>
      <c r="O1262" s="1159"/>
    </row>
    <row r="1263" spans="1:15" s="1116" customFormat="1">
      <c r="A1263" s="102"/>
      <c r="B1263" s="1157"/>
      <c r="C1263" s="1158"/>
      <c r="D1263" s="1159"/>
      <c r="E1263" s="1137"/>
      <c r="F1263" s="1137"/>
      <c r="J1263" s="103"/>
      <c r="K1263" s="102"/>
      <c r="L1263" s="102"/>
      <c r="M1263" s="1157"/>
      <c r="N1263" s="1158"/>
      <c r="O1263" s="1159"/>
    </row>
    <row r="1264" spans="1:15" s="1116" customFormat="1">
      <c r="A1264" s="102"/>
      <c r="B1264" s="1157"/>
      <c r="C1264" s="1158"/>
      <c r="D1264" s="1159"/>
      <c r="E1264" s="1137"/>
      <c r="F1264" s="1137"/>
      <c r="J1264" s="103"/>
      <c r="K1264" s="102"/>
      <c r="L1264" s="102"/>
      <c r="M1264" s="1157"/>
      <c r="N1264" s="1158"/>
      <c r="O1264" s="1159"/>
    </row>
    <row r="1265" spans="1:15" s="1116" customFormat="1">
      <c r="A1265" s="102"/>
      <c r="B1265" s="1157"/>
      <c r="C1265" s="1158"/>
      <c r="D1265" s="1159"/>
      <c r="E1265" s="1137"/>
      <c r="F1265" s="1137"/>
      <c r="J1265" s="103"/>
      <c r="K1265" s="102"/>
      <c r="L1265" s="102"/>
      <c r="M1265" s="1157"/>
      <c r="N1265" s="1158"/>
      <c r="O1265" s="1159"/>
    </row>
    <row r="1266" spans="1:15" s="1116" customFormat="1">
      <c r="A1266" s="102"/>
      <c r="B1266" s="1157"/>
      <c r="C1266" s="1158"/>
      <c r="D1266" s="1159"/>
      <c r="E1266" s="1137"/>
      <c r="F1266" s="1137"/>
      <c r="J1266" s="103"/>
      <c r="K1266" s="102"/>
      <c r="L1266" s="102"/>
      <c r="M1266" s="1157"/>
      <c r="N1266" s="1158"/>
      <c r="O1266" s="1159"/>
    </row>
    <row r="1267" spans="1:15" s="1116" customFormat="1">
      <c r="A1267" s="102"/>
      <c r="B1267" s="1157"/>
      <c r="C1267" s="1158"/>
      <c r="D1267" s="1159"/>
      <c r="E1267" s="1137"/>
      <c r="F1267" s="1137"/>
      <c r="J1267" s="103"/>
      <c r="K1267" s="102"/>
      <c r="L1267" s="102"/>
      <c r="M1267" s="1157"/>
      <c r="N1267" s="1158"/>
      <c r="O1267" s="1159"/>
    </row>
    <row r="1268" spans="1:15" s="1116" customFormat="1">
      <c r="A1268" s="102"/>
      <c r="B1268" s="1157"/>
      <c r="C1268" s="1158"/>
      <c r="D1268" s="1159"/>
      <c r="E1268" s="1137"/>
      <c r="F1268" s="1137"/>
      <c r="J1268" s="103"/>
      <c r="K1268" s="102"/>
      <c r="L1268" s="102"/>
      <c r="M1268" s="1157"/>
      <c r="N1268" s="1158"/>
      <c r="O1268" s="1159"/>
    </row>
    <row r="1269" spans="1:15" s="1116" customFormat="1">
      <c r="A1269" s="102"/>
      <c r="B1269" s="1157"/>
      <c r="C1269" s="1158"/>
      <c r="D1269" s="1159"/>
      <c r="E1269" s="1137"/>
      <c r="F1269" s="1137"/>
      <c r="J1269" s="103"/>
      <c r="K1269" s="102"/>
      <c r="L1269" s="102"/>
      <c r="M1269" s="1157"/>
      <c r="N1269" s="1158"/>
      <c r="O1269" s="1159"/>
    </row>
    <row r="1270" spans="1:15" s="1116" customFormat="1">
      <c r="A1270" s="102"/>
      <c r="B1270" s="1157"/>
      <c r="C1270" s="1158"/>
      <c r="D1270" s="1159"/>
      <c r="E1270" s="1137"/>
      <c r="F1270" s="1137"/>
      <c r="J1270" s="103"/>
      <c r="K1270" s="102"/>
      <c r="L1270" s="102"/>
      <c r="M1270" s="1157"/>
      <c r="N1270" s="1158"/>
      <c r="O1270" s="1159"/>
    </row>
    <row r="1271" spans="1:15" s="1116" customFormat="1">
      <c r="A1271" s="102"/>
      <c r="B1271" s="1157"/>
      <c r="C1271" s="1158"/>
      <c r="D1271" s="1159"/>
      <c r="E1271" s="1137"/>
      <c r="F1271" s="1137"/>
      <c r="J1271" s="103"/>
      <c r="K1271" s="102"/>
      <c r="L1271" s="102"/>
      <c r="M1271" s="1157"/>
      <c r="N1271" s="1158"/>
      <c r="O1271" s="1159"/>
    </row>
    <row r="1272" spans="1:15" s="1116" customFormat="1">
      <c r="A1272" s="102"/>
      <c r="B1272" s="1157"/>
      <c r="C1272" s="1158"/>
      <c r="D1272" s="1159"/>
      <c r="E1272" s="1137"/>
      <c r="F1272" s="1137"/>
      <c r="J1272" s="103"/>
      <c r="K1272" s="102"/>
      <c r="L1272" s="102"/>
      <c r="M1272" s="1157"/>
      <c r="N1272" s="1158"/>
      <c r="O1272" s="1159"/>
    </row>
    <row r="1273" spans="1:15" s="1116" customFormat="1">
      <c r="A1273" s="102"/>
      <c r="B1273" s="1157"/>
      <c r="C1273" s="1158"/>
      <c r="D1273" s="1159"/>
      <c r="E1273" s="1137"/>
      <c r="F1273" s="1137"/>
      <c r="J1273" s="103"/>
      <c r="K1273" s="102"/>
      <c r="L1273" s="102"/>
      <c r="M1273" s="1157"/>
      <c r="N1273" s="1158"/>
      <c r="O1273" s="1159"/>
    </row>
    <row r="1274" spans="1:15" s="1116" customFormat="1">
      <c r="A1274" s="102"/>
      <c r="B1274" s="1157"/>
      <c r="C1274" s="1158"/>
      <c r="D1274" s="1159"/>
      <c r="E1274" s="1137"/>
      <c r="F1274" s="1137"/>
      <c r="J1274" s="103"/>
      <c r="K1274" s="102"/>
      <c r="L1274" s="102"/>
      <c r="M1274" s="1157"/>
      <c r="N1274" s="1158"/>
      <c r="O1274" s="1159"/>
    </row>
    <row r="1275" spans="1:15" s="1116" customFormat="1">
      <c r="A1275" s="102"/>
      <c r="B1275" s="1157"/>
      <c r="C1275" s="1158"/>
      <c r="D1275" s="1159"/>
      <c r="E1275" s="1137"/>
      <c r="F1275" s="1137"/>
      <c r="J1275" s="103"/>
      <c r="K1275" s="102"/>
      <c r="L1275" s="102"/>
      <c r="M1275" s="1157"/>
      <c r="N1275" s="1158"/>
      <c r="O1275" s="1159"/>
    </row>
    <row r="1276" spans="1:15" s="1116" customFormat="1">
      <c r="A1276" s="102"/>
      <c r="B1276" s="1157"/>
      <c r="C1276" s="1158"/>
      <c r="D1276" s="1159"/>
      <c r="E1276" s="1137"/>
      <c r="F1276" s="1137"/>
      <c r="J1276" s="103"/>
      <c r="K1276" s="102"/>
      <c r="L1276" s="102"/>
      <c r="M1276" s="1157"/>
      <c r="N1276" s="1158"/>
      <c r="O1276" s="1159"/>
    </row>
    <row r="1277" spans="1:15" s="1116" customFormat="1">
      <c r="A1277" s="102"/>
      <c r="B1277" s="1157"/>
      <c r="C1277" s="1158"/>
      <c r="D1277" s="1159"/>
      <c r="E1277" s="1137"/>
      <c r="F1277" s="1137"/>
      <c r="J1277" s="103"/>
      <c r="K1277" s="102"/>
      <c r="L1277" s="102"/>
      <c r="M1277" s="1157"/>
      <c r="N1277" s="1158"/>
      <c r="O1277" s="1159"/>
    </row>
    <row r="1278" spans="1:15" s="1116" customFormat="1">
      <c r="A1278" s="102"/>
      <c r="B1278" s="1157"/>
      <c r="C1278" s="1158"/>
      <c r="D1278" s="1159"/>
      <c r="E1278" s="1137"/>
      <c r="F1278" s="1137"/>
      <c r="J1278" s="103"/>
      <c r="K1278" s="102"/>
      <c r="L1278" s="102"/>
      <c r="M1278" s="1157"/>
      <c r="N1278" s="1158"/>
      <c r="O1278" s="1159"/>
    </row>
    <row r="1279" spans="1:15" s="1116" customFormat="1">
      <c r="A1279" s="102"/>
      <c r="B1279" s="1157"/>
      <c r="C1279" s="1158"/>
      <c r="D1279" s="1159"/>
      <c r="E1279" s="1137"/>
      <c r="F1279" s="1137"/>
      <c r="J1279" s="103"/>
      <c r="K1279" s="102"/>
      <c r="L1279" s="102"/>
      <c r="M1279" s="1157"/>
      <c r="N1279" s="1158"/>
      <c r="O1279" s="1159"/>
    </row>
    <row r="1280" spans="1:15" s="1116" customFormat="1">
      <c r="A1280" s="102"/>
      <c r="B1280" s="1157"/>
      <c r="C1280" s="1158"/>
      <c r="D1280" s="1159"/>
      <c r="E1280" s="1137"/>
      <c r="F1280" s="1137"/>
      <c r="J1280" s="103"/>
      <c r="K1280" s="102"/>
      <c r="L1280" s="102"/>
      <c r="M1280" s="1157"/>
      <c r="N1280" s="1158"/>
      <c r="O1280" s="1159"/>
    </row>
    <row r="1281" spans="1:15" s="1116" customFormat="1">
      <c r="A1281" s="102"/>
      <c r="B1281" s="1157"/>
      <c r="C1281" s="1158"/>
      <c r="D1281" s="1159"/>
      <c r="E1281" s="1137"/>
      <c r="F1281" s="1137"/>
      <c r="J1281" s="103"/>
      <c r="K1281" s="102"/>
      <c r="L1281" s="102"/>
      <c r="M1281" s="1157"/>
      <c r="N1281" s="1158"/>
      <c r="O1281" s="1159"/>
    </row>
    <row r="1282" spans="1:15" s="1116" customFormat="1">
      <c r="A1282" s="102"/>
      <c r="B1282" s="1157"/>
      <c r="C1282" s="1158"/>
      <c r="D1282" s="1159"/>
      <c r="E1282" s="1137"/>
      <c r="F1282" s="1137"/>
      <c r="J1282" s="103"/>
      <c r="K1282" s="102"/>
      <c r="L1282" s="102"/>
      <c r="M1282" s="1157"/>
      <c r="N1282" s="1158"/>
      <c r="O1282" s="1159"/>
    </row>
    <row r="1283" spans="1:15" s="1116" customFormat="1">
      <c r="A1283" s="102"/>
      <c r="B1283" s="1157"/>
      <c r="C1283" s="1158"/>
      <c r="D1283" s="1159"/>
      <c r="E1283" s="1137"/>
      <c r="F1283" s="1137"/>
      <c r="J1283" s="103"/>
      <c r="K1283" s="102"/>
      <c r="L1283" s="102"/>
      <c r="M1283" s="1157"/>
      <c r="N1283" s="1158"/>
      <c r="O1283" s="1159"/>
    </row>
    <row r="1284" spans="1:15" s="1116" customFormat="1">
      <c r="A1284" s="102"/>
      <c r="B1284" s="1157"/>
      <c r="C1284" s="1158"/>
      <c r="D1284" s="1159"/>
      <c r="E1284" s="1137"/>
      <c r="F1284" s="1137"/>
      <c r="J1284" s="103"/>
      <c r="K1284" s="102"/>
      <c r="L1284" s="102"/>
      <c r="M1284" s="1157"/>
      <c r="N1284" s="1158"/>
      <c r="O1284" s="1159"/>
    </row>
    <row r="1285" spans="1:15" s="1116" customFormat="1">
      <c r="A1285" s="102"/>
      <c r="B1285" s="1157"/>
      <c r="C1285" s="1158"/>
      <c r="D1285" s="1159"/>
      <c r="E1285" s="1137"/>
      <c r="F1285" s="1137"/>
      <c r="J1285" s="103"/>
      <c r="K1285" s="102"/>
      <c r="L1285" s="102"/>
      <c r="M1285" s="1157"/>
      <c r="N1285" s="1158"/>
      <c r="O1285" s="1159"/>
    </row>
    <row r="1286" spans="1:15" s="1116" customFormat="1">
      <c r="A1286" s="102"/>
      <c r="B1286" s="1157"/>
      <c r="C1286" s="1158"/>
      <c r="D1286" s="1159"/>
      <c r="E1286" s="1137"/>
      <c r="F1286" s="1137"/>
      <c r="J1286" s="103"/>
      <c r="K1286" s="102"/>
      <c r="L1286" s="102"/>
      <c r="M1286" s="1157"/>
      <c r="N1286" s="1158"/>
      <c r="O1286" s="1159"/>
    </row>
    <row r="1287" spans="1:15" s="1116" customFormat="1">
      <c r="A1287" s="102"/>
      <c r="B1287" s="1157"/>
      <c r="C1287" s="1158"/>
      <c r="D1287" s="1159"/>
      <c r="E1287" s="1137"/>
      <c r="F1287" s="1137"/>
      <c r="J1287" s="103"/>
      <c r="K1287" s="102"/>
      <c r="L1287" s="102"/>
      <c r="M1287" s="1157"/>
      <c r="N1287" s="1158"/>
      <c r="O1287" s="1159"/>
    </row>
    <row r="1288" spans="1:15" s="1116" customFormat="1">
      <c r="A1288" s="102"/>
      <c r="B1288" s="1157"/>
      <c r="C1288" s="1158"/>
      <c r="D1288" s="1159"/>
      <c r="E1288" s="1137"/>
      <c r="F1288" s="1137"/>
      <c r="J1288" s="103"/>
      <c r="K1288" s="102"/>
      <c r="L1288" s="102"/>
      <c r="M1288" s="1157"/>
      <c r="N1288" s="1158"/>
      <c r="O1288" s="1159"/>
    </row>
    <row r="1289" spans="1:15" s="1116" customFormat="1">
      <c r="A1289" s="102"/>
      <c r="B1289" s="1157"/>
      <c r="C1289" s="1158"/>
      <c r="D1289" s="1159"/>
      <c r="E1289" s="1137"/>
      <c r="F1289" s="1137"/>
      <c r="J1289" s="103"/>
      <c r="K1289" s="102"/>
      <c r="L1289" s="102"/>
      <c r="M1289" s="1157"/>
      <c r="N1289" s="1158"/>
      <c r="O1289" s="1159"/>
    </row>
    <row r="1290" spans="1:15" s="1116" customFormat="1">
      <c r="A1290" s="102"/>
      <c r="B1290" s="1157"/>
      <c r="C1290" s="1158"/>
      <c r="D1290" s="1159"/>
      <c r="E1290" s="1137"/>
      <c r="F1290" s="1137"/>
      <c r="J1290" s="103"/>
      <c r="K1290" s="102"/>
      <c r="L1290" s="102"/>
      <c r="M1290" s="1157"/>
      <c r="N1290" s="1158"/>
      <c r="O1290" s="1159"/>
    </row>
    <row r="1291" spans="1:15">
      <c r="G1291" s="1116"/>
      <c r="H1291" s="1116"/>
      <c r="I1291" s="1116"/>
      <c r="J1291" s="103"/>
    </row>
    <row r="1292" spans="1:15">
      <c r="G1292" s="1116"/>
      <c r="H1292" s="1116"/>
      <c r="I1292" s="1116"/>
      <c r="J1292" s="103"/>
    </row>
    <row r="1293" spans="1:15" s="90" customFormat="1">
      <c r="A1293" s="102"/>
      <c r="B1293" s="1157"/>
      <c r="C1293" s="1158"/>
      <c r="D1293" s="1159"/>
      <c r="E1293" s="1137"/>
      <c r="F1293" s="1137"/>
      <c r="G1293" s="1116"/>
      <c r="H1293" s="1116"/>
      <c r="I1293" s="1116"/>
      <c r="J1293" s="103"/>
      <c r="K1293" s="102"/>
      <c r="L1293" s="102"/>
      <c r="M1293" s="1157"/>
      <c r="N1293" s="1158"/>
      <c r="O1293" s="1159"/>
    </row>
    <row r="1294" spans="1:15" s="90" customFormat="1">
      <c r="A1294" s="102"/>
      <c r="B1294" s="1157"/>
      <c r="C1294" s="1158"/>
      <c r="D1294" s="1159"/>
      <c r="E1294" s="1137"/>
      <c r="F1294" s="1137"/>
      <c r="G1294" s="1116"/>
      <c r="H1294" s="1116"/>
      <c r="I1294" s="1116"/>
      <c r="J1294" s="103"/>
      <c r="K1294" s="102"/>
      <c r="L1294" s="102"/>
      <c r="M1294" s="1157"/>
      <c r="N1294" s="1158"/>
      <c r="O1294" s="1159"/>
    </row>
    <row r="1295" spans="1:15">
      <c r="G1295" s="1116"/>
      <c r="H1295" s="1116"/>
      <c r="I1295" s="1116"/>
      <c r="J1295" s="103"/>
    </row>
    <row r="1296" spans="1:15">
      <c r="H1296" s="1116"/>
      <c r="I1296" s="1116"/>
      <c r="J1296" s="103"/>
    </row>
    <row r="1297" spans="1:15" s="1116" customFormat="1">
      <c r="A1297" s="102"/>
      <c r="B1297" s="1157"/>
      <c r="C1297" s="1158"/>
      <c r="D1297" s="1159"/>
      <c r="E1297" s="1137"/>
      <c r="F1297" s="1137"/>
      <c r="J1297" s="103"/>
      <c r="K1297" s="102"/>
      <c r="L1297" s="102"/>
      <c r="M1297" s="1157"/>
      <c r="N1297" s="1158"/>
      <c r="O1297" s="1159"/>
    </row>
    <row r="1298" spans="1:15" s="1116" customFormat="1">
      <c r="A1298" s="102"/>
      <c r="B1298" s="1157"/>
      <c r="C1298" s="1158"/>
      <c r="D1298" s="1159"/>
      <c r="E1298" s="1137"/>
      <c r="F1298" s="1137"/>
      <c r="J1298" s="103"/>
      <c r="K1298" s="102"/>
      <c r="L1298" s="102"/>
      <c r="M1298" s="1157"/>
      <c r="N1298" s="1158"/>
      <c r="O1298" s="1159"/>
    </row>
    <row r="1299" spans="1:15" s="1116" customFormat="1">
      <c r="A1299" s="102"/>
      <c r="B1299" s="1157"/>
      <c r="C1299" s="1158"/>
      <c r="D1299" s="1159"/>
      <c r="E1299" s="1137"/>
      <c r="F1299" s="1137"/>
      <c r="G1299" s="1131"/>
      <c r="J1299" s="103"/>
      <c r="K1299" s="102"/>
      <c r="L1299" s="102"/>
      <c r="M1299" s="1157"/>
      <c r="N1299" s="1158"/>
      <c r="O1299" s="1159"/>
    </row>
    <row r="1300" spans="1:15" s="1116" customFormat="1">
      <c r="A1300" s="102"/>
      <c r="B1300" s="1157"/>
      <c r="C1300" s="1158"/>
      <c r="D1300" s="1159"/>
      <c r="E1300" s="1137"/>
      <c r="F1300" s="1137"/>
      <c r="J1300" s="103"/>
      <c r="K1300" s="102"/>
      <c r="L1300" s="102"/>
      <c r="M1300" s="1157"/>
      <c r="N1300" s="1158"/>
      <c r="O1300" s="1159"/>
    </row>
    <row r="1301" spans="1:15" s="1116" customFormat="1">
      <c r="A1301" s="102"/>
      <c r="B1301" s="1157"/>
      <c r="C1301" s="1158"/>
      <c r="D1301" s="1159"/>
      <c r="E1301" s="1137"/>
      <c r="F1301" s="1137"/>
      <c r="J1301" s="103"/>
      <c r="K1301" s="102"/>
      <c r="L1301" s="102"/>
      <c r="M1301" s="1157"/>
      <c r="N1301" s="1158"/>
      <c r="O1301" s="1159"/>
    </row>
    <row r="1302" spans="1:15" s="1116" customFormat="1">
      <c r="A1302" s="102"/>
      <c r="B1302" s="1157"/>
      <c r="C1302" s="1158"/>
      <c r="D1302" s="1159"/>
      <c r="E1302" s="1137"/>
      <c r="F1302" s="1137"/>
      <c r="G1302" s="1131"/>
      <c r="J1302" s="103"/>
      <c r="K1302" s="102"/>
      <c r="L1302" s="102"/>
      <c r="M1302" s="1157"/>
      <c r="N1302" s="1158"/>
      <c r="O1302" s="1159"/>
    </row>
    <row r="1303" spans="1:15" s="1116" customFormat="1">
      <c r="A1303" s="102"/>
      <c r="B1303" s="1157"/>
      <c r="C1303" s="1158"/>
      <c r="D1303" s="1159"/>
      <c r="E1303" s="1137"/>
      <c r="F1303" s="1137"/>
      <c r="G1303" s="1131"/>
      <c r="J1303" s="103"/>
      <c r="K1303" s="102"/>
      <c r="L1303" s="102"/>
      <c r="M1303" s="1157"/>
      <c r="N1303" s="1158"/>
      <c r="O1303" s="1159"/>
    </row>
    <row r="1304" spans="1:15" s="1116" customFormat="1">
      <c r="A1304" s="102"/>
      <c r="B1304" s="1157"/>
      <c r="C1304" s="1158"/>
      <c r="D1304" s="1159"/>
      <c r="E1304" s="1137"/>
      <c r="F1304" s="1137"/>
      <c r="J1304" s="103"/>
      <c r="K1304" s="102"/>
      <c r="L1304" s="102"/>
      <c r="M1304" s="1157"/>
      <c r="N1304" s="1158"/>
      <c r="O1304" s="1159"/>
    </row>
    <row r="1305" spans="1:15" s="1116" customFormat="1">
      <c r="A1305" s="102"/>
      <c r="B1305" s="1157"/>
      <c r="C1305" s="1158"/>
      <c r="D1305" s="1159"/>
      <c r="E1305" s="1137"/>
      <c r="F1305" s="1137"/>
      <c r="G1305" s="1131"/>
      <c r="J1305" s="103"/>
      <c r="K1305" s="102"/>
      <c r="L1305" s="102"/>
      <c r="M1305" s="1157"/>
      <c r="N1305" s="1158"/>
      <c r="O1305" s="1159"/>
    </row>
    <row r="1306" spans="1:15" s="1116" customFormat="1">
      <c r="A1306" s="102"/>
      <c r="B1306" s="1157"/>
      <c r="C1306" s="1158"/>
      <c r="D1306" s="1159"/>
      <c r="E1306" s="1137"/>
      <c r="F1306" s="1137"/>
      <c r="G1306" s="1131"/>
      <c r="J1306" s="103"/>
      <c r="K1306" s="102"/>
      <c r="L1306" s="102"/>
      <c r="M1306" s="1157"/>
      <c r="N1306" s="1158"/>
      <c r="O1306" s="1159"/>
    </row>
    <row r="1307" spans="1:15" s="1116" customFormat="1">
      <c r="A1307" s="102"/>
      <c r="B1307" s="1157"/>
      <c r="C1307" s="1158"/>
      <c r="D1307" s="1159"/>
      <c r="E1307" s="1137"/>
      <c r="F1307" s="1137"/>
      <c r="G1307" s="1131"/>
      <c r="J1307" s="103"/>
      <c r="K1307" s="102"/>
      <c r="L1307" s="102"/>
      <c r="M1307" s="1157"/>
      <c r="N1307" s="1158"/>
      <c r="O1307" s="1159"/>
    </row>
    <row r="1308" spans="1:15" s="1116" customFormat="1">
      <c r="A1308" s="102"/>
      <c r="B1308" s="1157"/>
      <c r="C1308" s="1158"/>
      <c r="D1308" s="1159"/>
      <c r="E1308" s="1137"/>
      <c r="F1308" s="1137"/>
      <c r="G1308" s="1131"/>
      <c r="J1308" s="103"/>
      <c r="K1308" s="102"/>
      <c r="L1308" s="102"/>
      <c r="M1308" s="1157"/>
      <c r="N1308" s="1158"/>
      <c r="O1308" s="1159"/>
    </row>
    <row r="1309" spans="1:15" s="1116" customFormat="1">
      <c r="A1309" s="102"/>
      <c r="B1309" s="1157"/>
      <c r="C1309" s="1158"/>
      <c r="D1309" s="1159"/>
      <c r="E1309" s="1137"/>
      <c r="F1309" s="1137"/>
      <c r="G1309" s="1131"/>
      <c r="J1309" s="103"/>
      <c r="K1309" s="102"/>
      <c r="L1309" s="102"/>
      <c r="M1309" s="1157"/>
      <c r="N1309" s="1158"/>
      <c r="O1309" s="1159"/>
    </row>
    <row r="1310" spans="1:15" s="1116" customFormat="1">
      <c r="A1310" s="102"/>
      <c r="B1310" s="1157"/>
      <c r="C1310" s="1158"/>
      <c r="D1310" s="1159"/>
      <c r="E1310" s="1137"/>
      <c r="F1310" s="1137"/>
      <c r="J1310" s="103"/>
      <c r="K1310" s="102"/>
      <c r="L1310" s="102"/>
      <c r="M1310" s="1157"/>
      <c r="N1310" s="1158"/>
      <c r="O1310" s="1159"/>
    </row>
    <row r="1311" spans="1:15" s="1116" customFormat="1">
      <c r="A1311" s="102"/>
      <c r="B1311" s="1157"/>
      <c r="C1311" s="1158"/>
      <c r="D1311" s="1159"/>
      <c r="E1311" s="1137"/>
      <c r="F1311" s="1137"/>
      <c r="G1311" s="1131"/>
      <c r="J1311" s="103"/>
      <c r="K1311" s="102"/>
      <c r="L1311" s="102"/>
      <c r="M1311" s="1157"/>
      <c r="N1311" s="1158"/>
      <c r="O1311" s="1159"/>
    </row>
    <row r="1312" spans="1:15" s="1116" customFormat="1">
      <c r="A1312" s="102"/>
      <c r="B1312" s="1157"/>
      <c r="C1312" s="1158"/>
      <c r="D1312" s="1159"/>
      <c r="E1312" s="1137"/>
      <c r="F1312" s="1137"/>
      <c r="G1312" s="1131"/>
      <c r="J1312" s="103"/>
      <c r="K1312" s="102"/>
      <c r="L1312" s="102"/>
      <c r="M1312" s="1157"/>
      <c r="N1312" s="1158"/>
      <c r="O1312" s="1159"/>
    </row>
    <row r="1313" spans="1:15" s="1116" customFormat="1">
      <c r="A1313" s="102"/>
      <c r="B1313" s="1157"/>
      <c r="C1313" s="1158"/>
      <c r="D1313" s="1159"/>
      <c r="E1313" s="1137"/>
      <c r="F1313" s="1137"/>
      <c r="G1313" s="90"/>
      <c r="J1313" s="103"/>
      <c r="K1313" s="102"/>
      <c r="L1313" s="102"/>
      <c r="M1313" s="1157"/>
      <c r="N1313" s="1158"/>
      <c r="O1313" s="1159"/>
    </row>
    <row r="1314" spans="1:15" s="1116" customFormat="1">
      <c r="A1314" s="102"/>
      <c r="B1314" s="1157"/>
      <c r="C1314" s="1158"/>
      <c r="D1314" s="1159"/>
      <c r="E1314" s="1137"/>
      <c r="F1314" s="1137"/>
      <c r="G1314" s="90"/>
      <c r="J1314" s="103"/>
      <c r="K1314" s="102"/>
      <c r="L1314" s="102"/>
      <c r="M1314" s="1157"/>
      <c r="N1314" s="1158"/>
      <c r="O1314" s="1159"/>
    </row>
    <row r="1315" spans="1:15" s="1116" customFormat="1">
      <c r="A1315" s="102"/>
      <c r="B1315" s="1157"/>
      <c r="C1315" s="1158"/>
      <c r="D1315" s="1159"/>
      <c r="E1315" s="1137"/>
      <c r="F1315" s="1137"/>
      <c r="G1315" s="1131"/>
      <c r="J1315" s="103"/>
      <c r="K1315" s="102"/>
      <c r="L1315" s="102"/>
      <c r="M1315" s="1157"/>
      <c r="N1315" s="1158"/>
      <c r="O1315" s="1159"/>
    </row>
    <row r="1316" spans="1:15" s="1116" customFormat="1">
      <c r="A1316" s="102"/>
      <c r="B1316" s="1157"/>
      <c r="C1316" s="1158"/>
      <c r="D1316" s="1159"/>
      <c r="E1316" s="1137"/>
      <c r="F1316" s="1137"/>
      <c r="G1316" s="1131"/>
      <c r="J1316" s="103"/>
      <c r="K1316" s="102"/>
      <c r="L1316" s="102"/>
      <c r="M1316" s="1157"/>
      <c r="N1316" s="1158"/>
      <c r="O1316" s="1159"/>
    </row>
    <row r="1317" spans="1:15" s="1116" customFormat="1">
      <c r="A1317" s="102"/>
      <c r="B1317" s="1157"/>
      <c r="C1317" s="1158"/>
      <c r="D1317" s="1159"/>
      <c r="E1317" s="1137"/>
      <c r="F1317" s="1137"/>
      <c r="J1317" s="103"/>
      <c r="K1317" s="102"/>
      <c r="L1317" s="102"/>
      <c r="M1317" s="1157"/>
      <c r="N1317" s="1158"/>
      <c r="O1317" s="1159"/>
    </row>
    <row r="1318" spans="1:15" s="1116" customFormat="1">
      <c r="A1318" s="102"/>
      <c r="B1318" s="1157"/>
      <c r="C1318" s="1158"/>
      <c r="D1318" s="1159"/>
      <c r="E1318" s="1137"/>
      <c r="F1318" s="1137"/>
      <c r="J1318" s="103"/>
      <c r="K1318" s="102"/>
      <c r="L1318" s="102"/>
      <c r="M1318" s="1157"/>
      <c r="N1318" s="1158"/>
      <c r="O1318" s="1159"/>
    </row>
    <row r="1319" spans="1:15" s="1116" customFormat="1">
      <c r="A1319" s="102"/>
      <c r="B1319" s="1157"/>
      <c r="C1319" s="1158"/>
      <c r="D1319" s="1159"/>
      <c r="E1319" s="1137"/>
      <c r="F1319" s="1137"/>
      <c r="J1319" s="103"/>
      <c r="K1319" s="102"/>
      <c r="L1319" s="102"/>
      <c r="M1319" s="1157"/>
      <c r="N1319" s="1158"/>
      <c r="O1319" s="1159"/>
    </row>
    <row r="1320" spans="1:15" s="1116" customFormat="1">
      <c r="A1320" s="102"/>
      <c r="B1320" s="1157"/>
      <c r="C1320" s="1158"/>
      <c r="D1320" s="1159"/>
      <c r="E1320" s="1137"/>
      <c r="F1320" s="1137"/>
      <c r="J1320" s="103"/>
      <c r="K1320" s="102"/>
      <c r="L1320" s="102"/>
      <c r="M1320" s="1157"/>
      <c r="N1320" s="1158"/>
      <c r="O1320" s="1159"/>
    </row>
    <row r="1321" spans="1:15" s="1116" customFormat="1">
      <c r="A1321" s="102"/>
      <c r="B1321" s="1157"/>
      <c r="C1321" s="1158"/>
      <c r="D1321" s="1159"/>
      <c r="E1321" s="1137"/>
      <c r="F1321" s="1137"/>
      <c r="J1321" s="103"/>
      <c r="K1321" s="102"/>
      <c r="L1321" s="102"/>
      <c r="M1321" s="1157"/>
      <c r="N1321" s="1158"/>
      <c r="O1321" s="1159"/>
    </row>
    <row r="1322" spans="1:15" s="1116" customFormat="1">
      <c r="A1322" s="102"/>
      <c r="B1322" s="1157"/>
      <c r="C1322" s="1158"/>
      <c r="D1322" s="1159"/>
      <c r="E1322" s="1137"/>
      <c r="F1322" s="1137"/>
      <c r="J1322" s="103"/>
      <c r="K1322" s="102"/>
      <c r="L1322" s="102"/>
      <c r="M1322" s="1157"/>
      <c r="N1322" s="1158"/>
      <c r="O1322" s="1159"/>
    </row>
    <row r="1323" spans="1:15" s="1116" customFormat="1">
      <c r="A1323" s="102"/>
      <c r="B1323" s="1157"/>
      <c r="C1323" s="1158"/>
      <c r="D1323" s="1159"/>
      <c r="E1323" s="1137"/>
      <c r="F1323" s="1137"/>
      <c r="J1323" s="103"/>
      <c r="K1323" s="102"/>
      <c r="L1323" s="102"/>
      <c r="M1323" s="1157"/>
      <c r="N1323" s="1158"/>
      <c r="O1323" s="1159"/>
    </row>
    <row r="1324" spans="1:15" s="1116" customFormat="1">
      <c r="A1324" s="102"/>
      <c r="B1324" s="1157"/>
      <c r="C1324" s="1158"/>
      <c r="D1324" s="1159"/>
      <c r="E1324" s="1137"/>
      <c r="F1324" s="1137"/>
      <c r="J1324" s="103"/>
      <c r="K1324" s="102"/>
      <c r="L1324" s="102"/>
      <c r="M1324" s="1157"/>
      <c r="N1324" s="1158"/>
      <c r="O1324" s="1159"/>
    </row>
    <row r="1325" spans="1:15" s="1116" customFormat="1">
      <c r="A1325" s="102"/>
      <c r="B1325" s="1157"/>
      <c r="C1325" s="1158"/>
      <c r="D1325" s="1159"/>
      <c r="E1325" s="1137"/>
      <c r="F1325" s="1137"/>
      <c r="G1325" s="1131"/>
      <c r="J1325" s="103"/>
      <c r="K1325" s="102"/>
      <c r="L1325" s="102"/>
      <c r="M1325" s="1157"/>
      <c r="N1325" s="1158"/>
      <c r="O1325" s="1159"/>
    </row>
    <row r="1326" spans="1:15" s="1116" customFormat="1">
      <c r="A1326" s="102"/>
      <c r="B1326" s="1157"/>
      <c r="C1326" s="1158"/>
      <c r="D1326" s="1159"/>
      <c r="E1326" s="1137"/>
      <c r="F1326" s="1137"/>
      <c r="G1326" s="1131"/>
      <c r="J1326" s="103"/>
      <c r="K1326" s="102"/>
      <c r="L1326" s="102"/>
      <c r="M1326" s="1157"/>
      <c r="N1326" s="1158"/>
      <c r="O1326" s="1159"/>
    </row>
    <row r="1327" spans="1:15" s="1116" customFormat="1">
      <c r="A1327" s="102"/>
      <c r="B1327" s="1157"/>
      <c r="C1327" s="1158"/>
      <c r="D1327" s="1159"/>
      <c r="E1327" s="1137"/>
      <c r="F1327" s="1137"/>
      <c r="G1327" s="90"/>
      <c r="J1327" s="103"/>
      <c r="K1327" s="102"/>
      <c r="L1327" s="102"/>
      <c r="M1327" s="1157"/>
      <c r="N1327" s="1158"/>
      <c r="O1327" s="1159"/>
    </row>
    <row r="1328" spans="1:15" s="1116" customFormat="1">
      <c r="A1328" s="102"/>
      <c r="B1328" s="1157"/>
      <c r="C1328" s="1158"/>
      <c r="D1328" s="1159"/>
      <c r="E1328" s="1137"/>
      <c r="F1328" s="1137"/>
      <c r="G1328" s="90"/>
      <c r="J1328" s="103"/>
      <c r="K1328" s="102"/>
      <c r="L1328" s="102"/>
      <c r="M1328" s="1157"/>
      <c r="N1328" s="1158"/>
      <c r="O1328" s="1159"/>
    </row>
    <row r="1329" spans="1:15" s="1116" customFormat="1">
      <c r="A1329" s="102"/>
      <c r="B1329" s="1157"/>
      <c r="C1329" s="1158"/>
      <c r="D1329" s="1159"/>
      <c r="E1329" s="1137"/>
      <c r="F1329" s="1137"/>
      <c r="G1329" s="1131"/>
      <c r="J1329" s="103"/>
      <c r="K1329" s="102"/>
      <c r="L1329" s="102"/>
      <c r="M1329" s="1157"/>
      <c r="N1329" s="1158"/>
      <c r="O1329" s="1159"/>
    </row>
    <row r="1330" spans="1:15" s="1116" customFormat="1">
      <c r="A1330" s="102"/>
      <c r="B1330" s="1157"/>
      <c r="C1330" s="1158"/>
      <c r="D1330" s="1159"/>
      <c r="E1330" s="1137"/>
      <c r="F1330" s="1137"/>
      <c r="G1330" s="1131"/>
      <c r="J1330" s="103"/>
      <c r="K1330" s="102"/>
      <c r="L1330" s="102"/>
      <c r="M1330" s="1157"/>
      <c r="N1330" s="1158"/>
      <c r="O1330" s="1159"/>
    </row>
    <row r="1331" spans="1:15" s="1116" customFormat="1">
      <c r="A1331" s="102"/>
      <c r="B1331" s="1157"/>
      <c r="C1331" s="1158"/>
      <c r="D1331" s="1159"/>
      <c r="E1331" s="1137"/>
      <c r="F1331" s="1137"/>
      <c r="J1331" s="103"/>
      <c r="K1331" s="102"/>
      <c r="L1331" s="102"/>
      <c r="M1331" s="1157"/>
      <c r="N1331" s="1158"/>
      <c r="O1331" s="1159"/>
    </row>
    <row r="1332" spans="1:15" s="1116" customFormat="1">
      <c r="A1332" s="102"/>
      <c r="B1332" s="1157"/>
      <c r="C1332" s="1158"/>
      <c r="D1332" s="1159"/>
      <c r="E1332" s="1137"/>
      <c r="F1332" s="1137"/>
      <c r="J1332" s="103"/>
      <c r="K1332" s="102"/>
      <c r="L1332" s="102"/>
      <c r="M1332" s="1157"/>
      <c r="N1332" s="1158"/>
      <c r="O1332" s="1159"/>
    </row>
    <row r="1333" spans="1:15" s="1116" customFormat="1">
      <c r="A1333" s="102"/>
      <c r="B1333" s="1157"/>
      <c r="C1333" s="1158"/>
      <c r="D1333" s="1159"/>
      <c r="E1333" s="1137"/>
      <c r="F1333" s="1137"/>
      <c r="J1333" s="103"/>
      <c r="K1333" s="102"/>
      <c r="L1333" s="102"/>
      <c r="M1333" s="1157"/>
      <c r="N1333" s="1158"/>
      <c r="O1333" s="1159"/>
    </row>
    <row r="1334" spans="1:15" s="1116" customFormat="1">
      <c r="A1334" s="102"/>
      <c r="B1334" s="1157"/>
      <c r="C1334" s="1158"/>
      <c r="D1334" s="1159"/>
      <c r="E1334" s="1137"/>
      <c r="F1334" s="1137"/>
      <c r="J1334" s="103"/>
      <c r="K1334" s="102"/>
      <c r="L1334" s="102"/>
      <c r="M1334" s="1157"/>
      <c r="N1334" s="1158"/>
      <c r="O1334" s="1159"/>
    </row>
    <row r="1335" spans="1:15" s="1116" customFormat="1">
      <c r="A1335" s="102"/>
      <c r="B1335" s="1157"/>
      <c r="C1335" s="1158"/>
      <c r="D1335" s="1159"/>
      <c r="E1335" s="1137"/>
      <c r="F1335" s="1137"/>
      <c r="J1335" s="103"/>
      <c r="K1335" s="102"/>
      <c r="L1335" s="102"/>
      <c r="M1335" s="1157"/>
      <c r="N1335" s="1158"/>
      <c r="O1335" s="1159"/>
    </row>
    <row r="1336" spans="1:15" s="1116" customFormat="1">
      <c r="A1336" s="102"/>
      <c r="B1336" s="1157"/>
      <c r="C1336" s="1158"/>
      <c r="D1336" s="1159"/>
      <c r="E1336" s="1137"/>
      <c r="F1336" s="1137"/>
      <c r="J1336" s="103"/>
      <c r="K1336" s="102"/>
      <c r="L1336" s="102"/>
      <c r="M1336" s="1157"/>
      <c r="N1336" s="1158"/>
      <c r="O1336" s="1159"/>
    </row>
    <row r="1337" spans="1:15" s="1116" customFormat="1">
      <c r="A1337" s="102"/>
      <c r="B1337" s="1157"/>
      <c r="C1337" s="1158"/>
      <c r="D1337" s="1159"/>
      <c r="E1337" s="1137"/>
      <c r="F1337" s="1137"/>
      <c r="J1337" s="103"/>
      <c r="K1337" s="102"/>
      <c r="L1337" s="102"/>
      <c r="M1337" s="1157"/>
      <c r="N1337" s="1158"/>
      <c r="O1337" s="1159"/>
    </row>
    <row r="1338" spans="1:15" s="1116" customFormat="1">
      <c r="A1338" s="102"/>
      <c r="B1338" s="1157"/>
      <c r="C1338" s="1158"/>
      <c r="D1338" s="1159"/>
      <c r="E1338" s="1137"/>
      <c r="F1338" s="1137"/>
      <c r="J1338" s="103"/>
      <c r="K1338" s="102"/>
      <c r="L1338" s="102"/>
      <c r="M1338" s="1157"/>
      <c r="N1338" s="1158"/>
      <c r="O1338" s="1159"/>
    </row>
    <row r="1339" spans="1:15" s="1116" customFormat="1">
      <c r="A1339" s="102"/>
      <c r="B1339" s="1157"/>
      <c r="C1339" s="1158"/>
      <c r="D1339" s="1159"/>
      <c r="E1339" s="1137"/>
      <c r="F1339" s="1137"/>
      <c r="J1339" s="103"/>
      <c r="K1339" s="102"/>
      <c r="L1339" s="102"/>
      <c r="M1339" s="1157"/>
      <c r="N1339" s="1158"/>
      <c r="O1339" s="1159"/>
    </row>
    <row r="1340" spans="1:15" s="1116" customFormat="1">
      <c r="A1340" s="102"/>
      <c r="B1340" s="1157"/>
      <c r="C1340" s="1158"/>
      <c r="D1340" s="1159"/>
      <c r="E1340" s="1137"/>
      <c r="F1340" s="1137"/>
      <c r="J1340" s="103"/>
      <c r="K1340" s="102"/>
      <c r="L1340" s="102"/>
      <c r="M1340" s="1157"/>
      <c r="N1340" s="1158"/>
      <c r="O1340" s="1159"/>
    </row>
    <row r="1341" spans="1:15" s="1116" customFormat="1">
      <c r="A1341" s="102"/>
      <c r="B1341" s="1157"/>
      <c r="C1341" s="1158"/>
      <c r="D1341" s="1159"/>
      <c r="E1341" s="1137"/>
      <c r="F1341" s="1137"/>
      <c r="J1341" s="103"/>
      <c r="K1341" s="102"/>
      <c r="L1341" s="102"/>
      <c r="M1341" s="1157"/>
      <c r="N1341" s="1158"/>
      <c r="O1341" s="1159"/>
    </row>
    <row r="1342" spans="1:15" s="1116" customFormat="1">
      <c r="A1342" s="102"/>
      <c r="B1342" s="1157"/>
      <c r="C1342" s="1158"/>
      <c r="D1342" s="1159"/>
      <c r="E1342" s="1137"/>
      <c r="F1342" s="1137"/>
      <c r="J1342" s="103"/>
      <c r="K1342" s="102"/>
      <c r="L1342" s="102"/>
      <c r="M1342" s="1157"/>
      <c r="N1342" s="1158"/>
      <c r="O1342" s="1159"/>
    </row>
    <row r="1343" spans="1:15" s="1116" customFormat="1">
      <c r="A1343" s="102"/>
      <c r="B1343" s="1157"/>
      <c r="C1343" s="1158"/>
      <c r="D1343" s="1159"/>
      <c r="E1343" s="1137"/>
      <c r="F1343" s="1137"/>
      <c r="J1343" s="103"/>
      <c r="K1343" s="102"/>
      <c r="L1343" s="102"/>
      <c r="M1343" s="1157"/>
      <c r="N1343" s="1158"/>
      <c r="O1343" s="1159"/>
    </row>
    <row r="1344" spans="1:15" s="1116" customFormat="1">
      <c r="A1344" s="102"/>
      <c r="B1344" s="1157"/>
      <c r="C1344" s="1158"/>
      <c r="D1344" s="1159"/>
      <c r="E1344" s="1137"/>
      <c r="F1344" s="1137"/>
      <c r="J1344" s="103"/>
      <c r="K1344" s="102"/>
      <c r="L1344" s="102"/>
      <c r="M1344" s="1157"/>
      <c r="N1344" s="1158"/>
      <c r="O1344" s="1159"/>
    </row>
    <row r="1345" spans="1:15" s="1116" customFormat="1">
      <c r="A1345" s="102"/>
      <c r="B1345" s="1157"/>
      <c r="C1345" s="1158"/>
      <c r="D1345" s="1159"/>
      <c r="E1345" s="1137"/>
      <c r="F1345" s="1137"/>
      <c r="J1345" s="103"/>
      <c r="K1345" s="102"/>
      <c r="L1345" s="102"/>
      <c r="M1345" s="1157"/>
      <c r="N1345" s="1158"/>
      <c r="O1345" s="1159"/>
    </row>
    <row r="1346" spans="1:15" s="1116" customFormat="1">
      <c r="A1346" s="102"/>
      <c r="B1346" s="1157"/>
      <c r="C1346" s="1158"/>
      <c r="D1346" s="1159"/>
      <c r="E1346" s="1137"/>
      <c r="F1346" s="1137"/>
      <c r="J1346" s="103"/>
      <c r="K1346" s="102"/>
      <c r="L1346" s="102"/>
      <c r="M1346" s="1157"/>
      <c r="N1346" s="1158"/>
      <c r="O1346" s="1159"/>
    </row>
    <row r="1347" spans="1:15" s="1116" customFormat="1">
      <c r="A1347" s="102"/>
      <c r="B1347" s="1157"/>
      <c r="C1347" s="1158"/>
      <c r="D1347" s="1159"/>
      <c r="E1347" s="1137"/>
      <c r="F1347" s="1137"/>
      <c r="H1347" s="1131"/>
      <c r="I1347" s="1131"/>
      <c r="J1347" s="104"/>
      <c r="K1347" s="102"/>
      <c r="L1347" s="102"/>
      <c r="M1347" s="1157"/>
      <c r="N1347" s="1158"/>
      <c r="O1347" s="1159"/>
    </row>
    <row r="1348" spans="1:15" s="1116" customFormat="1">
      <c r="A1348" s="102"/>
      <c r="B1348" s="1157"/>
      <c r="C1348" s="1158"/>
      <c r="D1348" s="1159"/>
      <c r="E1348" s="1137"/>
      <c r="F1348" s="1137"/>
      <c r="H1348" s="1131"/>
      <c r="I1348" s="1131"/>
      <c r="J1348" s="104"/>
      <c r="K1348" s="102"/>
      <c r="L1348" s="102"/>
      <c r="M1348" s="1157"/>
      <c r="N1348" s="1158"/>
      <c r="O1348" s="1159"/>
    </row>
    <row r="1349" spans="1:15" s="1116" customFormat="1">
      <c r="A1349" s="102"/>
      <c r="B1349" s="1157"/>
      <c r="C1349" s="1158"/>
      <c r="D1349" s="1159"/>
      <c r="E1349" s="1137"/>
      <c r="F1349" s="1137"/>
      <c r="H1349" s="90"/>
      <c r="I1349" s="90"/>
      <c r="J1349" s="104"/>
      <c r="K1349" s="102"/>
      <c r="L1349" s="102"/>
      <c r="M1349" s="1157"/>
      <c r="N1349" s="1158"/>
      <c r="O1349" s="1159"/>
    </row>
    <row r="1350" spans="1:15" s="1116" customFormat="1">
      <c r="A1350" s="102"/>
      <c r="B1350" s="1157"/>
      <c r="C1350" s="1158"/>
      <c r="D1350" s="1159"/>
      <c r="E1350" s="1137"/>
      <c r="F1350" s="1137"/>
      <c r="H1350" s="90"/>
      <c r="I1350" s="90"/>
      <c r="J1350" s="104"/>
      <c r="K1350" s="102"/>
      <c r="L1350" s="102"/>
      <c r="M1350" s="1157"/>
      <c r="N1350" s="1158"/>
      <c r="O1350" s="1159"/>
    </row>
    <row r="1351" spans="1:15" s="1116" customFormat="1">
      <c r="A1351" s="102"/>
      <c r="B1351" s="1157"/>
      <c r="C1351" s="1158"/>
      <c r="D1351" s="1159"/>
      <c r="E1351" s="1137"/>
      <c r="F1351" s="1137"/>
      <c r="H1351" s="1131"/>
      <c r="I1351" s="1131"/>
      <c r="J1351" s="104"/>
      <c r="K1351" s="102"/>
      <c r="L1351" s="102"/>
      <c r="M1351" s="1157"/>
      <c r="N1351" s="1158"/>
      <c r="O1351" s="1159"/>
    </row>
    <row r="1352" spans="1:15" s="1116" customFormat="1">
      <c r="A1352" s="102"/>
      <c r="B1352" s="1157"/>
      <c r="C1352" s="1158"/>
      <c r="D1352" s="1159"/>
      <c r="E1352" s="1137"/>
      <c r="F1352" s="1137"/>
      <c r="H1352" s="1131"/>
      <c r="I1352" s="1131"/>
      <c r="J1352" s="104"/>
      <c r="K1352" s="102"/>
      <c r="L1352" s="102"/>
      <c r="M1352" s="1157"/>
      <c r="N1352" s="1158"/>
      <c r="O1352" s="1159"/>
    </row>
    <row r="1353" spans="1:15" s="1116" customFormat="1">
      <c r="A1353" s="102"/>
      <c r="B1353" s="1157"/>
      <c r="C1353" s="1158"/>
      <c r="D1353" s="1159"/>
      <c r="E1353" s="1137"/>
      <c r="F1353" s="1137"/>
      <c r="J1353" s="103"/>
      <c r="K1353" s="102"/>
      <c r="L1353" s="102"/>
      <c r="M1353" s="1157"/>
      <c r="N1353" s="1158"/>
      <c r="O1353" s="1159"/>
    </row>
    <row r="1354" spans="1:15" s="1116" customFormat="1">
      <c r="A1354" s="102"/>
      <c r="B1354" s="1157"/>
      <c r="C1354" s="1158"/>
      <c r="D1354" s="1159"/>
      <c r="E1354" s="1137"/>
      <c r="F1354" s="1137"/>
      <c r="J1354" s="103"/>
      <c r="K1354" s="102"/>
      <c r="L1354" s="102"/>
      <c r="M1354" s="1157"/>
      <c r="N1354" s="1158"/>
      <c r="O1354" s="1159"/>
    </row>
    <row r="1355" spans="1:15" s="1116" customFormat="1">
      <c r="A1355" s="102"/>
      <c r="B1355" s="1157"/>
      <c r="C1355" s="1158"/>
      <c r="D1355" s="1159"/>
      <c r="E1355" s="1137"/>
      <c r="F1355" s="1137"/>
      <c r="G1355" s="1131"/>
      <c r="J1355" s="103"/>
      <c r="K1355" s="102"/>
      <c r="L1355" s="102"/>
      <c r="M1355" s="1157"/>
      <c r="N1355" s="1158"/>
      <c r="O1355" s="1159"/>
    </row>
    <row r="1356" spans="1:15" s="1116" customFormat="1">
      <c r="A1356" s="102"/>
      <c r="B1356" s="1157"/>
      <c r="C1356" s="1158"/>
      <c r="D1356" s="1159"/>
      <c r="E1356" s="1137"/>
      <c r="F1356" s="1137"/>
      <c r="G1356" s="1131"/>
      <c r="J1356" s="103"/>
      <c r="K1356" s="102"/>
      <c r="L1356" s="102"/>
      <c r="M1356" s="1157"/>
      <c r="N1356" s="1158"/>
      <c r="O1356" s="1159"/>
    </row>
    <row r="1357" spans="1:15" s="1116" customFormat="1">
      <c r="A1357" s="102"/>
      <c r="B1357" s="1157"/>
      <c r="C1357" s="1158"/>
      <c r="D1357" s="1159"/>
      <c r="E1357" s="1137"/>
      <c r="F1357" s="1137"/>
      <c r="G1357" s="90"/>
      <c r="J1357" s="103"/>
      <c r="K1357" s="102"/>
      <c r="L1357" s="102"/>
      <c r="M1357" s="1157"/>
      <c r="N1357" s="1158"/>
      <c r="O1357" s="1159"/>
    </row>
    <row r="1358" spans="1:15" s="1116" customFormat="1">
      <c r="A1358" s="102"/>
      <c r="B1358" s="1157"/>
      <c r="C1358" s="1158"/>
      <c r="D1358" s="1159"/>
      <c r="E1358" s="1137"/>
      <c r="F1358" s="1137"/>
      <c r="G1358" s="90"/>
      <c r="J1358" s="103"/>
      <c r="K1358" s="102"/>
      <c r="L1358" s="102"/>
      <c r="M1358" s="1157"/>
      <c r="N1358" s="1158"/>
      <c r="O1358" s="1159"/>
    </row>
    <row r="1359" spans="1:15" s="1116" customFormat="1">
      <c r="A1359" s="102"/>
      <c r="B1359" s="1157"/>
      <c r="C1359" s="1158"/>
      <c r="D1359" s="1159"/>
      <c r="E1359" s="1137"/>
      <c r="F1359" s="1137"/>
      <c r="G1359" s="1131"/>
      <c r="J1359" s="103"/>
      <c r="K1359" s="102"/>
      <c r="L1359" s="102"/>
      <c r="M1359" s="1157"/>
      <c r="N1359" s="1158"/>
      <c r="O1359" s="1159"/>
    </row>
    <row r="1360" spans="1:15" s="1116" customFormat="1">
      <c r="A1360" s="102"/>
      <c r="B1360" s="1157"/>
      <c r="C1360" s="1158"/>
      <c r="D1360" s="1159"/>
      <c r="E1360" s="1137"/>
      <c r="F1360" s="1137"/>
      <c r="G1360" s="1131"/>
      <c r="J1360" s="103"/>
      <c r="K1360" s="102"/>
      <c r="L1360" s="102"/>
      <c r="M1360" s="1157"/>
      <c r="N1360" s="1158"/>
      <c r="O1360" s="1159"/>
    </row>
    <row r="1361" spans="1:15">
      <c r="H1361" s="1116"/>
      <c r="I1361" s="1116"/>
      <c r="J1361" s="103"/>
    </row>
    <row r="1362" spans="1:15">
      <c r="H1362" s="1116"/>
      <c r="I1362" s="1116"/>
      <c r="J1362" s="103"/>
    </row>
    <row r="1363" spans="1:15" s="90" customFormat="1">
      <c r="A1363" s="102"/>
      <c r="B1363" s="1157"/>
      <c r="C1363" s="1158"/>
      <c r="D1363" s="1159"/>
      <c r="E1363" s="1137"/>
      <c r="F1363" s="1137"/>
      <c r="G1363" s="1131"/>
      <c r="H1363" s="1116"/>
      <c r="I1363" s="1116"/>
      <c r="J1363" s="103"/>
      <c r="K1363" s="102"/>
      <c r="L1363" s="102"/>
      <c r="M1363" s="1157"/>
      <c r="N1363" s="1158"/>
      <c r="O1363" s="1159"/>
    </row>
    <row r="1364" spans="1:15" s="90" customFormat="1">
      <c r="A1364" s="102"/>
      <c r="B1364" s="1157"/>
      <c r="C1364" s="1158"/>
      <c r="D1364" s="1159"/>
      <c r="E1364" s="1137"/>
      <c r="F1364" s="1137"/>
      <c r="G1364" s="1131"/>
      <c r="H1364" s="1116"/>
      <c r="I1364" s="1116"/>
      <c r="J1364" s="103"/>
      <c r="K1364" s="102"/>
      <c r="L1364" s="102"/>
      <c r="M1364" s="1157"/>
      <c r="N1364" s="1158"/>
      <c r="O1364" s="1159"/>
    </row>
    <row r="1365" spans="1:15" s="90" customFormat="1">
      <c r="A1365" s="102"/>
      <c r="B1365" s="1157"/>
      <c r="C1365" s="1158"/>
      <c r="D1365" s="1159"/>
      <c r="E1365" s="1137"/>
      <c r="F1365" s="1137"/>
      <c r="G1365" s="1131"/>
      <c r="H1365" s="1116"/>
      <c r="I1365" s="1116"/>
      <c r="J1365" s="103"/>
      <c r="K1365" s="102"/>
      <c r="L1365" s="102"/>
      <c r="M1365" s="1157"/>
      <c r="N1365" s="1158"/>
      <c r="O1365" s="1159"/>
    </row>
    <row r="1366" spans="1:15" s="90" customFormat="1">
      <c r="A1366" s="102"/>
      <c r="B1366" s="1157"/>
      <c r="C1366" s="1158"/>
      <c r="D1366" s="1159"/>
      <c r="E1366" s="1137"/>
      <c r="F1366" s="1137"/>
      <c r="G1366" s="1131"/>
      <c r="H1366" s="1116"/>
      <c r="I1366" s="1116"/>
      <c r="J1366" s="103"/>
      <c r="K1366" s="102"/>
      <c r="L1366" s="102"/>
      <c r="M1366" s="1157"/>
      <c r="N1366" s="1158"/>
      <c r="O1366" s="1159"/>
    </row>
    <row r="1367" spans="1:15" s="90" customFormat="1">
      <c r="A1367" s="102"/>
      <c r="B1367" s="1157"/>
      <c r="C1367" s="1158"/>
      <c r="D1367" s="1159"/>
      <c r="E1367" s="1137"/>
      <c r="F1367" s="1137"/>
      <c r="G1367" s="1131"/>
      <c r="H1367" s="1116"/>
      <c r="I1367" s="1116"/>
      <c r="J1367" s="103"/>
      <c r="K1367" s="102"/>
      <c r="L1367" s="102"/>
      <c r="M1367" s="1157"/>
      <c r="N1367" s="1158"/>
      <c r="O1367" s="1159"/>
    </row>
    <row r="1368" spans="1:15" s="90" customFormat="1">
      <c r="A1368" s="102"/>
      <c r="B1368" s="1157"/>
      <c r="C1368" s="1158"/>
      <c r="D1368" s="1159"/>
      <c r="E1368" s="1137"/>
      <c r="F1368" s="1137"/>
      <c r="G1368" s="1131"/>
      <c r="H1368" s="1116"/>
      <c r="I1368" s="1116"/>
      <c r="J1368" s="103"/>
      <c r="K1368" s="102"/>
      <c r="L1368" s="102"/>
      <c r="M1368" s="1157"/>
      <c r="N1368" s="1158"/>
      <c r="O1368" s="1159"/>
    </row>
    <row r="1369" spans="1:15" s="90" customFormat="1">
      <c r="A1369" s="102"/>
      <c r="B1369" s="1157"/>
      <c r="C1369" s="1158"/>
      <c r="D1369" s="1159"/>
      <c r="E1369" s="1137"/>
      <c r="F1369" s="1137"/>
      <c r="G1369" s="1131"/>
      <c r="H1369" s="1116"/>
      <c r="I1369" s="1116"/>
      <c r="J1369" s="103"/>
      <c r="K1369" s="102"/>
      <c r="L1369" s="102"/>
      <c r="M1369" s="1157"/>
      <c r="N1369" s="1158"/>
      <c r="O1369" s="1159"/>
    </row>
    <row r="1370" spans="1:15" s="1116" customFormat="1">
      <c r="A1370" s="102"/>
      <c r="B1370" s="1157"/>
      <c r="C1370" s="1158"/>
      <c r="D1370" s="1159"/>
      <c r="E1370" s="1137"/>
      <c r="F1370" s="1137"/>
      <c r="G1370" s="1131"/>
      <c r="J1370" s="103"/>
      <c r="K1370" s="102"/>
      <c r="L1370" s="102"/>
      <c r="M1370" s="1157"/>
      <c r="N1370" s="1158"/>
      <c r="O1370" s="1159"/>
    </row>
    <row r="1371" spans="1:15" s="1116" customFormat="1">
      <c r="A1371" s="102"/>
      <c r="B1371" s="1157"/>
      <c r="C1371" s="1158"/>
      <c r="D1371" s="1159"/>
      <c r="E1371" s="1137"/>
      <c r="F1371" s="1137"/>
      <c r="J1371" s="103"/>
      <c r="K1371" s="102"/>
      <c r="L1371" s="102"/>
      <c r="M1371" s="1157"/>
      <c r="N1371" s="1158"/>
      <c r="O1371" s="1159"/>
    </row>
    <row r="1372" spans="1:15" s="1116" customFormat="1">
      <c r="A1372" s="102"/>
      <c r="B1372" s="1157"/>
      <c r="C1372" s="1158"/>
      <c r="D1372" s="1159"/>
      <c r="E1372" s="1137"/>
      <c r="F1372" s="1137"/>
      <c r="J1372" s="103"/>
      <c r="K1372" s="102"/>
      <c r="L1372" s="102"/>
      <c r="M1372" s="1157"/>
      <c r="N1372" s="1158"/>
      <c r="O1372" s="1159"/>
    </row>
    <row r="1373" spans="1:15" s="1116" customFormat="1">
      <c r="A1373" s="102"/>
      <c r="B1373" s="1157"/>
      <c r="C1373" s="1158"/>
      <c r="D1373" s="1159"/>
      <c r="E1373" s="1137"/>
      <c r="F1373" s="1137"/>
      <c r="J1373" s="103"/>
      <c r="K1373" s="102"/>
      <c r="L1373" s="102"/>
      <c r="M1373" s="1157"/>
      <c r="N1373" s="1158"/>
      <c r="O1373" s="1159"/>
    </row>
    <row r="1374" spans="1:15" s="1116" customFormat="1">
      <c r="A1374" s="102"/>
      <c r="B1374" s="1157"/>
      <c r="C1374" s="1158"/>
      <c r="D1374" s="1159"/>
      <c r="E1374" s="1137"/>
      <c r="F1374" s="1137"/>
      <c r="J1374" s="103"/>
      <c r="K1374" s="102"/>
      <c r="L1374" s="102"/>
      <c r="M1374" s="1157"/>
      <c r="N1374" s="1158"/>
      <c r="O1374" s="1159"/>
    </row>
    <row r="1375" spans="1:15" s="1116" customFormat="1">
      <c r="A1375" s="102"/>
      <c r="B1375" s="1157"/>
      <c r="C1375" s="1158"/>
      <c r="D1375" s="1159"/>
      <c r="E1375" s="1137"/>
      <c r="F1375" s="1137"/>
      <c r="J1375" s="103"/>
      <c r="K1375" s="102"/>
      <c r="L1375" s="102"/>
      <c r="M1375" s="1157"/>
      <c r="N1375" s="1158"/>
      <c r="O1375" s="1159"/>
    </row>
    <row r="1376" spans="1:15" s="1116" customFormat="1">
      <c r="A1376" s="102"/>
      <c r="B1376" s="1157"/>
      <c r="C1376" s="1158"/>
      <c r="D1376" s="1159"/>
      <c r="E1376" s="1137"/>
      <c r="F1376" s="1137"/>
      <c r="J1376" s="103"/>
      <c r="K1376" s="102"/>
      <c r="L1376" s="102"/>
      <c r="M1376" s="1157"/>
      <c r="N1376" s="1158"/>
      <c r="O1376" s="1159"/>
    </row>
    <row r="1377" spans="1:15" s="1116" customFormat="1">
      <c r="A1377" s="102"/>
      <c r="B1377" s="1157"/>
      <c r="C1377" s="1158"/>
      <c r="D1377" s="1159"/>
      <c r="E1377" s="1137"/>
      <c r="F1377" s="1137"/>
      <c r="J1377" s="103"/>
      <c r="K1377" s="102"/>
      <c r="L1377" s="102"/>
      <c r="M1377" s="1157"/>
      <c r="N1377" s="1158"/>
      <c r="O1377" s="1159"/>
    </row>
    <row r="1378" spans="1:15" s="1116" customFormat="1">
      <c r="A1378" s="102"/>
      <c r="B1378" s="1157"/>
      <c r="C1378" s="1158"/>
      <c r="D1378" s="1159"/>
      <c r="E1378" s="1137"/>
      <c r="F1378" s="1137"/>
      <c r="J1378" s="103"/>
      <c r="K1378" s="102"/>
      <c r="L1378" s="102"/>
      <c r="M1378" s="1157"/>
      <c r="N1378" s="1158"/>
      <c r="O1378" s="1159"/>
    </row>
    <row r="1379" spans="1:15" s="1116" customFormat="1">
      <c r="A1379" s="102"/>
      <c r="B1379" s="1157"/>
      <c r="C1379" s="1158"/>
      <c r="D1379" s="1159"/>
      <c r="E1379" s="1137"/>
      <c r="F1379" s="1137"/>
      <c r="J1379" s="103"/>
      <c r="K1379" s="102"/>
      <c r="L1379" s="102"/>
      <c r="M1379" s="1157"/>
      <c r="N1379" s="1158"/>
      <c r="O1379" s="1159"/>
    </row>
    <row r="1380" spans="1:15" s="1116" customFormat="1">
      <c r="A1380" s="102"/>
      <c r="B1380" s="1157"/>
      <c r="C1380" s="1158"/>
      <c r="D1380" s="1159"/>
      <c r="E1380" s="1137"/>
      <c r="F1380" s="1137"/>
      <c r="J1380" s="103"/>
      <c r="K1380" s="102"/>
      <c r="L1380" s="102"/>
      <c r="M1380" s="1157"/>
      <c r="N1380" s="1158"/>
      <c r="O1380" s="1159"/>
    </row>
    <row r="1381" spans="1:15" s="1116" customFormat="1">
      <c r="A1381" s="102"/>
      <c r="B1381" s="1157"/>
      <c r="C1381" s="1158"/>
      <c r="D1381" s="1159"/>
      <c r="E1381" s="1137"/>
      <c r="F1381" s="1137"/>
      <c r="J1381" s="103"/>
      <c r="K1381" s="102"/>
      <c r="L1381" s="102"/>
      <c r="M1381" s="1157"/>
      <c r="N1381" s="1158"/>
      <c r="O1381" s="1159"/>
    </row>
    <row r="1382" spans="1:15" s="1116" customFormat="1">
      <c r="A1382" s="102"/>
      <c r="B1382" s="1157"/>
      <c r="C1382" s="1158"/>
      <c r="D1382" s="1159"/>
      <c r="E1382" s="1137"/>
      <c r="F1382" s="1137"/>
      <c r="J1382" s="103"/>
      <c r="K1382" s="102"/>
      <c r="L1382" s="102"/>
      <c r="M1382" s="1157"/>
      <c r="N1382" s="1158"/>
      <c r="O1382" s="1159"/>
    </row>
    <row r="1383" spans="1:15" s="1116" customFormat="1">
      <c r="A1383" s="102"/>
      <c r="B1383" s="1157"/>
      <c r="C1383" s="1158"/>
      <c r="D1383" s="1159"/>
      <c r="E1383" s="1137"/>
      <c r="F1383" s="1137"/>
      <c r="J1383" s="103"/>
      <c r="K1383" s="102"/>
      <c r="L1383" s="102"/>
      <c r="M1383" s="1157"/>
      <c r="N1383" s="1158"/>
      <c r="O1383" s="1159"/>
    </row>
    <row r="1384" spans="1:15" s="1116" customFormat="1">
      <c r="A1384" s="102"/>
      <c r="B1384" s="1157"/>
      <c r="C1384" s="1158"/>
      <c r="D1384" s="1159"/>
      <c r="E1384" s="1137"/>
      <c r="F1384" s="1137"/>
      <c r="J1384" s="103"/>
      <c r="K1384" s="102"/>
      <c r="L1384" s="102"/>
      <c r="M1384" s="1157"/>
      <c r="N1384" s="1158"/>
      <c r="O1384" s="1159"/>
    </row>
    <row r="1385" spans="1:15" s="1116" customFormat="1">
      <c r="A1385" s="102"/>
      <c r="B1385" s="1157"/>
      <c r="C1385" s="1158"/>
      <c r="D1385" s="1159"/>
      <c r="E1385" s="1137"/>
      <c r="F1385" s="1137"/>
      <c r="J1385" s="103"/>
      <c r="K1385" s="102"/>
      <c r="L1385" s="102"/>
      <c r="M1385" s="1157"/>
      <c r="N1385" s="1158"/>
      <c r="O1385" s="1159"/>
    </row>
    <row r="1386" spans="1:15" s="1116" customFormat="1">
      <c r="A1386" s="102"/>
      <c r="B1386" s="1157"/>
      <c r="C1386" s="1158"/>
      <c r="D1386" s="1159"/>
      <c r="E1386" s="1137"/>
      <c r="F1386" s="1137"/>
      <c r="J1386" s="103"/>
      <c r="K1386" s="102"/>
      <c r="L1386" s="102"/>
      <c r="M1386" s="1157"/>
      <c r="N1386" s="1158"/>
      <c r="O1386" s="1159"/>
    </row>
    <row r="1387" spans="1:15" s="1116" customFormat="1">
      <c r="A1387" s="102"/>
      <c r="B1387" s="1157"/>
      <c r="C1387" s="1158"/>
      <c r="D1387" s="1159"/>
      <c r="E1387" s="1137"/>
      <c r="F1387" s="1137"/>
      <c r="J1387" s="103"/>
      <c r="K1387" s="102"/>
      <c r="L1387" s="102"/>
      <c r="M1387" s="1157"/>
      <c r="N1387" s="1158"/>
      <c r="O1387" s="1159"/>
    </row>
    <row r="1388" spans="1:15" s="1116" customFormat="1">
      <c r="A1388" s="102"/>
      <c r="B1388" s="1157"/>
      <c r="C1388" s="1158"/>
      <c r="D1388" s="1159"/>
      <c r="E1388" s="1137"/>
      <c r="F1388" s="1137"/>
      <c r="J1388" s="103"/>
      <c r="K1388" s="102"/>
      <c r="L1388" s="102"/>
      <c r="M1388" s="1157"/>
      <c r="N1388" s="1158"/>
      <c r="O1388" s="1159"/>
    </row>
    <row r="1389" spans="1:15" s="1116" customFormat="1">
      <c r="A1389" s="102"/>
      <c r="B1389" s="1157"/>
      <c r="C1389" s="1158"/>
      <c r="D1389" s="1159"/>
      <c r="E1389" s="1137"/>
      <c r="F1389" s="1137"/>
      <c r="J1389" s="103"/>
      <c r="K1389" s="102"/>
      <c r="L1389" s="102"/>
      <c r="M1389" s="1157"/>
      <c r="N1389" s="1158"/>
      <c r="O1389" s="1159"/>
    </row>
    <row r="1390" spans="1:15" s="1116" customFormat="1">
      <c r="A1390" s="102"/>
      <c r="B1390" s="1157"/>
      <c r="C1390" s="1158"/>
      <c r="D1390" s="1159"/>
      <c r="E1390" s="1137"/>
      <c r="F1390" s="1137"/>
      <c r="J1390" s="103"/>
      <c r="K1390" s="102"/>
      <c r="L1390" s="102"/>
      <c r="M1390" s="1157"/>
      <c r="N1390" s="1158"/>
      <c r="O1390" s="1159"/>
    </row>
    <row r="1391" spans="1:15" s="1116" customFormat="1">
      <c r="A1391" s="102"/>
      <c r="B1391" s="1157"/>
      <c r="C1391" s="1158"/>
      <c r="D1391" s="1159"/>
      <c r="E1391" s="1137"/>
      <c r="F1391" s="1137"/>
      <c r="J1391" s="103"/>
      <c r="K1391" s="102"/>
      <c r="L1391" s="102"/>
      <c r="M1391" s="1157"/>
      <c r="N1391" s="1158"/>
      <c r="O1391" s="1159"/>
    </row>
    <row r="1392" spans="1:15" s="1116" customFormat="1">
      <c r="A1392" s="102"/>
      <c r="B1392" s="1157"/>
      <c r="C1392" s="1158"/>
      <c r="D1392" s="1159"/>
      <c r="E1392" s="1137"/>
      <c r="F1392" s="1137"/>
      <c r="J1392" s="103"/>
      <c r="K1392" s="102"/>
      <c r="L1392" s="102"/>
      <c r="M1392" s="1157"/>
      <c r="N1392" s="1158"/>
      <c r="O1392" s="1159"/>
    </row>
    <row r="1393" spans="1:15" s="1116" customFormat="1">
      <c r="A1393" s="102"/>
      <c r="B1393" s="1157"/>
      <c r="C1393" s="1158"/>
      <c r="D1393" s="1159"/>
      <c r="E1393" s="1137"/>
      <c r="F1393" s="1137"/>
      <c r="J1393" s="103"/>
      <c r="K1393" s="102"/>
      <c r="L1393" s="102"/>
      <c r="M1393" s="1157"/>
      <c r="N1393" s="1158"/>
      <c r="O1393" s="1159"/>
    </row>
    <row r="1394" spans="1:15" s="1116" customFormat="1">
      <c r="A1394" s="102"/>
      <c r="B1394" s="1157"/>
      <c r="C1394" s="1158"/>
      <c r="D1394" s="1159"/>
      <c r="E1394" s="1137"/>
      <c r="F1394" s="1137"/>
      <c r="J1394" s="103"/>
      <c r="K1394" s="102"/>
      <c r="L1394" s="102"/>
      <c r="M1394" s="1157"/>
      <c r="N1394" s="1158"/>
      <c r="O1394" s="1159"/>
    </row>
    <row r="1395" spans="1:15" s="1116" customFormat="1">
      <c r="A1395" s="102"/>
      <c r="B1395" s="1157"/>
      <c r="C1395" s="1158"/>
      <c r="D1395" s="1159"/>
      <c r="E1395" s="1137"/>
      <c r="F1395" s="1137"/>
      <c r="J1395" s="103"/>
      <c r="K1395" s="102"/>
      <c r="L1395" s="102"/>
      <c r="M1395" s="1157"/>
      <c r="N1395" s="1158"/>
      <c r="O1395" s="1159"/>
    </row>
    <row r="1396" spans="1:15" s="1116" customFormat="1">
      <c r="A1396" s="102"/>
      <c r="B1396" s="1157"/>
      <c r="C1396" s="1158"/>
      <c r="D1396" s="1159"/>
      <c r="E1396" s="1137"/>
      <c r="F1396" s="1137"/>
      <c r="J1396" s="103"/>
      <c r="K1396" s="102"/>
      <c r="L1396" s="102"/>
      <c r="M1396" s="1157"/>
      <c r="N1396" s="1158"/>
      <c r="O1396" s="1159"/>
    </row>
    <row r="1397" spans="1:15" s="1116" customFormat="1">
      <c r="A1397" s="102"/>
      <c r="B1397" s="1157"/>
      <c r="C1397" s="1158"/>
      <c r="D1397" s="1159"/>
      <c r="E1397" s="1137"/>
      <c r="F1397" s="1137"/>
      <c r="J1397" s="103"/>
      <c r="K1397" s="102"/>
      <c r="L1397" s="102"/>
      <c r="M1397" s="1157"/>
      <c r="N1397" s="1158"/>
      <c r="O1397" s="1159"/>
    </row>
    <row r="1398" spans="1:15" s="1116" customFormat="1">
      <c r="A1398" s="102"/>
      <c r="B1398" s="1157"/>
      <c r="C1398" s="1158"/>
      <c r="D1398" s="1159"/>
      <c r="E1398" s="1137"/>
      <c r="F1398" s="1137"/>
      <c r="J1398" s="103"/>
      <c r="K1398" s="102"/>
      <c r="L1398" s="102"/>
      <c r="M1398" s="1157"/>
      <c r="N1398" s="1158"/>
      <c r="O1398" s="1159"/>
    </row>
    <row r="1399" spans="1:15" s="1116" customFormat="1">
      <c r="A1399" s="102"/>
      <c r="B1399" s="1157"/>
      <c r="C1399" s="1158"/>
      <c r="D1399" s="1159"/>
      <c r="E1399" s="1137"/>
      <c r="F1399" s="1137"/>
      <c r="J1399" s="103"/>
      <c r="K1399" s="102"/>
      <c r="L1399" s="102"/>
      <c r="M1399" s="1157"/>
      <c r="N1399" s="1158"/>
      <c r="O1399" s="1159"/>
    </row>
    <row r="1400" spans="1:15" s="1116" customFormat="1">
      <c r="A1400" s="102"/>
      <c r="B1400" s="1157"/>
      <c r="C1400" s="1158"/>
      <c r="D1400" s="1159"/>
      <c r="E1400" s="1137"/>
      <c r="F1400" s="1137"/>
      <c r="J1400" s="103"/>
      <c r="K1400" s="102"/>
      <c r="L1400" s="102"/>
      <c r="M1400" s="1157"/>
      <c r="N1400" s="1158"/>
      <c r="O1400" s="1159"/>
    </row>
    <row r="1401" spans="1:15" s="1116" customFormat="1">
      <c r="A1401" s="102"/>
      <c r="B1401" s="1157"/>
      <c r="C1401" s="1158"/>
      <c r="D1401" s="1159"/>
      <c r="E1401" s="1137"/>
      <c r="F1401" s="1137"/>
      <c r="J1401" s="103"/>
      <c r="K1401" s="102"/>
      <c r="L1401" s="102"/>
      <c r="M1401" s="1157"/>
      <c r="N1401" s="1158"/>
      <c r="O1401" s="1159"/>
    </row>
    <row r="1402" spans="1:15" s="1116" customFormat="1">
      <c r="A1402" s="102"/>
      <c r="B1402" s="1157"/>
      <c r="C1402" s="1158"/>
      <c r="D1402" s="1159"/>
      <c r="E1402" s="1137"/>
      <c r="F1402" s="1137"/>
      <c r="J1402" s="103"/>
      <c r="K1402" s="102"/>
      <c r="L1402" s="102"/>
      <c r="M1402" s="1157"/>
      <c r="N1402" s="1158"/>
      <c r="O1402" s="1159"/>
    </row>
    <row r="1403" spans="1:15" s="1116" customFormat="1">
      <c r="A1403" s="102"/>
      <c r="B1403" s="1157"/>
      <c r="C1403" s="1158"/>
      <c r="D1403" s="1159"/>
      <c r="E1403" s="1137"/>
      <c r="F1403" s="1137"/>
      <c r="J1403" s="103"/>
      <c r="K1403" s="102"/>
      <c r="L1403" s="102"/>
      <c r="M1403" s="1157"/>
      <c r="N1403" s="1158"/>
      <c r="O1403" s="1159"/>
    </row>
    <row r="1404" spans="1:15" s="1116" customFormat="1">
      <c r="A1404" s="102"/>
      <c r="B1404" s="1157"/>
      <c r="C1404" s="1158"/>
      <c r="D1404" s="1159"/>
      <c r="E1404" s="1137"/>
      <c r="F1404" s="1137"/>
      <c r="J1404" s="103"/>
      <c r="K1404" s="102"/>
      <c r="L1404" s="102"/>
      <c r="M1404" s="1157"/>
      <c r="N1404" s="1158"/>
      <c r="O1404" s="1159"/>
    </row>
    <row r="1405" spans="1:15" s="1116" customFormat="1">
      <c r="A1405" s="102"/>
      <c r="B1405" s="1157"/>
      <c r="C1405" s="1158"/>
      <c r="D1405" s="1159"/>
      <c r="E1405" s="1137"/>
      <c r="F1405" s="1137"/>
      <c r="J1405" s="103"/>
      <c r="K1405" s="102"/>
      <c r="L1405" s="102"/>
      <c r="M1405" s="1157"/>
      <c r="N1405" s="1158"/>
      <c r="O1405" s="1159"/>
    </row>
    <row r="1406" spans="1:15" s="1116" customFormat="1">
      <c r="A1406" s="102"/>
      <c r="B1406" s="1157"/>
      <c r="C1406" s="1158"/>
      <c r="D1406" s="1159"/>
      <c r="E1406" s="1137"/>
      <c r="F1406" s="1137"/>
      <c r="J1406" s="103"/>
      <c r="K1406" s="102"/>
      <c r="L1406" s="102"/>
      <c r="M1406" s="1157"/>
      <c r="N1406" s="1158"/>
      <c r="O1406" s="1159"/>
    </row>
    <row r="1407" spans="1:15" s="1116" customFormat="1">
      <c r="A1407" s="102"/>
      <c r="B1407" s="1157"/>
      <c r="C1407" s="1158"/>
      <c r="D1407" s="1159"/>
      <c r="E1407" s="1137"/>
      <c r="F1407" s="1137"/>
      <c r="J1407" s="103"/>
      <c r="K1407" s="102"/>
      <c r="L1407" s="102"/>
      <c r="M1407" s="1157"/>
      <c r="N1407" s="1158"/>
      <c r="O1407" s="1159"/>
    </row>
    <row r="1408" spans="1:15" s="1116" customFormat="1">
      <c r="A1408" s="102"/>
      <c r="B1408" s="1157"/>
      <c r="C1408" s="1158"/>
      <c r="D1408" s="1159"/>
      <c r="E1408" s="1137"/>
      <c r="F1408" s="1137"/>
      <c r="J1408" s="103"/>
      <c r="K1408" s="102"/>
      <c r="L1408" s="102"/>
      <c r="M1408" s="1157"/>
      <c r="N1408" s="1158"/>
      <c r="O1408" s="1159"/>
    </row>
    <row r="1409" spans="1:15" s="1116" customFormat="1">
      <c r="A1409" s="102"/>
      <c r="B1409" s="1157"/>
      <c r="C1409" s="1158"/>
      <c r="D1409" s="1159"/>
      <c r="E1409" s="1137"/>
      <c r="F1409" s="1137"/>
      <c r="J1409" s="103"/>
      <c r="K1409" s="102"/>
      <c r="L1409" s="102"/>
      <c r="M1409" s="1157"/>
      <c r="N1409" s="1158"/>
      <c r="O1409" s="1159"/>
    </row>
    <row r="1410" spans="1:15" s="1116" customFormat="1">
      <c r="A1410" s="102"/>
      <c r="B1410" s="1157"/>
      <c r="C1410" s="1158"/>
      <c r="D1410" s="1159"/>
      <c r="E1410" s="1137"/>
      <c r="F1410" s="1137"/>
      <c r="J1410" s="103"/>
      <c r="K1410" s="102"/>
      <c r="L1410" s="102"/>
      <c r="M1410" s="1157"/>
      <c r="N1410" s="1158"/>
      <c r="O1410" s="1159"/>
    </row>
    <row r="1411" spans="1:15" s="1116" customFormat="1">
      <c r="A1411" s="102"/>
      <c r="B1411" s="1157"/>
      <c r="C1411" s="1158"/>
      <c r="D1411" s="1159"/>
      <c r="E1411" s="1137"/>
      <c r="F1411" s="1137"/>
      <c r="J1411" s="103"/>
      <c r="K1411" s="102"/>
      <c r="L1411" s="102"/>
      <c r="M1411" s="1157"/>
      <c r="N1411" s="1158"/>
      <c r="O1411" s="1159"/>
    </row>
    <row r="1412" spans="1:15" s="1116" customFormat="1">
      <c r="A1412" s="102"/>
      <c r="B1412" s="1157"/>
      <c r="C1412" s="1158"/>
      <c r="D1412" s="1159"/>
      <c r="E1412" s="1137"/>
      <c r="F1412" s="1137"/>
      <c r="J1412" s="103"/>
      <c r="K1412" s="102"/>
      <c r="L1412" s="102"/>
      <c r="M1412" s="1157"/>
      <c r="N1412" s="1158"/>
      <c r="O1412" s="1159"/>
    </row>
    <row r="1413" spans="1:15" s="1116" customFormat="1">
      <c r="A1413" s="102"/>
      <c r="B1413" s="1157"/>
      <c r="C1413" s="1158"/>
      <c r="D1413" s="1159"/>
      <c r="E1413" s="1137"/>
      <c r="F1413" s="1137"/>
      <c r="J1413" s="103"/>
      <c r="K1413" s="102"/>
      <c r="L1413" s="102"/>
      <c r="M1413" s="1157"/>
      <c r="N1413" s="1158"/>
      <c r="O1413" s="1159"/>
    </row>
    <row r="1414" spans="1:15" s="1116" customFormat="1">
      <c r="A1414" s="102"/>
      <c r="B1414" s="1157"/>
      <c r="C1414" s="1158"/>
      <c r="D1414" s="1159"/>
      <c r="E1414" s="1137"/>
      <c r="F1414" s="1137"/>
      <c r="J1414" s="103"/>
      <c r="K1414" s="102"/>
      <c r="L1414" s="102"/>
      <c r="M1414" s="1157"/>
      <c r="N1414" s="1158"/>
      <c r="O1414" s="1159"/>
    </row>
    <row r="1415" spans="1:15" s="1116" customFormat="1">
      <c r="A1415" s="102"/>
      <c r="B1415" s="1157"/>
      <c r="C1415" s="1158"/>
      <c r="D1415" s="1159"/>
      <c r="E1415" s="1137"/>
      <c r="F1415" s="1137"/>
      <c r="J1415" s="103"/>
      <c r="K1415" s="102"/>
      <c r="L1415" s="102"/>
      <c r="M1415" s="1157"/>
      <c r="N1415" s="1158"/>
      <c r="O1415" s="1159"/>
    </row>
    <row r="1416" spans="1:15" s="1116" customFormat="1">
      <c r="A1416" s="102"/>
      <c r="B1416" s="1157"/>
      <c r="C1416" s="1158"/>
      <c r="D1416" s="1159"/>
      <c r="E1416" s="1137"/>
      <c r="F1416" s="1137"/>
      <c r="J1416" s="103"/>
      <c r="K1416" s="102"/>
      <c r="L1416" s="102"/>
      <c r="M1416" s="1157"/>
      <c r="N1416" s="1158"/>
      <c r="O1416" s="1159"/>
    </row>
    <row r="1417" spans="1:15" s="1116" customFormat="1">
      <c r="A1417" s="102"/>
      <c r="B1417" s="1157"/>
      <c r="C1417" s="1158"/>
      <c r="D1417" s="1159"/>
      <c r="E1417" s="1137"/>
      <c r="F1417" s="1137"/>
      <c r="J1417" s="103"/>
      <c r="K1417" s="102"/>
      <c r="L1417" s="102"/>
      <c r="M1417" s="1157"/>
      <c r="N1417" s="1158"/>
      <c r="O1417" s="1159"/>
    </row>
    <row r="1418" spans="1:15" s="1116" customFormat="1">
      <c r="A1418" s="102"/>
      <c r="B1418" s="1157"/>
      <c r="C1418" s="1158"/>
      <c r="D1418" s="1159"/>
      <c r="E1418" s="1137"/>
      <c r="F1418" s="1137"/>
      <c r="J1418" s="103"/>
      <c r="K1418" s="102"/>
      <c r="L1418" s="102"/>
      <c r="M1418" s="1157"/>
      <c r="N1418" s="1158"/>
      <c r="O1418" s="1159"/>
    </row>
    <row r="1419" spans="1:15" s="1116" customFormat="1">
      <c r="A1419" s="102"/>
      <c r="B1419" s="1157"/>
      <c r="C1419" s="1158"/>
      <c r="D1419" s="1159"/>
      <c r="E1419" s="1137"/>
      <c r="F1419" s="1137"/>
      <c r="J1419" s="103"/>
      <c r="K1419" s="102"/>
      <c r="L1419" s="102"/>
      <c r="M1419" s="1157"/>
      <c r="N1419" s="1158"/>
      <c r="O1419" s="1159"/>
    </row>
    <row r="1420" spans="1:15" s="1116" customFormat="1">
      <c r="A1420" s="102"/>
      <c r="B1420" s="1157"/>
      <c r="C1420" s="1158"/>
      <c r="D1420" s="1159"/>
      <c r="E1420" s="1137"/>
      <c r="F1420" s="1137"/>
      <c r="J1420" s="103"/>
      <c r="K1420" s="102"/>
      <c r="L1420" s="102"/>
      <c r="M1420" s="1157"/>
      <c r="N1420" s="1158"/>
      <c r="O1420" s="1159"/>
    </row>
    <row r="1421" spans="1:15" s="1116" customFormat="1">
      <c r="A1421" s="102"/>
      <c r="B1421" s="1157"/>
      <c r="C1421" s="1158"/>
      <c r="D1421" s="1159"/>
      <c r="E1421" s="1137"/>
      <c r="F1421" s="1137"/>
      <c r="J1421" s="103"/>
      <c r="K1421" s="102"/>
      <c r="L1421" s="102"/>
      <c r="M1421" s="1157"/>
      <c r="N1421" s="1158"/>
      <c r="O1421" s="1159"/>
    </row>
    <row r="1422" spans="1:15" s="1116" customFormat="1">
      <c r="A1422" s="102"/>
      <c r="B1422" s="1157"/>
      <c r="C1422" s="1158"/>
      <c r="D1422" s="1159"/>
      <c r="E1422" s="1137"/>
      <c r="F1422" s="1137"/>
      <c r="J1422" s="103"/>
      <c r="K1422" s="102"/>
      <c r="L1422" s="102"/>
      <c r="M1422" s="1157"/>
      <c r="N1422" s="1158"/>
      <c r="O1422" s="1159"/>
    </row>
    <row r="1423" spans="1:15" s="1116" customFormat="1">
      <c r="A1423" s="102"/>
      <c r="B1423" s="1157"/>
      <c r="C1423" s="1158"/>
      <c r="D1423" s="1159"/>
      <c r="E1423" s="1137"/>
      <c r="F1423" s="1137"/>
      <c r="J1423" s="103"/>
      <c r="K1423" s="102"/>
      <c r="L1423" s="102"/>
      <c r="M1423" s="1157"/>
      <c r="N1423" s="1158"/>
      <c r="O1423" s="1159"/>
    </row>
    <row r="1424" spans="1:15" s="1116" customFormat="1">
      <c r="A1424" s="102"/>
      <c r="B1424" s="1157"/>
      <c r="C1424" s="1158"/>
      <c r="D1424" s="1159"/>
      <c r="E1424" s="1137"/>
      <c r="F1424" s="1137"/>
      <c r="J1424" s="103"/>
      <c r="K1424" s="102"/>
      <c r="L1424" s="102"/>
      <c r="M1424" s="1157"/>
      <c r="N1424" s="1158"/>
      <c r="O1424" s="1159"/>
    </row>
    <row r="1425" spans="1:15" s="1116" customFormat="1">
      <c r="A1425" s="102"/>
      <c r="B1425" s="1157"/>
      <c r="C1425" s="1158"/>
      <c r="D1425" s="1159"/>
      <c r="E1425" s="1137"/>
      <c r="F1425" s="1137"/>
      <c r="J1425" s="103"/>
      <c r="K1425" s="102"/>
      <c r="L1425" s="102"/>
      <c r="M1425" s="1157"/>
      <c r="N1425" s="1158"/>
      <c r="O1425" s="1159"/>
    </row>
    <row r="1426" spans="1:15" s="1116" customFormat="1">
      <c r="A1426" s="102"/>
      <c r="B1426" s="1157"/>
      <c r="C1426" s="1158"/>
      <c r="D1426" s="1159"/>
      <c r="E1426" s="1137"/>
      <c r="F1426" s="1137"/>
      <c r="J1426" s="103"/>
      <c r="K1426" s="102"/>
      <c r="L1426" s="102"/>
      <c r="M1426" s="1157"/>
      <c r="N1426" s="1158"/>
      <c r="O1426" s="1159"/>
    </row>
    <row r="1427" spans="1:15" s="1116" customFormat="1">
      <c r="A1427" s="102"/>
      <c r="B1427" s="1157"/>
      <c r="C1427" s="1158"/>
      <c r="D1427" s="1159"/>
      <c r="E1427" s="1137"/>
      <c r="F1427" s="1137"/>
      <c r="J1427" s="103"/>
      <c r="K1427" s="102"/>
      <c r="L1427" s="102"/>
      <c r="M1427" s="1157"/>
      <c r="N1427" s="1158"/>
      <c r="O1427" s="1159"/>
    </row>
    <row r="1428" spans="1:15" s="1116" customFormat="1">
      <c r="A1428" s="102"/>
      <c r="B1428" s="1157"/>
      <c r="C1428" s="1158"/>
      <c r="D1428" s="1159"/>
      <c r="E1428" s="1137"/>
      <c r="F1428" s="1137"/>
      <c r="J1428" s="103"/>
      <c r="K1428" s="102"/>
      <c r="L1428" s="102"/>
      <c r="M1428" s="1157"/>
      <c r="N1428" s="1158"/>
      <c r="O1428" s="1159"/>
    </row>
    <row r="1429" spans="1:15" s="1116" customFormat="1">
      <c r="A1429" s="102"/>
      <c r="B1429" s="1157"/>
      <c r="C1429" s="1158"/>
      <c r="D1429" s="1159"/>
      <c r="E1429" s="1137"/>
      <c r="F1429" s="1137"/>
      <c r="J1429" s="103"/>
      <c r="K1429" s="102"/>
      <c r="L1429" s="102"/>
      <c r="M1429" s="1157"/>
      <c r="N1429" s="1158"/>
      <c r="O1429" s="1159"/>
    </row>
    <row r="1430" spans="1:15" s="1116" customFormat="1">
      <c r="A1430" s="102"/>
      <c r="B1430" s="1157"/>
      <c r="C1430" s="1158"/>
      <c r="D1430" s="1159"/>
      <c r="E1430" s="1137"/>
      <c r="F1430" s="1137"/>
      <c r="J1430" s="103"/>
      <c r="K1430" s="102"/>
      <c r="L1430" s="102"/>
      <c r="M1430" s="1157"/>
      <c r="N1430" s="1158"/>
      <c r="O1430" s="1159"/>
    </row>
    <row r="1431" spans="1:15" s="1116" customFormat="1">
      <c r="A1431" s="102"/>
      <c r="B1431" s="1157"/>
      <c r="C1431" s="1158"/>
      <c r="D1431" s="1159"/>
      <c r="E1431" s="1137"/>
      <c r="F1431" s="1137"/>
      <c r="J1431" s="103"/>
      <c r="K1431" s="102"/>
      <c r="L1431" s="102"/>
      <c r="M1431" s="1157"/>
      <c r="N1431" s="1158"/>
      <c r="O1431" s="1159"/>
    </row>
    <row r="1432" spans="1:15" s="1116" customFormat="1">
      <c r="A1432" s="102"/>
      <c r="B1432" s="1157"/>
      <c r="C1432" s="1158"/>
      <c r="D1432" s="1159"/>
      <c r="E1432" s="1137"/>
      <c r="F1432" s="1137"/>
      <c r="J1432" s="103"/>
      <c r="K1432" s="102"/>
      <c r="L1432" s="102"/>
      <c r="M1432" s="1157"/>
      <c r="N1432" s="1158"/>
      <c r="O1432" s="1159"/>
    </row>
    <row r="1433" spans="1:15" s="1116" customFormat="1">
      <c r="A1433" s="102"/>
      <c r="B1433" s="1157"/>
      <c r="C1433" s="1158"/>
      <c r="D1433" s="1159"/>
      <c r="E1433" s="1137"/>
      <c r="F1433" s="1137"/>
      <c r="J1433" s="103"/>
      <c r="K1433" s="102"/>
      <c r="L1433" s="102"/>
      <c r="M1433" s="1157"/>
      <c r="N1433" s="1158"/>
      <c r="O1433" s="1159"/>
    </row>
    <row r="1434" spans="1:15" s="1116" customFormat="1">
      <c r="A1434" s="102"/>
      <c r="B1434" s="1157"/>
      <c r="C1434" s="1158"/>
      <c r="D1434" s="1159"/>
      <c r="E1434" s="1137"/>
      <c r="F1434" s="1137"/>
      <c r="J1434" s="103"/>
      <c r="K1434" s="102"/>
      <c r="L1434" s="102"/>
      <c r="M1434" s="1157"/>
      <c r="N1434" s="1158"/>
      <c r="O1434" s="1159"/>
    </row>
    <row r="1435" spans="1:15" s="1116" customFormat="1">
      <c r="A1435" s="102"/>
      <c r="B1435" s="1157"/>
      <c r="C1435" s="1158"/>
      <c r="D1435" s="1159"/>
      <c r="E1435" s="1137"/>
      <c r="F1435" s="1137"/>
      <c r="J1435" s="103"/>
      <c r="K1435" s="102"/>
      <c r="L1435" s="102"/>
      <c r="M1435" s="1157"/>
      <c r="N1435" s="1158"/>
      <c r="O1435" s="1159"/>
    </row>
    <row r="1436" spans="1:15" s="1116" customFormat="1">
      <c r="A1436" s="102"/>
      <c r="B1436" s="1157"/>
      <c r="C1436" s="1158"/>
      <c r="D1436" s="1159"/>
      <c r="E1436" s="1137"/>
      <c r="F1436" s="1137"/>
      <c r="J1436" s="103"/>
      <c r="K1436" s="102"/>
      <c r="L1436" s="102"/>
      <c r="M1436" s="1157"/>
      <c r="N1436" s="1158"/>
      <c r="O1436" s="1159"/>
    </row>
    <row r="1437" spans="1:15" s="1116" customFormat="1">
      <c r="A1437" s="102"/>
      <c r="B1437" s="1157"/>
      <c r="C1437" s="1158"/>
      <c r="D1437" s="1159"/>
      <c r="E1437" s="1137"/>
      <c r="F1437" s="1137"/>
      <c r="J1437" s="103"/>
      <c r="K1437" s="102"/>
      <c r="L1437" s="102"/>
      <c r="M1437" s="1157"/>
      <c r="N1437" s="1158"/>
      <c r="O1437" s="1159"/>
    </row>
    <row r="1438" spans="1:15" s="1116" customFormat="1">
      <c r="A1438" s="102"/>
      <c r="B1438" s="1157"/>
      <c r="C1438" s="1158"/>
      <c r="D1438" s="1159"/>
      <c r="E1438" s="1137"/>
      <c r="F1438" s="1137"/>
      <c r="J1438" s="103"/>
      <c r="K1438" s="102"/>
      <c r="L1438" s="102"/>
      <c r="M1438" s="1157"/>
      <c r="N1438" s="1158"/>
      <c r="O1438" s="1159"/>
    </row>
    <row r="1439" spans="1:15" s="1116" customFormat="1">
      <c r="A1439" s="102"/>
      <c r="B1439" s="1157"/>
      <c r="C1439" s="1158"/>
      <c r="D1439" s="1159"/>
      <c r="E1439" s="1137"/>
      <c r="F1439" s="1137"/>
      <c r="J1439" s="103"/>
      <c r="K1439" s="102"/>
      <c r="L1439" s="102"/>
      <c r="M1439" s="1157"/>
      <c r="N1439" s="1158"/>
      <c r="O1439" s="1159"/>
    </row>
    <row r="1440" spans="1:15" s="1116" customFormat="1">
      <c r="A1440" s="102"/>
      <c r="B1440" s="1157"/>
      <c r="C1440" s="1158"/>
      <c r="D1440" s="1159"/>
      <c r="E1440" s="1137"/>
      <c r="F1440" s="1137"/>
      <c r="J1440" s="103"/>
      <c r="K1440" s="102"/>
      <c r="L1440" s="102"/>
      <c r="M1440" s="1157"/>
      <c r="N1440" s="1158"/>
      <c r="O1440" s="1159"/>
    </row>
    <row r="1441" spans="1:15" s="1116" customFormat="1">
      <c r="A1441" s="102"/>
      <c r="B1441" s="1157"/>
      <c r="C1441" s="1158"/>
      <c r="D1441" s="1159"/>
      <c r="E1441" s="1137"/>
      <c r="F1441" s="1137"/>
      <c r="J1441" s="103"/>
      <c r="K1441" s="102"/>
      <c r="L1441" s="102"/>
      <c r="M1441" s="1157"/>
      <c r="N1441" s="1158"/>
      <c r="O1441" s="1159"/>
    </row>
    <row r="1442" spans="1:15" s="1116" customFormat="1">
      <c r="A1442" s="102"/>
      <c r="B1442" s="1157"/>
      <c r="C1442" s="1158"/>
      <c r="D1442" s="1159"/>
      <c r="E1442" s="1137"/>
      <c r="F1442" s="1137"/>
      <c r="J1442" s="103"/>
      <c r="K1442" s="102"/>
      <c r="L1442" s="102"/>
      <c r="M1442" s="1157"/>
      <c r="N1442" s="1158"/>
      <c r="O1442" s="1159"/>
    </row>
    <row r="1443" spans="1:15" s="1116" customFormat="1">
      <c r="A1443" s="102"/>
      <c r="B1443" s="1157"/>
      <c r="C1443" s="1158"/>
      <c r="D1443" s="1159"/>
      <c r="E1443" s="1137"/>
      <c r="F1443" s="1137"/>
      <c r="J1443" s="103"/>
      <c r="K1443" s="102"/>
      <c r="L1443" s="102"/>
      <c r="M1443" s="1157"/>
      <c r="N1443" s="1158"/>
      <c r="O1443" s="1159"/>
    </row>
    <row r="1444" spans="1:15" s="1116" customFormat="1">
      <c r="A1444" s="102"/>
      <c r="B1444" s="1157"/>
      <c r="C1444" s="1158"/>
      <c r="D1444" s="1159"/>
      <c r="E1444" s="1137"/>
      <c r="F1444" s="1137"/>
      <c r="J1444" s="103"/>
      <c r="K1444" s="102"/>
      <c r="L1444" s="102"/>
      <c r="M1444" s="1157"/>
      <c r="N1444" s="1158"/>
      <c r="O1444" s="1159"/>
    </row>
    <row r="1445" spans="1:15" s="1116" customFormat="1">
      <c r="A1445" s="102"/>
      <c r="B1445" s="1157"/>
      <c r="C1445" s="1158"/>
      <c r="D1445" s="1159"/>
      <c r="E1445" s="1137"/>
      <c r="F1445" s="1137"/>
      <c r="J1445" s="103"/>
      <c r="K1445" s="102"/>
      <c r="L1445" s="102"/>
      <c r="M1445" s="1157"/>
      <c r="N1445" s="1158"/>
      <c r="O1445" s="1159"/>
    </row>
    <row r="1446" spans="1:15" s="1116" customFormat="1">
      <c r="A1446" s="102"/>
      <c r="B1446" s="1157"/>
      <c r="C1446" s="1158"/>
      <c r="D1446" s="1159"/>
      <c r="E1446" s="1137"/>
      <c r="F1446" s="1137"/>
      <c r="J1446" s="103"/>
      <c r="K1446" s="102"/>
      <c r="L1446" s="102"/>
      <c r="M1446" s="1157"/>
      <c r="N1446" s="1158"/>
      <c r="O1446" s="1159"/>
    </row>
    <row r="1447" spans="1:15" s="1116" customFormat="1">
      <c r="A1447" s="102"/>
      <c r="B1447" s="1157"/>
      <c r="C1447" s="1158"/>
      <c r="D1447" s="1159"/>
      <c r="E1447" s="1137"/>
      <c r="F1447" s="1137"/>
      <c r="J1447" s="103"/>
      <c r="K1447" s="102"/>
      <c r="L1447" s="102"/>
      <c r="M1447" s="1157"/>
      <c r="N1447" s="1158"/>
      <c r="O1447" s="1159"/>
    </row>
    <row r="1448" spans="1:15" s="1116" customFormat="1">
      <c r="A1448" s="102"/>
      <c r="B1448" s="1157"/>
      <c r="C1448" s="1158"/>
      <c r="D1448" s="1159"/>
      <c r="E1448" s="1137"/>
      <c r="F1448" s="1137"/>
      <c r="J1448" s="103"/>
      <c r="K1448" s="102"/>
      <c r="L1448" s="102"/>
      <c r="M1448" s="1157"/>
      <c r="N1448" s="1158"/>
      <c r="O1448" s="1159"/>
    </row>
    <row r="1449" spans="1:15" s="1116" customFormat="1">
      <c r="A1449" s="102"/>
      <c r="B1449" s="1157"/>
      <c r="C1449" s="1158"/>
      <c r="D1449" s="1159"/>
      <c r="E1449" s="1137"/>
      <c r="F1449" s="1137"/>
      <c r="J1449" s="103"/>
      <c r="K1449" s="102"/>
      <c r="L1449" s="102"/>
      <c r="M1449" s="1157"/>
      <c r="N1449" s="1158"/>
      <c r="O1449" s="1159"/>
    </row>
    <row r="1450" spans="1:15" s="1116" customFormat="1">
      <c r="A1450" s="102"/>
      <c r="B1450" s="1157"/>
      <c r="C1450" s="1158"/>
      <c r="D1450" s="1159"/>
      <c r="E1450" s="1137"/>
      <c r="F1450" s="1137"/>
      <c r="J1450" s="103"/>
      <c r="K1450" s="102"/>
      <c r="L1450" s="102"/>
      <c r="M1450" s="1157"/>
      <c r="N1450" s="1158"/>
      <c r="O1450" s="1159"/>
    </row>
    <row r="1451" spans="1:15" s="1116" customFormat="1">
      <c r="A1451" s="102"/>
      <c r="B1451" s="1157"/>
      <c r="C1451" s="1158"/>
      <c r="D1451" s="1159"/>
      <c r="E1451" s="1137"/>
      <c r="F1451" s="1137"/>
      <c r="J1451" s="103"/>
      <c r="K1451" s="102"/>
      <c r="L1451" s="102"/>
      <c r="M1451" s="1157"/>
      <c r="N1451" s="1158"/>
      <c r="O1451" s="1159"/>
    </row>
    <row r="1452" spans="1:15" s="1116" customFormat="1">
      <c r="A1452" s="102"/>
      <c r="B1452" s="1157"/>
      <c r="C1452" s="1158"/>
      <c r="D1452" s="1159"/>
      <c r="E1452" s="1137"/>
      <c r="F1452" s="1137"/>
      <c r="J1452" s="103"/>
      <c r="K1452" s="102"/>
      <c r="L1452" s="102"/>
      <c r="M1452" s="1157"/>
      <c r="N1452" s="1158"/>
      <c r="O1452" s="1159"/>
    </row>
    <row r="1453" spans="1:15" s="1116" customFormat="1">
      <c r="A1453" s="102"/>
      <c r="B1453" s="1157"/>
      <c r="C1453" s="1158"/>
      <c r="D1453" s="1159"/>
      <c r="E1453" s="1137"/>
      <c r="F1453" s="1137"/>
      <c r="J1453" s="103"/>
      <c r="K1453" s="102"/>
      <c r="L1453" s="102"/>
      <c r="M1453" s="1157"/>
      <c r="N1453" s="1158"/>
      <c r="O1453" s="1159"/>
    </row>
    <row r="1454" spans="1:15" s="1116" customFormat="1">
      <c r="A1454" s="102"/>
      <c r="B1454" s="1157"/>
      <c r="C1454" s="1158"/>
      <c r="D1454" s="1159"/>
      <c r="E1454" s="1137"/>
      <c r="F1454" s="1137"/>
      <c r="J1454" s="103"/>
      <c r="K1454" s="102"/>
      <c r="L1454" s="102"/>
      <c r="M1454" s="1157"/>
      <c r="N1454" s="1158"/>
      <c r="O1454" s="1159"/>
    </row>
    <row r="1455" spans="1:15" s="1116" customFormat="1">
      <c r="A1455" s="102"/>
      <c r="B1455" s="1157"/>
      <c r="C1455" s="1158"/>
      <c r="D1455" s="1159"/>
      <c r="E1455" s="1137"/>
      <c r="F1455" s="1137"/>
      <c r="J1455" s="103"/>
      <c r="K1455" s="102"/>
      <c r="L1455" s="102"/>
      <c r="M1455" s="1157"/>
      <c r="N1455" s="1158"/>
      <c r="O1455" s="1159"/>
    </row>
    <row r="1456" spans="1:15" s="1116" customFormat="1">
      <c r="A1456" s="102"/>
      <c r="B1456" s="1157"/>
      <c r="C1456" s="1158"/>
      <c r="D1456" s="1159"/>
      <c r="E1456" s="1137"/>
      <c r="F1456" s="1137"/>
      <c r="J1456" s="103"/>
      <c r="K1456" s="102"/>
      <c r="L1456" s="102"/>
      <c r="M1456" s="1157"/>
      <c r="N1456" s="1158"/>
      <c r="O1456" s="1159"/>
    </row>
    <row r="1457" spans="1:15" s="1116" customFormat="1">
      <c r="A1457" s="102"/>
      <c r="B1457" s="1157"/>
      <c r="C1457" s="1158"/>
      <c r="D1457" s="1159"/>
      <c r="E1457" s="1137"/>
      <c r="F1457" s="1137"/>
      <c r="J1457" s="103"/>
      <c r="K1457" s="102"/>
      <c r="L1457" s="102"/>
      <c r="M1457" s="1157"/>
      <c r="N1457" s="1158"/>
      <c r="O1457" s="1159"/>
    </row>
    <row r="1458" spans="1:15" s="1116" customFormat="1">
      <c r="A1458" s="102"/>
      <c r="B1458" s="1157"/>
      <c r="C1458" s="1158"/>
      <c r="D1458" s="1159"/>
      <c r="E1458" s="1137"/>
      <c r="F1458" s="1137"/>
      <c r="J1458" s="103"/>
      <c r="K1458" s="102"/>
      <c r="L1458" s="102"/>
      <c r="M1458" s="1157"/>
      <c r="N1458" s="1158"/>
      <c r="O1458" s="1159"/>
    </row>
    <row r="1459" spans="1:15" s="1116" customFormat="1">
      <c r="A1459" s="102"/>
      <c r="B1459" s="1157"/>
      <c r="C1459" s="1158"/>
      <c r="D1459" s="1159"/>
      <c r="E1459" s="1137"/>
      <c r="F1459" s="1137"/>
      <c r="J1459" s="103"/>
      <c r="K1459" s="102"/>
      <c r="L1459" s="102"/>
      <c r="M1459" s="1157"/>
      <c r="N1459" s="1158"/>
      <c r="O1459" s="1159"/>
    </row>
    <row r="1460" spans="1:15" s="1116" customFormat="1">
      <c r="A1460" s="102"/>
      <c r="B1460" s="1157"/>
      <c r="C1460" s="1158"/>
      <c r="D1460" s="1159"/>
      <c r="E1460" s="1137"/>
      <c r="F1460" s="1137"/>
      <c r="J1460" s="103"/>
      <c r="K1460" s="102"/>
      <c r="L1460" s="102"/>
      <c r="M1460" s="1157"/>
      <c r="N1460" s="1158"/>
      <c r="O1460" s="1159"/>
    </row>
    <row r="1461" spans="1:15" s="1116" customFormat="1">
      <c r="A1461" s="102"/>
      <c r="B1461" s="1157"/>
      <c r="C1461" s="1158"/>
      <c r="D1461" s="1159"/>
      <c r="E1461" s="1137"/>
      <c r="F1461" s="1137"/>
      <c r="J1461" s="103"/>
      <c r="K1461" s="102"/>
      <c r="L1461" s="102"/>
      <c r="M1461" s="1157"/>
      <c r="N1461" s="1158"/>
      <c r="O1461" s="1159"/>
    </row>
    <row r="1462" spans="1:15" s="1116" customFormat="1">
      <c r="A1462" s="102"/>
      <c r="B1462" s="1157"/>
      <c r="C1462" s="1158"/>
      <c r="D1462" s="1159"/>
      <c r="E1462" s="1137"/>
      <c r="F1462" s="1137"/>
      <c r="J1462" s="103"/>
      <c r="K1462" s="102"/>
      <c r="L1462" s="102"/>
      <c r="M1462" s="1157"/>
      <c r="N1462" s="1158"/>
      <c r="O1462" s="1159"/>
    </row>
    <row r="1463" spans="1:15" s="1116" customFormat="1">
      <c r="A1463" s="102"/>
      <c r="B1463" s="1157"/>
      <c r="C1463" s="1158"/>
      <c r="D1463" s="1159"/>
      <c r="E1463" s="1137"/>
      <c r="F1463" s="1137"/>
      <c r="G1463" s="1131"/>
      <c r="J1463" s="103"/>
      <c r="K1463" s="102"/>
      <c r="L1463" s="102"/>
      <c r="M1463" s="1157"/>
      <c r="N1463" s="1158"/>
      <c r="O1463" s="1159"/>
    </row>
    <row r="1464" spans="1:15" s="1116" customFormat="1">
      <c r="A1464" s="102"/>
      <c r="B1464" s="1157"/>
      <c r="C1464" s="1158"/>
      <c r="D1464" s="1159"/>
      <c r="E1464" s="1137"/>
      <c r="F1464" s="1137"/>
      <c r="G1464" s="1131"/>
      <c r="J1464" s="103"/>
      <c r="K1464" s="102"/>
      <c r="L1464" s="102"/>
      <c r="M1464" s="1157"/>
      <c r="N1464" s="1158"/>
      <c r="O1464" s="1159"/>
    </row>
    <row r="1465" spans="1:15" s="1116" customFormat="1">
      <c r="A1465" s="102"/>
      <c r="B1465" s="1157"/>
      <c r="C1465" s="1158"/>
      <c r="D1465" s="1159"/>
      <c r="E1465" s="1137"/>
      <c r="F1465" s="1137"/>
      <c r="G1465" s="90"/>
      <c r="J1465" s="103"/>
      <c r="K1465" s="102"/>
      <c r="L1465" s="102"/>
      <c r="M1465" s="1157"/>
      <c r="N1465" s="1158"/>
      <c r="O1465" s="1159"/>
    </row>
    <row r="1466" spans="1:15" s="1116" customFormat="1">
      <c r="A1466" s="102"/>
      <c r="B1466" s="1157"/>
      <c r="C1466" s="1158"/>
      <c r="D1466" s="1159"/>
      <c r="E1466" s="1137"/>
      <c r="F1466" s="1137"/>
      <c r="G1466" s="1131"/>
      <c r="J1466" s="103"/>
      <c r="K1466" s="102"/>
      <c r="L1466" s="102"/>
      <c r="M1466" s="1157"/>
      <c r="N1466" s="1158"/>
      <c r="O1466" s="1159"/>
    </row>
    <row r="1467" spans="1:15" s="1116" customFormat="1">
      <c r="A1467" s="102"/>
      <c r="B1467" s="1157"/>
      <c r="C1467" s="1158"/>
      <c r="D1467" s="1159"/>
      <c r="E1467" s="1137"/>
      <c r="F1467" s="1137"/>
      <c r="G1467" s="1131"/>
      <c r="J1467" s="103"/>
      <c r="K1467" s="102"/>
      <c r="L1467" s="102"/>
      <c r="M1467" s="1157"/>
      <c r="N1467" s="1158"/>
      <c r="O1467" s="1159"/>
    </row>
    <row r="1468" spans="1:15" s="1116" customFormat="1">
      <c r="A1468" s="102"/>
      <c r="B1468" s="1157"/>
      <c r="C1468" s="1158"/>
      <c r="D1468" s="1159"/>
      <c r="E1468" s="1137"/>
      <c r="F1468" s="1137"/>
      <c r="G1468" s="1131"/>
      <c r="J1468" s="103"/>
      <c r="K1468" s="102"/>
      <c r="L1468" s="102"/>
      <c r="M1468" s="1157"/>
      <c r="N1468" s="1158"/>
      <c r="O1468" s="1159"/>
    </row>
    <row r="1469" spans="1:15">
      <c r="H1469" s="1116"/>
      <c r="I1469" s="1116"/>
      <c r="J1469" s="103"/>
    </row>
    <row r="1470" spans="1:15">
      <c r="H1470" s="1116"/>
      <c r="I1470" s="1116"/>
      <c r="J1470" s="103"/>
    </row>
    <row r="1471" spans="1:15" s="90" customFormat="1">
      <c r="A1471" s="102"/>
      <c r="B1471" s="1157"/>
      <c r="C1471" s="1158"/>
      <c r="D1471" s="1159"/>
      <c r="E1471" s="1137"/>
      <c r="F1471" s="1137"/>
      <c r="G1471" s="1131"/>
      <c r="H1471" s="1116"/>
      <c r="I1471" s="1116"/>
      <c r="J1471" s="103"/>
      <c r="K1471" s="102"/>
      <c r="L1471" s="102"/>
      <c r="M1471" s="1157"/>
      <c r="N1471" s="1158"/>
      <c r="O1471" s="1159"/>
    </row>
    <row r="1472" spans="1:15" s="90" customFormat="1">
      <c r="A1472" s="102"/>
      <c r="B1472" s="1157"/>
      <c r="C1472" s="1158"/>
      <c r="D1472" s="1159"/>
      <c r="E1472" s="1137"/>
      <c r="F1472" s="1137"/>
      <c r="G1472" s="1131"/>
      <c r="H1472" s="1116"/>
      <c r="I1472" s="1116"/>
      <c r="J1472" s="103"/>
      <c r="K1472" s="102"/>
      <c r="L1472" s="102"/>
      <c r="M1472" s="1157"/>
      <c r="N1472" s="1158"/>
      <c r="O1472" s="1159"/>
    </row>
    <row r="1473" spans="1:15">
      <c r="H1473" s="1116"/>
      <c r="I1473" s="1116"/>
      <c r="J1473" s="103"/>
    </row>
    <row r="1474" spans="1:15">
      <c r="H1474" s="1116"/>
      <c r="I1474" s="1116"/>
      <c r="J1474" s="103"/>
    </row>
    <row r="1475" spans="1:15" s="1116" customFormat="1">
      <c r="A1475" s="102"/>
      <c r="B1475" s="1157"/>
      <c r="C1475" s="1158"/>
      <c r="D1475" s="1159"/>
      <c r="E1475" s="1137"/>
      <c r="F1475" s="1137"/>
      <c r="G1475" s="1131"/>
      <c r="J1475" s="103"/>
      <c r="K1475" s="102"/>
      <c r="L1475" s="102"/>
      <c r="M1475" s="1157"/>
      <c r="N1475" s="1158"/>
      <c r="O1475" s="1159"/>
    </row>
    <row r="1476" spans="1:15" s="1116" customFormat="1">
      <c r="A1476" s="102"/>
      <c r="B1476" s="1157"/>
      <c r="C1476" s="1158"/>
      <c r="D1476" s="1159"/>
      <c r="E1476" s="1137"/>
      <c r="F1476" s="1137"/>
      <c r="G1476" s="1131"/>
      <c r="J1476" s="103"/>
      <c r="K1476" s="102"/>
      <c r="L1476" s="102"/>
      <c r="M1476" s="1157"/>
      <c r="N1476" s="1158"/>
      <c r="O1476" s="1159"/>
    </row>
    <row r="1477" spans="1:15" s="1116" customFormat="1">
      <c r="A1477" s="102"/>
      <c r="B1477" s="1157"/>
      <c r="C1477" s="1158"/>
      <c r="D1477" s="1159"/>
      <c r="E1477" s="1137"/>
      <c r="F1477" s="1137"/>
      <c r="G1477" s="1131"/>
      <c r="J1477" s="103"/>
      <c r="K1477" s="102"/>
      <c r="L1477" s="102"/>
      <c r="M1477" s="1157"/>
      <c r="N1477" s="1158"/>
      <c r="O1477" s="1159"/>
    </row>
    <row r="1478" spans="1:15" s="1116" customFormat="1">
      <c r="A1478" s="102"/>
      <c r="B1478" s="1157"/>
      <c r="C1478" s="1158"/>
      <c r="D1478" s="1159"/>
      <c r="E1478" s="1137"/>
      <c r="F1478" s="1137"/>
      <c r="G1478" s="1131"/>
      <c r="J1478" s="103"/>
      <c r="K1478" s="102"/>
      <c r="L1478" s="102"/>
      <c r="M1478" s="1157"/>
      <c r="N1478" s="1158"/>
      <c r="O1478" s="1159"/>
    </row>
    <row r="1479" spans="1:15" s="1116" customFormat="1">
      <c r="A1479" s="102"/>
      <c r="B1479" s="1157"/>
      <c r="C1479" s="1158"/>
      <c r="D1479" s="1159"/>
      <c r="E1479" s="1137"/>
      <c r="F1479" s="1137"/>
      <c r="G1479" s="1131"/>
      <c r="J1479" s="103"/>
      <c r="K1479" s="102"/>
      <c r="L1479" s="102"/>
      <c r="M1479" s="1157"/>
      <c r="N1479" s="1158"/>
      <c r="O1479" s="1159"/>
    </row>
    <row r="1480" spans="1:15" s="1116" customFormat="1">
      <c r="A1480" s="102"/>
      <c r="B1480" s="1157"/>
      <c r="C1480" s="1158"/>
      <c r="D1480" s="1159"/>
      <c r="E1480" s="1137"/>
      <c r="F1480" s="1137"/>
      <c r="G1480" s="1131"/>
      <c r="J1480" s="103"/>
      <c r="K1480" s="102"/>
      <c r="L1480" s="102"/>
      <c r="M1480" s="1157"/>
      <c r="N1480" s="1158"/>
      <c r="O1480" s="1159"/>
    </row>
    <row r="1481" spans="1:15" s="1116" customFormat="1">
      <c r="A1481" s="102"/>
      <c r="B1481" s="1157"/>
      <c r="C1481" s="1158"/>
      <c r="D1481" s="1159"/>
      <c r="E1481" s="1137"/>
      <c r="F1481" s="1137"/>
      <c r="G1481" s="1131"/>
      <c r="J1481" s="103"/>
      <c r="K1481" s="102"/>
      <c r="L1481" s="102"/>
      <c r="M1481" s="1157"/>
      <c r="N1481" s="1158"/>
      <c r="O1481" s="1159"/>
    </row>
    <row r="1482" spans="1:15" s="1116" customFormat="1">
      <c r="A1482" s="102"/>
      <c r="B1482" s="1157"/>
      <c r="C1482" s="1158"/>
      <c r="D1482" s="1159"/>
      <c r="E1482" s="1137"/>
      <c r="F1482" s="1137"/>
      <c r="G1482" s="1131"/>
      <c r="J1482" s="103"/>
      <c r="K1482" s="102"/>
      <c r="L1482" s="102"/>
      <c r="M1482" s="1157"/>
      <c r="N1482" s="1158"/>
      <c r="O1482" s="1159"/>
    </row>
    <row r="1483" spans="1:15" s="1116" customFormat="1">
      <c r="A1483" s="102"/>
      <c r="B1483" s="1157"/>
      <c r="C1483" s="1158"/>
      <c r="D1483" s="1159"/>
      <c r="E1483" s="1137"/>
      <c r="F1483" s="1137"/>
      <c r="G1483" s="1131"/>
      <c r="J1483" s="103"/>
      <c r="K1483" s="102"/>
      <c r="L1483" s="102"/>
      <c r="M1483" s="1157"/>
      <c r="N1483" s="1158"/>
      <c r="O1483" s="1159"/>
    </row>
    <row r="1484" spans="1:15" s="1116" customFormat="1">
      <c r="A1484" s="102"/>
      <c r="B1484" s="1157"/>
      <c r="C1484" s="1158"/>
      <c r="D1484" s="1159"/>
      <c r="E1484" s="1137"/>
      <c r="F1484" s="1137"/>
      <c r="G1484" s="1131"/>
      <c r="J1484" s="103"/>
      <c r="K1484" s="102"/>
      <c r="L1484" s="102"/>
      <c r="M1484" s="1157"/>
      <c r="N1484" s="1158"/>
      <c r="O1484" s="1159"/>
    </row>
    <row r="1485" spans="1:15" s="1116" customFormat="1">
      <c r="A1485" s="102"/>
      <c r="B1485" s="1157"/>
      <c r="C1485" s="1158"/>
      <c r="D1485" s="1159"/>
      <c r="E1485" s="1137"/>
      <c r="F1485" s="1137"/>
      <c r="G1485" s="1131"/>
      <c r="J1485" s="103"/>
      <c r="K1485" s="102"/>
      <c r="L1485" s="102"/>
      <c r="M1485" s="1157"/>
      <c r="N1485" s="1158"/>
      <c r="O1485" s="1159"/>
    </row>
    <row r="1486" spans="1:15" s="1116" customFormat="1">
      <c r="A1486" s="102"/>
      <c r="B1486" s="1157"/>
      <c r="C1486" s="1158"/>
      <c r="D1486" s="1159"/>
      <c r="E1486" s="1137"/>
      <c r="F1486" s="1137"/>
      <c r="G1486" s="1131"/>
      <c r="J1486" s="103"/>
      <c r="K1486" s="102"/>
      <c r="L1486" s="102"/>
      <c r="M1486" s="1157"/>
      <c r="N1486" s="1158"/>
      <c r="O1486" s="1159"/>
    </row>
    <row r="1487" spans="1:15" s="1116" customFormat="1">
      <c r="A1487" s="102"/>
      <c r="B1487" s="1157"/>
      <c r="C1487" s="1158"/>
      <c r="D1487" s="1159"/>
      <c r="E1487" s="1137"/>
      <c r="F1487" s="1137"/>
      <c r="G1487" s="1131"/>
      <c r="J1487" s="103"/>
      <c r="K1487" s="102"/>
      <c r="L1487" s="102"/>
      <c r="M1487" s="1157"/>
      <c r="N1487" s="1158"/>
      <c r="O1487" s="1159"/>
    </row>
    <row r="1488" spans="1:15" s="1116" customFormat="1">
      <c r="A1488" s="102"/>
      <c r="B1488" s="1157"/>
      <c r="C1488" s="1158"/>
      <c r="D1488" s="1159"/>
      <c r="E1488" s="1137"/>
      <c r="F1488" s="1137"/>
      <c r="G1488" s="1131"/>
      <c r="J1488" s="103"/>
      <c r="K1488" s="102"/>
      <c r="L1488" s="102"/>
      <c r="M1488" s="1157"/>
      <c r="N1488" s="1158"/>
      <c r="O1488" s="1159"/>
    </row>
    <row r="1489" spans="1:15" s="1116" customFormat="1">
      <c r="A1489" s="102"/>
      <c r="B1489" s="1157"/>
      <c r="C1489" s="1158"/>
      <c r="D1489" s="1159"/>
      <c r="E1489" s="1137"/>
      <c r="F1489" s="1137"/>
      <c r="G1489" s="1131"/>
      <c r="J1489" s="103"/>
      <c r="K1489" s="102"/>
      <c r="L1489" s="102"/>
      <c r="M1489" s="1157"/>
      <c r="N1489" s="1158"/>
      <c r="O1489" s="1159"/>
    </row>
    <row r="1490" spans="1:15" s="1116" customFormat="1">
      <c r="A1490" s="102"/>
      <c r="B1490" s="1157"/>
      <c r="C1490" s="1158"/>
      <c r="D1490" s="1159"/>
      <c r="E1490" s="1137"/>
      <c r="F1490" s="1137"/>
      <c r="G1490" s="1131"/>
      <c r="J1490" s="103"/>
      <c r="K1490" s="102"/>
      <c r="L1490" s="102"/>
      <c r="M1490" s="1157"/>
      <c r="N1490" s="1158"/>
      <c r="O1490" s="1159"/>
    </row>
    <row r="1491" spans="1:15" s="1116" customFormat="1">
      <c r="A1491" s="102"/>
      <c r="B1491" s="1157"/>
      <c r="C1491" s="1158"/>
      <c r="D1491" s="1159"/>
      <c r="E1491" s="1137"/>
      <c r="F1491" s="1137"/>
      <c r="G1491" s="1131"/>
      <c r="J1491" s="103"/>
      <c r="K1491" s="102"/>
      <c r="L1491" s="102"/>
      <c r="M1491" s="1157"/>
      <c r="N1491" s="1158"/>
      <c r="O1491" s="1159"/>
    </row>
    <row r="1492" spans="1:15" s="1116" customFormat="1">
      <c r="A1492" s="102"/>
      <c r="B1492" s="1157"/>
      <c r="C1492" s="1158"/>
      <c r="D1492" s="1159"/>
      <c r="E1492" s="1137"/>
      <c r="F1492" s="1137"/>
      <c r="G1492" s="1131"/>
      <c r="J1492" s="103"/>
      <c r="K1492" s="102"/>
      <c r="L1492" s="102"/>
      <c r="M1492" s="1157"/>
      <c r="N1492" s="1158"/>
      <c r="O1492" s="1159"/>
    </row>
    <row r="1493" spans="1:15" s="1116" customFormat="1">
      <c r="A1493" s="102"/>
      <c r="B1493" s="1157"/>
      <c r="C1493" s="1158"/>
      <c r="D1493" s="1159"/>
      <c r="E1493" s="1137"/>
      <c r="F1493" s="1137"/>
      <c r="G1493" s="1131"/>
      <c r="J1493" s="103"/>
      <c r="K1493" s="102"/>
      <c r="L1493" s="102"/>
      <c r="M1493" s="1157"/>
      <c r="N1493" s="1158"/>
      <c r="O1493" s="1159"/>
    </row>
    <row r="1494" spans="1:15" s="1116" customFormat="1">
      <c r="A1494" s="102"/>
      <c r="B1494" s="1157"/>
      <c r="C1494" s="1158"/>
      <c r="D1494" s="1159"/>
      <c r="E1494" s="1137"/>
      <c r="F1494" s="1137"/>
      <c r="G1494" s="1131"/>
      <c r="J1494" s="103"/>
      <c r="K1494" s="102"/>
      <c r="L1494" s="102"/>
      <c r="M1494" s="1157"/>
      <c r="N1494" s="1158"/>
      <c r="O1494" s="1159"/>
    </row>
    <row r="1495" spans="1:15" s="1116" customFormat="1">
      <c r="A1495" s="102"/>
      <c r="B1495" s="1157"/>
      <c r="C1495" s="1158"/>
      <c r="D1495" s="1159"/>
      <c r="E1495" s="1137"/>
      <c r="F1495" s="1137"/>
      <c r="G1495" s="1131"/>
      <c r="J1495" s="103"/>
      <c r="K1495" s="102"/>
      <c r="L1495" s="102"/>
      <c r="M1495" s="1157"/>
      <c r="N1495" s="1158"/>
      <c r="O1495" s="1159"/>
    </row>
    <row r="1496" spans="1:15" s="1116" customFormat="1">
      <c r="A1496" s="102"/>
      <c r="B1496" s="1157"/>
      <c r="C1496" s="1158"/>
      <c r="D1496" s="1159"/>
      <c r="E1496" s="1137"/>
      <c r="F1496" s="1137"/>
      <c r="G1496" s="1131"/>
      <c r="J1496" s="103"/>
      <c r="K1496" s="102"/>
      <c r="L1496" s="102"/>
      <c r="M1496" s="1157"/>
      <c r="N1496" s="1158"/>
      <c r="O1496" s="1159"/>
    </row>
    <row r="1497" spans="1:15" s="1116" customFormat="1">
      <c r="A1497" s="102"/>
      <c r="B1497" s="1157"/>
      <c r="C1497" s="1158"/>
      <c r="D1497" s="1159"/>
      <c r="E1497" s="1137"/>
      <c r="F1497" s="1137"/>
      <c r="G1497" s="1131"/>
      <c r="J1497" s="103"/>
      <c r="K1497" s="102"/>
      <c r="L1497" s="102"/>
      <c r="M1497" s="1157"/>
      <c r="N1497" s="1158"/>
      <c r="O1497" s="1159"/>
    </row>
    <row r="1498" spans="1:15" s="1116" customFormat="1">
      <c r="A1498" s="102"/>
      <c r="B1498" s="1157"/>
      <c r="C1498" s="1158"/>
      <c r="D1498" s="1159"/>
      <c r="E1498" s="1137"/>
      <c r="F1498" s="1137"/>
      <c r="G1498" s="1131"/>
      <c r="J1498" s="103"/>
      <c r="K1498" s="102"/>
      <c r="L1498" s="102"/>
      <c r="M1498" s="1157"/>
      <c r="N1498" s="1158"/>
      <c r="O1498" s="1159"/>
    </row>
    <row r="1499" spans="1:15" s="1116" customFormat="1">
      <c r="A1499" s="102"/>
      <c r="B1499" s="1157"/>
      <c r="C1499" s="1158"/>
      <c r="D1499" s="1159"/>
      <c r="E1499" s="1137"/>
      <c r="F1499" s="1137"/>
      <c r="G1499" s="1131"/>
      <c r="J1499" s="103"/>
      <c r="K1499" s="102"/>
      <c r="L1499" s="102"/>
      <c r="M1499" s="1157"/>
      <c r="N1499" s="1158"/>
      <c r="O1499" s="1159"/>
    </row>
    <row r="1500" spans="1:15" s="1116" customFormat="1">
      <c r="A1500" s="102"/>
      <c r="B1500" s="1157"/>
      <c r="C1500" s="1158"/>
      <c r="D1500" s="1159"/>
      <c r="E1500" s="1137"/>
      <c r="F1500" s="1137"/>
      <c r="G1500" s="1131"/>
      <c r="J1500" s="103"/>
      <c r="K1500" s="102"/>
      <c r="L1500" s="102"/>
      <c r="M1500" s="1157"/>
      <c r="N1500" s="1158"/>
      <c r="O1500" s="1159"/>
    </row>
    <row r="1501" spans="1:15" s="1116" customFormat="1">
      <c r="A1501" s="102"/>
      <c r="B1501" s="1157"/>
      <c r="C1501" s="1158"/>
      <c r="D1501" s="1159"/>
      <c r="E1501" s="1137"/>
      <c r="F1501" s="1137"/>
      <c r="G1501" s="1131"/>
      <c r="J1501" s="103"/>
      <c r="K1501" s="102"/>
      <c r="L1501" s="102"/>
      <c r="M1501" s="1157"/>
      <c r="N1501" s="1158"/>
      <c r="O1501" s="1159"/>
    </row>
    <row r="1502" spans="1:15" s="1116" customFormat="1">
      <c r="A1502" s="102"/>
      <c r="B1502" s="1157"/>
      <c r="C1502" s="1158"/>
      <c r="D1502" s="1159"/>
      <c r="E1502" s="1137"/>
      <c r="F1502" s="1137"/>
      <c r="G1502" s="1131"/>
      <c r="J1502" s="103"/>
      <c r="K1502" s="102"/>
      <c r="L1502" s="102"/>
      <c r="M1502" s="1157"/>
      <c r="N1502" s="1158"/>
      <c r="O1502" s="1159"/>
    </row>
    <row r="1503" spans="1:15" s="1116" customFormat="1">
      <c r="A1503" s="102"/>
      <c r="B1503" s="1157"/>
      <c r="C1503" s="1158"/>
      <c r="D1503" s="1159"/>
      <c r="E1503" s="1137"/>
      <c r="F1503" s="1137"/>
      <c r="G1503" s="1131"/>
      <c r="J1503" s="103"/>
      <c r="K1503" s="102"/>
      <c r="L1503" s="102"/>
      <c r="M1503" s="1157"/>
      <c r="N1503" s="1158"/>
      <c r="O1503" s="1159"/>
    </row>
    <row r="1504" spans="1:15" s="1116" customFormat="1">
      <c r="A1504" s="102"/>
      <c r="B1504" s="1157"/>
      <c r="C1504" s="1158"/>
      <c r="D1504" s="1159"/>
      <c r="E1504" s="1137"/>
      <c r="F1504" s="1137"/>
      <c r="G1504" s="1131"/>
      <c r="J1504" s="103"/>
      <c r="K1504" s="102"/>
      <c r="L1504" s="102"/>
      <c r="M1504" s="1157"/>
      <c r="N1504" s="1158"/>
      <c r="O1504" s="1159"/>
    </row>
    <row r="1505" spans="1:15" s="1116" customFormat="1">
      <c r="A1505" s="102"/>
      <c r="B1505" s="1157"/>
      <c r="C1505" s="1158"/>
      <c r="D1505" s="1159"/>
      <c r="E1505" s="1137"/>
      <c r="F1505" s="1137"/>
      <c r="G1505" s="1131"/>
      <c r="J1505" s="103"/>
      <c r="K1505" s="102"/>
      <c r="L1505" s="102"/>
      <c r="M1505" s="1157"/>
      <c r="N1505" s="1158"/>
      <c r="O1505" s="1159"/>
    </row>
    <row r="1506" spans="1:15" s="1116" customFormat="1">
      <c r="A1506" s="102"/>
      <c r="B1506" s="1157"/>
      <c r="C1506" s="1158"/>
      <c r="D1506" s="1159"/>
      <c r="E1506" s="1137"/>
      <c r="F1506" s="1137"/>
      <c r="G1506" s="1131"/>
      <c r="J1506" s="103"/>
      <c r="K1506" s="102"/>
      <c r="L1506" s="102"/>
      <c r="M1506" s="1157"/>
      <c r="N1506" s="1158"/>
      <c r="O1506" s="1159"/>
    </row>
    <row r="1507" spans="1:15" s="1116" customFormat="1">
      <c r="A1507" s="102"/>
      <c r="B1507" s="1157"/>
      <c r="C1507" s="1158"/>
      <c r="D1507" s="1159"/>
      <c r="E1507" s="1137"/>
      <c r="F1507" s="1137"/>
      <c r="G1507" s="1131"/>
      <c r="J1507" s="103"/>
      <c r="K1507" s="102"/>
      <c r="L1507" s="102"/>
      <c r="M1507" s="1157"/>
      <c r="N1507" s="1158"/>
      <c r="O1507" s="1159"/>
    </row>
    <row r="1508" spans="1:15" s="1116" customFormat="1">
      <c r="A1508" s="102"/>
      <c r="B1508" s="1157"/>
      <c r="C1508" s="1158"/>
      <c r="D1508" s="1159"/>
      <c r="E1508" s="1137"/>
      <c r="F1508" s="1137"/>
      <c r="G1508" s="1131"/>
      <c r="J1508" s="103"/>
      <c r="K1508" s="102"/>
      <c r="L1508" s="102"/>
      <c r="M1508" s="1157"/>
      <c r="N1508" s="1158"/>
      <c r="O1508" s="1159"/>
    </row>
    <row r="1509" spans="1:15" s="1116" customFormat="1">
      <c r="A1509" s="102"/>
      <c r="B1509" s="1157"/>
      <c r="C1509" s="1158"/>
      <c r="D1509" s="1159"/>
      <c r="E1509" s="1137"/>
      <c r="F1509" s="1137"/>
      <c r="G1509" s="1131"/>
      <c r="J1509" s="103"/>
      <c r="K1509" s="102"/>
      <c r="L1509" s="102"/>
      <c r="M1509" s="1157"/>
      <c r="N1509" s="1158"/>
      <c r="O1509" s="1159"/>
    </row>
    <row r="1510" spans="1:15" s="1116" customFormat="1">
      <c r="A1510" s="102"/>
      <c r="B1510" s="1157"/>
      <c r="C1510" s="1158"/>
      <c r="D1510" s="1159"/>
      <c r="E1510" s="1137"/>
      <c r="F1510" s="1137"/>
      <c r="G1510" s="1131"/>
      <c r="J1510" s="103"/>
      <c r="K1510" s="102"/>
      <c r="L1510" s="102"/>
      <c r="M1510" s="1157"/>
      <c r="N1510" s="1158"/>
      <c r="O1510" s="1159"/>
    </row>
    <row r="1511" spans="1:15" s="1116" customFormat="1">
      <c r="A1511" s="102"/>
      <c r="B1511" s="1157"/>
      <c r="C1511" s="1158"/>
      <c r="D1511" s="1159"/>
      <c r="E1511" s="1137"/>
      <c r="F1511" s="1137"/>
      <c r="G1511" s="1131"/>
      <c r="J1511" s="103"/>
      <c r="K1511" s="102"/>
      <c r="L1511" s="102"/>
      <c r="M1511" s="1157"/>
      <c r="N1511" s="1158"/>
      <c r="O1511" s="1159"/>
    </row>
    <row r="1512" spans="1:15" s="1116" customFormat="1">
      <c r="A1512" s="102"/>
      <c r="B1512" s="1157"/>
      <c r="C1512" s="1158"/>
      <c r="D1512" s="1159"/>
      <c r="E1512" s="1137"/>
      <c r="F1512" s="1137"/>
      <c r="G1512" s="1131"/>
      <c r="J1512" s="103"/>
      <c r="K1512" s="102"/>
      <c r="L1512" s="102"/>
      <c r="M1512" s="1157"/>
      <c r="N1512" s="1158"/>
      <c r="O1512" s="1159"/>
    </row>
    <row r="1513" spans="1:15" s="1116" customFormat="1">
      <c r="A1513" s="102"/>
      <c r="B1513" s="1157"/>
      <c r="C1513" s="1158"/>
      <c r="D1513" s="1159"/>
      <c r="E1513" s="1137"/>
      <c r="F1513" s="1137"/>
      <c r="G1513" s="1131"/>
      <c r="J1513" s="103"/>
      <c r="K1513" s="102"/>
      <c r="L1513" s="102"/>
      <c r="M1513" s="1157"/>
      <c r="N1513" s="1158"/>
      <c r="O1513" s="1159"/>
    </row>
    <row r="1514" spans="1:15" s="1116" customFormat="1">
      <c r="A1514" s="102"/>
      <c r="B1514" s="1157"/>
      <c r="C1514" s="1158"/>
      <c r="D1514" s="1159"/>
      <c r="E1514" s="1137"/>
      <c r="F1514" s="1137"/>
      <c r="G1514" s="1131"/>
      <c r="J1514" s="103"/>
      <c r="K1514" s="102"/>
      <c r="L1514" s="102"/>
      <c r="M1514" s="1157"/>
      <c r="N1514" s="1158"/>
      <c r="O1514" s="1159"/>
    </row>
    <row r="1515" spans="1:15" s="1116" customFormat="1">
      <c r="A1515" s="102"/>
      <c r="B1515" s="1157"/>
      <c r="C1515" s="1158"/>
      <c r="D1515" s="1159"/>
      <c r="E1515" s="1137"/>
      <c r="F1515" s="1137"/>
      <c r="G1515" s="1131"/>
      <c r="J1515" s="103"/>
      <c r="K1515" s="102"/>
      <c r="L1515" s="102"/>
      <c r="M1515" s="1157"/>
      <c r="N1515" s="1158"/>
      <c r="O1515" s="1159"/>
    </row>
    <row r="1516" spans="1:15" s="1116" customFormat="1">
      <c r="A1516" s="102"/>
      <c r="B1516" s="1157"/>
      <c r="C1516" s="1158"/>
      <c r="D1516" s="1159"/>
      <c r="E1516" s="1137"/>
      <c r="F1516" s="1137"/>
      <c r="G1516" s="1131"/>
      <c r="J1516" s="103"/>
      <c r="K1516" s="102"/>
      <c r="L1516" s="102"/>
      <c r="M1516" s="1157"/>
      <c r="N1516" s="1158"/>
      <c r="O1516" s="1159"/>
    </row>
    <row r="1517" spans="1:15" s="1116" customFormat="1">
      <c r="A1517" s="102"/>
      <c r="B1517" s="1157"/>
      <c r="C1517" s="1158"/>
      <c r="D1517" s="1159"/>
      <c r="E1517" s="1137"/>
      <c r="F1517" s="1137"/>
      <c r="G1517" s="1131"/>
      <c r="J1517" s="103"/>
      <c r="K1517" s="102"/>
      <c r="L1517" s="102"/>
      <c r="M1517" s="1157"/>
      <c r="N1517" s="1158"/>
      <c r="O1517" s="1159"/>
    </row>
    <row r="1518" spans="1:15" s="1116" customFormat="1">
      <c r="A1518" s="102"/>
      <c r="B1518" s="1157"/>
      <c r="C1518" s="1158"/>
      <c r="D1518" s="1159"/>
      <c r="E1518" s="1137"/>
      <c r="F1518" s="1137"/>
      <c r="G1518" s="1131"/>
      <c r="J1518" s="103"/>
      <c r="K1518" s="102"/>
      <c r="L1518" s="102"/>
      <c r="M1518" s="1157"/>
      <c r="N1518" s="1158"/>
      <c r="O1518" s="1159"/>
    </row>
    <row r="1519" spans="1:15" s="1116" customFormat="1">
      <c r="A1519" s="102"/>
      <c r="B1519" s="1157"/>
      <c r="C1519" s="1158"/>
      <c r="D1519" s="1159"/>
      <c r="E1519" s="1137"/>
      <c r="F1519" s="1137"/>
      <c r="G1519" s="1131"/>
      <c r="J1519" s="103"/>
      <c r="K1519" s="102"/>
      <c r="L1519" s="102"/>
      <c r="M1519" s="1157"/>
      <c r="N1519" s="1158"/>
      <c r="O1519" s="1159"/>
    </row>
    <row r="1520" spans="1:15" s="1116" customFormat="1">
      <c r="A1520" s="102"/>
      <c r="B1520" s="1157"/>
      <c r="C1520" s="1158"/>
      <c r="D1520" s="1159"/>
      <c r="E1520" s="1137"/>
      <c r="F1520" s="1137"/>
      <c r="G1520" s="1131"/>
      <c r="J1520" s="103"/>
      <c r="K1520" s="102"/>
      <c r="L1520" s="102"/>
      <c r="M1520" s="1157"/>
      <c r="N1520" s="1158"/>
      <c r="O1520" s="1159"/>
    </row>
    <row r="1521" spans="1:15" s="1116" customFormat="1">
      <c r="A1521" s="102"/>
      <c r="B1521" s="1157"/>
      <c r="C1521" s="1158"/>
      <c r="D1521" s="1159"/>
      <c r="E1521" s="1137"/>
      <c r="F1521" s="1137"/>
      <c r="G1521" s="1131"/>
      <c r="J1521" s="103"/>
      <c r="K1521" s="102"/>
      <c r="L1521" s="102"/>
      <c r="M1521" s="1157"/>
      <c r="N1521" s="1158"/>
      <c r="O1521" s="1159"/>
    </row>
    <row r="1522" spans="1:15" s="1116" customFormat="1">
      <c r="A1522" s="102"/>
      <c r="B1522" s="1157"/>
      <c r="C1522" s="1158"/>
      <c r="D1522" s="1159"/>
      <c r="E1522" s="1137"/>
      <c r="F1522" s="1137"/>
      <c r="G1522" s="1131"/>
      <c r="J1522" s="103"/>
      <c r="K1522" s="102"/>
      <c r="L1522" s="102"/>
      <c r="M1522" s="1157"/>
      <c r="N1522" s="1158"/>
      <c r="O1522" s="1159"/>
    </row>
    <row r="1523" spans="1:15" s="1116" customFormat="1">
      <c r="A1523" s="102"/>
      <c r="B1523" s="1157"/>
      <c r="C1523" s="1158"/>
      <c r="D1523" s="1159"/>
      <c r="E1523" s="1137"/>
      <c r="F1523" s="1137"/>
      <c r="G1523" s="1131"/>
      <c r="J1523" s="103"/>
      <c r="K1523" s="102"/>
      <c r="L1523" s="102"/>
      <c r="M1523" s="1157"/>
      <c r="N1523" s="1158"/>
      <c r="O1523" s="1159"/>
    </row>
    <row r="1524" spans="1:15" s="1116" customFormat="1">
      <c r="A1524" s="102"/>
      <c r="B1524" s="1157"/>
      <c r="C1524" s="1158"/>
      <c r="D1524" s="1159"/>
      <c r="E1524" s="1137"/>
      <c r="F1524" s="1137"/>
      <c r="G1524" s="1131"/>
      <c r="J1524" s="103"/>
      <c r="K1524" s="102"/>
      <c r="L1524" s="102"/>
      <c r="M1524" s="1157"/>
      <c r="N1524" s="1158"/>
      <c r="O1524" s="1159"/>
    </row>
    <row r="1525" spans="1:15" s="1116" customFormat="1">
      <c r="A1525" s="102"/>
      <c r="B1525" s="1157"/>
      <c r="C1525" s="1158"/>
      <c r="D1525" s="1159"/>
      <c r="E1525" s="1137"/>
      <c r="F1525" s="1137"/>
      <c r="G1525" s="1131"/>
      <c r="J1525" s="103"/>
      <c r="K1525" s="102"/>
      <c r="L1525" s="102"/>
      <c r="M1525" s="1157"/>
      <c r="N1525" s="1158"/>
      <c r="O1525" s="1159"/>
    </row>
    <row r="1526" spans="1:15" s="1116" customFormat="1">
      <c r="A1526" s="102"/>
      <c r="B1526" s="1157"/>
      <c r="C1526" s="1158"/>
      <c r="D1526" s="1159"/>
      <c r="E1526" s="1137"/>
      <c r="F1526" s="1137"/>
      <c r="G1526" s="1131"/>
      <c r="J1526" s="103"/>
      <c r="K1526" s="102"/>
      <c r="L1526" s="102"/>
      <c r="M1526" s="1157"/>
      <c r="N1526" s="1158"/>
      <c r="O1526" s="1159"/>
    </row>
    <row r="1527" spans="1:15" s="1116" customFormat="1">
      <c r="A1527" s="102"/>
      <c r="B1527" s="1157"/>
      <c r="C1527" s="1158"/>
      <c r="D1527" s="1159"/>
      <c r="E1527" s="1137"/>
      <c r="F1527" s="1137"/>
      <c r="G1527" s="1131"/>
      <c r="J1527" s="103"/>
      <c r="K1527" s="102"/>
      <c r="L1527" s="102"/>
      <c r="M1527" s="1157"/>
      <c r="N1527" s="1158"/>
      <c r="O1527" s="1159"/>
    </row>
    <row r="1528" spans="1:15" s="1116" customFormat="1">
      <c r="A1528" s="102"/>
      <c r="B1528" s="1157"/>
      <c r="C1528" s="1158"/>
      <c r="D1528" s="1159"/>
      <c r="E1528" s="1137"/>
      <c r="F1528" s="1137"/>
      <c r="G1528" s="1131"/>
      <c r="J1528" s="103"/>
      <c r="K1528" s="102"/>
      <c r="L1528" s="102"/>
      <c r="M1528" s="1157"/>
      <c r="N1528" s="1158"/>
      <c r="O1528" s="1159"/>
    </row>
    <row r="1529" spans="1:15" s="1116" customFormat="1">
      <c r="A1529" s="102"/>
      <c r="B1529" s="1157"/>
      <c r="C1529" s="1158"/>
      <c r="D1529" s="1159"/>
      <c r="E1529" s="1137"/>
      <c r="F1529" s="1137"/>
      <c r="G1529" s="1131"/>
      <c r="J1529" s="103"/>
      <c r="K1529" s="102"/>
      <c r="L1529" s="102"/>
      <c r="M1529" s="1157"/>
      <c r="N1529" s="1158"/>
      <c r="O1529" s="1159"/>
    </row>
    <row r="1530" spans="1:15" s="1116" customFormat="1">
      <c r="A1530" s="102"/>
      <c r="B1530" s="1157"/>
      <c r="C1530" s="1158"/>
      <c r="D1530" s="1159"/>
      <c r="E1530" s="1137"/>
      <c r="F1530" s="1137"/>
      <c r="G1530" s="1131"/>
      <c r="J1530" s="103"/>
      <c r="K1530" s="102"/>
      <c r="L1530" s="102"/>
      <c r="M1530" s="1157"/>
      <c r="N1530" s="1158"/>
      <c r="O1530" s="1159"/>
    </row>
    <row r="1531" spans="1:15" s="1116" customFormat="1">
      <c r="A1531" s="102"/>
      <c r="B1531" s="1157"/>
      <c r="C1531" s="1158"/>
      <c r="D1531" s="1159"/>
      <c r="E1531" s="1137"/>
      <c r="F1531" s="1137"/>
      <c r="G1531" s="1131"/>
      <c r="J1531" s="103"/>
      <c r="K1531" s="102"/>
      <c r="L1531" s="102"/>
      <c r="M1531" s="1157"/>
      <c r="N1531" s="1158"/>
      <c r="O1531" s="1159"/>
    </row>
    <row r="1532" spans="1:15" s="1116" customFormat="1">
      <c r="A1532" s="102"/>
      <c r="B1532" s="1157"/>
      <c r="C1532" s="1158"/>
      <c r="D1532" s="1159"/>
      <c r="E1532" s="1137"/>
      <c r="F1532" s="1137"/>
      <c r="G1532" s="1131"/>
      <c r="J1532" s="103"/>
      <c r="K1532" s="102"/>
      <c r="L1532" s="102"/>
      <c r="M1532" s="1157"/>
      <c r="N1532" s="1158"/>
      <c r="O1532" s="1159"/>
    </row>
    <row r="1533" spans="1:15" s="1116" customFormat="1">
      <c r="A1533" s="102"/>
      <c r="B1533" s="1157"/>
      <c r="C1533" s="1158"/>
      <c r="D1533" s="1159"/>
      <c r="E1533" s="1137"/>
      <c r="F1533" s="1137"/>
      <c r="G1533" s="1131"/>
      <c r="J1533" s="103"/>
      <c r="K1533" s="102"/>
      <c r="L1533" s="102"/>
      <c r="M1533" s="1157"/>
      <c r="N1533" s="1158"/>
      <c r="O1533" s="1159"/>
    </row>
    <row r="1534" spans="1:15" s="1116" customFormat="1">
      <c r="A1534" s="102"/>
      <c r="B1534" s="1157"/>
      <c r="C1534" s="1158"/>
      <c r="D1534" s="1159"/>
      <c r="E1534" s="1137"/>
      <c r="F1534" s="1137"/>
      <c r="G1534" s="1131"/>
      <c r="J1534" s="103"/>
      <c r="K1534" s="102"/>
      <c r="L1534" s="102"/>
      <c r="M1534" s="1157"/>
      <c r="N1534" s="1158"/>
      <c r="O1534" s="1159"/>
    </row>
    <row r="1535" spans="1:15" s="1116" customFormat="1">
      <c r="A1535" s="102"/>
      <c r="B1535" s="1157"/>
      <c r="C1535" s="1158"/>
      <c r="D1535" s="1159"/>
      <c r="E1535" s="1137"/>
      <c r="F1535" s="1137"/>
      <c r="G1535" s="1131"/>
      <c r="J1535" s="103"/>
      <c r="K1535" s="102"/>
      <c r="L1535" s="102"/>
      <c r="M1535" s="1157"/>
      <c r="N1535" s="1158"/>
      <c r="O1535" s="1159"/>
    </row>
    <row r="1536" spans="1:15" s="1116" customFormat="1">
      <c r="A1536" s="102"/>
      <c r="B1536" s="1157"/>
      <c r="C1536" s="1158"/>
      <c r="D1536" s="1159"/>
      <c r="E1536" s="1137"/>
      <c r="F1536" s="1137"/>
      <c r="G1536" s="1131"/>
      <c r="J1536" s="103"/>
      <c r="K1536" s="102"/>
      <c r="L1536" s="102"/>
      <c r="M1536" s="1157"/>
      <c r="N1536" s="1158"/>
      <c r="O1536" s="1159"/>
    </row>
    <row r="1537" spans="1:15" s="1116" customFormat="1">
      <c r="A1537" s="102"/>
      <c r="B1537" s="1157"/>
      <c r="C1537" s="1158"/>
      <c r="D1537" s="1159"/>
      <c r="E1537" s="1137"/>
      <c r="F1537" s="1137"/>
      <c r="G1537" s="1131"/>
      <c r="J1537" s="103"/>
      <c r="K1537" s="102"/>
      <c r="L1537" s="102"/>
      <c r="M1537" s="1157"/>
      <c r="N1537" s="1158"/>
      <c r="O1537" s="1159"/>
    </row>
    <row r="1538" spans="1:15" s="1116" customFormat="1">
      <c r="A1538" s="102"/>
      <c r="B1538" s="1157"/>
      <c r="C1538" s="1158"/>
      <c r="D1538" s="1159"/>
      <c r="E1538" s="1137"/>
      <c r="F1538" s="1137"/>
      <c r="G1538" s="1131"/>
      <c r="J1538" s="103"/>
      <c r="K1538" s="102"/>
      <c r="L1538" s="102"/>
      <c r="M1538" s="1157"/>
      <c r="N1538" s="1158"/>
      <c r="O1538" s="1159"/>
    </row>
    <row r="1539" spans="1:15" s="1116" customFormat="1">
      <c r="A1539" s="102"/>
      <c r="B1539" s="1157"/>
      <c r="C1539" s="1158"/>
      <c r="D1539" s="1159"/>
      <c r="E1539" s="1137"/>
      <c r="F1539" s="1137"/>
      <c r="G1539" s="1131"/>
      <c r="J1539" s="103"/>
      <c r="K1539" s="102"/>
      <c r="L1539" s="102"/>
      <c r="M1539" s="1157"/>
      <c r="N1539" s="1158"/>
      <c r="O1539" s="1159"/>
    </row>
    <row r="1540" spans="1:15" s="1116" customFormat="1">
      <c r="A1540" s="102"/>
      <c r="B1540" s="1157"/>
      <c r="C1540" s="1158"/>
      <c r="D1540" s="1159"/>
      <c r="E1540" s="1137"/>
      <c r="F1540" s="1137"/>
      <c r="G1540" s="1131"/>
      <c r="J1540" s="103"/>
      <c r="K1540" s="102"/>
      <c r="L1540" s="102"/>
      <c r="M1540" s="1157"/>
      <c r="N1540" s="1158"/>
      <c r="O1540" s="1159"/>
    </row>
    <row r="1541" spans="1:15" s="1116" customFormat="1">
      <c r="A1541" s="102"/>
      <c r="B1541" s="1157"/>
      <c r="C1541" s="1158"/>
      <c r="D1541" s="1159"/>
      <c r="E1541" s="1137"/>
      <c r="F1541" s="1137"/>
      <c r="G1541" s="1131"/>
      <c r="J1541" s="103"/>
      <c r="K1541" s="102"/>
      <c r="L1541" s="102"/>
      <c r="M1541" s="1157"/>
      <c r="N1541" s="1158"/>
      <c r="O1541" s="1159"/>
    </row>
    <row r="1542" spans="1:15" s="1116" customFormat="1">
      <c r="A1542" s="102"/>
      <c r="B1542" s="1157"/>
      <c r="C1542" s="1158"/>
      <c r="D1542" s="1159"/>
      <c r="E1542" s="1137"/>
      <c r="F1542" s="1137"/>
      <c r="G1542" s="1131"/>
      <c r="J1542" s="103"/>
      <c r="K1542" s="102"/>
      <c r="L1542" s="102"/>
      <c r="M1542" s="1157"/>
      <c r="N1542" s="1158"/>
      <c r="O1542" s="1159"/>
    </row>
    <row r="1543" spans="1:15" s="1116" customFormat="1">
      <c r="A1543" s="102"/>
      <c r="B1543" s="1157"/>
      <c r="C1543" s="1158"/>
      <c r="D1543" s="1159"/>
      <c r="E1543" s="1137"/>
      <c r="F1543" s="1137"/>
      <c r="G1543" s="1131"/>
      <c r="J1543" s="103"/>
      <c r="K1543" s="102"/>
      <c r="L1543" s="102"/>
      <c r="M1543" s="1157"/>
      <c r="N1543" s="1158"/>
      <c r="O1543" s="1159"/>
    </row>
    <row r="1544" spans="1:15" s="1116" customFormat="1">
      <c r="A1544" s="102"/>
      <c r="B1544" s="1157"/>
      <c r="C1544" s="1158"/>
      <c r="D1544" s="1159"/>
      <c r="E1544" s="1137"/>
      <c r="F1544" s="1137"/>
      <c r="G1544" s="1131"/>
      <c r="J1544" s="103"/>
      <c r="K1544" s="102"/>
      <c r="L1544" s="102"/>
      <c r="M1544" s="1157"/>
      <c r="N1544" s="1158"/>
      <c r="O1544" s="1159"/>
    </row>
    <row r="1545" spans="1:15" s="1116" customFormat="1">
      <c r="A1545" s="102"/>
      <c r="B1545" s="1157"/>
      <c r="C1545" s="1158"/>
      <c r="D1545" s="1159"/>
      <c r="E1545" s="1137"/>
      <c r="F1545" s="1137"/>
      <c r="G1545" s="1131"/>
      <c r="J1545" s="103"/>
      <c r="K1545" s="102"/>
      <c r="L1545" s="102"/>
      <c r="M1545" s="1157"/>
      <c r="N1545" s="1158"/>
      <c r="O1545" s="1159"/>
    </row>
    <row r="1546" spans="1:15" s="1116" customFormat="1">
      <c r="A1546" s="102"/>
      <c r="B1546" s="1157"/>
      <c r="C1546" s="1158"/>
      <c r="D1546" s="1159"/>
      <c r="E1546" s="1137"/>
      <c r="F1546" s="1137"/>
      <c r="G1546" s="1131"/>
      <c r="J1546" s="103"/>
      <c r="K1546" s="102"/>
      <c r="L1546" s="102"/>
      <c r="M1546" s="1157"/>
      <c r="N1546" s="1158"/>
      <c r="O1546" s="1159"/>
    </row>
    <row r="1547" spans="1:15" s="1116" customFormat="1">
      <c r="A1547" s="102"/>
      <c r="B1547" s="1157"/>
      <c r="C1547" s="1158"/>
      <c r="D1547" s="1159"/>
      <c r="E1547" s="1137"/>
      <c r="F1547" s="1137"/>
      <c r="G1547" s="1131"/>
      <c r="J1547" s="103"/>
      <c r="K1547" s="102"/>
      <c r="L1547" s="102"/>
      <c r="M1547" s="1157"/>
      <c r="N1547" s="1158"/>
      <c r="O1547" s="1159"/>
    </row>
    <row r="1548" spans="1:15" s="1116" customFormat="1">
      <c r="A1548" s="102"/>
      <c r="B1548" s="1157"/>
      <c r="C1548" s="1158"/>
      <c r="D1548" s="1159"/>
      <c r="E1548" s="1137"/>
      <c r="F1548" s="1137"/>
      <c r="G1548" s="1131"/>
      <c r="J1548" s="103"/>
      <c r="K1548" s="102"/>
      <c r="L1548" s="102"/>
      <c r="M1548" s="1157"/>
      <c r="N1548" s="1158"/>
      <c r="O1548" s="1159"/>
    </row>
    <row r="1549" spans="1:15" s="1116" customFormat="1">
      <c r="A1549" s="102"/>
      <c r="B1549" s="1157"/>
      <c r="C1549" s="1158"/>
      <c r="D1549" s="1159"/>
      <c r="E1549" s="1137"/>
      <c r="F1549" s="1137"/>
      <c r="G1549" s="1131"/>
      <c r="J1549" s="103"/>
      <c r="K1549" s="102"/>
      <c r="L1549" s="102"/>
      <c r="M1549" s="1157"/>
      <c r="N1549" s="1158"/>
      <c r="O1549" s="1159"/>
    </row>
    <row r="1550" spans="1:15" s="1116" customFormat="1">
      <c r="A1550" s="102"/>
      <c r="B1550" s="1157"/>
      <c r="C1550" s="1158"/>
      <c r="D1550" s="1159"/>
      <c r="E1550" s="1137"/>
      <c r="F1550" s="1137"/>
      <c r="G1550" s="1131"/>
      <c r="J1550" s="103"/>
      <c r="K1550" s="102"/>
      <c r="L1550" s="102"/>
      <c r="M1550" s="1157"/>
      <c r="N1550" s="1158"/>
      <c r="O1550" s="1159"/>
    </row>
    <row r="1551" spans="1:15" s="1116" customFormat="1">
      <c r="A1551" s="102"/>
      <c r="B1551" s="1157"/>
      <c r="C1551" s="1158"/>
      <c r="D1551" s="1159"/>
      <c r="E1551" s="1137"/>
      <c r="F1551" s="1137"/>
      <c r="G1551" s="1131"/>
      <c r="J1551" s="103"/>
      <c r="K1551" s="102"/>
      <c r="L1551" s="102"/>
      <c r="M1551" s="1157"/>
      <c r="N1551" s="1158"/>
      <c r="O1551" s="1159"/>
    </row>
    <row r="1552" spans="1:15" s="1116" customFormat="1">
      <c r="A1552" s="102"/>
      <c r="B1552" s="1157"/>
      <c r="C1552" s="1158"/>
      <c r="D1552" s="1159"/>
      <c r="E1552" s="1137"/>
      <c r="F1552" s="1137"/>
      <c r="G1552" s="1131"/>
      <c r="J1552" s="103"/>
      <c r="K1552" s="102"/>
      <c r="L1552" s="102"/>
      <c r="M1552" s="1157"/>
      <c r="N1552" s="1158"/>
      <c r="O1552" s="1159"/>
    </row>
    <row r="1553" spans="1:15" s="1116" customFormat="1">
      <c r="A1553" s="102"/>
      <c r="B1553" s="1157"/>
      <c r="C1553" s="1158"/>
      <c r="D1553" s="1159"/>
      <c r="E1553" s="1137"/>
      <c r="F1553" s="1137"/>
      <c r="G1553" s="1131"/>
      <c r="J1553" s="103"/>
      <c r="K1553" s="102"/>
      <c r="L1553" s="102"/>
      <c r="M1553" s="1157"/>
      <c r="N1553" s="1158"/>
      <c r="O1553" s="1159"/>
    </row>
    <row r="1554" spans="1:15" s="1116" customFormat="1">
      <c r="A1554" s="102"/>
      <c r="B1554" s="1157"/>
      <c r="C1554" s="1158"/>
      <c r="D1554" s="1159"/>
      <c r="E1554" s="1137"/>
      <c r="F1554" s="1137"/>
      <c r="G1554" s="1131"/>
      <c r="J1554" s="103"/>
      <c r="K1554" s="102"/>
      <c r="L1554" s="102"/>
      <c r="M1554" s="1157"/>
      <c r="N1554" s="1158"/>
      <c r="O1554" s="1159"/>
    </row>
    <row r="1555" spans="1:15" s="1116" customFormat="1">
      <c r="A1555" s="102"/>
      <c r="B1555" s="1157"/>
      <c r="C1555" s="1158"/>
      <c r="D1555" s="1159"/>
      <c r="E1555" s="1137"/>
      <c r="F1555" s="1137"/>
      <c r="G1555" s="1131"/>
      <c r="J1555" s="103"/>
      <c r="K1555" s="102"/>
      <c r="L1555" s="102"/>
      <c r="M1555" s="1157"/>
      <c r="N1555" s="1158"/>
      <c r="O1555" s="1159"/>
    </row>
    <row r="1556" spans="1:15" s="1116" customFormat="1">
      <c r="A1556" s="102"/>
      <c r="B1556" s="1157"/>
      <c r="C1556" s="1158"/>
      <c r="D1556" s="1159"/>
      <c r="E1556" s="1137"/>
      <c r="F1556" s="1137"/>
      <c r="G1556" s="1131"/>
      <c r="J1556" s="103"/>
      <c r="K1556" s="102"/>
      <c r="L1556" s="102"/>
      <c r="M1556" s="1157"/>
      <c r="N1556" s="1158"/>
      <c r="O1556" s="1159"/>
    </row>
    <row r="1557" spans="1:15" s="1116" customFormat="1">
      <c r="A1557" s="102"/>
      <c r="B1557" s="1157"/>
      <c r="C1557" s="1158"/>
      <c r="D1557" s="1159"/>
      <c r="E1557" s="1137"/>
      <c r="F1557" s="1137"/>
      <c r="G1557" s="1131"/>
      <c r="J1557" s="103"/>
      <c r="K1557" s="102"/>
      <c r="L1557" s="102"/>
      <c r="M1557" s="1157"/>
      <c r="N1557" s="1158"/>
      <c r="O1557" s="1159"/>
    </row>
    <row r="1558" spans="1:15" s="1116" customFormat="1">
      <c r="A1558" s="102"/>
      <c r="B1558" s="1157"/>
      <c r="C1558" s="1158"/>
      <c r="D1558" s="1159"/>
      <c r="E1558" s="1137"/>
      <c r="F1558" s="1137"/>
      <c r="G1558" s="1131"/>
      <c r="J1558" s="103"/>
      <c r="K1558" s="102"/>
      <c r="L1558" s="102"/>
      <c r="M1558" s="1157"/>
      <c r="N1558" s="1158"/>
      <c r="O1558" s="1159"/>
    </row>
    <row r="1559" spans="1:15" s="1116" customFormat="1">
      <c r="A1559" s="102"/>
      <c r="B1559" s="1157"/>
      <c r="C1559" s="1158"/>
      <c r="D1559" s="1159"/>
      <c r="E1559" s="1137"/>
      <c r="F1559" s="1137"/>
      <c r="G1559" s="1131"/>
      <c r="J1559" s="103"/>
      <c r="K1559" s="102"/>
      <c r="L1559" s="102"/>
      <c r="M1559" s="1157"/>
      <c r="N1559" s="1158"/>
      <c r="O1559" s="1159"/>
    </row>
    <row r="1560" spans="1:15" s="1116" customFormat="1">
      <c r="A1560" s="102"/>
      <c r="B1560" s="1157"/>
      <c r="C1560" s="1158"/>
      <c r="D1560" s="1159"/>
      <c r="E1560" s="1137"/>
      <c r="F1560" s="1137"/>
      <c r="G1560" s="1131"/>
      <c r="J1560" s="103"/>
      <c r="K1560" s="102"/>
      <c r="L1560" s="102"/>
      <c r="M1560" s="1157"/>
      <c r="N1560" s="1158"/>
      <c r="O1560" s="1159"/>
    </row>
    <row r="1561" spans="1:15" s="1116" customFormat="1">
      <c r="A1561" s="102"/>
      <c r="B1561" s="1157"/>
      <c r="C1561" s="1158"/>
      <c r="D1561" s="1159"/>
      <c r="E1561" s="1137"/>
      <c r="F1561" s="1137"/>
      <c r="G1561" s="1131"/>
      <c r="J1561" s="103"/>
      <c r="K1561" s="102"/>
      <c r="L1561" s="102"/>
      <c r="M1561" s="1157"/>
      <c r="N1561" s="1158"/>
      <c r="O1561" s="1159"/>
    </row>
    <row r="1562" spans="1:15" s="1116" customFormat="1">
      <c r="A1562" s="102"/>
      <c r="B1562" s="1157"/>
      <c r="C1562" s="1158"/>
      <c r="D1562" s="1159"/>
      <c r="E1562" s="1137"/>
      <c r="F1562" s="1137"/>
      <c r="G1562" s="1131"/>
      <c r="J1562" s="103"/>
      <c r="K1562" s="102"/>
      <c r="L1562" s="102"/>
      <c r="M1562" s="1157"/>
      <c r="N1562" s="1158"/>
      <c r="O1562" s="1159"/>
    </row>
    <row r="1563" spans="1:15" s="1116" customFormat="1">
      <c r="A1563" s="102"/>
      <c r="B1563" s="1157"/>
      <c r="C1563" s="1158"/>
      <c r="D1563" s="1159"/>
      <c r="E1563" s="1137"/>
      <c r="F1563" s="1137"/>
      <c r="G1563" s="1131"/>
      <c r="J1563" s="103"/>
      <c r="K1563" s="102"/>
      <c r="L1563" s="102"/>
      <c r="M1563" s="1157"/>
      <c r="N1563" s="1158"/>
      <c r="O1563" s="1159"/>
    </row>
    <row r="1564" spans="1:15" s="1116" customFormat="1">
      <c r="A1564" s="102"/>
      <c r="B1564" s="1157"/>
      <c r="C1564" s="1158"/>
      <c r="D1564" s="1159"/>
      <c r="E1564" s="1137"/>
      <c r="F1564" s="1137"/>
      <c r="G1564" s="1131"/>
      <c r="J1564" s="103"/>
      <c r="K1564" s="102"/>
      <c r="L1564" s="102"/>
      <c r="M1564" s="1157"/>
      <c r="N1564" s="1158"/>
      <c r="O1564" s="1159"/>
    </row>
    <row r="1565" spans="1:15" s="1116" customFormat="1">
      <c r="A1565" s="102"/>
      <c r="B1565" s="1157"/>
      <c r="C1565" s="1158"/>
      <c r="D1565" s="1159"/>
      <c r="E1565" s="1137"/>
      <c r="F1565" s="1137"/>
      <c r="G1565" s="1131"/>
      <c r="J1565" s="103"/>
      <c r="K1565" s="102"/>
      <c r="L1565" s="102"/>
      <c r="M1565" s="1157"/>
      <c r="N1565" s="1158"/>
      <c r="O1565" s="1159"/>
    </row>
    <row r="1566" spans="1:15" s="1116" customFormat="1">
      <c r="A1566" s="102"/>
      <c r="B1566" s="1157"/>
      <c r="C1566" s="1158"/>
      <c r="D1566" s="1159"/>
      <c r="E1566" s="1137"/>
      <c r="F1566" s="1137"/>
      <c r="G1566" s="1131"/>
      <c r="J1566" s="103"/>
      <c r="K1566" s="102"/>
      <c r="L1566" s="102"/>
      <c r="M1566" s="1157"/>
      <c r="N1566" s="1158"/>
      <c r="O1566" s="1159"/>
    </row>
    <row r="1567" spans="1:15" s="1116" customFormat="1">
      <c r="A1567" s="102"/>
      <c r="B1567" s="1157"/>
      <c r="C1567" s="1158"/>
      <c r="D1567" s="1159"/>
      <c r="E1567" s="1137"/>
      <c r="F1567" s="1137"/>
      <c r="G1567" s="1131"/>
      <c r="J1567" s="103"/>
      <c r="K1567" s="102"/>
      <c r="L1567" s="102"/>
      <c r="M1567" s="1157"/>
      <c r="N1567" s="1158"/>
      <c r="O1567" s="1159"/>
    </row>
    <row r="1568" spans="1:15" s="1116" customFormat="1">
      <c r="A1568" s="102"/>
      <c r="B1568" s="1157"/>
      <c r="C1568" s="1158"/>
      <c r="D1568" s="1159"/>
      <c r="E1568" s="1137"/>
      <c r="F1568" s="1137"/>
      <c r="G1568" s="1131"/>
      <c r="J1568" s="103"/>
      <c r="K1568" s="102"/>
      <c r="L1568" s="102"/>
      <c r="M1568" s="1157"/>
      <c r="N1568" s="1158"/>
      <c r="O1568" s="1159"/>
    </row>
    <row r="1569" spans="1:15" s="1116" customFormat="1">
      <c r="A1569" s="102"/>
      <c r="B1569" s="1157"/>
      <c r="C1569" s="1158"/>
      <c r="D1569" s="1159"/>
      <c r="E1569" s="1137"/>
      <c r="F1569" s="1137"/>
      <c r="G1569" s="1131"/>
      <c r="J1569" s="103"/>
      <c r="K1569" s="102"/>
      <c r="L1569" s="102"/>
      <c r="M1569" s="1157"/>
      <c r="N1569" s="1158"/>
      <c r="O1569" s="1159"/>
    </row>
    <row r="1570" spans="1:15" s="1116" customFormat="1">
      <c r="A1570" s="102"/>
      <c r="B1570" s="1157"/>
      <c r="C1570" s="1158"/>
      <c r="D1570" s="1159"/>
      <c r="E1570" s="1137"/>
      <c r="F1570" s="1137"/>
      <c r="G1570" s="1131"/>
      <c r="J1570" s="103"/>
      <c r="K1570" s="102"/>
      <c r="L1570" s="102"/>
      <c r="M1570" s="1157"/>
      <c r="N1570" s="1158"/>
      <c r="O1570" s="1159"/>
    </row>
    <row r="1571" spans="1:15" s="1116" customFormat="1">
      <c r="A1571" s="102"/>
      <c r="B1571" s="1157"/>
      <c r="C1571" s="1158"/>
      <c r="D1571" s="1159"/>
      <c r="E1571" s="1137"/>
      <c r="F1571" s="1137"/>
      <c r="G1571" s="1131"/>
      <c r="J1571" s="103"/>
      <c r="K1571" s="102"/>
      <c r="L1571" s="102"/>
      <c r="M1571" s="1157"/>
      <c r="N1571" s="1158"/>
      <c r="O1571" s="1159"/>
    </row>
    <row r="1572" spans="1:15" s="1116" customFormat="1">
      <c r="A1572" s="102"/>
      <c r="B1572" s="1157"/>
      <c r="C1572" s="1158"/>
      <c r="D1572" s="1159"/>
      <c r="E1572" s="1137"/>
      <c r="F1572" s="1137"/>
      <c r="G1572" s="1131"/>
      <c r="J1572" s="103"/>
      <c r="K1572" s="102"/>
      <c r="L1572" s="102"/>
      <c r="M1572" s="1157"/>
      <c r="N1572" s="1158"/>
      <c r="O1572" s="1159"/>
    </row>
    <row r="1573" spans="1:15" s="1116" customFormat="1">
      <c r="A1573" s="102"/>
      <c r="B1573" s="1157"/>
      <c r="C1573" s="1158"/>
      <c r="D1573" s="1159"/>
      <c r="E1573" s="1137"/>
      <c r="F1573" s="1137"/>
      <c r="G1573" s="1131"/>
      <c r="J1573" s="103"/>
      <c r="K1573" s="102"/>
      <c r="L1573" s="102"/>
      <c r="M1573" s="1157"/>
      <c r="N1573" s="1158"/>
      <c r="O1573" s="1159"/>
    </row>
    <row r="1574" spans="1:15" s="1116" customFormat="1">
      <c r="A1574" s="102"/>
      <c r="B1574" s="1157"/>
      <c r="C1574" s="1158"/>
      <c r="D1574" s="1159"/>
      <c r="E1574" s="1137"/>
      <c r="F1574" s="1137"/>
      <c r="G1574" s="1131"/>
      <c r="J1574" s="103"/>
      <c r="K1574" s="102"/>
      <c r="L1574" s="102"/>
      <c r="M1574" s="1157"/>
      <c r="N1574" s="1158"/>
      <c r="O1574" s="1159"/>
    </row>
    <row r="1575" spans="1:15" s="1116" customFormat="1">
      <c r="A1575" s="102"/>
      <c r="B1575" s="1157"/>
      <c r="C1575" s="1158"/>
      <c r="D1575" s="1159"/>
      <c r="E1575" s="1137"/>
      <c r="F1575" s="1137"/>
      <c r="G1575" s="1131"/>
      <c r="J1575" s="103"/>
      <c r="K1575" s="102"/>
      <c r="L1575" s="102"/>
      <c r="M1575" s="1157"/>
      <c r="N1575" s="1158"/>
      <c r="O1575" s="1159"/>
    </row>
    <row r="1576" spans="1:15" s="1116" customFormat="1">
      <c r="A1576" s="102"/>
      <c r="B1576" s="1157"/>
      <c r="C1576" s="1158"/>
      <c r="D1576" s="1159"/>
      <c r="E1576" s="1137"/>
      <c r="F1576" s="1137"/>
      <c r="G1576" s="1131"/>
      <c r="J1576" s="103"/>
      <c r="K1576" s="102"/>
      <c r="L1576" s="102"/>
      <c r="M1576" s="1157"/>
      <c r="N1576" s="1158"/>
      <c r="O1576" s="1159"/>
    </row>
    <row r="1577" spans="1:15" s="1116" customFormat="1">
      <c r="A1577" s="102"/>
      <c r="B1577" s="1157"/>
      <c r="C1577" s="1158"/>
      <c r="D1577" s="1159"/>
      <c r="E1577" s="1137"/>
      <c r="F1577" s="1137"/>
      <c r="G1577" s="1131"/>
      <c r="J1577" s="103"/>
      <c r="K1577" s="102"/>
      <c r="L1577" s="102"/>
      <c r="M1577" s="1157"/>
      <c r="N1577" s="1158"/>
      <c r="O1577" s="1159"/>
    </row>
    <row r="1578" spans="1:15" s="1116" customFormat="1">
      <c r="A1578" s="102"/>
      <c r="B1578" s="1157"/>
      <c r="C1578" s="1158"/>
      <c r="D1578" s="1159"/>
      <c r="E1578" s="1137"/>
      <c r="F1578" s="1137"/>
      <c r="G1578" s="1131"/>
      <c r="J1578" s="103"/>
      <c r="K1578" s="102"/>
      <c r="L1578" s="102"/>
      <c r="M1578" s="1157"/>
      <c r="N1578" s="1158"/>
      <c r="O1578" s="1159"/>
    </row>
    <row r="1579" spans="1:15" s="1116" customFormat="1">
      <c r="A1579" s="102"/>
      <c r="B1579" s="1157"/>
      <c r="C1579" s="1158"/>
      <c r="D1579" s="1159"/>
      <c r="E1579" s="1137"/>
      <c r="F1579" s="1137"/>
      <c r="G1579" s="1131"/>
      <c r="J1579" s="103"/>
      <c r="K1579" s="102"/>
      <c r="L1579" s="102"/>
      <c r="M1579" s="1157"/>
      <c r="N1579" s="1158"/>
      <c r="O1579" s="1159"/>
    </row>
    <row r="1580" spans="1:15" s="1116" customFormat="1">
      <c r="A1580" s="102"/>
      <c r="B1580" s="1157"/>
      <c r="C1580" s="1158"/>
      <c r="D1580" s="1159"/>
      <c r="E1580" s="1137"/>
      <c r="F1580" s="1137"/>
      <c r="G1580" s="1131"/>
      <c r="J1580" s="103"/>
      <c r="K1580" s="102"/>
      <c r="L1580" s="102"/>
      <c r="M1580" s="1157"/>
      <c r="N1580" s="1158"/>
      <c r="O1580" s="1159"/>
    </row>
    <row r="1581" spans="1:15" s="1116" customFormat="1">
      <c r="A1581" s="102"/>
      <c r="B1581" s="1157"/>
      <c r="C1581" s="1158"/>
      <c r="D1581" s="1159"/>
      <c r="E1581" s="1137"/>
      <c r="F1581" s="1137"/>
      <c r="G1581" s="1131"/>
      <c r="J1581" s="103"/>
      <c r="K1581" s="102"/>
      <c r="L1581" s="102"/>
      <c r="M1581" s="1157"/>
      <c r="N1581" s="1158"/>
      <c r="O1581" s="1159"/>
    </row>
    <row r="1582" spans="1:15" s="1116" customFormat="1">
      <c r="A1582" s="102"/>
      <c r="B1582" s="1157"/>
      <c r="C1582" s="1158"/>
      <c r="D1582" s="1159"/>
      <c r="E1582" s="1137"/>
      <c r="F1582" s="1137"/>
      <c r="G1582" s="1131"/>
      <c r="J1582" s="103"/>
      <c r="K1582" s="102"/>
      <c r="L1582" s="102"/>
      <c r="M1582" s="1157"/>
      <c r="N1582" s="1158"/>
      <c r="O1582" s="1159"/>
    </row>
    <row r="1583" spans="1:15" s="1116" customFormat="1">
      <c r="A1583" s="102"/>
      <c r="B1583" s="1157"/>
      <c r="C1583" s="1158"/>
      <c r="D1583" s="1159"/>
      <c r="E1583" s="1137"/>
      <c r="F1583" s="1137"/>
      <c r="G1583" s="1131"/>
      <c r="J1583" s="103"/>
      <c r="K1583" s="102"/>
      <c r="L1583" s="102"/>
      <c r="M1583" s="1157"/>
      <c r="N1583" s="1158"/>
      <c r="O1583" s="1159"/>
    </row>
    <row r="1584" spans="1:15" s="1116" customFormat="1">
      <c r="A1584" s="102"/>
      <c r="B1584" s="1157"/>
      <c r="C1584" s="1158"/>
      <c r="D1584" s="1159"/>
      <c r="E1584" s="1137"/>
      <c r="F1584" s="1137"/>
      <c r="G1584" s="1131"/>
      <c r="J1584" s="103"/>
      <c r="K1584" s="102"/>
      <c r="L1584" s="102"/>
      <c r="M1584" s="1157"/>
      <c r="N1584" s="1158"/>
      <c r="O1584" s="1159"/>
    </row>
    <row r="1585" spans="1:15" s="1116" customFormat="1">
      <c r="A1585" s="102"/>
      <c r="B1585" s="1157"/>
      <c r="C1585" s="1158"/>
      <c r="D1585" s="1159"/>
      <c r="E1585" s="1137"/>
      <c r="F1585" s="1137"/>
      <c r="G1585" s="1131"/>
      <c r="J1585" s="103"/>
      <c r="K1585" s="102"/>
      <c r="L1585" s="102"/>
      <c r="M1585" s="1157"/>
      <c r="N1585" s="1158"/>
      <c r="O1585" s="1159"/>
    </row>
    <row r="1586" spans="1:15" s="1116" customFormat="1">
      <c r="A1586" s="102"/>
      <c r="B1586" s="1157"/>
      <c r="C1586" s="1158"/>
      <c r="D1586" s="1159"/>
      <c r="E1586" s="1137"/>
      <c r="F1586" s="1137"/>
      <c r="G1586" s="1131"/>
      <c r="J1586" s="103"/>
      <c r="K1586" s="102"/>
      <c r="L1586" s="102"/>
      <c r="M1586" s="1157"/>
      <c r="N1586" s="1158"/>
      <c r="O1586" s="1159"/>
    </row>
    <row r="1587" spans="1:15" s="1116" customFormat="1">
      <c r="A1587" s="102"/>
      <c r="B1587" s="1157"/>
      <c r="C1587" s="1158"/>
      <c r="D1587" s="1159"/>
      <c r="E1587" s="1137"/>
      <c r="F1587" s="1137"/>
      <c r="G1587" s="1131"/>
      <c r="J1587" s="103"/>
      <c r="K1587" s="102"/>
      <c r="L1587" s="102"/>
      <c r="M1587" s="1157"/>
      <c r="N1587" s="1158"/>
      <c r="O1587" s="1159"/>
    </row>
    <row r="1588" spans="1:15" s="1116" customFormat="1">
      <c r="A1588" s="102"/>
      <c r="B1588" s="1157"/>
      <c r="C1588" s="1158"/>
      <c r="D1588" s="1159"/>
      <c r="E1588" s="1137"/>
      <c r="F1588" s="1137"/>
      <c r="G1588" s="1131"/>
      <c r="J1588" s="103"/>
      <c r="K1588" s="102"/>
      <c r="L1588" s="102"/>
      <c r="M1588" s="1157"/>
      <c r="N1588" s="1158"/>
      <c r="O1588" s="1159"/>
    </row>
    <row r="1589" spans="1:15" s="1116" customFormat="1">
      <c r="A1589" s="102"/>
      <c r="B1589" s="1157"/>
      <c r="C1589" s="1158"/>
      <c r="D1589" s="1159"/>
      <c r="E1589" s="1137"/>
      <c r="F1589" s="1137"/>
      <c r="G1589" s="1131"/>
      <c r="J1589" s="103"/>
      <c r="K1589" s="102"/>
      <c r="L1589" s="102"/>
      <c r="M1589" s="1157"/>
      <c r="N1589" s="1158"/>
      <c r="O1589" s="1159"/>
    </row>
    <row r="1590" spans="1:15" s="1116" customFormat="1">
      <c r="A1590" s="102"/>
      <c r="B1590" s="1157"/>
      <c r="C1590" s="1158"/>
      <c r="D1590" s="1159"/>
      <c r="E1590" s="1137"/>
      <c r="F1590" s="1137"/>
      <c r="G1590" s="1131"/>
      <c r="J1590" s="103"/>
      <c r="K1590" s="102"/>
      <c r="L1590" s="102"/>
      <c r="M1590" s="1157"/>
      <c r="N1590" s="1158"/>
      <c r="O1590" s="1159"/>
    </row>
    <row r="1591" spans="1:15" s="1116" customFormat="1">
      <c r="A1591" s="102"/>
      <c r="B1591" s="1157"/>
      <c r="C1591" s="1158"/>
      <c r="D1591" s="1159"/>
      <c r="E1591" s="1137"/>
      <c r="F1591" s="1137"/>
      <c r="G1591" s="1131"/>
      <c r="J1591" s="103"/>
      <c r="K1591" s="102"/>
      <c r="L1591" s="102"/>
      <c r="M1591" s="1157"/>
      <c r="N1591" s="1158"/>
      <c r="O1591" s="1159"/>
    </row>
    <row r="1592" spans="1:15" s="1116" customFormat="1">
      <c r="A1592" s="102"/>
      <c r="B1592" s="1157"/>
      <c r="C1592" s="1158"/>
      <c r="D1592" s="1159"/>
      <c r="E1592" s="1137"/>
      <c r="F1592" s="1137"/>
      <c r="G1592" s="1131"/>
      <c r="J1592" s="103"/>
      <c r="K1592" s="102"/>
      <c r="L1592" s="102"/>
      <c r="M1592" s="1157"/>
      <c r="N1592" s="1158"/>
      <c r="O1592" s="1159"/>
    </row>
    <row r="1593" spans="1:15" s="1116" customFormat="1">
      <c r="A1593" s="102"/>
      <c r="B1593" s="1157"/>
      <c r="C1593" s="1158"/>
      <c r="D1593" s="1159"/>
      <c r="E1593" s="1137"/>
      <c r="F1593" s="1137"/>
      <c r="G1593" s="1131"/>
      <c r="J1593" s="103"/>
      <c r="K1593" s="102"/>
      <c r="L1593" s="102"/>
      <c r="M1593" s="1157"/>
      <c r="N1593" s="1158"/>
      <c r="O1593" s="1159"/>
    </row>
    <row r="1594" spans="1:15" s="1116" customFormat="1">
      <c r="A1594" s="102"/>
      <c r="B1594" s="1157"/>
      <c r="C1594" s="1158"/>
      <c r="D1594" s="1159"/>
      <c r="E1594" s="1137"/>
      <c r="F1594" s="1137"/>
      <c r="G1594" s="1131"/>
      <c r="J1594" s="103"/>
      <c r="K1594" s="102"/>
      <c r="L1594" s="102"/>
      <c r="M1594" s="1157"/>
      <c r="N1594" s="1158"/>
      <c r="O1594" s="1159"/>
    </row>
    <row r="1595" spans="1:15" s="1116" customFormat="1">
      <c r="A1595" s="102"/>
      <c r="B1595" s="1157"/>
      <c r="C1595" s="1158"/>
      <c r="D1595" s="1159"/>
      <c r="E1595" s="1137"/>
      <c r="F1595" s="1137"/>
      <c r="G1595" s="1131"/>
      <c r="J1595" s="103"/>
      <c r="K1595" s="102"/>
      <c r="L1595" s="102"/>
      <c r="M1595" s="1157"/>
      <c r="N1595" s="1158"/>
      <c r="O1595" s="1159"/>
    </row>
    <row r="1596" spans="1:15" s="1116" customFormat="1">
      <c r="A1596" s="102"/>
      <c r="B1596" s="1157"/>
      <c r="C1596" s="1158"/>
      <c r="D1596" s="1159"/>
      <c r="E1596" s="1137"/>
      <c r="F1596" s="1137"/>
      <c r="G1596" s="1131"/>
      <c r="J1596" s="103"/>
      <c r="K1596" s="102"/>
      <c r="L1596" s="102"/>
      <c r="M1596" s="1157"/>
      <c r="N1596" s="1158"/>
      <c r="O1596" s="1159"/>
    </row>
    <row r="1597" spans="1:15" s="1116" customFormat="1">
      <c r="A1597" s="102"/>
      <c r="B1597" s="1157"/>
      <c r="C1597" s="1158"/>
      <c r="D1597" s="1159"/>
      <c r="E1597" s="1137"/>
      <c r="F1597" s="1137"/>
      <c r="G1597" s="1131"/>
      <c r="J1597" s="103"/>
      <c r="K1597" s="102"/>
      <c r="L1597" s="102"/>
      <c r="M1597" s="1157"/>
      <c r="N1597" s="1158"/>
      <c r="O1597" s="1159"/>
    </row>
    <row r="1598" spans="1:15" s="1116" customFormat="1">
      <c r="A1598" s="102"/>
      <c r="B1598" s="1157"/>
      <c r="C1598" s="1158"/>
      <c r="D1598" s="1159"/>
      <c r="E1598" s="1137"/>
      <c r="F1598" s="1137"/>
      <c r="G1598" s="1131"/>
      <c r="J1598" s="103"/>
      <c r="K1598" s="102"/>
      <c r="L1598" s="102"/>
      <c r="M1598" s="1157"/>
      <c r="N1598" s="1158"/>
      <c r="O1598" s="1159"/>
    </row>
    <row r="1599" spans="1:15" s="1116" customFormat="1">
      <c r="A1599" s="102"/>
      <c r="B1599" s="1157"/>
      <c r="C1599" s="1158"/>
      <c r="D1599" s="1159"/>
      <c r="E1599" s="1137"/>
      <c r="F1599" s="1137"/>
      <c r="G1599" s="1131"/>
      <c r="J1599" s="103"/>
      <c r="K1599" s="102"/>
      <c r="L1599" s="102"/>
      <c r="M1599" s="1157"/>
      <c r="N1599" s="1158"/>
      <c r="O1599" s="1159"/>
    </row>
    <row r="1600" spans="1:15" s="1116" customFormat="1">
      <c r="A1600" s="102"/>
      <c r="B1600" s="1157"/>
      <c r="C1600" s="1158"/>
      <c r="D1600" s="1159"/>
      <c r="E1600" s="1137"/>
      <c r="F1600" s="1137"/>
      <c r="G1600" s="1131"/>
      <c r="J1600" s="103"/>
      <c r="K1600" s="102"/>
      <c r="L1600" s="102"/>
      <c r="M1600" s="1157"/>
      <c r="N1600" s="1158"/>
      <c r="O1600" s="1159"/>
    </row>
    <row r="1601" spans="1:15" s="1116" customFormat="1">
      <c r="A1601" s="102"/>
      <c r="B1601" s="1157"/>
      <c r="C1601" s="1158"/>
      <c r="D1601" s="1159"/>
      <c r="E1601" s="1137"/>
      <c r="F1601" s="1137"/>
      <c r="G1601" s="1131"/>
      <c r="J1601" s="103"/>
      <c r="K1601" s="102"/>
      <c r="L1601" s="102"/>
      <c r="M1601" s="1157"/>
      <c r="N1601" s="1158"/>
      <c r="O1601" s="1159"/>
    </row>
    <row r="1602" spans="1:15" s="1116" customFormat="1">
      <c r="A1602" s="102"/>
      <c r="B1602" s="1157"/>
      <c r="C1602" s="1158"/>
      <c r="D1602" s="1159"/>
      <c r="E1602" s="1137"/>
      <c r="F1602" s="1137"/>
      <c r="G1602" s="1131"/>
      <c r="J1602" s="103"/>
      <c r="K1602" s="102"/>
      <c r="L1602" s="102"/>
      <c r="M1602" s="1157"/>
      <c r="N1602" s="1158"/>
      <c r="O1602" s="1159"/>
    </row>
    <row r="1603" spans="1:15" s="1116" customFormat="1">
      <c r="A1603" s="102"/>
      <c r="B1603" s="1157"/>
      <c r="C1603" s="1158"/>
      <c r="D1603" s="1159"/>
      <c r="E1603" s="1137"/>
      <c r="F1603" s="1137"/>
      <c r="G1603" s="1131"/>
      <c r="J1603" s="103"/>
      <c r="K1603" s="102"/>
      <c r="L1603" s="102"/>
      <c r="M1603" s="1157"/>
      <c r="N1603" s="1158"/>
      <c r="O1603" s="1159"/>
    </row>
    <row r="1604" spans="1:15" s="1116" customFormat="1">
      <c r="A1604" s="102"/>
      <c r="B1604" s="1157"/>
      <c r="C1604" s="1158"/>
      <c r="D1604" s="1159"/>
      <c r="E1604" s="1137"/>
      <c r="F1604" s="1137"/>
      <c r="G1604" s="1131"/>
      <c r="J1604" s="103"/>
      <c r="K1604" s="102"/>
      <c r="L1604" s="102"/>
      <c r="M1604" s="1157"/>
      <c r="N1604" s="1158"/>
      <c r="O1604" s="1159"/>
    </row>
    <row r="1605" spans="1:15" s="1116" customFormat="1">
      <c r="A1605" s="102"/>
      <c r="B1605" s="1157"/>
      <c r="C1605" s="1158"/>
      <c r="D1605" s="1159"/>
      <c r="E1605" s="1137"/>
      <c r="F1605" s="1137"/>
      <c r="G1605" s="1131"/>
      <c r="J1605" s="103"/>
      <c r="K1605" s="102"/>
      <c r="L1605" s="102"/>
      <c r="M1605" s="1157"/>
      <c r="N1605" s="1158"/>
      <c r="O1605" s="1159"/>
    </row>
    <row r="1606" spans="1:15" s="1116" customFormat="1">
      <c r="A1606" s="102"/>
      <c r="B1606" s="1157"/>
      <c r="C1606" s="1158"/>
      <c r="D1606" s="1159"/>
      <c r="E1606" s="1137"/>
      <c r="F1606" s="1137"/>
      <c r="G1606" s="1131"/>
      <c r="J1606" s="103"/>
      <c r="K1606" s="102"/>
      <c r="L1606" s="102"/>
      <c r="M1606" s="1157"/>
      <c r="N1606" s="1158"/>
      <c r="O1606" s="1159"/>
    </row>
    <row r="1607" spans="1:15" s="1116" customFormat="1">
      <c r="A1607" s="102"/>
      <c r="B1607" s="1157"/>
      <c r="C1607" s="1158"/>
      <c r="D1607" s="1159"/>
      <c r="E1607" s="1137"/>
      <c r="F1607" s="1137"/>
      <c r="G1607" s="1131"/>
      <c r="J1607" s="103"/>
      <c r="K1607" s="102"/>
      <c r="L1607" s="102"/>
      <c r="M1607" s="1157"/>
      <c r="N1607" s="1158"/>
      <c r="O1607" s="1159"/>
    </row>
    <row r="1608" spans="1:15" s="1116" customFormat="1">
      <c r="A1608" s="102"/>
      <c r="B1608" s="1157"/>
      <c r="C1608" s="1158"/>
      <c r="D1608" s="1159"/>
      <c r="E1608" s="1137"/>
      <c r="F1608" s="1137"/>
      <c r="G1608" s="1131"/>
      <c r="J1608" s="103"/>
      <c r="K1608" s="102"/>
      <c r="L1608" s="102"/>
      <c r="M1608" s="1157"/>
      <c r="N1608" s="1158"/>
      <c r="O1608" s="1159"/>
    </row>
    <row r="1609" spans="1:15" s="1116" customFormat="1">
      <c r="A1609" s="102"/>
      <c r="B1609" s="1157"/>
      <c r="C1609" s="1158"/>
      <c r="D1609" s="1159"/>
      <c r="E1609" s="1137"/>
      <c r="F1609" s="1137"/>
      <c r="G1609" s="1131"/>
      <c r="J1609" s="103"/>
      <c r="K1609" s="102"/>
      <c r="L1609" s="102"/>
      <c r="M1609" s="1157"/>
      <c r="N1609" s="1158"/>
      <c r="O1609" s="1159"/>
    </row>
    <row r="1610" spans="1:15" s="1116" customFormat="1">
      <c r="A1610" s="102"/>
      <c r="B1610" s="1157"/>
      <c r="C1610" s="1158"/>
      <c r="D1610" s="1159"/>
      <c r="E1610" s="1137"/>
      <c r="F1610" s="1137"/>
      <c r="G1610" s="1131"/>
      <c r="J1610" s="103"/>
      <c r="K1610" s="102"/>
      <c r="L1610" s="102"/>
      <c r="M1610" s="1157"/>
      <c r="N1610" s="1158"/>
      <c r="O1610" s="1159"/>
    </row>
    <row r="1611" spans="1:15" s="1116" customFormat="1">
      <c r="A1611" s="102"/>
      <c r="B1611" s="1157"/>
      <c r="C1611" s="1158"/>
      <c r="D1611" s="1159"/>
      <c r="E1611" s="1137"/>
      <c r="F1611" s="1137"/>
      <c r="G1611" s="1131"/>
      <c r="J1611" s="103"/>
      <c r="K1611" s="102"/>
      <c r="L1611" s="102"/>
      <c r="M1611" s="1157"/>
      <c r="N1611" s="1158"/>
      <c r="O1611" s="1159"/>
    </row>
    <row r="1612" spans="1:15" s="1116" customFormat="1">
      <c r="A1612" s="102"/>
      <c r="B1612" s="1157"/>
      <c r="C1612" s="1158"/>
      <c r="D1612" s="1159"/>
      <c r="E1612" s="1137"/>
      <c r="F1612" s="1137"/>
      <c r="G1612" s="1131"/>
      <c r="J1612" s="103"/>
      <c r="K1612" s="102"/>
      <c r="L1612" s="102"/>
      <c r="M1612" s="1157"/>
      <c r="N1612" s="1158"/>
      <c r="O1612" s="1159"/>
    </row>
    <row r="1613" spans="1:15" s="1116" customFormat="1">
      <c r="A1613" s="102"/>
      <c r="B1613" s="1157"/>
      <c r="C1613" s="1158"/>
      <c r="D1613" s="1159"/>
      <c r="E1613" s="1137"/>
      <c r="F1613" s="1137"/>
      <c r="G1613" s="1131"/>
      <c r="J1613" s="103"/>
      <c r="K1613" s="102"/>
      <c r="L1613" s="102"/>
      <c r="M1613" s="1157"/>
      <c r="N1613" s="1158"/>
      <c r="O1613" s="1159"/>
    </row>
    <row r="1614" spans="1:15" s="1116" customFormat="1">
      <c r="A1614" s="102"/>
      <c r="B1614" s="1157"/>
      <c r="C1614" s="1158"/>
      <c r="D1614" s="1159"/>
      <c r="E1614" s="1137"/>
      <c r="F1614" s="1137"/>
      <c r="G1614" s="1131"/>
      <c r="J1614" s="103"/>
      <c r="K1614" s="102"/>
      <c r="L1614" s="102"/>
      <c r="M1614" s="1157"/>
      <c r="N1614" s="1158"/>
      <c r="O1614" s="1159"/>
    </row>
    <row r="1615" spans="1:15" s="1116" customFormat="1">
      <c r="A1615" s="102"/>
      <c r="B1615" s="1157"/>
      <c r="C1615" s="1158"/>
      <c r="D1615" s="1159"/>
      <c r="E1615" s="1137"/>
      <c r="F1615" s="1137"/>
      <c r="G1615" s="1131"/>
      <c r="J1615" s="103"/>
      <c r="K1615" s="102"/>
      <c r="L1615" s="102"/>
      <c r="M1615" s="1157"/>
      <c r="N1615" s="1158"/>
      <c r="O1615" s="1159"/>
    </row>
    <row r="1616" spans="1:15" s="1116" customFormat="1">
      <c r="A1616" s="102"/>
      <c r="B1616" s="1157"/>
      <c r="C1616" s="1158"/>
      <c r="D1616" s="1159"/>
      <c r="E1616" s="1137"/>
      <c r="F1616" s="1137"/>
      <c r="G1616" s="1131"/>
      <c r="J1616" s="103"/>
      <c r="K1616" s="102"/>
      <c r="L1616" s="102"/>
      <c r="M1616" s="1157"/>
      <c r="N1616" s="1158"/>
      <c r="O1616" s="1159"/>
    </row>
    <row r="1617" spans="1:15" s="1116" customFormat="1">
      <c r="A1617" s="102"/>
      <c r="B1617" s="1157"/>
      <c r="C1617" s="1158"/>
      <c r="D1617" s="1159"/>
      <c r="E1617" s="1137"/>
      <c r="F1617" s="1137"/>
      <c r="G1617" s="1131"/>
      <c r="J1617" s="103"/>
      <c r="K1617" s="102"/>
      <c r="L1617" s="102"/>
      <c r="M1617" s="1157"/>
      <c r="N1617" s="1158"/>
      <c r="O1617" s="1159"/>
    </row>
    <row r="1618" spans="1:15" s="1116" customFormat="1">
      <c r="A1618" s="102"/>
      <c r="B1618" s="1157"/>
      <c r="C1618" s="1158"/>
      <c r="D1618" s="1159"/>
      <c r="E1618" s="1137"/>
      <c r="F1618" s="1137"/>
      <c r="G1618" s="1131"/>
      <c r="J1618" s="103"/>
      <c r="K1618" s="102"/>
      <c r="L1618" s="102"/>
      <c r="M1618" s="1157"/>
      <c r="N1618" s="1158"/>
      <c r="O1618" s="1159"/>
    </row>
    <row r="1619" spans="1:15" s="1116" customFormat="1">
      <c r="A1619" s="102"/>
      <c r="B1619" s="1157"/>
      <c r="C1619" s="1158"/>
      <c r="D1619" s="1159"/>
      <c r="E1619" s="1137"/>
      <c r="F1619" s="1137"/>
      <c r="G1619" s="1131"/>
      <c r="J1619" s="103"/>
      <c r="K1619" s="102"/>
      <c r="L1619" s="102"/>
      <c r="M1619" s="1157"/>
      <c r="N1619" s="1158"/>
      <c r="O1619" s="1159"/>
    </row>
    <row r="1620" spans="1:15" s="1116" customFormat="1">
      <c r="A1620" s="102"/>
      <c r="B1620" s="1157"/>
      <c r="C1620" s="1158"/>
      <c r="D1620" s="1159"/>
      <c r="E1620" s="1137"/>
      <c r="F1620" s="1137"/>
      <c r="G1620" s="1131"/>
      <c r="J1620" s="103"/>
      <c r="K1620" s="102"/>
      <c r="L1620" s="102"/>
      <c r="M1620" s="1157"/>
      <c r="N1620" s="1158"/>
      <c r="O1620" s="1159"/>
    </row>
    <row r="1621" spans="1:15" s="1116" customFormat="1">
      <c r="A1621" s="102"/>
      <c r="B1621" s="1157"/>
      <c r="C1621" s="1158"/>
      <c r="D1621" s="1159"/>
      <c r="E1621" s="1137"/>
      <c r="F1621" s="1137"/>
      <c r="G1621" s="1131"/>
      <c r="J1621" s="103"/>
      <c r="K1621" s="102"/>
      <c r="L1621" s="102"/>
      <c r="M1621" s="1157"/>
      <c r="N1621" s="1158"/>
      <c r="O1621" s="1159"/>
    </row>
    <row r="1622" spans="1:15" s="1116" customFormat="1">
      <c r="A1622" s="102"/>
      <c r="B1622" s="1157"/>
      <c r="C1622" s="1158"/>
      <c r="D1622" s="1159"/>
      <c r="E1622" s="1137"/>
      <c r="F1622" s="1137"/>
      <c r="G1622" s="1131"/>
      <c r="J1622" s="103"/>
      <c r="K1622" s="102"/>
      <c r="L1622" s="102"/>
      <c r="M1622" s="1157"/>
      <c r="N1622" s="1158"/>
      <c r="O1622" s="1159"/>
    </row>
    <row r="1623" spans="1:15" s="1116" customFormat="1">
      <c r="A1623" s="102"/>
      <c r="B1623" s="1157"/>
      <c r="C1623" s="1158"/>
      <c r="D1623" s="1159"/>
      <c r="E1623" s="1137"/>
      <c r="F1623" s="1137"/>
      <c r="G1623" s="1131"/>
      <c r="J1623" s="103"/>
      <c r="K1623" s="102"/>
      <c r="L1623" s="102"/>
      <c r="M1623" s="1157"/>
      <c r="N1623" s="1158"/>
      <c r="O1623" s="1159"/>
    </row>
    <row r="1624" spans="1:15" s="1116" customFormat="1">
      <c r="A1624" s="102"/>
      <c r="B1624" s="1157"/>
      <c r="C1624" s="1158"/>
      <c r="D1624" s="1159"/>
      <c r="E1624" s="1137"/>
      <c r="F1624" s="1137"/>
      <c r="G1624" s="1131"/>
      <c r="J1624" s="103"/>
      <c r="K1624" s="102"/>
      <c r="L1624" s="102"/>
      <c r="M1624" s="1157"/>
      <c r="N1624" s="1158"/>
      <c r="O1624" s="1159"/>
    </row>
    <row r="1625" spans="1:15" s="1116" customFormat="1">
      <c r="A1625" s="102"/>
      <c r="B1625" s="1157"/>
      <c r="C1625" s="1158"/>
      <c r="D1625" s="1159"/>
      <c r="E1625" s="1137"/>
      <c r="F1625" s="1137"/>
      <c r="G1625" s="1131"/>
      <c r="J1625" s="103"/>
      <c r="K1625" s="102"/>
      <c r="L1625" s="102"/>
      <c r="M1625" s="1157"/>
      <c r="N1625" s="1158"/>
      <c r="O1625" s="1159"/>
    </row>
    <row r="1626" spans="1:15" s="1116" customFormat="1">
      <c r="A1626" s="102"/>
      <c r="B1626" s="1157"/>
      <c r="C1626" s="1158"/>
      <c r="D1626" s="1159"/>
      <c r="E1626" s="1137"/>
      <c r="F1626" s="1137"/>
      <c r="G1626" s="1131"/>
      <c r="J1626" s="103"/>
      <c r="K1626" s="102"/>
      <c r="L1626" s="102"/>
      <c r="M1626" s="1157"/>
      <c r="N1626" s="1158"/>
      <c r="O1626" s="1159"/>
    </row>
    <row r="1627" spans="1:15" s="1116" customFormat="1">
      <c r="A1627" s="102"/>
      <c r="B1627" s="1157"/>
      <c r="C1627" s="1158"/>
      <c r="D1627" s="1159"/>
      <c r="E1627" s="1137"/>
      <c r="F1627" s="1137"/>
      <c r="G1627" s="1131"/>
      <c r="J1627" s="103"/>
      <c r="K1627" s="102"/>
      <c r="L1627" s="102"/>
      <c r="M1627" s="1157"/>
      <c r="N1627" s="1158"/>
      <c r="O1627" s="1159"/>
    </row>
    <row r="1628" spans="1:15" s="1116" customFormat="1">
      <c r="A1628" s="102"/>
      <c r="B1628" s="1157"/>
      <c r="C1628" s="1158"/>
      <c r="D1628" s="1159"/>
      <c r="E1628" s="1137"/>
      <c r="F1628" s="1137"/>
      <c r="G1628" s="1131"/>
      <c r="J1628" s="103"/>
      <c r="K1628" s="102"/>
      <c r="L1628" s="102"/>
      <c r="M1628" s="1157"/>
      <c r="N1628" s="1158"/>
      <c r="O1628" s="1159"/>
    </row>
    <row r="1629" spans="1:15" s="1116" customFormat="1">
      <c r="A1629" s="102"/>
      <c r="B1629" s="1157"/>
      <c r="C1629" s="1158"/>
      <c r="D1629" s="1159"/>
      <c r="E1629" s="1137"/>
      <c r="F1629" s="1137"/>
      <c r="G1629" s="1131"/>
      <c r="J1629" s="103"/>
      <c r="K1629" s="102"/>
      <c r="L1629" s="102"/>
      <c r="M1629" s="1157"/>
      <c r="N1629" s="1158"/>
      <c r="O1629" s="1159"/>
    </row>
    <row r="1630" spans="1:15" s="1116" customFormat="1">
      <c r="A1630" s="102"/>
      <c r="B1630" s="1157"/>
      <c r="C1630" s="1158"/>
      <c r="D1630" s="1159"/>
      <c r="E1630" s="1137"/>
      <c r="F1630" s="1137"/>
      <c r="G1630" s="1131"/>
      <c r="J1630" s="103"/>
      <c r="K1630" s="102"/>
      <c r="L1630" s="102"/>
      <c r="M1630" s="1157"/>
      <c r="N1630" s="1158"/>
      <c r="O1630" s="1159"/>
    </row>
    <row r="1631" spans="1:15" s="1116" customFormat="1">
      <c r="A1631" s="102"/>
      <c r="B1631" s="1157"/>
      <c r="C1631" s="1158"/>
      <c r="D1631" s="1159"/>
      <c r="E1631" s="1137"/>
      <c r="F1631" s="1137"/>
      <c r="G1631" s="1131"/>
      <c r="J1631" s="103"/>
      <c r="K1631" s="102"/>
      <c r="L1631" s="102"/>
      <c r="M1631" s="1157"/>
      <c r="N1631" s="1158"/>
      <c r="O1631" s="1159"/>
    </row>
    <row r="1632" spans="1:15" s="1116" customFormat="1">
      <c r="A1632" s="102"/>
      <c r="B1632" s="1157"/>
      <c r="C1632" s="1158"/>
      <c r="D1632" s="1159"/>
      <c r="E1632" s="1137"/>
      <c r="F1632" s="1137"/>
      <c r="G1632" s="1131"/>
      <c r="J1632" s="103"/>
      <c r="K1632" s="102"/>
      <c r="L1632" s="102"/>
      <c r="M1632" s="1157"/>
      <c r="N1632" s="1158"/>
      <c r="O1632" s="1159"/>
    </row>
    <row r="1633" spans="1:15" s="1116" customFormat="1">
      <c r="A1633" s="102"/>
      <c r="B1633" s="1157"/>
      <c r="C1633" s="1158"/>
      <c r="D1633" s="1159"/>
      <c r="E1633" s="1137"/>
      <c r="F1633" s="1137"/>
      <c r="G1633" s="1131"/>
      <c r="J1633" s="103"/>
      <c r="K1633" s="102"/>
      <c r="L1633" s="102"/>
      <c r="M1633" s="1157"/>
      <c r="N1633" s="1158"/>
      <c r="O1633" s="1159"/>
    </row>
    <row r="1634" spans="1:15" s="1116" customFormat="1">
      <c r="A1634" s="102"/>
      <c r="B1634" s="1157"/>
      <c r="C1634" s="1158"/>
      <c r="D1634" s="1159"/>
      <c r="E1634" s="1137"/>
      <c r="F1634" s="1137"/>
      <c r="G1634" s="1131"/>
      <c r="J1634" s="103"/>
      <c r="K1634" s="102"/>
      <c r="L1634" s="102"/>
      <c r="M1634" s="1157"/>
      <c r="N1634" s="1158"/>
      <c r="O1634" s="1159"/>
    </row>
    <row r="1635" spans="1:15" s="1116" customFormat="1">
      <c r="A1635" s="102"/>
      <c r="B1635" s="1157"/>
      <c r="C1635" s="1158"/>
      <c r="D1635" s="1159"/>
      <c r="E1635" s="1137"/>
      <c r="F1635" s="1137"/>
      <c r="G1635" s="1131"/>
      <c r="J1635" s="103"/>
      <c r="K1635" s="102"/>
      <c r="L1635" s="102"/>
      <c r="M1635" s="1157"/>
      <c r="N1635" s="1158"/>
      <c r="O1635" s="1159"/>
    </row>
    <row r="1636" spans="1:15" s="1116" customFormat="1">
      <c r="A1636" s="102"/>
      <c r="B1636" s="1157"/>
      <c r="C1636" s="1158"/>
      <c r="D1636" s="1159"/>
      <c r="E1636" s="1137"/>
      <c r="F1636" s="1137"/>
      <c r="G1636" s="1131"/>
      <c r="J1636" s="103"/>
      <c r="K1636" s="102"/>
      <c r="L1636" s="102"/>
      <c r="M1636" s="1157"/>
      <c r="N1636" s="1158"/>
      <c r="O1636" s="1159"/>
    </row>
    <row r="1637" spans="1:15" s="1116" customFormat="1">
      <c r="A1637" s="102"/>
      <c r="B1637" s="1157"/>
      <c r="C1637" s="1158"/>
      <c r="D1637" s="1159"/>
      <c r="E1637" s="1137"/>
      <c r="F1637" s="1137"/>
      <c r="G1637" s="1131"/>
      <c r="J1637" s="103"/>
      <c r="K1637" s="102"/>
      <c r="L1637" s="102"/>
      <c r="M1637" s="1157"/>
      <c r="N1637" s="1158"/>
      <c r="O1637" s="1159"/>
    </row>
    <row r="1638" spans="1:15" s="1116" customFormat="1">
      <c r="A1638" s="102"/>
      <c r="B1638" s="1157"/>
      <c r="C1638" s="1158"/>
      <c r="D1638" s="1159"/>
      <c r="E1638" s="1137"/>
      <c r="F1638" s="1137"/>
      <c r="G1638" s="1131"/>
      <c r="J1638" s="103"/>
      <c r="K1638" s="102"/>
      <c r="L1638" s="102"/>
      <c r="M1638" s="1157"/>
      <c r="N1638" s="1158"/>
      <c r="O1638" s="1159"/>
    </row>
    <row r="1639" spans="1:15" s="1116" customFormat="1">
      <c r="A1639" s="102"/>
      <c r="B1639" s="1157"/>
      <c r="C1639" s="1158"/>
      <c r="D1639" s="1159"/>
      <c r="E1639" s="1137"/>
      <c r="F1639" s="1137"/>
      <c r="G1639" s="1131"/>
      <c r="J1639" s="103"/>
      <c r="K1639" s="102"/>
      <c r="L1639" s="102"/>
      <c r="M1639" s="1157"/>
      <c r="N1639" s="1158"/>
      <c r="O1639" s="1159"/>
    </row>
    <row r="1640" spans="1:15" s="1116" customFormat="1">
      <c r="A1640" s="102"/>
      <c r="B1640" s="1157"/>
      <c r="C1640" s="1158"/>
      <c r="D1640" s="1159"/>
      <c r="E1640" s="1137"/>
      <c r="F1640" s="1137"/>
      <c r="G1640" s="1131"/>
      <c r="J1640" s="103"/>
      <c r="K1640" s="102"/>
      <c r="L1640" s="102"/>
      <c r="M1640" s="1157"/>
      <c r="N1640" s="1158"/>
      <c r="O1640" s="1159"/>
    </row>
    <row r="1641" spans="1:15" s="1116" customFormat="1">
      <c r="A1641" s="102"/>
      <c r="B1641" s="1157"/>
      <c r="C1641" s="1158"/>
      <c r="D1641" s="1159"/>
      <c r="E1641" s="1137"/>
      <c r="F1641" s="1137"/>
      <c r="G1641" s="1131"/>
      <c r="J1641" s="103"/>
      <c r="K1641" s="102"/>
      <c r="L1641" s="102"/>
      <c r="M1641" s="1157"/>
      <c r="N1641" s="1158"/>
      <c r="O1641" s="1159"/>
    </row>
    <row r="1642" spans="1:15" s="1116" customFormat="1">
      <c r="A1642" s="102"/>
      <c r="B1642" s="1157"/>
      <c r="C1642" s="1158"/>
      <c r="D1642" s="1159"/>
      <c r="E1642" s="1137"/>
      <c r="F1642" s="1137"/>
      <c r="G1642" s="1131"/>
      <c r="J1642" s="103"/>
      <c r="K1642" s="102"/>
      <c r="L1642" s="102"/>
      <c r="M1642" s="1157"/>
      <c r="N1642" s="1158"/>
      <c r="O1642" s="1159"/>
    </row>
    <row r="1643" spans="1:15" s="1116" customFormat="1">
      <c r="A1643" s="102"/>
      <c r="B1643" s="1157"/>
      <c r="C1643" s="1158"/>
      <c r="D1643" s="1159"/>
      <c r="E1643" s="1137"/>
      <c r="F1643" s="1137"/>
      <c r="G1643" s="1131"/>
      <c r="J1643" s="103"/>
      <c r="K1643" s="102"/>
      <c r="L1643" s="102"/>
      <c r="M1643" s="1157"/>
      <c r="N1643" s="1158"/>
      <c r="O1643" s="1159"/>
    </row>
    <row r="1644" spans="1:15" s="1116" customFormat="1">
      <c r="A1644" s="102"/>
      <c r="B1644" s="1157"/>
      <c r="C1644" s="1158"/>
      <c r="D1644" s="1159"/>
      <c r="E1644" s="1137"/>
      <c r="F1644" s="1137"/>
      <c r="G1644" s="1131"/>
      <c r="J1644" s="103"/>
      <c r="K1644" s="102"/>
      <c r="L1644" s="102"/>
      <c r="M1644" s="1157"/>
      <c r="N1644" s="1158"/>
      <c r="O1644" s="1159"/>
    </row>
    <row r="1645" spans="1:15" s="1116" customFormat="1">
      <c r="A1645" s="102"/>
      <c r="B1645" s="1157"/>
      <c r="C1645" s="1158"/>
      <c r="D1645" s="1159"/>
      <c r="E1645" s="1137"/>
      <c r="F1645" s="1137"/>
      <c r="G1645" s="1131"/>
      <c r="J1645" s="103"/>
      <c r="K1645" s="102"/>
      <c r="L1645" s="102"/>
      <c r="M1645" s="1157"/>
      <c r="N1645" s="1158"/>
      <c r="O1645" s="1159"/>
    </row>
    <row r="1646" spans="1:15" s="1116" customFormat="1">
      <c r="A1646" s="102"/>
      <c r="B1646" s="1157"/>
      <c r="C1646" s="1158"/>
      <c r="D1646" s="1159"/>
      <c r="E1646" s="1137"/>
      <c r="F1646" s="1137"/>
      <c r="G1646" s="1131"/>
      <c r="J1646" s="103"/>
      <c r="K1646" s="102"/>
      <c r="L1646" s="102"/>
      <c r="M1646" s="1157"/>
      <c r="N1646" s="1158"/>
      <c r="O1646" s="1159"/>
    </row>
    <row r="1647" spans="1:15" s="1116" customFormat="1">
      <c r="A1647" s="102"/>
      <c r="B1647" s="1157"/>
      <c r="C1647" s="1158"/>
      <c r="D1647" s="1159"/>
      <c r="E1647" s="1137"/>
      <c r="F1647" s="1137"/>
      <c r="G1647" s="1131"/>
      <c r="J1647" s="103"/>
      <c r="K1647" s="102"/>
      <c r="L1647" s="102"/>
      <c r="M1647" s="1157"/>
      <c r="N1647" s="1158"/>
      <c r="O1647" s="1159"/>
    </row>
    <row r="1648" spans="1:15" s="1116" customFormat="1">
      <c r="A1648" s="102"/>
      <c r="B1648" s="1157"/>
      <c r="C1648" s="1158"/>
      <c r="D1648" s="1159"/>
      <c r="E1648" s="1137"/>
      <c r="F1648" s="1137"/>
      <c r="G1648" s="1131"/>
      <c r="J1648" s="103"/>
      <c r="K1648" s="102"/>
      <c r="L1648" s="102"/>
      <c r="M1648" s="1157"/>
      <c r="N1648" s="1158"/>
      <c r="O1648" s="1159"/>
    </row>
    <row r="1649" spans="1:15" s="1116" customFormat="1">
      <c r="A1649" s="102"/>
      <c r="B1649" s="1157"/>
      <c r="C1649" s="1158"/>
      <c r="D1649" s="1159"/>
      <c r="E1649" s="1137"/>
      <c r="F1649" s="1137"/>
      <c r="G1649" s="1131"/>
      <c r="J1649" s="103"/>
      <c r="K1649" s="102"/>
      <c r="L1649" s="102"/>
      <c r="M1649" s="1157"/>
      <c r="N1649" s="1158"/>
      <c r="O1649" s="1159"/>
    </row>
    <row r="1650" spans="1:15" s="1116" customFormat="1">
      <c r="A1650" s="102"/>
      <c r="B1650" s="1157"/>
      <c r="C1650" s="1158"/>
      <c r="D1650" s="1159"/>
      <c r="E1650" s="1137"/>
      <c r="F1650" s="1137"/>
      <c r="G1650" s="1131"/>
      <c r="J1650" s="103"/>
      <c r="K1650" s="102"/>
      <c r="L1650" s="102"/>
      <c r="M1650" s="1157"/>
      <c r="N1650" s="1158"/>
      <c r="O1650" s="1159"/>
    </row>
    <row r="1651" spans="1:15" s="1116" customFormat="1">
      <c r="A1651" s="102"/>
      <c r="B1651" s="1157"/>
      <c r="C1651" s="1158"/>
      <c r="D1651" s="1159"/>
      <c r="E1651" s="1137"/>
      <c r="F1651" s="1137"/>
      <c r="G1651" s="1131"/>
      <c r="J1651" s="103"/>
      <c r="K1651" s="102"/>
      <c r="L1651" s="102"/>
      <c r="M1651" s="1157"/>
      <c r="N1651" s="1158"/>
      <c r="O1651" s="1159"/>
    </row>
    <row r="1652" spans="1:15" s="1116" customFormat="1">
      <c r="A1652" s="102"/>
      <c r="B1652" s="1157"/>
      <c r="C1652" s="1158"/>
      <c r="D1652" s="1159"/>
      <c r="E1652" s="1137"/>
      <c r="F1652" s="1137"/>
      <c r="G1652" s="1131"/>
      <c r="J1652" s="103"/>
      <c r="K1652" s="102"/>
      <c r="L1652" s="102"/>
      <c r="M1652" s="1157"/>
      <c r="N1652" s="1158"/>
      <c r="O1652" s="1159"/>
    </row>
    <row r="1653" spans="1:15" s="1116" customFormat="1">
      <c r="A1653" s="102"/>
      <c r="B1653" s="1157"/>
      <c r="C1653" s="1158"/>
      <c r="D1653" s="1159"/>
      <c r="E1653" s="1137"/>
      <c r="F1653" s="1137"/>
      <c r="G1653" s="1131"/>
      <c r="J1653" s="103"/>
      <c r="K1653" s="102"/>
      <c r="L1653" s="102"/>
      <c r="M1653" s="1157"/>
      <c r="N1653" s="1158"/>
      <c r="O1653" s="1159"/>
    </row>
    <row r="1654" spans="1:15" s="1116" customFormat="1">
      <c r="A1654" s="102"/>
      <c r="B1654" s="1157"/>
      <c r="C1654" s="1158"/>
      <c r="D1654" s="1159"/>
      <c r="E1654" s="1137"/>
      <c r="F1654" s="1137"/>
      <c r="G1654" s="1131"/>
      <c r="J1654" s="103"/>
      <c r="K1654" s="102"/>
      <c r="L1654" s="102"/>
      <c r="M1654" s="1157"/>
      <c r="N1654" s="1158"/>
      <c r="O1654" s="1159"/>
    </row>
    <row r="1655" spans="1:15" s="1116" customFormat="1">
      <c r="A1655" s="102"/>
      <c r="B1655" s="1157"/>
      <c r="C1655" s="1158"/>
      <c r="D1655" s="1159"/>
      <c r="E1655" s="1137"/>
      <c r="F1655" s="1137"/>
      <c r="G1655" s="1131"/>
      <c r="J1655" s="103"/>
      <c r="K1655" s="102"/>
      <c r="L1655" s="102"/>
      <c r="M1655" s="1157"/>
      <c r="N1655" s="1158"/>
      <c r="O1655" s="1159"/>
    </row>
    <row r="1656" spans="1:15" s="1116" customFormat="1">
      <c r="A1656" s="102"/>
      <c r="B1656" s="1157"/>
      <c r="C1656" s="1158"/>
      <c r="D1656" s="1159"/>
      <c r="E1656" s="1137"/>
      <c r="F1656" s="1137"/>
      <c r="G1656" s="1131"/>
      <c r="J1656" s="103"/>
      <c r="K1656" s="102"/>
      <c r="L1656" s="102"/>
      <c r="M1656" s="1157"/>
      <c r="N1656" s="1158"/>
      <c r="O1656" s="1159"/>
    </row>
    <row r="1657" spans="1:15" s="1116" customFormat="1">
      <c r="A1657" s="102"/>
      <c r="B1657" s="1157"/>
      <c r="C1657" s="1158"/>
      <c r="D1657" s="1159"/>
      <c r="E1657" s="1137"/>
      <c r="F1657" s="1137"/>
      <c r="G1657" s="1131"/>
      <c r="J1657" s="103"/>
      <c r="K1657" s="102"/>
      <c r="L1657" s="102"/>
      <c r="M1657" s="1157"/>
      <c r="N1657" s="1158"/>
      <c r="O1657" s="1159"/>
    </row>
    <row r="1658" spans="1:15" s="1116" customFormat="1">
      <c r="A1658" s="102"/>
      <c r="B1658" s="1157"/>
      <c r="C1658" s="1158"/>
      <c r="D1658" s="1159"/>
      <c r="E1658" s="1137"/>
      <c r="F1658" s="1137"/>
      <c r="G1658" s="1131"/>
      <c r="J1658" s="103"/>
      <c r="K1658" s="102"/>
      <c r="L1658" s="102"/>
      <c r="M1658" s="1157"/>
      <c r="N1658" s="1158"/>
      <c r="O1658" s="1159"/>
    </row>
    <row r="1659" spans="1:15" s="1116" customFormat="1">
      <c r="A1659" s="102"/>
      <c r="B1659" s="1157"/>
      <c r="C1659" s="1158"/>
      <c r="D1659" s="1159"/>
      <c r="E1659" s="1137"/>
      <c r="F1659" s="1137"/>
      <c r="G1659" s="1131"/>
      <c r="J1659" s="103"/>
      <c r="K1659" s="102"/>
      <c r="L1659" s="102"/>
      <c r="M1659" s="1157"/>
      <c r="N1659" s="1158"/>
      <c r="O1659" s="1159"/>
    </row>
    <row r="1660" spans="1:15" s="1116" customFormat="1">
      <c r="A1660" s="102"/>
      <c r="B1660" s="1157"/>
      <c r="C1660" s="1158"/>
      <c r="D1660" s="1159"/>
      <c r="E1660" s="1137"/>
      <c r="F1660" s="1137"/>
      <c r="G1660" s="1131"/>
      <c r="J1660" s="103"/>
      <c r="K1660" s="102"/>
      <c r="L1660" s="102"/>
      <c r="M1660" s="1157"/>
      <c r="N1660" s="1158"/>
      <c r="O1660" s="1159"/>
    </row>
    <row r="1661" spans="1:15" s="1116" customFormat="1">
      <c r="A1661" s="102"/>
      <c r="B1661" s="1157"/>
      <c r="C1661" s="1158"/>
      <c r="D1661" s="1159"/>
      <c r="E1661" s="1137"/>
      <c r="F1661" s="1137"/>
      <c r="G1661" s="1131"/>
      <c r="J1661" s="103"/>
      <c r="K1661" s="102"/>
      <c r="L1661" s="102"/>
      <c r="M1661" s="1157"/>
      <c r="N1661" s="1158"/>
      <c r="O1661" s="1159"/>
    </row>
    <row r="1662" spans="1:15" s="1116" customFormat="1">
      <c r="A1662" s="102"/>
      <c r="B1662" s="1157"/>
      <c r="C1662" s="1158"/>
      <c r="D1662" s="1159"/>
      <c r="E1662" s="1137"/>
      <c r="F1662" s="1137"/>
      <c r="G1662" s="1131"/>
      <c r="J1662" s="103"/>
      <c r="K1662" s="102"/>
      <c r="L1662" s="102"/>
      <c r="M1662" s="1157"/>
      <c r="N1662" s="1158"/>
      <c r="O1662" s="1159"/>
    </row>
    <row r="1663" spans="1:15" s="1116" customFormat="1">
      <c r="A1663" s="102"/>
      <c r="B1663" s="1157"/>
      <c r="C1663" s="1158"/>
      <c r="D1663" s="1159"/>
      <c r="E1663" s="1137"/>
      <c r="F1663" s="1137"/>
      <c r="G1663" s="1131"/>
      <c r="J1663" s="103"/>
      <c r="K1663" s="102"/>
      <c r="L1663" s="102"/>
      <c r="M1663" s="1157"/>
      <c r="N1663" s="1158"/>
      <c r="O1663" s="1159"/>
    </row>
    <row r="1664" spans="1:15" s="1116" customFormat="1">
      <c r="A1664" s="102"/>
      <c r="B1664" s="1157"/>
      <c r="C1664" s="1158"/>
      <c r="D1664" s="1159"/>
      <c r="E1664" s="1137"/>
      <c r="F1664" s="1137"/>
      <c r="G1664" s="1131"/>
      <c r="J1664" s="103"/>
      <c r="K1664" s="102"/>
      <c r="L1664" s="102"/>
      <c r="M1664" s="1157"/>
      <c r="N1664" s="1158"/>
      <c r="O1664" s="1159"/>
    </row>
    <row r="1665" spans="1:15" s="1116" customFormat="1">
      <c r="A1665" s="102"/>
      <c r="B1665" s="1157"/>
      <c r="C1665" s="1158"/>
      <c r="D1665" s="1159"/>
      <c r="E1665" s="1137"/>
      <c r="F1665" s="1137"/>
      <c r="G1665" s="1131"/>
      <c r="J1665" s="103"/>
      <c r="K1665" s="102"/>
      <c r="L1665" s="102"/>
      <c r="M1665" s="1157"/>
      <c r="N1665" s="1158"/>
      <c r="O1665" s="1159"/>
    </row>
    <row r="1666" spans="1:15" s="1116" customFormat="1">
      <c r="A1666" s="102"/>
      <c r="B1666" s="1157"/>
      <c r="C1666" s="1158"/>
      <c r="D1666" s="1159"/>
      <c r="E1666" s="1137"/>
      <c r="F1666" s="1137"/>
      <c r="G1666" s="1131"/>
      <c r="J1666" s="103"/>
      <c r="K1666" s="102"/>
      <c r="L1666" s="102"/>
      <c r="M1666" s="1157"/>
      <c r="N1666" s="1158"/>
      <c r="O1666" s="1159"/>
    </row>
    <row r="1667" spans="1:15" s="1116" customFormat="1">
      <c r="A1667" s="102"/>
      <c r="B1667" s="1157"/>
      <c r="C1667" s="1158"/>
      <c r="D1667" s="1159"/>
      <c r="E1667" s="1137"/>
      <c r="F1667" s="1137"/>
      <c r="G1667" s="1131"/>
      <c r="J1667" s="103"/>
      <c r="K1667" s="102"/>
      <c r="L1667" s="102"/>
      <c r="M1667" s="1157"/>
      <c r="N1667" s="1158"/>
      <c r="O1667" s="1159"/>
    </row>
    <row r="1668" spans="1:15" s="1116" customFormat="1">
      <c r="A1668" s="102"/>
      <c r="B1668" s="1157"/>
      <c r="C1668" s="1158"/>
      <c r="D1668" s="1159"/>
      <c r="E1668" s="1137"/>
      <c r="F1668" s="1137"/>
      <c r="G1668" s="1131"/>
      <c r="J1668" s="103"/>
      <c r="K1668" s="102"/>
      <c r="L1668" s="102"/>
      <c r="M1668" s="1157"/>
      <c r="N1668" s="1158"/>
      <c r="O1668" s="1159"/>
    </row>
    <row r="1669" spans="1:15" s="1116" customFormat="1">
      <c r="A1669" s="102"/>
      <c r="B1669" s="1157"/>
      <c r="C1669" s="1158"/>
      <c r="D1669" s="1159"/>
      <c r="E1669" s="1137"/>
      <c r="F1669" s="1137"/>
      <c r="G1669" s="1131"/>
      <c r="J1669" s="103"/>
      <c r="K1669" s="102"/>
      <c r="L1669" s="102"/>
      <c r="M1669" s="1157"/>
      <c r="N1669" s="1158"/>
      <c r="O1669" s="1159"/>
    </row>
    <row r="1670" spans="1:15" s="1116" customFormat="1">
      <c r="A1670" s="102"/>
      <c r="B1670" s="1157"/>
      <c r="C1670" s="1158"/>
      <c r="D1670" s="1159"/>
      <c r="E1670" s="1137"/>
      <c r="F1670" s="1137"/>
      <c r="G1670" s="1131"/>
      <c r="J1670" s="103"/>
      <c r="K1670" s="102"/>
      <c r="L1670" s="102"/>
      <c r="M1670" s="1157"/>
      <c r="N1670" s="1158"/>
      <c r="O1670" s="1159"/>
    </row>
    <row r="1671" spans="1:15" s="1116" customFormat="1">
      <c r="A1671" s="102"/>
      <c r="B1671" s="1157"/>
      <c r="C1671" s="1158"/>
      <c r="D1671" s="1159"/>
      <c r="E1671" s="1137"/>
      <c r="F1671" s="1137"/>
      <c r="G1671" s="1131"/>
      <c r="J1671" s="103"/>
      <c r="K1671" s="102"/>
      <c r="L1671" s="102"/>
      <c r="M1671" s="1157"/>
      <c r="N1671" s="1158"/>
      <c r="O1671" s="1159"/>
    </row>
    <row r="1672" spans="1:15" s="1116" customFormat="1">
      <c r="A1672" s="102"/>
      <c r="B1672" s="1157"/>
      <c r="C1672" s="1158"/>
      <c r="D1672" s="1159"/>
      <c r="E1672" s="1137"/>
      <c r="F1672" s="1137"/>
      <c r="G1672" s="1131"/>
      <c r="J1672" s="103"/>
      <c r="K1672" s="102"/>
      <c r="L1672" s="102"/>
      <c r="M1672" s="1157"/>
      <c r="N1672" s="1158"/>
      <c r="O1672" s="1159"/>
    </row>
    <row r="1673" spans="1:15" s="1116" customFormat="1">
      <c r="A1673" s="102"/>
      <c r="B1673" s="1157"/>
      <c r="C1673" s="1158"/>
      <c r="D1673" s="1159"/>
      <c r="E1673" s="1137"/>
      <c r="F1673" s="1137"/>
      <c r="G1673" s="1131"/>
      <c r="J1673" s="103"/>
      <c r="K1673" s="102"/>
      <c r="L1673" s="102"/>
      <c r="M1673" s="1157"/>
      <c r="N1673" s="1158"/>
      <c r="O1673" s="1159"/>
    </row>
    <row r="1674" spans="1:15" s="1116" customFormat="1">
      <c r="A1674" s="102"/>
      <c r="B1674" s="1157"/>
      <c r="C1674" s="1158"/>
      <c r="D1674" s="1159"/>
      <c r="E1674" s="1137"/>
      <c r="F1674" s="1137"/>
      <c r="G1674" s="1131"/>
      <c r="J1674" s="103"/>
      <c r="K1674" s="102"/>
      <c r="L1674" s="102"/>
      <c r="M1674" s="1157"/>
      <c r="N1674" s="1158"/>
      <c r="O1674" s="1159"/>
    </row>
    <row r="1675" spans="1:15" s="1116" customFormat="1">
      <c r="A1675" s="102"/>
      <c r="B1675" s="1157"/>
      <c r="C1675" s="1158"/>
      <c r="D1675" s="1159"/>
      <c r="E1675" s="1137"/>
      <c r="F1675" s="1137"/>
      <c r="G1675" s="1131"/>
      <c r="J1675" s="103"/>
      <c r="K1675" s="102"/>
      <c r="L1675" s="102"/>
      <c r="M1675" s="1157"/>
      <c r="N1675" s="1158"/>
      <c r="O1675" s="1159"/>
    </row>
    <row r="1676" spans="1:15" s="1116" customFormat="1">
      <c r="A1676" s="102"/>
      <c r="B1676" s="1157"/>
      <c r="C1676" s="1158"/>
      <c r="D1676" s="1159"/>
      <c r="E1676" s="1137"/>
      <c r="F1676" s="1137"/>
      <c r="G1676" s="1131"/>
      <c r="J1676" s="103"/>
      <c r="K1676" s="102"/>
      <c r="L1676" s="102"/>
      <c r="M1676" s="1157"/>
      <c r="N1676" s="1158"/>
      <c r="O1676" s="1159"/>
    </row>
    <row r="1677" spans="1:15" s="1116" customFormat="1">
      <c r="A1677" s="102"/>
      <c r="B1677" s="1157"/>
      <c r="C1677" s="1158"/>
      <c r="D1677" s="1159"/>
      <c r="E1677" s="1137"/>
      <c r="F1677" s="1137"/>
      <c r="G1677" s="1131"/>
      <c r="J1677" s="103"/>
      <c r="K1677" s="102"/>
      <c r="L1677" s="102"/>
      <c r="M1677" s="1157"/>
      <c r="N1677" s="1158"/>
      <c r="O1677" s="1159"/>
    </row>
    <row r="1678" spans="1:15" s="1116" customFormat="1">
      <c r="A1678" s="102"/>
      <c r="B1678" s="1157"/>
      <c r="C1678" s="1158"/>
      <c r="D1678" s="1159"/>
      <c r="E1678" s="1137"/>
      <c r="F1678" s="1137"/>
      <c r="G1678" s="1131"/>
      <c r="J1678" s="103"/>
      <c r="K1678" s="102"/>
      <c r="L1678" s="102"/>
      <c r="M1678" s="1157"/>
      <c r="N1678" s="1158"/>
      <c r="O1678" s="1159"/>
    </row>
    <row r="1679" spans="1:15" s="1116" customFormat="1">
      <c r="A1679" s="102"/>
      <c r="B1679" s="1157"/>
      <c r="C1679" s="1158"/>
      <c r="D1679" s="1159"/>
      <c r="E1679" s="1137"/>
      <c r="F1679" s="1137"/>
      <c r="G1679" s="1131"/>
      <c r="J1679" s="103"/>
      <c r="K1679" s="102"/>
      <c r="L1679" s="102"/>
      <c r="M1679" s="1157"/>
      <c r="N1679" s="1158"/>
      <c r="O1679" s="1159"/>
    </row>
    <row r="1680" spans="1:15" s="1116" customFormat="1">
      <c r="A1680" s="102"/>
      <c r="B1680" s="1157"/>
      <c r="C1680" s="1158"/>
      <c r="D1680" s="1159"/>
      <c r="E1680" s="1137"/>
      <c r="F1680" s="1137"/>
      <c r="G1680" s="1131"/>
      <c r="J1680" s="103"/>
      <c r="K1680" s="102"/>
      <c r="L1680" s="102"/>
      <c r="M1680" s="1157"/>
      <c r="N1680" s="1158"/>
      <c r="O1680" s="1159"/>
    </row>
    <row r="1681" spans="1:15" s="1116" customFormat="1">
      <c r="A1681" s="102"/>
      <c r="B1681" s="1157"/>
      <c r="C1681" s="1158"/>
      <c r="D1681" s="1159"/>
      <c r="E1681" s="1137"/>
      <c r="F1681" s="1137"/>
      <c r="G1681" s="1131"/>
      <c r="J1681" s="103"/>
      <c r="K1681" s="102"/>
      <c r="L1681" s="102"/>
      <c r="M1681" s="1157"/>
      <c r="N1681" s="1158"/>
      <c r="O1681" s="1159"/>
    </row>
    <row r="1682" spans="1:15" s="1116" customFormat="1">
      <c r="A1682" s="102"/>
      <c r="B1682" s="1157"/>
      <c r="C1682" s="1158"/>
      <c r="D1682" s="1159"/>
      <c r="E1682" s="1137"/>
      <c r="F1682" s="1137"/>
      <c r="G1682" s="1131"/>
      <c r="J1682" s="103"/>
      <c r="K1682" s="102"/>
      <c r="L1682" s="102"/>
      <c r="M1682" s="1157"/>
      <c r="N1682" s="1158"/>
      <c r="O1682" s="1159"/>
    </row>
    <row r="1683" spans="1:15" s="1116" customFormat="1">
      <c r="A1683" s="102"/>
      <c r="B1683" s="1157"/>
      <c r="C1683" s="1158"/>
      <c r="D1683" s="1159"/>
      <c r="E1683" s="1137"/>
      <c r="F1683" s="1137"/>
      <c r="G1683" s="1131"/>
      <c r="J1683" s="103"/>
      <c r="K1683" s="102"/>
      <c r="L1683" s="102"/>
      <c r="M1683" s="1157"/>
      <c r="N1683" s="1158"/>
      <c r="O1683" s="1159"/>
    </row>
    <row r="1684" spans="1:15" s="1116" customFormat="1">
      <c r="A1684" s="102"/>
      <c r="B1684" s="1157"/>
      <c r="C1684" s="1158"/>
      <c r="D1684" s="1159"/>
      <c r="E1684" s="1137"/>
      <c r="F1684" s="1137"/>
      <c r="G1684" s="1131"/>
      <c r="J1684" s="103"/>
      <c r="K1684" s="102"/>
      <c r="L1684" s="102"/>
      <c r="M1684" s="1157"/>
      <c r="N1684" s="1158"/>
      <c r="O1684" s="1159"/>
    </row>
    <row r="1685" spans="1:15" s="1116" customFormat="1">
      <c r="A1685" s="102"/>
      <c r="B1685" s="1157"/>
      <c r="C1685" s="1158"/>
      <c r="D1685" s="1159"/>
      <c r="E1685" s="1137"/>
      <c r="F1685" s="1137"/>
      <c r="G1685" s="1131"/>
      <c r="J1685" s="103"/>
      <c r="K1685" s="102"/>
      <c r="L1685" s="102"/>
      <c r="M1685" s="1157"/>
      <c r="N1685" s="1158"/>
      <c r="O1685" s="1159"/>
    </row>
    <row r="1686" spans="1:15" s="1116" customFormat="1">
      <c r="A1686" s="102"/>
      <c r="B1686" s="1157"/>
      <c r="C1686" s="1158"/>
      <c r="D1686" s="1159"/>
      <c r="E1686" s="1137"/>
      <c r="F1686" s="1137"/>
      <c r="G1686" s="1131"/>
      <c r="J1686" s="103"/>
      <c r="K1686" s="102"/>
      <c r="L1686" s="102"/>
      <c r="M1686" s="1157"/>
      <c r="N1686" s="1158"/>
      <c r="O1686" s="1159"/>
    </row>
    <row r="1687" spans="1:15" s="1116" customFormat="1">
      <c r="A1687" s="102"/>
      <c r="B1687" s="1157"/>
      <c r="C1687" s="1158"/>
      <c r="D1687" s="1159"/>
      <c r="E1687" s="1137"/>
      <c r="F1687" s="1137"/>
      <c r="G1687" s="1131"/>
      <c r="J1687" s="103"/>
      <c r="K1687" s="102"/>
      <c r="L1687" s="102"/>
      <c r="M1687" s="1157"/>
      <c r="N1687" s="1158"/>
      <c r="O1687" s="1159"/>
    </row>
    <row r="1688" spans="1:15" s="1116" customFormat="1">
      <c r="A1688" s="102"/>
      <c r="B1688" s="1157"/>
      <c r="C1688" s="1158"/>
      <c r="D1688" s="1159"/>
      <c r="E1688" s="1137"/>
      <c r="F1688" s="1137"/>
      <c r="G1688" s="1131"/>
      <c r="J1688" s="103"/>
      <c r="K1688" s="102"/>
      <c r="L1688" s="102"/>
      <c r="M1688" s="1157"/>
      <c r="N1688" s="1158"/>
      <c r="O1688" s="1159"/>
    </row>
    <row r="1689" spans="1:15" s="1116" customFormat="1">
      <c r="A1689" s="102"/>
      <c r="B1689" s="1157"/>
      <c r="C1689" s="1158"/>
      <c r="D1689" s="1159"/>
      <c r="E1689" s="1137"/>
      <c r="F1689" s="1137"/>
      <c r="G1689" s="1131"/>
      <c r="J1689" s="103"/>
      <c r="K1689" s="102"/>
      <c r="L1689" s="102"/>
      <c r="M1689" s="1157"/>
      <c r="N1689" s="1158"/>
      <c r="O1689" s="1159"/>
    </row>
    <row r="1690" spans="1:15" s="1116" customFormat="1">
      <c r="A1690" s="102"/>
      <c r="B1690" s="1157"/>
      <c r="C1690" s="1158"/>
      <c r="D1690" s="1159"/>
      <c r="E1690" s="1137"/>
      <c r="F1690" s="1137"/>
      <c r="G1690" s="1131"/>
      <c r="J1690" s="103"/>
      <c r="K1690" s="102"/>
      <c r="L1690" s="102"/>
      <c r="M1690" s="1157"/>
      <c r="N1690" s="1158"/>
      <c r="O1690" s="1159"/>
    </row>
    <row r="1691" spans="1:15" s="1116" customFormat="1">
      <c r="A1691" s="102"/>
      <c r="B1691" s="1157"/>
      <c r="C1691" s="1158"/>
      <c r="D1691" s="1159"/>
      <c r="E1691" s="1137"/>
      <c r="F1691" s="1137"/>
      <c r="G1691" s="1131"/>
      <c r="J1691" s="103"/>
      <c r="K1691" s="102"/>
      <c r="L1691" s="102"/>
      <c r="M1691" s="1157"/>
      <c r="N1691" s="1158"/>
      <c r="O1691" s="1159"/>
    </row>
    <row r="1692" spans="1:15" s="1116" customFormat="1">
      <c r="A1692" s="102"/>
      <c r="B1692" s="1157"/>
      <c r="C1692" s="1158"/>
      <c r="D1692" s="1159"/>
      <c r="E1692" s="1137"/>
      <c r="F1692" s="1137"/>
      <c r="G1692" s="1131"/>
      <c r="J1692" s="103"/>
      <c r="K1692" s="102"/>
      <c r="L1692" s="102"/>
      <c r="M1692" s="1157"/>
      <c r="N1692" s="1158"/>
      <c r="O1692" s="1159"/>
    </row>
    <row r="1693" spans="1:15" s="1116" customFormat="1">
      <c r="A1693" s="102"/>
      <c r="B1693" s="1157"/>
      <c r="C1693" s="1158"/>
      <c r="D1693" s="1159"/>
      <c r="E1693" s="1137"/>
      <c r="F1693" s="1137"/>
      <c r="G1693" s="1131"/>
      <c r="J1693" s="103"/>
      <c r="K1693" s="102"/>
      <c r="L1693" s="102"/>
      <c r="M1693" s="1157"/>
      <c r="N1693" s="1158"/>
      <c r="O1693" s="1159"/>
    </row>
    <row r="1694" spans="1:15" s="1116" customFormat="1">
      <c r="A1694" s="102"/>
      <c r="B1694" s="1157"/>
      <c r="C1694" s="1158"/>
      <c r="D1694" s="1159"/>
      <c r="E1694" s="1137"/>
      <c r="F1694" s="1137"/>
      <c r="G1694" s="1131"/>
      <c r="J1694" s="103"/>
      <c r="K1694" s="102"/>
      <c r="L1694" s="102"/>
      <c r="M1694" s="1157"/>
      <c r="N1694" s="1158"/>
      <c r="O1694" s="1159"/>
    </row>
    <row r="1695" spans="1:15" s="1116" customFormat="1">
      <c r="A1695" s="102"/>
      <c r="B1695" s="1157"/>
      <c r="C1695" s="1158"/>
      <c r="D1695" s="1159"/>
      <c r="E1695" s="1137"/>
      <c r="F1695" s="1137"/>
      <c r="G1695" s="1131"/>
      <c r="H1695" s="1131"/>
      <c r="I1695" s="1131"/>
      <c r="J1695" s="104"/>
      <c r="K1695" s="102"/>
      <c r="L1695" s="102"/>
      <c r="M1695" s="1157"/>
      <c r="N1695" s="1158"/>
      <c r="O1695" s="1159"/>
    </row>
    <row r="1696" spans="1:15" s="1116" customFormat="1">
      <c r="A1696" s="102"/>
      <c r="B1696" s="1157"/>
      <c r="C1696" s="1158"/>
      <c r="D1696" s="1159"/>
      <c r="E1696" s="1137"/>
      <c r="F1696" s="1137"/>
      <c r="G1696" s="1131"/>
      <c r="H1696" s="1131"/>
      <c r="I1696" s="1131"/>
      <c r="J1696" s="104"/>
      <c r="K1696" s="102"/>
      <c r="L1696" s="102"/>
      <c r="M1696" s="1157"/>
      <c r="N1696" s="1158"/>
      <c r="O1696" s="1159"/>
    </row>
    <row r="1697" spans="1:15" s="1116" customFormat="1">
      <c r="A1697" s="102"/>
      <c r="B1697" s="1157"/>
      <c r="C1697" s="1158"/>
      <c r="D1697" s="1159"/>
      <c r="E1697" s="1137"/>
      <c r="F1697" s="1137"/>
      <c r="G1697" s="1131"/>
      <c r="H1697" s="90"/>
      <c r="I1697" s="90"/>
      <c r="J1697" s="104"/>
      <c r="K1697" s="102"/>
      <c r="L1697" s="102"/>
      <c r="M1697" s="1157"/>
      <c r="N1697" s="1158"/>
      <c r="O1697" s="1159"/>
    </row>
    <row r="1698" spans="1:15" s="1116" customFormat="1">
      <c r="A1698" s="102"/>
      <c r="B1698" s="1157"/>
      <c r="C1698" s="1158"/>
      <c r="D1698" s="1159"/>
      <c r="E1698" s="1137"/>
      <c r="F1698" s="1137"/>
      <c r="G1698" s="1131"/>
      <c r="H1698" s="90"/>
      <c r="I1698" s="90"/>
      <c r="J1698" s="104"/>
      <c r="K1698" s="102"/>
      <c r="L1698" s="102"/>
      <c r="M1698" s="1157"/>
      <c r="N1698" s="1158"/>
      <c r="O1698" s="1159"/>
    </row>
    <row r="1699" spans="1:15" s="1116" customFormat="1">
      <c r="A1699" s="102"/>
      <c r="B1699" s="1157"/>
      <c r="C1699" s="1158"/>
      <c r="D1699" s="1159"/>
      <c r="E1699" s="1137"/>
      <c r="F1699" s="1137"/>
      <c r="G1699" s="1131"/>
      <c r="H1699" s="1131"/>
      <c r="I1699" s="1131"/>
      <c r="J1699" s="104"/>
      <c r="K1699" s="102"/>
      <c r="L1699" s="102"/>
      <c r="M1699" s="1157"/>
      <c r="N1699" s="1158"/>
      <c r="O1699" s="1159"/>
    </row>
    <row r="1700" spans="1:15" s="1116" customFormat="1">
      <c r="A1700" s="102"/>
      <c r="B1700" s="1157"/>
      <c r="C1700" s="1158"/>
      <c r="D1700" s="1159"/>
      <c r="E1700" s="1137"/>
      <c r="F1700" s="1137"/>
      <c r="G1700" s="1131"/>
      <c r="H1700" s="1131"/>
      <c r="I1700" s="1131"/>
      <c r="J1700" s="104"/>
      <c r="K1700" s="102"/>
      <c r="L1700" s="102"/>
      <c r="M1700" s="1157"/>
      <c r="N1700" s="1158"/>
      <c r="O1700" s="1159"/>
    </row>
    <row r="1701" spans="1:15" s="1116" customFormat="1">
      <c r="A1701" s="102"/>
      <c r="B1701" s="1157"/>
      <c r="C1701" s="1158"/>
      <c r="D1701" s="1159"/>
      <c r="E1701" s="1137"/>
      <c r="F1701" s="1137"/>
      <c r="G1701" s="1131"/>
      <c r="H1701" s="1131"/>
      <c r="I1701" s="1131"/>
      <c r="J1701" s="104"/>
      <c r="K1701" s="102"/>
      <c r="L1701" s="102"/>
      <c r="M1701" s="1157"/>
      <c r="N1701" s="1158"/>
      <c r="O1701" s="1159"/>
    </row>
    <row r="1702" spans="1:15" s="1116" customFormat="1">
      <c r="A1702" s="102"/>
      <c r="B1702" s="1157"/>
      <c r="C1702" s="1158"/>
      <c r="D1702" s="1159"/>
      <c r="E1702" s="1137"/>
      <c r="F1702" s="1137"/>
      <c r="G1702" s="1131"/>
      <c r="H1702" s="1131"/>
      <c r="I1702" s="1131"/>
      <c r="J1702" s="104"/>
      <c r="K1702" s="102"/>
      <c r="L1702" s="102"/>
      <c r="M1702" s="1157"/>
      <c r="N1702" s="1158"/>
      <c r="O1702" s="1159"/>
    </row>
    <row r="1703" spans="1:15" s="1116" customFormat="1">
      <c r="A1703" s="102"/>
      <c r="B1703" s="1157"/>
      <c r="C1703" s="1158"/>
      <c r="D1703" s="1159"/>
      <c r="E1703" s="1137"/>
      <c r="F1703" s="1137"/>
      <c r="G1703" s="1131"/>
      <c r="H1703" s="1131"/>
      <c r="I1703" s="1131"/>
      <c r="J1703" s="104"/>
      <c r="K1703" s="102"/>
      <c r="L1703" s="102"/>
      <c r="M1703" s="1157"/>
      <c r="N1703" s="1158"/>
      <c r="O1703" s="1159"/>
    </row>
    <row r="1704" spans="1:15" s="1116" customFormat="1">
      <c r="A1704" s="102"/>
      <c r="B1704" s="1157"/>
      <c r="C1704" s="1158"/>
      <c r="D1704" s="1159"/>
      <c r="E1704" s="1137"/>
      <c r="F1704" s="1137"/>
      <c r="G1704" s="1131"/>
      <c r="H1704" s="1131"/>
      <c r="I1704" s="1131"/>
      <c r="J1704" s="104"/>
      <c r="K1704" s="102"/>
      <c r="L1704" s="102"/>
      <c r="M1704" s="1157"/>
      <c r="N1704" s="1158"/>
      <c r="O1704" s="1159"/>
    </row>
    <row r="1705" spans="1:15" s="1116" customFormat="1">
      <c r="A1705" s="102"/>
      <c r="B1705" s="1157"/>
      <c r="C1705" s="1158"/>
      <c r="D1705" s="1159"/>
      <c r="E1705" s="1137"/>
      <c r="F1705" s="1137"/>
      <c r="G1705" s="1131"/>
      <c r="H1705" s="1131"/>
      <c r="I1705" s="1131"/>
      <c r="J1705" s="104"/>
      <c r="K1705" s="102"/>
      <c r="L1705" s="102"/>
      <c r="M1705" s="1157"/>
      <c r="N1705" s="1158"/>
      <c r="O1705" s="1159"/>
    </row>
    <row r="1706" spans="1:15" s="1116" customFormat="1">
      <c r="A1706" s="102"/>
      <c r="B1706" s="1157"/>
      <c r="C1706" s="1158"/>
      <c r="D1706" s="1159"/>
      <c r="E1706" s="1137"/>
      <c r="F1706" s="1137"/>
      <c r="G1706" s="1131"/>
      <c r="H1706" s="1131"/>
      <c r="I1706" s="1131"/>
      <c r="J1706" s="104"/>
      <c r="K1706" s="102"/>
      <c r="L1706" s="102"/>
      <c r="M1706" s="1157"/>
      <c r="N1706" s="1158"/>
      <c r="O1706" s="1159"/>
    </row>
    <row r="1707" spans="1:15" s="1116" customFormat="1">
      <c r="A1707" s="102"/>
      <c r="B1707" s="1157"/>
      <c r="C1707" s="1158"/>
      <c r="D1707" s="1159"/>
      <c r="E1707" s="1137"/>
      <c r="F1707" s="1137"/>
      <c r="G1707" s="1131"/>
      <c r="H1707" s="1131"/>
      <c r="I1707" s="1131"/>
      <c r="J1707" s="104"/>
      <c r="K1707" s="102"/>
      <c r="L1707" s="102"/>
      <c r="M1707" s="1157"/>
      <c r="N1707" s="1158"/>
      <c r="O1707" s="1159"/>
    </row>
    <row r="1708" spans="1:15" s="1116" customFormat="1">
      <c r="A1708" s="102"/>
      <c r="B1708" s="1157"/>
      <c r="C1708" s="1158"/>
      <c r="D1708" s="1159"/>
      <c r="E1708" s="1137"/>
      <c r="F1708" s="1137"/>
      <c r="G1708" s="1131"/>
      <c r="H1708" s="1131"/>
      <c r="I1708" s="1131"/>
      <c r="J1708" s="104"/>
      <c r="K1708" s="102"/>
      <c r="L1708" s="102"/>
      <c r="M1708" s="1157"/>
      <c r="N1708" s="1158"/>
      <c r="O1708" s="1159"/>
    </row>
    <row r="1709" spans="1:15" s="1116" customFormat="1">
      <c r="A1709" s="102"/>
      <c r="B1709" s="1157"/>
      <c r="C1709" s="1158"/>
      <c r="D1709" s="1159"/>
      <c r="E1709" s="1137"/>
      <c r="F1709" s="1137"/>
      <c r="G1709" s="1131"/>
      <c r="H1709" s="1131"/>
      <c r="I1709" s="1131"/>
      <c r="J1709" s="104"/>
      <c r="K1709" s="102"/>
      <c r="L1709" s="102"/>
      <c r="M1709" s="1157"/>
      <c r="N1709" s="1158"/>
      <c r="O1709" s="1159"/>
    </row>
    <row r="1710" spans="1:15" s="1116" customFormat="1">
      <c r="A1710" s="102"/>
      <c r="B1710" s="1157"/>
      <c r="C1710" s="1158"/>
      <c r="D1710" s="1159"/>
      <c r="E1710" s="1137"/>
      <c r="F1710" s="1137"/>
      <c r="G1710" s="1131"/>
      <c r="H1710" s="1131"/>
      <c r="I1710" s="1131"/>
      <c r="J1710" s="104"/>
      <c r="K1710" s="102"/>
      <c r="L1710" s="102"/>
      <c r="M1710" s="1157"/>
      <c r="N1710" s="1158"/>
      <c r="O1710" s="1159"/>
    </row>
    <row r="1711" spans="1:15" s="1116" customFormat="1">
      <c r="A1711" s="102"/>
      <c r="B1711" s="1157"/>
      <c r="C1711" s="1158"/>
      <c r="D1711" s="1159"/>
      <c r="E1711" s="1137"/>
      <c r="F1711" s="1137"/>
      <c r="G1711" s="1131"/>
      <c r="H1711" s="1131"/>
      <c r="I1711" s="1131"/>
      <c r="J1711" s="104"/>
      <c r="K1711" s="102"/>
      <c r="L1711" s="102"/>
      <c r="M1711" s="1157"/>
      <c r="N1711" s="1158"/>
      <c r="O1711" s="1159"/>
    </row>
    <row r="1712" spans="1:15" s="1116" customFormat="1">
      <c r="A1712" s="102"/>
      <c r="B1712" s="1157"/>
      <c r="C1712" s="1158"/>
      <c r="D1712" s="1159"/>
      <c r="E1712" s="1137"/>
      <c r="F1712" s="1137"/>
      <c r="G1712" s="1131"/>
      <c r="H1712" s="1131"/>
      <c r="I1712" s="1131"/>
      <c r="J1712" s="104"/>
      <c r="K1712" s="102"/>
      <c r="L1712" s="102"/>
      <c r="M1712" s="1157"/>
      <c r="N1712" s="1158"/>
      <c r="O1712" s="1159"/>
    </row>
    <row r="1713" spans="1:15" s="1116" customFormat="1">
      <c r="A1713" s="102"/>
      <c r="B1713" s="1157"/>
      <c r="C1713" s="1158"/>
      <c r="D1713" s="1159"/>
      <c r="E1713" s="1137"/>
      <c r="F1713" s="1137"/>
      <c r="G1713" s="1131"/>
      <c r="H1713" s="1131"/>
      <c r="I1713" s="1131"/>
      <c r="J1713" s="104"/>
      <c r="K1713" s="102"/>
      <c r="L1713" s="102"/>
      <c r="M1713" s="1157"/>
      <c r="N1713" s="1158"/>
      <c r="O1713" s="1159"/>
    </row>
    <row r="1714" spans="1:15" s="1116" customFormat="1">
      <c r="A1714" s="102"/>
      <c r="B1714" s="1157"/>
      <c r="C1714" s="1158"/>
      <c r="D1714" s="1159"/>
      <c r="E1714" s="1137"/>
      <c r="F1714" s="1137"/>
      <c r="G1714" s="1131"/>
      <c r="H1714" s="1131"/>
      <c r="I1714" s="1131"/>
      <c r="J1714" s="104"/>
      <c r="K1714" s="102"/>
      <c r="L1714" s="102"/>
      <c r="M1714" s="1157"/>
      <c r="N1714" s="1158"/>
      <c r="O1714" s="1159"/>
    </row>
    <row r="1715" spans="1:15" s="1116" customFormat="1">
      <c r="A1715" s="102"/>
      <c r="B1715" s="1157"/>
      <c r="C1715" s="1158"/>
      <c r="D1715" s="1159"/>
      <c r="E1715" s="1137"/>
      <c r="F1715" s="1137"/>
      <c r="G1715" s="1131"/>
      <c r="H1715" s="1131"/>
      <c r="I1715" s="1131"/>
      <c r="J1715" s="104"/>
      <c r="K1715" s="102"/>
      <c r="L1715" s="102"/>
      <c r="M1715" s="1157"/>
      <c r="N1715" s="1158"/>
      <c r="O1715" s="1159"/>
    </row>
    <row r="1716" spans="1:15" s="1116" customFormat="1">
      <c r="A1716" s="102"/>
      <c r="B1716" s="1157"/>
      <c r="C1716" s="1158"/>
      <c r="D1716" s="1159"/>
      <c r="E1716" s="1137"/>
      <c r="F1716" s="1137"/>
      <c r="G1716" s="1131"/>
      <c r="H1716" s="1131"/>
      <c r="I1716" s="1131"/>
      <c r="J1716" s="104"/>
      <c r="K1716" s="102"/>
      <c r="L1716" s="102"/>
      <c r="M1716" s="1157"/>
      <c r="N1716" s="1158"/>
      <c r="O1716" s="1159"/>
    </row>
    <row r="1717" spans="1:15" s="1116" customFormat="1">
      <c r="A1717" s="102"/>
      <c r="B1717" s="1157"/>
      <c r="C1717" s="1158"/>
      <c r="D1717" s="1159"/>
      <c r="E1717" s="1137"/>
      <c r="F1717" s="1137"/>
      <c r="G1717" s="1131"/>
      <c r="H1717" s="1131"/>
      <c r="I1717" s="1131"/>
      <c r="J1717" s="104"/>
      <c r="K1717" s="102"/>
      <c r="L1717" s="102"/>
      <c r="M1717" s="1157"/>
      <c r="N1717" s="1158"/>
      <c r="O1717" s="1159"/>
    </row>
    <row r="1718" spans="1:15" s="1116" customFormat="1">
      <c r="A1718" s="102"/>
      <c r="B1718" s="1157"/>
      <c r="C1718" s="1158"/>
      <c r="D1718" s="1159"/>
      <c r="E1718" s="1137"/>
      <c r="F1718" s="1137"/>
      <c r="G1718" s="1131"/>
      <c r="H1718" s="1131"/>
      <c r="I1718" s="1131"/>
      <c r="J1718" s="104"/>
      <c r="K1718" s="102"/>
      <c r="L1718" s="102"/>
      <c r="M1718" s="1157"/>
      <c r="N1718" s="1158"/>
      <c r="O1718" s="1159"/>
    </row>
    <row r="1719" spans="1:15" s="1116" customFormat="1">
      <c r="A1719" s="102"/>
      <c r="B1719" s="1157"/>
      <c r="C1719" s="1158"/>
      <c r="D1719" s="1159"/>
      <c r="E1719" s="1137"/>
      <c r="F1719" s="1137"/>
      <c r="G1719" s="1131"/>
      <c r="J1719" s="103"/>
      <c r="K1719" s="102"/>
      <c r="L1719" s="102"/>
      <c r="M1719" s="1157"/>
      <c r="N1719" s="1158"/>
      <c r="O1719" s="1159"/>
    </row>
    <row r="1720" spans="1:15" s="1116" customFormat="1">
      <c r="A1720" s="102"/>
      <c r="B1720" s="1157"/>
      <c r="C1720" s="1158"/>
      <c r="D1720" s="1159"/>
      <c r="E1720" s="1137"/>
      <c r="F1720" s="1137"/>
      <c r="G1720" s="1131"/>
      <c r="H1720" s="1131"/>
      <c r="I1720" s="1131"/>
      <c r="J1720" s="104"/>
      <c r="K1720" s="102"/>
      <c r="L1720" s="102"/>
      <c r="M1720" s="1157"/>
      <c r="N1720" s="1158"/>
      <c r="O1720" s="1159"/>
    </row>
    <row r="1721" spans="1:15" s="1116" customFormat="1">
      <c r="A1721" s="102"/>
      <c r="B1721" s="1157"/>
      <c r="C1721" s="1158"/>
      <c r="D1721" s="1159"/>
      <c r="E1721" s="1137"/>
      <c r="F1721" s="1137"/>
      <c r="G1721" s="1131"/>
      <c r="J1721" s="103"/>
      <c r="K1721" s="102"/>
      <c r="L1721" s="102"/>
      <c r="M1721" s="1157"/>
      <c r="N1721" s="1158"/>
      <c r="O1721" s="1159"/>
    </row>
    <row r="1722" spans="1:15" s="1116" customFormat="1">
      <c r="A1722" s="102"/>
      <c r="B1722" s="1157"/>
      <c r="C1722" s="1158"/>
      <c r="D1722" s="1159"/>
      <c r="E1722" s="1137"/>
      <c r="F1722" s="1137"/>
      <c r="G1722" s="1131"/>
      <c r="J1722" s="103"/>
      <c r="K1722" s="102"/>
      <c r="L1722" s="102"/>
      <c r="M1722" s="1157"/>
      <c r="N1722" s="1158"/>
      <c r="O1722" s="1159"/>
    </row>
    <row r="1723" spans="1:15" s="1116" customFormat="1">
      <c r="A1723" s="102"/>
      <c r="B1723" s="1157"/>
      <c r="C1723" s="1158"/>
      <c r="D1723" s="1159"/>
      <c r="E1723" s="1137"/>
      <c r="F1723" s="1137"/>
      <c r="G1723" s="1131"/>
      <c r="J1723" s="103"/>
      <c r="K1723" s="102"/>
      <c r="L1723" s="102"/>
      <c r="M1723" s="1157"/>
      <c r="N1723" s="1158"/>
      <c r="O1723" s="1159"/>
    </row>
    <row r="1724" spans="1:15" s="1116" customFormat="1">
      <c r="A1724" s="102"/>
      <c r="B1724" s="1157"/>
      <c r="C1724" s="1158"/>
      <c r="D1724" s="1159"/>
      <c r="E1724" s="1137"/>
      <c r="F1724" s="1137"/>
      <c r="G1724" s="1131"/>
      <c r="J1724" s="103"/>
      <c r="K1724" s="102"/>
      <c r="L1724" s="102"/>
      <c r="M1724" s="1157"/>
      <c r="N1724" s="1158"/>
      <c r="O1724" s="1159"/>
    </row>
    <row r="1725" spans="1:15" s="1116" customFormat="1">
      <c r="A1725" s="102"/>
      <c r="B1725" s="1157"/>
      <c r="C1725" s="1158"/>
      <c r="D1725" s="1159"/>
      <c r="E1725" s="1137"/>
      <c r="F1725" s="1137"/>
      <c r="G1725" s="1131"/>
      <c r="H1725" s="1131"/>
      <c r="I1725" s="1131"/>
      <c r="J1725" s="104"/>
      <c r="K1725" s="102"/>
      <c r="L1725" s="102"/>
      <c r="M1725" s="1157"/>
      <c r="N1725" s="1158"/>
      <c r="O1725" s="1159"/>
    </row>
    <row r="1726" spans="1:15" s="1116" customFormat="1">
      <c r="A1726" s="102"/>
      <c r="B1726" s="1157"/>
      <c r="C1726" s="1158"/>
      <c r="D1726" s="1159"/>
      <c r="E1726" s="1137"/>
      <c r="F1726" s="1137"/>
      <c r="G1726" s="1131"/>
      <c r="H1726" s="1131"/>
      <c r="I1726" s="1131"/>
      <c r="J1726" s="104"/>
      <c r="K1726" s="102"/>
      <c r="L1726" s="102"/>
      <c r="M1726" s="1157"/>
      <c r="N1726" s="1158"/>
      <c r="O1726" s="1159"/>
    </row>
    <row r="1727" spans="1:15" s="1116" customFormat="1">
      <c r="A1727" s="102"/>
      <c r="B1727" s="1157"/>
      <c r="C1727" s="1158"/>
      <c r="D1727" s="1159"/>
      <c r="E1727" s="1137"/>
      <c r="F1727" s="1137"/>
      <c r="G1727" s="1131"/>
      <c r="H1727" s="1131"/>
      <c r="I1727" s="1131"/>
      <c r="J1727" s="104"/>
      <c r="K1727" s="102"/>
      <c r="L1727" s="102"/>
      <c r="M1727" s="1157"/>
      <c r="N1727" s="1158"/>
      <c r="O1727" s="1159"/>
    </row>
    <row r="1728" spans="1:15" s="1116" customFormat="1">
      <c r="A1728" s="102"/>
      <c r="B1728" s="1157"/>
      <c r="C1728" s="1158"/>
      <c r="D1728" s="1159"/>
      <c r="E1728" s="1137"/>
      <c r="F1728" s="1137"/>
      <c r="G1728" s="1131"/>
      <c r="H1728" s="1131"/>
      <c r="I1728" s="1131"/>
      <c r="J1728" s="104"/>
      <c r="K1728" s="102"/>
      <c r="L1728" s="102"/>
      <c r="M1728" s="1157"/>
      <c r="N1728" s="1158"/>
      <c r="O1728" s="1159"/>
    </row>
    <row r="1729" spans="1:15" s="1116" customFormat="1">
      <c r="A1729" s="102"/>
      <c r="B1729" s="1157"/>
      <c r="C1729" s="1158"/>
      <c r="D1729" s="1159"/>
      <c r="E1729" s="1137"/>
      <c r="F1729" s="1137"/>
      <c r="G1729" s="1131"/>
      <c r="H1729" s="1131"/>
      <c r="I1729" s="1131"/>
      <c r="J1729" s="104"/>
      <c r="K1729" s="102"/>
      <c r="L1729" s="102"/>
      <c r="M1729" s="1157"/>
      <c r="N1729" s="1158"/>
      <c r="O1729" s="1159"/>
    </row>
    <row r="1730" spans="1:15" s="1116" customFormat="1">
      <c r="A1730" s="102"/>
      <c r="B1730" s="1157"/>
      <c r="C1730" s="1158"/>
      <c r="D1730" s="1159"/>
      <c r="E1730" s="1137"/>
      <c r="F1730" s="1137"/>
      <c r="G1730" s="1131"/>
      <c r="H1730" s="1131"/>
      <c r="I1730" s="1131"/>
      <c r="J1730" s="104"/>
      <c r="K1730" s="102"/>
      <c r="L1730" s="102"/>
      <c r="M1730" s="1157"/>
      <c r="N1730" s="1158"/>
      <c r="O1730" s="1159"/>
    </row>
    <row r="1731" spans="1:15" s="1116" customFormat="1">
      <c r="A1731" s="102"/>
      <c r="B1731" s="1157"/>
      <c r="C1731" s="1158"/>
      <c r="D1731" s="1159"/>
      <c r="E1731" s="1137"/>
      <c r="F1731" s="1137"/>
      <c r="G1731" s="1131"/>
      <c r="H1731" s="1131"/>
      <c r="I1731" s="1131"/>
      <c r="J1731" s="104"/>
      <c r="K1731" s="102"/>
      <c r="L1731" s="102"/>
      <c r="M1731" s="1157"/>
      <c r="N1731" s="1158"/>
      <c r="O1731" s="1159"/>
    </row>
    <row r="1732" spans="1:15" s="1116" customFormat="1">
      <c r="A1732" s="102"/>
      <c r="B1732" s="1157"/>
      <c r="C1732" s="1158"/>
      <c r="D1732" s="1159"/>
      <c r="E1732" s="1137"/>
      <c r="F1732" s="1137"/>
      <c r="G1732" s="1131"/>
      <c r="H1732" s="1131"/>
      <c r="I1732" s="1131"/>
      <c r="J1732" s="104"/>
      <c r="K1732" s="102"/>
      <c r="L1732" s="102"/>
      <c r="M1732" s="1157"/>
      <c r="N1732" s="1158"/>
      <c r="O1732" s="1159"/>
    </row>
    <row r="1733" spans="1:15" s="1116" customFormat="1">
      <c r="A1733" s="102"/>
      <c r="B1733" s="1157"/>
      <c r="C1733" s="1158"/>
      <c r="D1733" s="1159"/>
      <c r="E1733" s="1137"/>
      <c r="F1733" s="1137"/>
      <c r="G1733" s="1131"/>
      <c r="H1733" s="1131"/>
      <c r="I1733" s="1131"/>
      <c r="J1733" s="104"/>
      <c r="K1733" s="102"/>
      <c r="L1733" s="102"/>
      <c r="M1733" s="1157"/>
      <c r="N1733" s="1158"/>
      <c r="O1733" s="1159"/>
    </row>
    <row r="1734" spans="1:15" s="1116" customFormat="1">
      <c r="A1734" s="102"/>
      <c r="B1734" s="1157"/>
      <c r="C1734" s="1158"/>
      <c r="D1734" s="1159"/>
      <c r="E1734" s="1137"/>
      <c r="F1734" s="1137"/>
      <c r="G1734" s="1131"/>
      <c r="H1734" s="1131"/>
      <c r="I1734" s="1131"/>
      <c r="J1734" s="104"/>
      <c r="K1734" s="102"/>
      <c r="L1734" s="102"/>
      <c r="M1734" s="1157"/>
      <c r="N1734" s="1158"/>
      <c r="O1734" s="1159"/>
    </row>
    <row r="1735" spans="1:15" s="1116" customFormat="1">
      <c r="A1735" s="102"/>
      <c r="B1735" s="1157"/>
      <c r="C1735" s="1158"/>
      <c r="D1735" s="1159"/>
      <c r="E1735" s="1137"/>
      <c r="F1735" s="1137"/>
      <c r="G1735" s="1131"/>
      <c r="H1735" s="1131"/>
      <c r="I1735" s="1131"/>
      <c r="J1735" s="104"/>
      <c r="K1735" s="102"/>
      <c r="L1735" s="102"/>
      <c r="M1735" s="1157"/>
      <c r="N1735" s="1158"/>
      <c r="O1735" s="1159"/>
    </row>
    <row r="1736" spans="1:15" s="1116" customFormat="1">
      <c r="A1736" s="102"/>
      <c r="B1736" s="1157"/>
      <c r="C1736" s="1158"/>
      <c r="D1736" s="1159"/>
      <c r="E1736" s="1137"/>
      <c r="F1736" s="1137"/>
      <c r="G1736" s="1131"/>
      <c r="H1736" s="1131"/>
      <c r="I1736" s="1131"/>
      <c r="J1736" s="104"/>
      <c r="K1736" s="102"/>
      <c r="L1736" s="102"/>
      <c r="M1736" s="1157"/>
      <c r="N1736" s="1158"/>
      <c r="O1736" s="1159"/>
    </row>
    <row r="1737" spans="1:15" s="1116" customFormat="1">
      <c r="A1737" s="102"/>
      <c r="B1737" s="1157"/>
      <c r="C1737" s="1158"/>
      <c r="D1737" s="1159"/>
      <c r="E1737" s="1137"/>
      <c r="F1737" s="1137"/>
      <c r="G1737" s="1131"/>
      <c r="H1737" s="1131"/>
      <c r="I1737" s="1131"/>
      <c r="J1737" s="104"/>
      <c r="K1737" s="102"/>
      <c r="L1737" s="102"/>
      <c r="M1737" s="1157"/>
      <c r="N1737" s="1158"/>
      <c r="O1737" s="1159"/>
    </row>
    <row r="1738" spans="1:15" s="1116" customFormat="1">
      <c r="A1738" s="102"/>
      <c r="B1738" s="1157"/>
      <c r="C1738" s="1158"/>
      <c r="D1738" s="1159"/>
      <c r="E1738" s="1137"/>
      <c r="F1738" s="1137"/>
      <c r="G1738" s="1131"/>
      <c r="H1738" s="1131"/>
      <c r="I1738" s="1131"/>
      <c r="J1738" s="104"/>
      <c r="K1738" s="102"/>
      <c r="L1738" s="102"/>
      <c r="M1738" s="1157"/>
      <c r="N1738" s="1158"/>
      <c r="O1738" s="1159"/>
    </row>
    <row r="1739" spans="1:15" s="1116" customFormat="1">
      <c r="A1739" s="102"/>
      <c r="B1739" s="1157"/>
      <c r="C1739" s="1158"/>
      <c r="D1739" s="1159"/>
      <c r="E1739" s="1137"/>
      <c r="F1739" s="1137"/>
      <c r="G1739" s="1131"/>
      <c r="H1739" s="1131"/>
      <c r="I1739" s="1131"/>
      <c r="J1739" s="104"/>
      <c r="K1739" s="102"/>
      <c r="L1739" s="102"/>
      <c r="M1739" s="1157"/>
      <c r="N1739" s="1158"/>
      <c r="O1739" s="1159"/>
    </row>
    <row r="1740" spans="1:15" s="1116" customFormat="1">
      <c r="A1740" s="102"/>
      <c r="B1740" s="1157"/>
      <c r="C1740" s="1158"/>
      <c r="D1740" s="1159"/>
      <c r="E1740" s="1137"/>
      <c r="F1740" s="1137"/>
      <c r="G1740" s="1131"/>
      <c r="H1740" s="1131"/>
      <c r="I1740" s="1131"/>
      <c r="J1740" s="104"/>
      <c r="K1740" s="102"/>
      <c r="L1740" s="102"/>
      <c r="M1740" s="1157"/>
      <c r="N1740" s="1158"/>
      <c r="O1740" s="1159"/>
    </row>
    <row r="1741" spans="1:15" s="1116" customFormat="1">
      <c r="A1741" s="102"/>
      <c r="B1741" s="1157"/>
      <c r="C1741" s="1158"/>
      <c r="D1741" s="1159"/>
      <c r="E1741" s="1137"/>
      <c r="F1741" s="1137"/>
      <c r="G1741" s="1131"/>
      <c r="H1741" s="1131"/>
      <c r="I1741" s="1131"/>
      <c r="J1741" s="104"/>
      <c r="K1741" s="102"/>
      <c r="L1741" s="102"/>
      <c r="M1741" s="1157"/>
      <c r="N1741" s="1158"/>
      <c r="O1741" s="1159"/>
    </row>
    <row r="1742" spans="1:15" s="1116" customFormat="1">
      <c r="A1742" s="102"/>
      <c r="B1742" s="1157"/>
      <c r="C1742" s="1158"/>
      <c r="D1742" s="1159"/>
      <c r="E1742" s="1137"/>
      <c r="F1742" s="1137"/>
      <c r="G1742" s="1131"/>
      <c r="H1742" s="1131"/>
      <c r="I1742" s="1131"/>
      <c r="J1742" s="104"/>
      <c r="K1742" s="102"/>
      <c r="L1742" s="102"/>
      <c r="M1742" s="1157"/>
      <c r="N1742" s="1158"/>
      <c r="O1742" s="1159"/>
    </row>
    <row r="1743" spans="1:15" s="1116" customFormat="1">
      <c r="A1743" s="102"/>
      <c r="B1743" s="1157"/>
      <c r="C1743" s="1158"/>
      <c r="D1743" s="1159"/>
      <c r="E1743" s="1137"/>
      <c r="F1743" s="1137"/>
      <c r="G1743" s="1131"/>
      <c r="H1743" s="1131"/>
      <c r="I1743" s="1131"/>
      <c r="J1743" s="104"/>
      <c r="K1743" s="102"/>
      <c r="L1743" s="102"/>
      <c r="M1743" s="1157"/>
      <c r="N1743" s="1158"/>
      <c r="O1743" s="1159"/>
    </row>
    <row r="1744" spans="1:15" s="1116" customFormat="1">
      <c r="A1744" s="102"/>
      <c r="B1744" s="1157"/>
      <c r="C1744" s="1158"/>
      <c r="D1744" s="1159"/>
      <c r="E1744" s="1137"/>
      <c r="F1744" s="1137"/>
      <c r="G1744" s="1131"/>
      <c r="H1744" s="1131"/>
      <c r="I1744" s="1131"/>
      <c r="J1744" s="104"/>
      <c r="K1744" s="102"/>
      <c r="L1744" s="102"/>
      <c r="M1744" s="1157"/>
      <c r="N1744" s="1158"/>
      <c r="O1744" s="1159"/>
    </row>
    <row r="1745" spans="1:15" s="1116" customFormat="1">
      <c r="A1745" s="102"/>
      <c r="B1745" s="1157"/>
      <c r="C1745" s="1158"/>
      <c r="D1745" s="1159"/>
      <c r="E1745" s="1137"/>
      <c r="F1745" s="1137"/>
      <c r="G1745" s="1131"/>
      <c r="H1745" s="1131"/>
      <c r="I1745" s="1131"/>
      <c r="J1745" s="104"/>
      <c r="K1745" s="102"/>
      <c r="L1745" s="102"/>
      <c r="M1745" s="1157"/>
      <c r="N1745" s="1158"/>
      <c r="O1745" s="1159"/>
    </row>
    <row r="1746" spans="1:15" s="1116" customFormat="1">
      <c r="A1746" s="102"/>
      <c r="B1746" s="1157"/>
      <c r="C1746" s="1158"/>
      <c r="D1746" s="1159"/>
      <c r="E1746" s="1137"/>
      <c r="F1746" s="1137"/>
      <c r="G1746" s="1131"/>
      <c r="H1746" s="1131"/>
      <c r="I1746" s="1131"/>
      <c r="J1746" s="104"/>
      <c r="K1746" s="102"/>
      <c r="L1746" s="102"/>
      <c r="M1746" s="1157"/>
      <c r="N1746" s="1158"/>
      <c r="O1746" s="1159"/>
    </row>
    <row r="1747" spans="1:15" s="1116" customFormat="1">
      <c r="A1747" s="102"/>
      <c r="B1747" s="1157"/>
      <c r="C1747" s="1158"/>
      <c r="D1747" s="1159"/>
      <c r="E1747" s="1137"/>
      <c r="F1747" s="1137"/>
      <c r="G1747" s="1131"/>
      <c r="H1747" s="90"/>
      <c r="I1747" s="90"/>
      <c r="J1747" s="104"/>
      <c r="K1747" s="102"/>
      <c r="L1747" s="102"/>
      <c r="M1747" s="1157"/>
      <c r="N1747" s="1158"/>
      <c r="O1747" s="1159"/>
    </row>
    <row r="1748" spans="1:15" s="1116" customFormat="1">
      <c r="A1748" s="102"/>
      <c r="B1748" s="1157"/>
      <c r="C1748" s="1158"/>
      <c r="D1748" s="1159"/>
      <c r="E1748" s="1137"/>
      <c r="F1748" s="1137"/>
      <c r="G1748" s="1131"/>
      <c r="H1748" s="90"/>
      <c r="I1748" s="90"/>
      <c r="J1748" s="104"/>
      <c r="K1748" s="102"/>
      <c r="L1748" s="102"/>
      <c r="M1748" s="1157"/>
      <c r="N1748" s="1158"/>
      <c r="O1748" s="1159"/>
    </row>
    <row r="1749" spans="1:15" s="1116" customFormat="1">
      <c r="A1749" s="102"/>
      <c r="B1749" s="1157"/>
      <c r="C1749" s="1158"/>
      <c r="D1749" s="1159"/>
      <c r="E1749" s="1137"/>
      <c r="F1749" s="1137"/>
      <c r="G1749" s="1131"/>
      <c r="H1749" s="1131"/>
      <c r="I1749" s="1131"/>
      <c r="J1749" s="104"/>
      <c r="K1749" s="102"/>
      <c r="L1749" s="102"/>
      <c r="M1749" s="1157"/>
      <c r="N1749" s="1158"/>
      <c r="O1749" s="1159"/>
    </row>
    <row r="1750" spans="1:15" s="1116" customFormat="1">
      <c r="A1750" s="102"/>
      <c r="B1750" s="1157"/>
      <c r="C1750" s="1158"/>
      <c r="D1750" s="1159"/>
      <c r="E1750" s="1137"/>
      <c r="F1750" s="1137"/>
      <c r="G1750" s="1131"/>
      <c r="H1750" s="1131"/>
      <c r="I1750" s="1131"/>
      <c r="J1750" s="104"/>
      <c r="K1750" s="102"/>
      <c r="L1750" s="102"/>
      <c r="M1750" s="1157"/>
      <c r="N1750" s="1158"/>
      <c r="O1750" s="1159"/>
    </row>
    <row r="1751" spans="1:15" s="1116" customFormat="1">
      <c r="A1751" s="102"/>
      <c r="B1751" s="1157"/>
      <c r="C1751" s="1158"/>
      <c r="D1751" s="1159"/>
      <c r="E1751" s="1137"/>
      <c r="F1751" s="1137"/>
      <c r="G1751" s="1131"/>
      <c r="H1751" s="1131"/>
      <c r="I1751" s="1131"/>
      <c r="J1751" s="104"/>
      <c r="K1751" s="102"/>
      <c r="L1751" s="102"/>
      <c r="M1751" s="1157"/>
      <c r="N1751" s="1158"/>
      <c r="O1751" s="1159"/>
    </row>
    <row r="1752" spans="1:15" s="1116" customFormat="1">
      <c r="A1752" s="102"/>
      <c r="B1752" s="1157"/>
      <c r="C1752" s="1158"/>
      <c r="D1752" s="1159"/>
      <c r="E1752" s="1137"/>
      <c r="F1752" s="1137"/>
      <c r="G1752" s="1131"/>
      <c r="H1752" s="1131"/>
      <c r="I1752" s="1131"/>
      <c r="J1752" s="104"/>
      <c r="K1752" s="102"/>
      <c r="L1752" s="102"/>
      <c r="M1752" s="1157"/>
      <c r="N1752" s="1158"/>
      <c r="O1752" s="1159"/>
    </row>
    <row r="1753" spans="1:15" s="1116" customFormat="1">
      <c r="A1753" s="102"/>
      <c r="B1753" s="1157"/>
      <c r="C1753" s="1158"/>
      <c r="D1753" s="1159"/>
      <c r="E1753" s="1137"/>
      <c r="F1753" s="1137"/>
      <c r="G1753" s="1131"/>
      <c r="H1753" s="1131"/>
      <c r="I1753" s="1131"/>
      <c r="J1753" s="104"/>
      <c r="K1753" s="102"/>
      <c r="L1753" s="102"/>
      <c r="M1753" s="1157"/>
      <c r="N1753" s="1158"/>
      <c r="O1753" s="1159"/>
    </row>
    <row r="1754" spans="1:15" s="1116" customFormat="1">
      <c r="A1754" s="102"/>
      <c r="B1754" s="1157"/>
      <c r="C1754" s="1158"/>
      <c r="D1754" s="1159"/>
      <c r="E1754" s="1137"/>
      <c r="F1754" s="1137"/>
      <c r="G1754" s="1131"/>
      <c r="H1754" s="1131"/>
      <c r="I1754" s="1131"/>
      <c r="J1754" s="104"/>
      <c r="K1754" s="102"/>
      <c r="L1754" s="102"/>
      <c r="M1754" s="1157"/>
      <c r="N1754" s="1158"/>
      <c r="O1754" s="1159"/>
    </row>
    <row r="1755" spans="1:15" s="1116" customFormat="1">
      <c r="A1755" s="102"/>
      <c r="B1755" s="1157"/>
      <c r="C1755" s="1158"/>
      <c r="D1755" s="1159"/>
      <c r="E1755" s="1137"/>
      <c r="F1755" s="1137"/>
      <c r="G1755" s="1131"/>
      <c r="H1755" s="1131"/>
      <c r="I1755" s="1131"/>
      <c r="J1755" s="104"/>
      <c r="K1755" s="102"/>
      <c r="L1755" s="102"/>
      <c r="M1755" s="1157"/>
      <c r="N1755" s="1158"/>
      <c r="O1755" s="1159"/>
    </row>
    <row r="1756" spans="1:15" s="1116" customFormat="1">
      <c r="A1756" s="102"/>
      <c r="B1756" s="1157"/>
      <c r="C1756" s="1158"/>
      <c r="D1756" s="1159"/>
      <c r="E1756" s="1137"/>
      <c r="F1756" s="1137"/>
      <c r="G1756" s="1131"/>
      <c r="H1756" s="1131"/>
      <c r="I1756" s="1131"/>
      <c r="J1756" s="104"/>
      <c r="K1756" s="102"/>
      <c r="L1756" s="102"/>
      <c r="M1756" s="1157"/>
      <c r="N1756" s="1158"/>
      <c r="O1756" s="1159"/>
    </row>
    <row r="1757" spans="1:15" s="1116" customFormat="1">
      <c r="A1757" s="102"/>
      <c r="B1757" s="1157"/>
      <c r="C1757" s="1158"/>
      <c r="D1757" s="1159"/>
      <c r="E1757" s="1137"/>
      <c r="F1757" s="1137"/>
      <c r="G1757" s="1131"/>
      <c r="H1757" s="1131"/>
      <c r="I1757" s="1131"/>
      <c r="J1757" s="104"/>
      <c r="K1757" s="102"/>
      <c r="L1757" s="102"/>
      <c r="M1757" s="1157"/>
      <c r="N1757" s="1158"/>
      <c r="O1757" s="1159"/>
    </row>
    <row r="1758" spans="1:15" s="1116" customFormat="1">
      <c r="A1758" s="102"/>
      <c r="B1758" s="1157"/>
      <c r="C1758" s="1158"/>
      <c r="D1758" s="1159"/>
      <c r="E1758" s="1137"/>
      <c r="F1758" s="1137"/>
      <c r="G1758" s="1131"/>
      <c r="H1758" s="1131"/>
      <c r="I1758" s="1131"/>
      <c r="J1758" s="104"/>
      <c r="K1758" s="102"/>
      <c r="L1758" s="102"/>
      <c r="M1758" s="1157"/>
      <c r="N1758" s="1158"/>
      <c r="O1758" s="1159"/>
    </row>
    <row r="1759" spans="1:15" s="1116" customFormat="1">
      <c r="A1759" s="102"/>
      <c r="B1759" s="1157"/>
      <c r="C1759" s="1158"/>
      <c r="D1759" s="1159"/>
      <c r="E1759" s="1137"/>
      <c r="F1759" s="1137"/>
      <c r="G1759" s="1131"/>
      <c r="H1759" s="1131"/>
      <c r="I1759" s="1131"/>
      <c r="J1759" s="104"/>
      <c r="K1759" s="102"/>
      <c r="L1759" s="102"/>
      <c r="M1759" s="1157"/>
      <c r="N1759" s="1158"/>
      <c r="O1759" s="1159"/>
    </row>
    <row r="1760" spans="1:15" s="1116" customFormat="1">
      <c r="A1760" s="102"/>
      <c r="B1760" s="1157"/>
      <c r="C1760" s="1158"/>
      <c r="D1760" s="1159"/>
      <c r="E1760" s="1137"/>
      <c r="F1760" s="1137"/>
      <c r="G1760" s="1131"/>
      <c r="H1760" s="1131"/>
      <c r="I1760" s="1131"/>
      <c r="J1760" s="104"/>
      <c r="K1760" s="102"/>
      <c r="L1760" s="102"/>
      <c r="M1760" s="1157"/>
      <c r="N1760" s="1158"/>
      <c r="O1760" s="1159"/>
    </row>
    <row r="1761" spans="1:15" s="1116" customFormat="1">
      <c r="A1761" s="102"/>
      <c r="B1761" s="1157"/>
      <c r="C1761" s="1158"/>
      <c r="D1761" s="1159"/>
      <c r="E1761" s="1137"/>
      <c r="F1761" s="1137"/>
      <c r="G1761" s="1131"/>
      <c r="H1761" s="1131"/>
      <c r="I1761" s="1131"/>
      <c r="J1761" s="104"/>
      <c r="K1761" s="102"/>
      <c r="L1761" s="102"/>
      <c r="M1761" s="1157"/>
      <c r="N1761" s="1158"/>
      <c r="O1761" s="1159"/>
    </row>
    <row r="1762" spans="1:15" s="1116" customFormat="1">
      <c r="A1762" s="102"/>
      <c r="B1762" s="1157"/>
      <c r="C1762" s="1158"/>
      <c r="D1762" s="1159"/>
      <c r="E1762" s="1137"/>
      <c r="F1762" s="1137"/>
      <c r="G1762" s="1131"/>
      <c r="H1762" s="1131"/>
      <c r="I1762" s="1131"/>
      <c r="J1762" s="104"/>
      <c r="K1762" s="102"/>
      <c r="L1762" s="102"/>
      <c r="M1762" s="1157"/>
      <c r="N1762" s="1158"/>
      <c r="O1762" s="1159"/>
    </row>
    <row r="1763" spans="1:15" s="1116" customFormat="1">
      <c r="A1763" s="102"/>
      <c r="B1763" s="1157"/>
      <c r="C1763" s="1158"/>
      <c r="D1763" s="1159"/>
      <c r="E1763" s="1137"/>
      <c r="F1763" s="1137"/>
      <c r="G1763" s="1131"/>
      <c r="H1763" s="1131"/>
      <c r="I1763" s="1131"/>
      <c r="J1763" s="104"/>
      <c r="K1763" s="102"/>
      <c r="L1763" s="102"/>
      <c r="M1763" s="1157"/>
      <c r="N1763" s="1158"/>
      <c r="O1763" s="1159"/>
    </row>
    <row r="1764" spans="1:15" s="1116" customFormat="1">
      <c r="A1764" s="102"/>
      <c r="B1764" s="1157"/>
      <c r="C1764" s="1158"/>
      <c r="D1764" s="1159"/>
      <c r="E1764" s="1137"/>
      <c r="F1764" s="1137"/>
      <c r="G1764" s="1131"/>
      <c r="H1764" s="1131"/>
      <c r="I1764" s="1131"/>
      <c r="J1764" s="104"/>
      <c r="K1764" s="102"/>
      <c r="L1764" s="102"/>
      <c r="M1764" s="1157"/>
      <c r="N1764" s="1158"/>
      <c r="O1764" s="1159"/>
    </row>
    <row r="1765" spans="1:15" s="1116" customFormat="1">
      <c r="A1765" s="102"/>
      <c r="B1765" s="1157"/>
      <c r="C1765" s="1158"/>
      <c r="D1765" s="1159"/>
      <c r="E1765" s="1137"/>
      <c r="F1765" s="1137"/>
      <c r="G1765" s="1131"/>
      <c r="H1765" s="1131"/>
      <c r="I1765" s="1131"/>
      <c r="J1765" s="104"/>
      <c r="K1765" s="102"/>
      <c r="L1765" s="102"/>
      <c r="M1765" s="1157"/>
      <c r="N1765" s="1158"/>
      <c r="O1765" s="1159"/>
    </row>
    <row r="1766" spans="1:15" s="1116" customFormat="1">
      <c r="A1766" s="102"/>
      <c r="B1766" s="1157"/>
      <c r="C1766" s="1158"/>
      <c r="D1766" s="1159"/>
      <c r="E1766" s="1137"/>
      <c r="F1766" s="1137"/>
      <c r="G1766" s="1131"/>
      <c r="H1766" s="1131"/>
      <c r="I1766" s="1131"/>
      <c r="J1766" s="104"/>
      <c r="K1766" s="102"/>
      <c r="L1766" s="102"/>
      <c r="M1766" s="1157"/>
      <c r="N1766" s="1158"/>
      <c r="O1766" s="1159"/>
    </row>
    <row r="1767" spans="1:15" s="1116" customFormat="1">
      <c r="A1767" s="102"/>
      <c r="B1767" s="1157"/>
      <c r="C1767" s="1158"/>
      <c r="D1767" s="1159"/>
      <c r="E1767" s="1137"/>
      <c r="F1767" s="1137"/>
      <c r="G1767" s="1131"/>
      <c r="H1767" s="1131"/>
      <c r="I1767" s="1131"/>
      <c r="J1767" s="104"/>
      <c r="K1767" s="102"/>
      <c r="L1767" s="102"/>
      <c r="M1767" s="1157"/>
      <c r="N1767" s="1158"/>
      <c r="O1767" s="1159"/>
    </row>
    <row r="1768" spans="1:15" s="1116" customFormat="1">
      <c r="A1768" s="102"/>
      <c r="B1768" s="1157"/>
      <c r="C1768" s="1158"/>
      <c r="D1768" s="1159"/>
      <c r="E1768" s="1137"/>
      <c r="F1768" s="1137"/>
      <c r="G1768" s="1131"/>
      <c r="H1768" s="1131"/>
      <c r="I1768" s="1131"/>
      <c r="J1768" s="104"/>
      <c r="K1768" s="102"/>
      <c r="L1768" s="102"/>
      <c r="M1768" s="1157"/>
      <c r="N1768" s="1158"/>
      <c r="O1768" s="1159"/>
    </row>
    <row r="1769" spans="1:15" s="1116" customFormat="1">
      <c r="A1769" s="102"/>
      <c r="B1769" s="1157"/>
      <c r="C1769" s="1158"/>
      <c r="D1769" s="1159"/>
      <c r="E1769" s="1137"/>
      <c r="F1769" s="1137"/>
      <c r="G1769" s="1131"/>
      <c r="H1769" s="1131"/>
      <c r="I1769" s="1131"/>
      <c r="J1769" s="104"/>
      <c r="K1769" s="102"/>
      <c r="L1769" s="102"/>
      <c r="M1769" s="1157"/>
      <c r="N1769" s="1158"/>
      <c r="O1769" s="1159"/>
    </row>
    <row r="1770" spans="1:15" s="1116" customFormat="1">
      <c r="A1770" s="102"/>
      <c r="B1770" s="1157"/>
      <c r="C1770" s="1158"/>
      <c r="D1770" s="1159"/>
      <c r="E1770" s="1137"/>
      <c r="F1770" s="1137"/>
      <c r="G1770" s="1131"/>
      <c r="H1770" s="1131"/>
      <c r="I1770" s="1131"/>
      <c r="J1770" s="104"/>
      <c r="K1770" s="102"/>
      <c r="L1770" s="102"/>
      <c r="M1770" s="1157"/>
      <c r="N1770" s="1158"/>
      <c r="O1770" s="1159"/>
    </row>
    <row r="1771" spans="1:15" s="1116" customFormat="1">
      <c r="A1771" s="102"/>
      <c r="B1771" s="1157"/>
      <c r="C1771" s="1158"/>
      <c r="D1771" s="1159"/>
      <c r="E1771" s="1137"/>
      <c r="F1771" s="1137"/>
      <c r="G1771" s="1131"/>
      <c r="H1771" s="1131"/>
      <c r="I1771" s="1131"/>
      <c r="J1771" s="104"/>
      <c r="K1771" s="102"/>
      <c r="L1771" s="102"/>
      <c r="M1771" s="1157"/>
      <c r="N1771" s="1158"/>
      <c r="O1771" s="1159"/>
    </row>
    <row r="1772" spans="1:15" s="1116" customFormat="1">
      <c r="A1772" s="102"/>
      <c r="B1772" s="1157"/>
      <c r="C1772" s="1158"/>
      <c r="D1772" s="1159"/>
      <c r="E1772" s="1137"/>
      <c r="F1772" s="1137"/>
      <c r="G1772" s="1131"/>
      <c r="H1772" s="1131"/>
      <c r="I1772" s="1131"/>
      <c r="J1772" s="104"/>
      <c r="K1772" s="102"/>
      <c r="L1772" s="102"/>
      <c r="M1772" s="1157"/>
      <c r="N1772" s="1158"/>
      <c r="O1772" s="1159"/>
    </row>
    <row r="1773" spans="1:15" s="1116" customFormat="1">
      <c r="A1773" s="102"/>
      <c r="B1773" s="1157"/>
      <c r="C1773" s="1158"/>
      <c r="D1773" s="1159"/>
      <c r="E1773" s="1137"/>
      <c r="F1773" s="1137"/>
      <c r="G1773" s="1131"/>
      <c r="H1773" s="1131"/>
      <c r="I1773" s="1131"/>
      <c r="J1773" s="104"/>
      <c r="K1773" s="102"/>
      <c r="L1773" s="102"/>
      <c r="M1773" s="1157"/>
      <c r="N1773" s="1158"/>
      <c r="O1773" s="1159"/>
    </row>
    <row r="1774" spans="1:15" s="1116" customFormat="1">
      <c r="A1774" s="102"/>
      <c r="B1774" s="1157"/>
      <c r="C1774" s="1158"/>
      <c r="D1774" s="1159"/>
      <c r="E1774" s="1137"/>
      <c r="F1774" s="1137"/>
      <c r="G1774" s="1131"/>
      <c r="H1774" s="1131"/>
      <c r="I1774" s="1131"/>
      <c r="J1774" s="104"/>
      <c r="K1774" s="102"/>
      <c r="L1774" s="102"/>
      <c r="M1774" s="1157"/>
      <c r="N1774" s="1158"/>
      <c r="O1774" s="1159"/>
    </row>
    <row r="1775" spans="1:15" s="1116" customFormat="1">
      <c r="A1775" s="102"/>
      <c r="B1775" s="1157"/>
      <c r="C1775" s="1158"/>
      <c r="D1775" s="1159"/>
      <c r="E1775" s="1137"/>
      <c r="F1775" s="1137"/>
      <c r="G1775" s="1131"/>
      <c r="H1775" s="1131"/>
      <c r="I1775" s="1131"/>
      <c r="J1775" s="104"/>
      <c r="K1775" s="102"/>
      <c r="L1775" s="102"/>
      <c r="M1775" s="1157"/>
      <c r="N1775" s="1158"/>
      <c r="O1775" s="1159"/>
    </row>
    <row r="1776" spans="1:15" s="1116" customFormat="1">
      <c r="A1776" s="102"/>
      <c r="B1776" s="1157"/>
      <c r="C1776" s="1158"/>
      <c r="D1776" s="1159"/>
      <c r="E1776" s="1137"/>
      <c r="F1776" s="1137"/>
      <c r="G1776" s="1131"/>
      <c r="H1776" s="1131"/>
      <c r="I1776" s="1131"/>
      <c r="J1776" s="104"/>
      <c r="K1776" s="102"/>
      <c r="L1776" s="102"/>
      <c r="M1776" s="1157"/>
      <c r="N1776" s="1158"/>
      <c r="O1776" s="1159"/>
    </row>
    <row r="1777" spans="1:15" s="1116" customFormat="1">
      <c r="A1777" s="102"/>
      <c r="B1777" s="1157"/>
      <c r="C1777" s="1158"/>
      <c r="D1777" s="1159"/>
      <c r="E1777" s="1137"/>
      <c r="F1777" s="1137"/>
      <c r="G1777" s="1131"/>
      <c r="H1777" s="1131"/>
      <c r="I1777" s="1131"/>
      <c r="J1777" s="104"/>
      <c r="K1777" s="102"/>
      <c r="L1777" s="102"/>
      <c r="M1777" s="1157"/>
      <c r="N1777" s="1158"/>
      <c r="O1777" s="1159"/>
    </row>
    <row r="1778" spans="1:15" s="1116" customFormat="1">
      <c r="A1778" s="102"/>
      <c r="B1778" s="1157"/>
      <c r="C1778" s="1158"/>
      <c r="D1778" s="1159"/>
      <c r="E1778" s="1137"/>
      <c r="F1778" s="1137"/>
      <c r="G1778" s="1131"/>
      <c r="H1778" s="1131"/>
      <c r="I1778" s="1131"/>
      <c r="J1778" s="104"/>
      <c r="K1778" s="102"/>
      <c r="L1778" s="102"/>
      <c r="M1778" s="1157"/>
      <c r="N1778" s="1158"/>
      <c r="O1778" s="1159"/>
    </row>
    <row r="1779" spans="1:15" s="1116" customFormat="1">
      <c r="A1779" s="102"/>
      <c r="B1779" s="1157"/>
      <c r="C1779" s="1158"/>
      <c r="D1779" s="1159"/>
      <c r="E1779" s="1137"/>
      <c r="F1779" s="1137"/>
      <c r="G1779" s="1131"/>
      <c r="H1779" s="1131"/>
      <c r="I1779" s="1131"/>
      <c r="J1779" s="104"/>
      <c r="K1779" s="102"/>
      <c r="L1779" s="102"/>
      <c r="M1779" s="1157"/>
      <c r="N1779" s="1158"/>
      <c r="O1779" s="1159"/>
    </row>
    <row r="1780" spans="1:15" s="1116" customFormat="1">
      <c r="A1780" s="102"/>
      <c r="B1780" s="1157"/>
      <c r="C1780" s="1158"/>
      <c r="D1780" s="1159"/>
      <c r="E1780" s="1137"/>
      <c r="F1780" s="1137"/>
      <c r="G1780" s="1131"/>
      <c r="H1780" s="1131"/>
      <c r="I1780" s="1131"/>
      <c r="J1780" s="104"/>
      <c r="K1780" s="102"/>
      <c r="L1780" s="102"/>
      <c r="M1780" s="1157"/>
      <c r="N1780" s="1158"/>
      <c r="O1780" s="1159"/>
    </row>
    <row r="1781" spans="1:15" s="1116" customFormat="1">
      <c r="A1781" s="102"/>
      <c r="B1781" s="1157"/>
      <c r="C1781" s="1158"/>
      <c r="D1781" s="1159"/>
      <c r="E1781" s="1137"/>
      <c r="F1781" s="1137"/>
      <c r="G1781" s="1131"/>
      <c r="H1781" s="1131"/>
      <c r="I1781" s="1131"/>
      <c r="J1781" s="104"/>
      <c r="K1781" s="102"/>
      <c r="L1781" s="102"/>
      <c r="M1781" s="1157"/>
      <c r="N1781" s="1158"/>
      <c r="O1781" s="1159"/>
    </row>
    <row r="1782" spans="1:15" s="1116" customFormat="1">
      <c r="A1782" s="102"/>
      <c r="B1782" s="1157"/>
      <c r="C1782" s="1158"/>
      <c r="D1782" s="1159"/>
      <c r="E1782" s="1137"/>
      <c r="F1782" s="1137"/>
      <c r="G1782" s="1131"/>
      <c r="H1782" s="90"/>
      <c r="I1782" s="90"/>
      <c r="J1782" s="104"/>
      <c r="K1782" s="102"/>
      <c r="L1782" s="102"/>
      <c r="M1782" s="1157"/>
      <c r="N1782" s="1158"/>
      <c r="O1782" s="1159"/>
    </row>
    <row r="1783" spans="1:15" s="1116" customFormat="1">
      <c r="A1783" s="102"/>
      <c r="B1783" s="1157"/>
      <c r="C1783" s="1158"/>
      <c r="D1783" s="1159"/>
      <c r="E1783" s="1137"/>
      <c r="F1783" s="1137"/>
      <c r="G1783" s="1131"/>
      <c r="H1783" s="90"/>
      <c r="I1783" s="90"/>
      <c r="J1783" s="104"/>
      <c r="K1783" s="102"/>
      <c r="L1783" s="102"/>
      <c r="M1783" s="1157"/>
      <c r="N1783" s="1158"/>
      <c r="O1783" s="1159"/>
    </row>
    <row r="1784" spans="1:15" s="1116" customFormat="1">
      <c r="A1784" s="102"/>
      <c r="B1784" s="1157"/>
      <c r="C1784" s="1158"/>
      <c r="D1784" s="1159"/>
      <c r="E1784" s="1137"/>
      <c r="F1784" s="1137"/>
      <c r="G1784" s="1131"/>
      <c r="H1784" s="90"/>
      <c r="I1784" s="90"/>
      <c r="J1784" s="104"/>
      <c r="K1784" s="102"/>
      <c r="L1784" s="102"/>
      <c r="M1784" s="1157"/>
      <c r="N1784" s="1158"/>
      <c r="O1784" s="1159"/>
    </row>
    <row r="1785" spans="1:15" s="1116" customFormat="1">
      <c r="A1785" s="102"/>
      <c r="B1785" s="1157"/>
      <c r="C1785" s="1158"/>
      <c r="D1785" s="1159"/>
      <c r="E1785" s="1137"/>
      <c r="F1785" s="1137"/>
      <c r="G1785" s="1131"/>
      <c r="H1785" s="90"/>
      <c r="I1785" s="90"/>
      <c r="J1785" s="104"/>
      <c r="K1785" s="102"/>
      <c r="L1785" s="102"/>
      <c r="M1785" s="1157"/>
      <c r="N1785" s="1158"/>
      <c r="O1785" s="1159"/>
    </row>
    <row r="1786" spans="1:15" s="1116" customFormat="1">
      <c r="A1786" s="102"/>
      <c r="B1786" s="1157"/>
      <c r="C1786" s="1158"/>
      <c r="D1786" s="1159"/>
      <c r="E1786" s="1137"/>
      <c r="F1786" s="1137"/>
      <c r="G1786" s="1131"/>
      <c r="H1786" s="90"/>
      <c r="I1786" s="90"/>
      <c r="J1786" s="104"/>
      <c r="K1786" s="102"/>
      <c r="L1786" s="102"/>
      <c r="M1786" s="1157"/>
      <c r="N1786" s="1158"/>
      <c r="O1786" s="1159"/>
    </row>
    <row r="1787" spans="1:15" s="1116" customFormat="1">
      <c r="A1787" s="102"/>
      <c r="B1787" s="1157"/>
      <c r="C1787" s="1158"/>
      <c r="D1787" s="1159"/>
      <c r="E1787" s="1137"/>
      <c r="F1787" s="1137"/>
      <c r="G1787" s="1131"/>
      <c r="H1787" s="90"/>
      <c r="I1787" s="90"/>
      <c r="J1787" s="104"/>
      <c r="K1787" s="102"/>
      <c r="L1787" s="102"/>
      <c r="M1787" s="1157"/>
      <c r="N1787" s="1158"/>
      <c r="O1787" s="1159"/>
    </row>
    <row r="1788" spans="1:15" s="1116" customFormat="1">
      <c r="A1788" s="102"/>
      <c r="B1788" s="1157"/>
      <c r="C1788" s="1158"/>
      <c r="D1788" s="1159"/>
      <c r="E1788" s="1137"/>
      <c r="F1788" s="1137"/>
      <c r="G1788" s="1131"/>
      <c r="H1788" s="90"/>
      <c r="I1788" s="90"/>
      <c r="J1788" s="104"/>
      <c r="K1788" s="102"/>
      <c r="L1788" s="102"/>
      <c r="M1788" s="1157"/>
      <c r="N1788" s="1158"/>
      <c r="O1788" s="1159"/>
    </row>
    <row r="1789" spans="1:15" s="1116" customFormat="1">
      <c r="A1789" s="102"/>
      <c r="B1789" s="1157"/>
      <c r="C1789" s="1158"/>
      <c r="D1789" s="1159"/>
      <c r="E1789" s="1137"/>
      <c r="F1789" s="1137"/>
      <c r="G1789" s="1131"/>
      <c r="J1789" s="103"/>
      <c r="K1789" s="102"/>
      <c r="L1789" s="102"/>
      <c r="M1789" s="1157"/>
      <c r="N1789" s="1158"/>
      <c r="O1789" s="1159"/>
    </row>
    <row r="1790" spans="1:15" s="1116" customFormat="1">
      <c r="A1790" s="102"/>
      <c r="B1790" s="1157"/>
      <c r="C1790" s="1158"/>
      <c r="D1790" s="1159"/>
      <c r="E1790" s="1137"/>
      <c r="F1790" s="1137"/>
      <c r="G1790" s="1131"/>
      <c r="J1790" s="103"/>
      <c r="K1790" s="102"/>
      <c r="L1790" s="102"/>
      <c r="M1790" s="1157"/>
      <c r="N1790" s="1158"/>
      <c r="O1790" s="1159"/>
    </row>
    <row r="1791" spans="1:15" s="1116" customFormat="1">
      <c r="A1791" s="102"/>
      <c r="B1791" s="1157"/>
      <c r="C1791" s="1158"/>
      <c r="D1791" s="1159"/>
      <c r="E1791" s="1137"/>
      <c r="F1791" s="1137"/>
      <c r="G1791" s="1131"/>
      <c r="H1791" s="1131"/>
      <c r="I1791" s="1131"/>
      <c r="J1791" s="104"/>
      <c r="K1791" s="102"/>
      <c r="L1791" s="102"/>
      <c r="M1791" s="1157"/>
      <c r="N1791" s="1158"/>
      <c r="O1791" s="1159"/>
    </row>
    <row r="1792" spans="1:15" s="1116" customFormat="1">
      <c r="A1792" s="102"/>
      <c r="B1792" s="1157"/>
      <c r="C1792" s="1158"/>
      <c r="D1792" s="1159"/>
      <c r="E1792" s="1137"/>
      <c r="F1792" s="1137"/>
      <c r="G1792" s="1131"/>
      <c r="H1792" s="1131"/>
      <c r="I1792" s="1131"/>
      <c r="J1792" s="104"/>
      <c r="K1792" s="102"/>
      <c r="L1792" s="102"/>
      <c r="M1792" s="1157"/>
      <c r="N1792" s="1158"/>
      <c r="O1792" s="1159"/>
    </row>
    <row r="1793" spans="1:15" s="1116" customFormat="1">
      <c r="A1793" s="102"/>
      <c r="B1793" s="1157"/>
      <c r="C1793" s="1158"/>
      <c r="D1793" s="1159"/>
      <c r="E1793" s="1137"/>
      <c r="F1793" s="1137"/>
      <c r="G1793" s="1131"/>
      <c r="J1793" s="103"/>
      <c r="K1793" s="102"/>
      <c r="L1793" s="102"/>
      <c r="M1793" s="1157"/>
      <c r="N1793" s="1158"/>
      <c r="O1793" s="1159"/>
    </row>
    <row r="1794" spans="1:15" s="1116" customFormat="1">
      <c r="A1794" s="102"/>
      <c r="B1794" s="1157"/>
      <c r="C1794" s="1158"/>
      <c r="D1794" s="1159"/>
      <c r="E1794" s="1137"/>
      <c r="F1794" s="1137"/>
      <c r="G1794" s="1131"/>
      <c r="J1794" s="103"/>
      <c r="K1794" s="102"/>
      <c r="L1794" s="102"/>
      <c r="M1794" s="1157"/>
      <c r="N1794" s="1158"/>
      <c r="O1794" s="1159"/>
    </row>
    <row r="1795" spans="1:15" s="1116" customFormat="1">
      <c r="A1795" s="102"/>
      <c r="B1795" s="1157"/>
      <c r="C1795" s="1158"/>
      <c r="D1795" s="1159"/>
      <c r="E1795" s="1137"/>
      <c r="F1795" s="1137"/>
      <c r="G1795" s="1131"/>
      <c r="H1795" s="1131"/>
      <c r="I1795" s="1131"/>
      <c r="J1795" s="104"/>
      <c r="K1795" s="102"/>
      <c r="L1795" s="102"/>
      <c r="M1795" s="1157"/>
      <c r="N1795" s="1158"/>
      <c r="O1795" s="1159"/>
    </row>
    <row r="1796" spans="1:15" s="1116" customFormat="1">
      <c r="A1796" s="102"/>
      <c r="B1796" s="1157"/>
      <c r="C1796" s="1158"/>
      <c r="D1796" s="1159"/>
      <c r="E1796" s="1137"/>
      <c r="F1796" s="1137"/>
      <c r="G1796" s="1131"/>
      <c r="H1796" s="1131"/>
      <c r="I1796" s="1131"/>
      <c r="J1796" s="104"/>
      <c r="K1796" s="102"/>
      <c r="L1796" s="102"/>
      <c r="M1796" s="1157"/>
      <c r="N1796" s="1158"/>
      <c r="O1796" s="1159"/>
    </row>
    <row r="1797" spans="1:15" s="1116" customFormat="1">
      <c r="A1797" s="102"/>
      <c r="B1797" s="1157"/>
      <c r="C1797" s="1158"/>
      <c r="D1797" s="1159"/>
      <c r="E1797" s="1137"/>
      <c r="F1797" s="1137"/>
      <c r="G1797" s="1131"/>
      <c r="J1797" s="103"/>
      <c r="K1797" s="102"/>
      <c r="L1797" s="102"/>
      <c r="M1797" s="1157"/>
      <c r="N1797" s="1158"/>
      <c r="O1797" s="1159"/>
    </row>
    <row r="1798" spans="1:15" s="1116" customFormat="1">
      <c r="A1798" s="102"/>
      <c r="B1798" s="1157"/>
      <c r="C1798" s="1158"/>
      <c r="D1798" s="1159"/>
      <c r="E1798" s="1137"/>
      <c r="F1798" s="1137"/>
      <c r="G1798" s="1131"/>
      <c r="J1798" s="103"/>
      <c r="K1798" s="102"/>
      <c r="L1798" s="102"/>
      <c r="M1798" s="1157"/>
      <c r="N1798" s="1158"/>
      <c r="O1798" s="1159"/>
    </row>
    <row r="1799" spans="1:15" s="1116" customFormat="1">
      <c r="A1799" s="102"/>
      <c r="B1799" s="1157"/>
      <c r="C1799" s="1158"/>
      <c r="D1799" s="1159"/>
      <c r="E1799" s="1137"/>
      <c r="F1799" s="1137"/>
      <c r="G1799" s="1131"/>
      <c r="H1799" s="1131"/>
      <c r="I1799" s="1131"/>
      <c r="J1799" s="104"/>
      <c r="K1799" s="102"/>
      <c r="L1799" s="102"/>
      <c r="M1799" s="1157"/>
      <c r="N1799" s="1158"/>
      <c r="O1799" s="1159"/>
    </row>
    <row r="1800" spans="1:15" s="1116" customFormat="1">
      <c r="A1800" s="102"/>
      <c r="B1800" s="1157"/>
      <c r="C1800" s="1158"/>
      <c r="D1800" s="1159"/>
      <c r="E1800" s="1137"/>
      <c r="F1800" s="1137"/>
      <c r="G1800" s="1131"/>
      <c r="H1800" s="90"/>
      <c r="I1800" s="90"/>
      <c r="J1800" s="104"/>
      <c r="K1800" s="102"/>
      <c r="L1800" s="102"/>
      <c r="M1800" s="1157"/>
      <c r="N1800" s="1158"/>
      <c r="O1800" s="1159"/>
    </row>
    <row r="1801" spans="1:15" s="1116" customFormat="1">
      <c r="A1801" s="102"/>
      <c r="B1801" s="1157"/>
      <c r="C1801" s="1158"/>
      <c r="D1801" s="1159"/>
      <c r="E1801" s="1137"/>
      <c r="F1801" s="1137"/>
      <c r="G1801" s="1131"/>
      <c r="H1801" s="1131"/>
      <c r="I1801" s="1131"/>
      <c r="J1801" s="104"/>
      <c r="K1801" s="102"/>
      <c r="L1801" s="102"/>
      <c r="M1801" s="1157"/>
      <c r="N1801" s="1158"/>
      <c r="O1801" s="1159"/>
    </row>
    <row r="1802" spans="1:15" s="1116" customFormat="1">
      <c r="A1802" s="102"/>
      <c r="B1802" s="1157"/>
      <c r="C1802" s="1158"/>
      <c r="D1802" s="1159"/>
      <c r="E1802" s="1137"/>
      <c r="F1802" s="1137"/>
      <c r="G1802" s="1131"/>
      <c r="H1802" s="90"/>
      <c r="I1802" s="90"/>
      <c r="J1802" s="104"/>
      <c r="K1802" s="102"/>
      <c r="L1802" s="102"/>
      <c r="M1802" s="1157"/>
      <c r="N1802" s="1158"/>
      <c r="O1802" s="1159"/>
    </row>
    <row r="1803" spans="1:15" s="1116" customFormat="1">
      <c r="A1803" s="102"/>
      <c r="B1803" s="1157"/>
      <c r="C1803" s="1158"/>
      <c r="D1803" s="1159"/>
      <c r="E1803" s="1137"/>
      <c r="F1803" s="1137"/>
      <c r="G1803" s="1131"/>
      <c r="H1803" s="90"/>
      <c r="I1803" s="90"/>
      <c r="J1803" s="104"/>
      <c r="K1803" s="102"/>
      <c r="L1803" s="102"/>
      <c r="M1803" s="1157"/>
      <c r="N1803" s="1158"/>
      <c r="O1803" s="1159"/>
    </row>
    <row r="1804" spans="1:15" s="1116" customFormat="1">
      <c r="A1804" s="102"/>
      <c r="B1804" s="1157"/>
      <c r="C1804" s="1158"/>
      <c r="D1804" s="1159"/>
      <c r="E1804" s="1137"/>
      <c r="F1804" s="1137"/>
      <c r="G1804" s="1131"/>
      <c r="H1804" s="1131"/>
      <c r="I1804" s="1131"/>
      <c r="J1804" s="104"/>
      <c r="K1804" s="102"/>
      <c r="L1804" s="102"/>
      <c r="M1804" s="1157"/>
      <c r="N1804" s="1158"/>
      <c r="O1804" s="1159"/>
    </row>
    <row r="1805" spans="1:15" s="1116" customFormat="1">
      <c r="A1805" s="102"/>
      <c r="B1805" s="1157"/>
      <c r="C1805" s="1158"/>
      <c r="D1805" s="1159"/>
      <c r="E1805" s="1137"/>
      <c r="F1805" s="1137"/>
      <c r="G1805" s="1131"/>
      <c r="H1805" s="1131"/>
      <c r="I1805" s="1131"/>
      <c r="J1805" s="104"/>
      <c r="K1805" s="102"/>
      <c r="L1805" s="102"/>
      <c r="M1805" s="1157"/>
      <c r="N1805" s="1158"/>
      <c r="O1805" s="1159"/>
    </row>
    <row r="1806" spans="1:15" s="1116" customFormat="1">
      <c r="A1806" s="102"/>
      <c r="B1806" s="1157"/>
      <c r="C1806" s="1158"/>
      <c r="D1806" s="1159"/>
      <c r="E1806" s="1137"/>
      <c r="F1806" s="1137"/>
      <c r="G1806" s="1131"/>
      <c r="J1806" s="103"/>
      <c r="K1806" s="102"/>
      <c r="L1806" s="102"/>
      <c r="M1806" s="1157"/>
      <c r="N1806" s="1158"/>
      <c r="O1806" s="1159"/>
    </row>
    <row r="1807" spans="1:15" s="1116" customFormat="1">
      <c r="A1807" s="102"/>
      <c r="B1807" s="1157"/>
      <c r="C1807" s="1158"/>
      <c r="D1807" s="1159"/>
      <c r="E1807" s="1137"/>
      <c r="F1807" s="1137"/>
      <c r="G1807" s="1131"/>
      <c r="H1807" s="1131"/>
      <c r="I1807" s="1131"/>
      <c r="J1807" s="104"/>
      <c r="K1807" s="102"/>
      <c r="L1807" s="102"/>
      <c r="M1807" s="1157"/>
      <c r="N1807" s="1158"/>
      <c r="O1807" s="1159"/>
    </row>
    <row r="1808" spans="1:15" s="1116" customFormat="1">
      <c r="A1808" s="102"/>
      <c r="B1808" s="1157"/>
      <c r="C1808" s="1158"/>
      <c r="D1808" s="1159"/>
      <c r="E1808" s="1137"/>
      <c r="F1808" s="1137"/>
      <c r="G1808" s="1131"/>
      <c r="H1808" s="1131"/>
      <c r="I1808" s="1131"/>
      <c r="J1808" s="104"/>
      <c r="K1808" s="102"/>
      <c r="L1808" s="102"/>
      <c r="M1808" s="1157"/>
      <c r="N1808" s="1158"/>
      <c r="O1808" s="1159"/>
    </row>
    <row r="1809" spans="1:15" s="1116" customFormat="1">
      <c r="A1809" s="102"/>
      <c r="B1809" s="1157"/>
      <c r="C1809" s="1158"/>
      <c r="D1809" s="1159"/>
      <c r="E1809" s="1137"/>
      <c r="F1809" s="1137"/>
      <c r="G1809" s="1131"/>
      <c r="J1809" s="103"/>
      <c r="K1809" s="102"/>
      <c r="L1809" s="102"/>
      <c r="M1809" s="1157"/>
      <c r="N1809" s="1158"/>
      <c r="O1809" s="1159"/>
    </row>
    <row r="1810" spans="1:15" s="1116" customFormat="1">
      <c r="A1810" s="102"/>
      <c r="B1810" s="1157"/>
      <c r="C1810" s="1158"/>
      <c r="D1810" s="1159"/>
      <c r="E1810" s="1137"/>
      <c r="F1810" s="1137"/>
      <c r="G1810" s="1131"/>
      <c r="J1810" s="103"/>
      <c r="K1810" s="102"/>
      <c r="L1810" s="102"/>
      <c r="M1810" s="1157"/>
      <c r="N1810" s="1158"/>
      <c r="O1810" s="1159"/>
    </row>
    <row r="1811" spans="1:15" s="1116" customFormat="1">
      <c r="A1811" s="102"/>
      <c r="B1811" s="1157"/>
      <c r="C1811" s="1158"/>
      <c r="D1811" s="1159"/>
      <c r="E1811" s="1137"/>
      <c r="F1811" s="1137"/>
      <c r="G1811" s="1131"/>
      <c r="J1811" s="103"/>
      <c r="K1811" s="102"/>
      <c r="L1811" s="102"/>
      <c r="M1811" s="1157"/>
      <c r="N1811" s="1158"/>
      <c r="O1811" s="1159"/>
    </row>
    <row r="1812" spans="1:15" s="1116" customFormat="1">
      <c r="A1812" s="102"/>
      <c r="B1812" s="1157"/>
      <c r="C1812" s="1158"/>
      <c r="D1812" s="1159"/>
      <c r="E1812" s="1137"/>
      <c r="F1812" s="1137"/>
      <c r="G1812" s="1131"/>
      <c r="J1812" s="103"/>
      <c r="K1812" s="102"/>
      <c r="L1812" s="102"/>
      <c r="M1812" s="1157"/>
      <c r="N1812" s="1158"/>
      <c r="O1812" s="1159"/>
    </row>
    <row r="1813" spans="1:15" s="1116" customFormat="1">
      <c r="A1813" s="102"/>
      <c r="B1813" s="1157"/>
      <c r="C1813" s="1158"/>
      <c r="D1813" s="1159"/>
      <c r="E1813" s="1137"/>
      <c r="F1813" s="1137"/>
      <c r="G1813" s="1131"/>
      <c r="J1813" s="103"/>
      <c r="K1813" s="102"/>
      <c r="L1813" s="102"/>
      <c r="M1813" s="1157"/>
      <c r="N1813" s="1158"/>
      <c r="O1813" s="1159"/>
    </row>
    <row r="1814" spans="1:15" s="1116" customFormat="1">
      <c r="A1814" s="102"/>
      <c r="B1814" s="1157"/>
      <c r="C1814" s="1158"/>
      <c r="D1814" s="1159"/>
      <c r="E1814" s="1137"/>
      <c r="F1814" s="1137"/>
      <c r="G1814" s="1131"/>
      <c r="J1814" s="103"/>
      <c r="K1814" s="102"/>
      <c r="L1814" s="102"/>
      <c r="M1814" s="1157"/>
      <c r="N1814" s="1158"/>
      <c r="O1814" s="1159"/>
    </row>
    <row r="1815" spans="1:15" s="1116" customFormat="1">
      <c r="A1815" s="102"/>
      <c r="B1815" s="1157"/>
      <c r="C1815" s="1158"/>
      <c r="D1815" s="1159"/>
      <c r="E1815" s="1137"/>
      <c r="F1815" s="1137"/>
      <c r="G1815" s="1131"/>
      <c r="J1815" s="103"/>
      <c r="K1815" s="102"/>
      <c r="L1815" s="102"/>
      <c r="M1815" s="1157"/>
      <c r="N1815" s="1158"/>
      <c r="O1815" s="1159"/>
    </row>
    <row r="1816" spans="1:15" s="1116" customFormat="1">
      <c r="A1816" s="102"/>
      <c r="B1816" s="1157"/>
      <c r="C1816" s="1158"/>
      <c r="D1816" s="1159"/>
      <c r="E1816" s="1137"/>
      <c r="F1816" s="1137"/>
      <c r="G1816" s="1131"/>
      <c r="J1816" s="103"/>
      <c r="K1816" s="102"/>
      <c r="L1816" s="102"/>
      <c r="M1816" s="1157"/>
      <c r="N1816" s="1158"/>
      <c r="O1816" s="1159"/>
    </row>
    <row r="1817" spans="1:15">
      <c r="H1817" s="1116"/>
      <c r="I1817" s="1116"/>
      <c r="J1817" s="103"/>
    </row>
    <row r="1818" spans="1:15">
      <c r="H1818" s="1116"/>
      <c r="I1818" s="1116"/>
      <c r="J1818" s="103"/>
    </row>
    <row r="1819" spans="1:15" s="90" customFormat="1">
      <c r="A1819" s="102"/>
      <c r="B1819" s="1157"/>
      <c r="C1819" s="1158"/>
      <c r="D1819" s="1159"/>
      <c r="E1819" s="1137"/>
      <c r="F1819" s="1137"/>
      <c r="G1819" s="1131"/>
      <c r="H1819" s="1116"/>
      <c r="I1819" s="1116"/>
      <c r="J1819" s="103"/>
      <c r="K1819" s="102"/>
      <c r="L1819" s="102"/>
      <c r="M1819" s="1157"/>
      <c r="N1819" s="1158"/>
      <c r="O1819" s="1159"/>
    </row>
    <row r="1820" spans="1:15" s="90" customFormat="1">
      <c r="A1820" s="102"/>
      <c r="B1820" s="1157"/>
      <c r="C1820" s="1158"/>
      <c r="D1820" s="1159"/>
      <c r="E1820" s="1137"/>
      <c r="F1820" s="1137"/>
      <c r="G1820" s="1131"/>
      <c r="H1820" s="1116"/>
      <c r="I1820" s="1116"/>
      <c r="J1820" s="103"/>
      <c r="K1820" s="102"/>
      <c r="L1820" s="102"/>
      <c r="M1820" s="1157"/>
      <c r="N1820" s="1158"/>
      <c r="O1820" s="1159"/>
    </row>
    <row r="1821" spans="1:15">
      <c r="H1821" s="1116"/>
      <c r="I1821" s="1116"/>
      <c r="J1821" s="103"/>
    </row>
    <row r="1822" spans="1:15">
      <c r="H1822" s="1116"/>
      <c r="I1822" s="1116"/>
      <c r="J1822" s="103"/>
    </row>
    <row r="1823" spans="1:15">
      <c r="H1823" s="1116"/>
      <c r="I1823" s="1116"/>
      <c r="J1823" s="103"/>
    </row>
    <row r="1824" spans="1:15">
      <c r="H1824" s="1116"/>
      <c r="I1824" s="1116"/>
      <c r="J1824" s="103"/>
    </row>
    <row r="1825" spans="8:10">
      <c r="H1825" s="1116"/>
      <c r="I1825" s="1116"/>
      <c r="J1825" s="103"/>
    </row>
    <row r="1826" spans="8:10">
      <c r="H1826" s="1116"/>
      <c r="I1826" s="1116"/>
      <c r="J1826" s="103"/>
    </row>
    <row r="1827" spans="8:10">
      <c r="H1827" s="1116"/>
      <c r="I1827" s="1116"/>
      <c r="J1827" s="103"/>
    </row>
    <row r="1828" spans="8:10">
      <c r="H1828" s="1116"/>
      <c r="I1828" s="1116"/>
      <c r="J1828" s="103"/>
    </row>
    <row r="1829" spans="8:10">
      <c r="H1829" s="1116"/>
      <c r="I1829" s="1116"/>
      <c r="J1829" s="103"/>
    </row>
    <row r="1830" spans="8:10">
      <c r="H1830" s="1116"/>
      <c r="I1830" s="1116"/>
      <c r="J1830" s="103"/>
    </row>
    <row r="1831" spans="8:10">
      <c r="H1831" s="1116"/>
      <c r="I1831" s="1116"/>
      <c r="J1831" s="103"/>
    </row>
    <row r="1832" spans="8:10">
      <c r="H1832" s="1116"/>
      <c r="I1832" s="1116"/>
      <c r="J1832" s="103"/>
    </row>
    <row r="1833" spans="8:10">
      <c r="H1833" s="1116"/>
      <c r="I1833" s="1116"/>
      <c r="J1833" s="103"/>
    </row>
    <row r="1834" spans="8:10">
      <c r="H1834" s="1116"/>
      <c r="I1834" s="1116"/>
      <c r="J1834" s="103"/>
    </row>
    <row r="1835" spans="8:10">
      <c r="H1835" s="1116"/>
      <c r="I1835" s="1116"/>
      <c r="J1835" s="103"/>
    </row>
    <row r="1836" spans="8:10">
      <c r="H1836" s="1116"/>
      <c r="I1836" s="1116"/>
      <c r="J1836" s="103"/>
    </row>
    <row r="1837" spans="8:10">
      <c r="H1837" s="1116"/>
      <c r="I1837" s="1116"/>
      <c r="J1837" s="103"/>
    </row>
    <row r="1838" spans="8:10">
      <c r="H1838" s="1116"/>
      <c r="I1838" s="1116"/>
      <c r="J1838" s="103"/>
    </row>
    <row r="1839" spans="8:10">
      <c r="H1839" s="1116"/>
      <c r="I1839" s="1116"/>
      <c r="J1839" s="103"/>
    </row>
    <row r="1840" spans="8:10">
      <c r="H1840" s="1116"/>
      <c r="I1840" s="1116"/>
      <c r="J1840" s="103"/>
    </row>
    <row r="1841" spans="1:16" s="1116" customFormat="1">
      <c r="A1841" s="102"/>
      <c r="B1841" s="1157"/>
      <c r="C1841" s="1158"/>
      <c r="D1841" s="1159"/>
      <c r="E1841" s="1137"/>
      <c r="F1841" s="1137"/>
      <c r="G1841" s="1131"/>
      <c r="J1841" s="103"/>
      <c r="K1841" s="102"/>
      <c r="L1841" s="102"/>
      <c r="M1841" s="1157"/>
      <c r="N1841" s="1158"/>
      <c r="O1841" s="1159"/>
    </row>
    <row r="1842" spans="1:16">
      <c r="H1842" s="1116"/>
      <c r="I1842" s="1116"/>
      <c r="J1842" s="103"/>
    </row>
    <row r="1843" spans="1:16" s="1116" customFormat="1">
      <c r="A1843" s="102"/>
      <c r="B1843" s="1157"/>
      <c r="C1843" s="1158"/>
      <c r="D1843" s="1159"/>
      <c r="E1843" s="1137"/>
      <c r="F1843" s="1137"/>
      <c r="G1843" s="1131"/>
      <c r="J1843" s="103"/>
      <c r="K1843" s="102"/>
      <c r="L1843" s="102"/>
      <c r="M1843" s="1157"/>
      <c r="N1843" s="1158"/>
      <c r="O1843" s="1159"/>
    </row>
    <row r="1844" spans="1:16" s="1116" customFormat="1">
      <c r="A1844" s="102"/>
      <c r="B1844" s="1157"/>
      <c r="C1844" s="1158"/>
      <c r="D1844" s="1159"/>
      <c r="E1844" s="1137"/>
      <c r="F1844" s="1137"/>
      <c r="G1844" s="1131"/>
      <c r="J1844" s="103"/>
      <c r="K1844" s="102"/>
      <c r="L1844" s="102"/>
      <c r="M1844" s="1157"/>
      <c r="N1844" s="1158"/>
      <c r="O1844" s="1159"/>
    </row>
    <row r="1845" spans="1:16" s="1116" customFormat="1">
      <c r="A1845" s="102"/>
      <c r="B1845" s="1157"/>
      <c r="C1845" s="1158"/>
      <c r="D1845" s="1159"/>
      <c r="E1845" s="1137"/>
      <c r="F1845" s="1137"/>
      <c r="G1845" s="1131"/>
      <c r="J1845" s="103"/>
      <c r="K1845" s="102"/>
      <c r="L1845" s="102"/>
      <c r="M1845" s="1157"/>
      <c r="N1845" s="1158"/>
      <c r="O1845" s="1159"/>
    </row>
    <row r="1846" spans="1:16" s="1116" customFormat="1">
      <c r="A1846" s="102"/>
      <c r="B1846" s="1157"/>
      <c r="C1846" s="1158"/>
      <c r="D1846" s="1159"/>
      <c r="E1846" s="1137"/>
      <c r="F1846" s="1137"/>
      <c r="G1846" s="1131"/>
      <c r="J1846" s="103"/>
      <c r="K1846" s="102"/>
      <c r="L1846" s="102"/>
      <c r="M1846" s="1157"/>
      <c r="N1846" s="1158"/>
      <c r="O1846" s="1159"/>
    </row>
    <row r="1847" spans="1:16">
      <c r="H1847" s="1116"/>
      <c r="I1847" s="1116"/>
      <c r="J1847" s="103"/>
    </row>
    <row r="1848" spans="1:16">
      <c r="H1848" s="1116"/>
      <c r="I1848" s="1116"/>
      <c r="J1848" s="103"/>
    </row>
    <row r="1849" spans="1:16" s="102" customFormat="1">
      <c r="B1849" s="1157"/>
      <c r="C1849" s="1158"/>
      <c r="D1849" s="1159"/>
      <c r="E1849" s="1137"/>
      <c r="F1849" s="1137"/>
      <c r="G1849" s="1131"/>
      <c r="H1849" s="1116"/>
      <c r="I1849" s="1116"/>
      <c r="J1849" s="103"/>
      <c r="M1849" s="1157"/>
      <c r="N1849" s="1158"/>
      <c r="O1849" s="1159"/>
      <c r="P1849" s="1131"/>
    </row>
    <row r="1850" spans="1:16" s="102" customFormat="1">
      <c r="B1850" s="1157"/>
      <c r="C1850" s="1158"/>
      <c r="D1850" s="1159"/>
      <c r="E1850" s="1137"/>
      <c r="F1850" s="1137"/>
      <c r="G1850" s="1131"/>
      <c r="H1850" s="1116"/>
      <c r="I1850" s="1116"/>
      <c r="J1850" s="103"/>
      <c r="M1850" s="1157"/>
      <c r="N1850" s="1158"/>
      <c r="O1850" s="1159"/>
      <c r="P1850" s="1131"/>
    </row>
    <row r="1851" spans="1:16" s="102" customFormat="1">
      <c r="B1851" s="1157"/>
      <c r="C1851" s="1158"/>
      <c r="D1851" s="1159"/>
      <c r="E1851" s="1137"/>
      <c r="F1851" s="1137"/>
      <c r="G1851" s="1131"/>
      <c r="H1851" s="1116"/>
      <c r="I1851" s="1116"/>
      <c r="J1851" s="103"/>
      <c r="M1851" s="1157"/>
      <c r="N1851" s="1158"/>
      <c r="O1851" s="1159"/>
      <c r="P1851" s="1131"/>
    </row>
    <row r="1852" spans="1:16" s="102" customFormat="1">
      <c r="B1852" s="1157"/>
      <c r="C1852" s="1158"/>
      <c r="D1852" s="1159"/>
      <c r="E1852" s="1137"/>
      <c r="F1852" s="1137"/>
      <c r="G1852" s="1131"/>
      <c r="H1852" s="1116"/>
      <c r="I1852" s="1116"/>
      <c r="J1852" s="103"/>
      <c r="M1852" s="1157"/>
      <c r="N1852" s="1158"/>
      <c r="O1852" s="1159"/>
      <c r="P1852" s="1131"/>
    </row>
    <row r="1853" spans="1:16" s="102" customFormat="1">
      <c r="B1853" s="1157"/>
      <c r="C1853" s="1158"/>
      <c r="D1853" s="1159"/>
      <c r="E1853" s="1137"/>
      <c r="F1853" s="1137"/>
      <c r="G1853" s="1131"/>
      <c r="H1853" s="1116"/>
      <c r="I1853" s="1116"/>
      <c r="J1853" s="103"/>
      <c r="M1853" s="1157"/>
      <c r="N1853" s="1158"/>
      <c r="O1853" s="1159"/>
      <c r="P1853" s="1131"/>
    </row>
    <row r="1854" spans="1:16" s="102" customFormat="1">
      <c r="B1854" s="1157"/>
      <c r="C1854" s="1158"/>
      <c r="D1854" s="1159"/>
      <c r="E1854" s="1137"/>
      <c r="F1854" s="1137"/>
      <c r="G1854" s="1131"/>
      <c r="H1854" s="1116"/>
      <c r="I1854" s="1116"/>
      <c r="J1854" s="103"/>
      <c r="M1854" s="1157"/>
      <c r="N1854" s="1158"/>
      <c r="O1854" s="1159"/>
      <c r="P1854" s="1131"/>
    </row>
    <row r="1855" spans="1:16" s="102" customFormat="1">
      <c r="B1855" s="1157"/>
      <c r="C1855" s="1158"/>
      <c r="D1855" s="1159"/>
      <c r="E1855" s="1137"/>
      <c r="F1855" s="1137"/>
      <c r="G1855" s="1131"/>
      <c r="H1855" s="1116"/>
      <c r="I1855" s="1116"/>
      <c r="J1855" s="103"/>
      <c r="M1855" s="1157"/>
      <c r="N1855" s="1158"/>
      <c r="O1855" s="1159"/>
      <c r="P1855" s="1131"/>
    </row>
    <row r="1856" spans="1:16" s="102" customFormat="1">
      <c r="B1856" s="1157"/>
      <c r="C1856" s="1158"/>
      <c r="D1856" s="1159"/>
      <c r="E1856" s="1137"/>
      <c r="F1856" s="1137"/>
      <c r="G1856" s="1131"/>
      <c r="H1856" s="1116"/>
      <c r="I1856" s="1116"/>
      <c r="J1856" s="103"/>
      <c r="M1856" s="1157"/>
      <c r="N1856" s="1158"/>
      <c r="O1856" s="1159"/>
      <c r="P1856" s="1131"/>
    </row>
    <row r="1857" spans="1:16" s="102" customFormat="1">
      <c r="B1857" s="1157"/>
      <c r="C1857" s="1158"/>
      <c r="D1857" s="1159"/>
      <c r="E1857" s="1137"/>
      <c r="F1857" s="1137"/>
      <c r="G1857" s="1131"/>
      <c r="H1857" s="1116"/>
      <c r="I1857" s="1116"/>
      <c r="J1857" s="103"/>
      <c r="M1857" s="1157"/>
      <c r="N1857" s="1158"/>
      <c r="O1857" s="1159"/>
      <c r="P1857" s="1131"/>
    </row>
    <row r="1858" spans="1:16" s="102" customFormat="1">
      <c r="B1858" s="1157"/>
      <c r="C1858" s="1158"/>
      <c r="D1858" s="1159"/>
      <c r="E1858" s="1137"/>
      <c r="F1858" s="1137"/>
      <c r="G1858" s="1131"/>
      <c r="H1858" s="1116"/>
      <c r="I1858" s="1116"/>
      <c r="J1858" s="103"/>
      <c r="M1858" s="1157"/>
      <c r="N1858" s="1158"/>
      <c r="O1858" s="1159"/>
      <c r="P1858" s="1131"/>
    </row>
    <row r="1859" spans="1:16" s="102" customFormat="1">
      <c r="B1859" s="1157"/>
      <c r="C1859" s="1158"/>
      <c r="D1859" s="1159"/>
      <c r="E1859" s="1137"/>
      <c r="F1859" s="1137"/>
      <c r="G1859" s="1131"/>
      <c r="H1859" s="1116"/>
      <c r="I1859" s="1116"/>
      <c r="J1859" s="103"/>
      <c r="M1859" s="1157"/>
      <c r="N1859" s="1158"/>
      <c r="O1859" s="1159"/>
      <c r="P1859" s="1131"/>
    </row>
    <row r="1860" spans="1:16" s="102" customFormat="1">
      <c r="B1860" s="1157"/>
      <c r="C1860" s="1158"/>
      <c r="D1860" s="1159"/>
      <c r="E1860" s="1137"/>
      <c r="F1860" s="1137"/>
      <c r="G1860" s="1131"/>
      <c r="H1860" s="1116"/>
      <c r="I1860" s="1116"/>
      <c r="J1860" s="103"/>
      <c r="M1860" s="1157"/>
      <c r="N1860" s="1158"/>
      <c r="O1860" s="1159"/>
      <c r="P1860" s="1131"/>
    </row>
    <row r="1861" spans="1:16" s="102" customFormat="1">
      <c r="B1861" s="1157"/>
      <c r="C1861" s="1158"/>
      <c r="D1861" s="1159"/>
      <c r="E1861" s="1137"/>
      <c r="F1861" s="1137"/>
      <c r="G1861" s="1131"/>
      <c r="H1861" s="1116"/>
      <c r="I1861" s="1116"/>
      <c r="J1861" s="103"/>
      <c r="M1861" s="1157"/>
      <c r="N1861" s="1158"/>
      <c r="O1861" s="1159"/>
      <c r="P1861" s="1131"/>
    </row>
    <row r="1862" spans="1:16" s="102" customFormat="1">
      <c r="B1862" s="1157"/>
      <c r="C1862" s="1158"/>
      <c r="D1862" s="1159"/>
      <c r="E1862" s="1137"/>
      <c r="F1862" s="1137"/>
      <c r="G1862" s="1131"/>
      <c r="H1862" s="1116"/>
      <c r="I1862" s="1116"/>
      <c r="J1862" s="103"/>
      <c r="M1862" s="1157"/>
      <c r="N1862" s="1158"/>
      <c r="O1862" s="1159"/>
      <c r="P1862" s="1131"/>
    </row>
    <row r="1863" spans="1:16" s="102" customFormat="1">
      <c r="B1863" s="1157"/>
      <c r="C1863" s="1158"/>
      <c r="D1863" s="1159"/>
      <c r="E1863" s="1137"/>
      <c r="F1863" s="1137"/>
      <c r="G1863" s="1131"/>
      <c r="H1863" s="1116"/>
      <c r="I1863" s="1116"/>
      <c r="J1863" s="103"/>
      <c r="M1863" s="1157"/>
      <c r="N1863" s="1158"/>
      <c r="O1863" s="1159"/>
      <c r="P1863" s="1131"/>
    </row>
    <row r="1864" spans="1:16" s="102" customFormat="1">
      <c r="B1864" s="1157"/>
      <c r="C1864" s="1158"/>
      <c r="D1864" s="1159"/>
      <c r="E1864" s="1137"/>
      <c r="F1864" s="1137"/>
      <c r="G1864" s="1131"/>
      <c r="H1864" s="1116"/>
      <c r="I1864" s="1116"/>
      <c r="J1864" s="103"/>
      <c r="M1864" s="1157"/>
      <c r="N1864" s="1158"/>
      <c r="O1864" s="1159"/>
      <c r="P1864" s="1131"/>
    </row>
    <row r="1865" spans="1:16">
      <c r="H1865" s="1116"/>
      <c r="I1865" s="1116"/>
      <c r="J1865" s="103"/>
    </row>
    <row r="1866" spans="1:16">
      <c r="H1866" s="1116"/>
      <c r="I1866" s="1116"/>
      <c r="J1866" s="103"/>
    </row>
    <row r="1867" spans="1:16">
      <c r="H1867" s="1116"/>
      <c r="I1867" s="1116"/>
      <c r="J1867" s="103"/>
    </row>
    <row r="1868" spans="1:16">
      <c r="H1868" s="1116"/>
      <c r="I1868" s="1116"/>
      <c r="J1868" s="103"/>
    </row>
    <row r="1869" spans="1:16" s="90" customFormat="1">
      <c r="A1869" s="102"/>
      <c r="B1869" s="1157"/>
      <c r="C1869" s="1158"/>
      <c r="D1869" s="1159"/>
      <c r="E1869" s="1137"/>
      <c r="F1869" s="1137"/>
      <c r="G1869" s="1131"/>
      <c r="H1869" s="1116"/>
      <c r="I1869" s="1116"/>
      <c r="J1869" s="103"/>
      <c r="K1869" s="102"/>
      <c r="L1869" s="102"/>
      <c r="M1869" s="1157"/>
      <c r="N1869" s="1158"/>
      <c r="O1869" s="1159"/>
    </row>
    <row r="1870" spans="1:16" s="90" customFormat="1">
      <c r="A1870" s="102"/>
      <c r="B1870" s="1157"/>
      <c r="C1870" s="1158"/>
      <c r="D1870" s="1159"/>
      <c r="E1870" s="1137"/>
      <c r="F1870" s="1137"/>
      <c r="G1870" s="1131"/>
      <c r="H1870" s="1116"/>
      <c r="I1870" s="1116"/>
      <c r="J1870" s="103"/>
      <c r="K1870" s="102"/>
      <c r="L1870" s="102"/>
      <c r="M1870" s="1157"/>
      <c r="N1870" s="1158"/>
      <c r="O1870" s="1159"/>
    </row>
    <row r="1871" spans="1:16">
      <c r="H1871" s="1116"/>
      <c r="I1871" s="1116"/>
      <c r="J1871" s="103"/>
    </row>
    <row r="1872" spans="1:16">
      <c r="H1872" s="1116"/>
      <c r="I1872" s="1116"/>
      <c r="J1872" s="103"/>
    </row>
    <row r="1873" spans="2:16">
      <c r="H1873" s="1116"/>
      <c r="I1873" s="1116"/>
      <c r="J1873" s="103"/>
    </row>
    <row r="1874" spans="2:16">
      <c r="H1874" s="1116"/>
      <c r="I1874" s="1116"/>
      <c r="J1874" s="103"/>
    </row>
    <row r="1875" spans="2:16">
      <c r="H1875" s="1116"/>
      <c r="I1875" s="1116"/>
      <c r="J1875" s="103"/>
    </row>
    <row r="1876" spans="2:16">
      <c r="H1876" s="1116"/>
      <c r="I1876" s="1116"/>
      <c r="J1876" s="103"/>
    </row>
    <row r="1877" spans="2:16">
      <c r="H1877" s="1116"/>
      <c r="I1877" s="1116"/>
      <c r="J1877" s="103"/>
    </row>
    <row r="1878" spans="2:16">
      <c r="H1878" s="1116"/>
      <c r="I1878" s="1116"/>
      <c r="J1878" s="103"/>
    </row>
    <row r="1879" spans="2:16">
      <c r="H1879" s="1116"/>
      <c r="I1879" s="1116"/>
      <c r="J1879" s="103"/>
    </row>
    <row r="1880" spans="2:16">
      <c r="H1880" s="1116"/>
      <c r="I1880" s="1116"/>
      <c r="J1880" s="103"/>
    </row>
    <row r="1881" spans="2:16" s="102" customFormat="1">
      <c r="B1881" s="1157"/>
      <c r="C1881" s="1158"/>
      <c r="D1881" s="1159"/>
      <c r="E1881" s="1137"/>
      <c r="F1881" s="1137"/>
      <c r="G1881" s="1131"/>
      <c r="H1881" s="1116"/>
      <c r="I1881" s="1116"/>
      <c r="J1881" s="103"/>
      <c r="M1881" s="1157"/>
      <c r="N1881" s="1158"/>
      <c r="O1881" s="1159"/>
      <c r="P1881" s="1131"/>
    </row>
    <row r="1882" spans="2:16" s="102" customFormat="1">
      <c r="B1882" s="1157"/>
      <c r="C1882" s="1158"/>
      <c r="D1882" s="1159"/>
      <c r="E1882" s="1137"/>
      <c r="F1882" s="1137"/>
      <c r="G1882" s="1131"/>
      <c r="H1882" s="1116"/>
      <c r="I1882" s="1116"/>
      <c r="J1882" s="103"/>
      <c r="M1882" s="1157"/>
      <c r="N1882" s="1158"/>
      <c r="O1882" s="1159"/>
      <c r="P1882" s="1131"/>
    </row>
    <row r="1883" spans="2:16" s="102" customFormat="1">
      <c r="B1883" s="1157"/>
      <c r="C1883" s="1158"/>
      <c r="D1883" s="1159"/>
      <c r="E1883" s="1137"/>
      <c r="F1883" s="1137"/>
      <c r="G1883" s="1131"/>
      <c r="H1883" s="1116"/>
      <c r="I1883" s="1116"/>
      <c r="J1883" s="103"/>
      <c r="M1883" s="1157"/>
      <c r="N1883" s="1158"/>
      <c r="O1883" s="1159"/>
      <c r="P1883" s="1131"/>
    </row>
    <row r="1884" spans="2:16" s="102" customFormat="1">
      <c r="B1884" s="1157"/>
      <c r="C1884" s="1158"/>
      <c r="D1884" s="1159"/>
      <c r="E1884" s="1137"/>
      <c r="F1884" s="1137"/>
      <c r="G1884" s="1131"/>
      <c r="H1884" s="1116"/>
      <c r="I1884" s="1116"/>
      <c r="J1884" s="103"/>
      <c r="M1884" s="1157"/>
      <c r="N1884" s="1158"/>
      <c r="O1884" s="1159"/>
      <c r="P1884" s="1131"/>
    </row>
    <row r="1885" spans="2:16" s="102" customFormat="1">
      <c r="B1885" s="1157"/>
      <c r="C1885" s="1158"/>
      <c r="D1885" s="1159"/>
      <c r="E1885" s="1137"/>
      <c r="F1885" s="1137"/>
      <c r="G1885" s="1131"/>
      <c r="H1885" s="1116"/>
      <c r="I1885" s="1116"/>
      <c r="J1885" s="103"/>
      <c r="M1885" s="1157"/>
      <c r="N1885" s="1158"/>
      <c r="O1885" s="1159"/>
      <c r="P1885" s="1131"/>
    </row>
    <row r="1886" spans="2:16" s="102" customFormat="1">
      <c r="B1886" s="1157"/>
      <c r="C1886" s="1158"/>
      <c r="D1886" s="1159"/>
      <c r="E1886" s="1137"/>
      <c r="F1886" s="1137"/>
      <c r="G1886" s="1131"/>
      <c r="H1886" s="1116"/>
      <c r="I1886" s="1116"/>
      <c r="J1886" s="103"/>
      <c r="M1886" s="1157"/>
      <c r="N1886" s="1158"/>
      <c r="O1886" s="1159"/>
      <c r="P1886" s="1131"/>
    </row>
    <row r="1887" spans="2:16" s="102" customFormat="1">
      <c r="B1887" s="1157"/>
      <c r="C1887" s="1158"/>
      <c r="D1887" s="1159"/>
      <c r="E1887" s="1137"/>
      <c r="F1887" s="1137"/>
      <c r="G1887" s="1131"/>
      <c r="H1887" s="1116"/>
      <c r="I1887" s="1116"/>
      <c r="J1887" s="103"/>
      <c r="M1887" s="1157"/>
      <c r="N1887" s="1158"/>
      <c r="O1887" s="1159"/>
      <c r="P1887" s="1131"/>
    </row>
    <row r="1888" spans="2:16" s="102" customFormat="1">
      <c r="B1888" s="1157"/>
      <c r="C1888" s="1158"/>
      <c r="D1888" s="1159"/>
      <c r="E1888" s="1137"/>
      <c r="F1888" s="1137"/>
      <c r="G1888" s="1131"/>
      <c r="H1888" s="1116"/>
      <c r="I1888" s="1116"/>
      <c r="J1888" s="103"/>
      <c r="M1888" s="1157"/>
      <c r="N1888" s="1158"/>
      <c r="O1888" s="1159"/>
      <c r="P1888" s="1131"/>
    </row>
    <row r="1889" spans="1:16" s="102" customFormat="1">
      <c r="B1889" s="1157"/>
      <c r="C1889" s="1158"/>
      <c r="D1889" s="1159"/>
      <c r="E1889" s="1137"/>
      <c r="F1889" s="1137"/>
      <c r="G1889" s="1131"/>
      <c r="H1889" s="1116"/>
      <c r="I1889" s="1116"/>
      <c r="J1889" s="103"/>
      <c r="M1889" s="1157"/>
      <c r="N1889" s="1158"/>
      <c r="O1889" s="1159"/>
      <c r="P1889" s="1131"/>
    </row>
    <row r="1890" spans="1:16" s="102" customFormat="1">
      <c r="B1890" s="1157"/>
      <c r="C1890" s="1158"/>
      <c r="D1890" s="1159"/>
      <c r="E1890" s="1137"/>
      <c r="F1890" s="1137"/>
      <c r="G1890" s="1131"/>
      <c r="H1890" s="1116"/>
      <c r="I1890" s="1116"/>
      <c r="J1890" s="103"/>
      <c r="M1890" s="1157"/>
      <c r="N1890" s="1158"/>
      <c r="O1890" s="1159"/>
      <c r="P1890" s="1131"/>
    </row>
    <row r="1891" spans="1:16" s="102" customFormat="1">
      <c r="B1891" s="1157"/>
      <c r="C1891" s="1158"/>
      <c r="D1891" s="1159"/>
      <c r="E1891" s="1137"/>
      <c r="F1891" s="1137"/>
      <c r="G1891" s="1131"/>
      <c r="H1891" s="1116"/>
      <c r="I1891" s="1116"/>
      <c r="J1891" s="103"/>
      <c r="M1891" s="1157"/>
      <c r="N1891" s="1158"/>
      <c r="O1891" s="1159"/>
      <c r="P1891" s="1131"/>
    </row>
    <row r="1892" spans="1:16" s="102" customFormat="1">
      <c r="B1892" s="1157"/>
      <c r="C1892" s="1158"/>
      <c r="D1892" s="1159"/>
      <c r="E1892" s="1137"/>
      <c r="F1892" s="1137"/>
      <c r="G1892" s="1131"/>
      <c r="H1892" s="1116"/>
      <c r="I1892" s="1116"/>
      <c r="J1892" s="103"/>
      <c r="M1892" s="1157"/>
      <c r="N1892" s="1158"/>
      <c r="O1892" s="1159"/>
      <c r="P1892" s="1131"/>
    </row>
    <row r="1893" spans="1:16" s="102" customFormat="1">
      <c r="B1893" s="1157"/>
      <c r="C1893" s="1158"/>
      <c r="D1893" s="1159"/>
      <c r="E1893" s="1137"/>
      <c r="F1893" s="1137"/>
      <c r="G1893" s="1131"/>
      <c r="H1893" s="1116"/>
      <c r="I1893" s="1116"/>
      <c r="J1893" s="103"/>
      <c r="M1893" s="1157"/>
      <c r="N1893" s="1158"/>
      <c r="O1893" s="1159"/>
      <c r="P1893" s="1131"/>
    </row>
    <row r="1894" spans="1:16" s="102" customFormat="1">
      <c r="B1894" s="1157"/>
      <c r="C1894" s="1158"/>
      <c r="D1894" s="1159"/>
      <c r="E1894" s="1137"/>
      <c r="F1894" s="1137"/>
      <c r="G1894" s="1131"/>
      <c r="H1894" s="1116"/>
      <c r="I1894" s="1116"/>
      <c r="J1894" s="103"/>
      <c r="M1894" s="1157"/>
      <c r="N1894" s="1158"/>
      <c r="O1894" s="1159"/>
      <c r="P1894" s="1131"/>
    </row>
    <row r="1895" spans="1:16" s="102" customFormat="1">
      <c r="B1895" s="1157"/>
      <c r="C1895" s="1158"/>
      <c r="D1895" s="1159"/>
      <c r="E1895" s="1137"/>
      <c r="F1895" s="1137"/>
      <c r="G1895" s="1131"/>
      <c r="H1895" s="1116"/>
      <c r="I1895" s="1116"/>
      <c r="J1895" s="103"/>
      <c r="M1895" s="1157"/>
      <c r="N1895" s="1158"/>
      <c r="O1895" s="1159"/>
      <c r="P1895" s="1131"/>
    </row>
    <row r="1896" spans="1:16" s="102" customFormat="1">
      <c r="B1896" s="1157"/>
      <c r="C1896" s="1158"/>
      <c r="D1896" s="1159"/>
      <c r="E1896" s="1137"/>
      <c r="F1896" s="1137"/>
      <c r="G1896" s="1131"/>
      <c r="H1896" s="1116"/>
      <c r="I1896" s="1116"/>
      <c r="J1896" s="103"/>
      <c r="M1896" s="1157"/>
      <c r="N1896" s="1158"/>
      <c r="O1896" s="1159"/>
      <c r="P1896" s="1131"/>
    </row>
    <row r="1897" spans="1:16">
      <c r="H1897" s="1116"/>
      <c r="I1897" s="1116"/>
      <c r="J1897" s="103"/>
    </row>
    <row r="1898" spans="1:16">
      <c r="H1898" s="1116"/>
      <c r="I1898" s="1116"/>
      <c r="J1898" s="103"/>
    </row>
    <row r="1899" spans="1:16">
      <c r="H1899" s="1116"/>
      <c r="I1899" s="1116"/>
      <c r="J1899" s="103"/>
    </row>
    <row r="1900" spans="1:16">
      <c r="H1900" s="1116"/>
      <c r="I1900" s="1116"/>
      <c r="J1900" s="103"/>
    </row>
    <row r="1901" spans="1:16">
      <c r="H1901" s="1116"/>
      <c r="I1901" s="1116"/>
      <c r="J1901" s="103"/>
    </row>
    <row r="1902" spans="1:16">
      <c r="H1902" s="1116"/>
      <c r="I1902" s="1116"/>
      <c r="J1902" s="103"/>
    </row>
    <row r="1903" spans="1:16">
      <c r="H1903" s="1116"/>
      <c r="I1903" s="1116"/>
      <c r="J1903" s="103"/>
    </row>
    <row r="1904" spans="1:16" s="90" customFormat="1">
      <c r="A1904" s="102"/>
      <c r="B1904" s="1157"/>
      <c r="C1904" s="1158"/>
      <c r="D1904" s="1159"/>
      <c r="E1904" s="1137"/>
      <c r="F1904" s="1137"/>
      <c r="G1904" s="1131"/>
      <c r="H1904" s="1131"/>
      <c r="I1904" s="1131"/>
      <c r="J1904" s="104"/>
      <c r="K1904" s="102"/>
      <c r="L1904" s="102"/>
      <c r="M1904" s="1157"/>
      <c r="N1904" s="1158"/>
      <c r="O1904" s="1159"/>
    </row>
    <row r="1905" spans="1:15" s="90" customFormat="1">
      <c r="A1905" s="102"/>
      <c r="B1905" s="1157"/>
      <c r="C1905" s="1158"/>
      <c r="D1905" s="1159"/>
      <c r="E1905" s="1137"/>
      <c r="F1905" s="1137"/>
      <c r="G1905" s="1131"/>
      <c r="H1905" s="1116"/>
      <c r="I1905" s="1116"/>
      <c r="J1905" s="103"/>
      <c r="K1905" s="102"/>
      <c r="L1905" s="102"/>
      <c r="M1905" s="1157"/>
      <c r="N1905" s="1158"/>
      <c r="O1905" s="1159"/>
    </row>
    <row r="1906" spans="1:15" s="90" customFormat="1">
      <c r="A1906" s="102"/>
      <c r="B1906" s="1157"/>
      <c r="C1906" s="1158"/>
      <c r="D1906" s="1159"/>
      <c r="E1906" s="1137"/>
      <c r="F1906" s="1137"/>
      <c r="G1906" s="1131"/>
      <c r="H1906" s="1116"/>
      <c r="I1906" s="1116"/>
      <c r="J1906" s="103"/>
      <c r="K1906" s="102"/>
      <c r="L1906" s="102"/>
      <c r="M1906" s="1157"/>
      <c r="N1906" s="1158"/>
      <c r="O1906" s="1159"/>
    </row>
    <row r="1907" spans="1:15" s="90" customFormat="1">
      <c r="A1907" s="102"/>
      <c r="B1907" s="1157"/>
      <c r="C1907" s="1158"/>
      <c r="D1907" s="1159"/>
      <c r="E1907" s="1137"/>
      <c r="F1907" s="1137"/>
      <c r="G1907" s="1131"/>
      <c r="H1907" s="1131"/>
      <c r="I1907" s="1131"/>
      <c r="J1907" s="104"/>
      <c r="K1907" s="102"/>
      <c r="L1907" s="102"/>
      <c r="M1907" s="1157"/>
      <c r="N1907" s="1158"/>
      <c r="O1907" s="1159"/>
    </row>
    <row r="1908" spans="1:15" s="90" customFormat="1">
      <c r="A1908" s="102"/>
      <c r="B1908" s="1157"/>
      <c r="C1908" s="1158"/>
      <c r="D1908" s="1159"/>
      <c r="E1908" s="1137"/>
      <c r="F1908" s="1137"/>
      <c r="G1908" s="1131"/>
      <c r="H1908" s="1116"/>
      <c r="I1908" s="1116"/>
      <c r="J1908" s="103"/>
      <c r="K1908" s="102"/>
      <c r="L1908" s="102"/>
      <c r="M1908" s="1157"/>
      <c r="N1908" s="1158"/>
      <c r="O1908" s="1159"/>
    </row>
    <row r="1909" spans="1:15" s="90" customFormat="1">
      <c r="A1909" s="102"/>
      <c r="B1909" s="1157"/>
      <c r="C1909" s="1158"/>
      <c r="D1909" s="1159"/>
      <c r="E1909" s="1137"/>
      <c r="F1909" s="1137"/>
      <c r="G1909" s="1131"/>
      <c r="H1909" s="1116"/>
      <c r="I1909" s="1116"/>
      <c r="J1909" s="103"/>
      <c r="K1909" s="102"/>
      <c r="L1909" s="102"/>
      <c r="M1909" s="1157"/>
      <c r="N1909" s="1158"/>
      <c r="O1909" s="1159"/>
    </row>
    <row r="1910" spans="1:15" s="90" customFormat="1">
      <c r="A1910" s="102"/>
      <c r="B1910" s="1157"/>
      <c r="C1910" s="1158"/>
      <c r="D1910" s="1159"/>
      <c r="E1910" s="1137"/>
      <c r="F1910" s="1137"/>
      <c r="G1910" s="1131"/>
      <c r="H1910" s="1131"/>
      <c r="I1910" s="1131"/>
      <c r="J1910" s="104"/>
      <c r="K1910" s="102"/>
      <c r="L1910" s="102"/>
      <c r="M1910" s="1157"/>
      <c r="N1910" s="1158"/>
      <c r="O1910" s="1159"/>
    </row>
    <row r="1911" spans="1:15" s="1116" customFormat="1">
      <c r="A1911" s="102"/>
      <c r="B1911" s="1157"/>
      <c r="C1911" s="1158"/>
      <c r="D1911" s="1159"/>
      <c r="E1911" s="1137"/>
      <c r="F1911" s="1137"/>
      <c r="G1911" s="1131"/>
      <c r="H1911" s="1131"/>
      <c r="I1911" s="1131"/>
      <c r="J1911" s="104"/>
      <c r="K1911" s="102"/>
      <c r="L1911" s="102"/>
      <c r="M1911" s="1157"/>
      <c r="N1911" s="1158"/>
      <c r="O1911" s="1159"/>
    </row>
    <row r="1912" spans="1:15" s="1116" customFormat="1">
      <c r="A1912" s="102"/>
      <c r="B1912" s="1157"/>
      <c r="C1912" s="1158"/>
      <c r="D1912" s="1159"/>
      <c r="E1912" s="1137"/>
      <c r="F1912" s="1137"/>
      <c r="G1912" s="1131"/>
      <c r="J1912" s="103"/>
      <c r="K1912" s="102"/>
      <c r="L1912" s="102"/>
      <c r="M1912" s="1157"/>
      <c r="N1912" s="1158"/>
      <c r="O1912" s="1159"/>
    </row>
    <row r="1915" spans="1:15" s="1116" customFormat="1">
      <c r="A1915" s="102"/>
      <c r="B1915" s="1157"/>
      <c r="C1915" s="1158"/>
      <c r="D1915" s="1159"/>
      <c r="E1915" s="1137"/>
      <c r="F1915" s="1137"/>
      <c r="G1915" s="1131"/>
      <c r="H1915" s="1131"/>
      <c r="I1915" s="1131"/>
      <c r="J1915" s="104"/>
      <c r="K1915" s="102"/>
      <c r="L1915" s="102"/>
      <c r="M1915" s="1157"/>
      <c r="N1915" s="1158"/>
      <c r="O1915" s="1159"/>
    </row>
    <row r="1916" spans="1:15" s="1116" customFormat="1">
      <c r="A1916" s="102"/>
      <c r="B1916" s="1157"/>
      <c r="C1916" s="1158"/>
      <c r="D1916" s="1159"/>
      <c r="E1916" s="1137"/>
      <c r="F1916" s="1137"/>
      <c r="G1916" s="1131"/>
      <c r="H1916" s="1131"/>
      <c r="I1916" s="1131"/>
      <c r="J1916" s="104"/>
      <c r="K1916" s="102"/>
      <c r="L1916" s="102"/>
      <c r="M1916" s="1157"/>
      <c r="N1916" s="1158"/>
      <c r="O1916" s="1159"/>
    </row>
    <row r="1918" spans="1:15">
      <c r="H1918" s="1116"/>
      <c r="I1918" s="1116"/>
      <c r="J1918" s="103"/>
    </row>
    <row r="1919" spans="1:15" s="1116" customFormat="1">
      <c r="A1919" s="102"/>
      <c r="B1919" s="1157"/>
      <c r="C1919" s="1158"/>
      <c r="D1919" s="1159"/>
      <c r="E1919" s="1137"/>
      <c r="F1919" s="1137"/>
      <c r="G1919" s="1131"/>
      <c r="H1919" s="1131"/>
      <c r="I1919" s="1131"/>
      <c r="J1919" s="104"/>
      <c r="K1919" s="102"/>
      <c r="L1919" s="102"/>
      <c r="M1919" s="1157"/>
      <c r="N1919" s="1158"/>
      <c r="O1919" s="1159"/>
    </row>
    <row r="1920" spans="1:15" s="1116" customFormat="1">
      <c r="A1920" s="102"/>
      <c r="B1920" s="1157"/>
      <c r="C1920" s="1158"/>
      <c r="D1920" s="1159"/>
      <c r="E1920" s="1137"/>
      <c r="F1920" s="1137"/>
      <c r="G1920" s="1131"/>
      <c r="H1920" s="1131"/>
      <c r="I1920" s="1131"/>
      <c r="J1920" s="104"/>
      <c r="K1920" s="102"/>
      <c r="L1920" s="102"/>
      <c r="M1920" s="1157"/>
      <c r="N1920" s="1158"/>
      <c r="O1920" s="1159"/>
    </row>
    <row r="1921" spans="1:15">
      <c r="H1921" s="90"/>
      <c r="I1921" s="90"/>
    </row>
    <row r="1922" spans="1:15" s="90" customFormat="1">
      <c r="A1922" s="102"/>
      <c r="B1922" s="1157"/>
      <c r="C1922" s="1158"/>
      <c r="D1922" s="1159"/>
      <c r="E1922" s="1137"/>
      <c r="F1922" s="1137"/>
      <c r="G1922" s="1131"/>
      <c r="J1922" s="104"/>
      <c r="K1922" s="102"/>
      <c r="L1922" s="102"/>
      <c r="M1922" s="1157"/>
      <c r="N1922" s="1158"/>
      <c r="O1922" s="1159"/>
    </row>
    <row r="1924" spans="1:15" s="90" customFormat="1">
      <c r="A1924" s="102"/>
      <c r="B1924" s="1157"/>
      <c r="C1924" s="1158"/>
      <c r="D1924" s="1159"/>
      <c r="E1924" s="1137"/>
      <c r="F1924" s="1137"/>
      <c r="G1924" s="1131"/>
      <c r="H1924" s="1131"/>
      <c r="I1924" s="1131"/>
      <c r="J1924" s="104"/>
      <c r="K1924" s="102"/>
      <c r="L1924" s="102"/>
      <c r="M1924" s="1157"/>
      <c r="N1924" s="1158"/>
      <c r="O1924" s="1159"/>
    </row>
    <row r="1925" spans="1:15" s="90" customFormat="1">
      <c r="A1925" s="102"/>
      <c r="B1925" s="1157"/>
      <c r="C1925" s="1158"/>
      <c r="D1925" s="1159"/>
      <c r="E1925" s="1137"/>
      <c r="F1925" s="1137"/>
      <c r="G1925" s="1131"/>
      <c r="H1925" s="1116"/>
      <c r="I1925" s="1116"/>
      <c r="J1925" s="103"/>
      <c r="K1925" s="102"/>
      <c r="L1925" s="102"/>
      <c r="M1925" s="1157"/>
      <c r="N1925" s="1158"/>
      <c r="O1925" s="1159"/>
    </row>
    <row r="1926" spans="1:15">
      <c r="H1926" s="1116"/>
      <c r="I1926" s="1116"/>
      <c r="J1926" s="103"/>
    </row>
    <row r="1927" spans="1:15">
      <c r="H1927" s="1116"/>
      <c r="I1927" s="1116"/>
      <c r="J1927" s="103"/>
    </row>
    <row r="1928" spans="1:15" s="1116" customFormat="1">
      <c r="A1928" s="102"/>
      <c r="B1928" s="1157"/>
      <c r="C1928" s="1158"/>
      <c r="D1928" s="1159"/>
      <c r="E1928" s="1137"/>
      <c r="F1928" s="1137"/>
      <c r="G1928" s="1131"/>
      <c r="J1928" s="103"/>
      <c r="K1928" s="102"/>
      <c r="L1928" s="102"/>
      <c r="M1928" s="1157"/>
      <c r="N1928" s="1158"/>
      <c r="O1928" s="1159"/>
    </row>
    <row r="1929" spans="1:15">
      <c r="H1929" s="1116"/>
      <c r="I1929" s="1116"/>
      <c r="J1929" s="103"/>
    </row>
    <row r="1930" spans="1:15">
      <c r="H1930" s="1116"/>
      <c r="I1930" s="1116"/>
      <c r="J1930" s="103"/>
    </row>
    <row r="1931" spans="1:15" s="1116" customFormat="1">
      <c r="A1931" s="102"/>
      <c r="B1931" s="1157"/>
      <c r="C1931" s="1158"/>
      <c r="D1931" s="1159"/>
      <c r="E1931" s="1137"/>
      <c r="F1931" s="1137"/>
      <c r="G1931" s="1131"/>
      <c r="J1931" s="103"/>
      <c r="K1931" s="102"/>
      <c r="L1931" s="102"/>
      <c r="M1931" s="1157"/>
      <c r="N1931" s="1158"/>
      <c r="O1931" s="1159"/>
    </row>
    <row r="1932" spans="1:15" s="1116" customFormat="1">
      <c r="A1932" s="102"/>
      <c r="B1932" s="1157"/>
      <c r="C1932" s="1158"/>
      <c r="D1932" s="1159"/>
      <c r="E1932" s="1137"/>
      <c r="F1932" s="1137"/>
      <c r="G1932" s="1131"/>
      <c r="J1932" s="103"/>
      <c r="K1932" s="102"/>
      <c r="L1932" s="102"/>
      <c r="M1932" s="1157"/>
      <c r="N1932" s="1158"/>
      <c r="O1932" s="1159"/>
    </row>
    <row r="1933" spans="1:15" s="1116" customFormat="1">
      <c r="A1933" s="102"/>
      <c r="B1933" s="1157"/>
      <c r="C1933" s="1158"/>
      <c r="D1933" s="1159"/>
      <c r="E1933" s="1137"/>
      <c r="F1933" s="1137"/>
      <c r="G1933" s="1131"/>
      <c r="H1933" s="1131"/>
      <c r="I1933" s="1131"/>
      <c r="J1933" s="104"/>
      <c r="K1933" s="102"/>
      <c r="L1933" s="102"/>
      <c r="M1933" s="1157"/>
      <c r="N1933" s="1158"/>
      <c r="O1933" s="1159"/>
    </row>
    <row r="1934" spans="1:15" s="1116" customFormat="1">
      <c r="A1934" s="102"/>
      <c r="B1934" s="1157"/>
      <c r="C1934" s="1158"/>
      <c r="D1934" s="1159"/>
      <c r="E1934" s="1137"/>
      <c r="F1934" s="1137"/>
      <c r="G1934" s="1131"/>
      <c r="H1934" s="1131"/>
      <c r="I1934" s="1131"/>
      <c r="J1934" s="104"/>
      <c r="K1934" s="102"/>
      <c r="L1934" s="102"/>
      <c r="M1934" s="1157"/>
      <c r="N1934" s="1158"/>
      <c r="O1934" s="1159"/>
    </row>
    <row r="1935" spans="1:15" s="1116" customFormat="1">
      <c r="A1935" s="102"/>
      <c r="B1935" s="1157"/>
      <c r="C1935" s="1158"/>
      <c r="D1935" s="1159"/>
      <c r="E1935" s="1137"/>
      <c r="F1935" s="1137"/>
      <c r="G1935" s="1131"/>
      <c r="H1935" s="90"/>
      <c r="I1935" s="90"/>
      <c r="J1935" s="104"/>
      <c r="K1935" s="102"/>
      <c r="L1935" s="102"/>
      <c r="M1935" s="1157"/>
      <c r="N1935" s="1158"/>
      <c r="O1935" s="1159"/>
    </row>
    <row r="1936" spans="1:15" s="1116" customFormat="1">
      <c r="A1936" s="102"/>
      <c r="B1936" s="1157"/>
      <c r="C1936" s="1158"/>
      <c r="D1936" s="1159"/>
      <c r="E1936" s="1137"/>
      <c r="F1936" s="1137"/>
      <c r="G1936" s="1131"/>
      <c r="H1936" s="90"/>
      <c r="I1936" s="90"/>
      <c r="J1936" s="104"/>
      <c r="K1936" s="102"/>
      <c r="L1936" s="102"/>
      <c r="M1936" s="1157"/>
      <c r="N1936" s="1158"/>
      <c r="O1936" s="1159"/>
    </row>
    <row r="1937" spans="1:15" s="1116" customFormat="1">
      <c r="A1937" s="102"/>
      <c r="B1937" s="1157"/>
      <c r="C1937" s="1158"/>
      <c r="D1937" s="1159"/>
      <c r="E1937" s="1137"/>
      <c r="F1937" s="1137"/>
      <c r="G1937" s="1131"/>
      <c r="H1937" s="1131"/>
      <c r="I1937" s="1131"/>
      <c r="J1937" s="104"/>
      <c r="K1937" s="102"/>
      <c r="L1937" s="102"/>
      <c r="M1937" s="1157"/>
      <c r="N1937" s="1158"/>
      <c r="O1937" s="1159"/>
    </row>
    <row r="1938" spans="1:15" s="1116" customFormat="1">
      <c r="A1938" s="102"/>
      <c r="B1938" s="1157"/>
      <c r="C1938" s="1158"/>
      <c r="D1938" s="1159"/>
      <c r="E1938" s="1137"/>
      <c r="F1938" s="1137"/>
      <c r="G1938" s="1131"/>
      <c r="H1938" s="1131"/>
      <c r="I1938" s="1131"/>
      <c r="J1938" s="104"/>
      <c r="K1938" s="102"/>
      <c r="L1938" s="102"/>
      <c r="M1938" s="1157"/>
      <c r="N1938" s="1158"/>
      <c r="O1938" s="1159"/>
    </row>
    <row r="1939" spans="1:15" s="1116" customFormat="1">
      <c r="A1939" s="102"/>
      <c r="B1939" s="1157"/>
      <c r="C1939" s="1158"/>
      <c r="D1939" s="1159"/>
      <c r="E1939" s="1137"/>
      <c r="F1939" s="1137"/>
      <c r="G1939" s="1131"/>
      <c r="J1939" s="103"/>
      <c r="K1939" s="102"/>
      <c r="L1939" s="102"/>
      <c r="M1939" s="1157"/>
      <c r="N1939" s="1158"/>
      <c r="O1939" s="1159"/>
    </row>
    <row r="1940" spans="1:15" s="1116" customFormat="1">
      <c r="A1940" s="102"/>
      <c r="B1940" s="1157"/>
      <c r="C1940" s="1158"/>
      <c r="D1940" s="1159"/>
      <c r="E1940" s="1137"/>
      <c r="F1940" s="1137"/>
      <c r="G1940" s="1131"/>
      <c r="J1940" s="103"/>
      <c r="K1940" s="102"/>
      <c r="L1940" s="102"/>
      <c r="M1940" s="1157"/>
      <c r="N1940" s="1158"/>
      <c r="O1940" s="1159"/>
    </row>
    <row r="1941" spans="1:15" s="1116" customFormat="1">
      <c r="A1941" s="102"/>
      <c r="B1941" s="1157"/>
      <c r="C1941" s="1158"/>
      <c r="D1941" s="1159"/>
      <c r="E1941" s="1137"/>
      <c r="F1941" s="1137"/>
      <c r="G1941" s="1131"/>
      <c r="J1941" s="103"/>
      <c r="K1941" s="102"/>
      <c r="L1941" s="102"/>
      <c r="M1941" s="1157"/>
      <c r="N1941" s="1158"/>
      <c r="O1941" s="1159"/>
    </row>
    <row r="1942" spans="1:15" s="1116" customFormat="1">
      <c r="A1942" s="102"/>
      <c r="B1942" s="1157"/>
      <c r="C1942" s="1158"/>
      <c r="D1942" s="1159"/>
      <c r="E1942" s="1137"/>
      <c r="F1942" s="1137"/>
      <c r="G1942" s="1131"/>
      <c r="J1942" s="103"/>
      <c r="K1942" s="102"/>
      <c r="L1942" s="102"/>
      <c r="M1942" s="1157"/>
      <c r="N1942" s="1158"/>
      <c r="O1942" s="1159"/>
    </row>
    <row r="1943" spans="1:15" s="1116" customFormat="1">
      <c r="A1943" s="102"/>
      <c r="B1943" s="1157"/>
      <c r="C1943" s="1158"/>
      <c r="D1943" s="1159"/>
      <c r="E1943" s="1137"/>
      <c r="F1943" s="1137"/>
      <c r="G1943" s="1131"/>
      <c r="J1943" s="103"/>
      <c r="K1943" s="102"/>
      <c r="L1943" s="102"/>
      <c r="M1943" s="1157"/>
      <c r="N1943" s="1158"/>
      <c r="O1943" s="1159"/>
    </row>
    <row r="1944" spans="1:15" s="1116" customFormat="1">
      <c r="A1944" s="102"/>
      <c r="B1944" s="1157"/>
      <c r="C1944" s="1158"/>
      <c r="D1944" s="1159"/>
      <c r="E1944" s="1137"/>
      <c r="F1944" s="1137"/>
      <c r="G1944" s="1131"/>
      <c r="J1944" s="103"/>
      <c r="K1944" s="102"/>
      <c r="L1944" s="102"/>
      <c r="M1944" s="1157"/>
      <c r="N1944" s="1158"/>
      <c r="O1944" s="1159"/>
    </row>
    <row r="1945" spans="1:15" s="1116" customFormat="1">
      <c r="A1945" s="102"/>
      <c r="B1945" s="1157"/>
      <c r="C1945" s="1158"/>
      <c r="D1945" s="1159"/>
      <c r="E1945" s="1137"/>
      <c r="F1945" s="1137"/>
      <c r="G1945" s="1131"/>
      <c r="J1945" s="103"/>
      <c r="K1945" s="102"/>
      <c r="L1945" s="102"/>
      <c r="M1945" s="1157"/>
      <c r="N1945" s="1158"/>
      <c r="O1945" s="1159"/>
    </row>
    <row r="1946" spans="1:15" s="1116" customFormat="1">
      <c r="A1946" s="102"/>
      <c r="B1946" s="1157"/>
      <c r="C1946" s="1158"/>
      <c r="D1946" s="1159"/>
      <c r="E1946" s="1137"/>
      <c r="F1946" s="1137"/>
      <c r="G1946" s="1131"/>
      <c r="J1946" s="103"/>
      <c r="K1946" s="102"/>
      <c r="L1946" s="102"/>
      <c r="M1946" s="1157"/>
      <c r="N1946" s="1158"/>
      <c r="O1946" s="1159"/>
    </row>
    <row r="1947" spans="1:15" s="1116" customFormat="1">
      <c r="A1947" s="102"/>
      <c r="B1947" s="1157"/>
      <c r="C1947" s="1158"/>
      <c r="D1947" s="1159"/>
      <c r="E1947" s="1137"/>
      <c r="F1947" s="1137"/>
      <c r="G1947" s="1131"/>
      <c r="J1947" s="103"/>
      <c r="K1947" s="102"/>
      <c r="L1947" s="102"/>
      <c r="M1947" s="1157"/>
      <c r="N1947" s="1158"/>
      <c r="O1947" s="1159"/>
    </row>
    <row r="1948" spans="1:15" s="1116" customFormat="1">
      <c r="A1948" s="102"/>
      <c r="B1948" s="1157"/>
      <c r="C1948" s="1158"/>
      <c r="D1948" s="1159"/>
      <c r="E1948" s="1137"/>
      <c r="F1948" s="1137"/>
      <c r="G1948" s="1131"/>
      <c r="J1948" s="103"/>
      <c r="K1948" s="102"/>
      <c r="L1948" s="102"/>
      <c r="M1948" s="1157"/>
      <c r="N1948" s="1158"/>
      <c r="O1948" s="1159"/>
    </row>
    <row r="1949" spans="1:15" s="1116" customFormat="1">
      <c r="A1949" s="102"/>
      <c r="B1949" s="1157"/>
      <c r="C1949" s="1158"/>
      <c r="D1949" s="1159"/>
      <c r="E1949" s="1137"/>
      <c r="F1949" s="1137"/>
      <c r="G1949" s="1131"/>
      <c r="J1949" s="103"/>
      <c r="K1949" s="102"/>
      <c r="L1949" s="102"/>
      <c r="M1949" s="1157"/>
      <c r="N1949" s="1158"/>
      <c r="O1949" s="1159"/>
    </row>
    <row r="1950" spans="1:15" s="1116" customFormat="1">
      <c r="A1950" s="102"/>
      <c r="B1950" s="1157"/>
      <c r="C1950" s="1158"/>
      <c r="D1950" s="1159"/>
      <c r="E1950" s="1137"/>
      <c r="F1950" s="1137"/>
      <c r="G1950" s="1131"/>
      <c r="J1950" s="103"/>
      <c r="K1950" s="102"/>
      <c r="L1950" s="102"/>
      <c r="M1950" s="1157"/>
      <c r="N1950" s="1158"/>
      <c r="O1950" s="1159"/>
    </row>
    <row r="1951" spans="1:15" s="1116" customFormat="1">
      <c r="A1951" s="102"/>
      <c r="B1951" s="1157"/>
      <c r="C1951" s="1158"/>
      <c r="D1951" s="1159"/>
      <c r="E1951" s="1137"/>
      <c r="F1951" s="1137"/>
      <c r="G1951" s="1131"/>
      <c r="J1951" s="103"/>
      <c r="K1951" s="102"/>
      <c r="L1951" s="102"/>
      <c r="M1951" s="1157"/>
      <c r="N1951" s="1158"/>
      <c r="O1951" s="1159"/>
    </row>
    <row r="1952" spans="1:15" s="1116" customFormat="1">
      <c r="A1952" s="102"/>
      <c r="B1952" s="1157"/>
      <c r="C1952" s="1158"/>
      <c r="D1952" s="1159"/>
      <c r="E1952" s="1137"/>
      <c r="F1952" s="1137"/>
      <c r="G1952" s="1131"/>
      <c r="J1952" s="103"/>
      <c r="K1952" s="102"/>
      <c r="L1952" s="102"/>
      <c r="M1952" s="1157"/>
      <c r="N1952" s="1158"/>
      <c r="O1952" s="1159"/>
    </row>
    <row r="1953" spans="1:15" s="1116" customFormat="1">
      <c r="A1953" s="102"/>
      <c r="B1953" s="1157"/>
      <c r="C1953" s="1158"/>
      <c r="D1953" s="1159"/>
      <c r="E1953" s="1137"/>
      <c r="F1953" s="1137"/>
      <c r="G1953" s="1131"/>
      <c r="J1953" s="103"/>
      <c r="K1953" s="102"/>
      <c r="L1953" s="102"/>
      <c r="M1953" s="1157"/>
      <c r="N1953" s="1158"/>
      <c r="O1953" s="1159"/>
    </row>
    <row r="1954" spans="1:15" s="1116" customFormat="1">
      <c r="A1954" s="102"/>
      <c r="B1954" s="1157"/>
      <c r="C1954" s="1158"/>
      <c r="D1954" s="1159"/>
      <c r="E1954" s="1137"/>
      <c r="F1954" s="1137"/>
      <c r="G1954" s="1131"/>
      <c r="J1954" s="103"/>
      <c r="K1954" s="102"/>
      <c r="L1954" s="102"/>
      <c r="M1954" s="1157"/>
      <c r="N1954" s="1158"/>
      <c r="O1954" s="1159"/>
    </row>
    <row r="1955" spans="1:15" s="1116" customFormat="1">
      <c r="A1955" s="102"/>
      <c r="B1955" s="1157"/>
      <c r="C1955" s="1158"/>
      <c r="D1955" s="1159"/>
      <c r="E1955" s="1137"/>
      <c r="F1955" s="1137"/>
      <c r="G1955" s="1131"/>
      <c r="J1955" s="103"/>
      <c r="K1955" s="102"/>
      <c r="L1955" s="102"/>
      <c r="M1955" s="1157"/>
      <c r="N1955" s="1158"/>
      <c r="O1955" s="1159"/>
    </row>
    <row r="1956" spans="1:15" s="1116" customFormat="1">
      <c r="A1956" s="102"/>
      <c r="B1956" s="1157"/>
      <c r="C1956" s="1158"/>
      <c r="D1956" s="1159"/>
      <c r="E1956" s="1137"/>
      <c r="F1956" s="1137"/>
      <c r="G1956" s="1131"/>
      <c r="J1956" s="103"/>
      <c r="K1956" s="102"/>
      <c r="L1956" s="102"/>
      <c r="M1956" s="1157"/>
      <c r="N1956" s="1158"/>
      <c r="O1956" s="1159"/>
    </row>
    <row r="1957" spans="1:15" s="1116" customFormat="1">
      <c r="A1957" s="102"/>
      <c r="B1957" s="1157"/>
      <c r="C1957" s="1158"/>
      <c r="D1957" s="1159"/>
      <c r="E1957" s="1137"/>
      <c r="F1957" s="1137"/>
      <c r="G1957" s="1131"/>
      <c r="J1957" s="103"/>
      <c r="K1957" s="102"/>
      <c r="L1957" s="102"/>
      <c r="M1957" s="1157"/>
      <c r="N1957" s="1158"/>
      <c r="O1957" s="1159"/>
    </row>
    <row r="1958" spans="1:15" s="1116" customFormat="1">
      <c r="A1958" s="102"/>
      <c r="B1958" s="1157"/>
      <c r="C1958" s="1158"/>
      <c r="D1958" s="1159"/>
      <c r="E1958" s="1137"/>
      <c r="F1958" s="1137"/>
      <c r="G1958" s="1131"/>
      <c r="J1958" s="103"/>
      <c r="K1958" s="102"/>
      <c r="L1958" s="102"/>
      <c r="M1958" s="1157"/>
      <c r="N1958" s="1158"/>
      <c r="O1958" s="1159"/>
    </row>
    <row r="1959" spans="1:15" s="1116" customFormat="1">
      <c r="A1959" s="102"/>
      <c r="B1959" s="1157"/>
      <c r="C1959" s="1158"/>
      <c r="D1959" s="1159"/>
      <c r="E1959" s="1137"/>
      <c r="F1959" s="1137"/>
      <c r="G1959" s="1131"/>
      <c r="J1959" s="103"/>
      <c r="K1959" s="102"/>
      <c r="L1959" s="102"/>
      <c r="M1959" s="1157"/>
      <c r="N1959" s="1158"/>
      <c r="O1959" s="1159"/>
    </row>
    <row r="1960" spans="1:15" s="1116" customFormat="1">
      <c r="A1960" s="102"/>
      <c r="B1960" s="1157"/>
      <c r="C1960" s="1158"/>
      <c r="D1960" s="1159"/>
      <c r="E1960" s="1137"/>
      <c r="F1960" s="1137"/>
      <c r="G1960" s="1131"/>
      <c r="J1960" s="103"/>
      <c r="K1960" s="102"/>
      <c r="L1960" s="102"/>
      <c r="M1960" s="1157"/>
      <c r="N1960" s="1158"/>
      <c r="O1960" s="1159"/>
    </row>
    <row r="1961" spans="1:15" s="1116" customFormat="1">
      <c r="A1961" s="102"/>
      <c r="B1961" s="1157"/>
      <c r="C1961" s="1158"/>
      <c r="D1961" s="1159"/>
      <c r="E1961" s="1137"/>
      <c r="F1961" s="1137"/>
      <c r="G1961" s="1131"/>
      <c r="J1961" s="103"/>
      <c r="K1961" s="102"/>
      <c r="L1961" s="102"/>
      <c r="M1961" s="1157"/>
      <c r="N1961" s="1158"/>
      <c r="O1961" s="1159"/>
    </row>
    <row r="1962" spans="1:15" s="1116" customFormat="1">
      <c r="A1962" s="102"/>
      <c r="B1962" s="1157"/>
      <c r="C1962" s="1158"/>
      <c r="D1962" s="1159"/>
      <c r="E1962" s="1137"/>
      <c r="F1962" s="1137"/>
      <c r="G1962" s="1131"/>
      <c r="J1962" s="103"/>
      <c r="K1962" s="102"/>
      <c r="L1962" s="102"/>
      <c r="M1962" s="1157"/>
      <c r="N1962" s="1158"/>
      <c r="O1962" s="1159"/>
    </row>
    <row r="1963" spans="1:15" s="1116" customFormat="1">
      <c r="A1963" s="102"/>
      <c r="B1963" s="1157"/>
      <c r="C1963" s="1158"/>
      <c r="D1963" s="1159"/>
      <c r="E1963" s="1137"/>
      <c r="F1963" s="1137"/>
      <c r="G1963" s="1131"/>
      <c r="H1963" s="1131"/>
      <c r="I1963" s="1131"/>
      <c r="J1963" s="104"/>
      <c r="K1963" s="102"/>
      <c r="L1963" s="102"/>
      <c r="M1963" s="1157"/>
      <c r="N1963" s="1158"/>
      <c r="O1963" s="1159"/>
    </row>
    <row r="1964" spans="1:15" s="1116" customFormat="1">
      <c r="A1964" s="102"/>
      <c r="B1964" s="1157"/>
      <c r="C1964" s="1158"/>
      <c r="D1964" s="1159"/>
      <c r="E1964" s="1137"/>
      <c r="F1964" s="1137"/>
      <c r="G1964" s="1131"/>
      <c r="H1964" s="1131"/>
      <c r="I1964" s="1131"/>
      <c r="J1964" s="104"/>
      <c r="K1964" s="102"/>
      <c r="L1964" s="102"/>
      <c r="M1964" s="1157"/>
      <c r="N1964" s="1158"/>
      <c r="O1964" s="1159"/>
    </row>
    <row r="1965" spans="1:15" s="1116" customFormat="1">
      <c r="A1965" s="102"/>
      <c r="B1965" s="1157"/>
      <c r="C1965" s="1158"/>
      <c r="D1965" s="1159"/>
      <c r="E1965" s="1137"/>
      <c r="F1965" s="1137"/>
      <c r="G1965" s="1131"/>
      <c r="H1965" s="90"/>
      <c r="I1965" s="90"/>
      <c r="J1965" s="104"/>
      <c r="K1965" s="102"/>
      <c r="L1965" s="102"/>
      <c r="M1965" s="1157"/>
      <c r="N1965" s="1158"/>
      <c r="O1965" s="1159"/>
    </row>
    <row r="1966" spans="1:15" s="1116" customFormat="1">
      <c r="A1966" s="102"/>
      <c r="B1966" s="1157"/>
      <c r="C1966" s="1158"/>
      <c r="D1966" s="1159"/>
      <c r="E1966" s="1137"/>
      <c r="F1966" s="1137"/>
      <c r="G1966" s="1131"/>
      <c r="H1966" s="90"/>
      <c r="I1966" s="90"/>
      <c r="J1966" s="104"/>
      <c r="K1966" s="102"/>
      <c r="L1966" s="102"/>
      <c r="M1966" s="1157"/>
      <c r="N1966" s="1158"/>
      <c r="O1966" s="1159"/>
    </row>
    <row r="1967" spans="1:15" s="1116" customFormat="1">
      <c r="A1967" s="102"/>
      <c r="B1967" s="1157"/>
      <c r="C1967" s="1158"/>
      <c r="D1967" s="1159"/>
      <c r="E1967" s="1137"/>
      <c r="F1967" s="1137"/>
      <c r="G1967" s="1131"/>
      <c r="H1967" s="1131"/>
      <c r="I1967" s="1131"/>
      <c r="J1967" s="104"/>
      <c r="K1967" s="102"/>
      <c r="L1967" s="102"/>
      <c r="M1967" s="1157"/>
      <c r="N1967" s="1158"/>
      <c r="O1967" s="1159"/>
    </row>
    <row r="1968" spans="1:15" s="1116" customFormat="1">
      <c r="A1968" s="102"/>
      <c r="B1968" s="1157"/>
      <c r="C1968" s="1158"/>
      <c r="D1968" s="1159"/>
      <c r="E1968" s="1137"/>
      <c r="F1968" s="1137"/>
      <c r="G1968" s="1131"/>
      <c r="H1968" s="1131"/>
      <c r="I1968" s="1131"/>
      <c r="J1968" s="104"/>
      <c r="K1968" s="102"/>
      <c r="L1968" s="102"/>
      <c r="M1968" s="1157"/>
      <c r="N1968" s="1158"/>
      <c r="O1968" s="1159"/>
    </row>
    <row r="1969" spans="1:15" s="1116" customFormat="1">
      <c r="A1969" s="102"/>
      <c r="B1969" s="1157"/>
      <c r="C1969" s="1158"/>
      <c r="D1969" s="1159"/>
      <c r="E1969" s="1137"/>
      <c r="F1969" s="1137"/>
      <c r="G1969" s="1131"/>
      <c r="H1969" s="1131"/>
      <c r="I1969" s="1131"/>
      <c r="J1969" s="104"/>
      <c r="K1969" s="102"/>
      <c r="L1969" s="102"/>
      <c r="M1969" s="1157"/>
      <c r="N1969" s="1158"/>
      <c r="O1969" s="1159"/>
    </row>
    <row r="1970" spans="1:15" s="1116" customFormat="1">
      <c r="A1970" s="102"/>
      <c r="B1970" s="1157"/>
      <c r="C1970" s="1158"/>
      <c r="D1970" s="1159"/>
      <c r="E1970" s="1137"/>
      <c r="F1970" s="1137"/>
      <c r="G1970" s="1131"/>
      <c r="H1970" s="1131"/>
      <c r="I1970" s="1131"/>
      <c r="J1970" s="104"/>
      <c r="K1970" s="102"/>
      <c r="L1970" s="102"/>
      <c r="M1970" s="1157"/>
      <c r="N1970" s="1158"/>
      <c r="O1970" s="1159"/>
    </row>
    <row r="1971" spans="1:15" s="1116" customFormat="1">
      <c r="A1971" s="102"/>
      <c r="B1971" s="1157"/>
      <c r="C1971" s="1158"/>
      <c r="D1971" s="1159"/>
      <c r="E1971" s="1137"/>
      <c r="F1971" s="1137"/>
      <c r="G1971" s="1131"/>
      <c r="H1971" s="1131"/>
      <c r="I1971" s="1131"/>
      <c r="J1971" s="104"/>
      <c r="K1971" s="102"/>
      <c r="L1971" s="102"/>
      <c r="M1971" s="1157"/>
      <c r="N1971" s="1158"/>
      <c r="O1971" s="1159"/>
    </row>
    <row r="1972" spans="1:15" s="1116" customFormat="1">
      <c r="A1972" s="102"/>
      <c r="B1972" s="1157"/>
      <c r="C1972" s="1158"/>
      <c r="D1972" s="1159"/>
      <c r="E1972" s="1137"/>
      <c r="F1972" s="1137"/>
      <c r="G1972" s="1131"/>
      <c r="H1972" s="1131"/>
      <c r="I1972" s="1131"/>
      <c r="J1972" s="104"/>
      <c r="K1972" s="102"/>
      <c r="L1972" s="102"/>
      <c r="M1972" s="1157"/>
      <c r="N1972" s="1158"/>
      <c r="O1972" s="1159"/>
    </row>
    <row r="1973" spans="1:15" s="1116" customFormat="1">
      <c r="A1973" s="102"/>
      <c r="B1973" s="1157"/>
      <c r="C1973" s="1158"/>
      <c r="D1973" s="1159"/>
      <c r="E1973" s="1137"/>
      <c r="F1973" s="1137"/>
      <c r="G1973" s="1131"/>
      <c r="H1973" s="1131"/>
      <c r="I1973" s="1131"/>
      <c r="J1973" s="104"/>
      <c r="K1973" s="102"/>
      <c r="L1973" s="102"/>
      <c r="M1973" s="1157"/>
      <c r="N1973" s="1158"/>
      <c r="O1973" s="1159"/>
    </row>
    <row r="1974" spans="1:15" s="1116" customFormat="1">
      <c r="A1974" s="102"/>
      <c r="B1974" s="1157"/>
      <c r="C1974" s="1158"/>
      <c r="D1974" s="1159"/>
      <c r="E1974" s="1137"/>
      <c r="F1974" s="1137"/>
      <c r="G1974" s="1131"/>
      <c r="H1974" s="1131"/>
      <c r="I1974" s="1131"/>
      <c r="J1974" s="104"/>
      <c r="K1974" s="102"/>
      <c r="L1974" s="102"/>
      <c r="M1974" s="1157"/>
      <c r="N1974" s="1158"/>
      <c r="O1974" s="1159"/>
    </row>
    <row r="1975" spans="1:15" s="1116" customFormat="1">
      <c r="A1975" s="102"/>
      <c r="B1975" s="1157"/>
      <c r="C1975" s="1158"/>
      <c r="D1975" s="1159"/>
      <c r="E1975" s="1137"/>
      <c r="F1975" s="1137"/>
      <c r="G1975" s="1131"/>
      <c r="H1975" s="1131"/>
      <c r="I1975" s="1131"/>
      <c r="J1975" s="104"/>
      <c r="K1975" s="102"/>
      <c r="L1975" s="102"/>
      <c r="M1975" s="1157"/>
      <c r="N1975" s="1158"/>
      <c r="O1975" s="1159"/>
    </row>
    <row r="1976" spans="1:15" s="1116" customFormat="1">
      <c r="A1976" s="102"/>
      <c r="B1976" s="1157"/>
      <c r="C1976" s="1158"/>
      <c r="D1976" s="1159"/>
      <c r="E1976" s="1137"/>
      <c r="F1976" s="1137"/>
      <c r="G1976" s="1131"/>
      <c r="H1976" s="1131"/>
      <c r="I1976" s="1131"/>
      <c r="J1976" s="104"/>
      <c r="K1976" s="102"/>
      <c r="L1976" s="102"/>
      <c r="M1976" s="1157"/>
      <c r="N1976" s="1158"/>
      <c r="O1976" s="1159"/>
    </row>
    <row r="1977" spans="1:15" s="1116" customFormat="1">
      <c r="A1977" s="102"/>
      <c r="B1977" s="1157"/>
      <c r="C1977" s="1158"/>
      <c r="D1977" s="1159"/>
      <c r="E1977" s="1137"/>
      <c r="F1977" s="1137"/>
      <c r="G1977" s="1131"/>
      <c r="H1977" s="1131"/>
      <c r="I1977" s="1131"/>
      <c r="J1977" s="104"/>
      <c r="K1977" s="102"/>
      <c r="L1977" s="102"/>
      <c r="M1977" s="1157"/>
      <c r="N1977" s="1158"/>
      <c r="O1977" s="1159"/>
    </row>
    <row r="1978" spans="1:15" s="1116" customFormat="1">
      <c r="A1978" s="102"/>
      <c r="B1978" s="1157"/>
      <c r="C1978" s="1158"/>
      <c r="D1978" s="1159"/>
      <c r="E1978" s="1137"/>
      <c r="F1978" s="1137"/>
      <c r="G1978" s="1131"/>
      <c r="H1978" s="1131"/>
      <c r="I1978" s="1131"/>
      <c r="J1978" s="104"/>
      <c r="K1978" s="102"/>
      <c r="L1978" s="102"/>
      <c r="M1978" s="1157"/>
      <c r="N1978" s="1158"/>
      <c r="O1978" s="1159"/>
    </row>
    <row r="1979" spans="1:15" s="1116" customFormat="1">
      <c r="A1979" s="102"/>
      <c r="B1979" s="1157"/>
      <c r="C1979" s="1158"/>
      <c r="D1979" s="1159"/>
      <c r="E1979" s="1137"/>
      <c r="F1979" s="1137"/>
      <c r="G1979" s="1131"/>
      <c r="J1979" s="103"/>
      <c r="K1979" s="102"/>
      <c r="L1979" s="102"/>
      <c r="M1979" s="1157"/>
      <c r="N1979" s="1158"/>
      <c r="O1979" s="1159"/>
    </row>
    <row r="1980" spans="1:15" s="1116" customFormat="1">
      <c r="A1980" s="102"/>
      <c r="B1980" s="1157"/>
      <c r="C1980" s="1158"/>
      <c r="D1980" s="1159"/>
      <c r="E1980" s="1137"/>
      <c r="F1980" s="1137"/>
      <c r="G1980" s="1131"/>
      <c r="J1980" s="103"/>
      <c r="K1980" s="102"/>
      <c r="L1980" s="102"/>
      <c r="M1980" s="1157"/>
      <c r="N1980" s="1158"/>
      <c r="O1980" s="1159"/>
    </row>
    <row r="1981" spans="1:15" s="1116" customFormat="1">
      <c r="A1981" s="102"/>
      <c r="B1981" s="1157"/>
      <c r="C1981" s="1158"/>
      <c r="D1981" s="1159"/>
      <c r="E1981" s="1137"/>
      <c r="F1981" s="1137"/>
      <c r="G1981" s="1131"/>
      <c r="J1981" s="103"/>
      <c r="K1981" s="102"/>
      <c r="L1981" s="102"/>
      <c r="M1981" s="1157"/>
      <c r="N1981" s="1158"/>
      <c r="O1981" s="1159"/>
    </row>
    <row r="1982" spans="1:15" s="1116" customFormat="1">
      <c r="A1982" s="102"/>
      <c r="B1982" s="1157"/>
      <c r="C1982" s="1158"/>
      <c r="D1982" s="1159"/>
      <c r="E1982" s="1137"/>
      <c r="F1982" s="1137"/>
      <c r="G1982" s="1131"/>
      <c r="J1982" s="103"/>
      <c r="K1982" s="102"/>
      <c r="L1982" s="102"/>
      <c r="M1982" s="1157"/>
      <c r="N1982" s="1158"/>
      <c r="O1982" s="1159"/>
    </row>
    <row r="1983" spans="1:15" s="1116" customFormat="1">
      <c r="A1983" s="102"/>
      <c r="B1983" s="1157"/>
      <c r="C1983" s="1158"/>
      <c r="D1983" s="1159"/>
      <c r="E1983" s="1137"/>
      <c r="F1983" s="1137"/>
      <c r="G1983" s="1131"/>
      <c r="J1983" s="103"/>
      <c r="K1983" s="102"/>
      <c r="L1983" s="102"/>
      <c r="M1983" s="1157"/>
      <c r="N1983" s="1158"/>
      <c r="O1983" s="1159"/>
    </row>
    <row r="1984" spans="1:15" s="1116" customFormat="1">
      <c r="A1984" s="102"/>
      <c r="B1984" s="1157"/>
      <c r="C1984" s="1158"/>
      <c r="D1984" s="1159"/>
      <c r="E1984" s="1137"/>
      <c r="F1984" s="1137"/>
      <c r="G1984" s="1131"/>
      <c r="J1984" s="103"/>
      <c r="K1984" s="102"/>
      <c r="L1984" s="102"/>
      <c r="M1984" s="1157"/>
      <c r="N1984" s="1158"/>
      <c r="O1984" s="1159"/>
    </row>
    <row r="1985" spans="1:15" s="1116" customFormat="1">
      <c r="A1985" s="102"/>
      <c r="B1985" s="1157"/>
      <c r="C1985" s="1158"/>
      <c r="D1985" s="1159"/>
      <c r="E1985" s="1137"/>
      <c r="F1985" s="1137"/>
      <c r="G1985" s="1131"/>
      <c r="J1985" s="103"/>
      <c r="K1985" s="102"/>
      <c r="L1985" s="102"/>
      <c r="M1985" s="1157"/>
      <c r="N1985" s="1158"/>
      <c r="O1985" s="1159"/>
    </row>
    <row r="1986" spans="1:15" s="1116" customFormat="1">
      <c r="A1986" s="102"/>
      <c r="B1986" s="1157"/>
      <c r="C1986" s="1158"/>
      <c r="D1986" s="1159"/>
      <c r="E1986" s="1137"/>
      <c r="F1986" s="1137"/>
      <c r="G1986" s="1131"/>
      <c r="J1986" s="103"/>
      <c r="K1986" s="102"/>
      <c r="L1986" s="102"/>
      <c r="M1986" s="1157"/>
      <c r="N1986" s="1158"/>
      <c r="O1986" s="1159"/>
    </row>
    <row r="1987" spans="1:15" s="1116" customFormat="1">
      <c r="A1987" s="102"/>
      <c r="B1987" s="1157"/>
      <c r="C1987" s="1158"/>
      <c r="D1987" s="1159"/>
      <c r="E1987" s="1137"/>
      <c r="F1987" s="1137"/>
      <c r="G1987" s="1131"/>
      <c r="J1987" s="103"/>
      <c r="K1987" s="102"/>
      <c r="L1987" s="102"/>
      <c r="M1987" s="1157"/>
      <c r="N1987" s="1158"/>
      <c r="O1987" s="1159"/>
    </row>
    <row r="1988" spans="1:15" s="1116" customFormat="1">
      <c r="A1988" s="102"/>
      <c r="B1988" s="1157"/>
      <c r="C1988" s="1158"/>
      <c r="D1988" s="1159"/>
      <c r="E1988" s="1137"/>
      <c r="F1988" s="1137"/>
      <c r="G1988" s="1131"/>
      <c r="J1988" s="103"/>
      <c r="K1988" s="102"/>
      <c r="L1988" s="102"/>
      <c r="M1988" s="1157"/>
      <c r="N1988" s="1158"/>
      <c r="O1988" s="1159"/>
    </row>
    <row r="1989" spans="1:15" s="1116" customFormat="1">
      <c r="A1989" s="102"/>
      <c r="B1989" s="1157"/>
      <c r="C1989" s="1158"/>
      <c r="D1989" s="1159"/>
      <c r="E1989" s="1137"/>
      <c r="F1989" s="1137"/>
      <c r="G1989" s="1131"/>
      <c r="J1989" s="103"/>
      <c r="K1989" s="102"/>
      <c r="L1989" s="102"/>
      <c r="M1989" s="1157"/>
      <c r="N1989" s="1158"/>
      <c r="O1989" s="1159"/>
    </row>
    <row r="1990" spans="1:15" s="1116" customFormat="1">
      <c r="A1990" s="102"/>
      <c r="B1990" s="1157"/>
      <c r="C1990" s="1158"/>
      <c r="D1990" s="1159"/>
      <c r="E1990" s="1137"/>
      <c r="F1990" s="1137"/>
      <c r="G1990" s="1131"/>
      <c r="J1990" s="103"/>
      <c r="K1990" s="102"/>
      <c r="L1990" s="102"/>
      <c r="M1990" s="1157"/>
      <c r="N1990" s="1158"/>
      <c r="O1990" s="1159"/>
    </row>
    <row r="1991" spans="1:15" s="1116" customFormat="1">
      <c r="A1991" s="102"/>
      <c r="B1991" s="1157"/>
      <c r="C1991" s="1158"/>
      <c r="D1991" s="1159"/>
      <c r="E1991" s="1137"/>
      <c r="F1991" s="1137"/>
      <c r="G1991" s="1131"/>
      <c r="J1991" s="103"/>
      <c r="K1991" s="102"/>
      <c r="L1991" s="102"/>
      <c r="M1991" s="1157"/>
      <c r="N1991" s="1158"/>
      <c r="O1991" s="1159"/>
    </row>
    <row r="1992" spans="1:15" s="1116" customFormat="1">
      <c r="A1992" s="102"/>
      <c r="B1992" s="1157"/>
      <c r="C1992" s="1158"/>
      <c r="D1992" s="1159"/>
      <c r="E1992" s="1137"/>
      <c r="F1992" s="1137"/>
      <c r="G1992" s="1131"/>
      <c r="J1992" s="103"/>
      <c r="K1992" s="102"/>
      <c r="L1992" s="102"/>
      <c r="M1992" s="1157"/>
      <c r="N1992" s="1158"/>
      <c r="O1992" s="1159"/>
    </row>
    <row r="1993" spans="1:15" s="1116" customFormat="1">
      <c r="A1993" s="102"/>
      <c r="B1993" s="1157"/>
      <c r="C1993" s="1158"/>
      <c r="D1993" s="1159"/>
      <c r="E1993" s="1137"/>
      <c r="F1993" s="1137"/>
      <c r="G1993" s="1131"/>
      <c r="J1993" s="103"/>
      <c r="K1993" s="102"/>
      <c r="L1993" s="102"/>
      <c r="M1993" s="1157"/>
      <c r="N1993" s="1158"/>
      <c r="O1993" s="1159"/>
    </row>
    <row r="1994" spans="1:15" s="1116" customFormat="1">
      <c r="A1994" s="102"/>
      <c r="B1994" s="1157"/>
      <c r="C1994" s="1158"/>
      <c r="D1994" s="1159"/>
      <c r="E1994" s="1137"/>
      <c r="F1994" s="1137"/>
      <c r="G1994" s="1131"/>
      <c r="J1994" s="103"/>
      <c r="K1994" s="102"/>
      <c r="L1994" s="102"/>
      <c r="M1994" s="1157"/>
      <c r="N1994" s="1158"/>
      <c r="O1994" s="1159"/>
    </row>
    <row r="1995" spans="1:15" s="1116" customFormat="1">
      <c r="A1995" s="102"/>
      <c r="B1995" s="1157"/>
      <c r="C1995" s="1158"/>
      <c r="D1995" s="1159"/>
      <c r="E1995" s="1137"/>
      <c r="F1995" s="1137"/>
      <c r="G1995" s="1131"/>
      <c r="J1995" s="103"/>
      <c r="K1995" s="102"/>
      <c r="L1995" s="102"/>
      <c r="M1995" s="1157"/>
      <c r="N1995" s="1158"/>
      <c r="O1995" s="1159"/>
    </row>
    <row r="1996" spans="1:15" s="1116" customFormat="1">
      <c r="A1996" s="102"/>
      <c r="B1996" s="1157"/>
      <c r="C1996" s="1158"/>
      <c r="D1996" s="1159"/>
      <c r="E1996" s="1137"/>
      <c r="F1996" s="1137"/>
      <c r="G1996" s="1131"/>
      <c r="J1996" s="103"/>
      <c r="K1996" s="102"/>
      <c r="L1996" s="102"/>
      <c r="M1996" s="1157"/>
      <c r="N1996" s="1158"/>
      <c r="O1996" s="1159"/>
    </row>
    <row r="1997" spans="1:15" s="1116" customFormat="1">
      <c r="A1997" s="102"/>
      <c r="B1997" s="1157"/>
      <c r="C1997" s="1158"/>
      <c r="D1997" s="1159"/>
      <c r="E1997" s="1137"/>
      <c r="F1997" s="1137"/>
      <c r="G1997" s="1131"/>
      <c r="J1997" s="103"/>
      <c r="K1997" s="102"/>
      <c r="L1997" s="102"/>
      <c r="M1997" s="1157"/>
      <c r="N1997" s="1158"/>
      <c r="O1997" s="1159"/>
    </row>
    <row r="1998" spans="1:15" s="1116" customFormat="1">
      <c r="A1998" s="102"/>
      <c r="B1998" s="1157"/>
      <c r="C1998" s="1158"/>
      <c r="D1998" s="1159"/>
      <c r="E1998" s="1137"/>
      <c r="F1998" s="1137"/>
      <c r="G1998" s="1131"/>
      <c r="J1998" s="103"/>
      <c r="K1998" s="102"/>
      <c r="L1998" s="102"/>
      <c r="M1998" s="1157"/>
      <c r="N1998" s="1158"/>
      <c r="O1998" s="1159"/>
    </row>
    <row r="1999" spans="1:15" s="1116" customFormat="1">
      <c r="A1999" s="102"/>
      <c r="B1999" s="1157"/>
      <c r="C1999" s="1158"/>
      <c r="D1999" s="1159"/>
      <c r="E1999" s="1137"/>
      <c r="F1999" s="1137"/>
      <c r="G1999" s="1131"/>
      <c r="J1999" s="103"/>
      <c r="K1999" s="102"/>
      <c r="L1999" s="102"/>
      <c r="M1999" s="1157"/>
      <c r="N1999" s="1158"/>
      <c r="O1999" s="1159"/>
    </row>
    <row r="2000" spans="1:15" s="1116" customFormat="1">
      <c r="A2000" s="102"/>
      <c r="B2000" s="1157"/>
      <c r="C2000" s="1158"/>
      <c r="D2000" s="1159"/>
      <c r="E2000" s="1137"/>
      <c r="F2000" s="1137"/>
      <c r="G2000" s="1131"/>
      <c r="J2000" s="103"/>
      <c r="K2000" s="102"/>
      <c r="L2000" s="102"/>
      <c r="M2000" s="1157"/>
      <c r="N2000" s="1158"/>
      <c r="O2000" s="1159"/>
    </row>
    <row r="2001" spans="1:15" s="1116" customFormat="1">
      <c r="A2001" s="102"/>
      <c r="B2001" s="1157"/>
      <c r="C2001" s="1158"/>
      <c r="D2001" s="1159"/>
      <c r="E2001" s="1137"/>
      <c r="F2001" s="1137"/>
      <c r="G2001" s="1131"/>
      <c r="J2001" s="103"/>
      <c r="K2001" s="102"/>
      <c r="L2001" s="102"/>
      <c r="M2001" s="1157"/>
      <c r="N2001" s="1158"/>
      <c r="O2001" s="1159"/>
    </row>
    <row r="2002" spans="1:15" s="1116" customFormat="1">
      <c r="A2002" s="102"/>
      <c r="B2002" s="1157"/>
      <c r="C2002" s="1158"/>
      <c r="D2002" s="1159"/>
      <c r="E2002" s="1137"/>
      <c r="F2002" s="1137"/>
      <c r="G2002" s="1131"/>
      <c r="J2002" s="103"/>
      <c r="K2002" s="102"/>
      <c r="L2002" s="102"/>
      <c r="M2002" s="1157"/>
      <c r="N2002" s="1158"/>
      <c r="O2002" s="1159"/>
    </row>
    <row r="2003" spans="1:15" s="1116" customFormat="1">
      <c r="A2003" s="102"/>
      <c r="B2003" s="1157"/>
      <c r="C2003" s="1158"/>
      <c r="D2003" s="1159"/>
      <c r="E2003" s="1137"/>
      <c r="F2003" s="1137"/>
      <c r="G2003" s="1131"/>
      <c r="J2003" s="103"/>
      <c r="K2003" s="102"/>
      <c r="L2003" s="102"/>
      <c r="M2003" s="1157"/>
      <c r="N2003" s="1158"/>
      <c r="O2003" s="1159"/>
    </row>
    <row r="2004" spans="1:15" s="1116" customFormat="1">
      <c r="A2004" s="102"/>
      <c r="B2004" s="1157"/>
      <c r="C2004" s="1158"/>
      <c r="D2004" s="1159"/>
      <c r="E2004" s="1137"/>
      <c r="F2004" s="1137"/>
      <c r="G2004" s="1131"/>
      <c r="J2004" s="103"/>
      <c r="K2004" s="102"/>
      <c r="L2004" s="102"/>
      <c r="M2004" s="1157"/>
      <c r="N2004" s="1158"/>
      <c r="O2004" s="1159"/>
    </row>
    <row r="2005" spans="1:15" s="1116" customFormat="1">
      <c r="A2005" s="102"/>
      <c r="B2005" s="1157"/>
      <c r="C2005" s="1158"/>
      <c r="D2005" s="1159"/>
      <c r="E2005" s="1137"/>
      <c r="F2005" s="1137"/>
      <c r="G2005" s="1131"/>
      <c r="J2005" s="103"/>
      <c r="K2005" s="102"/>
      <c r="L2005" s="102"/>
      <c r="M2005" s="1157"/>
      <c r="N2005" s="1158"/>
      <c r="O2005" s="1159"/>
    </row>
    <row r="2006" spans="1:15" s="1116" customFormat="1">
      <c r="A2006" s="102"/>
      <c r="B2006" s="1157"/>
      <c r="C2006" s="1158"/>
      <c r="D2006" s="1159"/>
      <c r="E2006" s="1137"/>
      <c r="F2006" s="1137"/>
      <c r="G2006" s="1131"/>
      <c r="J2006" s="103"/>
      <c r="K2006" s="102"/>
      <c r="L2006" s="102"/>
      <c r="M2006" s="1157"/>
      <c r="N2006" s="1158"/>
      <c r="O2006" s="1159"/>
    </row>
    <row r="2007" spans="1:15" s="1116" customFormat="1">
      <c r="A2007" s="102"/>
      <c r="B2007" s="1157"/>
      <c r="C2007" s="1158"/>
      <c r="D2007" s="1159"/>
      <c r="E2007" s="1137"/>
      <c r="F2007" s="1137"/>
      <c r="G2007" s="1131"/>
      <c r="J2007" s="103"/>
      <c r="K2007" s="102"/>
      <c r="L2007" s="102"/>
      <c r="M2007" s="1157"/>
      <c r="N2007" s="1158"/>
      <c r="O2007" s="1159"/>
    </row>
    <row r="2008" spans="1:15" s="1116" customFormat="1">
      <c r="A2008" s="102"/>
      <c r="B2008" s="1157"/>
      <c r="C2008" s="1158"/>
      <c r="D2008" s="1159"/>
      <c r="E2008" s="1137"/>
      <c r="F2008" s="1137"/>
      <c r="G2008" s="1131"/>
      <c r="J2008" s="103"/>
      <c r="K2008" s="102"/>
      <c r="L2008" s="102"/>
      <c r="M2008" s="1157"/>
      <c r="N2008" s="1158"/>
      <c r="O2008" s="1159"/>
    </row>
    <row r="2009" spans="1:15" s="1116" customFormat="1">
      <c r="A2009" s="102"/>
      <c r="B2009" s="1157"/>
      <c r="C2009" s="1158"/>
      <c r="D2009" s="1159"/>
      <c r="E2009" s="1137"/>
      <c r="F2009" s="1137"/>
      <c r="G2009" s="1131"/>
      <c r="J2009" s="103"/>
      <c r="K2009" s="102"/>
      <c r="L2009" s="102"/>
      <c r="M2009" s="1157"/>
      <c r="N2009" s="1158"/>
      <c r="O2009" s="1159"/>
    </row>
    <row r="2010" spans="1:15" s="1116" customFormat="1">
      <c r="A2010" s="102"/>
      <c r="B2010" s="1157"/>
      <c r="C2010" s="1158"/>
      <c r="D2010" s="1159"/>
      <c r="E2010" s="1137"/>
      <c r="F2010" s="1137"/>
      <c r="G2010" s="1131"/>
      <c r="J2010" s="103"/>
      <c r="K2010" s="102"/>
      <c r="L2010" s="102"/>
      <c r="M2010" s="1157"/>
      <c r="N2010" s="1158"/>
      <c r="O2010" s="1159"/>
    </row>
    <row r="2011" spans="1:15" s="1116" customFormat="1">
      <c r="A2011" s="102"/>
      <c r="B2011" s="1157"/>
      <c r="C2011" s="1158"/>
      <c r="D2011" s="1159"/>
      <c r="E2011" s="1137"/>
      <c r="F2011" s="1137"/>
      <c r="G2011" s="1131"/>
      <c r="J2011" s="103"/>
      <c r="K2011" s="102"/>
      <c r="L2011" s="102"/>
      <c r="M2011" s="1157"/>
      <c r="N2011" s="1158"/>
      <c r="O2011" s="1159"/>
    </row>
    <row r="2012" spans="1:15" s="1116" customFormat="1">
      <c r="A2012" s="102"/>
      <c r="B2012" s="1157"/>
      <c r="C2012" s="1158"/>
      <c r="D2012" s="1159"/>
      <c r="E2012" s="1137"/>
      <c r="F2012" s="1137"/>
      <c r="G2012" s="1131"/>
      <c r="J2012" s="103"/>
      <c r="K2012" s="102"/>
      <c r="L2012" s="102"/>
      <c r="M2012" s="1157"/>
      <c r="N2012" s="1158"/>
      <c r="O2012" s="1159"/>
    </row>
    <row r="2013" spans="1:15" s="1116" customFormat="1">
      <c r="A2013" s="102"/>
      <c r="B2013" s="1157"/>
      <c r="C2013" s="1158"/>
      <c r="D2013" s="1159"/>
      <c r="E2013" s="1137"/>
      <c r="F2013" s="1137"/>
      <c r="G2013" s="1131"/>
      <c r="J2013" s="103"/>
      <c r="K2013" s="102"/>
      <c r="L2013" s="102"/>
      <c r="M2013" s="1157"/>
      <c r="N2013" s="1158"/>
      <c r="O2013" s="1159"/>
    </row>
    <row r="2014" spans="1:15" s="1116" customFormat="1">
      <c r="A2014" s="102"/>
      <c r="B2014" s="1157"/>
      <c r="C2014" s="1158"/>
      <c r="D2014" s="1159"/>
      <c r="E2014" s="1137"/>
      <c r="F2014" s="1137"/>
      <c r="G2014" s="1131"/>
      <c r="J2014" s="103"/>
      <c r="K2014" s="102"/>
      <c r="L2014" s="102"/>
      <c r="M2014" s="1157"/>
      <c r="N2014" s="1158"/>
      <c r="O2014" s="1159"/>
    </row>
    <row r="2015" spans="1:15" s="1116" customFormat="1">
      <c r="A2015" s="102"/>
      <c r="B2015" s="1157"/>
      <c r="C2015" s="1158"/>
      <c r="D2015" s="1159"/>
      <c r="E2015" s="1137"/>
      <c r="F2015" s="1137"/>
      <c r="G2015" s="1131"/>
      <c r="J2015" s="103"/>
      <c r="K2015" s="102"/>
      <c r="L2015" s="102"/>
      <c r="M2015" s="1157"/>
      <c r="N2015" s="1158"/>
      <c r="O2015" s="1159"/>
    </row>
    <row r="2016" spans="1:15" s="1116" customFormat="1">
      <c r="A2016" s="102"/>
      <c r="B2016" s="1157"/>
      <c r="C2016" s="1158"/>
      <c r="D2016" s="1159"/>
      <c r="E2016" s="1137"/>
      <c r="F2016" s="1137"/>
      <c r="G2016" s="1131"/>
      <c r="J2016" s="103"/>
      <c r="K2016" s="102"/>
      <c r="L2016" s="102"/>
      <c r="M2016" s="1157"/>
      <c r="N2016" s="1158"/>
      <c r="O2016" s="1159"/>
    </row>
    <row r="2017" spans="1:15" s="1116" customFormat="1">
      <c r="A2017" s="102"/>
      <c r="B2017" s="1157"/>
      <c r="C2017" s="1158"/>
      <c r="D2017" s="1159"/>
      <c r="E2017" s="1137"/>
      <c r="F2017" s="1137"/>
      <c r="G2017" s="1131"/>
      <c r="J2017" s="103"/>
      <c r="K2017" s="102"/>
      <c r="L2017" s="102"/>
      <c r="M2017" s="1157"/>
      <c r="N2017" s="1158"/>
      <c r="O2017" s="1159"/>
    </row>
    <row r="2018" spans="1:15" s="1116" customFormat="1">
      <c r="A2018" s="102"/>
      <c r="B2018" s="1157"/>
      <c r="C2018" s="1158"/>
      <c r="D2018" s="1159"/>
      <c r="E2018" s="1137"/>
      <c r="F2018" s="1137"/>
      <c r="G2018" s="1131"/>
      <c r="J2018" s="103"/>
      <c r="K2018" s="102"/>
      <c r="L2018" s="102"/>
      <c r="M2018" s="1157"/>
      <c r="N2018" s="1158"/>
      <c r="O2018" s="1159"/>
    </row>
    <row r="2019" spans="1:15" s="1116" customFormat="1">
      <c r="A2019" s="102"/>
      <c r="B2019" s="1157"/>
      <c r="C2019" s="1158"/>
      <c r="D2019" s="1159"/>
      <c r="E2019" s="1137"/>
      <c r="F2019" s="1137"/>
      <c r="G2019" s="1131"/>
      <c r="J2019" s="103"/>
      <c r="K2019" s="102"/>
      <c r="L2019" s="102"/>
      <c r="M2019" s="1157"/>
      <c r="N2019" s="1158"/>
      <c r="O2019" s="1159"/>
    </row>
    <row r="2020" spans="1:15" s="1116" customFormat="1">
      <c r="A2020" s="102"/>
      <c r="B2020" s="1157"/>
      <c r="C2020" s="1158"/>
      <c r="D2020" s="1159"/>
      <c r="E2020" s="1137"/>
      <c r="F2020" s="1137"/>
      <c r="G2020" s="1131"/>
      <c r="J2020" s="103"/>
      <c r="K2020" s="102"/>
      <c r="L2020" s="102"/>
      <c r="M2020" s="1157"/>
      <c r="N2020" s="1158"/>
      <c r="O2020" s="1159"/>
    </row>
    <row r="2021" spans="1:15" s="1116" customFormat="1">
      <c r="A2021" s="102"/>
      <c r="B2021" s="1157"/>
      <c r="C2021" s="1158"/>
      <c r="D2021" s="1159"/>
      <c r="E2021" s="1137"/>
      <c r="F2021" s="1137"/>
      <c r="G2021" s="1131"/>
      <c r="J2021" s="103"/>
      <c r="K2021" s="102"/>
      <c r="L2021" s="102"/>
      <c r="M2021" s="1157"/>
      <c r="N2021" s="1158"/>
      <c r="O2021" s="1159"/>
    </row>
    <row r="2022" spans="1:15" s="1116" customFormat="1">
      <c r="A2022" s="102"/>
      <c r="B2022" s="1157"/>
      <c r="C2022" s="1158"/>
      <c r="D2022" s="1159"/>
      <c r="E2022" s="1137"/>
      <c r="F2022" s="1137"/>
      <c r="G2022" s="1131"/>
      <c r="J2022" s="103"/>
      <c r="K2022" s="102"/>
      <c r="L2022" s="102"/>
      <c r="M2022" s="1157"/>
      <c r="N2022" s="1158"/>
      <c r="O2022" s="1159"/>
    </row>
    <row r="2023" spans="1:15" s="1116" customFormat="1">
      <c r="A2023" s="102"/>
      <c r="B2023" s="1157"/>
      <c r="C2023" s="1158"/>
      <c r="D2023" s="1159"/>
      <c r="E2023" s="1137"/>
      <c r="F2023" s="1137"/>
      <c r="G2023" s="1131"/>
      <c r="J2023" s="103"/>
      <c r="K2023" s="102"/>
      <c r="L2023" s="102"/>
      <c r="M2023" s="1157"/>
      <c r="N2023" s="1158"/>
      <c r="O2023" s="1159"/>
    </row>
    <row r="2024" spans="1:15" s="1116" customFormat="1">
      <c r="A2024" s="102"/>
      <c r="B2024" s="1157"/>
      <c r="C2024" s="1158"/>
      <c r="D2024" s="1159"/>
      <c r="E2024" s="1137"/>
      <c r="F2024" s="1137"/>
      <c r="G2024" s="1131"/>
      <c r="J2024" s="103"/>
      <c r="K2024" s="102"/>
      <c r="L2024" s="102"/>
      <c r="M2024" s="1157"/>
      <c r="N2024" s="1158"/>
      <c r="O2024" s="1159"/>
    </row>
    <row r="2025" spans="1:15" s="1116" customFormat="1">
      <c r="A2025" s="102"/>
      <c r="B2025" s="1157"/>
      <c r="C2025" s="1158"/>
      <c r="D2025" s="1159"/>
      <c r="E2025" s="1137"/>
      <c r="F2025" s="1137"/>
      <c r="G2025" s="1131"/>
      <c r="J2025" s="103"/>
      <c r="K2025" s="102"/>
      <c r="L2025" s="102"/>
      <c r="M2025" s="1157"/>
      <c r="N2025" s="1158"/>
      <c r="O2025" s="1159"/>
    </row>
    <row r="2026" spans="1:15">
      <c r="H2026" s="1116"/>
      <c r="I2026" s="1116"/>
      <c r="J2026" s="103"/>
    </row>
    <row r="2027" spans="1:15" s="1116" customFormat="1">
      <c r="A2027" s="102"/>
      <c r="B2027" s="1157"/>
      <c r="C2027" s="1158"/>
      <c r="D2027" s="1159"/>
      <c r="E2027" s="1137"/>
      <c r="F2027" s="1137"/>
      <c r="G2027" s="1131"/>
      <c r="J2027" s="103"/>
      <c r="K2027" s="102"/>
      <c r="L2027" s="102"/>
      <c r="M2027" s="1157"/>
      <c r="N2027" s="1158"/>
      <c r="O2027" s="1159"/>
    </row>
    <row r="2028" spans="1:15" s="1116" customFormat="1">
      <c r="A2028" s="102"/>
      <c r="B2028" s="1157"/>
      <c r="C2028" s="1158"/>
      <c r="D2028" s="1159"/>
      <c r="E2028" s="1137"/>
      <c r="F2028" s="1137"/>
      <c r="G2028" s="1131"/>
      <c r="J2028" s="103"/>
      <c r="K2028" s="102"/>
      <c r="L2028" s="102"/>
      <c r="M2028" s="1157"/>
      <c r="N2028" s="1158"/>
      <c r="O2028" s="1159"/>
    </row>
    <row r="2029" spans="1:15">
      <c r="H2029" s="1116"/>
      <c r="I2029" s="1116"/>
      <c r="J2029" s="103"/>
    </row>
    <row r="2030" spans="1:15" s="1116" customFormat="1">
      <c r="A2030" s="102"/>
      <c r="B2030" s="1157"/>
      <c r="C2030" s="1158"/>
      <c r="D2030" s="1159"/>
      <c r="E2030" s="1137"/>
      <c r="F2030" s="1137"/>
      <c r="G2030" s="1131"/>
      <c r="J2030" s="103"/>
      <c r="K2030" s="102"/>
      <c r="L2030" s="102"/>
      <c r="M2030" s="1157"/>
      <c r="N2030" s="1158"/>
      <c r="O2030" s="1159"/>
    </row>
    <row r="2031" spans="1:15" s="1116" customFormat="1">
      <c r="A2031" s="102"/>
      <c r="B2031" s="1157"/>
      <c r="C2031" s="1158"/>
      <c r="D2031" s="1159"/>
      <c r="E2031" s="1137"/>
      <c r="F2031" s="1137"/>
      <c r="G2031" s="1131"/>
      <c r="J2031" s="103"/>
      <c r="K2031" s="102"/>
      <c r="L2031" s="102"/>
      <c r="M2031" s="1157"/>
      <c r="N2031" s="1158"/>
      <c r="O2031" s="1159"/>
    </row>
    <row r="2032" spans="1:15">
      <c r="H2032" s="1116"/>
      <c r="I2032" s="1116"/>
      <c r="J2032" s="103"/>
    </row>
    <row r="2033" spans="1:15">
      <c r="H2033" s="1116"/>
      <c r="I2033" s="1116"/>
      <c r="J2033" s="103"/>
    </row>
    <row r="2034" spans="1:15" s="1116" customFormat="1">
      <c r="A2034" s="102"/>
      <c r="B2034" s="1157"/>
      <c r="C2034" s="1158"/>
      <c r="D2034" s="1159"/>
      <c r="E2034" s="1137"/>
      <c r="F2034" s="1137"/>
      <c r="G2034" s="1131"/>
      <c r="J2034" s="103"/>
      <c r="K2034" s="102"/>
      <c r="L2034" s="102"/>
      <c r="M2034" s="1157"/>
      <c r="N2034" s="1158"/>
      <c r="O2034" s="1159"/>
    </row>
    <row r="2035" spans="1:15">
      <c r="H2035" s="1116"/>
      <c r="I2035" s="1116"/>
      <c r="J2035" s="103"/>
    </row>
    <row r="2036" spans="1:15">
      <c r="H2036" s="1116"/>
      <c r="I2036" s="1116"/>
      <c r="J2036" s="103"/>
    </row>
    <row r="2037" spans="1:15">
      <c r="H2037" s="1116"/>
      <c r="I2037" s="1116"/>
      <c r="J2037" s="103"/>
    </row>
    <row r="2038" spans="1:15">
      <c r="H2038" s="1116"/>
      <c r="I2038" s="1116"/>
      <c r="J2038" s="103"/>
    </row>
    <row r="2039" spans="1:15">
      <c r="H2039" s="1116"/>
      <c r="I2039" s="1116"/>
      <c r="J2039" s="103"/>
    </row>
    <row r="2040" spans="1:15" s="1116" customFormat="1">
      <c r="A2040" s="102"/>
      <c r="B2040" s="1157"/>
      <c r="C2040" s="1158"/>
      <c r="D2040" s="1159"/>
      <c r="E2040" s="1137"/>
      <c r="F2040" s="1137"/>
      <c r="G2040" s="1131"/>
      <c r="J2040" s="103"/>
      <c r="K2040" s="102"/>
      <c r="L2040" s="102"/>
      <c r="M2040" s="1157"/>
      <c r="N2040" s="1158"/>
      <c r="O2040" s="1159"/>
    </row>
    <row r="2041" spans="1:15">
      <c r="H2041" s="1116"/>
      <c r="I2041" s="1116"/>
      <c r="J2041" s="103"/>
    </row>
    <row r="2042" spans="1:15">
      <c r="H2042" s="1116"/>
      <c r="I2042" s="1116"/>
      <c r="J2042" s="103"/>
    </row>
    <row r="2043" spans="1:15" s="90" customFormat="1">
      <c r="A2043" s="102"/>
      <c r="B2043" s="1157"/>
      <c r="C2043" s="1158"/>
      <c r="D2043" s="1159"/>
      <c r="E2043" s="1137"/>
      <c r="F2043" s="1137"/>
      <c r="G2043" s="1131"/>
      <c r="H2043" s="1116"/>
      <c r="I2043" s="1116"/>
      <c r="J2043" s="103"/>
      <c r="K2043" s="102"/>
      <c r="L2043" s="102"/>
      <c r="M2043" s="1157"/>
      <c r="N2043" s="1158"/>
      <c r="O2043" s="1159"/>
    </row>
    <row r="2044" spans="1:15" s="90" customFormat="1">
      <c r="A2044" s="102"/>
      <c r="B2044" s="1157"/>
      <c r="C2044" s="1158"/>
      <c r="D2044" s="1159"/>
      <c r="E2044" s="1137"/>
      <c r="F2044" s="1137"/>
      <c r="G2044" s="1131"/>
      <c r="H2044" s="1116"/>
      <c r="I2044" s="1116"/>
      <c r="J2044" s="103"/>
      <c r="K2044" s="102"/>
      <c r="L2044" s="102"/>
      <c r="M2044" s="1157"/>
      <c r="N2044" s="1158"/>
      <c r="O2044" s="1159"/>
    </row>
    <row r="2045" spans="1:15">
      <c r="H2045" s="1116"/>
      <c r="I2045" s="1116"/>
      <c r="J2045" s="103"/>
    </row>
    <row r="2046" spans="1:15">
      <c r="H2046" s="1116"/>
      <c r="I2046" s="1116"/>
      <c r="J2046" s="103"/>
    </row>
    <row r="2047" spans="1:15" s="1116" customFormat="1">
      <c r="A2047" s="102"/>
      <c r="B2047" s="1157"/>
      <c r="C2047" s="1158"/>
      <c r="D2047" s="1159"/>
      <c r="E2047" s="1137"/>
      <c r="F2047" s="1137"/>
      <c r="G2047" s="1131"/>
      <c r="J2047" s="103"/>
      <c r="K2047" s="102"/>
      <c r="L2047" s="102"/>
      <c r="M2047" s="1157"/>
      <c r="N2047" s="1158"/>
      <c r="O2047" s="1159"/>
    </row>
    <row r="2048" spans="1:15" s="1116" customFormat="1">
      <c r="A2048" s="102"/>
      <c r="B2048" s="1157"/>
      <c r="C2048" s="1158"/>
      <c r="D2048" s="1159"/>
      <c r="E2048" s="1137"/>
      <c r="F2048" s="1137"/>
      <c r="G2048" s="1131"/>
      <c r="J2048" s="103"/>
      <c r="K2048" s="102"/>
      <c r="L2048" s="102"/>
      <c r="M2048" s="1157"/>
      <c r="N2048" s="1158"/>
      <c r="O2048" s="1159"/>
    </row>
    <row r="2049" spans="1:15" s="1116" customFormat="1">
      <c r="A2049" s="102"/>
      <c r="B2049" s="1157"/>
      <c r="C2049" s="1158"/>
      <c r="D2049" s="1159"/>
      <c r="E2049" s="1137"/>
      <c r="F2049" s="1137"/>
      <c r="G2049" s="1131"/>
      <c r="J2049" s="103"/>
      <c r="K2049" s="102"/>
      <c r="L2049" s="102"/>
      <c r="M2049" s="1157"/>
      <c r="N2049" s="1158"/>
      <c r="O2049" s="1159"/>
    </row>
    <row r="2050" spans="1:15" s="1116" customFormat="1">
      <c r="A2050" s="102"/>
      <c r="B2050" s="1157"/>
      <c r="C2050" s="1158"/>
      <c r="D2050" s="1159"/>
      <c r="E2050" s="1137"/>
      <c r="F2050" s="1137"/>
      <c r="G2050" s="1131"/>
      <c r="J2050" s="103"/>
      <c r="K2050" s="102"/>
      <c r="L2050" s="102"/>
      <c r="M2050" s="1157"/>
      <c r="N2050" s="1158"/>
      <c r="O2050" s="1159"/>
    </row>
    <row r="2051" spans="1:15" s="1116" customFormat="1">
      <c r="A2051" s="102"/>
      <c r="B2051" s="1157"/>
      <c r="C2051" s="1158"/>
      <c r="D2051" s="1159"/>
      <c r="E2051" s="1137"/>
      <c r="F2051" s="1137"/>
      <c r="G2051" s="1131"/>
      <c r="J2051" s="103"/>
      <c r="K2051" s="102"/>
      <c r="L2051" s="102"/>
      <c r="M2051" s="1157"/>
      <c r="N2051" s="1158"/>
      <c r="O2051" s="1159"/>
    </row>
    <row r="2052" spans="1:15" s="1116" customFormat="1">
      <c r="A2052" s="102"/>
      <c r="B2052" s="1157"/>
      <c r="C2052" s="1158"/>
      <c r="D2052" s="1159"/>
      <c r="E2052" s="1137"/>
      <c r="F2052" s="1137"/>
      <c r="G2052" s="1131"/>
      <c r="J2052" s="103"/>
      <c r="K2052" s="102"/>
      <c r="L2052" s="102"/>
      <c r="M2052" s="1157"/>
      <c r="N2052" s="1158"/>
      <c r="O2052" s="1159"/>
    </row>
    <row r="2053" spans="1:15" s="1116" customFormat="1">
      <c r="A2053" s="102"/>
      <c r="B2053" s="1157"/>
      <c r="C2053" s="1158"/>
      <c r="D2053" s="1159"/>
      <c r="E2053" s="1137"/>
      <c r="F2053" s="1137"/>
      <c r="G2053" s="1131"/>
      <c r="J2053" s="103"/>
      <c r="K2053" s="102"/>
      <c r="L2053" s="102"/>
      <c r="M2053" s="1157"/>
      <c r="N2053" s="1158"/>
      <c r="O2053" s="1159"/>
    </row>
    <row r="2054" spans="1:15" s="1116" customFormat="1">
      <c r="A2054" s="102"/>
      <c r="B2054" s="1157"/>
      <c r="C2054" s="1158"/>
      <c r="D2054" s="1159"/>
      <c r="E2054" s="1137"/>
      <c r="F2054" s="1137"/>
      <c r="G2054" s="1131"/>
      <c r="J2054" s="103"/>
      <c r="K2054" s="102"/>
      <c r="L2054" s="102"/>
      <c r="M2054" s="1157"/>
      <c r="N2054" s="1158"/>
      <c r="O2054" s="1159"/>
    </row>
    <row r="2055" spans="1:15">
      <c r="H2055" s="1116"/>
      <c r="I2055" s="1116"/>
      <c r="J2055" s="103"/>
    </row>
    <row r="2056" spans="1:15">
      <c r="H2056" s="1116"/>
      <c r="I2056" s="1116"/>
      <c r="J2056" s="103"/>
    </row>
    <row r="2057" spans="1:15" s="90" customFormat="1">
      <c r="A2057" s="102"/>
      <c r="B2057" s="1157"/>
      <c r="C2057" s="1158"/>
      <c r="D2057" s="1159"/>
      <c r="E2057" s="1137"/>
      <c r="F2057" s="1137"/>
      <c r="G2057" s="1131"/>
      <c r="H2057" s="1116"/>
      <c r="I2057" s="1116"/>
      <c r="J2057" s="103"/>
      <c r="K2057" s="102"/>
      <c r="L2057" s="102"/>
      <c r="M2057" s="1157"/>
      <c r="N2057" s="1158"/>
      <c r="O2057" s="1159"/>
    </row>
    <row r="2058" spans="1:15" s="90" customFormat="1">
      <c r="A2058" s="102"/>
      <c r="B2058" s="1157"/>
      <c r="C2058" s="1158"/>
      <c r="D2058" s="1159"/>
      <c r="E2058" s="1137"/>
      <c r="F2058" s="1137"/>
      <c r="G2058" s="1131"/>
      <c r="H2058" s="1116"/>
      <c r="I2058" s="1116"/>
      <c r="J2058" s="103"/>
      <c r="K2058" s="102"/>
      <c r="L2058" s="102"/>
      <c r="M2058" s="1157"/>
      <c r="N2058" s="1158"/>
      <c r="O2058" s="1159"/>
    </row>
    <row r="2059" spans="1:15">
      <c r="H2059" s="1116"/>
      <c r="I2059" s="1116"/>
      <c r="J2059" s="103"/>
    </row>
    <row r="2060" spans="1:15">
      <c r="H2060" s="1116"/>
      <c r="I2060" s="1116"/>
      <c r="J2060" s="103"/>
    </row>
    <row r="2061" spans="1:15" s="1116" customFormat="1">
      <c r="A2061" s="102"/>
      <c r="B2061" s="1157"/>
      <c r="C2061" s="1158"/>
      <c r="D2061" s="1159"/>
      <c r="E2061" s="1137"/>
      <c r="F2061" s="1137"/>
      <c r="G2061" s="1131"/>
      <c r="J2061" s="103"/>
      <c r="K2061" s="102"/>
      <c r="L2061" s="102"/>
      <c r="M2061" s="1157"/>
      <c r="N2061" s="1158"/>
      <c r="O2061" s="1159"/>
    </row>
    <row r="2062" spans="1:15" s="1116" customFormat="1">
      <c r="A2062" s="102"/>
      <c r="B2062" s="1157"/>
      <c r="C2062" s="1158"/>
      <c r="D2062" s="1159"/>
      <c r="E2062" s="1137"/>
      <c r="F2062" s="1137"/>
      <c r="G2062" s="1131"/>
      <c r="J2062" s="103"/>
      <c r="K2062" s="102"/>
      <c r="L2062" s="102"/>
      <c r="M2062" s="1157"/>
      <c r="N2062" s="1158"/>
      <c r="O2062" s="1159"/>
    </row>
    <row r="2063" spans="1:15" s="1116" customFormat="1">
      <c r="A2063" s="102"/>
      <c r="B2063" s="1157"/>
      <c r="C2063" s="1158"/>
      <c r="D2063" s="1159"/>
      <c r="E2063" s="1137"/>
      <c r="F2063" s="1137"/>
      <c r="G2063" s="1131"/>
      <c r="J2063" s="103"/>
      <c r="K2063" s="102"/>
      <c r="L2063" s="102"/>
      <c r="M2063" s="1157"/>
      <c r="N2063" s="1158"/>
      <c r="O2063" s="1159"/>
    </row>
    <row r="2064" spans="1:15" s="1116" customFormat="1">
      <c r="A2064" s="102"/>
      <c r="B2064" s="1157"/>
      <c r="C2064" s="1158"/>
      <c r="D2064" s="1159"/>
      <c r="E2064" s="1137"/>
      <c r="F2064" s="1137"/>
      <c r="G2064" s="1131"/>
      <c r="J2064" s="103"/>
      <c r="K2064" s="102"/>
      <c r="L2064" s="102"/>
      <c r="M2064" s="1157"/>
      <c r="N2064" s="1158"/>
      <c r="O2064" s="1159"/>
    </row>
    <row r="2065" spans="1:15" s="1116" customFormat="1">
      <c r="A2065" s="102"/>
      <c r="B2065" s="1157"/>
      <c r="C2065" s="1158"/>
      <c r="D2065" s="1159"/>
      <c r="E2065" s="1137"/>
      <c r="F2065" s="1137"/>
      <c r="G2065" s="1131"/>
      <c r="J2065" s="103"/>
      <c r="K2065" s="102"/>
      <c r="L2065" s="102"/>
      <c r="M2065" s="1157"/>
      <c r="N2065" s="1158"/>
      <c r="O2065" s="1159"/>
    </row>
    <row r="2066" spans="1:15" s="1116" customFormat="1">
      <c r="A2066" s="102"/>
      <c r="B2066" s="1157"/>
      <c r="C2066" s="1158"/>
      <c r="D2066" s="1159"/>
      <c r="E2066" s="1137"/>
      <c r="F2066" s="1137"/>
      <c r="G2066" s="1131"/>
      <c r="J2066" s="103"/>
      <c r="K2066" s="102"/>
      <c r="L2066" s="102"/>
      <c r="M2066" s="1157"/>
      <c r="N2066" s="1158"/>
      <c r="O2066" s="1159"/>
    </row>
    <row r="2067" spans="1:15" s="1116" customFormat="1">
      <c r="A2067" s="102"/>
      <c r="B2067" s="1157"/>
      <c r="C2067" s="1158"/>
      <c r="D2067" s="1159"/>
      <c r="E2067" s="1137"/>
      <c r="F2067" s="1137"/>
      <c r="G2067" s="1131"/>
      <c r="J2067" s="103"/>
      <c r="K2067" s="102"/>
      <c r="L2067" s="102"/>
      <c r="M2067" s="1157"/>
      <c r="N2067" s="1158"/>
      <c r="O2067" s="1159"/>
    </row>
    <row r="2068" spans="1:15" s="1116" customFormat="1">
      <c r="A2068" s="102"/>
      <c r="B2068" s="1157"/>
      <c r="C2068" s="1158"/>
      <c r="D2068" s="1159"/>
      <c r="E2068" s="1137"/>
      <c r="F2068" s="1137"/>
      <c r="G2068" s="1131"/>
      <c r="J2068" s="103"/>
      <c r="K2068" s="102"/>
      <c r="L2068" s="102"/>
      <c r="M2068" s="1157"/>
      <c r="N2068" s="1158"/>
      <c r="O2068" s="1159"/>
    </row>
    <row r="2069" spans="1:15" s="1116" customFormat="1">
      <c r="A2069" s="102"/>
      <c r="B2069" s="1157"/>
      <c r="C2069" s="1158"/>
      <c r="D2069" s="1159"/>
      <c r="E2069" s="1137"/>
      <c r="F2069" s="1137"/>
      <c r="G2069" s="1131"/>
      <c r="J2069" s="103"/>
      <c r="K2069" s="102"/>
      <c r="L2069" s="102"/>
      <c r="M2069" s="1157"/>
      <c r="N2069" s="1158"/>
      <c r="O2069" s="1159"/>
    </row>
    <row r="2070" spans="1:15" s="1116" customFormat="1">
      <c r="A2070" s="102"/>
      <c r="B2070" s="1157"/>
      <c r="C2070" s="1158"/>
      <c r="D2070" s="1159"/>
      <c r="E2070" s="1137"/>
      <c r="F2070" s="1137"/>
      <c r="G2070" s="1131"/>
      <c r="J2070" s="103"/>
      <c r="K2070" s="102"/>
      <c r="L2070" s="102"/>
      <c r="M2070" s="1157"/>
      <c r="N2070" s="1158"/>
      <c r="O2070" s="1159"/>
    </row>
    <row r="2071" spans="1:15" s="1116" customFormat="1">
      <c r="A2071" s="102"/>
      <c r="B2071" s="1157"/>
      <c r="C2071" s="1158"/>
      <c r="D2071" s="1159"/>
      <c r="E2071" s="1137"/>
      <c r="F2071" s="1137"/>
      <c r="G2071" s="1131"/>
      <c r="H2071" s="1131"/>
      <c r="I2071" s="1131"/>
      <c r="J2071" s="104"/>
      <c r="K2071" s="102"/>
      <c r="L2071" s="102"/>
      <c r="M2071" s="1157"/>
      <c r="N2071" s="1158"/>
      <c r="O2071" s="1159"/>
    </row>
    <row r="2072" spans="1:15" s="1116" customFormat="1">
      <c r="A2072" s="102"/>
      <c r="B2072" s="1157"/>
      <c r="C2072" s="1158"/>
      <c r="D2072" s="1159"/>
      <c r="E2072" s="1137"/>
      <c r="F2072" s="1137"/>
      <c r="G2072" s="1131"/>
      <c r="H2072" s="1131"/>
      <c r="I2072" s="1131"/>
      <c r="J2072" s="104"/>
      <c r="K2072" s="102"/>
      <c r="L2072" s="102"/>
      <c r="M2072" s="1157"/>
      <c r="N2072" s="1158"/>
      <c r="O2072" s="1159"/>
    </row>
    <row r="2073" spans="1:15" s="1116" customFormat="1">
      <c r="A2073" s="102"/>
      <c r="B2073" s="1157"/>
      <c r="C2073" s="1158"/>
      <c r="D2073" s="1159"/>
      <c r="E2073" s="1137"/>
      <c r="F2073" s="1137"/>
      <c r="G2073" s="1131"/>
      <c r="H2073" s="90"/>
      <c r="I2073" s="90"/>
      <c r="J2073" s="104"/>
      <c r="K2073" s="102"/>
      <c r="L2073" s="102"/>
      <c r="M2073" s="1157"/>
      <c r="N2073" s="1158"/>
      <c r="O2073" s="1159"/>
    </row>
    <row r="2074" spans="1:15" s="1116" customFormat="1">
      <c r="A2074" s="102"/>
      <c r="B2074" s="1157"/>
      <c r="C2074" s="1158"/>
      <c r="D2074" s="1159"/>
      <c r="E2074" s="1137"/>
      <c r="F2074" s="1137"/>
      <c r="G2074" s="1131"/>
      <c r="H2074" s="1131"/>
      <c r="I2074" s="1131"/>
      <c r="J2074" s="104"/>
      <c r="K2074" s="102"/>
      <c r="L2074" s="102"/>
      <c r="M2074" s="1157"/>
      <c r="N2074" s="1158"/>
      <c r="O2074" s="1159"/>
    </row>
    <row r="2075" spans="1:15" s="1116" customFormat="1">
      <c r="A2075" s="102"/>
      <c r="B2075" s="1157"/>
      <c r="C2075" s="1158"/>
      <c r="D2075" s="1159"/>
      <c r="E2075" s="1137"/>
      <c r="F2075" s="1137"/>
      <c r="G2075" s="1131"/>
      <c r="H2075" s="1131"/>
      <c r="I2075" s="1131"/>
      <c r="J2075" s="104"/>
      <c r="K2075" s="102"/>
      <c r="L2075" s="102"/>
      <c r="M2075" s="1157"/>
      <c r="N2075" s="1158"/>
      <c r="O2075" s="1159"/>
    </row>
    <row r="2076" spans="1:15" s="1116" customFormat="1">
      <c r="A2076" s="102"/>
      <c r="B2076" s="1157"/>
      <c r="C2076" s="1158"/>
      <c r="D2076" s="1159"/>
      <c r="E2076" s="1137"/>
      <c r="F2076" s="1137"/>
      <c r="G2076" s="1131"/>
      <c r="H2076" s="1131"/>
      <c r="I2076" s="1131"/>
      <c r="J2076" s="104"/>
      <c r="K2076" s="102"/>
      <c r="L2076" s="102"/>
      <c r="M2076" s="1157"/>
      <c r="N2076" s="1158"/>
      <c r="O2076" s="1159"/>
    </row>
    <row r="2077" spans="1:15" s="1116" customFormat="1">
      <c r="A2077" s="102"/>
      <c r="B2077" s="1157"/>
      <c r="C2077" s="1158"/>
      <c r="D2077" s="1159"/>
      <c r="E2077" s="1137"/>
      <c r="F2077" s="1137"/>
      <c r="G2077" s="1131"/>
      <c r="H2077" s="1131"/>
      <c r="I2077" s="1131"/>
      <c r="J2077" s="104"/>
      <c r="K2077" s="102"/>
      <c r="L2077" s="102"/>
      <c r="M2077" s="1157"/>
      <c r="N2077" s="1158"/>
      <c r="O2077" s="1159"/>
    </row>
    <row r="2078" spans="1:15" s="1116" customFormat="1">
      <c r="A2078" s="102"/>
      <c r="B2078" s="1157"/>
      <c r="C2078" s="1158"/>
      <c r="D2078" s="1159"/>
      <c r="E2078" s="1137"/>
      <c r="F2078" s="1137"/>
      <c r="G2078" s="1131"/>
      <c r="H2078" s="1131"/>
      <c r="I2078" s="1131"/>
      <c r="J2078" s="104"/>
      <c r="K2078" s="102"/>
      <c r="L2078" s="102"/>
      <c r="M2078" s="1157"/>
      <c r="N2078" s="1158"/>
      <c r="O2078" s="1159"/>
    </row>
    <row r="2079" spans="1:15" s="1116" customFormat="1">
      <c r="A2079" s="102"/>
      <c r="B2079" s="1157"/>
      <c r="C2079" s="1158"/>
      <c r="D2079" s="1159"/>
      <c r="E2079" s="1137"/>
      <c r="F2079" s="1137"/>
      <c r="G2079" s="1131"/>
      <c r="H2079" s="1131"/>
      <c r="I2079" s="1131"/>
      <c r="J2079" s="104"/>
      <c r="K2079" s="102"/>
      <c r="L2079" s="102"/>
      <c r="M2079" s="1157"/>
      <c r="N2079" s="1158"/>
      <c r="O2079" s="1159"/>
    </row>
    <row r="2080" spans="1:15" s="1116" customFormat="1">
      <c r="A2080" s="102"/>
      <c r="B2080" s="1157"/>
      <c r="C2080" s="1158"/>
      <c r="D2080" s="1159"/>
      <c r="E2080" s="1137"/>
      <c r="F2080" s="1137"/>
      <c r="G2080" s="1131"/>
      <c r="H2080" s="1131"/>
      <c r="I2080" s="1131"/>
      <c r="J2080" s="104"/>
      <c r="K2080" s="102"/>
      <c r="L2080" s="102"/>
      <c r="M2080" s="1157"/>
      <c r="N2080" s="1158"/>
      <c r="O2080" s="1159"/>
    </row>
    <row r="2081" spans="1:15" s="1116" customFormat="1">
      <c r="A2081" s="102"/>
      <c r="B2081" s="1157"/>
      <c r="C2081" s="1158"/>
      <c r="D2081" s="1159"/>
      <c r="E2081" s="1137"/>
      <c r="F2081" s="1137"/>
      <c r="G2081" s="1131"/>
      <c r="H2081" s="1131"/>
      <c r="I2081" s="1131"/>
      <c r="J2081" s="104"/>
      <c r="K2081" s="102"/>
      <c r="L2081" s="102"/>
      <c r="M2081" s="1157"/>
      <c r="N2081" s="1158"/>
      <c r="O2081" s="1159"/>
    </row>
    <row r="2082" spans="1:15" s="1116" customFormat="1">
      <c r="A2082" s="102"/>
      <c r="B2082" s="1157"/>
      <c r="C2082" s="1158"/>
      <c r="D2082" s="1159"/>
      <c r="E2082" s="1137"/>
      <c r="F2082" s="1137"/>
      <c r="G2082" s="1131"/>
      <c r="H2082" s="1131"/>
      <c r="I2082" s="1131"/>
      <c r="J2082" s="104"/>
      <c r="K2082" s="102"/>
      <c r="L2082" s="102"/>
      <c r="M2082" s="1157"/>
      <c r="N2082" s="1158"/>
      <c r="O2082" s="1159"/>
    </row>
    <row r="2083" spans="1:15" s="1116" customFormat="1">
      <c r="A2083" s="102"/>
      <c r="B2083" s="1157"/>
      <c r="C2083" s="1158"/>
      <c r="D2083" s="1159"/>
      <c r="E2083" s="1137"/>
      <c r="F2083" s="1137"/>
      <c r="G2083" s="1131"/>
      <c r="H2083" s="1131"/>
      <c r="I2083" s="1131"/>
      <c r="J2083" s="104"/>
      <c r="K2083" s="102"/>
      <c r="L2083" s="102"/>
      <c r="M2083" s="1157"/>
      <c r="N2083" s="1158"/>
      <c r="O2083" s="1159"/>
    </row>
    <row r="2084" spans="1:15" s="1116" customFormat="1">
      <c r="A2084" s="102"/>
      <c r="B2084" s="1157"/>
      <c r="C2084" s="1158"/>
      <c r="D2084" s="1159"/>
      <c r="E2084" s="1137"/>
      <c r="F2084" s="1137"/>
      <c r="G2084" s="1131"/>
      <c r="H2084" s="1131"/>
      <c r="I2084" s="1131"/>
      <c r="J2084" s="104"/>
      <c r="K2084" s="102"/>
      <c r="L2084" s="102"/>
      <c r="M2084" s="1157"/>
      <c r="N2084" s="1158"/>
      <c r="O2084" s="1159"/>
    </row>
    <row r="2087" spans="1:15" s="90" customFormat="1">
      <c r="A2087" s="102"/>
      <c r="B2087" s="1157"/>
      <c r="C2087" s="1158"/>
      <c r="D2087" s="1159"/>
      <c r="E2087" s="1137"/>
      <c r="F2087" s="1137"/>
      <c r="G2087" s="1131"/>
      <c r="H2087" s="1131"/>
      <c r="I2087" s="1131"/>
      <c r="J2087" s="104"/>
      <c r="K2087" s="102"/>
      <c r="L2087" s="102"/>
      <c r="M2087" s="1157"/>
      <c r="N2087" s="1158"/>
      <c r="O2087" s="1159"/>
    </row>
    <row r="2088" spans="1:15" s="90" customFormat="1">
      <c r="A2088" s="102"/>
      <c r="B2088" s="1157"/>
      <c r="C2088" s="1158"/>
      <c r="D2088" s="1159"/>
      <c r="E2088" s="1137"/>
      <c r="F2088" s="1137"/>
      <c r="G2088" s="1131"/>
      <c r="H2088" s="1131"/>
      <c r="I2088" s="1131"/>
      <c r="J2088" s="104"/>
      <c r="K2088" s="102"/>
      <c r="L2088" s="102"/>
      <c r="M2088" s="1157"/>
      <c r="N2088" s="1158"/>
      <c r="O2088" s="1159"/>
    </row>
    <row r="2101" spans="1:15" s="1116" customFormat="1">
      <c r="A2101" s="102"/>
      <c r="B2101" s="1157"/>
      <c r="C2101" s="1158"/>
      <c r="D2101" s="1159"/>
      <c r="E2101" s="1137"/>
      <c r="F2101" s="1137"/>
      <c r="G2101" s="1131"/>
      <c r="H2101" s="1131"/>
      <c r="I2101" s="1131"/>
      <c r="J2101" s="104"/>
      <c r="K2101" s="102"/>
      <c r="L2101" s="102"/>
      <c r="M2101" s="1157"/>
      <c r="N2101" s="1158"/>
      <c r="O2101" s="1159"/>
    </row>
    <row r="2102" spans="1:15" s="1116" customFormat="1">
      <c r="A2102" s="102"/>
      <c r="B2102" s="1157"/>
      <c r="C2102" s="1158"/>
      <c r="D2102" s="1159"/>
      <c r="E2102" s="1137"/>
      <c r="F2102" s="1137"/>
      <c r="G2102" s="1131"/>
      <c r="H2102" s="1131"/>
      <c r="I2102" s="1131"/>
      <c r="J2102" s="104"/>
      <c r="K2102" s="102"/>
      <c r="L2102" s="102"/>
      <c r="M2102" s="1157"/>
      <c r="N2102" s="1158"/>
      <c r="O2102" s="1159"/>
    </row>
    <row r="2103" spans="1:15" s="1116" customFormat="1">
      <c r="A2103" s="102"/>
      <c r="B2103" s="1157"/>
      <c r="C2103" s="1158"/>
      <c r="D2103" s="1159"/>
      <c r="E2103" s="1137"/>
      <c r="F2103" s="1137"/>
      <c r="G2103" s="1131"/>
      <c r="H2103" s="1131"/>
      <c r="I2103" s="1131"/>
      <c r="J2103" s="104"/>
      <c r="K2103" s="102"/>
      <c r="L2103" s="102"/>
      <c r="M2103" s="1157"/>
      <c r="N2103" s="1158"/>
      <c r="O2103" s="1159"/>
    </row>
    <row r="2104" spans="1:15" s="1116" customFormat="1">
      <c r="A2104" s="102"/>
      <c r="B2104" s="1157"/>
      <c r="C2104" s="1158"/>
      <c r="D2104" s="1159"/>
      <c r="E2104" s="1137"/>
      <c r="F2104" s="1137"/>
      <c r="G2104" s="1131"/>
      <c r="H2104" s="1131"/>
      <c r="I2104" s="1131"/>
      <c r="J2104" s="104"/>
      <c r="K2104" s="102"/>
      <c r="L2104" s="102"/>
      <c r="M2104" s="1157"/>
      <c r="N2104" s="1158"/>
      <c r="O2104" s="1159"/>
    </row>
    <row r="2105" spans="1:15" s="1116" customFormat="1">
      <c r="A2105" s="102"/>
      <c r="B2105" s="1157"/>
      <c r="C2105" s="1158"/>
      <c r="D2105" s="1159"/>
      <c r="E2105" s="1137"/>
      <c r="F2105" s="1137"/>
      <c r="G2105" s="1131"/>
      <c r="H2105" s="1131"/>
      <c r="I2105" s="1131"/>
      <c r="J2105" s="104"/>
      <c r="K2105" s="102"/>
      <c r="L2105" s="102"/>
      <c r="M2105" s="1157"/>
      <c r="N2105" s="1158"/>
      <c r="O2105" s="1159"/>
    </row>
    <row r="2106" spans="1:15" s="1116" customFormat="1">
      <c r="A2106" s="102"/>
      <c r="B2106" s="1157"/>
      <c r="C2106" s="1158"/>
      <c r="D2106" s="1159"/>
      <c r="E2106" s="1137"/>
      <c r="F2106" s="1137"/>
      <c r="G2106" s="1131"/>
      <c r="H2106" s="1131"/>
      <c r="I2106" s="1131"/>
      <c r="J2106" s="104"/>
      <c r="K2106" s="102"/>
      <c r="L2106" s="102"/>
      <c r="M2106" s="1157"/>
      <c r="N2106" s="1158"/>
      <c r="O2106" s="1159"/>
    </row>
    <row r="2107" spans="1:15" s="1116" customFormat="1">
      <c r="A2107" s="102"/>
      <c r="B2107" s="1157"/>
      <c r="C2107" s="1158"/>
      <c r="D2107" s="1159"/>
      <c r="E2107" s="1137"/>
      <c r="F2107" s="1137"/>
      <c r="G2107" s="1131"/>
      <c r="H2107" s="1131"/>
      <c r="I2107" s="1131"/>
      <c r="J2107" s="104"/>
      <c r="K2107" s="102"/>
      <c r="L2107" s="102"/>
      <c r="M2107" s="1157"/>
      <c r="N2107" s="1158"/>
      <c r="O2107" s="1159"/>
    </row>
    <row r="2108" spans="1:15" s="1116" customFormat="1">
      <c r="A2108" s="102"/>
      <c r="B2108" s="1157"/>
      <c r="C2108" s="1158"/>
      <c r="D2108" s="1159"/>
      <c r="E2108" s="1137"/>
      <c r="F2108" s="1137"/>
      <c r="G2108" s="1131"/>
      <c r="H2108" s="1131"/>
      <c r="I2108" s="1131"/>
      <c r="J2108" s="104"/>
      <c r="K2108" s="102"/>
      <c r="L2108" s="102"/>
      <c r="M2108" s="1157"/>
      <c r="N2108" s="1158"/>
      <c r="O2108" s="1159"/>
    </row>
    <row r="2109" spans="1:15" s="1116" customFormat="1">
      <c r="A2109" s="102"/>
      <c r="B2109" s="1157"/>
      <c r="C2109" s="1158"/>
      <c r="D2109" s="1159"/>
      <c r="E2109" s="1137"/>
      <c r="F2109" s="1137"/>
      <c r="G2109" s="1131"/>
      <c r="H2109" s="1131"/>
      <c r="I2109" s="1131"/>
      <c r="J2109" s="104"/>
      <c r="K2109" s="102"/>
      <c r="L2109" s="102"/>
      <c r="M2109" s="1157"/>
      <c r="N2109" s="1158"/>
      <c r="O2109" s="1159"/>
    </row>
    <row r="2110" spans="1:15" s="1116" customFormat="1">
      <c r="A2110" s="102"/>
      <c r="B2110" s="1157"/>
      <c r="C2110" s="1158"/>
      <c r="D2110" s="1159"/>
      <c r="E2110" s="1137"/>
      <c r="F2110" s="1137"/>
      <c r="G2110" s="1131"/>
      <c r="H2110" s="1131"/>
      <c r="I2110" s="1131"/>
      <c r="J2110" s="104"/>
      <c r="K2110" s="102"/>
      <c r="L2110" s="102"/>
      <c r="M2110" s="1157"/>
      <c r="N2110" s="1158"/>
      <c r="O2110" s="1159"/>
    </row>
    <row r="2111" spans="1:15" s="1116" customFormat="1">
      <c r="A2111" s="102"/>
      <c r="B2111" s="1157"/>
      <c r="C2111" s="1158"/>
      <c r="D2111" s="1159"/>
      <c r="E2111" s="1137"/>
      <c r="F2111" s="1137"/>
      <c r="G2111" s="1131"/>
      <c r="H2111" s="1131"/>
      <c r="I2111" s="1131"/>
      <c r="J2111" s="104"/>
      <c r="K2111" s="102"/>
      <c r="L2111" s="102"/>
      <c r="M2111" s="1157"/>
      <c r="N2111" s="1158"/>
      <c r="O2111" s="1159"/>
    </row>
    <row r="2112" spans="1:15" s="1116" customFormat="1">
      <c r="A2112" s="102"/>
      <c r="B2112" s="1157"/>
      <c r="C2112" s="1158"/>
      <c r="D2112" s="1159"/>
      <c r="E2112" s="1137"/>
      <c r="F2112" s="1137"/>
      <c r="G2112" s="1131"/>
      <c r="H2112" s="1131"/>
      <c r="I2112" s="1131"/>
      <c r="J2112" s="104"/>
      <c r="K2112" s="102"/>
      <c r="L2112" s="102"/>
      <c r="M2112" s="1157"/>
      <c r="N2112" s="1158"/>
      <c r="O2112" s="1159"/>
    </row>
    <row r="2113" spans="1:15" s="1116" customFormat="1">
      <c r="A2113" s="102"/>
      <c r="B2113" s="1157"/>
      <c r="C2113" s="1158"/>
      <c r="D2113" s="1159"/>
      <c r="E2113" s="1137"/>
      <c r="F2113" s="1137"/>
      <c r="G2113" s="1131"/>
      <c r="H2113" s="1131"/>
      <c r="I2113" s="1131"/>
      <c r="J2113" s="104"/>
      <c r="K2113" s="102"/>
      <c r="L2113" s="102"/>
      <c r="M2113" s="1157"/>
      <c r="N2113" s="1158"/>
      <c r="O2113" s="1159"/>
    </row>
    <row r="2114" spans="1:15" s="1116" customFormat="1">
      <c r="A2114" s="102"/>
      <c r="B2114" s="1157"/>
      <c r="C2114" s="1158"/>
      <c r="D2114" s="1159"/>
      <c r="E2114" s="1137"/>
      <c r="F2114" s="1137"/>
      <c r="G2114" s="1131"/>
      <c r="H2114" s="1131"/>
      <c r="I2114" s="1131"/>
      <c r="J2114" s="104"/>
      <c r="K2114" s="102"/>
      <c r="L2114" s="102"/>
      <c r="M2114" s="1157"/>
      <c r="N2114" s="1158"/>
      <c r="O2114" s="1159"/>
    </row>
    <row r="2115" spans="1:15" s="1116" customFormat="1">
      <c r="A2115" s="102"/>
      <c r="B2115" s="1157"/>
      <c r="C2115" s="1158"/>
      <c r="D2115" s="1159"/>
      <c r="E2115" s="1137"/>
      <c r="F2115" s="1137"/>
      <c r="G2115" s="1131"/>
      <c r="H2115" s="1131"/>
      <c r="I2115" s="1131"/>
      <c r="J2115" s="104"/>
      <c r="K2115" s="102"/>
      <c r="L2115" s="102"/>
      <c r="M2115" s="1157"/>
      <c r="N2115" s="1158"/>
      <c r="O2115" s="1159"/>
    </row>
    <row r="2116" spans="1:15" s="1116" customFormat="1">
      <c r="A2116" s="102"/>
      <c r="B2116" s="1157"/>
      <c r="C2116" s="1158"/>
      <c r="D2116" s="1159"/>
      <c r="E2116" s="1137"/>
      <c r="F2116" s="1137"/>
      <c r="G2116" s="1131"/>
      <c r="H2116" s="1131"/>
      <c r="I2116" s="1131"/>
      <c r="J2116" s="104"/>
      <c r="K2116" s="102"/>
      <c r="L2116" s="102"/>
      <c r="M2116" s="1157"/>
      <c r="N2116" s="1158"/>
      <c r="O2116" s="1159"/>
    </row>
    <row r="2117" spans="1:15" s="1116" customFormat="1">
      <c r="A2117" s="102"/>
      <c r="B2117" s="1157"/>
      <c r="C2117" s="1158"/>
      <c r="D2117" s="1159"/>
      <c r="E2117" s="1137"/>
      <c r="F2117" s="1137"/>
      <c r="G2117" s="1131"/>
      <c r="H2117" s="1131"/>
      <c r="I2117" s="1131"/>
      <c r="J2117" s="104"/>
      <c r="K2117" s="102"/>
      <c r="L2117" s="102"/>
      <c r="M2117" s="1157"/>
      <c r="N2117" s="1158"/>
      <c r="O2117" s="1159"/>
    </row>
    <row r="2118" spans="1:15" s="1116" customFormat="1">
      <c r="A2118" s="102"/>
      <c r="B2118" s="1157"/>
      <c r="C2118" s="1158"/>
      <c r="D2118" s="1159"/>
      <c r="E2118" s="1137"/>
      <c r="F2118" s="1137"/>
      <c r="G2118" s="1131"/>
      <c r="H2118" s="1131"/>
      <c r="I2118" s="1131"/>
      <c r="J2118" s="104"/>
      <c r="K2118" s="102"/>
      <c r="L2118" s="102"/>
      <c r="M2118" s="1157"/>
      <c r="N2118" s="1158"/>
      <c r="O2118" s="1159"/>
    </row>
    <row r="2119" spans="1:15" s="1116" customFormat="1">
      <c r="A2119" s="102"/>
      <c r="B2119" s="1157"/>
      <c r="C2119" s="1158"/>
      <c r="D2119" s="1159"/>
      <c r="E2119" s="1137"/>
      <c r="F2119" s="1137"/>
      <c r="G2119" s="1131"/>
      <c r="H2119" s="1131"/>
      <c r="I2119" s="1131"/>
      <c r="J2119" s="104"/>
      <c r="K2119" s="102"/>
      <c r="L2119" s="102"/>
      <c r="M2119" s="1157"/>
      <c r="N2119" s="1158"/>
      <c r="O2119" s="1159"/>
    </row>
    <row r="2120" spans="1:15" s="1116" customFormat="1">
      <c r="A2120" s="102"/>
      <c r="B2120" s="1157"/>
      <c r="C2120" s="1158"/>
      <c r="D2120" s="1159"/>
      <c r="E2120" s="1137"/>
      <c r="F2120" s="1137"/>
      <c r="G2120" s="1131"/>
      <c r="H2120" s="1131"/>
      <c r="I2120" s="1131"/>
      <c r="J2120" s="104"/>
      <c r="K2120" s="102"/>
      <c r="L2120" s="102"/>
      <c r="M2120" s="1157"/>
      <c r="N2120" s="1158"/>
      <c r="O2120" s="1159"/>
    </row>
    <row r="2121" spans="1:15" s="1116" customFormat="1">
      <c r="A2121" s="102"/>
      <c r="B2121" s="1157"/>
      <c r="C2121" s="1158"/>
      <c r="D2121" s="1159"/>
      <c r="E2121" s="1137"/>
      <c r="F2121" s="1137"/>
      <c r="G2121" s="1131"/>
      <c r="H2121" s="1131"/>
      <c r="I2121" s="1131"/>
      <c r="J2121" s="104"/>
      <c r="K2121" s="102"/>
      <c r="L2121" s="102"/>
      <c r="M2121" s="1157"/>
      <c r="N2121" s="1158"/>
      <c r="O2121" s="1159"/>
    </row>
    <row r="2122" spans="1:15" s="1116" customFormat="1">
      <c r="A2122" s="102"/>
      <c r="B2122" s="1157"/>
      <c r="C2122" s="1158"/>
      <c r="D2122" s="1159"/>
      <c r="E2122" s="1137"/>
      <c r="F2122" s="1137"/>
      <c r="G2122" s="1131"/>
      <c r="H2122" s="1131"/>
      <c r="I2122" s="1131"/>
      <c r="J2122" s="104"/>
      <c r="K2122" s="102"/>
      <c r="L2122" s="102"/>
      <c r="M2122" s="1157"/>
      <c r="N2122" s="1158"/>
      <c r="O2122" s="1159"/>
    </row>
    <row r="2123" spans="1:15" s="1116" customFormat="1">
      <c r="A2123" s="102"/>
      <c r="B2123" s="1157"/>
      <c r="C2123" s="1158"/>
      <c r="D2123" s="1159"/>
      <c r="E2123" s="1137"/>
      <c r="F2123" s="1137"/>
      <c r="G2123" s="1131"/>
      <c r="H2123" s="1131"/>
      <c r="I2123" s="1131"/>
      <c r="J2123" s="104"/>
      <c r="K2123" s="102"/>
      <c r="L2123" s="102"/>
      <c r="M2123" s="1157"/>
      <c r="N2123" s="1158"/>
      <c r="O2123" s="1159"/>
    </row>
    <row r="2124" spans="1:15" s="1116" customFormat="1">
      <c r="A2124" s="102"/>
      <c r="B2124" s="1157"/>
      <c r="C2124" s="1158"/>
      <c r="D2124" s="1159"/>
      <c r="E2124" s="1137"/>
      <c r="F2124" s="1137"/>
      <c r="G2124" s="1131"/>
      <c r="H2124" s="1131"/>
      <c r="I2124" s="1131"/>
      <c r="J2124" s="104"/>
      <c r="K2124" s="102"/>
      <c r="L2124" s="102"/>
      <c r="M2124" s="1157"/>
      <c r="N2124" s="1158"/>
      <c r="O2124" s="1159"/>
    </row>
    <row r="2125" spans="1:15" s="1116" customFormat="1">
      <c r="A2125" s="102"/>
      <c r="B2125" s="1157"/>
      <c r="C2125" s="1158"/>
      <c r="D2125" s="1159"/>
      <c r="E2125" s="1137"/>
      <c r="F2125" s="1137"/>
      <c r="G2125" s="1131"/>
      <c r="H2125" s="1131"/>
      <c r="I2125" s="1131"/>
      <c r="J2125" s="104"/>
      <c r="K2125" s="102"/>
      <c r="L2125" s="102"/>
      <c r="M2125" s="1157"/>
      <c r="N2125" s="1158"/>
      <c r="O2125" s="1159"/>
    </row>
    <row r="2126" spans="1:15" s="1116" customFormat="1">
      <c r="A2126" s="102"/>
      <c r="B2126" s="1157"/>
      <c r="C2126" s="1158"/>
      <c r="D2126" s="1159"/>
      <c r="E2126" s="1137"/>
      <c r="F2126" s="1137"/>
      <c r="G2126" s="1131"/>
      <c r="H2126" s="1131"/>
      <c r="I2126" s="1131"/>
      <c r="J2126" s="104"/>
      <c r="K2126" s="102"/>
      <c r="L2126" s="102"/>
      <c r="M2126" s="1157"/>
      <c r="N2126" s="1158"/>
      <c r="O2126" s="1159"/>
    </row>
    <row r="2127" spans="1:15" s="1116" customFormat="1">
      <c r="A2127" s="102"/>
      <c r="B2127" s="1157"/>
      <c r="C2127" s="1158"/>
      <c r="D2127" s="1159"/>
      <c r="E2127" s="1137"/>
      <c r="F2127" s="1137"/>
      <c r="G2127" s="1131"/>
      <c r="H2127" s="1131"/>
      <c r="I2127" s="1131"/>
      <c r="J2127" s="104"/>
      <c r="K2127" s="102"/>
      <c r="L2127" s="102"/>
      <c r="M2127" s="1157"/>
      <c r="N2127" s="1158"/>
      <c r="O2127" s="1159"/>
    </row>
    <row r="2128" spans="1:15" s="1116" customFormat="1">
      <c r="A2128" s="102"/>
      <c r="B2128" s="1157"/>
      <c r="C2128" s="1158"/>
      <c r="D2128" s="1159"/>
      <c r="E2128" s="1137"/>
      <c r="F2128" s="1137"/>
      <c r="G2128" s="1131"/>
      <c r="H2128" s="1131"/>
      <c r="I2128" s="1131"/>
      <c r="J2128" s="104"/>
      <c r="K2128" s="102"/>
      <c r="L2128" s="102"/>
      <c r="M2128" s="1157"/>
      <c r="N2128" s="1158"/>
      <c r="O2128" s="1159"/>
    </row>
    <row r="2129" spans="1:15" s="1116" customFormat="1">
      <c r="A2129" s="102"/>
      <c r="B2129" s="1157"/>
      <c r="C2129" s="1158"/>
      <c r="D2129" s="1159"/>
      <c r="E2129" s="1137"/>
      <c r="F2129" s="1137"/>
      <c r="G2129" s="1131"/>
      <c r="H2129" s="1131"/>
      <c r="I2129" s="1131"/>
      <c r="J2129" s="104"/>
      <c r="K2129" s="102"/>
      <c r="L2129" s="102"/>
      <c r="M2129" s="1157"/>
      <c r="N2129" s="1158"/>
      <c r="O2129" s="1159"/>
    </row>
    <row r="2130" spans="1:15" s="1116" customFormat="1">
      <c r="A2130" s="102"/>
      <c r="B2130" s="1157"/>
      <c r="C2130" s="1158"/>
      <c r="D2130" s="1159"/>
      <c r="E2130" s="1137"/>
      <c r="F2130" s="1137"/>
      <c r="G2130" s="1131"/>
      <c r="H2130" s="1131"/>
      <c r="I2130" s="1131"/>
      <c r="J2130" s="104"/>
      <c r="K2130" s="102"/>
      <c r="L2130" s="102"/>
      <c r="M2130" s="1157"/>
      <c r="N2130" s="1158"/>
      <c r="O2130" s="1159"/>
    </row>
    <row r="2131" spans="1:15" s="1116" customFormat="1">
      <c r="A2131" s="102"/>
      <c r="B2131" s="1157"/>
      <c r="C2131" s="1158"/>
      <c r="D2131" s="1159"/>
      <c r="E2131" s="1137"/>
      <c r="F2131" s="1137"/>
      <c r="G2131" s="1131"/>
      <c r="H2131" s="1131"/>
      <c r="I2131" s="1131"/>
      <c r="J2131" s="104"/>
      <c r="K2131" s="102"/>
      <c r="L2131" s="102"/>
      <c r="M2131" s="1157"/>
      <c r="N2131" s="1158"/>
      <c r="O2131" s="1159"/>
    </row>
    <row r="2132" spans="1:15" s="1116" customFormat="1">
      <c r="A2132" s="102"/>
      <c r="B2132" s="1157"/>
      <c r="C2132" s="1158"/>
      <c r="D2132" s="1159"/>
      <c r="E2132" s="1137"/>
      <c r="F2132" s="1137"/>
      <c r="G2132" s="1131"/>
      <c r="H2132" s="1131"/>
      <c r="I2132" s="1131"/>
      <c r="J2132" s="104"/>
      <c r="K2132" s="102"/>
      <c r="L2132" s="102"/>
      <c r="M2132" s="1157"/>
      <c r="N2132" s="1158"/>
      <c r="O2132" s="1159"/>
    </row>
    <row r="2133" spans="1:15" s="1116" customFormat="1">
      <c r="A2133" s="102"/>
      <c r="B2133" s="1157"/>
      <c r="C2133" s="1158"/>
      <c r="D2133" s="1159"/>
      <c r="E2133" s="1137"/>
      <c r="F2133" s="1137"/>
      <c r="G2133" s="1131"/>
      <c r="H2133" s="1131"/>
      <c r="I2133" s="1131"/>
      <c r="J2133" s="104"/>
      <c r="K2133" s="102"/>
      <c r="L2133" s="102"/>
      <c r="M2133" s="1157"/>
      <c r="N2133" s="1158"/>
      <c r="O2133" s="1159"/>
    </row>
    <row r="2134" spans="1:15" s="1116" customFormat="1">
      <c r="A2134" s="102"/>
      <c r="B2134" s="1157"/>
      <c r="C2134" s="1158"/>
      <c r="D2134" s="1159"/>
      <c r="E2134" s="1137"/>
      <c r="F2134" s="1137"/>
      <c r="G2134" s="1131"/>
      <c r="H2134" s="1131"/>
      <c r="I2134" s="1131"/>
      <c r="J2134" s="104"/>
      <c r="K2134" s="102"/>
      <c r="L2134" s="102"/>
      <c r="M2134" s="1157"/>
      <c r="N2134" s="1158"/>
      <c r="O2134" s="1159"/>
    </row>
    <row r="2135" spans="1:15" s="1116" customFormat="1">
      <c r="A2135" s="102"/>
      <c r="B2135" s="1157"/>
      <c r="C2135" s="1158"/>
      <c r="D2135" s="1159"/>
      <c r="E2135" s="1137"/>
      <c r="F2135" s="1137"/>
      <c r="G2135" s="1131"/>
      <c r="H2135" s="1131"/>
      <c r="I2135" s="1131"/>
      <c r="J2135" s="104"/>
      <c r="K2135" s="102"/>
      <c r="L2135" s="102"/>
      <c r="M2135" s="1157"/>
      <c r="N2135" s="1158"/>
      <c r="O2135" s="1159"/>
    </row>
    <row r="2136" spans="1:15" s="1116" customFormat="1">
      <c r="A2136" s="102"/>
      <c r="B2136" s="1157"/>
      <c r="C2136" s="1158"/>
      <c r="D2136" s="1159"/>
      <c r="E2136" s="1137"/>
      <c r="F2136" s="1137"/>
      <c r="G2136" s="1131"/>
      <c r="H2136" s="1131"/>
      <c r="I2136" s="1131"/>
      <c r="J2136" s="104"/>
      <c r="K2136" s="102"/>
      <c r="L2136" s="102"/>
      <c r="M2136" s="1157"/>
      <c r="N2136" s="1158"/>
      <c r="O2136" s="1159"/>
    </row>
    <row r="2137" spans="1:15" s="1116" customFormat="1">
      <c r="A2137" s="102"/>
      <c r="B2137" s="1157"/>
      <c r="C2137" s="1158"/>
      <c r="D2137" s="1159"/>
      <c r="E2137" s="1137"/>
      <c r="F2137" s="1137"/>
      <c r="G2137" s="1131"/>
      <c r="H2137" s="1131"/>
      <c r="I2137" s="1131"/>
      <c r="J2137" s="104"/>
      <c r="K2137" s="102"/>
      <c r="L2137" s="102"/>
      <c r="M2137" s="1157"/>
      <c r="N2137" s="1158"/>
      <c r="O2137" s="1159"/>
    </row>
    <row r="2138" spans="1:15" s="1116" customFormat="1">
      <c r="A2138" s="102"/>
      <c r="B2138" s="1157"/>
      <c r="C2138" s="1158"/>
      <c r="D2138" s="1159"/>
      <c r="E2138" s="1137"/>
      <c r="F2138" s="1137"/>
      <c r="G2138" s="1131"/>
      <c r="H2138" s="1131"/>
      <c r="I2138" s="1131"/>
      <c r="J2138" s="104"/>
      <c r="K2138" s="102"/>
      <c r="L2138" s="102"/>
      <c r="M2138" s="1157"/>
      <c r="N2138" s="1158"/>
      <c r="O2138" s="1159"/>
    </row>
    <row r="2139" spans="1:15" s="1116" customFormat="1">
      <c r="A2139" s="102"/>
      <c r="B2139" s="1157"/>
      <c r="C2139" s="1158"/>
      <c r="D2139" s="1159"/>
      <c r="E2139" s="1137"/>
      <c r="F2139" s="1137"/>
      <c r="G2139" s="1131"/>
      <c r="H2139" s="1131"/>
      <c r="I2139" s="1131"/>
      <c r="J2139" s="104"/>
      <c r="K2139" s="102"/>
      <c r="L2139" s="102"/>
      <c r="M2139" s="1157"/>
      <c r="N2139" s="1158"/>
      <c r="O2139" s="1159"/>
    </row>
    <row r="2140" spans="1:15" s="1116" customFormat="1">
      <c r="A2140" s="102"/>
      <c r="B2140" s="1157"/>
      <c r="C2140" s="1158"/>
      <c r="D2140" s="1159"/>
      <c r="E2140" s="1137"/>
      <c r="F2140" s="1137"/>
      <c r="G2140" s="1131"/>
      <c r="H2140" s="1131"/>
      <c r="I2140" s="1131"/>
      <c r="J2140" s="104"/>
      <c r="K2140" s="102"/>
      <c r="L2140" s="102"/>
      <c r="M2140" s="1157"/>
      <c r="N2140" s="1158"/>
      <c r="O2140" s="1159"/>
    </row>
    <row r="2141" spans="1:15" s="1116" customFormat="1">
      <c r="A2141" s="102"/>
      <c r="B2141" s="1157"/>
      <c r="C2141" s="1158"/>
      <c r="D2141" s="1159"/>
      <c r="E2141" s="1137"/>
      <c r="F2141" s="1137"/>
      <c r="G2141" s="1131"/>
      <c r="H2141" s="1131"/>
      <c r="I2141" s="1131"/>
      <c r="J2141" s="104"/>
      <c r="K2141" s="102"/>
      <c r="L2141" s="102"/>
      <c r="M2141" s="1157"/>
      <c r="N2141" s="1158"/>
      <c r="O2141" s="1159"/>
    </row>
    <row r="2142" spans="1:15" s="1116" customFormat="1">
      <c r="A2142" s="102"/>
      <c r="B2142" s="1157"/>
      <c r="C2142" s="1158"/>
      <c r="D2142" s="1159"/>
      <c r="E2142" s="1137"/>
      <c r="F2142" s="1137"/>
      <c r="G2142" s="1131"/>
      <c r="H2142" s="1131"/>
      <c r="I2142" s="1131"/>
      <c r="J2142" s="104"/>
      <c r="K2142" s="102"/>
      <c r="L2142" s="102"/>
      <c r="M2142" s="1157"/>
      <c r="N2142" s="1158"/>
      <c r="O2142" s="1159"/>
    </row>
    <row r="2143" spans="1:15" s="1116" customFormat="1">
      <c r="A2143" s="102"/>
      <c r="B2143" s="1157"/>
      <c r="C2143" s="1158"/>
      <c r="D2143" s="1159"/>
      <c r="E2143" s="1137"/>
      <c r="F2143" s="1137"/>
      <c r="G2143" s="1131"/>
      <c r="H2143" s="1131"/>
      <c r="I2143" s="1131"/>
      <c r="J2143" s="104"/>
      <c r="K2143" s="102"/>
      <c r="L2143" s="102"/>
      <c r="M2143" s="1157"/>
      <c r="N2143" s="1158"/>
      <c r="O2143" s="1159"/>
    </row>
    <row r="2144" spans="1:15" s="1116" customFormat="1">
      <c r="A2144" s="102"/>
      <c r="B2144" s="1157"/>
      <c r="C2144" s="1158"/>
      <c r="D2144" s="1159"/>
      <c r="E2144" s="1137"/>
      <c r="F2144" s="1137"/>
      <c r="G2144" s="1131"/>
      <c r="H2144" s="1131"/>
      <c r="I2144" s="1131"/>
      <c r="J2144" s="104"/>
      <c r="K2144" s="102"/>
      <c r="L2144" s="102"/>
      <c r="M2144" s="1157"/>
      <c r="N2144" s="1158"/>
      <c r="O2144" s="1159"/>
    </row>
    <row r="2145" spans="1:15" s="1116" customFormat="1">
      <c r="A2145" s="102"/>
      <c r="B2145" s="1157"/>
      <c r="C2145" s="1158"/>
      <c r="D2145" s="1159"/>
      <c r="E2145" s="1137"/>
      <c r="F2145" s="1137"/>
      <c r="G2145" s="1131"/>
      <c r="H2145" s="1131"/>
      <c r="I2145" s="1131"/>
      <c r="J2145" s="104"/>
      <c r="K2145" s="102"/>
      <c r="L2145" s="102"/>
      <c r="M2145" s="1157"/>
      <c r="N2145" s="1158"/>
      <c r="O2145" s="1159"/>
    </row>
    <row r="2146" spans="1:15" s="1116" customFormat="1">
      <c r="A2146" s="102"/>
      <c r="B2146" s="1157"/>
      <c r="C2146" s="1158"/>
      <c r="D2146" s="1159"/>
      <c r="E2146" s="1137"/>
      <c r="F2146" s="1137"/>
      <c r="G2146" s="1131"/>
      <c r="H2146" s="1131"/>
      <c r="I2146" s="1131"/>
      <c r="J2146" s="104"/>
      <c r="K2146" s="102"/>
      <c r="L2146" s="102"/>
      <c r="M2146" s="1157"/>
      <c r="N2146" s="1158"/>
      <c r="O2146" s="1159"/>
    </row>
    <row r="2147" spans="1:15" s="1116" customFormat="1">
      <c r="A2147" s="102"/>
      <c r="B2147" s="1157"/>
      <c r="C2147" s="1158"/>
      <c r="D2147" s="1159"/>
      <c r="E2147" s="1137"/>
      <c r="F2147" s="1137"/>
      <c r="G2147" s="1131"/>
      <c r="H2147" s="1131"/>
      <c r="I2147" s="1131"/>
      <c r="J2147" s="104"/>
      <c r="K2147" s="102"/>
      <c r="L2147" s="102"/>
      <c r="M2147" s="1157"/>
      <c r="N2147" s="1158"/>
      <c r="O2147" s="1159"/>
    </row>
    <row r="2148" spans="1:15" s="1116" customFormat="1">
      <c r="A2148" s="102"/>
      <c r="B2148" s="1157"/>
      <c r="C2148" s="1158"/>
      <c r="D2148" s="1159"/>
      <c r="E2148" s="1137"/>
      <c r="F2148" s="1137"/>
      <c r="G2148" s="1131"/>
      <c r="H2148" s="1131"/>
      <c r="I2148" s="1131"/>
      <c r="J2148" s="104"/>
      <c r="K2148" s="102"/>
      <c r="L2148" s="102"/>
      <c r="M2148" s="1157"/>
      <c r="N2148" s="1158"/>
      <c r="O2148" s="1159"/>
    </row>
    <row r="2149" spans="1:15" s="1116" customFormat="1">
      <c r="A2149" s="102"/>
      <c r="B2149" s="1157"/>
      <c r="C2149" s="1158"/>
      <c r="D2149" s="1159"/>
      <c r="E2149" s="1137"/>
      <c r="F2149" s="1137"/>
      <c r="G2149" s="1131"/>
      <c r="H2149" s="1131"/>
      <c r="I2149" s="1131"/>
      <c r="J2149" s="104"/>
      <c r="K2149" s="102"/>
      <c r="L2149" s="102"/>
      <c r="M2149" s="1157"/>
      <c r="N2149" s="1158"/>
      <c r="O2149" s="1159"/>
    </row>
    <row r="2150" spans="1:15" s="1116" customFormat="1">
      <c r="A2150" s="102"/>
      <c r="B2150" s="1157"/>
      <c r="C2150" s="1158"/>
      <c r="D2150" s="1159"/>
      <c r="E2150" s="1137"/>
      <c r="F2150" s="1137"/>
      <c r="G2150" s="1131"/>
      <c r="H2150" s="1131"/>
      <c r="I2150" s="1131"/>
      <c r="J2150" s="104"/>
      <c r="K2150" s="102"/>
      <c r="L2150" s="102"/>
      <c r="M2150" s="1157"/>
      <c r="N2150" s="1158"/>
      <c r="O2150" s="1159"/>
    </row>
    <row r="2151" spans="1:15" s="1116" customFormat="1">
      <c r="A2151" s="102"/>
      <c r="B2151" s="1157"/>
      <c r="C2151" s="1158"/>
      <c r="D2151" s="1159"/>
      <c r="E2151" s="1137"/>
      <c r="F2151" s="1137"/>
      <c r="G2151" s="1131"/>
      <c r="H2151" s="1131"/>
      <c r="I2151" s="1131"/>
      <c r="J2151" s="104"/>
      <c r="K2151" s="102"/>
      <c r="L2151" s="102"/>
      <c r="M2151" s="1157"/>
      <c r="N2151" s="1158"/>
      <c r="O2151" s="1159"/>
    </row>
    <row r="2152" spans="1:15" s="1116" customFormat="1">
      <c r="A2152" s="102"/>
      <c r="B2152" s="1157"/>
      <c r="C2152" s="1158"/>
      <c r="D2152" s="1159"/>
      <c r="E2152" s="1137"/>
      <c r="F2152" s="1137"/>
      <c r="G2152" s="1131"/>
      <c r="H2152" s="1131"/>
      <c r="I2152" s="1131"/>
      <c r="J2152" s="104"/>
      <c r="K2152" s="102"/>
      <c r="L2152" s="102"/>
      <c r="M2152" s="1157"/>
      <c r="N2152" s="1158"/>
      <c r="O2152" s="1159"/>
    </row>
    <row r="2153" spans="1:15" s="1116" customFormat="1">
      <c r="A2153" s="102"/>
      <c r="B2153" s="1157"/>
      <c r="C2153" s="1158"/>
      <c r="D2153" s="1159"/>
      <c r="E2153" s="1137"/>
      <c r="F2153" s="1137"/>
      <c r="G2153" s="1131"/>
      <c r="H2153" s="1131"/>
      <c r="I2153" s="1131"/>
      <c r="J2153" s="104"/>
      <c r="K2153" s="102"/>
      <c r="L2153" s="102"/>
      <c r="M2153" s="1157"/>
      <c r="N2153" s="1158"/>
      <c r="O2153" s="1159"/>
    </row>
    <row r="2154" spans="1:15" s="1116" customFormat="1">
      <c r="A2154" s="102"/>
      <c r="B2154" s="1157"/>
      <c r="C2154" s="1158"/>
      <c r="D2154" s="1159"/>
      <c r="E2154" s="1137"/>
      <c r="F2154" s="1137"/>
      <c r="G2154" s="1131"/>
      <c r="H2154" s="1131"/>
      <c r="I2154" s="1131"/>
      <c r="J2154" s="104"/>
      <c r="K2154" s="102"/>
      <c r="L2154" s="102"/>
      <c r="M2154" s="1157"/>
      <c r="N2154" s="1158"/>
      <c r="O2154" s="1159"/>
    </row>
    <row r="2155" spans="1:15" s="1116" customFormat="1">
      <c r="A2155" s="102"/>
      <c r="B2155" s="1157"/>
      <c r="C2155" s="1158"/>
      <c r="D2155" s="1159"/>
      <c r="E2155" s="1137"/>
      <c r="F2155" s="1137"/>
      <c r="G2155" s="1131"/>
      <c r="H2155" s="1131"/>
      <c r="I2155" s="1131"/>
      <c r="J2155" s="104"/>
      <c r="K2155" s="102"/>
      <c r="L2155" s="102"/>
      <c r="M2155" s="1157"/>
      <c r="N2155" s="1158"/>
      <c r="O2155" s="1159"/>
    </row>
    <row r="2156" spans="1:15" s="1116" customFormat="1">
      <c r="A2156" s="102"/>
      <c r="B2156" s="1157"/>
      <c r="C2156" s="1158"/>
      <c r="D2156" s="1159"/>
      <c r="E2156" s="1137"/>
      <c r="F2156" s="1137"/>
      <c r="G2156" s="1131"/>
      <c r="H2156" s="1131"/>
      <c r="I2156" s="1131"/>
      <c r="J2156" s="104"/>
      <c r="K2156" s="102"/>
      <c r="L2156" s="102"/>
      <c r="M2156" s="1157"/>
      <c r="N2156" s="1158"/>
      <c r="O2156" s="1159"/>
    </row>
    <row r="2157" spans="1:15" s="1116" customFormat="1">
      <c r="A2157" s="102"/>
      <c r="B2157" s="1157"/>
      <c r="C2157" s="1158"/>
      <c r="D2157" s="1159"/>
      <c r="E2157" s="1137"/>
      <c r="F2157" s="1137"/>
      <c r="G2157" s="1131"/>
      <c r="H2157" s="1131"/>
      <c r="I2157" s="1131"/>
      <c r="J2157" s="104"/>
      <c r="K2157" s="102"/>
      <c r="L2157" s="102"/>
      <c r="M2157" s="1157"/>
      <c r="N2157" s="1158"/>
      <c r="O2157" s="1159"/>
    </row>
    <row r="2158" spans="1:15" s="1116" customFormat="1">
      <c r="A2158" s="102"/>
      <c r="B2158" s="1157"/>
      <c r="C2158" s="1158"/>
      <c r="D2158" s="1159"/>
      <c r="E2158" s="1137"/>
      <c r="F2158" s="1137"/>
      <c r="G2158" s="1131"/>
      <c r="H2158" s="1131"/>
      <c r="I2158" s="1131"/>
      <c r="J2158" s="104"/>
      <c r="K2158" s="102"/>
      <c r="L2158" s="102"/>
      <c r="M2158" s="1157"/>
      <c r="N2158" s="1158"/>
      <c r="O2158" s="1159"/>
    </row>
    <row r="2159" spans="1:15" s="1116" customFormat="1">
      <c r="A2159" s="102"/>
      <c r="B2159" s="1157"/>
      <c r="C2159" s="1158"/>
      <c r="D2159" s="1159"/>
      <c r="E2159" s="1137"/>
      <c r="F2159" s="1137"/>
      <c r="G2159" s="1131"/>
      <c r="H2159" s="1131"/>
      <c r="I2159" s="1131"/>
      <c r="J2159" s="104"/>
      <c r="K2159" s="102"/>
      <c r="L2159" s="102"/>
      <c r="M2159" s="1157"/>
      <c r="N2159" s="1158"/>
      <c r="O2159" s="1159"/>
    </row>
    <row r="2160" spans="1:15" s="1116" customFormat="1">
      <c r="A2160" s="102"/>
      <c r="B2160" s="1157"/>
      <c r="C2160" s="1158"/>
      <c r="D2160" s="1159"/>
      <c r="E2160" s="1137"/>
      <c r="F2160" s="1137"/>
      <c r="G2160" s="1131"/>
      <c r="H2160" s="1131"/>
      <c r="I2160" s="1131"/>
      <c r="J2160" s="104"/>
      <c r="K2160" s="102"/>
      <c r="L2160" s="102"/>
      <c r="M2160" s="1157"/>
      <c r="N2160" s="1158"/>
      <c r="O2160" s="1159"/>
    </row>
    <row r="2161" spans="1:15" s="1116" customFormat="1">
      <c r="A2161" s="102"/>
      <c r="B2161" s="1157"/>
      <c r="C2161" s="1158"/>
      <c r="D2161" s="1159"/>
      <c r="E2161" s="1137"/>
      <c r="F2161" s="1137"/>
      <c r="G2161" s="1131"/>
      <c r="H2161" s="1131"/>
      <c r="I2161" s="1131"/>
      <c r="J2161" s="104"/>
      <c r="K2161" s="102"/>
      <c r="L2161" s="102"/>
      <c r="M2161" s="1157"/>
      <c r="N2161" s="1158"/>
      <c r="O2161" s="1159"/>
    </row>
    <row r="2162" spans="1:15" s="1116" customFormat="1">
      <c r="A2162" s="102"/>
      <c r="B2162" s="1157"/>
      <c r="C2162" s="1158"/>
      <c r="D2162" s="1159"/>
      <c r="E2162" s="1137"/>
      <c r="F2162" s="1137"/>
      <c r="G2162" s="1131"/>
      <c r="H2162" s="1131"/>
      <c r="I2162" s="1131"/>
      <c r="J2162" s="104"/>
      <c r="K2162" s="102"/>
      <c r="L2162" s="102"/>
      <c r="M2162" s="1157"/>
      <c r="N2162" s="1158"/>
      <c r="O2162" s="1159"/>
    </row>
    <row r="2163" spans="1:15" s="1116" customFormat="1">
      <c r="A2163" s="102"/>
      <c r="B2163" s="1157"/>
      <c r="C2163" s="1158"/>
      <c r="D2163" s="1159"/>
      <c r="E2163" s="1137"/>
      <c r="F2163" s="1137"/>
      <c r="G2163" s="1131"/>
      <c r="H2163" s="1131"/>
      <c r="I2163" s="1131"/>
      <c r="J2163" s="104"/>
      <c r="K2163" s="102"/>
      <c r="L2163" s="102"/>
      <c r="M2163" s="1157"/>
      <c r="N2163" s="1158"/>
      <c r="O2163" s="1159"/>
    </row>
    <row r="2164" spans="1:15" s="1116" customFormat="1">
      <c r="A2164" s="102"/>
      <c r="B2164" s="1157"/>
      <c r="C2164" s="1158"/>
      <c r="D2164" s="1159"/>
      <c r="E2164" s="1137"/>
      <c r="F2164" s="1137"/>
      <c r="G2164" s="1131"/>
      <c r="H2164" s="1131"/>
      <c r="I2164" s="1131"/>
      <c r="J2164" s="104"/>
      <c r="K2164" s="102"/>
      <c r="L2164" s="102"/>
      <c r="M2164" s="1157"/>
      <c r="N2164" s="1158"/>
      <c r="O2164" s="1159"/>
    </row>
    <row r="2165" spans="1:15" s="1116" customFormat="1">
      <c r="A2165" s="102"/>
      <c r="B2165" s="1157"/>
      <c r="C2165" s="1158"/>
      <c r="D2165" s="1159"/>
      <c r="E2165" s="1137"/>
      <c r="F2165" s="1137"/>
      <c r="G2165" s="1131"/>
      <c r="H2165" s="1131"/>
      <c r="I2165" s="1131"/>
      <c r="J2165" s="104"/>
      <c r="K2165" s="102"/>
      <c r="L2165" s="102"/>
      <c r="M2165" s="1157"/>
      <c r="N2165" s="1158"/>
      <c r="O2165" s="1159"/>
    </row>
    <row r="2166" spans="1:15" s="1116" customFormat="1">
      <c r="A2166" s="102"/>
      <c r="B2166" s="1157"/>
      <c r="C2166" s="1158"/>
      <c r="D2166" s="1159"/>
      <c r="E2166" s="1137"/>
      <c r="F2166" s="1137"/>
      <c r="G2166" s="1131"/>
      <c r="H2166" s="1131"/>
      <c r="I2166" s="1131"/>
      <c r="J2166" s="104"/>
      <c r="K2166" s="102"/>
      <c r="L2166" s="102"/>
      <c r="M2166" s="1157"/>
      <c r="N2166" s="1158"/>
      <c r="O2166" s="1159"/>
    </row>
    <row r="2167" spans="1:15" s="1116" customFormat="1">
      <c r="A2167" s="102"/>
      <c r="B2167" s="1157"/>
      <c r="C2167" s="1158"/>
      <c r="D2167" s="1159"/>
      <c r="E2167" s="1137"/>
      <c r="F2167" s="1137"/>
      <c r="G2167" s="1131"/>
      <c r="H2167" s="1131"/>
      <c r="I2167" s="1131"/>
      <c r="J2167" s="104"/>
      <c r="K2167" s="102"/>
      <c r="L2167" s="102"/>
      <c r="M2167" s="1157"/>
      <c r="N2167" s="1158"/>
      <c r="O2167" s="1159"/>
    </row>
    <row r="2168" spans="1:15" s="1116" customFormat="1">
      <c r="A2168" s="102"/>
      <c r="B2168" s="1157"/>
      <c r="C2168" s="1158"/>
      <c r="D2168" s="1159"/>
      <c r="E2168" s="1137"/>
      <c r="F2168" s="1137"/>
      <c r="G2168" s="1131"/>
      <c r="H2168" s="1131"/>
      <c r="I2168" s="1131"/>
      <c r="J2168" s="104"/>
      <c r="K2168" s="102"/>
      <c r="L2168" s="102"/>
      <c r="M2168" s="1157"/>
      <c r="N2168" s="1158"/>
      <c r="O2168" s="1159"/>
    </row>
    <row r="2169" spans="1:15" s="1116" customFormat="1">
      <c r="A2169" s="102"/>
      <c r="B2169" s="1157"/>
      <c r="C2169" s="1158"/>
      <c r="D2169" s="1159"/>
      <c r="E2169" s="1137"/>
      <c r="F2169" s="1137"/>
      <c r="G2169" s="1131"/>
      <c r="H2169" s="1131"/>
      <c r="I2169" s="1131"/>
      <c r="J2169" s="104"/>
      <c r="K2169" s="102"/>
      <c r="L2169" s="102"/>
      <c r="M2169" s="1157"/>
      <c r="N2169" s="1158"/>
      <c r="O2169" s="1159"/>
    </row>
    <row r="2170" spans="1:15" s="1116" customFormat="1">
      <c r="A2170" s="102"/>
      <c r="B2170" s="1157"/>
      <c r="C2170" s="1158"/>
      <c r="D2170" s="1159"/>
      <c r="E2170" s="1137"/>
      <c r="F2170" s="1137"/>
      <c r="G2170" s="1131"/>
      <c r="H2170" s="1131"/>
      <c r="I2170" s="1131"/>
      <c r="J2170" s="104"/>
      <c r="K2170" s="102"/>
      <c r="L2170" s="102"/>
      <c r="M2170" s="1157"/>
      <c r="N2170" s="1158"/>
      <c r="O2170" s="1159"/>
    </row>
    <row r="2171" spans="1:15" s="1116" customFormat="1">
      <c r="A2171" s="102"/>
      <c r="B2171" s="1157"/>
      <c r="C2171" s="1158"/>
      <c r="D2171" s="1159"/>
      <c r="E2171" s="1137"/>
      <c r="F2171" s="1137"/>
      <c r="G2171" s="1131"/>
      <c r="H2171" s="1131"/>
      <c r="I2171" s="1131"/>
      <c r="J2171" s="104"/>
      <c r="K2171" s="102"/>
      <c r="L2171" s="102"/>
      <c r="M2171" s="1157"/>
      <c r="N2171" s="1158"/>
      <c r="O2171" s="1159"/>
    </row>
    <row r="2172" spans="1:15" s="1116" customFormat="1">
      <c r="A2172" s="102"/>
      <c r="B2172" s="1157"/>
      <c r="C2172" s="1158"/>
      <c r="D2172" s="1159"/>
      <c r="E2172" s="1137"/>
      <c r="F2172" s="1137"/>
      <c r="G2172" s="1131"/>
      <c r="H2172" s="1131"/>
      <c r="I2172" s="1131"/>
      <c r="J2172" s="104"/>
      <c r="K2172" s="102"/>
      <c r="L2172" s="102"/>
      <c r="M2172" s="1157"/>
      <c r="N2172" s="1158"/>
      <c r="O2172" s="1159"/>
    </row>
    <row r="2173" spans="1:15" s="1116" customFormat="1">
      <c r="A2173" s="102"/>
      <c r="B2173" s="1157"/>
      <c r="C2173" s="1158"/>
      <c r="D2173" s="1159"/>
      <c r="E2173" s="1137"/>
      <c r="F2173" s="1137"/>
      <c r="G2173" s="1131"/>
      <c r="H2173" s="1131"/>
      <c r="I2173" s="1131"/>
      <c r="J2173" s="104"/>
      <c r="K2173" s="102"/>
      <c r="L2173" s="102"/>
      <c r="M2173" s="1157"/>
      <c r="N2173" s="1158"/>
      <c r="O2173" s="1159"/>
    </row>
    <row r="2174" spans="1:15" s="1116" customFormat="1">
      <c r="A2174" s="102"/>
      <c r="B2174" s="1157"/>
      <c r="C2174" s="1158"/>
      <c r="D2174" s="1159"/>
      <c r="E2174" s="1137"/>
      <c r="F2174" s="1137"/>
      <c r="G2174" s="1131"/>
      <c r="H2174" s="1131"/>
      <c r="I2174" s="1131"/>
      <c r="J2174" s="104"/>
      <c r="K2174" s="102"/>
      <c r="L2174" s="102"/>
      <c r="M2174" s="1157"/>
      <c r="N2174" s="1158"/>
      <c r="O2174" s="1159"/>
    </row>
    <row r="2175" spans="1:15" s="1116" customFormat="1">
      <c r="A2175" s="102"/>
      <c r="B2175" s="1157"/>
      <c r="C2175" s="1158"/>
      <c r="D2175" s="1159"/>
      <c r="E2175" s="1137"/>
      <c r="F2175" s="1137"/>
      <c r="G2175" s="1131"/>
      <c r="H2175" s="1131"/>
      <c r="I2175" s="1131"/>
      <c r="J2175" s="104"/>
      <c r="K2175" s="102"/>
      <c r="L2175" s="102"/>
      <c r="M2175" s="1157"/>
      <c r="N2175" s="1158"/>
      <c r="O2175" s="1159"/>
    </row>
    <row r="2176" spans="1:15" s="1116" customFormat="1">
      <c r="A2176" s="102"/>
      <c r="B2176" s="1157"/>
      <c r="C2176" s="1158"/>
      <c r="D2176" s="1159"/>
      <c r="E2176" s="1137"/>
      <c r="F2176" s="1137"/>
      <c r="G2176" s="1131"/>
      <c r="H2176" s="1131"/>
      <c r="I2176" s="1131"/>
      <c r="J2176" s="104"/>
      <c r="K2176" s="102"/>
      <c r="L2176" s="102"/>
      <c r="M2176" s="1157"/>
      <c r="N2176" s="1158"/>
      <c r="O2176" s="1159"/>
    </row>
    <row r="2177" spans="1:15" s="1116" customFormat="1">
      <c r="A2177" s="102"/>
      <c r="B2177" s="1157"/>
      <c r="C2177" s="1158"/>
      <c r="D2177" s="1159"/>
      <c r="E2177" s="1137"/>
      <c r="F2177" s="1137"/>
      <c r="G2177" s="1131"/>
      <c r="H2177" s="1131"/>
      <c r="I2177" s="1131"/>
      <c r="J2177" s="104"/>
      <c r="K2177" s="102"/>
      <c r="L2177" s="102"/>
      <c r="M2177" s="1157"/>
      <c r="N2177" s="1158"/>
      <c r="O2177" s="1159"/>
    </row>
    <row r="2178" spans="1:15" s="1116" customFormat="1">
      <c r="A2178" s="102"/>
      <c r="B2178" s="1157"/>
      <c r="C2178" s="1158"/>
      <c r="D2178" s="1159"/>
      <c r="E2178" s="1137"/>
      <c r="F2178" s="1137"/>
      <c r="G2178" s="1131"/>
      <c r="H2178" s="1131"/>
      <c r="I2178" s="1131"/>
      <c r="J2178" s="104"/>
      <c r="K2178" s="102"/>
      <c r="L2178" s="102"/>
      <c r="M2178" s="1157"/>
      <c r="N2178" s="1158"/>
      <c r="O2178" s="1159"/>
    </row>
    <row r="2179" spans="1:15" s="1116" customFormat="1">
      <c r="A2179" s="102"/>
      <c r="B2179" s="1157"/>
      <c r="C2179" s="1158"/>
      <c r="D2179" s="1159"/>
      <c r="E2179" s="1137"/>
      <c r="F2179" s="1137"/>
      <c r="G2179" s="1131"/>
      <c r="H2179" s="1131"/>
      <c r="I2179" s="1131"/>
      <c r="J2179" s="104"/>
      <c r="K2179" s="102"/>
      <c r="L2179" s="102"/>
      <c r="M2179" s="1157"/>
      <c r="N2179" s="1158"/>
      <c r="O2179" s="1159"/>
    </row>
    <row r="2180" spans="1:15" s="1116" customFormat="1">
      <c r="A2180" s="102"/>
      <c r="B2180" s="1157"/>
      <c r="C2180" s="1158"/>
      <c r="D2180" s="1159"/>
      <c r="E2180" s="1137"/>
      <c r="F2180" s="1137"/>
      <c r="G2180" s="1131"/>
      <c r="H2180" s="1131"/>
      <c r="I2180" s="1131"/>
      <c r="J2180" s="104"/>
      <c r="K2180" s="102"/>
      <c r="L2180" s="102"/>
      <c r="M2180" s="1157"/>
      <c r="N2180" s="1158"/>
      <c r="O2180" s="1159"/>
    </row>
    <row r="2181" spans="1:15" s="1116" customFormat="1">
      <c r="A2181" s="102"/>
      <c r="B2181" s="1157"/>
      <c r="C2181" s="1158"/>
      <c r="D2181" s="1159"/>
      <c r="E2181" s="1137"/>
      <c r="F2181" s="1137"/>
      <c r="G2181" s="1131"/>
      <c r="H2181" s="1131"/>
      <c r="I2181" s="1131"/>
      <c r="J2181" s="104"/>
      <c r="K2181" s="102"/>
      <c r="L2181" s="102"/>
      <c r="M2181" s="1157"/>
      <c r="N2181" s="1158"/>
      <c r="O2181" s="1159"/>
    </row>
    <row r="2182" spans="1:15" s="1116" customFormat="1">
      <c r="A2182" s="102"/>
      <c r="B2182" s="1157"/>
      <c r="C2182" s="1158"/>
      <c r="D2182" s="1159"/>
      <c r="E2182" s="1137"/>
      <c r="F2182" s="1137"/>
      <c r="G2182" s="1131"/>
      <c r="H2182" s="1131"/>
      <c r="I2182" s="1131"/>
      <c r="J2182" s="104"/>
      <c r="K2182" s="102"/>
      <c r="L2182" s="102"/>
      <c r="M2182" s="1157"/>
      <c r="N2182" s="1158"/>
      <c r="O2182" s="1159"/>
    </row>
    <row r="2183" spans="1:15" s="1116" customFormat="1">
      <c r="A2183" s="102"/>
      <c r="B2183" s="1157"/>
      <c r="C2183" s="1158"/>
      <c r="D2183" s="1159"/>
      <c r="E2183" s="1137"/>
      <c r="F2183" s="1137"/>
      <c r="G2183" s="1131"/>
      <c r="H2183" s="1131"/>
      <c r="I2183" s="1131"/>
      <c r="J2183" s="104"/>
      <c r="K2183" s="102"/>
      <c r="L2183" s="102"/>
      <c r="M2183" s="1157"/>
      <c r="N2183" s="1158"/>
      <c r="O2183" s="1159"/>
    </row>
    <row r="2184" spans="1:15" s="1116" customFormat="1">
      <c r="A2184" s="102"/>
      <c r="B2184" s="1157"/>
      <c r="C2184" s="1158"/>
      <c r="D2184" s="1159"/>
      <c r="E2184" s="1137"/>
      <c r="F2184" s="1137"/>
      <c r="G2184" s="1131"/>
      <c r="H2184" s="1131"/>
      <c r="I2184" s="1131"/>
      <c r="J2184" s="104"/>
      <c r="K2184" s="102"/>
      <c r="L2184" s="102"/>
      <c r="M2184" s="1157"/>
      <c r="N2184" s="1158"/>
      <c r="O2184" s="1159"/>
    </row>
    <row r="2185" spans="1:15" s="1116" customFormat="1">
      <c r="A2185" s="102"/>
      <c r="B2185" s="1157"/>
      <c r="C2185" s="1158"/>
      <c r="D2185" s="1159"/>
      <c r="E2185" s="1137"/>
      <c r="F2185" s="1137"/>
      <c r="G2185" s="1131"/>
      <c r="H2185" s="1131"/>
      <c r="I2185" s="1131"/>
      <c r="J2185" s="104"/>
      <c r="K2185" s="102"/>
      <c r="L2185" s="102"/>
      <c r="M2185" s="1157"/>
      <c r="N2185" s="1158"/>
      <c r="O2185" s="1159"/>
    </row>
    <row r="2186" spans="1:15" s="1116" customFormat="1">
      <c r="A2186" s="102"/>
      <c r="B2186" s="1157"/>
      <c r="C2186" s="1158"/>
      <c r="D2186" s="1159"/>
      <c r="E2186" s="1137"/>
      <c r="F2186" s="1137"/>
      <c r="G2186" s="1131"/>
      <c r="H2186" s="1131"/>
      <c r="I2186" s="1131"/>
      <c r="J2186" s="104"/>
      <c r="K2186" s="102"/>
      <c r="L2186" s="102"/>
      <c r="M2186" s="1157"/>
      <c r="N2186" s="1158"/>
      <c r="O2186" s="1159"/>
    </row>
    <row r="2187" spans="1:15" s="1116" customFormat="1">
      <c r="A2187" s="102"/>
      <c r="B2187" s="1157"/>
      <c r="C2187" s="1158"/>
      <c r="D2187" s="1159"/>
      <c r="E2187" s="1137"/>
      <c r="F2187" s="1137"/>
      <c r="G2187" s="1131"/>
      <c r="H2187" s="1131"/>
      <c r="I2187" s="1131"/>
      <c r="J2187" s="104"/>
      <c r="K2187" s="102"/>
      <c r="L2187" s="102"/>
      <c r="M2187" s="1157"/>
      <c r="N2187" s="1158"/>
      <c r="O2187" s="1159"/>
    </row>
    <row r="2188" spans="1:15" s="1116" customFormat="1">
      <c r="A2188" s="102"/>
      <c r="B2188" s="1157"/>
      <c r="C2188" s="1158"/>
      <c r="D2188" s="1159"/>
      <c r="E2188" s="1137"/>
      <c r="F2188" s="1137"/>
      <c r="G2188" s="1131"/>
      <c r="H2188" s="1131"/>
      <c r="I2188" s="1131"/>
      <c r="J2188" s="104"/>
      <c r="K2188" s="102"/>
      <c r="L2188" s="102"/>
      <c r="M2188" s="1157"/>
      <c r="N2188" s="1158"/>
      <c r="O2188" s="1159"/>
    </row>
    <row r="2189" spans="1:15" s="1116" customFormat="1">
      <c r="A2189" s="102"/>
      <c r="B2189" s="1157"/>
      <c r="C2189" s="1158"/>
      <c r="D2189" s="1159"/>
      <c r="E2189" s="1137"/>
      <c r="F2189" s="1137"/>
      <c r="G2189" s="1131"/>
      <c r="H2189" s="1131"/>
      <c r="I2189" s="1131"/>
      <c r="J2189" s="104"/>
      <c r="K2189" s="102"/>
      <c r="L2189" s="102"/>
      <c r="M2189" s="1157"/>
      <c r="N2189" s="1158"/>
      <c r="O2189" s="1159"/>
    </row>
    <row r="2190" spans="1:15" s="1116" customFormat="1">
      <c r="A2190" s="102"/>
      <c r="B2190" s="1157"/>
      <c r="C2190" s="1158"/>
      <c r="D2190" s="1159"/>
      <c r="E2190" s="1137"/>
      <c r="F2190" s="1137"/>
      <c r="G2190" s="1131"/>
      <c r="H2190" s="1131"/>
      <c r="I2190" s="1131"/>
      <c r="J2190" s="104"/>
      <c r="K2190" s="102"/>
      <c r="L2190" s="102"/>
      <c r="M2190" s="1157"/>
      <c r="N2190" s="1158"/>
      <c r="O2190" s="1159"/>
    </row>
    <row r="2191" spans="1:15" s="1116" customFormat="1">
      <c r="A2191" s="102"/>
      <c r="B2191" s="1157"/>
      <c r="C2191" s="1158"/>
      <c r="D2191" s="1159"/>
      <c r="E2191" s="1137"/>
      <c r="F2191" s="1137"/>
      <c r="G2191" s="1131"/>
      <c r="H2191" s="1131"/>
      <c r="I2191" s="1131"/>
      <c r="J2191" s="104"/>
      <c r="K2191" s="102"/>
      <c r="L2191" s="102"/>
      <c r="M2191" s="1157"/>
      <c r="N2191" s="1158"/>
      <c r="O2191" s="1159"/>
    </row>
    <row r="2192" spans="1:15" s="1116" customFormat="1">
      <c r="A2192" s="102"/>
      <c r="B2192" s="1157"/>
      <c r="C2192" s="1158"/>
      <c r="D2192" s="1159"/>
      <c r="E2192" s="1137"/>
      <c r="F2192" s="1137"/>
      <c r="G2192" s="1131"/>
      <c r="H2192" s="1131"/>
      <c r="I2192" s="1131"/>
      <c r="J2192" s="104"/>
      <c r="K2192" s="102"/>
      <c r="L2192" s="102"/>
      <c r="M2192" s="1157"/>
      <c r="N2192" s="1158"/>
      <c r="O2192" s="1159"/>
    </row>
    <row r="2195" spans="1:15" s="90" customFormat="1">
      <c r="A2195" s="102"/>
      <c r="B2195" s="1157"/>
      <c r="C2195" s="1158"/>
      <c r="D2195" s="1159"/>
      <c r="E2195" s="1137"/>
      <c r="F2195" s="1137"/>
      <c r="G2195" s="1131"/>
      <c r="H2195" s="1131"/>
      <c r="I2195" s="1131"/>
      <c r="J2195" s="104"/>
      <c r="K2195" s="102"/>
      <c r="L2195" s="102"/>
      <c r="M2195" s="1157"/>
      <c r="N2195" s="1158"/>
      <c r="O2195" s="1159"/>
    </row>
  </sheetData>
  <sheetProtection algorithmName="SHA-512" hashValue="RQLN9rlbM8beWMt4awSkfaGwBDrUmyIxdj75gbX5zSNkGxwzpupwLNZcYSIym76zVcVFUBQm3JYgrvhZtCbYHQ==" saltValue="fi3hByL74J7P7u7qCn05jg==" spinCount="100000" sheet="1" objects="1" scenarios="1"/>
  <mergeCells count="258">
    <mergeCell ref="E333:F333"/>
    <mergeCell ref="E334:F334"/>
    <mergeCell ref="E335:F335"/>
    <mergeCell ref="E336:F336"/>
    <mergeCell ref="E337:F337"/>
    <mergeCell ref="A338:F338"/>
    <mergeCell ref="A327:F327"/>
    <mergeCell ref="A328:F328"/>
    <mergeCell ref="A329:F329"/>
    <mergeCell ref="E330:F330"/>
    <mergeCell ref="E331:F331"/>
    <mergeCell ref="E332:F332"/>
    <mergeCell ref="E318:F318"/>
    <mergeCell ref="E319:F319"/>
    <mergeCell ref="A320:F320"/>
    <mergeCell ref="A324:F324"/>
    <mergeCell ref="A325:F325"/>
    <mergeCell ref="A326:F326"/>
    <mergeCell ref="E312:F312"/>
    <mergeCell ref="E313:F313"/>
    <mergeCell ref="E314:F314"/>
    <mergeCell ref="E315:F315"/>
    <mergeCell ref="E316:F316"/>
    <mergeCell ref="E317:F317"/>
    <mergeCell ref="E306:F306"/>
    <mergeCell ref="E307:F307"/>
    <mergeCell ref="E308:F308"/>
    <mergeCell ref="E309:F309"/>
    <mergeCell ref="E310:F310"/>
    <mergeCell ref="E311:F311"/>
    <mergeCell ref="A298:F298"/>
    <mergeCell ref="A299:F299"/>
    <mergeCell ref="A300:F300"/>
    <mergeCell ref="A301:F301"/>
    <mergeCell ref="A302:F302"/>
    <mergeCell ref="E305:F305"/>
    <mergeCell ref="A292:F292"/>
    <mergeCell ref="A293:F293"/>
    <mergeCell ref="A294:F294"/>
    <mergeCell ref="A295:F295"/>
    <mergeCell ref="A296:F296"/>
    <mergeCell ref="A297:F297"/>
    <mergeCell ref="A282:F282"/>
    <mergeCell ref="A283:F283"/>
    <mergeCell ref="A284:F284"/>
    <mergeCell ref="A285:F285"/>
    <mergeCell ref="A290:F290"/>
    <mergeCell ref="A291:F291"/>
    <mergeCell ref="A276:F276"/>
    <mergeCell ref="A277:F277"/>
    <mergeCell ref="A278:F278"/>
    <mergeCell ref="A279:F279"/>
    <mergeCell ref="A280:F280"/>
    <mergeCell ref="A281:F281"/>
    <mergeCell ref="E270:F270"/>
    <mergeCell ref="E271:F271"/>
    <mergeCell ref="E272:F272"/>
    <mergeCell ref="E273:F273"/>
    <mergeCell ref="E274:F274"/>
    <mergeCell ref="E275:F275"/>
    <mergeCell ref="E264:F264"/>
    <mergeCell ref="E265:F265"/>
    <mergeCell ref="E266:F266"/>
    <mergeCell ref="E267:F267"/>
    <mergeCell ref="E268:F268"/>
    <mergeCell ref="E269:F269"/>
    <mergeCell ref="A257:F257"/>
    <mergeCell ref="A258:F258"/>
    <mergeCell ref="A259:F259"/>
    <mergeCell ref="E261:F261"/>
    <mergeCell ref="E262:F262"/>
    <mergeCell ref="E263:F263"/>
    <mergeCell ref="A247:F247"/>
    <mergeCell ref="A248:F248"/>
    <mergeCell ref="A249:F249"/>
    <mergeCell ref="A250:F250"/>
    <mergeCell ref="A255:F255"/>
    <mergeCell ref="A256:F256"/>
    <mergeCell ref="E241:F241"/>
    <mergeCell ref="A242:F242"/>
    <mergeCell ref="A243:F243"/>
    <mergeCell ref="A244:F244"/>
    <mergeCell ref="A245:F245"/>
    <mergeCell ref="A246:F246"/>
    <mergeCell ref="A234:F234"/>
    <mergeCell ref="A235:F235"/>
    <mergeCell ref="A236:F236"/>
    <mergeCell ref="E238:F238"/>
    <mergeCell ref="E239:F239"/>
    <mergeCell ref="E240:F240"/>
    <mergeCell ref="B223:F223"/>
    <mergeCell ref="B224:F224"/>
    <mergeCell ref="B225:F225"/>
    <mergeCell ref="A227:F227"/>
    <mergeCell ref="A228:F228"/>
    <mergeCell ref="A229:F229"/>
    <mergeCell ref="A212:F212"/>
    <mergeCell ref="A216:F216"/>
    <mergeCell ref="A217:F217"/>
    <mergeCell ref="A218:F218"/>
    <mergeCell ref="A219:F219"/>
    <mergeCell ref="A220:F220"/>
    <mergeCell ref="A206:F206"/>
    <mergeCell ref="A207:F207"/>
    <mergeCell ref="A208:F208"/>
    <mergeCell ref="A209:F209"/>
    <mergeCell ref="A210:F210"/>
    <mergeCell ref="A211:F211"/>
    <mergeCell ref="E200:F200"/>
    <mergeCell ref="A201:F201"/>
    <mergeCell ref="A202:F202"/>
    <mergeCell ref="A203:F203"/>
    <mergeCell ref="A204:F204"/>
    <mergeCell ref="A205:F205"/>
    <mergeCell ref="E194:F194"/>
    <mergeCell ref="E195:F195"/>
    <mergeCell ref="E196:F196"/>
    <mergeCell ref="E197:F197"/>
    <mergeCell ref="E198:F198"/>
    <mergeCell ref="E199:F199"/>
    <mergeCell ref="A188:F188"/>
    <mergeCell ref="A189:F189"/>
    <mergeCell ref="E190:F190"/>
    <mergeCell ref="E191:F191"/>
    <mergeCell ref="E192:F192"/>
    <mergeCell ref="E193:F193"/>
    <mergeCell ref="A182:F182"/>
    <mergeCell ref="A183:F183"/>
    <mergeCell ref="A184:F184"/>
    <mergeCell ref="A185:F185"/>
    <mergeCell ref="A186:F186"/>
    <mergeCell ref="A187:F187"/>
    <mergeCell ref="A172:F172"/>
    <mergeCell ref="A173:F173"/>
    <mergeCell ref="A174:F174"/>
    <mergeCell ref="A175:F175"/>
    <mergeCell ref="A176:F176"/>
    <mergeCell ref="A181:F181"/>
    <mergeCell ref="A166:F166"/>
    <mergeCell ref="A167:F167"/>
    <mergeCell ref="A168:F168"/>
    <mergeCell ref="A169:F169"/>
    <mergeCell ref="A170:F170"/>
    <mergeCell ref="A171:F171"/>
    <mergeCell ref="E159:F159"/>
    <mergeCell ref="E160:F160"/>
    <mergeCell ref="E161:F161"/>
    <mergeCell ref="E162:F162"/>
    <mergeCell ref="E163:F163"/>
    <mergeCell ref="A165:F165"/>
    <mergeCell ref="E153:F153"/>
    <mergeCell ref="E154:F154"/>
    <mergeCell ref="E155:F155"/>
    <mergeCell ref="E156:F156"/>
    <mergeCell ref="E157:F157"/>
    <mergeCell ref="E158:F158"/>
    <mergeCell ref="A144:F144"/>
    <mergeCell ref="A145:F145"/>
    <mergeCell ref="A149:F149"/>
    <mergeCell ref="A150:F150"/>
    <mergeCell ref="A151:F151"/>
    <mergeCell ref="A152:F152"/>
    <mergeCell ref="A138:F138"/>
    <mergeCell ref="A139:F139"/>
    <mergeCell ref="A140:F140"/>
    <mergeCell ref="A141:F141"/>
    <mergeCell ref="A142:F142"/>
    <mergeCell ref="A143:F143"/>
    <mergeCell ref="A129:F129"/>
    <mergeCell ref="A130:F130"/>
    <mergeCell ref="A132:F132"/>
    <mergeCell ref="A135:F135"/>
    <mergeCell ref="A136:F136"/>
    <mergeCell ref="A137:F137"/>
    <mergeCell ref="A123:F123"/>
    <mergeCell ref="A124:F124"/>
    <mergeCell ref="A125:F125"/>
    <mergeCell ref="A126:F126"/>
    <mergeCell ref="A127:F127"/>
    <mergeCell ref="A128:F128"/>
    <mergeCell ref="A105:D105"/>
    <mergeCell ref="A118:F118"/>
    <mergeCell ref="A119:F119"/>
    <mergeCell ref="A120:F120"/>
    <mergeCell ref="A121:F121"/>
    <mergeCell ref="A122:F122"/>
    <mergeCell ref="A89:F89"/>
    <mergeCell ref="A90:F90"/>
    <mergeCell ref="A91:F91"/>
    <mergeCell ref="A96:F96"/>
    <mergeCell ref="A97:F97"/>
    <mergeCell ref="A99:F99"/>
    <mergeCell ref="A79:F79"/>
    <mergeCell ref="A81:F81"/>
    <mergeCell ref="A83:F83"/>
    <mergeCell ref="A84:F84"/>
    <mergeCell ref="A86:F86"/>
    <mergeCell ref="A88:F88"/>
    <mergeCell ref="A71:F71"/>
    <mergeCell ref="A72:F72"/>
    <mergeCell ref="A74:F74"/>
    <mergeCell ref="A75:F75"/>
    <mergeCell ref="A76:F76"/>
    <mergeCell ref="A77:F77"/>
    <mergeCell ref="A65:F65"/>
    <mergeCell ref="A66:F66"/>
    <mergeCell ref="A67:F67"/>
    <mergeCell ref="A68:F68"/>
    <mergeCell ref="A69:F69"/>
    <mergeCell ref="A70:F70"/>
    <mergeCell ref="A57:F57"/>
    <mergeCell ref="A58:F58"/>
    <mergeCell ref="A60:F60"/>
    <mergeCell ref="A61:F61"/>
    <mergeCell ref="A62:F62"/>
    <mergeCell ref="A63:F63"/>
    <mergeCell ref="A51:F51"/>
    <mergeCell ref="A52:F52"/>
    <mergeCell ref="A53:F53"/>
    <mergeCell ref="A54:F54"/>
    <mergeCell ref="A55:F55"/>
    <mergeCell ref="A56:F56"/>
    <mergeCell ref="A41:F41"/>
    <mergeCell ref="A42:F42"/>
    <mergeCell ref="A43:F43"/>
    <mergeCell ref="A44:F44"/>
    <mergeCell ref="A49:F49"/>
    <mergeCell ref="A50:F50"/>
    <mergeCell ref="A31:F31"/>
    <mergeCell ref="A36:F36"/>
    <mergeCell ref="A37:F37"/>
    <mergeCell ref="A38:F38"/>
    <mergeCell ref="A39:F39"/>
    <mergeCell ref="A40:F40"/>
    <mergeCell ref="B21:D21"/>
    <mergeCell ref="B25:D25"/>
    <mergeCell ref="B26:D26"/>
    <mergeCell ref="B27:D27"/>
    <mergeCell ref="A29:F29"/>
    <mergeCell ref="A30:F30"/>
    <mergeCell ref="B18:D18"/>
    <mergeCell ref="B19:D19"/>
    <mergeCell ref="B20:D20"/>
    <mergeCell ref="B9:F9"/>
    <mergeCell ref="B10:F10"/>
    <mergeCell ref="B11:D11"/>
    <mergeCell ref="B12:D12"/>
    <mergeCell ref="B13:D13"/>
    <mergeCell ref="B14:F14"/>
    <mergeCell ref="A3:F3"/>
    <mergeCell ref="A4:F4"/>
    <mergeCell ref="A5:F5"/>
    <mergeCell ref="A6:F6"/>
    <mergeCell ref="A7:F7"/>
    <mergeCell ref="B8:D8"/>
    <mergeCell ref="B15:F15"/>
    <mergeCell ref="B16:D16"/>
    <mergeCell ref="B17:F17"/>
  </mergeCells>
  <pageMargins left="0.98425196850393704" right="0.39370078740157483" top="0.59055118110236227" bottom="0.59055118110236227" header="0.55118110236220474" footer="0.51181102362204722"/>
  <pageSetup paperSize="9" scale="73" firstPageNumber="17" orientation="portrait" useFirstPageNumber="1" r:id="rId1"/>
  <headerFooter alignWithMargins="0">
    <oddFooter>&amp;R&amp;P/&amp;N</oddFooter>
  </headerFooter>
  <rowBreaks count="6" manualBreakCount="6">
    <brk id="32" max="5" man="1"/>
    <brk id="92" max="5" man="1"/>
    <brk id="177" max="5" man="1"/>
    <brk id="212" max="5" man="1"/>
    <brk id="251" max="5" man="1"/>
    <brk id="286"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C993-88B3-4194-95C5-9F55E69BA526}">
  <sheetPr>
    <tabColor theme="0" tint="-0.499984740745262"/>
    <pageSetUpPr fitToPage="1"/>
  </sheetPr>
  <dimension ref="A1:AC394"/>
  <sheetViews>
    <sheetView showZeros="0" view="pageBreakPreview" zoomScale="70" zoomScaleNormal="100" zoomScaleSheetLayoutView="70" zoomScalePageLayoutView="85" workbookViewId="0">
      <selection activeCell="B20" sqref="B20"/>
    </sheetView>
  </sheetViews>
  <sheetFormatPr defaultColWidth="9.28515625" defaultRowHeight="15"/>
  <cols>
    <col min="1" max="1" width="12.7109375" style="1162" customWidth="1"/>
    <col min="2" max="2" width="40.7109375" style="1167" customWidth="1"/>
    <col min="3" max="3" width="7.28515625" style="1172" customWidth="1"/>
    <col min="4" max="4" width="10.7109375" style="1182" customWidth="1"/>
    <col min="5" max="5" width="13.7109375" style="153" customWidth="1"/>
    <col min="6" max="6" width="16.7109375" style="153" customWidth="1"/>
    <col min="7" max="8" width="9.28515625" style="177"/>
    <col min="9" max="21" width="9.28515625" style="178"/>
    <col min="22" max="16384" width="9.28515625" style="1118"/>
  </cols>
  <sheetData>
    <row r="1" spans="1:8" s="1116" customFormat="1" ht="12.75" customHeight="1">
      <c r="A1" s="60"/>
      <c r="B1" s="68" t="s">
        <v>206</v>
      </c>
      <c r="C1" s="69" t="s">
        <v>90</v>
      </c>
      <c r="D1" s="1646" t="s">
        <v>1003</v>
      </c>
      <c r="E1" s="1646"/>
      <c r="F1" s="1646"/>
      <c r="G1" s="1161"/>
      <c r="H1" s="1161"/>
    </row>
    <row r="2" spans="1:8" s="1116" customFormat="1" ht="12.75">
      <c r="A2" s="31" t="s">
        <v>1</v>
      </c>
      <c r="B2" s="40" t="s">
        <v>1005</v>
      </c>
      <c r="C2" s="41"/>
      <c r="D2" s="1647"/>
      <c r="E2" s="1647"/>
      <c r="F2" s="1647"/>
      <c r="G2" s="1161"/>
      <c r="H2" s="1161"/>
    </row>
    <row r="3" spans="1:8" s="1116" customFormat="1" ht="12.75">
      <c r="A3" s="31"/>
      <c r="B3" s="1" t="s">
        <v>207</v>
      </c>
      <c r="C3" s="41" t="s">
        <v>2</v>
      </c>
      <c r="D3" s="1649" t="s">
        <v>996</v>
      </c>
      <c r="E3" s="1649"/>
      <c r="F3" s="1649"/>
      <c r="G3" s="1161"/>
      <c r="H3" s="1161"/>
    </row>
    <row r="4" spans="1:8" s="1116" customFormat="1" ht="12.75">
      <c r="A4" s="32"/>
      <c r="B4" s="7" t="s">
        <v>144</v>
      </c>
      <c r="C4" s="42" t="s">
        <v>3</v>
      </c>
      <c r="D4" s="33" t="s">
        <v>1004</v>
      </c>
      <c r="E4" s="43"/>
      <c r="F4" s="50"/>
      <c r="G4" s="1161"/>
      <c r="H4" s="1161"/>
    </row>
    <row r="5" spans="1:8">
      <c r="A5" s="62"/>
      <c r="B5" s="52"/>
      <c r="C5" s="54"/>
      <c r="D5" s="55"/>
      <c r="E5" s="138"/>
      <c r="F5" s="138"/>
    </row>
    <row r="6" spans="1:8">
      <c r="A6" s="62"/>
      <c r="B6" s="52"/>
      <c r="C6" s="54"/>
      <c r="D6" s="55"/>
      <c r="E6" s="138"/>
      <c r="F6" s="138"/>
    </row>
    <row r="7" spans="1:8">
      <c r="A7" s="62"/>
      <c r="B7" s="52"/>
      <c r="C7" s="54"/>
      <c r="D7" s="55"/>
      <c r="E7" s="138"/>
      <c r="F7" s="138"/>
    </row>
    <row r="8" spans="1:8">
      <c r="A8" s="62"/>
      <c r="B8" s="52"/>
      <c r="C8" s="54"/>
      <c r="D8" s="55"/>
      <c r="E8" s="138"/>
      <c r="F8" s="138"/>
    </row>
    <row r="9" spans="1:8">
      <c r="A9" s="62"/>
      <c r="B9" s="52"/>
      <c r="C9" s="54"/>
      <c r="D9" s="55"/>
      <c r="E9" s="138"/>
      <c r="F9" s="138"/>
    </row>
    <row r="10" spans="1:8">
      <c r="A10" s="62"/>
      <c r="B10" s="52"/>
      <c r="C10" s="54"/>
      <c r="D10" s="55"/>
      <c r="E10" s="138"/>
      <c r="F10" s="138"/>
    </row>
    <row r="11" spans="1:8">
      <c r="A11" s="62"/>
      <c r="B11" s="52"/>
      <c r="C11" s="54"/>
      <c r="D11" s="55"/>
      <c r="E11" s="138"/>
      <c r="F11" s="138"/>
    </row>
    <row r="12" spans="1:8">
      <c r="A12" s="62"/>
      <c r="B12" s="52"/>
      <c r="C12" s="54"/>
      <c r="D12" s="55"/>
      <c r="E12" s="138"/>
      <c r="F12" s="138"/>
    </row>
    <row r="13" spans="1:8">
      <c r="A13" s="62"/>
      <c r="B13" s="52"/>
      <c r="C13" s="54"/>
      <c r="D13" s="55"/>
      <c r="E13" s="138"/>
      <c r="F13" s="138"/>
    </row>
    <row r="14" spans="1:8">
      <c r="A14" s="62"/>
      <c r="B14" s="52"/>
      <c r="C14" s="54"/>
      <c r="D14" s="55"/>
      <c r="E14" s="138"/>
      <c r="F14" s="138"/>
    </row>
    <row r="15" spans="1:8">
      <c r="A15" s="62"/>
      <c r="B15" s="52"/>
      <c r="C15" s="54"/>
      <c r="D15" s="55"/>
      <c r="E15" s="138"/>
      <c r="F15" s="138"/>
    </row>
    <row r="16" spans="1:8">
      <c r="A16" s="62"/>
      <c r="B16" s="52"/>
      <c r="C16" s="54"/>
      <c r="D16" s="55"/>
      <c r="E16" s="138"/>
      <c r="F16" s="138"/>
    </row>
    <row r="17" spans="1:6">
      <c r="A17" s="62"/>
      <c r="B17" s="52"/>
      <c r="C17" s="54"/>
      <c r="D17" s="55"/>
      <c r="E17" s="138"/>
      <c r="F17" s="138"/>
    </row>
    <row r="18" spans="1:6">
      <c r="A18" s="62"/>
      <c r="B18" s="52"/>
      <c r="C18" s="54"/>
      <c r="D18" s="55"/>
      <c r="E18" s="138"/>
      <c r="F18" s="138"/>
    </row>
    <row r="19" spans="1:6">
      <c r="A19" s="62"/>
      <c r="B19" s="52"/>
      <c r="C19" s="54"/>
      <c r="D19" s="55"/>
      <c r="E19" s="138"/>
      <c r="F19" s="138"/>
    </row>
    <row r="20" spans="1:6" ht="15.75">
      <c r="B20" s="139" t="s">
        <v>171</v>
      </c>
      <c r="C20" s="139"/>
      <c r="D20" s="139"/>
      <c r="E20" s="140"/>
      <c r="F20" s="138"/>
    </row>
    <row r="21" spans="1:6">
      <c r="A21" s="62"/>
      <c r="B21" s="141"/>
      <c r="C21" s="142"/>
      <c r="D21" s="143"/>
      <c r="E21" s="144"/>
      <c r="F21" s="138"/>
    </row>
    <row r="22" spans="1:6">
      <c r="A22" s="62"/>
      <c r="B22" s="53"/>
      <c r="C22" s="145"/>
      <c r="D22" s="146"/>
      <c r="E22" s="138"/>
      <c r="F22" s="138"/>
    </row>
    <row r="23" spans="1:6">
      <c r="A23" s="62"/>
      <c r="B23" s="53"/>
      <c r="C23" s="145"/>
      <c r="D23" s="146"/>
      <c r="E23" s="138"/>
      <c r="F23" s="138"/>
    </row>
    <row r="24" spans="1:6">
      <c r="A24" s="62"/>
      <c r="B24" s="141"/>
      <c r="C24" s="142"/>
      <c r="D24" s="143"/>
      <c r="E24" s="144"/>
      <c r="F24" s="138"/>
    </row>
    <row r="25" spans="1:6">
      <c r="A25" s="62"/>
      <c r="B25" s="14" t="s">
        <v>0</v>
      </c>
      <c r="C25" s="44" t="s">
        <v>992</v>
      </c>
      <c r="D25" s="45"/>
      <c r="E25" s="45"/>
      <c r="F25" s="45"/>
    </row>
    <row r="26" spans="1:6">
      <c r="A26" s="62"/>
      <c r="B26" s="14"/>
      <c r="C26" s="44" t="s">
        <v>993</v>
      </c>
      <c r="D26" s="45"/>
      <c r="E26" s="45"/>
      <c r="F26" s="45"/>
    </row>
    <row r="27" spans="1:6">
      <c r="A27" s="62"/>
      <c r="B27" s="14"/>
      <c r="C27" s="44"/>
      <c r="D27" s="45"/>
      <c r="E27" s="147"/>
      <c r="F27" s="147"/>
    </row>
    <row r="28" spans="1:6" ht="14.45" customHeight="1">
      <c r="A28" s="62"/>
      <c r="B28" s="14" t="s">
        <v>4</v>
      </c>
      <c r="C28" s="1648" t="s">
        <v>994</v>
      </c>
      <c r="D28" s="1648"/>
      <c r="E28" s="1648"/>
      <c r="F28" s="1648"/>
    </row>
    <row r="29" spans="1:6" ht="14.45" customHeight="1">
      <c r="A29" s="62"/>
      <c r="B29" s="14"/>
      <c r="C29" s="1648" t="s">
        <v>995</v>
      </c>
      <c r="D29" s="1648"/>
      <c r="E29" s="1648"/>
      <c r="F29" s="1648"/>
    </row>
    <row r="30" spans="1:6">
      <c r="A30" s="62"/>
      <c r="B30" s="14"/>
      <c r="C30" s="46"/>
      <c r="D30" s="46"/>
      <c r="E30" s="46"/>
      <c r="F30" s="148"/>
    </row>
    <row r="31" spans="1:6">
      <c r="A31" s="62"/>
      <c r="B31" s="14" t="s">
        <v>2</v>
      </c>
      <c r="C31" s="46" t="s">
        <v>996</v>
      </c>
      <c r="D31" s="47"/>
      <c r="E31" s="148"/>
      <c r="F31" s="148"/>
    </row>
    <row r="32" spans="1:6">
      <c r="A32" s="62"/>
      <c r="B32" s="14"/>
      <c r="C32" s="46"/>
      <c r="D32" s="47"/>
      <c r="E32" s="148"/>
      <c r="F32" s="148"/>
    </row>
    <row r="33" spans="1:8">
      <c r="A33" s="62"/>
      <c r="B33" s="14" t="s">
        <v>3</v>
      </c>
      <c r="C33" s="48" t="s">
        <v>997</v>
      </c>
      <c r="D33" s="49"/>
      <c r="E33" s="148"/>
      <c r="F33" s="148"/>
    </row>
    <row r="34" spans="1:8">
      <c r="A34" s="62"/>
      <c r="B34" s="14"/>
      <c r="C34" s="48"/>
      <c r="D34" s="49"/>
      <c r="E34" s="148"/>
      <c r="F34" s="148"/>
    </row>
    <row r="35" spans="1:8">
      <c r="A35" s="62"/>
      <c r="B35" s="14" t="s">
        <v>5</v>
      </c>
      <c r="C35" s="15" t="s">
        <v>998</v>
      </c>
      <c r="D35" s="16"/>
      <c r="E35" s="148"/>
      <c r="F35" s="148"/>
    </row>
    <row r="36" spans="1:8">
      <c r="A36" s="62"/>
      <c r="B36" s="14"/>
      <c r="C36" s="15"/>
      <c r="D36" s="16"/>
      <c r="E36" s="148"/>
      <c r="F36" s="148"/>
    </row>
    <row r="37" spans="1:8" s="1116" customFormat="1" ht="12.75">
      <c r="A37" s="4"/>
      <c r="B37" s="14" t="s">
        <v>6</v>
      </c>
      <c r="C37" s="51" t="s">
        <v>999</v>
      </c>
      <c r="D37" s="55"/>
      <c r="E37" s="56"/>
      <c r="F37" s="56"/>
      <c r="G37" s="1161"/>
      <c r="H37" s="1161"/>
    </row>
    <row r="38" spans="1:8">
      <c r="A38" s="62"/>
      <c r="B38" s="52"/>
      <c r="C38" s="54"/>
      <c r="D38" s="66"/>
      <c r="E38" s="148"/>
      <c r="F38" s="148"/>
    </row>
    <row r="39" spans="1:8" ht="13.5" customHeight="1">
      <c r="A39" s="62"/>
      <c r="B39" s="53" t="s">
        <v>14</v>
      </c>
      <c r="C39" s="86" t="s">
        <v>208</v>
      </c>
      <c r="D39" s="57"/>
      <c r="E39" s="149"/>
      <c r="F39" s="148"/>
    </row>
    <row r="40" spans="1:8" ht="13.5" customHeight="1">
      <c r="A40" s="62"/>
      <c r="B40" s="52"/>
      <c r="C40" s="86" t="s">
        <v>145</v>
      </c>
      <c r="D40" s="57"/>
      <c r="E40" s="149"/>
      <c r="F40" s="148"/>
    </row>
    <row r="41" spans="1:8" ht="13.5" customHeight="1">
      <c r="A41" s="62"/>
      <c r="B41" s="52"/>
      <c r="C41" s="86" t="s">
        <v>1000</v>
      </c>
      <c r="D41" s="57"/>
      <c r="E41" s="149"/>
      <c r="F41" s="148"/>
    </row>
    <row r="42" spans="1:8" s="1116" customFormat="1" ht="12.75">
      <c r="A42" s="4"/>
      <c r="B42" s="17"/>
      <c r="C42" s="1644"/>
      <c r="D42" s="1644"/>
      <c r="E42" s="1644"/>
      <c r="F42" s="81"/>
      <c r="G42" s="1161"/>
      <c r="H42" s="1161"/>
    </row>
    <row r="43" spans="1:8" s="1116" customFormat="1" ht="12.75">
      <c r="A43" s="4"/>
      <c r="B43" s="17"/>
      <c r="C43" s="1644"/>
      <c r="D43" s="1644"/>
      <c r="E43" s="1644"/>
      <c r="F43" s="81"/>
      <c r="G43" s="1161"/>
      <c r="H43" s="1161"/>
    </row>
    <row r="44" spans="1:8" s="1116" customFormat="1" ht="12.75">
      <c r="A44" s="4"/>
      <c r="B44" s="17"/>
      <c r="C44" s="1644"/>
      <c r="D44" s="1644"/>
      <c r="E44" s="1644"/>
      <c r="F44" s="81"/>
      <c r="G44" s="1161"/>
      <c r="H44" s="1161"/>
    </row>
    <row r="45" spans="1:8" s="1116" customFormat="1" ht="12.75">
      <c r="A45" s="4"/>
      <c r="B45" s="17"/>
      <c r="C45" s="1644"/>
      <c r="D45" s="1644"/>
      <c r="E45" s="1644"/>
      <c r="F45" s="81"/>
      <c r="G45" s="1161"/>
      <c r="H45" s="1161"/>
    </row>
    <row r="46" spans="1:8">
      <c r="A46" s="62"/>
      <c r="B46" s="150"/>
      <c r="C46" s="54"/>
      <c r="D46" s="57"/>
      <c r="E46" s="138"/>
      <c r="F46" s="138"/>
    </row>
    <row r="47" spans="1:8">
      <c r="A47" s="62"/>
      <c r="B47" s="150"/>
      <c r="C47" s="54"/>
      <c r="D47" s="57"/>
      <c r="E47" s="138"/>
      <c r="F47" s="138"/>
    </row>
    <row r="48" spans="1:8">
      <c r="A48" s="62"/>
      <c r="B48" s="150"/>
      <c r="C48" s="54"/>
      <c r="D48" s="57"/>
      <c r="E48" s="138"/>
      <c r="F48" s="138"/>
    </row>
    <row r="49" spans="1:21">
      <c r="A49" s="62"/>
      <c r="B49" s="150"/>
      <c r="C49" s="54"/>
      <c r="D49" s="57"/>
      <c r="E49" s="138"/>
      <c r="F49" s="138"/>
    </row>
    <row r="50" spans="1:21">
      <c r="A50" s="62"/>
      <c r="B50" s="150"/>
      <c r="C50" s="54"/>
      <c r="D50" s="57"/>
      <c r="E50" s="138"/>
      <c r="F50" s="138"/>
    </row>
    <row r="51" spans="1:21">
      <c r="A51" s="62"/>
      <c r="B51" s="150"/>
      <c r="C51" s="54"/>
      <c r="D51" s="57"/>
      <c r="E51" s="138"/>
      <c r="F51" s="138"/>
    </row>
    <row r="52" spans="1:21">
      <c r="A52" s="62"/>
      <c r="B52" s="150"/>
      <c r="C52" s="54"/>
      <c r="D52" s="55"/>
      <c r="E52" s="138"/>
      <c r="F52" s="138"/>
    </row>
    <row r="53" spans="1:21">
      <c r="A53" s="62"/>
      <c r="B53" s="150"/>
      <c r="C53" s="54"/>
      <c r="D53" s="55"/>
      <c r="E53" s="138"/>
      <c r="F53" s="138"/>
    </row>
    <row r="54" spans="1:21">
      <c r="A54" s="62"/>
      <c r="B54" s="150"/>
      <c r="C54" s="54"/>
      <c r="D54" s="55"/>
      <c r="E54" s="138"/>
      <c r="F54" s="138"/>
    </row>
    <row r="55" spans="1:21">
      <c r="A55" s="62"/>
      <c r="B55" s="151" t="s">
        <v>15</v>
      </c>
      <c r="C55" s="54"/>
      <c r="D55" s="55"/>
      <c r="E55" s="138"/>
      <c r="F55" s="138"/>
    </row>
    <row r="56" spans="1:21">
      <c r="A56" s="152"/>
      <c r="B56" s="150"/>
      <c r="C56" s="54"/>
      <c r="D56" s="55"/>
      <c r="E56" s="138"/>
      <c r="F56" s="138"/>
    </row>
    <row r="57" spans="1:21">
      <c r="A57" s="62" t="s">
        <v>7</v>
      </c>
      <c r="B57" s="151" t="s">
        <v>16</v>
      </c>
      <c r="C57" s="54"/>
      <c r="D57" s="55"/>
      <c r="E57" s="138"/>
      <c r="F57" s="138"/>
    </row>
    <row r="58" spans="1:21">
      <c r="A58" s="152"/>
      <c r="B58" s="150"/>
      <c r="C58" s="54"/>
      <c r="D58" s="55"/>
      <c r="F58" s="138"/>
    </row>
    <row r="59" spans="1:21">
      <c r="A59" s="152" t="s">
        <v>17</v>
      </c>
      <c r="B59" s="150" t="s">
        <v>398</v>
      </c>
      <c r="C59" s="54"/>
      <c r="D59" s="55"/>
      <c r="F59" s="138">
        <f>F104</f>
        <v>0</v>
      </c>
    </row>
    <row r="60" spans="1:21">
      <c r="A60" s="152"/>
      <c r="B60" s="150"/>
      <c r="C60" s="54"/>
      <c r="D60" s="55"/>
      <c r="F60" s="138"/>
    </row>
    <row r="61" spans="1:21">
      <c r="A61" s="152" t="s">
        <v>18</v>
      </c>
      <c r="B61" s="150" t="s">
        <v>19</v>
      </c>
      <c r="C61" s="54"/>
      <c r="D61" s="55"/>
      <c r="F61" s="138">
        <f>F214</f>
        <v>0</v>
      </c>
    </row>
    <row r="62" spans="1:21" s="1163" customFormat="1">
      <c r="A62" s="152"/>
      <c r="B62" s="150"/>
      <c r="C62" s="54"/>
      <c r="D62" s="55"/>
      <c r="E62" s="153"/>
      <c r="F62" s="138"/>
      <c r="G62" s="177"/>
      <c r="H62" s="177"/>
      <c r="I62" s="178"/>
      <c r="J62" s="178"/>
      <c r="K62" s="178"/>
      <c r="L62" s="178"/>
      <c r="M62" s="178"/>
      <c r="N62" s="178"/>
      <c r="O62" s="178"/>
      <c r="P62" s="178"/>
      <c r="Q62" s="178"/>
      <c r="R62" s="178"/>
      <c r="S62" s="178"/>
      <c r="T62" s="178"/>
      <c r="U62" s="178"/>
    </row>
    <row r="63" spans="1:21" s="1163" customFormat="1">
      <c r="A63" s="152" t="s">
        <v>20</v>
      </c>
      <c r="B63" s="150" t="s">
        <v>151</v>
      </c>
      <c r="C63" s="54"/>
      <c r="D63" s="55"/>
      <c r="E63" s="153"/>
      <c r="F63" s="138">
        <f>F274</f>
        <v>0</v>
      </c>
      <c r="G63" s="177"/>
      <c r="H63" s="177"/>
      <c r="I63" s="178"/>
      <c r="J63" s="178"/>
      <c r="K63" s="178"/>
      <c r="L63" s="178"/>
      <c r="M63" s="178"/>
      <c r="N63" s="178"/>
      <c r="O63" s="178"/>
      <c r="P63" s="178"/>
      <c r="Q63" s="178"/>
      <c r="R63" s="178"/>
      <c r="S63" s="178"/>
      <c r="T63" s="178"/>
      <c r="U63" s="178"/>
    </row>
    <row r="64" spans="1:21" s="1163" customFormat="1">
      <c r="A64" s="152"/>
      <c r="B64" s="150"/>
      <c r="C64" s="54"/>
      <c r="D64" s="55"/>
      <c r="E64" s="153"/>
      <c r="F64" s="138"/>
      <c r="G64" s="177"/>
      <c r="H64" s="177"/>
      <c r="I64" s="178"/>
      <c r="J64" s="178"/>
      <c r="K64" s="178"/>
      <c r="L64" s="178"/>
      <c r="M64" s="178"/>
      <c r="N64" s="178"/>
      <c r="O64" s="178"/>
      <c r="P64" s="178"/>
      <c r="Q64" s="178"/>
      <c r="R64" s="178"/>
      <c r="S64" s="178"/>
      <c r="T64" s="178"/>
      <c r="U64" s="178"/>
    </row>
    <row r="65" spans="1:21" s="1163" customFormat="1">
      <c r="A65" s="152" t="s">
        <v>21</v>
      </c>
      <c r="B65" s="150" t="s">
        <v>374</v>
      </c>
      <c r="C65" s="54"/>
      <c r="D65" s="55"/>
      <c r="E65" s="153"/>
      <c r="F65" s="153">
        <f>F356</f>
        <v>0</v>
      </c>
      <c r="G65" s="177"/>
      <c r="H65" s="177"/>
      <c r="I65" s="178"/>
      <c r="J65" s="178"/>
      <c r="K65" s="178"/>
      <c r="L65" s="178"/>
      <c r="M65" s="178"/>
      <c r="N65" s="178"/>
      <c r="O65" s="178"/>
      <c r="P65" s="178"/>
      <c r="Q65" s="178"/>
      <c r="R65" s="178"/>
      <c r="S65" s="178"/>
      <c r="T65" s="178"/>
      <c r="U65" s="178"/>
    </row>
    <row r="66" spans="1:21" s="1163" customFormat="1">
      <c r="A66" s="152"/>
      <c r="B66" s="150"/>
      <c r="C66" s="54"/>
      <c r="D66" s="55"/>
      <c r="E66" s="153"/>
      <c r="F66" s="138"/>
      <c r="G66" s="177"/>
      <c r="H66" s="177"/>
      <c r="I66" s="178"/>
      <c r="J66" s="178"/>
      <c r="K66" s="178"/>
      <c r="L66" s="178"/>
      <c r="M66" s="178"/>
      <c r="N66" s="178"/>
      <c r="O66" s="178"/>
      <c r="P66" s="178"/>
      <c r="Q66" s="178"/>
      <c r="R66" s="178"/>
      <c r="S66" s="178"/>
      <c r="T66" s="178"/>
      <c r="U66" s="178"/>
    </row>
    <row r="67" spans="1:21" s="1163" customFormat="1">
      <c r="A67" s="152" t="s">
        <v>40</v>
      </c>
      <c r="B67" s="150" t="s">
        <v>1099</v>
      </c>
      <c r="C67" s="54"/>
      <c r="D67" s="55"/>
      <c r="E67" s="153"/>
      <c r="F67" s="1164">
        <f>F370</f>
        <v>0</v>
      </c>
      <c r="G67" s="177"/>
      <c r="H67" s="177"/>
      <c r="I67" s="178"/>
      <c r="J67" s="178"/>
      <c r="K67" s="178"/>
      <c r="L67" s="178"/>
      <c r="M67" s="178"/>
      <c r="N67" s="178"/>
      <c r="O67" s="178"/>
      <c r="P67" s="178"/>
      <c r="Q67" s="178"/>
      <c r="R67" s="178"/>
      <c r="S67" s="178"/>
      <c r="T67" s="178"/>
      <c r="U67" s="178"/>
    </row>
    <row r="68" spans="1:21" s="1163" customFormat="1">
      <c r="A68" s="152"/>
      <c r="B68" s="150"/>
      <c r="C68" s="54"/>
      <c r="D68" s="55"/>
      <c r="E68" s="153"/>
      <c r="F68" s="138"/>
      <c r="G68" s="177"/>
      <c r="H68" s="177"/>
      <c r="I68" s="178"/>
      <c r="J68" s="178"/>
      <c r="K68" s="178"/>
      <c r="L68" s="178"/>
      <c r="M68" s="178"/>
      <c r="N68" s="178"/>
      <c r="O68" s="178"/>
      <c r="P68" s="178"/>
      <c r="Q68" s="178"/>
      <c r="R68" s="178"/>
      <c r="S68" s="178"/>
      <c r="T68" s="178"/>
      <c r="U68" s="178"/>
    </row>
    <row r="69" spans="1:21" s="1163" customFormat="1">
      <c r="A69" s="152" t="s">
        <v>1098</v>
      </c>
      <c r="B69" s="150" t="s">
        <v>41</v>
      </c>
      <c r="C69" s="54"/>
      <c r="D69" s="55"/>
      <c r="E69" s="153"/>
      <c r="F69" s="153">
        <f>F392</f>
        <v>0</v>
      </c>
      <c r="G69" s="177"/>
      <c r="H69" s="177"/>
      <c r="I69" s="178"/>
      <c r="J69" s="178"/>
      <c r="K69" s="178"/>
      <c r="L69" s="178"/>
      <c r="M69" s="178"/>
      <c r="N69" s="178"/>
      <c r="O69" s="178"/>
      <c r="P69" s="178"/>
      <c r="Q69" s="178"/>
      <c r="R69" s="178"/>
      <c r="S69" s="178"/>
      <c r="T69" s="178"/>
      <c r="U69" s="178"/>
    </row>
    <row r="70" spans="1:21" s="1163" customFormat="1">
      <c r="A70" s="152"/>
      <c r="B70" s="150"/>
      <c r="C70" s="54"/>
      <c r="D70" s="55"/>
      <c r="E70" s="153"/>
      <c r="F70" s="138"/>
      <c r="G70" s="177"/>
      <c r="H70" s="177"/>
      <c r="I70" s="178"/>
      <c r="J70" s="178"/>
      <c r="K70" s="178"/>
      <c r="L70" s="178"/>
      <c r="M70" s="178"/>
      <c r="N70" s="178"/>
      <c r="O70" s="178"/>
      <c r="P70" s="178"/>
      <c r="Q70" s="178"/>
      <c r="R70" s="178"/>
      <c r="S70" s="178"/>
      <c r="T70" s="178"/>
      <c r="U70" s="178"/>
    </row>
    <row r="71" spans="1:21" s="1163" customFormat="1">
      <c r="A71" s="152"/>
      <c r="B71" s="154" t="s">
        <v>8</v>
      </c>
      <c r="C71" s="155"/>
      <c r="D71" s="156"/>
      <c r="E71" s="157"/>
      <c r="F71" s="158">
        <f>SUM(F57:F70)</f>
        <v>0</v>
      </c>
      <c r="G71" s="177"/>
      <c r="H71" s="177"/>
      <c r="I71" s="178"/>
      <c r="J71" s="178"/>
      <c r="K71" s="178"/>
      <c r="L71" s="178"/>
      <c r="M71" s="178"/>
      <c r="N71" s="178"/>
      <c r="O71" s="178"/>
      <c r="P71" s="178"/>
      <c r="Q71" s="178"/>
      <c r="R71" s="178"/>
      <c r="S71" s="178"/>
      <c r="T71" s="178"/>
      <c r="U71" s="178"/>
    </row>
    <row r="72" spans="1:21" s="1163" customFormat="1">
      <c r="A72" s="152"/>
      <c r="B72" s="150"/>
      <c r="C72" s="54"/>
      <c r="D72" s="55"/>
      <c r="E72" s="159" t="s">
        <v>12</v>
      </c>
      <c r="F72" s="158">
        <f>0.25*F71</f>
        <v>0</v>
      </c>
      <c r="G72" s="177"/>
      <c r="H72" s="177"/>
      <c r="I72" s="178"/>
      <c r="J72" s="178"/>
      <c r="K72" s="178"/>
      <c r="L72" s="178"/>
      <c r="M72" s="178"/>
      <c r="N72" s="178"/>
      <c r="O72" s="178"/>
      <c r="P72" s="178"/>
      <c r="Q72" s="178"/>
      <c r="R72" s="178"/>
      <c r="S72" s="178"/>
      <c r="T72" s="178"/>
      <c r="U72" s="178"/>
    </row>
    <row r="73" spans="1:21" s="1163" customFormat="1">
      <c r="A73" s="152"/>
      <c r="B73" s="1655" t="s">
        <v>179</v>
      </c>
      <c r="C73" s="1655"/>
      <c r="D73" s="1655"/>
      <c r="E73" s="157"/>
      <c r="F73" s="160">
        <f>SUM(F71:F72)</f>
        <v>0</v>
      </c>
      <c r="G73" s="177"/>
      <c r="H73" s="177"/>
      <c r="I73" s="178"/>
      <c r="J73" s="178"/>
      <c r="K73" s="178"/>
      <c r="L73" s="178"/>
      <c r="M73" s="178"/>
      <c r="N73" s="178"/>
      <c r="O73" s="178"/>
      <c r="P73" s="178"/>
      <c r="Q73" s="178"/>
      <c r="R73" s="178"/>
      <c r="S73" s="178"/>
      <c r="T73" s="178"/>
      <c r="U73" s="178"/>
    </row>
    <row r="74" spans="1:21" s="1163" customFormat="1">
      <c r="A74" s="152"/>
      <c r="B74" s="161"/>
      <c r="C74" s="161"/>
      <c r="D74" s="161"/>
      <c r="E74" s="159"/>
      <c r="F74" s="162"/>
      <c r="G74" s="177"/>
      <c r="H74" s="177"/>
      <c r="I74" s="178"/>
      <c r="J74" s="178"/>
      <c r="K74" s="178"/>
      <c r="L74" s="178"/>
      <c r="M74" s="178"/>
      <c r="N74" s="178"/>
      <c r="O74" s="178"/>
      <c r="P74" s="178"/>
      <c r="Q74" s="178"/>
      <c r="R74" s="178"/>
      <c r="S74" s="178"/>
      <c r="T74" s="178"/>
      <c r="U74" s="178"/>
    </row>
    <row r="75" spans="1:21" s="1163" customFormat="1">
      <c r="A75" s="62" t="s">
        <v>17</v>
      </c>
      <c r="B75" s="151" t="s">
        <v>371</v>
      </c>
      <c r="C75" s="54"/>
      <c r="D75" s="55"/>
      <c r="E75" s="138"/>
      <c r="F75" s="163"/>
      <c r="G75" s="177"/>
      <c r="H75" s="177"/>
      <c r="I75" s="178"/>
      <c r="J75" s="178"/>
      <c r="K75" s="178"/>
      <c r="L75" s="178"/>
      <c r="M75" s="178"/>
      <c r="N75" s="178"/>
      <c r="O75" s="178"/>
      <c r="P75" s="178"/>
      <c r="Q75" s="178"/>
      <c r="R75" s="178"/>
      <c r="S75" s="178"/>
      <c r="T75" s="178"/>
      <c r="U75" s="178"/>
    </row>
    <row r="76" spans="1:21" s="1163" customFormat="1">
      <c r="A76" s="62"/>
      <c r="B76" s="151"/>
      <c r="C76" s="54"/>
      <c r="D76" s="55"/>
      <c r="E76" s="138"/>
      <c r="F76" s="163"/>
      <c r="G76" s="177"/>
      <c r="H76" s="177"/>
      <c r="I76" s="178"/>
      <c r="J76" s="178"/>
      <c r="K76" s="178"/>
      <c r="L76" s="178"/>
      <c r="M76" s="178"/>
      <c r="N76" s="178"/>
      <c r="O76" s="178"/>
      <c r="P76" s="178"/>
      <c r="Q76" s="178"/>
      <c r="R76" s="178"/>
      <c r="S76" s="178"/>
      <c r="T76" s="178"/>
      <c r="U76" s="178"/>
    </row>
    <row r="77" spans="1:21" s="1165" customFormat="1">
      <c r="A77" s="164" t="s">
        <v>27</v>
      </c>
      <c r="B77" s="165" t="s">
        <v>28</v>
      </c>
      <c r="C77" s="165" t="s">
        <v>29</v>
      </c>
      <c r="D77" s="166" t="s">
        <v>30</v>
      </c>
      <c r="E77" s="167" t="s">
        <v>31</v>
      </c>
      <c r="F77" s="168" t="s">
        <v>32</v>
      </c>
      <c r="G77" s="177"/>
      <c r="H77" s="177"/>
      <c r="I77" s="178"/>
      <c r="J77" s="178"/>
      <c r="K77" s="178"/>
      <c r="L77" s="178"/>
      <c r="M77" s="178"/>
      <c r="N77" s="178"/>
      <c r="O77" s="178"/>
      <c r="P77" s="178"/>
      <c r="Q77" s="178"/>
      <c r="R77" s="178"/>
      <c r="S77" s="178"/>
      <c r="T77" s="178"/>
      <c r="U77" s="178"/>
    </row>
    <row r="78" spans="1:21" s="1165" customFormat="1">
      <c r="A78" s="164"/>
      <c r="B78" s="151" t="s">
        <v>402</v>
      </c>
      <c r="C78" s="165"/>
      <c r="D78" s="166"/>
      <c r="E78" s="167"/>
      <c r="F78" s="168"/>
      <c r="G78" s="177"/>
      <c r="H78" s="177"/>
      <c r="I78" s="178"/>
      <c r="J78" s="178"/>
      <c r="K78" s="178"/>
      <c r="L78" s="178"/>
      <c r="M78" s="178"/>
      <c r="N78" s="178"/>
      <c r="O78" s="178"/>
      <c r="P78" s="178"/>
      <c r="Q78" s="178"/>
      <c r="R78" s="178"/>
      <c r="S78" s="178"/>
      <c r="T78" s="178"/>
      <c r="U78" s="178"/>
    </row>
    <row r="79" spans="1:21" ht="409.5">
      <c r="B79" s="169" t="s">
        <v>400</v>
      </c>
      <c r="C79" s="170"/>
      <c r="D79" s="171"/>
      <c r="E79" s="79"/>
      <c r="F79" s="172"/>
      <c r="G79" s="1166"/>
      <c r="H79" s="1166"/>
      <c r="I79" s="1118"/>
      <c r="J79" s="1118"/>
      <c r="K79" s="1118"/>
      <c r="L79" s="1118"/>
      <c r="M79" s="1118"/>
      <c r="N79" s="1118"/>
      <c r="O79" s="1118"/>
      <c r="P79" s="1118"/>
      <c r="Q79" s="1118"/>
      <c r="R79" s="1118"/>
      <c r="S79" s="1118"/>
      <c r="T79" s="1118"/>
      <c r="U79" s="1118"/>
    </row>
    <row r="80" spans="1:21" ht="114" customHeight="1">
      <c r="B80" s="173" t="s">
        <v>401</v>
      </c>
      <c r="C80" s="170"/>
      <c r="D80" s="171"/>
      <c r="E80" s="79"/>
      <c r="F80" s="172"/>
      <c r="G80" s="1166"/>
      <c r="H80" s="1166"/>
      <c r="I80" s="1118"/>
      <c r="J80" s="1118"/>
      <c r="K80" s="1118"/>
      <c r="L80" s="1118"/>
      <c r="M80" s="1118"/>
      <c r="N80" s="1118"/>
      <c r="O80" s="1118"/>
      <c r="P80" s="1118"/>
      <c r="Q80" s="1118"/>
      <c r="R80" s="1118"/>
      <c r="S80" s="1118"/>
      <c r="T80" s="1118"/>
      <c r="U80" s="1118"/>
    </row>
    <row r="81" spans="1:21" ht="12.75">
      <c r="B81" s="173"/>
      <c r="C81" s="170"/>
      <c r="D81" s="171"/>
      <c r="E81" s="79"/>
      <c r="F81" s="172"/>
      <c r="G81" s="1166"/>
      <c r="H81" s="1166"/>
      <c r="I81" s="1118"/>
      <c r="J81" s="1118"/>
      <c r="K81" s="1118"/>
      <c r="L81" s="1118"/>
      <c r="M81" s="1118"/>
      <c r="N81" s="1118"/>
      <c r="O81" s="1118"/>
      <c r="P81" s="1118"/>
      <c r="Q81" s="1118"/>
      <c r="R81" s="1118"/>
      <c r="S81" s="1118"/>
      <c r="T81" s="1118"/>
      <c r="U81" s="1118"/>
    </row>
    <row r="82" spans="1:21" ht="89.25">
      <c r="A82" s="1162" t="s">
        <v>55</v>
      </c>
      <c r="B82" s="169" t="s">
        <v>396</v>
      </c>
      <c r="C82" s="170" t="s">
        <v>33</v>
      </c>
      <c r="D82" s="171">
        <v>1</v>
      </c>
      <c r="E82" s="76"/>
      <c r="F82" s="172">
        <f>E82*D82</f>
        <v>0</v>
      </c>
      <c r="G82" s="1166"/>
      <c r="H82" s="1166"/>
      <c r="I82" s="1118"/>
      <c r="J82" s="1118"/>
      <c r="K82" s="1118"/>
      <c r="L82" s="1118"/>
      <c r="M82" s="1118"/>
      <c r="N82" s="1118"/>
      <c r="O82" s="1118"/>
      <c r="P82" s="1118"/>
      <c r="Q82" s="1118"/>
      <c r="R82" s="1118"/>
      <c r="S82" s="1118"/>
      <c r="T82" s="1118"/>
      <c r="U82" s="1118"/>
    </row>
    <row r="83" spans="1:21" s="1165" customFormat="1">
      <c r="A83" s="164"/>
      <c r="B83" s="165"/>
      <c r="C83" s="165"/>
      <c r="D83" s="166"/>
      <c r="E83" s="74"/>
      <c r="F83" s="168"/>
      <c r="G83" s="177"/>
      <c r="H83" s="177"/>
      <c r="I83" s="178"/>
      <c r="J83" s="178"/>
      <c r="K83" s="178"/>
      <c r="L83" s="178"/>
      <c r="M83" s="178"/>
      <c r="N83" s="178"/>
      <c r="O83" s="178"/>
      <c r="P83" s="178"/>
      <c r="Q83" s="178"/>
      <c r="R83" s="178"/>
      <c r="S83" s="178"/>
      <c r="T83" s="178"/>
      <c r="U83" s="178"/>
    </row>
    <row r="84" spans="1:21" ht="63.75">
      <c r="A84" s="175" t="s">
        <v>148</v>
      </c>
      <c r="B84" s="176" t="s">
        <v>186</v>
      </c>
      <c r="C84" s="170"/>
      <c r="D84" s="171"/>
      <c r="E84" s="76"/>
      <c r="F84" s="174"/>
    </row>
    <row r="85" spans="1:21">
      <c r="A85" s="175"/>
      <c r="B85" s="176" t="s">
        <v>185</v>
      </c>
      <c r="C85" s="170" t="s">
        <v>45</v>
      </c>
      <c r="D85" s="171">
        <v>1</v>
      </c>
      <c r="E85" s="76"/>
      <c r="F85" s="174">
        <f>E85*D85</f>
        <v>0</v>
      </c>
    </row>
    <row r="86" spans="1:21">
      <c r="A86" s="175"/>
      <c r="B86" s="176"/>
      <c r="C86" s="170"/>
      <c r="D86" s="171"/>
      <c r="E86" s="76"/>
      <c r="F86" s="174"/>
    </row>
    <row r="87" spans="1:21" ht="76.5">
      <c r="A87" s="175" t="s">
        <v>373</v>
      </c>
      <c r="B87" s="176" t="s">
        <v>202</v>
      </c>
      <c r="C87" s="170"/>
      <c r="D87" s="171"/>
      <c r="E87" s="76"/>
      <c r="F87" s="174"/>
    </row>
    <row r="88" spans="1:21">
      <c r="A88" s="175"/>
      <c r="B88" s="176" t="s">
        <v>185</v>
      </c>
      <c r="C88" s="170" t="s">
        <v>45</v>
      </c>
      <c r="D88" s="171">
        <v>1</v>
      </c>
      <c r="E88" s="76"/>
      <c r="F88" s="174">
        <f>E88*D88</f>
        <v>0</v>
      </c>
    </row>
    <row r="89" spans="1:21">
      <c r="A89" s="175"/>
      <c r="B89" s="176"/>
      <c r="C89" s="170"/>
      <c r="D89" s="171"/>
      <c r="E89" s="76"/>
      <c r="F89" s="174"/>
    </row>
    <row r="90" spans="1:21" ht="76.5">
      <c r="A90" s="175" t="s">
        <v>297</v>
      </c>
      <c r="B90" s="176" t="s">
        <v>1143</v>
      </c>
      <c r="C90" s="170"/>
      <c r="D90" s="171"/>
      <c r="E90" s="76"/>
      <c r="F90" s="174"/>
    </row>
    <row r="91" spans="1:21">
      <c r="A91" s="175"/>
      <c r="B91" s="176" t="s">
        <v>1144</v>
      </c>
      <c r="C91" s="170" t="s">
        <v>77</v>
      </c>
      <c r="D91" s="171">
        <v>95</v>
      </c>
      <c r="E91" s="76"/>
      <c r="F91" s="174">
        <f>E91*D91</f>
        <v>0</v>
      </c>
    </row>
    <row r="92" spans="1:21">
      <c r="A92" s="175"/>
      <c r="B92" s="176"/>
      <c r="C92" s="170"/>
      <c r="D92" s="171"/>
      <c r="E92" s="76"/>
      <c r="F92" s="174"/>
    </row>
    <row r="93" spans="1:21" ht="102">
      <c r="A93" s="175" t="s">
        <v>298</v>
      </c>
      <c r="B93" s="176" t="s">
        <v>2418</v>
      </c>
      <c r="C93" s="170"/>
      <c r="D93" s="171"/>
      <c r="E93" s="76"/>
      <c r="F93" s="174"/>
    </row>
    <row r="94" spans="1:21">
      <c r="A94" s="175"/>
      <c r="B94" s="176" t="s">
        <v>2419</v>
      </c>
      <c r="C94" s="170" t="s">
        <v>77</v>
      </c>
      <c r="D94" s="171">
        <v>95</v>
      </c>
      <c r="E94" s="76"/>
      <c r="F94" s="174">
        <f>E94*D94</f>
        <v>0</v>
      </c>
    </row>
    <row r="95" spans="1:21">
      <c r="A95" s="175"/>
      <c r="B95" s="176"/>
      <c r="C95" s="170"/>
      <c r="D95" s="171"/>
      <c r="E95" s="76"/>
      <c r="F95" s="174"/>
    </row>
    <row r="96" spans="1:21" ht="51">
      <c r="A96" s="175" t="s">
        <v>1049</v>
      </c>
      <c r="B96" s="176" t="s">
        <v>1048</v>
      </c>
      <c r="C96" s="170"/>
      <c r="D96" s="171"/>
      <c r="E96" s="76"/>
      <c r="F96" s="174"/>
    </row>
    <row r="97" spans="1:6">
      <c r="A97" s="175"/>
      <c r="B97" s="176" t="s">
        <v>1047</v>
      </c>
      <c r="C97" s="170" t="s">
        <v>45</v>
      </c>
      <c r="D97" s="171">
        <v>1</v>
      </c>
      <c r="E97" s="76"/>
      <c r="F97" s="174">
        <f>E97*D97</f>
        <v>0</v>
      </c>
    </row>
    <row r="98" spans="1:6">
      <c r="A98" s="175"/>
      <c r="B98" s="176"/>
      <c r="C98" s="170"/>
      <c r="D98" s="171"/>
      <c r="E98" s="76"/>
      <c r="F98" s="174"/>
    </row>
    <row r="99" spans="1:6" ht="89.25">
      <c r="A99" s="175" t="s">
        <v>2420</v>
      </c>
      <c r="B99" s="176" t="s">
        <v>2421</v>
      </c>
      <c r="C99" s="170"/>
      <c r="D99" s="171"/>
      <c r="E99" s="76"/>
      <c r="F99" s="174"/>
    </row>
    <row r="100" spans="1:6">
      <c r="A100" s="175"/>
      <c r="B100" s="176" t="s">
        <v>2422</v>
      </c>
      <c r="C100" s="170" t="s">
        <v>45</v>
      </c>
      <c r="D100" s="171">
        <v>1</v>
      </c>
      <c r="E100" s="76"/>
      <c r="F100" s="174">
        <f>E100*D100</f>
        <v>0</v>
      </c>
    </row>
    <row r="101" spans="1:6">
      <c r="A101" s="175"/>
      <c r="B101" s="176" t="s">
        <v>2423</v>
      </c>
      <c r="C101" s="170" t="s">
        <v>45</v>
      </c>
      <c r="D101" s="171">
        <v>1</v>
      </c>
      <c r="E101" s="76"/>
      <c r="F101" s="174">
        <f>E101*D101</f>
        <v>0</v>
      </c>
    </row>
    <row r="102" spans="1:6">
      <c r="A102" s="175"/>
      <c r="B102" s="176" t="s">
        <v>2424</v>
      </c>
      <c r="C102" s="170" t="s">
        <v>45</v>
      </c>
      <c r="D102" s="171">
        <v>3</v>
      </c>
      <c r="E102" s="76"/>
      <c r="F102" s="174">
        <f>E102*D102</f>
        <v>0</v>
      </c>
    </row>
    <row r="103" spans="1:6" ht="15.75" thickBot="1">
      <c r="A103" s="175"/>
      <c r="B103" s="176"/>
      <c r="C103" s="170"/>
      <c r="D103" s="171"/>
      <c r="E103" s="76"/>
      <c r="F103" s="174"/>
    </row>
    <row r="104" spans="1:6" ht="15.75" thickBot="1">
      <c r="A104" s="175"/>
      <c r="B104" s="179" t="s">
        <v>37</v>
      </c>
      <c r="C104" s="180"/>
      <c r="D104" s="181"/>
      <c r="E104" s="75"/>
      <c r="F104" s="182">
        <f>SUM(F82:F103)</f>
        <v>0</v>
      </c>
    </row>
    <row r="105" spans="1:6">
      <c r="A105" s="175"/>
      <c r="B105" s="176"/>
      <c r="C105" s="170"/>
      <c r="D105" s="171"/>
      <c r="E105" s="78"/>
      <c r="F105" s="183"/>
    </row>
    <row r="106" spans="1:6">
      <c r="A106" s="62" t="s">
        <v>18</v>
      </c>
      <c r="B106" s="151" t="s">
        <v>19</v>
      </c>
      <c r="C106" s="54"/>
      <c r="D106" s="55"/>
      <c r="E106" s="71"/>
      <c r="F106" s="163"/>
    </row>
    <row r="107" spans="1:6">
      <c r="A107" s="62"/>
      <c r="C107" s="54"/>
      <c r="D107" s="55"/>
      <c r="E107" s="71"/>
      <c r="F107" s="163"/>
    </row>
    <row r="108" spans="1:6">
      <c r="A108" s="175"/>
      <c r="B108" s="151" t="s">
        <v>402</v>
      </c>
      <c r="C108" s="184"/>
      <c r="D108" s="184"/>
      <c r="E108" s="73"/>
      <c r="F108" s="163"/>
    </row>
    <row r="109" spans="1:6" ht="408">
      <c r="A109" s="175"/>
      <c r="B109" s="169" t="s">
        <v>2682</v>
      </c>
      <c r="C109" s="184"/>
      <c r="D109" s="184"/>
      <c r="E109" s="73"/>
      <c r="F109" s="163"/>
    </row>
    <row r="110" spans="1:6" ht="191.25">
      <c r="A110" s="175"/>
      <c r="B110" s="169" t="s">
        <v>403</v>
      </c>
      <c r="C110" s="184"/>
      <c r="D110" s="184"/>
      <c r="E110" s="73"/>
      <c r="F110" s="163"/>
    </row>
    <row r="111" spans="1:6" ht="183.75" customHeight="1">
      <c r="A111" s="175"/>
      <c r="B111" s="169" t="s">
        <v>2683</v>
      </c>
      <c r="C111" s="184"/>
      <c r="D111" s="184"/>
      <c r="E111" s="73"/>
      <c r="F111" s="163"/>
    </row>
    <row r="112" spans="1:6" ht="246.75" customHeight="1">
      <c r="A112" s="175"/>
      <c r="B112" s="169" t="s">
        <v>2684</v>
      </c>
      <c r="C112" s="184"/>
      <c r="D112" s="184"/>
      <c r="E112" s="73"/>
      <c r="F112" s="163"/>
    </row>
    <row r="113" spans="1:29">
      <c r="A113" s="175"/>
      <c r="B113" s="176"/>
      <c r="C113" s="170"/>
      <c r="D113" s="171"/>
      <c r="E113" s="70"/>
      <c r="F113" s="163"/>
    </row>
    <row r="114" spans="1:29" s="1165" customFormat="1">
      <c r="A114" s="164" t="s">
        <v>27</v>
      </c>
      <c r="B114" s="165" t="s">
        <v>28</v>
      </c>
      <c r="C114" s="165" t="s">
        <v>29</v>
      </c>
      <c r="D114" s="166" t="s">
        <v>30</v>
      </c>
      <c r="E114" s="74" t="s">
        <v>31</v>
      </c>
      <c r="F114" s="168" t="s">
        <v>32</v>
      </c>
      <c r="G114" s="177"/>
      <c r="H114" s="177"/>
      <c r="I114" s="178"/>
      <c r="J114" s="178"/>
      <c r="K114" s="178"/>
      <c r="L114" s="178"/>
      <c r="M114" s="178"/>
      <c r="N114" s="178"/>
      <c r="O114" s="178"/>
      <c r="P114" s="178"/>
      <c r="Q114" s="178"/>
      <c r="R114" s="178"/>
      <c r="S114" s="178"/>
      <c r="T114" s="178"/>
      <c r="U114" s="178"/>
    </row>
    <row r="115" spans="1:29" s="1170" customFormat="1">
      <c r="A115" s="164"/>
      <c r="B115" s="186"/>
      <c r="C115" s="165"/>
      <c r="D115" s="166"/>
      <c r="E115" s="88"/>
      <c r="F115" s="187"/>
      <c r="G115" s="1168"/>
      <c r="H115" s="1168"/>
      <c r="I115" s="1169"/>
      <c r="J115" s="1169"/>
      <c r="K115" s="1169"/>
      <c r="L115" s="1169"/>
      <c r="M115" s="1169"/>
      <c r="N115" s="1169"/>
      <c r="O115" s="1169"/>
      <c r="P115" s="1169"/>
      <c r="Q115" s="1169"/>
      <c r="R115" s="1169"/>
      <c r="S115" s="1169"/>
      <c r="T115" s="1169"/>
      <c r="U115" s="1169"/>
    </row>
    <row r="116" spans="1:29" ht="127.5">
      <c r="A116" s="175" t="s">
        <v>56</v>
      </c>
      <c r="B116" s="176" t="s">
        <v>2479</v>
      </c>
      <c r="C116" s="170"/>
      <c r="D116" s="171"/>
      <c r="E116" s="76"/>
      <c r="F116" s="174"/>
    </row>
    <row r="117" spans="1:29" ht="25.5">
      <c r="A117" s="175"/>
      <c r="B117" s="176" t="s">
        <v>149</v>
      </c>
      <c r="C117" s="170" t="s">
        <v>124</v>
      </c>
      <c r="D117" s="171">
        <v>575</v>
      </c>
      <c r="E117" s="76"/>
      <c r="F117" s="174">
        <f>E117*D117</f>
        <v>0</v>
      </c>
      <c r="H117" s="188"/>
    </row>
    <row r="118" spans="1:29" s="189" customFormat="1">
      <c r="A118" s="278"/>
      <c r="B118" s="1171"/>
      <c r="C118" s="1172"/>
      <c r="D118" s="1173"/>
      <c r="E118" s="1174"/>
      <c r="F118" s="1173"/>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row>
    <row r="119" spans="1:29" s="189" customFormat="1" ht="79.5" customHeight="1">
      <c r="A119" s="175" t="s">
        <v>163</v>
      </c>
      <c r="B119" s="1171" t="s">
        <v>2480</v>
      </c>
      <c r="C119" s="1172"/>
      <c r="D119" s="1173"/>
      <c r="E119" s="1174"/>
      <c r="F119" s="1173"/>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row>
    <row r="120" spans="1:29" s="189" customFormat="1" ht="25.5">
      <c r="A120" s="278"/>
      <c r="B120" s="1171" t="s">
        <v>2481</v>
      </c>
      <c r="C120" s="1172" t="s">
        <v>124</v>
      </c>
      <c r="D120" s="1173">
        <v>500</v>
      </c>
      <c r="E120" s="1174"/>
      <c r="F120" s="1173">
        <f>D120*E120</f>
        <v>0</v>
      </c>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row>
    <row r="121" spans="1:29">
      <c r="A121" s="175"/>
      <c r="B121" s="176"/>
      <c r="C121" s="170"/>
      <c r="D121" s="171"/>
      <c r="E121" s="76"/>
      <c r="F121" s="174"/>
    </row>
    <row r="122" spans="1:29" s="1175" customFormat="1" ht="114.75">
      <c r="A122" s="175" t="s">
        <v>177</v>
      </c>
      <c r="B122" s="176" t="s">
        <v>2488</v>
      </c>
      <c r="C122" s="170"/>
      <c r="D122" s="171"/>
      <c r="E122" s="76"/>
      <c r="F122" s="174"/>
      <c r="G122" s="177"/>
      <c r="H122" s="1168"/>
      <c r="I122" s="1169"/>
      <c r="J122" s="1169"/>
      <c r="K122" s="1169"/>
      <c r="L122" s="1169"/>
      <c r="M122" s="1169"/>
      <c r="N122" s="1169"/>
      <c r="O122" s="1169"/>
      <c r="P122" s="1169"/>
      <c r="Q122" s="1169"/>
      <c r="R122" s="1169"/>
      <c r="S122" s="1169"/>
      <c r="T122" s="1169"/>
      <c r="U122" s="1169"/>
    </row>
    <row r="123" spans="1:29" s="1175" customFormat="1" ht="25.5">
      <c r="A123" s="175"/>
      <c r="B123" s="176" t="s">
        <v>149</v>
      </c>
      <c r="C123" s="170" t="s">
        <v>124</v>
      </c>
      <c r="D123" s="171">
        <v>650</v>
      </c>
      <c r="E123" s="76"/>
      <c r="F123" s="174">
        <f>E123*D123</f>
        <v>0</v>
      </c>
      <c r="G123" s="177"/>
      <c r="H123" s="1168"/>
      <c r="I123" s="1169"/>
      <c r="J123" s="1169"/>
      <c r="K123" s="1169"/>
      <c r="L123" s="1169"/>
      <c r="M123" s="1169"/>
      <c r="N123" s="1169"/>
      <c r="O123" s="1169"/>
      <c r="P123" s="1169"/>
      <c r="Q123" s="1169"/>
      <c r="R123" s="1169"/>
      <c r="S123" s="1169"/>
      <c r="T123" s="1169"/>
      <c r="U123" s="1169"/>
    </row>
    <row r="124" spans="1:29">
      <c r="A124" s="175"/>
      <c r="B124" s="176"/>
      <c r="C124" s="170"/>
      <c r="D124" s="171"/>
      <c r="E124" s="76"/>
      <c r="F124" s="174"/>
    </row>
    <row r="125" spans="1:29" ht="51">
      <c r="A125" s="175" t="s">
        <v>150</v>
      </c>
      <c r="B125" s="176" t="s">
        <v>1050</v>
      </c>
      <c r="C125" s="170" t="s">
        <v>36</v>
      </c>
      <c r="D125" s="171">
        <v>750</v>
      </c>
      <c r="E125" s="76"/>
      <c r="F125" s="174">
        <f>E125*D125</f>
        <v>0</v>
      </c>
    </row>
    <row r="126" spans="1:29">
      <c r="A126" s="175"/>
      <c r="B126" s="176"/>
      <c r="C126" s="170"/>
      <c r="D126" s="171"/>
      <c r="E126" s="76"/>
      <c r="F126" s="174"/>
    </row>
    <row r="127" spans="1:29" ht="89.25">
      <c r="A127" s="190" t="s">
        <v>203</v>
      </c>
      <c r="B127" s="176" t="s">
        <v>1051</v>
      </c>
      <c r="C127" s="170" t="s">
        <v>124</v>
      </c>
      <c r="D127" s="171">
        <v>25</v>
      </c>
      <c r="E127" s="76"/>
      <c r="F127" s="174">
        <f t="shared" ref="F127" si="0">E127*D127</f>
        <v>0</v>
      </c>
    </row>
    <row r="128" spans="1:29">
      <c r="A128" s="175"/>
      <c r="B128" s="176"/>
      <c r="C128" s="170"/>
      <c r="D128" s="171"/>
      <c r="E128" s="76"/>
      <c r="F128" s="174"/>
    </row>
    <row r="129" spans="1:21" ht="91.5" customHeight="1">
      <c r="A129" s="175" t="s">
        <v>1208</v>
      </c>
      <c r="B129" s="176" t="s">
        <v>1052</v>
      </c>
      <c r="C129" s="170" t="s">
        <v>124</v>
      </c>
      <c r="D129" s="171">
        <v>415</v>
      </c>
      <c r="E129" s="76"/>
      <c r="F129" s="174">
        <f t="shared" ref="F129" si="1">E129*D129</f>
        <v>0</v>
      </c>
    </row>
    <row r="130" spans="1:21">
      <c r="A130" s="175"/>
      <c r="B130" s="176"/>
      <c r="C130" s="170"/>
      <c r="D130" s="171"/>
      <c r="E130" s="76"/>
      <c r="F130" s="174"/>
    </row>
    <row r="131" spans="1:21" s="1175" customFormat="1" ht="259.5" customHeight="1">
      <c r="A131" s="175" t="s">
        <v>1209</v>
      </c>
      <c r="B131" s="176" t="s">
        <v>2560</v>
      </c>
      <c r="C131" s="170"/>
      <c r="D131" s="171"/>
      <c r="E131" s="76"/>
      <c r="F131" s="174"/>
      <c r="G131" s="177"/>
      <c r="H131" s="1168"/>
      <c r="I131" s="1169"/>
      <c r="J131" s="1169"/>
      <c r="K131" s="1169"/>
      <c r="L131" s="1169"/>
      <c r="M131" s="1169"/>
      <c r="N131" s="1169"/>
      <c r="O131" s="1169"/>
      <c r="P131" s="1169"/>
      <c r="Q131" s="1169"/>
      <c r="R131" s="1169"/>
      <c r="S131" s="1169"/>
      <c r="T131" s="1169"/>
      <c r="U131" s="1169"/>
    </row>
    <row r="132" spans="1:21" s="1175" customFormat="1">
      <c r="A132" s="175"/>
      <c r="B132" s="176" t="s">
        <v>2490</v>
      </c>
      <c r="C132" s="170" t="s">
        <v>124</v>
      </c>
      <c r="D132" s="171">
        <v>380</v>
      </c>
      <c r="E132" s="76"/>
      <c r="F132" s="174">
        <f>E132*D132</f>
        <v>0</v>
      </c>
      <c r="G132" s="177"/>
      <c r="H132" s="1168"/>
      <c r="I132" s="1169"/>
      <c r="J132" s="1169"/>
      <c r="K132" s="1169"/>
      <c r="L132" s="1169"/>
      <c r="M132" s="1169"/>
      <c r="N132" s="1169"/>
      <c r="O132" s="1169"/>
      <c r="P132" s="1169"/>
      <c r="Q132" s="1169"/>
      <c r="R132" s="1169"/>
      <c r="S132" s="1169"/>
      <c r="T132" s="1169"/>
      <c r="U132" s="1169"/>
    </row>
    <row r="133" spans="1:21">
      <c r="A133" s="175"/>
      <c r="B133" s="176"/>
      <c r="C133" s="170"/>
      <c r="D133" s="171"/>
      <c r="E133" s="76"/>
      <c r="F133" s="174"/>
    </row>
    <row r="134" spans="1:21" ht="91.5" customHeight="1">
      <c r="A134" s="190" t="s">
        <v>397</v>
      </c>
      <c r="B134" s="176" t="s">
        <v>2492</v>
      </c>
      <c r="C134" s="170" t="s">
        <v>124</v>
      </c>
      <c r="D134" s="171">
        <v>20</v>
      </c>
      <c r="E134" s="76"/>
      <c r="F134" s="174">
        <f t="shared" ref="F134" si="2">E134*D134</f>
        <v>0</v>
      </c>
    </row>
    <row r="135" spans="1:21" s="1165" customFormat="1">
      <c r="A135" s="175"/>
      <c r="B135" s="191"/>
      <c r="C135" s="192"/>
      <c r="D135" s="171"/>
      <c r="E135" s="79"/>
      <c r="F135" s="172"/>
      <c r="G135" s="193"/>
      <c r="H135" s="178"/>
      <c r="I135" s="178"/>
    </row>
    <row r="136" spans="1:21" ht="51">
      <c r="A136" s="190" t="s">
        <v>1210</v>
      </c>
      <c r="B136" s="194" t="s">
        <v>2491</v>
      </c>
      <c r="C136" s="170" t="s">
        <v>36</v>
      </c>
      <c r="D136" s="195">
        <v>180</v>
      </c>
      <c r="E136" s="76"/>
      <c r="F136" s="174">
        <f>E136*D136</f>
        <v>0</v>
      </c>
      <c r="G136" s="1118"/>
      <c r="H136" s="1118"/>
      <c r="I136" s="1118"/>
      <c r="J136" s="1118"/>
      <c r="K136" s="1118"/>
      <c r="L136" s="1118"/>
      <c r="M136" s="1118"/>
      <c r="N136" s="1118"/>
      <c r="O136" s="1118"/>
      <c r="P136" s="1118"/>
      <c r="Q136" s="1118"/>
      <c r="R136" s="1118"/>
      <c r="S136" s="1118"/>
      <c r="T136" s="1118"/>
      <c r="U136" s="1118"/>
    </row>
    <row r="137" spans="1:21" s="1165" customFormat="1">
      <c r="A137" s="175"/>
      <c r="B137" s="191"/>
      <c r="C137" s="192"/>
      <c r="D137" s="171"/>
      <c r="E137" s="79"/>
      <c r="F137" s="172"/>
      <c r="G137" s="193"/>
      <c r="H137" s="178"/>
      <c r="I137" s="178"/>
    </row>
    <row r="138" spans="1:21" ht="41.25" customHeight="1">
      <c r="A138" s="190" t="s">
        <v>1830</v>
      </c>
      <c r="B138" s="194" t="s">
        <v>2493</v>
      </c>
      <c r="C138" s="170" t="s">
        <v>36</v>
      </c>
      <c r="D138" s="195">
        <v>180</v>
      </c>
      <c r="E138" s="76"/>
      <c r="F138" s="174">
        <f>E138*D138</f>
        <v>0</v>
      </c>
      <c r="G138" s="1118"/>
      <c r="H138" s="1118"/>
      <c r="I138" s="1118"/>
      <c r="J138" s="1118"/>
      <c r="K138" s="1118"/>
      <c r="L138" s="1118"/>
      <c r="M138" s="1118"/>
      <c r="N138" s="1118"/>
      <c r="O138" s="1118"/>
      <c r="P138" s="1118"/>
      <c r="Q138" s="1118"/>
      <c r="R138" s="1118"/>
      <c r="S138" s="1118"/>
      <c r="T138" s="1118"/>
      <c r="U138" s="1118"/>
    </row>
    <row r="139" spans="1:21">
      <c r="A139" s="175"/>
      <c r="B139" s="176"/>
      <c r="C139" s="170"/>
      <c r="D139" s="171"/>
      <c r="E139" s="76"/>
      <c r="F139" s="174"/>
    </row>
    <row r="140" spans="1:21" ht="63.75">
      <c r="A140" s="175" t="s">
        <v>1831</v>
      </c>
      <c r="B140" s="176" t="s">
        <v>2496</v>
      </c>
      <c r="C140" s="170" t="s">
        <v>124</v>
      </c>
      <c r="D140" s="171">
        <v>200</v>
      </c>
      <c r="E140" s="76"/>
      <c r="F140" s="174">
        <f t="shared" ref="F140" si="3">E140*D140</f>
        <v>0</v>
      </c>
    </row>
    <row r="141" spans="1:21">
      <c r="A141" s="175"/>
      <c r="B141" s="176"/>
      <c r="C141" s="170"/>
      <c r="D141" s="171"/>
      <c r="E141" s="76"/>
      <c r="F141" s="174"/>
    </row>
    <row r="142" spans="1:21" ht="38.25">
      <c r="A142" s="175" t="s">
        <v>1832</v>
      </c>
      <c r="B142" s="176" t="s">
        <v>2497</v>
      </c>
      <c r="C142" s="170"/>
      <c r="D142" s="171"/>
      <c r="E142" s="76"/>
      <c r="F142" s="174"/>
    </row>
    <row r="143" spans="1:21" s="1177" customFormat="1">
      <c r="A143" s="196" t="s">
        <v>46</v>
      </c>
      <c r="B143" s="169" t="s">
        <v>2498</v>
      </c>
      <c r="C143" s="170" t="s">
        <v>124</v>
      </c>
      <c r="D143" s="171">
        <v>100</v>
      </c>
      <c r="E143" s="76"/>
      <c r="F143" s="174">
        <f t="shared" ref="F143:F144" si="4">E143*D143</f>
        <v>0</v>
      </c>
      <c r="G143" s="1176"/>
      <c r="H143" s="1176"/>
    </row>
    <row r="144" spans="1:21" s="1177" customFormat="1">
      <c r="A144" s="196" t="s">
        <v>47</v>
      </c>
      <c r="B144" s="169" t="s">
        <v>2499</v>
      </c>
      <c r="C144" s="170" t="s">
        <v>77</v>
      </c>
      <c r="D144" s="171">
        <v>95</v>
      </c>
      <c r="E144" s="76"/>
      <c r="F144" s="174">
        <f t="shared" si="4"/>
        <v>0</v>
      </c>
      <c r="G144" s="1176"/>
      <c r="H144" s="1176"/>
    </row>
    <row r="145" spans="1:24" s="1177" customFormat="1">
      <c r="A145" s="196"/>
      <c r="B145" s="169"/>
      <c r="C145" s="1178"/>
      <c r="D145" s="1179"/>
      <c r="E145" s="1180"/>
      <c r="F145" s="1181"/>
      <c r="G145" s="1176"/>
      <c r="H145" s="1176"/>
    </row>
    <row r="146" spans="1:24" s="1177" customFormat="1" ht="154.5" customHeight="1">
      <c r="A146" s="196" t="s">
        <v>2432</v>
      </c>
      <c r="B146" s="169" t="s">
        <v>2685</v>
      </c>
      <c r="C146" s="192"/>
      <c r="D146" s="171"/>
      <c r="E146" s="79"/>
      <c r="F146" s="172"/>
      <c r="G146" s="1176"/>
      <c r="H146" s="1176"/>
    </row>
    <row r="147" spans="1:24" s="1177" customFormat="1">
      <c r="A147" s="196"/>
      <c r="B147" s="169" t="s">
        <v>1053</v>
      </c>
      <c r="C147" s="170" t="s">
        <v>36</v>
      </c>
      <c r="D147" s="171">
        <v>1750</v>
      </c>
      <c r="E147" s="76"/>
      <c r="F147" s="174">
        <f t="shared" ref="F147" si="5">E147*D147</f>
        <v>0</v>
      </c>
      <c r="G147" s="1176"/>
      <c r="H147" s="1176"/>
    </row>
    <row r="148" spans="1:24" s="255" customFormat="1">
      <c r="A148" s="197"/>
      <c r="B148" s="198"/>
      <c r="C148" s="199"/>
      <c r="D148" s="200"/>
      <c r="E148" s="79"/>
      <c r="F148" s="172"/>
      <c r="G148" s="178"/>
      <c r="H148" s="178"/>
      <c r="I148" s="178"/>
      <c r="J148" s="178"/>
      <c r="K148" s="178"/>
      <c r="L148" s="178"/>
      <c r="M148" s="178"/>
      <c r="N148" s="178"/>
      <c r="O148" s="178"/>
      <c r="P148" s="178"/>
      <c r="Q148" s="178"/>
      <c r="R148" s="178"/>
      <c r="S148" s="178"/>
      <c r="T148" s="178"/>
      <c r="U148" s="178"/>
      <c r="V148" s="178"/>
      <c r="W148" s="178"/>
      <c r="X148" s="178"/>
    </row>
    <row r="149" spans="1:24" s="255" customFormat="1" ht="52.5" customHeight="1">
      <c r="A149" s="196" t="s">
        <v>2471</v>
      </c>
      <c r="B149" s="198" t="s">
        <v>2436</v>
      </c>
      <c r="C149" s="199"/>
      <c r="D149" s="200"/>
      <c r="E149" s="79"/>
      <c r="F149" s="172"/>
      <c r="G149" s="178"/>
      <c r="H149" s="178"/>
      <c r="I149" s="178"/>
      <c r="J149" s="178"/>
      <c r="K149" s="178"/>
      <c r="L149" s="178"/>
      <c r="M149" s="178"/>
      <c r="N149" s="178"/>
      <c r="O149" s="178"/>
      <c r="P149" s="178"/>
      <c r="Q149" s="178"/>
      <c r="R149" s="178"/>
      <c r="S149" s="178"/>
      <c r="T149" s="178"/>
      <c r="U149" s="178"/>
      <c r="V149" s="178"/>
      <c r="W149" s="178"/>
      <c r="X149" s="178"/>
    </row>
    <row r="150" spans="1:24" s="255" customFormat="1">
      <c r="A150" s="197"/>
      <c r="B150" s="198" t="s">
        <v>2437</v>
      </c>
      <c r="C150" s="199" t="s">
        <v>124</v>
      </c>
      <c r="D150" s="200">
        <v>25</v>
      </c>
      <c r="E150" s="79"/>
      <c r="F150" s="172">
        <f>SUM(D150*E150)</f>
        <v>0</v>
      </c>
      <c r="G150" s="178"/>
      <c r="H150" s="178"/>
      <c r="I150" s="178"/>
      <c r="J150" s="178"/>
      <c r="K150" s="178"/>
      <c r="L150" s="178"/>
      <c r="M150" s="178"/>
      <c r="N150" s="178"/>
      <c r="O150" s="178"/>
      <c r="P150" s="178"/>
      <c r="Q150" s="178"/>
      <c r="R150" s="178"/>
      <c r="S150" s="178"/>
      <c r="T150" s="178"/>
      <c r="U150" s="178"/>
      <c r="V150" s="178"/>
      <c r="W150" s="178"/>
      <c r="X150" s="178"/>
    </row>
    <row r="151" spans="1:24" s="255" customFormat="1">
      <c r="A151" s="197"/>
      <c r="B151" s="198"/>
      <c r="C151" s="199"/>
      <c r="D151" s="200"/>
      <c r="E151" s="79"/>
      <c r="F151" s="172"/>
      <c r="G151" s="178"/>
      <c r="H151" s="178"/>
      <c r="I151" s="178"/>
      <c r="J151" s="178"/>
      <c r="K151" s="178"/>
      <c r="L151" s="178"/>
      <c r="M151" s="178"/>
      <c r="N151" s="178"/>
      <c r="O151" s="178"/>
      <c r="P151" s="178"/>
      <c r="Q151" s="178"/>
      <c r="R151" s="178"/>
      <c r="S151" s="178"/>
      <c r="T151" s="178"/>
      <c r="U151" s="178"/>
      <c r="V151" s="178"/>
      <c r="W151" s="178"/>
      <c r="X151" s="178"/>
    </row>
    <row r="152" spans="1:24" s="255" customFormat="1">
      <c r="A152" s="197"/>
      <c r="B152" s="201" t="s">
        <v>2438</v>
      </c>
      <c r="C152" s="199"/>
      <c r="D152" s="200"/>
      <c r="E152" s="79"/>
      <c r="F152" s="172"/>
      <c r="G152" s="178"/>
      <c r="H152" s="178"/>
      <c r="I152" s="178"/>
      <c r="J152" s="178"/>
      <c r="K152" s="178"/>
      <c r="L152" s="178"/>
      <c r="M152" s="178"/>
      <c r="N152" s="178"/>
      <c r="O152" s="178"/>
      <c r="P152" s="178"/>
      <c r="Q152" s="178"/>
      <c r="R152" s="178"/>
      <c r="S152" s="178"/>
      <c r="T152" s="178"/>
      <c r="U152" s="178"/>
      <c r="V152" s="178"/>
      <c r="W152" s="178"/>
      <c r="X152" s="178"/>
    </row>
    <row r="153" spans="1:24" s="255" customFormat="1">
      <c r="A153" s="197"/>
      <c r="B153" s="201"/>
      <c r="C153" s="199"/>
      <c r="D153" s="200"/>
      <c r="E153" s="79"/>
      <c r="F153" s="172"/>
      <c r="G153" s="178"/>
      <c r="H153" s="178"/>
      <c r="I153" s="178"/>
      <c r="J153" s="178"/>
      <c r="K153" s="178"/>
      <c r="L153" s="178"/>
      <c r="M153" s="178"/>
      <c r="N153" s="178"/>
      <c r="O153" s="178"/>
      <c r="P153" s="178"/>
      <c r="Q153" s="178"/>
      <c r="R153" s="178"/>
      <c r="S153" s="178"/>
      <c r="T153" s="178"/>
      <c r="U153" s="178"/>
      <c r="V153" s="178"/>
      <c r="W153" s="178"/>
      <c r="X153" s="178"/>
    </row>
    <row r="154" spans="1:24" s="1165" customFormat="1" ht="25.5">
      <c r="A154" s="196" t="s">
        <v>2472</v>
      </c>
      <c r="B154" s="1167" t="s">
        <v>2440</v>
      </c>
      <c r="C154" s="1172"/>
      <c r="D154" s="1182"/>
      <c r="E154" s="1183"/>
      <c r="F154" s="1184"/>
      <c r="G154" s="205"/>
      <c r="H154" s="178"/>
      <c r="I154" s="178"/>
    </row>
    <row r="155" spans="1:24" s="1165" customFormat="1" ht="42" customHeight="1">
      <c r="A155" s="1162"/>
      <c r="B155" s="1167" t="s">
        <v>2441</v>
      </c>
      <c r="C155" s="1172"/>
      <c r="D155" s="1182"/>
      <c r="E155" s="1183"/>
      <c r="F155" s="1184"/>
      <c r="G155" s="205"/>
      <c r="H155" s="178"/>
      <c r="I155" s="178"/>
    </row>
    <row r="156" spans="1:24" s="1165" customFormat="1">
      <c r="A156" s="1162"/>
      <c r="B156" s="1185" t="s">
        <v>2439</v>
      </c>
      <c r="C156" s="1172" t="s">
        <v>124</v>
      </c>
      <c r="D156" s="1182">
        <v>78</v>
      </c>
      <c r="E156" s="1183"/>
      <c r="F156" s="1184">
        <f>E156*D156</f>
        <v>0</v>
      </c>
      <c r="G156" s="202"/>
      <c r="H156" s="178"/>
      <c r="I156" s="178"/>
    </row>
    <row r="157" spans="1:24" s="255" customFormat="1">
      <c r="A157" s="197"/>
      <c r="B157" s="198"/>
      <c r="C157" s="199"/>
      <c r="D157" s="200"/>
      <c r="E157" s="79"/>
      <c r="F157" s="172"/>
      <c r="G157" s="178"/>
      <c r="H157" s="178"/>
      <c r="I157" s="178"/>
      <c r="J157" s="178"/>
      <c r="K157" s="178"/>
      <c r="L157" s="178"/>
      <c r="M157" s="178"/>
      <c r="N157" s="178"/>
      <c r="O157" s="178"/>
      <c r="P157" s="178"/>
      <c r="Q157" s="178"/>
      <c r="R157" s="178"/>
      <c r="S157" s="178"/>
      <c r="T157" s="178"/>
      <c r="U157" s="178"/>
      <c r="V157" s="178"/>
      <c r="W157" s="178"/>
      <c r="X157" s="178"/>
    </row>
    <row r="158" spans="1:24" s="1165" customFormat="1" ht="63.75">
      <c r="A158" s="196" t="s">
        <v>2473</v>
      </c>
      <c r="B158" s="1167" t="s">
        <v>2442</v>
      </c>
      <c r="C158" s="1172"/>
      <c r="D158" s="1182"/>
      <c r="E158" s="1183"/>
      <c r="F158" s="205"/>
      <c r="G158" s="1118"/>
      <c r="H158" s="1186"/>
    </row>
    <row r="159" spans="1:24" s="1165" customFormat="1" ht="51">
      <c r="A159" s="1162"/>
      <c r="B159" s="1167" t="s">
        <v>1833</v>
      </c>
      <c r="C159" s="1172"/>
      <c r="D159" s="1182"/>
      <c r="E159" s="1183"/>
      <c r="F159" s="205"/>
      <c r="G159" s="1118"/>
      <c r="H159" s="1187"/>
    </row>
    <row r="160" spans="1:24" s="1165" customFormat="1">
      <c r="A160" s="1162"/>
      <c r="B160" s="1167" t="s">
        <v>1834</v>
      </c>
      <c r="C160" s="1172"/>
      <c r="D160" s="1182"/>
      <c r="E160" s="1183"/>
      <c r="F160" s="205"/>
      <c r="G160" s="1118"/>
      <c r="H160" s="1186"/>
    </row>
    <row r="161" spans="1:9" s="1165" customFormat="1">
      <c r="A161" s="1162"/>
      <c r="B161" s="203" t="s">
        <v>1835</v>
      </c>
      <c r="C161" s="1172"/>
      <c r="D161" s="1182"/>
      <c r="E161" s="1183"/>
      <c r="F161" s="205"/>
      <c r="G161" s="1118"/>
      <c r="H161" s="1186"/>
    </row>
    <row r="162" spans="1:9" s="1165" customFormat="1" ht="12.75">
      <c r="A162" s="1162"/>
      <c r="B162" s="1185" t="s">
        <v>1836</v>
      </c>
      <c r="C162" s="1172" t="s">
        <v>33</v>
      </c>
      <c r="D162" s="1182">
        <v>4</v>
      </c>
      <c r="E162" s="1183"/>
      <c r="F162" s="202">
        <f t="shared" ref="F162:F165" si="6">E162*D162</f>
        <v>0</v>
      </c>
      <c r="G162" s="1118"/>
      <c r="H162" s="1186"/>
    </row>
    <row r="163" spans="1:9" s="1165" customFormat="1" ht="12.75" customHeight="1">
      <c r="A163" s="1162"/>
      <c r="B163" s="1185" t="s">
        <v>1837</v>
      </c>
      <c r="C163" s="1172" t="s">
        <v>33</v>
      </c>
      <c r="D163" s="1182">
        <v>1</v>
      </c>
      <c r="E163" s="1183"/>
      <c r="F163" s="202">
        <f t="shared" si="6"/>
        <v>0</v>
      </c>
      <c r="G163" s="1118"/>
      <c r="H163" s="1186"/>
    </row>
    <row r="164" spans="1:9" s="1165" customFormat="1" ht="12.75">
      <c r="A164" s="1162"/>
      <c r="B164" s="1185" t="s">
        <v>1838</v>
      </c>
      <c r="C164" s="1172" t="s">
        <v>33</v>
      </c>
      <c r="D164" s="1182">
        <v>4</v>
      </c>
      <c r="E164" s="1183"/>
      <c r="F164" s="202">
        <f t="shared" si="6"/>
        <v>0</v>
      </c>
      <c r="G164" s="1118"/>
      <c r="H164" s="1186"/>
    </row>
    <row r="165" spans="1:9" s="1165" customFormat="1" ht="12.75">
      <c r="A165" s="1162"/>
      <c r="B165" s="1185" t="s">
        <v>1839</v>
      </c>
      <c r="C165" s="1172" t="s">
        <v>33</v>
      </c>
      <c r="D165" s="1182">
        <v>1</v>
      </c>
      <c r="E165" s="1183"/>
      <c r="F165" s="202">
        <f t="shared" si="6"/>
        <v>0</v>
      </c>
      <c r="G165" s="1118"/>
      <c r="H165" s="1186"/>
    </row>
    <row r="166" spans="1:9" s="1165" customFormat="1" ht="12.75">
      <c r="A166" s="1162"/>
      <c r="B166" s="1185" t="s">
        <v>1840</v>
      </c>
      <c r="C166" s="1172" t="s">
        <v>33</v>
      </c>
      <c r="D166" s="1182">
        <v>3</v>
      </c>
      <c r="E166" s="1183"/>
      <c r="F166" s="202">
        <f t="shared" ref="F166" si="7">E166*D166</f>
        <v>0</v>
      </c>
      <c r="G166" s="1118"/>
      <c r="H166" s="1186"/>
    </row>
    <row r="167" spans="1:9" s="1165" customFormat="1" ht="12.75">
      <c r="A167" s="1162"/>
      <c r="B167" s="1185" t="s">
        <v>1841</v>
      </c>
      <c r="C167" s="1172" t="s">
        <v>33</v>
      </c>
      <c r="D167" s="1182">
        <v>1</v>
      </c>
      <c r="E167" s="1183"/>
      <c r="F167" s="202">
        <f t="shared" ref="F167" si="8">E167*D167</f>
        <v>0</v>
      </c>
      <c r="G167" s="1118"/>
      <c r="H167" s="1186"/>
    </row>
    <row r="168" spans="1:9">
      <c r="A168" s="175"/>
      <c r="B168" s="204" t="s">
        <v>2425</v>
      </c>
      <c r="C168" s="1172" t="s">
        <v>33</v>
      </c>
      <c r="D168" s="171">
        <v>4</v>
      </c>
      <c r="E168" s="76"/>
      <c r="F168" s="174">
        <f>E168*D168</f>
        <v>0</v>
      </c>
    </row>
    <row r="169" spans="1:9">
      <c r="A169" s="175"/>
      <c r="B169" s="204" t="s">
        <v>2426</v>
      </c>
      <c r="C169" s="1172" t="s">
        <v>33</v>
      </c>
      <c r="D169" s="171">
        <v>4</v>
      </c>
      <c r="E169" s="76"/>
      <c r="F169" s="174">
        <f>E169*D169</f>
        <v>0</v>
      </c>
    </row>
    <row r="170" spans="1:9" ht="16.5" customHeight="1">
      <c r="A170" s="175"/>
      <c r="B170" s="1185" t="s">
        <v>2427</v>
      </c>
      <c r="C170" s="1172" t="s">
        <v>33</v>
      </c>
      <c r="D170" s="171">
        <v>3</v>
      </c>
      <c r="E170" s="76"/>
      <c r="F170" s="174">
        <f>E170*D170</f>
        <v>0</v>
      </c>
    </row>
    <row r="171" spans="1:9" s="1165" customFormat="1">
      <c r="A171" s="1162"/>
      <c r="B171" s="1185"/>
      <c r="C171" s="1172"/>
      <c r="D171" s="1182"/>
      <c r="E171" s="1183"/>
      <c r="F171" s="1184"/>
      <c r="G171" s="205"/>
      <c r="H171" s="178"/>
      <c r="I171" s="178"/>
    </row>
    <row r="172" spans="1:9" s="1165" customFormat="1">
      <c r="A172" s="196" t="s">
        <v>2474</v>
      </c>
      <c r="B172" s="1167" t="s">
        <v>2443</v>
      </c>
      <c r="C172" s="1172"/>
      <c r="D172" s="1182"/>
      <c r="E172" s="1183"/>
      <c r="F172" s="1184"/>
      <c r="G172" s="205"/>
      <c r="H172" s="178"/>
      <c r="I172" s="178"/>
    </row>
    <row r="173" spans="1:9" s="1165" customFormat="1" ht="38.25">
      <c r="A173" s="1162"/>
      <c r="B173" s="1167" t="s">
        <v>2444</v>
      </c>
      <c r="C173" s="1172"/>
      <c r="D173" s="1182"/>
      <c r="E173" s="1183"/>
      <c r="F173" s="1184"/>
      <c r="G173" s="205"/>
      <c r="H173" s="178"/>
      <c r="I173" s="178"/>
    </row>
    <row r="174" spans="1:9" s="1165" customFormat="1">
      <c r="A174" s="1162"/>
      <c r="B174" s="1167" t="s">
        <v>2445</v>
      </c>
      <c r="C174" s="1172" t="s">
        <v>36</v>
      </c>
      <c r="D174" s="1182">
        <v>160</v>
      </c>
      <c r="E174" s="1183"/>
      <c r="F174" s="1184">
        <f>E174*D174</f>
        <v>0</v>
      </c>
      <c r="G174" s="202"/>
      <c r="H174" s="178"/>
      <c r="I174" s="178"/>
    </row>
    <row r="175" spans="1:9" s="1165" customFormat="1">
      <c r="A175" s="1162"/>
      <c r="B175" s="1167"/>
      <c r="C175" s="1172"/>
      <c r="D175" s="1182"/>
      <c r="E175" s="1183"/>
      <c r="F175" s="205"/>
      <c r="G175" s="1118"/>
      <c r="H175" s="1186"/>
    </row>
    <row r="176" spans="1:9" s="1165" customFormat="1" ht="76.5">
      <c r="A176" s="196" t="s">
        <v>2475</v>
      </c>
      <c r="B176" s="1167" t="s">
        <v>1825</v>
      </c>
      <c r="C176" s="1172"/>
      <c r="D176" s="1182"/>
      <c r="E176" s="1183"/>
      <c r="F176" s="205"/>
      <c r="G176" s="1118"/>
      <c r="H176" s="1186"/>
    </row>
    <row r="177" spans="1:8" s="1165" customFormat="1">
      <c r="A177" s="1162"/>
      <c r="B177" s="1167" t="s">
        <v>1817</v>
      </c>
      <c r="C177" s="1172"/>
      <c r="D177" s="1182"/>
      <c r="E177" s="1183"/>
      <c r="F177" s="205"/>
      <c r="G177" s="1118"/>
      <c r="H177" s="1186"/>
    </row>
    <row r="178" spans="1:8" s="1165" customFormat="1" ht="38.25">
      <c r="A178" s="1162"/>
      <c r="B178" s="1167" t="s">
        <v>1818</v>
      </c>
      <c r="C178" s="1172"/>
      <c r="D178" s="1182"/>
      <c r="E178" s="1183"/>
      <c r="F178" s="205"/>
      <c r="G178" s="1118"/>
      <c r="H178" s="1186"/>
    </row>
    <row r="179" spans="1:8" s="1165" customFormat="1" ht="12.75">
      <c r="A179" s="1162"/>
      <c r="B179" s="1167" t="s">
        <v>1819</v>
      </c>
      <c r="C179" s="1172" t="s">
        <v>124</v>
      </c>
      <c r="D179" s="1182">
        <v>35</v>
      </c>
      <c r="E179" s="1183"/>
      <c r="F179" s="202">
        <f t="shared" ref="F179" si="9">E179*D179</f>
        <v>0</v>
      </c>
      <c r="G179" s="1118"/>
      <c r="H179" s="1186"/>
    </row>
    <row r="180" spans="1:8" s="1165" customFormat="1">
      <c r="A180" s="1162"/>
      <c r="B180" s="1167"/>
      <c r="C180" s="1172"/>
      <c r="D180" s="1182"/>
      <c r="E180" s="1183"/>
      <c r="F180" s="205"/>
      <c r="G180" s="1118"/>
      <c r="H180" s="1186"/>
    </row>
    <row r="181" spans="1:8" s="1165" customFormat="1" ht="38.25">
      <c r="A181" s="196" t="s">
        <v>2482</v>
      </c>
      <c r="B181" s="1167" t="s">
        <v>2434</v>
      </c>
      <c r="C181" s="1172"/>
      <c r="D181" s="1182"/>
      <c r="E181" s="1183"/>
      <c r="F181" s="205"/>
      <c r="G181" s="1118"/>
      <c r="H181" s="1186"/>
    </row>
    <row r="182" spans="1:8" s="1165" customFormat="1" ht="38.25">
      <c r="A182" s="1162"/>
      <c r="B182" s="1167" t="s">
        <v>2435</v>
      </c>
      <c r="C182" s="1172"/>
      <c r="D182" s="1182"/>
      <c r="E182" s="1183"/>
      <c r="F182" s="1188"/>
      <c r="G182" s="1118"/>
      <c r="H182" s="1186"/>
    </row>
    <row r="183" spans="1:8" s="1165" customFormat="1" ht="12.75">
      <c r="A183" s="1162"/>
      <c r="B183" s="1167" t="s">
        <v>2433</v>
      </c>
      <c r="C183" s="1172" t="s">
        <v>124</v>
      </c>
      <c r="D183" s="1182">
        <v>25</v>
      </c>
      <c r="E183" s="1183"/>
      <c r="F183" s="202">
        <f t="shared" ref="F183" si="10">E183*D183</f>
        <v>0</v>
      </c>
      <c r="G183" s="1118"/>
      <c r="H183" s="1186"/>
    </row>
    <row r="184" spans="1:8" s="1165" customFormat="1">
      <c r="A184" s="1162"/>
      <c r="B184" s="1167"/>
      <c r="C184" s="1172"/>
      <c r="D184" s="1182"/>
      <c r="E184" s="1183"/>
      <c r="F184" s="205"/>
      <c r="G184" s="1118"/>
      <c r="H184" s="1186"/>
    </row>
    <row r="185" spans="1:8" s="1165" customFormat="1" ht="29.25" customHeight="1">
      <c r="A185" s="196" t="s">
        <v>2483</v>
      </c>
      <c r="B185" s="1167" t="s">
        <v>1843</v>
      </c>
      <c r="C185" s="1172"/>
      <c r="D185" s="1182"/>
      <c r="E185" s="1183"/>
      <c r="F185" s="205"/>
      <c r="G185" s="1118"/>
      <c r="H185" s="1186"/>
    </row>
    <row r="186" spans="1:8" s="1165" customFormat="1" ht="76.5">
      <c r="A186" s="1162"/>
      <c r="B186" s="1167" t="s">
        <v>1820</v>
      </c>
      <c r="C186" s="1172"/>
      <c r="D186" s="1182"/>
      <c r="E186" s="1183"/>
      <c r="F186" s="1188"/>
      <c r="G186" s="1118"/>
      <c r="H186" s="1186"/>
    </row>
    <row r="187" spans="1:8" s="1165" customFormat="1" ht="25.5">
      <c r="A187" s="1162"/>
      <c r="B187" s="1167" t="s">
        <v>1821</v>
      </c>
      <c r="C187" s="1172" t="s">
        <v>124</v>
      </c>
      <c r="D187" s="1182">
        <v>65</v>
      </c>
      <c r="E187" s="1183"/>
      <c r="F187" s="202">
        <f t="shared" ref="F187" si="11">E187*D187</f>
        <v>0</v>
      </c>
      <c r="G187" s="1118"/>
      <c r="H187" s="1186"/>
    </row>
    <row r="188" spans="1:8" s="1165" customFormat="1">
      <c r="A188" s="1162"/>
      <c r="B188" s="1167"/>
      <c r="C188" s="1172"/>
      <c r="D188" s="1182"/>
      <c r="E188" s="1183"/>
      <c r="F188" s="205"/>
      <c r="G188" s="1118"/>
      <c r="H188" s="1186"/>
    </row>
    <row r="189" spans="1:8" s="1165" customFormat="1" ht="25.5">
      <c r="A189" s="196" t="s">
        <v>2484</v>
      </c>
      <c r="B189" s="1167" t="s">
        <v>1844</v>
      </c>
      <c r="C189" s="1172"/>
      <c r="D189" s="1182"/>
      <c r="E189" s="1183"/>
      <c r="F189" s="205"/>
      <c r="G189" s="1118"/>
      <c r="H189" s="1186"/>
    </row>
    <row r="190" spans="1:8" s="1165" customFormat="1" ht="56.25" customHeight="1">
      <c r="A190" s="1162"/>
      <c r="B190" s="1167" t="s">
        <v>1822</v>
      </c>
      <c r="C190" s="1172"/>
      <c r="D190" s="1182"/>
      <c r="E190" s="1183"/>
      <c r="F190" s="205"/>
      <c r="G190" s="1118"/>
      <c r="H190" s="1186"/>
    </row>
    <row r="191" spans="1:8" s="1165" customFormat="1" ht="29.25" customHeight="1">
      <c r="A191" s="1162"/>
      <c r="B191" s="1167" t="s">
        <v>1823</v>
      </c>
      <c r="C191" s="1172"/>
      <c r="D191" s="1182"/>
      <c r="E191" s="1183"/>
      <c r="F191" s="205"/>
      <c r="G191" s="1118"/>
      <c r="H191" s="1186"/>
    </row>
    <row r="192" spans="1:8" s="1165" customFormat="1" ht="25.5">
      <c r="A192" s="1162"/>
      <c r="B192" s="1167" t="s">
        <v>1824</v>
      </c>
      <c r="C192" s="1172" t="s">
        <v>36</v>
      </c>
      <c r="D192" s="1182">
        <v>160</v>
      </c>
      <c r="E192" s="1183"/>
      <c r="F192" s="202">
        <f t="shared" ref="F192" si="12">E192*D192</f>
        <v>0</v>
      </c>
      <c r="G192" s="1118"/>
      <c r="H192" s="1186"/>
    </row>
    <row r="193" spans="1:24" s="1165" customFormat="1">
      <c r="A193" s="175"/>
      <c r="B193" s="1167"/>
      <c r="C193" s="1172"/>
      <c r="D193" s="1182"/>
      <c r="E193" s="1189"/>
      <c r="F193" s="1190"/>
      <c r="G193" s="178"/>
      <c r="H193" s="178"/>
      <c r="I193" s="178"/>
    </row>
    <row r="194" spans="1:24" s="1165" customFormat="1" ht="63.75">
      <c r="A194" s="196" t="s">
        <v>2485</v>
      </c>
      <c r="B194" s="169" t="s">
        <v>2450</v>
      </c>
      <c r="C194" s="1116"/>
      <c r="D194" s="1116"/>
      <c r="E194" s="1191"/>
      <c r="F194" s="1116"/>
      <c r="G194" s="178"/>
      <c r="H194" s="178"/>
      <c r="I194" s="178"/>
    </row>
    <row r="195" spans="1:24" s="1165" customFormat="1" ht="25.5">
      <c r="A195" s="175"/>
      <c r="B195" s="169" t="s">
        <v>2446</v>
      </c>
      <c r="C195" s="1116"/>
      <c r="D195" s="1116"/>
      <c r="E195" s="1191"/>
      <c r="F195" s="1116"/>
      <c r="G195" s="178"/>
      <c r="H195" s="178"/>
      <c r="I195" s="178"/>
    </row>
    <row r="196" spans="1:24" s="1165" customFormat="1" ht="25.5">
      <c r="A196" s="175" t="s">
        <v>46</v>
      </c>
      <c r="B196" s="173" t="s">
        <v>2449</v>
      </c>
      <c r="C196" s="192" t="s">
        <v>389</v>
      </c>
      <c r="D196" s="171">
        <v>90</v>
      </c>
      <c r="E196" s="79"/>
      <c r="F196" s="172">
        <f>E196*D196</f>
        <v>0</v>
      </c>
      <c r="G196" s="193"/>
      <c r="H196" s="178"/>
      <c r="I196" s="178"/>
    </row>
    <row r="197" spans="1:24" s="1165" customFormat="1" ht="17.25" customHeight="1">
      <c r="A197" s="175" t="s">
        <v>47</v>
      </c>
      <c r="B197" s="173" t="s">
        <v>2447</v>
      </c>
      <c r="C197" s="192" t="s">
        <v>389</v>
      </c>
      <c r="D197" s="171">
        <v>52</v>
      </c>
      <c r="E197" s="79"/>
      <c r="F197" s="172">
        <f>E197*D197</f>
        <v>0</v>
      </c>
      <c r="G197" s="193"/>
      <c r="H197" s="178"/>
      <c r="I197" s="178"/>
    </row>
    <row r="198" spans="1:24" s="1165" customFormat="1" ht="42.75" customHeight="1">
      <c r="A198" s="175" t="s">
        <v>48</v>
      </c>
      <c r="B198" s="173" t="s">
        <v>2448</v>
      </c>
      <c r="C198" s="192" t="s">
        <v>389</v>
      </c>
      <c r="D198" s="171">
        <v>49</v>
      </c>
      <c r="E198" s="79"/>
      <c r="F198" s="172">
        <f>E198*D198</f>
        <v>0</v>
      </c>
      <c r="G198" s="193"/>
      <c r="H198" s="178"/>
      <c r="I198" s="178"/>
    </row>
    <row r="199" spans="1:24" s="1165" customFormat="1">
      <c r="A199" s="175"/>
      <c r="B199" s="173"/>
      <c r="C199" s="192"/>
      <c r="D199" s="171"/>
      <c r="E199" s="79"/>
      <c r="F199" s="172"/>
      <c r="G199" s="193"/>
      <c r="H199" s="178"/>
      <c r="I199" s="178"/>
    </row>
    <row r="200" spans="1:24" s="1165" customFormat="1" ht="191.25">
      <c r="A200" s="196" t="s">
        <v>2486</v>
      </c>
      <c r="B200" s="1167" t="s">
        <v>2469</v>
      </c>
      <c r="C200" s="170"/>
      <c r="D200" s="1192"/>
      <c r="E200" s="1193"/>
      <c r="F200" s="1194"/>
      <c r="G200" s="178"/>
    </row>
    <row r="201" spans="1:24" s="1165" customFormat="1">
      <c r="A201" s="196"/>
      <c r="B201" s="173" t="s">
        <v>2470</v>
      </c>
      <c r="C201" s="170" t="s">
        <v>33</v>
      </c>
      <c r="D201" s="1192">
        <v>5</v>
      </c>
      <c r="E201" s="1193"/>
      <c r="F201" s="1194">
        <f t="shared" ref="F201" si="13">E201*D201</f>
        <v>0</v>
      </c>
      <c r="G201" s="178"/>
    </row>
    <row r="202" spans="1:24" s="1165" customFormat="1">
      <c r="A202" s="175"/>
      <c r="B202" s="173"/>
      <c r="C202" s="192"/>
      <c r="D202" s="171"/>
      <c r="E202" s="79"/>
      <c r="F202" s="172"/>
      <c r="G202" s="193"/>
      <c r="H202" s="178"/>
      <c r="I202" s="178"/>
    </row>
    <row r="203" spans="1:24" s="1165" customFormat="1">
      <c r="A203" s="175"/>
      <c r="B203" s="191" t="s">
        <v>2451</v>
      </c>
      <c r="C203" s="192"/>
      <c r="D203" s="171"/>
      <c r="E203" s="79"/>
      <c r="F203" s="172"/>
      <c r="G203" s="193"/>
      <c r="H203" s="178"/>
      <c r="I203" s="178"/>
    </row>
    <row r="204" spans="1:24" ht="51">
      <c r="A204" s="196" t="s">
        <v>2562</v>
      </c>
      <c r="B204" s="194" t="s">
        <v>2452</v>
      </c>
      <c r="C204" s="170" t="s">
        <v>36</v>
      </c>
      <c r="D204" s="195">
        <v>650</v>
      </c>
      <c r="E204" s="76"/>
      <c r="F204" s="174">
        <f>E204*D204</f>
        <v>0</v>
      </c>
      <c r="G204" s="1118"/>
      <c r="H204" s="1118"/>
      <c r="I204" s="1118"/>
      <c r="J204" s="1118"/>
      <c r="K204" s="1118"/>
      <c r="L204" s="1118"/>
      <c r="M204" s="1118"/>
      <c r="N204" s="1118"/>
      <c r="O204" s="1118"/>
      <c r="P204" s="1118"/>
      <c r="Q204" s="1118"/>
      <c r="R204" s="1118"/>
      <c r="S204" s="1118"/>
      <c r="T204" s="1118"/>
      <c r="U204" s="1118"/>
    </row>
    <row r="205" spans="1:24" ht="14.25">
      <c r="A205" s="1195"/>
      <c r="B205" s="194"/>
      <c r="C205" s="170"/>
      <c r="D205" s="195"/>
      <c r="E205" s="76"/>
      <c r="F205" s="174"/>
      <c r="G205" s="1118"/>
      <c r="H205" s="1118"/>
      <c r="I205" s="1118"/>
      <c r="J205" s="1118"/>
      <c r="K205" s="1118"/>
      <c r="L205" s="1118"/>
      <c r="M205" s="1118"/>
      <c r="N205" s="1118"/>
      <c r="O205" s="1118"/>
      <c r="P205" s="1118"/>
      <c r="Q205" s="1118"/>
      <c r="R205" s="1118"/>
      <c r="S205" s="1118"/>
      <c r="T205" s="1118"/>
      <c r="U205" s="1118"/>
    </row>
    <row r="206" spans="1:24" ht="26.25">
      <c r="A206" s="196" t="s">
        <v>2563</v>
      </c>
      <c r="B206" s="198" t="s">
        <v>2454</v>
      </c>
      <c r="C206" s="192"/>
      <c r="D206" s="171"/>
      <c r="E206" s="79"/>
      <c r="F206" s="174"/>
      <c r="G206" s="1118"/>
      <c r="H206" s="1118"/>
      <c r="I206" s="1118"/>
      <c r="J206" s="1118"/>
      <c r="K206" s="1118"/>
      <c r="L206" s="1118"/>
      <c r="M206" s="1118"/>
      <c r="N206" s="1118"/>
      <c r="V206" s="178"/>
      <c r="W206" s="178"/>
      <c r="X206" s="178"/>
    </row>
    <row r="207" spans="1:24" ht="26.25">
      <c r="A207" s="175"/>
      <c r="B207" s="198" t="s">
        <v>2455</v>
      </c>
      <c r="C207" s="192" t="s">
        <v>124</v>
      </c>
      <c r="D207" s="195">
        <v>55</v>
      </c>
      <c r="E207" s="76"/>
      <c r="F207" s="174">
        <f>E207*D207</f>
        <v>0</v>
      </c>
      <c r="G207" s="1118"/>
      <c r="H207" s="1118"/>
      <c r="I207" s="1118"/>
      <c r="J207" s="1118"/>
      <c r="K207" s="1118"/>
      <c r="L207" s="1118"/>
      <c r="M207" s="1118"/>
      <c r="N207" s="1118"/>
      <c r="V207" s="178"/>
      <c r="W207" s="178"/>
      <c r="X207" s="178"/>
    </row>
    <row r="208" spans="1:24" ht="14.25">
      <c r="A208" s="1195"/>
      <c r="B208" s="194"/>
      <c r="C208" s="170"/>
      <c r="D208" s="195"/>
      <c r="E208" s="76"/>
      <c r="F208" s="174"/>
      <c r="G208" s="1118"/>
      <c r="H208" s="1118"/>
      <c r="I208" s="1118"/>
      <c r="J208" s="1118"/>
      <c r="K208" s="1118"/>
      <c r="L208" s="1118"/>
      <c r="M208" s="1118"/>
      <c r="N208" s="1118"/>
      <c r="O208" s="1118"/>
      <c r="P208" s="1118"/>
      <c r="Q208" s="1118"/>
      <c r="R208" s="1118"/>
      <c r="S208" s="1118"/>
      <c r="T208" s="1118"/>
      <c r="U208" s="1118"/>
    </row>
    <row r="209" spans="1:24" ht="53.25" customHeight="1">
      <c r="A209" s="196" t="s">
        <v>2564</v>
      </c>
      <c r="B209" s="198" t="s">
        <v>2487</v>
      </c>
      <c r="C209" s="192" t="s">
        <v>33</v>
      </c>
      <c r="D209" s="195">
        <v>250</v>
      </c>
      <c r="E209" s="76"/>
      <c r="F209" s="174">
        <f>E209*D209</f>
        <v>0</v>
      </c>
      <c r="G209" s="1118"/>
      <c r="H209" s="1118"/>
      <c r="I209" s="1118"/>
      <c r="J209" s="1118"/>
      <c r="K209" s="1118"/>
      <c r="L209" s="1118"/>
      <c r="M209" s="1118"/>
      <c r="N209" s="1118"/>
      <c r="V209" s="178"/>
      <c r="W209" s="178"/>
      <c r="X209" s="178"/>
    </row>
    <row r="210" spans="1:24" ht="14.25">
      <c r="A210" s="1195"/>
      <c r="B210" s="194"/>
      <c r="C210" s="170"/>
      <c r="D210" s="195"/>
      <c r="E210" s="76"/>
      <c r="F210" s="1173"/>
      <c r="G210" s="1118"/>
      <c r="H210" s="1118"/>
      <c r="I210" s="1118"/>
      <c r="J210" s="1118"/>
      <c r="K210" s="1118"/>
      <c r="L210" s="1118"/>
      <c r="M210" s="1118"/>
      <c r="N210" s="1118"/>
      <c r="O210" s="1118"/>
      <c r="P210" s="1118"/>
      <c r="Q210" s="1118"/>
      <c r="R210" s="1118"/>
      <c r="S210" s="1118"/>
      <c r="T210" s="1118"/>
      <c r="U210" s="1118"/>
    </row>
    <row r="211" spans="1:24" ht="77.25">
      <c r="A211" s="196" t="s">
        <v>2565</v>
      </c>
      <c r="B211" s="198" t="s">
        <v>4254</v>
      </c>
      <c r="C211" s="192"/>
      <c r="D211" s="171"/>
      <c r="E211" s="79"/>
      <c r="F211" s="172"/>
      <c r="G211" s="1118"/>
      <c r="H211" s="1118"/>
      <c r="I211" s="1118"/>
      <c r="J211" s="1118"/>
      <c r="K211" s="1118"/>
      <c r="L211" s="1118"/>
      <c r="M211" s="1118"/>
      <c r="N211" s="1118"/>
      <c r="V211" s="178"/>
      <c r="W211" s="178"/>
      <c r="X211" s="178"/>
    </row>
    <row r="212" spans="1:24" ht="51.75">
      <c r="A212" s="175"/>
      <c r="B212" s="198" t="s">
        <v>2453</v>
      </c>
      <c r="C212" s="192" t="s">
        <v>36</v>
      </c>
      <c r="D212" s="195">
        <v>50</v>
      </c>
      <c r="E212" s="76"/>
      <c r="F212" s="174">
        <f>E212*D212</f>
        <v>0</v>
      </c>
      <c r="G212" s="1118"/>
      <c r="H212" s="1118"/>
      <c r="I212" s="1118"/>
      <c r="J212" s="1118"/>
      <c r="K212" s="1118"/>
      <c r="L212" s="1118"/>
      <c r="M212" s="1118"/>
      <c r="N212" s="1118"/>
      <c r="V212" s="178"/>
      <c r="W212" s="178"/>
      <c r="X212" s="178"/>
    </row>
    <row r="213" spans="1:24" ht="15.75" thickBot="1">
      <c r="A213" s="175"/>
      <c r="B213" s="176"/>
      <c r="C213" s="170"/>
      <c r="D213" s="171"/>
      <c r="E213" s="76"/>
      <c r="F213" s="174"/>
    </row>
    <row r="214" spans="1:24" ht="15.75" thickBot="1">
      <c r="A214" s="175"/>
      <c r="B214" s="179" t="s">
        <v>37</v>
      </c>
      <c r="C214" s="180"/>
      <c r="D214" s="181"/>
      <c r="E214" s="75"/>
      <c r="F214" s="182">
        <f>SUM(F116:F213)</f>
        <v>0</v>
      </c>
    </row>
    <row r="215" spans="1:24">
      <c r="A215" s="175"/>
      <c r="B215" s="176"/>
      <c r="C215" s="170"/>
      <c r="D215" s="171"/>
      <c r="E215" s="70"/>
      <c r="F215" s="163"/>
    </row>
    <row r="216" spans="1:24" s="178" customFormat="1" ht="25.5">
      <c r="A216" s="62" t="s">
        <v>20</v>
      </c>
      <c r="B216" s="151" t="s">
        <v>151</v>
      </c>
      <c r="C216" s="54"/>
      <c r="D216" s="55"/>
      <c r="E216" s="71"/>
      <c r="F216" s="163"/>
      <c r="G216" s="177"/>
      <c r="H216" s="177"/>
    </row>
    <row r="217" spans="1:24" s="178" customFormat="1">
      <c r="A217" s="62"/>
      <c r="B217" s="151"/>
      <c r="C217" s="54"/>
      <c r="D217" s="55"/>
      <c r="E217" s="71"/>
      <c r="F217" s="163"/>
      <c r="G217" s="177"/>
      <c r="H217" s="177"/>
    </row>
    <row r="218" spans="1:24" s="178" customFormat="1">
      <c r="A218" s="164" t="s">
        <v>27</v>
      </c>
      <c r="B218" s="165" t="s">
        <v>28</v>
      </c>
      <c r="C218" s="165" t="s">
        <v>29</v>
      </c>
      <c r="D218" s="166" t="s">
        <v>30</v>
      </c>
      <c r="E218" s="74" t="s">
        <v>31</v>
      </c>
      <c r="F218" s="168" t="s">
        <v>32</v>
      </c>
      <c r="G218" s="177"/>
      <c r="H218" s="177"/>
    </row>
    <row r="219" spans="1:24" s="178" customFormat="1">
      <c r="A219" s="164"/>
      <c r="B219" s="206"/>
      <c r="C219" s="165"/>
      <c r="D219" s="166"/>
      <c r="E219" s="74"/>
      <c r="F219" s="168"/>
      <c r="G219" s="177"/>
      <c r="H219" s="177"/>
    </row>
    <row r="220" spans="1:24" s="178" customFormat="1" ht="38.25">
      <c r="A220" s="175" t="s">
        <v>375</v>
      </c>
      <c r="B220" s="169" t="s">
        <v>1054</v>
      </c>
      <c r="C220" s="207"/>
      <c r="D220" s="55"/>
      <c r="E220" s="89"/>
      <c r="F220" s="174"/>
      <c r="G220" s="177"/>
      <c r="H220" s="177"/>
    </row>
    <row r="221" spans="1:24" s="178" customFormat="1">
      <c r="A221" s="175" t="s">
        <v>46</v>
      </c>
      <c r="B221" s="209" t="s">
        <v>154</v>
      </c>
      <c r="C221" s="54" t="s">
        <v>36</v>
      </c>
      <c r="D221" s="55">
        <v>130</v>
      </c>
      <c r="E221" s="76"/>
      <c r="F221" s="174">
        <f>E221*D221</f>
        <v>0</v>
      </c>
      <c r="G221" s="177"/>
      <c r="H221" s="177"/>
    </row>
    <row r="222" spans="1:24" s="178" customFormat="1">
      <c r="A222" s="175"/>
      <c r="B222" s="173"/>
      <c r="C222" s="54"/>
      <c r="D222" s="55"/>
      <c r="E222" s="76"/>
      <c r="F222" s="174"/>
      <c r="G222" s="177"/>
      <c r="H222" s="177"/>
    </row>
    <row r="223" spans="1:24" s="178" customFormat="1" ht="140.25">
      <c r="A223" s="175" t="s">
        <v>385</v>
      </c>
      <c r="B223" s="169" t="s">
        <v>1845</v>
      </c>
      <c r="C223" s="54"/>
      <c r="D223" s="55"/>
      <c r="E223" s="89"/>
      <c r="F223" s="174"/>
      <c r="G223" s="177"/>
      <c r="H223" s="177"/>
    </row>
    <row r="224" spans="1:24" s="178" customFormat="1">
      <c r="A224" s="175" t="s">
        <v>46</v>
      </c>
      <c r="B224" s="209" t="s">
        <v>1846</v>
      </c>
      <c r="C224" s="54" t="s">
        <v>124</v>
      </c>
      <c r="D224" s="55">
        <v>140.5</v>
      </c>
      <c r="E224" s="89"/>
      <c r="F224" s="208">
        <f>D224*E224</f>
        <v>0</v>
      </c>
      <c r="G224" s="177"/>
      <c r="H224" s="177"/>
    </row>
    <row r="225" spans="1:8" s="178" customFormat="1">
      <c r="A225" s="175" t="s">
        <v>47</v>
      </c>
      <c r="B225" s="209" t="s">
        <v>178</v>
      </c>
      <c r="C225" s="54" t="s">
        <v>152</v>
      </c>
      <c r="D225" s="55">
        <v>9947.01</v>
      </c>
      <c r="E225" s="76"/>
      <c r="F225" s="208">
        <f>D225*E225</f>
        <v>0</v>
      </c>
      <c r="G225" s="177"/>
      <c r="H225" s="177"/>
    </row>
    <row r="226" spans="1:8" s="178" customFormat="1">
      <c r="A226" s="175" t="s">
        <v>48</v>
      </c>
      <c r="B226" s="1196" t="s">
        <v>153</v>
      </c>
      <c r="C226" s="54" t="s">
        <v>36</v>
      </c>
      <c r="D226" s="55">
        <v>555.36</v>
      </c>
      <c r="E226" s="89"/>
      <c r="F226" s="208">
        <f>D226*E226</f>
        <v>0</v>
      </c>
      <c r="G226" s="177"/>
      <c r="H226" s="177"/>
    </row>
    <row r="227" spans="1:8" s="178" customFormat="1">
      <c r="A227" s="175"/>
      <c r="B227" s="1118"/>
      <c r="C227" s="1118"/>
      <c r="D227" s="55"/>
      <c r="E227" s="89"/>
      <c r="F227" s="174"/>
      <c r="G227" s="177"/>
      <c r="H227" s="177"/>
    </row>
    <row r="228" spans="1:8" ht="102">
      <c r="A228" s="175" t="s">
        <v>390</v>
      </c>
      <c r="B228" s="169" t="s">
        <v>2489</v>
      </c>
      <c r="C228" s="54"/>
      <c r="D228" s="55"/>
      <c r="E228" s="89"/>
      <c r="F228" s="174"/>
    </row>
    <row r="229" spans="1:8">
      <c r="A229" s="175" t="s">
        <v>46</v>
      </c>
      <c r="B229" s="209" t="s">
        <v>1846</v>
      </c>
      <c r="C229" s="54" t="s">
        <v>36</v>
      </c>
      <c r="D229" s="55">
        <v>590</v>
      </c>
      <c r="E229" s="76"/>
      <c r="F229" s="174">
        <f t="shared" ref="F229" si="14">E229*D229</f>
        <v>0</v>
      </c>
    </row>
    <row r="230" spans="1:8" s="178" customFormat="1">
      <c r="A230" s="175"/>
      <c r="B230" s="173"/>
      <c r="C230" s="54"/>
      <c r="D230" s="55"/>
      <c r="E230" s="76"/>
      <c r="F230" s="174"/>
      <c r="G230" s="177"/>
      <c r="H230" s="177"/>
    </row>
    <row r="231" spans="1:8" s="178" customFormat="1" ht="78" customHeight="1">
      <c r="A231" s="175" t="s">
        <v>187</v>
      </c>
      <c r="B231" s="169" t="s">
        <v>2541</v>
      </c>
      <c r="C231" s="54"/>
      <c r="D231" s="55"/>
      <c r="E231" s="89"/>
      <c r="F231" s="174"/>
      <c r="G231" s="177"/>
      <c r="H231" s="177"/>
    </row>
    <row r="232" spans="1:8" s="178" customFormat="1">
      <c r="A232" s="175" t="s">
        <v>46</v>
      </c>
      <c r="B232" s="209" t="s">
        <v>154</v>
      </c>
      <c r="C232" s="54" t="s">
        <v>124</v>
      </c>
      <c r="D232" s="55">
        <v>12.8</v>
      </c>
      <c r="E232" s="89"/>
      <c r="F232" s="208">
        <f>D232*E232</f>
        <v>0</v>
      </c>
      <c r="G232" s="177"/>
      <c r="H232" s="177"/>
    </row>
    <row r="233" spans="1:8" s="178" customFormat="1">
      <c r="A233" s="175" t="s">
        <v>47</v>
      </c>
      <c r="B233" s="209" t="s">
        <v>178</v>
      </c>
      <c r="C233" s="54" t="s">
        <v>152</v>
      </c>
      <c r="D233" s="55">
        <v>697.47</v>
      </c>
      <c r="E233" s="76"/>
      <c r="F233" s="208">
        <f>D233*E233</f>
        <v>0</v>
      </c>
      <c r="G233" s="177"/>
      <c r="H233" s="177"/>
    </row>
    <row r="234" spans="1:8" s="178" customFormat="1">
      <c r="A234" s="175"/>
      <c r="B234" s="173"/>
      <c r="C234" s="54"/>
      <c r="D234" s="55"/>
      <c r="E234" s="76"/>
      <c r="F234" s="174"/>
      <c r="G234" s="177"/>
      <c r="H234" s="177"/>
    </row>
    <row r="235" spans="1:8" s="178" customFormat="1" ht="140.25">
      <c r="A235" s="175" t="s">
        <v>395</v>
      </c>
      <c r="B235" s="169" t="s">
        <v>2540</v>
      </c>
      <c r="C235" s="54"/>
      <c r="D235" s="55"/>
      <c r="E235" s="89"/>
      <c r="F235" s="174"/>
      <c r="G235" s="177"/>
      <c r="H235" s="177"/>
    </row>
    <row r="236" spans="1:8" s="178" customFormat="1">
      <c r="A236" s="175" t="s">
        <v>46</v>
      </c>
      <c r="B236" s="209" t="s">
        <v>154</v>
      </c>
      <c r="C236" s="54" t="s">
        <v>124</v>
      </c>
      <c r="D236" s="55">
        <v>11.2</v>
      </c>
      <c r="E236" s="89"/>
      <c r="F236" s="208">
        <f>D236*E236</f>
        <v>0</v>
      </c>
      <c r="G236" s="177"/>
      <c r="H236" s="177"/>
    </row>
    <row r="237" spans="1:8" s="178" customFormat="1">
      <c r="A237" s="175" t="s">
        <v>47</v>
      </c>
      <c r="B237" s="209" t="s">
        <v>178</v>
      </c>
      <c r="C237" s="54" t="s">
        <v>152</v>
      </c>
      <c r="D237" s="55">
        <v>654.34</v>
      </c>
      <c r="E237" s="76"/>
      <c r="F237" s="208">
        <f>D237*E237</f>
        <v>0</v>
      </c>
      <c r="G237" s="177"/>
      <c r="H237" s="177"/>
    </row>
    <row r="238" spans="1:8" s="178" customFormat="1">
      <c r="A238" s="175" t="s">
        <v>48</v>
      </c>
      <c r="B238" s="1196" t="s">
        <v>153</v>
      </c>
      <c r="C238" s="54" t="s">
        <v>36</v>
      </c>
      <c r="D238" s="55">
        <v>32</v>
      </c>
      <c r="E238" s="89"/>
      <c r="F238" s="208">
        <f>D238*E238</f>
        <v>0</v>
      </c>
      <c r="G238" s="177"/>
      <c r="H238" s="177"/>
    </row>
    <row r="239" spans="1:8" s="178" customFormat="1">
      <c r="A239" s="175"/>
      <c r="B239" s="173"/>
      <c r="C239" s="54"/>
      <c r="D239" s="55"/>
      <c r="E239" s="76"/>
      <c r="F239" s="174"/>
      <c r="G239" s="177"/>
      <c r="H239" s="177"/>
    </row>
    <row r="240" spans="1:8" s="178" customFormat="1" ht="102">
      <c r="A240" s="175" t="s">
        <v>1211</v>
      </c>
      <c r="B240" s="169" t="s">
        <v>1055</v>
      </c>
      <c r="C240" s="54"/>
      <c r="D240" s="55"/>
      <c r="E240" s="89"/>
      <c r="F240" s="174"/>
      <c r="G240" s="177"/>
      <c r="H240" s="177"/>
    </row>
    <row r="241" spans="1:8" s="178" customFormat="1">
      <c r="A241" s="175" t="s">
        <v>46</v>
      </c>
      <c r="B241" s="209" t="s">
        <v>154</v>
      </c>
      <c r="C241" s="54" t="s">
        <v>124</v>
      </c>
      <c r="D241" s="55">
        <v>9</v>
      </c>
      <c r="E241" s="89"/>
      <c r="F241" s="208">
        <f>D241*E241</f>
        <v>0</v>
      </c>
      <c r="G241" s="177"/>
      <c r="H241" s="177"/>
    </row>
    <row r="242" spans="1:8" s="178" customFormat="1">
      <c r="A242" s="175" t="s">
        <v>47</v>
      </c>
      <c r="B242" s="209" t="s">
        <v>178</v>
      </c>
      <c r="C242" s="54" t="s">
        <v>152</v>
      </c>
      <c r="D242" s="55">
        <v>482.48</v>
      </c>
      <c r="E242" s="76"/>
      <c r="F242" s="208">
        <f>D242*E242</f>
        <v>0</v>
      </c>
      <c r="G242" s="177"/>
      <c r="H242" s="177"/>
    </row>
    <row r="243" spans="1:8" s="178" customFormat="1">
      <c r="A243" s="175" t="s">
        <v>48</v>
      </c>
      <c r="B243" s="1196" t="s">
        <v>153</v>
      </c>
      <c r="C243" s="54" t="s">
        <v>36</v>
      </c>
      <c r="D243" s="55">
        <v>70</v>
      </c>
      <c r="E243" s="89"/>
      <c r="F243" s="208">
        <f>D243*E243</f>
        <v>0</v>
      </c>
      <c r="G243" s="177"/>
      <c r="H243" s="177"/>
    </row>
    <row r="244" spans="1:8" s="189" customFormat="1" ht="12.75">
      <c r="A244" s="210"/>
      <c r="B244" s="1197"/>
      <c r="C244" s="1198"/>
      <c r="D244" s="1173"/>
      <c r="E244" s="1174"/>
      <c r="F244" s="211"/>
      <c r="G244" s="1199"/>
      <c r="H244" s="1200"/>
    </row>
    <row r="245" spans="1:8" s="1165" customFormat="1" ht="63.75">
      <c r="A245" s="175" t="s">
        <v>1212</v>
      </c>
      <c r="B245" s="212" t="s">
        <v>2687</v>
      </c>
      <c r="C245" s="207"/>
      <c r="D245" s="55"/>
      <c r="E245" s="133"/>
      <c r="F245" s="205"/>
      <c r="G245" s="1118"/>
      <c r="H245" s="1186"/>
    </row>
    <row r="246" spans="1:8" s="1165" customFormat="1" ht="38.25">
      <c r="A246" s="175"/>
      <c r="B246" s="169" t="s">
        <v>1826</v>
      </c>
      <c r="C246" s="207"/>
      <c r="D246" s="55"/>
      <c r="E246" s="133"/>
      <c r="F246" s="205"/>
      <c r="G246" s="1118"/>
      <c r="H246" s="1186"/>
    </row>
    <row r="247" spans="1:8" s="1165" customFormat="1">
      <c r="A247" s="175"/>
      <c r="B247" s="213" t="s">
        <v>1828</v>
      </c>
      <c r="C247" s="207"/>
      <c r="D247" s="55"/>
      <c r="E247" s="133"/>
      <c r="F247" s="205"/>
      <c r="G247" s="1118"/>
      <c r="H247" s="1186"/>
    </row>
    <row r="248" spans="1:8" s="1165" customFormat="1" ht="12.75">
      <c r="A248" s="1162"/>
      <c r="B248" s="1185" t="s">
        <v>1836</v>
      </c>
      <c r="C248" s="1172"/>
      <c r="D248" s="1182"/>
      <c r="E248" s="1183"/>
      <c r="F248" s="202"/>
      <c r="G248" s="1118"/>
      <c r="H248" s="1186"/>
    </row>
    <row r="249" spans="1:8" s="1165" customFormat="1" ht="12.75" customHeight="1">
      <c r="A249" s="1162"/>
      <c r="B249" s="1185" t="s">
        <v>1837</v>
      </c>
      <c r="C249" s="1172"/>
      <c r="D249" s="1182"/>
      <c r="E249" s="1183"/>
      <c r="F249" s="202"/>
      <c r="G249" s="1118"/>
      <c r="H249" s="1186"/>
    </row>
    <row r="250" spans="1:8" s="1165" customFormat="1" ht="12.75">
      <c r="A250" s="1162"/>
      <c r="B250" s="1185" t="s">
        <v>1838</v>
      </c>
      <c r="C250" s="1172"/>
      <c r="D250" s="1182"/>
      <c r="E250" s="1183"/>
      <c r="F250" s="202"/>
      <c r="G250" s="1118"/>
      <c r="H250" s="1186"/>
    </row>
    <row r="251" spans="1:8" s="1165" customFormat="1" ht="12.75">
      <c r="A251" s="1162"/>
      <c r="B251" s="1185" t="s">
        <v>1839</v>
      </c>
      <c r="C251" s="1172"/>
      <c r="D251" s="1182"/>
      <c r="E251" s="1183"/>
      <c r="F251" s="202"/>
      <c r="G251" s="1118"/>
      <c r="H251" s="1186"/>
    </row>
    <row r="252" spans="1:8" s="1165" customFormat="1" ht="12.75">
      <c r="A252" s="1162"/>
      <c r="B252" s="1185" t="s">
        <v>1840</v>
      </c>
      <c r="C252" s="1172"/>
      <c r="D252" s="1182"/>
      <c r="E252" s="1183"/>
      <c r="F252" s="202"/>
      <c r="G252" s="1118"/>
      <c r="H252" s="1186"/>
    </row>
    <row r="253" spans="1:8" s="1165" customFormat="1" ht="12.75">
      <c r="A253" s="1162"/>
      <c r="B253" s="1185" t="s">
        <v>1841</v>
      </c>
      <c r="C253" s="1172"/>
      <c r="D253" s="1182"/>
      <c r="E253" s="1183"/>
      <c r="F253" s="202"/>
      <c r="G253" s="1118"/>
      <c r="H253" s="1186"/>
    </row>
    <row r="254" spans="1:8" s="1165" customFormat="1">
      <c r="A254" s="175" t="s">
        <v>46</v>
      </c>
      <c r="B254" s="173" t="s">
        <v>1827</v>
      </c>
      <c r="C254" s="54" t="s">
        <v>124</v>
      </c>
      <c r="D254" s="55">
        <v>9</v>
      </c>
      <c r="E254" s="134"/>
      <c r="F254" s="193">
        <f t="shared" ref="F254:F255" si="15">E254*D254</f>
        <v>0</v>
      </c>
      <c r="G254" s="1118"/>
      <c r="H254" s="1186"/>
    </row>
    <row r="255" spans="1:8" s="1165" customFormat="1">
      <c r="A255" s="175" t="s">
        <v>47</v>
      </c>
      <c r="B255" s="209" t="s">
        <v>2686</v>
      </c>
      <c r="C255" s="54" t="s">
        <v>152</v>
      </c>
      <c r="D255" s="55">
        <v>891</v>
      </c>
      <c r="E255" s="76"/>
      <c r="F255" s="193">
        <f t="shared" si="15"/>
        <v>0</v>
      </c>
      <c r="G255" s="1118"/>
      <c r="H255" s="1186"/>
    </row>
    <row r="256" spans="1:8" s="178" customFormat="1">
      <c r="A256" s="175"/>
      <c r="B256" s="173"/>
      <c r="C256" s="54"/>
      <c r="D256" s="55"/>
      <c r="E256" s="76"/>
      <c r="F256" s="174"/>
      <c r="G256" s="177"/>
      <c r="H256" s="177"/>
    </row>
    <row r="257" spans="1:16" s="178" customFormat="1" ht="127.5">
      <c r="A257" s="175" t="s">
        <v>1829</v>
      </c>
      <c r="B257" s="169" t="s">
        <v>2542</v>
      </c>
      <c r="C257" s="54"/>
      <c r="D257" s="55"/>
      <c r="E257" s="89"/>
      <c r="F257" s="174"/>
      <c r="G257" s="177"/>
      <c r="H257" s="177"/>
    </row>
    <row r="258" spans="1:16" s="178" customFormat="1">
      <c r="A258" s="175" t="s">
        <v>46</v>
      </c>
      <c r="B258" s="209" t="s">
        <v>154</v>
      </c>
      <c r="C258" s="54" t="s">
        <v>124</v>
      </c>
      <c r="D258" s="55">
        <v>82.7</v>
      </c>
      <c r="E258" s="89"/>
      <c r="F258" s="208">
        <f>D258*E258</f>
        <v>0</v>
      </c>
      <c r="G258" s="177"/>
      <c r="H258" s="177"/>
    </row>
    <row r="259" spans="1:16" s="178" customFormat="1">
      <c r="A259" s="175" t="s">
        <v>47</v>
      </c>
      <c r="B259" s="209" t="s">
        <v>178</v>
      </c>
      <c r="C259" s="54" t="s">
        <v>152</v>
      </c>
      <c r="D259" s="55">
        <v>11401</v>
      </c>
      <c r="E259" s="76"/>
      <c r="F259" s="208">
        <f>D259*E259</f>
        <v>0</v>
      </c>
      <c r="G259" s="177"/>
      <c r="H259" s="177"/>
    </row>
    <row r="260" spans="1:16" s="178" customFormat="1">
      <c r="A260" s="175"/>
      <c r="B260" s="173"/>
      <c r="C260" s="54"/>
      <c r="D260" s="55"/>
      <c r="E260" s="76"/>
      <c r="F260" s="174"/>
      <c r="G260" s="177"/>
      <c r="H260" s="177"/>
    </row>
    <row r="261" spans="1:16" s="178" customFormat="1" ht="153">
      <c r="A261" s="175" t="s">
        <v>2566</v>
      </c>
      <c r="B261" s="169" t="s">
        <v>2495</v>
      </c>
      <c r="C261" s="54"/>
      <c r="D261" s="55"/>
      <c r="E261" s="89"/>
      <c r="F261" s="174"/>
      <c r="G261" s="177"/>
      <c r="H261" s="177"/>
      <c r="O261" s="1201"/>
      <c r="P261" s="1201"/>
    </row>
    <row r="262" spans="1:16" s="178" customFormat="1">
      <c r="A262" s="175" t="s">
        <v>46</v>
      </c>
      <c r="B262" s="209" t="s">
        <v>154</v>
      </c>
      <c r="C262" s="54" t="s">
        <v>124</v>
      </c>
      <c r="D262" s="55">
        <v>54.1</v>
      </c>
      <c r="E262" s="89"/>
      <c r="F262" s="208">
        <f>D262*E262</f>
        <v>0</v>
      </c>
      <c r="G262" s="177"/>
      <c r="H262" s="177"/>
    </row>
    <row r="263" spans="1:16" s="178" customFormat="1">
      <c r="A263" s="175" t="s">
        <v>47</v>
      </c>
      <c r="B263" s="209" t="s">
        <v>178</v>
      </c>
      <c r="C263" s="54" t="s">
        <v>152</v>
      </c>
      <c r="D263" s="55">
        <v>2389</v>
      </c>
      <c r="E263" s="76"/>
      <c r="F263" s="208">
        <f>D263*E263</f>
        <v>0</v>
      </c>
      <c r="G263" s="177"/>
      <c r="H263" s="177"/>
    </row>
    <row r="264" spans="1:16" s="178" customFormat="1">
      <c r="A264" s="175" t="s">
        <v>48</v>
      </c>
      <c r="B264" s="1196" t="s">
        <v>153</v>
      </c>
      <c r="C264" s="54" t="s">
        <v>36</v>
      </c>
      <c r="D264" s="55">
        <v>400</v>
      </c>
      <c r="E264" s="89"/>
      <c r="F264" s="208">
        <f>D264*E264</f>
        <v>0</v>
      </c>
      <c r="G264" s="177"/>
      <c r="H264" s="177"/>
    </row>
    <row r="265" spans="1:16" s="178" customFormat="1" ht="14.25" customHeight="1">
      <c r="A265" s="175" t="s">
        <v>49</v>
      </c>
      <c r="B265" s="1202" t="s">
        <v>2494</v>
      </c>
      <c r="C265" s="54" t="s">
        <v>36</v>
      </c>
      <c r="D265" s="55">
        <v>205</v>
      </c>
      <c r="E265" s="89"/>
      <c r="F265" s="208">
        <f>D265*E265</f>
        <v>0</v>
      </c>
      <c r="G265" s="177"/>
      <c r="H265" s="177"/>
    </row>
    <row r="266" spans="1:16" s="178" customFormat="1">
      <c r="A266" s="175"/>
      <c r="B266" s="173"/>
      <c r="C266" s="54"/>
      <c r="D266" s="55"/>
      <c r="E266" s="76"/>
      <c r="F266" s="174"/>
      <c r="G266" s="177"/>
      <c r="H266" s="177"/>
    </row>
    <row r="267" spans="1:16" s="178" customFormat="1" ht="129" customHeight="1">
      <c r="A267" s="175" t="s">
        <v>2567</v>
      </c>
      <c r="B267" s="169" t="s">
        <v>2561</v>
      </c>
      <c r="C267" s="54"/>
      <c r="D267" s="55"/>
      <c r="E267" s="89"/>
      <c r="F267" s="174"/>
      <c r="G267" s="177"/>
      <c r="H267" s="177"/>
      <c r="O267" s="1201"/>
      <c r="P267" s="1201"/>
    </row>
    <row r="268" spans="1:16" s="178" customFormat="1">
      <c r="A268" s="175" t="s">
        <v>46</v>
      </c>
      <c r="B268" s="209" t="s">
        <v>154</v>
      </c>
      <c r="C268" s="54" t="s">
        <v>124</v>
      </c>
      <c r="D268" s="55">
        <v>3.5</v>
      </c>
      <c r="E268" s="89"/>
      <c r="F268" s="208">
        <f>D268*E268</f>
        <v>0</v>
      </c>
      <c r="G268" s="177"/>
      <c r="H268" s="177"/>
    </row>
    <row r="269" spans="1:16" s="178" customFormat="1">
      <c r="A269" s="175" t="s">
        <v>47</v>
      </c>
      <c r="B269" s="209" t="s">
        <v>178</v>
      </c>
      <c r="C269" s="54" t="s">
        <v>152</v>
      </c>
      <c r="D269" s="55">
        <v>275</v>
      </c>
      <c r="E269" s="76"/>
      <c r="F269" s="208">
        <f>D269*E269</f>
        <v>0</v>
      </c>
      <c r="G269" s="177"/>
      <c r="H269" s="177"/>
    </row>
    <row r="270" spans="1:16" s="178" customFormat="1">
      <c r="A270" s="175" t="s">
        <v>48</v>
      </c>
      <c r="B270" s="1196" t="s">
        <v>153</v>
      </c>
      <c r="C270" s="54" t="s">
        <v>36</v>
      </c>
      <c r="D270" s="55">
        <v>8</v>
      </c>
      <c r="E270" s="89"/>
      <c r="F270" s="208">
        <f>D270*E270</f>
        <v>0</v>
      </c>
      <c r="G270" s="177"/>
      <c r="H270" s="177"/>
    </row>
    <row r="271" spans="1:16" s="178" customFormat="1">
      <c r="A271" s="175"/>
      <c r="B271" s="173"/>
      <c r="C271" s="54"/>
      <c r="D271" s="55"/>
      <c r="E271" s="76"/>
      <c r="F271" s="174"/>
      <c r="G271" s="177"/>
      <c r="H271" s="177"/>
    </row>
    <row r="272" spans="1:16" s="178" customFormat="1" ht="63.75">
      <c r="A272" s="175" t="s">
        <v>2568</v>
      </c>
      <c r="B272" s="169" t="s">
        <v>2521</v>
      </c>
      <c r="C272" s="54" t="s">
        <v>33</v>
      </c>
      <c r="D272" s="55">
        <v>25</v>
      </c>
      <c r="E272" s="89"/>
      <c r="F272" s="208">
        <f>D272*E272</f>
        <v>0</v>
      </c>
      <c r="G272" s="177"/>
      <c r="H272" s="177"/>
    </row>
    <row r="273" spans="1:21" ht="15.75" thickBot="1">
      <c r="A273" s="175"/>
      <c r="B273" s="169"/>
      <c r="C273" s="54"/>
      <c r="D273" s="55"/>
      <c r="E273" s="89"/>
      <c r="F273" s="174"/>
    </row>
    <row r="274" spans="1:21" ht="15.75" thickBot="1">
      <c r="A274" s="175"/>
      <c r="B274" s="179" t="s">
        <v>37</v>
      </c>
      <c r="C274" s="180"/>
      <c r="D274" s="181"/>
      <c r="E274" s="75"/>
      <c r="F274" s="182">
        <f>SUM(F220:F273)</f>
        <v>0</v>
      </c>
    </row>
    <row r="275" spans="1:21">
      <c r="E275" s="80"/>
    </row>
    <row r="276" spans="1:21">
      <c r="A276" s="214" t="s">
        <v>21</v>
      </c>
      <c r="B276" s="215" t="s">
        <v>374</v>
      </c>
      <c r="C276" s="216"/>
      <c r="D276" s="217"/>
      <c r="E276" s="72"/>
      <c r="F276" s="218"/>
    </row>
    <row r="277" spans="1:21">
      <c r="A277" s="214"/>
      <c r="B277" s="215" t="s">
        <v>273</v>
      </c>
      <c r="C277" s="216"/>
      <c r="D277" s="217"/>
      <c r="E277" s="72"/>
      <c r="F277" s="218"/>
    </row>
    <row r="278" spans="1:21" s="221" customFormat="1" ht="408">
      <c r="A278" s="175"/>
      <c r="B278" s="176" t="s">
        <v>2688</v>
      </c>
      <c r="C278" s="170"/>
      <c r="D278" s="171"/>
      <c r="E278" s="70"/>
      <c r="F278" s="163"/>
      <c r="G278" s="177"/>
      <c r="H278" s="177"/>
      <c r="I278" s="178"/>
      <c r="J278" s="178"/>
      <c r="K278" s="178"/>
      <c r="L278" s="178"/>
      <c r="M278" s="178"/>
      <c r="N278" s="178"/>
      <c r="O278" s="178"/>
      <c r="P278" s="178"/>
      <c r="Q278" s="178"/>
      <c r="R278" s="178"/>
      <c r="S278" s="178"/>
      <c r="T278" s="178"/>
      <c r="U278" s="178"/>
    </row>
    <row r="279" spans="1:21" s="221" customFormat="1" ht="408">
      <c r="A279" s="175"/>
      <c r="B279" s="204" t="s">
        <v>2689</v>
      </c>
      <c r="C279" s="170"/>
      <c r="D279" s="171"/>
      <c r="E279" s="70"/>
      <c r="F279" s="163"/>
      <c r="G279" s="177"/>
      <c r="H279" s="177"/>
      <c r="I279" s="178"/>
      <c r="J279" s="178"/>
      <c r="K279" s="178"/>
      <c r="L279" s="178"/>
      <c r="M279" s="178"/>
      <c r="N279" s="178"/>
      <c r="O279" s="178"/>
      <c r="P279" s="178"/>
      <c r="Q279" s="178"/>
      <c r="R279" s="178"/>
      <c r="S279" s="178"/>
      <c r="T279" s="178"/>
      <c r="U279" s="178"/>
    </row>
    <row r="280" spans="1:21" s="221" customFormat="1">
      <c r="A280" s="164" t="s">
        <v>27</v>
      </c>
      <c r="B280" s="165" t="s">
        <v>28</v>
      </c>
      <c r="C280" s="165" t="s">
        <v>29</v>
      </c>
      <c r="D280" s="166" t="s">
        <v>30</v>
      </c>
      <c r="E280" s="74" t="s">
        <v>31</v>
      </c>
      <c r="F280" s="168" t="s">
        <v>32</v>
      </c>
      <c r="G280" s="177"/>
      <c r="H280" s="177"/>
      <c r="I280" s="178"/>
      <c r="J280" s="178"/>
      <c r="K280" s="178"/>
      <c r="L280" s="178"/>
      <c r="M280" s="178"/>
      <c r="N280" s="178"/>
      <c r="O280" s="178"/>
      <c r="P280" s="178"/>
      <c r="Q280" s="178"/>
      <c r="R280" s="178"/>
      <c r="S280" s="178"/>
      <c r="T280" s="178"/>
      <c r="U280" s="178"/>
    </row>
    <row r="281" spans="1:21" s="221" customFormat="1" ht="76.5">
      <c r="A281" s="175" t="s">
        <v>57</v>
      </c>
      <c r="B281" s="176" t="s">
        <v>1056</v>
      </c>
      <c r="C281" s="170"/>
      <c r="D281" s="171"/>
      <c r="E281" s="70"/>
      <c r="F281" s="163"/>
      <c r="G281" s="177"/>
      <c r="H281" s="177"/>
      <c r="I281" s="178"/>
      <c r="J281" s="178"/>
      <c r="K281" s="178"/>
      <c r="L281" s="178"/>
      <c r="M281" s="178"/>
      <c r="N281" s="178"/>
      <c r="O281" s="178"/>
      <c r="P281" s="178"/>
      <c r="Q281" s="178"/>
      <c r="R281" s="178"/>
      <c r="S281" s="178"/>
      <c r="T281" s="178"/>
      <c r="U281" s="178"/>
    </row>
    <row r="282" spans="1:21" s="221" customFormat="1" ht="38.25">
      <c r="A282" s="175"/>
      <c r="B282" s="219" t="s">
        <v>1074</v>
      </c>
      <c r="C282" s="170"/>
      <c r="D282" s="171"/>
      <c r="E282" s="70"/>
      <c r="F282" s="163"/>
      <c r="G282" s="177"/>
      <c r="H282" s="177"/>
      <c r="I282" s="178"/>
      <c r="J282" s="178"/>
      <c r="K282" s="178"/>
      <c r="L282" s="178"/>
      <c r="M282" s="178"/>
      <c r="N282" s="178"/>
      <c r="O282" s="178"/>
      <c r="P282" s="178"/>
      <c r="Q282" s="178"/>
      <c r="R282" s="178"/>
      <c r="S282" s="178"/>
      <c r="T282" s="178"/>
      <c r="U282" s="178"/>
    </row>
    <row r="283" spans="1:21" s="221" customFormat="1">
      <c r="A283" s="175"/>
      <c r="B283" s="220" t="s">
        <v>1075</v>
      </c>
      <c r="C283" s="170"/>
      <c r="D283" s="171"/>
      <c r="E283" s="70"/>
      <c r="F283" s="163"/>
      <c r="G283" s="177"/>
      <c r="H283" s="177"/>
      <c r="I283" s="178"/>
      <c r="J283" s="178"/>
      <c r="K283" s="178"/>
      <c r="L283" s="178"/>
      <c r="M283" s="178"/>
      <c r="N283" s="178"/>
      <c r="O283" s="178"/>
      <c r="P283" s="178"/>
      <c r="Q283" s="178"/>
      <c r="R283" s="178"/>
      <c r="S283" s="178"/>
      <c r="T283" s="178"/>
      <c r="U283" s="178"/>
    </row>
    <row r="284" spans="1:21" s="221" customFormat="1" ht="16.5" customHeight="1">
      <c r="A284" s="175"/>
      <c r="B284" s="204" t="s">
        <v>1057</v>
      </c>
      <c r="C284" s="170"/>
      <c r="D284" s="171"/>
      <c r="E284" s="70"/>
      <c r="F284" s="163"/>
      <c r="G284" s="177"/>
      <c r="H284" s="177"/>
      <c r="I284" s="178"/>
      <c r="J284" s="178"/>
      <c r="K284" s="178"/>
      <c r="L284" s="178"/>
      <c r="M284" s="178"/>
      <c r="N284" s="178"/>
      <c r="O284" s="178"/>
      <c r="P284" s="178"/>
      <c r="Q284" s="178"/>
      <c r="R284" s="178"/>
      <c r="S284" s="178"/>
      <c r="T284" s="178"/>
      <c r="U284" s="178"/>
    </row>
    <row r="285" spans="1:21" s="221" customFormat="1" ht="25.5">
      <c r="A285" s="175"/>
      <c r="B285" s="204" t="s">
        <v>1058</v>
      </c>
      <c r="C285" s="170"/>
      <c r="D285" s="171"/>
      <c r="E285" s="70"/>
      <c r="F285" s="163"/>
      <c r="G285" s="177"/>
      <c r="H285" s="177"/>
      <c r="I285" s="178"/>
      <c r="J285" s="178"/>
      <c r="K285" s="178"/>
      <c r="L285" s="178"/>
      <c r="M285" s="178"/>
      <c r="N285" s="178"/>
      <c r="O285" s="178"/>
      <c r="P285" s="178"/>
      <c r="Q285" s="178"/>
      <c r="R285" s="178"/>
      <c r="S285" s="178"/>
      <c r="T285" s="178"/>
      <c r="U285" s="178"/>
    </row>
    <row r="286" spans="1:21" s="221" customFormat="1" ht="25.5">
      <c r="A286" s="175"/>
      <c r="B286" s="204" t="s">
        <v>1059</v>
      </c>
      <c r="C286" s="170"/>
      <c r="D286" s="171"/>
      <c r="E286" s="70"/>
      <c r="F286" s="163"/>
      <c r="G286" s="177"/>
      <c r="H286" s="177"/>
      <c r="I286" s="178"/>
      <c r="J286" s="178"/>
      <c r="K286" s="178"/>
      <c r="L286" s="178"/>
      <c r="M286" s="178"/>
      <c r="N286" s="178"/>
      <c r="O286" s="178"/>
      <c r="P286" s="178"/>
      <c r="Q286" s="178"/>
      <c r="R286" s="178"/>
      <c r="S286" s="178"/>
      <c r="T286" s="178"/>
      <c r="U286" s="178"/>
    </row>
    <row r="287" spans="1:21" s="221" customFormat="1" ht="16.5" customHeight="1">
      <c r="A287" s="175"/>
      <c r="B287" s="204" t="s">
        <v>1060</v>
      </c>
      <c r="C287" s="170"/>
      <c r="D287" s="171"/>
      <c r="E287" s="70"/>
      <c r="F287" s="163"/>
      <c r="G287" s="177"/>
      <c r="H287" s="177"/>
      <c r="I287" s="178"/>
      <c r="J287" s="178"/>
      <c r="K287" s="178"/>
      <c r="L287" s="178"/>
      <c r="M287" s="178"/>
      <c r="N287" s="178"/>
      <c r="O287" s="178"/>
      <c r="P287" s="178"/>
      <c r="Q287" s="178"/>
      <c r="R287" s="178"/>
      <c r="S287" s="178"/>
      <c r="T287" s="178"/>
      <c r="U287" s="178"/>
    </row>
    <row r="288" spans="1:21" s="221" customFormat="1" ht="25.5">
      <c r="A288" s="175"/>
      <c r="B288" s="204" t="s">
        <v>1061</v>
      </c>
      <c r="C288" s="170"/>
      <c r="D288" s="171"/>
      <c r="E288" s="70"/>
      <c r="F288" s="163"/>
      <c r="G288" s="177"/>
      <c r="H288" s="177"/>
      <c r="I288" s="178"/>
      <c r="J288" s="178"/>
      <c r="K288" s="178"/>
      <c r="L288" s="178"/>
      <c r="M288" s="178"/>
      <c r="N288" s="178"/>
      <c r="O288" s="178"/>
      <c r="P288" s="178"/>
      <c r="Q288" s="178"/>
      <c r="R288" s="178"/>
      <c r="S288" s="178"/>
      <c r="T288" s="178"/>
      <c r="U288" s="178"/>
    </row>
    <row r="289" spans="1:21" s="221" customFormat="1" ht="25.5">
      <c r="A289" s="175"/>
      <c r="B289" s="204" t="s">
        <v>1062</v>
      </c>
      <c r="C289" s="170"/>
      <c r="D289" s="171"/>
      <c r="E289" s="70"/>
      <c r="F289" s="163"/>
      <c r="G289" s="177"/>
      <c r="H289" s="177"/>
      <c r="I289" s="178"/>
      <c r="J289" s="178"/>
      <c r="K289" s="178"/>
      <c r="L289" s="178"/>
      <c r="M289" s="178"/>
      <c r="N289" s="178"/>
      <c r="O289" s="178"/>
      <c r="P289" s="178"/>
      <c r="Q289" s="178"/>
      <c r="R289" s="178"/>
      <c r="S289" s="178"/>
      <c r="T289" s="178"/>
      <c r="U289" s="178"/>
    </row>
    <row r="290" spans="1:21" s="221" customFormat="1" ht="25.5">
      <c r="A290" s="175"/>
      <c r="B290" s="204" t="s">
        <v>1063</v>
      </c>
      <c r="C290" s="170"/>
      <c r="D290" s="171"/>
      <c r="E290" s="70"/>
      <c r="F290" s="163"/>
      <c r="G290" s="177"/>
      <c r="H290" s="177"/>
      <c r="I290" s="178"/>
      <c r="J290" s="178"/>
      <c r="K290" s="178"/>
      <c r="L290" s="178"/>
      <c r="M290" s="178"/>
      <c r="N290" s="178"/>
      <c r="O290" s="178"/>
      <c r="P290" s="178"/>
      <c r="Q290" s="178"/>
      <c r="R290" s="178"/>
      <c r="S290" s="178"/>
      <c r="T290" s="178"/>
      <c r="U290" s="178"/>
    </row>
    <row r="291" spans="1:21" s="221" customFormat="1" ht="25.5">
      <c r="A291" s="175"/>
      <c r="B291" s="204" t="s">
        <v>1064</v>
      </c>
      <c r="C291" s="170"/>
      <c r="D291" s="171"/>
      <c r="E291" s="70"/>
      <c r="F291" s="163"/>
      <c r="G291" s="177"/>
      <c r="H291" s="177"/>
      <c r="I291" s="178"/>
      <c r="J291" s="178"/>
      <c r="K291" s="178"/>
      <c r="L291" s="178"/>
      <c r="M291" s="178"/>
      <c r="N291" s="178"/>
      <c r="O291" s="178"/>
      <c r="P291" s="178"/>
      <c r="Q291" s="178"/>
      <c r="R291" s="178"/>
      <c r="S291" s="178"/>
      <c r="T291" s="178"/>
      <c r="U291" s="178"/>
    </row>
    <row r="292" spans="1:21" s="221" customFormat="1" ht="25.5">
      <c r="A292" s="175"/>
      <c r="B292" s="204" t="s">
        <v>1065</v>
      </c>
      <c r="C292" s="170"/>
      <c r="D292" s="171"/>
      <c r="E292" s="70"/>
      <c r="F292" s="163"/>
      <c r="G292" s="177"/>
      <c r="H292" s="177"/>
      <c r="I292" s="178"/>
      <c r="J292" s="178"/>
      <c r="K292" s="178"/>
      <c r="L292" s="178"/>
      <c r="M292" s="178"/>
      <c r="N292" s="178"/>
      <c r="O292" s="178"/>
      <c r="P292" s="178"/>
      <c r="Q292" s="178"/>
      <c r="R292" s="178"/>
      <c r="S292" s="178"/>
      <c r="T292" s="178"/>
      <c r="U292" s="178"/>
    </row>
    <row r="293" spans="1:21" s="221" customFormat="1" ht="25.5">
      <c r="A293" s="175"/>
      <c r="B293" s="204" t="s">
        <v>1066</v>
      </c>
      <c r="C293" s="170"/>
      <c r="D293" s="171"/>
      <c r="E293" s="70"/>
      <c r="F293" s="163"/>
      <c r="G293" s="177"/>
      <c r="H293" s="177"/>
      <c r="I293" s="178"/>
      <c r="J293" s="178"/>
      <c r="K293" s="178"/>
      <c r="L293" s="178"/>
      <c r="M293" s="178"/>
      <c r="N293" s="178"/>
      <c r="O293" s="178"/>
      <c r="P293" s="178"/>
      <c r="Q293" s="178"/>
      <c r="R293" s="178"/>
      <c r="S293" s="178"/>
      <c r="T293" s="178"/>
      <c r="U293" s="178"/>
    </row>
    <row r="294" spans="1:21" s="221" customFormat="1" ht="25.5">
      <c r="A294" s="175"/>
      <c r="B294" s="204" t="s">
        <v>1067</v>
      </c>
      <c r="C294" s="170"/>
      <c r="D294" s="171"/>
      <c r="E294" s="70"/>
      <c r="F294" s="163"/>
      <c r="G294" s="177"/>
      <c r="H294" s="177"/>
      <c r="I294" s="178"/>
      <c r="J294" s="178"/>
      <c r="K294" s="178"/>
      <c r="L294" s="178"/>
      <c r="M294" s="178"/>
      <c r="N294" s="178"/>
      <c r="O294" s="178"/>
      <c r="P294" s="178"/>
      <c r="Q294" s="178"/>
      <c r="R294" s="178"/>
      <c r="S294" s="178"/>
      <c r="T294" s="178"/>
      <c r="U294" s="178"/>
    </row>
    <row r="295" spans="1:21" s="221" customFormat="1" ht="65.25" customHeight="1">
      <c r="A295" s="175"/>
      <c r="B295" s="198" t="s">
        <v>1068</v>
      </c>
      <c r="C295" s="170"/>
      <c r="D295" s="171"/>
      <c r="E295" s="70"/>
      <c r="F295" s="163"/>
      <c r="G295" s="177"/>
      <c r="H295" s="177"/>
      <c r="I295" s="178"/>
      <c r="J295" s="178"/>
      <c r="K295" s="178"/>
      <c r="L295" s="178"/>
      <c r="M295" s="178"/>
      <c r="N295" s="178"/>
      <c r="O295" s="178"/>
      <c r="P295" s="178"/>
      <c r="Q295" s="178"/>
      <c r="R295" s="178"/>
      <c r="S295" s="178"/>
      <c r="T295" s="178"/>
      <c r="U295" s="178"/>
    </row>
    <row r="296" spans="1:21" s="221" customFormat="1">
      <c r="A296" s="175"/>
      <c r="B296" s="220" t="s">
        <v>1069</v>
      </c>
      <c r="C296" s="170"/>
      <c r="D296" s="171"/>
      <c r="E296" s="70"/>
      <c r="F296" s="163"/>
      <c r="G296" s="177"/>
      <c r="H296" s="177"/>
      <c r="I296" s="178"/>
      <c r="J296" s="178"/>
      <c r="K296" s="178"/>
      <c r="L296" s="178"/>
      <c r="M296" s="178"/>
      <c r="N296" s="178"/>
      <c r="O296" s="178"/>
      <c r="P296" s="178"/>
      <c r="Q296" s="178"/>
      <c r="R296" s="178"/>
      <c r="S296" s="178"/>
      <c r="T296" s="178"/>
      <c r="U296" s="178"/>
    </row>
    <row r="297" spans="1:21" s="221" customFormat="1" ht="51">
      <c r="A297" s="175"/>
      <c r="B297" s="176" t="s">
        <v>376</v>
      </c>
      <c r="C297" s="170"/>
      <c r="D297" s="171"/>
      <c r="E297" s="70"/>
      <c r="F297" s="163"/>
      <c r="G297" s="177"/>
      <c r="H297" s="177"/>
      <c r="I297" s="178"/>
      <c r="J297" s="178"/>
      <c r="K297" s="178"/>
      <c r="L297" s="178"/>
      <c r="M297" s="178"/>
      <c r="N297" s="178"/>
      <c r="O297" s="178"/>
      <c r="P297" s="178"/>
      <c r="Q297" s="178"/>
      <c r="R297" s="178"/>
      <c r="S297" s="178"/>
      <c r="T297" s="178"/>
      <c r="U297" s="178"/>
    </row>
    <row r="298" spans="1:21" s="221" customFormat="1">
      <c r="A298" s="175"/>
      <c r="B298" s="220" t="s">
        <v>2428</v>
      </c>
      <c r="C298" s="170"/>
      <c r="D298" s="171"/>
      <c r="E298" s="70"/>
      <c r="F298" s="163"/>
      <c r="G298" s="177"/>
      <c r="H298" s="177"/>
      <c r="I298" s="178"/>
      <c r="J298" s="178"/>
      <c r="K298" s="178"/>
      <c r="L298" s="178"/>
      <c r="M298" s="178"/>
      <c r="N298" s="178"/>
      <c r="O298" s="178"/>
      <c r="P298" s="178"/>
      <c r="Q298" s="178"/>
      <c r="R298" s="178"/>
      <c r="S298" s="178"/>
      <c r="T298" s="178"/>
      <c r="U298" s="178"/>
    </row>
    <row r="299" spans="1:21" s="221" customFormat="1" ht="89.25">
      <c r="A299" s="175"/>
      <c r="B299" s="176" t="s">
        <v>2543</v>
      </c>
      <c r="C299" s="170"/>
      <c r="D299" s="171"/>
      <c r="E299" s="70"/>
      <c r="F299" s="163"/>
      <c r="G299" s="177"/>
      <c r="H299" s="177"/>
      <c r="I299" s="178"/>
      <c r="J299" s="178"/>
      <c r="K299" s="178"/>
      <c r="L299" s="178"/>
      <c r="M299" s="178"/>
      <c r="N299" s="178"/>
      <c r="O299" s="178"/>
      <c r="P299" s="178"/>
      <c r="Q299" s="178"/>
      <c r="R299" s="178"/>
      <c r="S299" s="178"/>
      <c r="T299" s="178"/>
      <c r="U299" s="178"/>
    </row>
    <row r="300" spans="1:21" s="221" customFormat="1" ht="25.5">
      <c r="A300" s="175"/>
      <c r="B300" s="220" t="s">
        <v>2570</v>
      </c>
      <c r="C300" s="170"/>
      <c r="D300" s="171"/>
      <c r="E300" s="70"/>
      <c r="F300" s="163"/>
      <c r="G300" s="177"/>
      <c r="H300" s="177"/>
      <c r="I300" s="178"/>
      <c r="J300" s="178"/>
      <c r="K300" s="178"/>
      <c r="L300" s="178"/>
      <c r="M300" s="178"/>
      <c r="N300" s="178"/>
      <c r="O300" s="178"/>
      <c r="P300" s="178"/>
      <c r="Q300" s="178"/>
      <c r="R300" s="178"/>
      <c r="S300" s="178"/>
      <c r="T300" s="178"/>
      <c r="U300" s="178"/>
    </row>
    <row r="301" spans="1:21" s="221" customFormat="1" ht="63.75">
      <c r="A301" s="175"/>
      <c r="B301" s="176" t="s">
        <v>2571</v>
      </c>
      <c r="C301" s="170"/>
      <c r="D301" s="171"/>
      <c r="E301" s="70"/>
      <c r="F301" s="163"/>
      <c r="G301" s="177"/>
      <c r="H301" s="177"/>
      <c r="I301" s="178"/>
      <c r="J301" s="178"/>
      <c r="K301" s="178"/>
      <c r="L301" s="178"/>
      <c r="M301" s="178"/>
      <c r="N301" s="178"/>
      <c r="O301" s="178"/>
      <c r="P301" s="178"/>
      <c r="Q301" s="178"/>
      <c r="R301" s="178"/>
      <c r="S301" s="178"/>
      <c r="T301" s="178"/>
      <c r="U301" s="178"/>
    </row>
    <row r="302" spans="1:21" s="221" customFormat="1">
      <c r="A302" s="175"/>
      <c r="B302" s="220" t="s">
        <v>2429</v>
      </c>
      <c r="C302" s="170"/>
      <c r="D302" s="171"/>
      <c r="E302" s="70"/>
      <c r="F302" s="163"/>
      <c r="G302" s="177"/>
      <c r="H302" s="177"/>
      <c r="I302" s="178"/>
      <c r="J302" s="178"/>
      <c r="K302" s="178"/>
      <c r="L302" s="178"/>
      <c r="M302" s="178"/>
      <c r="N302" s="178"/>
      <c r="O302" s="178"/>
      <c r="P302" s="178"/>
      <c r="Q302" s="178"/>
      <c r="R302" s="178"/>
      <c r="S302" s="178"/>
      <c r="T302" s="178"/>
      <c r="U302" s="178"/>
    </row>
    <row r="303" spans="1:21" s="221" customFormat="1" ht="31.5" customHeight="1">
      <c r="A303" s="175"/>
      <c r="B303" s="176" t="s">
        <v>2569</v>
      </c>
      <c r="C303" s="170"/>
      <c r="D303" s="171"/>
      <c r="E303" s="70"/>
      <c r="F303" s="163"/>
      <c r="G303" s="177"/>
      <c r="H303" s="177"/>
      <c r="I303" s="178"/>
      <c r="J303" s="178"/>
      <c r="K303" s="178"/>
      <c r="L303" s="178"/>
      <c r="M303" s="178"/>
      <c r="N303" s="178"/>
      <c r="O303" s="178"/>
      <c r="P303" s="178"/>
      <c r="Q303" s="178"/>
      <c r="R303" s="178"/>
      <c r="S303" s="178"/>
      <c r="T303" s="178"/>
      <c r="U303" s="178"/>
    </row>
    <row r="304" spans="1:21" s="221" customFormat="1">
      <c r="A304" s="175"/>
      <c r="B304" s="220" t="s">
        <v>2430</v>
      </c>
      <c r="C304" s="170"/>
      <c r="D304" s="171"/>
      <c r="E304" s="70"/>
      <c r="F304" s="163"/>
      <c r="G304" s="177"/>
      <c r="H304" s="177"/>
      <c r="I304" s="178"/>
      <c r="J304" s="178"/>
      <c r="K304" s="178"/>
      <c r="L304" s="178"/>
      <c r="M304" s="178"/>
      <c r="N304" s="178"/>
      <c r="O304" s="178"/>
      <c r="P304" s="178"/>
      <c r="Q304" s="178"/>
      <c r="R304" s="178"/>
      <c r="S304" s="178"/>
      <c r="T304" s="178"/>
      <c r="U304" s="178"/>
    </row>
    <row r="305" spans="1:21" s="221" customFormat="1" ht="114.75">
      <c r="A305" s="175"/>
      <c r="B305" s="176" t="s">
        <v>2572</v>
      </c>
      <c r="C305" s="170"/>
      <c r="D305" s="171"/>
      <c r="E305" s="70"/>
      <c r="F305" s="163"/>
      <c r="G305" s="177"/>
      <c r="H305" s="177"/>
      <c r="I305" s="178"/>
      <c r="J305" s="178"/>
      <c r="K305" s="178"/>
      <c r="L305" s="178"/>
      <c r="M305" s="178"/>
      <c r="N305" s="178"/>
      <c r="O305" s="178"/>
      <c r="P305" s="178"/>
      <c r="Q305" s="178"/>
      <c r="R305" s="178"/>
      <c r="S305" s="178"/>
      <c r="T305" s="178"/>
      <c r="U305" s="178"/>
    </row>
    <row r="306" spans="1:21" s="221" customFormat="1">
      <c r="A306" s="175"/>
      <c r="B306" s="220" t="s">
        <v>1070</v>
      </c>
      <c r="C306" s="170"/>
      <c r="D306" s="171"/>
      <c r="E306" s="70"/>
      <c r="F306" s="163"/>
      <c r="G306" s="177"/>
      <c r="H306" s="177"/>
      <c r="I306" s="178"/>
      <c r="J306" s="178"/>
      <c r="K306" s="178"/>
      <c r="L306" s="178"/>
      <c r="M306" s="178"/>
      <c r="N306" s="178"/>
      <c r="O306" s="178"/>
      <c r="P306" s="178"/>
      <c r="Q306" s="178"/>
      <c r="R306" s="178"/>
      <c r="S306" s="178"/>
      <c r="T306" s="178"/>
      <c r="U306" s="178"/>
    </row>
    <row r="307" spans="1:21" s="221" customFormat="1" ht="51">
      <c r="A307" s="175"/>
      <c r="B307" s="176" t="s">
        <v>377</v>
      </c>
      <c r="C307" s="170"/>
      <c r="D307" s="171"/>
      <c r="E307" s="70"/>
      <c r="F307" s="163"/>
      <c r="G307" s="177"/>
      <c r="H307" s="177"/>
      <c r="I307" s="178"/>
      <c r="J307" s="178"/>
      <c r="K307" s="178"/>
      <c r="L307" s="178"/>
      <c r="M307" s="178"/>
      <c r="N307" s="178"/>
      <c r="O307" s="178"/>
      <c r="P307" s="178"/>
      <c r="Q307" s="178"/>
      <c r="R307" s="178"/>
      <c r="S307" s="178"/>
      <c r="T307" s="178"/>
      <c r="U307" s="178"/>
    </row>
    <row r="308" spans="1:21" s="221" customFormat="1">
      <c r="A308" s="175"/>
      <c r="B308" s="176" t="s">
        <v>378</v>
      </c>
      <c r="C308" s="170"/>
      <c r="D308" s="171"/>
      <c r="E308" s="70"/>
      <c r="F308" s="163"/>
      <c r="G308" s="177"/>
      <c r="H308" s="177"/>
      <c r="I308" s="178"/>
      <c r="J308" s="178"/>
      <c r="K308" s="178"/>
      <c r="L308" s="178"/>
      <c r="M308" s="178"/>
      <c r="N308" s="178"/>
      <c r="O308" s="178"/>
      <c r="P308" s="178"/>
      <c r="Q308" s="178"/>
      <c r="R308" s="178"/>
      <c r="S308" s="178"/>
      <c r="T308" s="178"/>
      <c r="U308" s="178"/>
    </row>
    <row r="309" spans="1:21" s="221" customFormat="1" ht="51">
      <c r="A309" s="175"/>
      <c r="B309" s="176" t="s">
        <v>379</v>
      </c>
      <c r="C309" s="170"/>
      <c r="D309" s="171"/>
      <c r="E309" s="70"/>
      <c r="F309" s="163"/>
      <c r="G309" s="177"/>
      <c r="H309" s="177"/>
      <c r="I309" s="178"/>
      <c r="J309" s="178"/>
      <c r="K309" s="178"/>
      <c r="L309" s="178"/>
      <c r="M309" s="178"/>
      <c r="N309" s="178"/>
      <c r="O309" s="178"/>
      <c r="P309" s="178"/>
      <c r="Q309" s="178"/>
      <c r="R309" s="178"/>
      <c r="S309" s="178"/>
      <c r="T309" s="178"/>
      <c r="U309" s="178"/>
    </row>
    <row r="310" spans="1:21" s="221" customFormat="1" ht="38.25">
      <c r="A310" s="175"/>
      <c r="B310" s="176" t="s">
        <v>2573</v>
      </c>
      <c r="C310" s="170"/>
      <c r="D310" s="171"/>
      <c r="E310" s="70"/>
      <c r="F310" s="163"/>
      <c r="G310" s="177"/>
      <c r="H310" s="177"/>
      <c r="I310" s="178"/>
      <c r="J310" s="178"/>
      <c r="K310" s="178"/>
      <c r="L310" s="178"/>
      <c r="M310" s="178"/>
      <c r="N310" s="178"/>
      <c r="O310" s="178"/>
      <c r="P310" s="178"/>
      <c r="Q310" s="178"/>
      <c r="R310" s="178"/>
      <c r="S310" s="178"/>
      <c r="T310" s="178"/>
      <c r="U310" s="178"/>
    </row>
    <row r="311" spans="1:21" s="221" customFormat="1">
      <c r="A311" s="175"/>
      <c r="B311" s="176" t="s">
        <v>380</v>
      </c>
      <c r="C311" s="170"/>
      <c r="D311" s="171"/>
      <c r="E311" s="70"/>
      <c r="F311" s="163"/>
      <c r="G311" s="177"/>
      <c r="H311" s="177"/>
      <c r="I311" s="178"/>
      <c r="J311" s="178"/>
      <c r="K311" s="178"/>
      <c r="L311" s="178"/>
      <c r="M311" s="178"/>
      <c r="N311" s="178"/>
      <c r="O311" s="178"/>
      <c r="P311" s="178"/>
      <c r="Q311" s="178"/>
      <c r="R311" s="178"/>
      <c r="S311" s="178"/>
      <c r="T311" s="178"/>
      <c r="U311" s="178"/>
    </row>
    <row r="312" spans="1:21" s="221" customFormat="1" ht="30" customHeight="1">
      <c r="A312" s="175"/>
      <c r="B312" s="176" t="s">
        <v>2545</v>
      </c>
      <c r="C312" s="170"/>
      <c r="D312" s="171"/>
      <c r="E312" s="70"/>
      <c r="F312" s="163"/>
      <c r="G312" s="177"/>
      <c r="H312" s="177"/>
      <c r="I312" s="178"/>
      <c r="J312" s="178"/>
      <c r="K312" s="178"/>
      <c r="L312" s="178"/>
      <c r="M312" s="178"/>
      <c r="N312" s="178"/>
      <c r="O312" s="178"/>
      <c r="P312" s="178"/>
      <c r="Q312" s="178"/>
      <c r="R312" s="178"/>
      <c r="S312" s="178"/>
      <c r="T312" s="178"/>
      <c r="U312" s="178"/>
    </row>
    <row r="313" spans="1:21" s="221" customFormat="1">
      <c r="A313" s="175"/>
      <c r="B313" s="176" t="s">
        <v>381</v>
      </c>
      <c r="C313" s="170"/>
      <c r="D313" s="171"/>
      <c r="E313" s="70"/>
      <c r="F313" s="163"/>
      <c r="G313" s="177"/>
      <c r="H313" s="177"/>
      <c r="I313" s="178"/>
      <c r="J313" s="178"/>
      <c r="K313" s="178"/>
      <c r="L313" s="178"/>
      <c r="M313" s="178"/>
      <c r="N313" s="178"/>
      <c r="O313" s="178"/>
      <c r="P313" s="178"/>
      <c r="Q313" s="178"/>
      <c r="R313" s="178"/>
      <c r="S313" s="178"/>
      <c r="T313" s="178"/>
      <c r="U313" s="178"/>
    </row>
    <row r="314" spans="1:21" s="221" customFormat="1" ht="76.5">
      <c r="A314" s="175"/>
      <c r="B314" s="176" t="s">
        <v>382</v>
      </c>
      <c r="C314" s="170"/>
      <c r="D314" s="171"/>
      <c r="E314" s="70"/>
      <c r="F314" s="163"/>
      <c r="G314" s="177"/>
      <c r="H314" s="177"/>
      <c r="I314" s="178"/>
      <c r="J314" s="178"/>
      <c r="K314" s="178"/>
      <c r="L314" s="178"/>
      <c r="M314" s="178"/>
      <c r="N314" s="178"/>
      <c r="O314" s="178"/>
      <c r="P314" s="178"/>
      <c r="Q314" s="178"/>
      <c r="R314" s="178"/>
      <c r="S314" s="178"/>
      <c r="T314" s="178"/>
      <c r="U314" s="178"/>
    </row>
    <row r="315" spans="1:21" s="221" customFormat="1">
      <c r="A315" s="175"/>
      <c r="B315" s="220" t="s">
        <v>1071</v>
      </c>
      <c r="C315" s="170"/>
      <c r="D315" s="171"/>
      <c r="E315" s="70"/>
      <c r="F315" s="163"/>
      <c r="G315" s="177"/>
      <c r="H315" s="177"/>
      <c r="I315" s="178"/>
      <c r="J315" s="178"/>
      <c r="K315" s="178"/>
      <c r="L315" s="178"/>
      <c r="M315" s="178"/>
      <c r="N315" s="178"/>
      <c r="O315" s="178"/>
      <c r="P315" s="178"/>
      <c r="Q315" s="178"/>
      <c r="R315" s="178"/>
      <c r="S315" s="178"/>
      <c r="T315" s="178"/>
      <c r="U315" s="178"/>
    </row>
    <row r="316" spans="1:21" s="221" customFormat="1" ht="63.75">
      <c r="A316" s="175"/>
      <c r="B316" s="176" t="s">
        <v>2544</v>
      </c>
      <c r="C316" s="170"/>
      <c r="D316" s="171"/>
      <c r="E316" s="70"/>
      <c r="F316" s="163"/>
      <c r="G316" s="177"/>
      <c r="H316" s="177"/>
      <c r="I316" s="178"/>
      <c r="J316" s="178"/>
      <c r="K316" s="178"/>
      <c r="L316" s="178"/>
      <c r="M316" s="178"/>
      <c r="N316" s="178"/>
      <c r="O316" s="178"/>
      <c r="P316" s="178"/>
      <c r="Q316" s="178"/>
      <c r="R316" s="178"/>
      <c r="S316" s="178"/>
      <c r="T316" s="178"/>
      <c r="U316" s="178"/>
    </row>
    <row r="317" spans="1:21" s="221" customFormat="1">
      <c r="A317" s="175"/>
      <c r="B317" s="176"/>
      <c r="C317" s="170"/>
      <c r="D317" s="171"/>
      <c r="E317" s="70"/>
      <c r="F317" s="163"/>
      <c r="G317" s="177"/>
      <c r="H317" s="177"/>
      <c r="I317" s="178"/>
      <c r="J317" s="178"/>
      <c r="K317" s="178"/>
      <c r="L317" s="178"/>
      <c r="M317" s="178"/>
      <c r="N317" s="178"/>
      <c r="O317" s="178"/>
      <c r="P317" s="178"/>
      <c r="Q317" s="178"/>
      <c r="R317" s="178"/>
      <c r="S317" s="178"/>
      <c r="T317" s="178"/>
      <c r="U317" s="178"/>
    </row>
    <row r="318" spans="1:21" s="221" customFormat="1" ht="15.75" customHeight="1">
      <c r="A318" s="175"/>
      <c r="B318" s="220" t="s">
        <v>2636</v>
      </c>
      <c r="C318" s="170"/>
      <c r="D318" s="171"/>
      <c r="E318" s="70"/>
      <c r="F318" s="163"/>
      <c r="G318" s="177"/>
      <c r="H318" s="177"/>
      <c r="I318" s="178"/>
      <c r="J318" s="178"/>
      <c r="K318" s="178"/>
      <c r="L318" s="178"/>
      <c r="M318" s="178"/>
      <c r="N318" s="178"/>
      <c r="O318" s="178"/>
      <c r="P318" s="178"/>
      <c r="Q318" s="178"/>
      <c r="R318" s="178"/>
      <c r="S318" s="178"/>
      <c r="T318" s="178"/>
      <c r="U318" s="178"/>
    </row>
    <row r="319" spans="1:21" s="221" customFormat="1" ht="42" customHeight="1">
      <c r="A319" s="175"/>
      <c r="B319" s="176" t="s">
        <v>2637</v>
      </c>
      <c r="C319" s="170"/>
      <c r="D319" s="171"/>
      <c r="E319" s="70"/>
      <c r="F319" s="163"/>
      <c r="G319" s="177"/>
      <c r="H319" s="177"/>
      <c r="I319" s="178"/>
      <c r="J319" s="178"/>
      <c r="K319" s="178"/>
      <c r="L319" s="178"/>
      <c r="M319" s="178"/>
      <c r="N319" s="178"/>
      <c r="O319" s="178"/>
      <c r="P319" s="178"/>
      <c r="Q319" s="178"/>
      <c r="R319" s="178"/>
      <c r="S319" s="178"/>
      <c r="T319" s="178"/>
      <c r="U319" s="178"/>
    </row>
    <row r="320" spans="1:21" s="221" customFormat="1">
      <c r="A320" s="175"/>
      <c r="B320" s="176" t="s">
        <v>2638</v>
      </c>
      <c r="C320" s="170"/>
      <c r="D320" s="171"/>
      <c r="E320" s="70"/>
      <c r="F320" s="163"/>
      <c r="G320" s="177"/>
      <c r="H320" s="177"/>
      <c r="I320" s="178"/>
      <c r="J320" s="178"/>
      <c r="K320" s="178"/>
      <c r="L320" s="178"/>
      <c r="M320" s="178"/>
      <c r="N320" s="178"/>
      <c r="O320" s="178"/>
      <c r="P320" s="178"/>
      <c r="Q320" s="178"/>
      <c r="R320" s="178"/>
      <c r="S320" s="178"/>
      <c r="T320" s="178"/>
      <c r="U320" s="178"/>
    </row>
    <row r="321" spans="1:21" s="221" customFormat="1" ht="15" customHeight="1">
      <c r="A321" s="175"/>
      <c r="B321" s="176" t="s">
        <v>2639</v>
      </c>
      <c r="C321" s="170"/>
      <c r="D321" s="171"/>
      <c r="E321" s="70"/>
      <c r="F321" s="163"/>
      <c r="G321" s="177"/>
      <c r="H321" s="177"/>
      <c r="I321" s="178"/>
      <c r="J321" s="178"/>
      <c r="K321" s="178"/>
      <c r="L321" s="178"/>
      <c r="M321" s="178"/>
      <c r="N321" s="178"/>
      <c r="O321" s="178"/>
      <c r="P321" s="178"/>
      <c r="Q321" s="178"/>
      <c r="R321" s="178"/>
      <c r="S321" s="178"/>
      <c r="T321" s="178"/>
      <c r="U321" s="178"/>
    </row>
    <row r="322" spans="1:21" s="221" customFormat="1">
      <c r="A322" s="175"/>
      <c r="B322" s="176" t="s">
        <v>2640</v>
      </c>
      <c r="C322" s="170"/>
      <c r="D322" s="171"/>
      <c r="E322" s="70"/>
      <c r="F322" s="163"/>
      <c r="G322" s="177"/>
      <c r="H322" s="177"/>
      <c r="I322" s="178"/>
      <c r="J322" s="178"/>
      <c r="K322" s="178"/>
      <c r="L322" s="178"/>
      <c r="M322" s="178"/>
      <c r="N322" s="178"/>
      <c r="O322" s="178"/>
      <c r="P322" s="178"/>
      <c r="Q322" s="178"/>
      <c r="R322" s="178"/>
      <c r="S322" s="178"/>
      <c r="T322" s="178"/>
      <c r="U322" s="178"/>
    </row>
    <row r="323" spans="1:21" s="221" customFormat="1">
      <c r="A323" s="175"/>
      <c r="B323" s="176" t="s">
        <v>2635</v>
      </c>
      <c r="C323" s="170"/>
      <c r="D323" s="171"/>
      <c r="E323" s="70"/>
      <c r="F323" s="163"/>
      <c r="G323" s="177"/>
      <c r="H323" s="177"/>
      <c r="I323" s="178"/>
      <c r="J323" s="178"/>
      <c r="K323" s="178"/>
      <c r="L323" s="178"/>
      <c r="M323" s="178"/>
      <c r="N323" s="178"/>
      <c r="O323" s="178"/>
      <c r="P323" s="178"/>
      <c r="Q323" s="178"/>
      <c r="R323" s="178"/>
      <c r="S323" s="178"/>
      <c r="T323" s="178"/>
      <c r="U323" s="178"/>
    </row>
    <row r="324" spans="1:21" s="221" customFormat="1">
      <c r="A324" s="175"/>
      <c r="B324" s="220"/>
      <c r="C324" s="170"/>
      <c r="D324" s="171"/>
      <c r="E324" s="70"/>
      <c r="F324" s="163"/>
      <c r="G324" s="177"/>
      <c r="H324" s="177"/>
      <c r="I324" s="178"/>
      <c r="J324" s="178"/>
      <c r="K324" s="178"/>
      <c r="L324" s="178"/>
      <c r="M324" s="178"/>
      <c r="N324" s="178"/>
      <c r="O324" s="178"/>
      <c r="P324" s="178"/>
      <c r="Q324" s="178"/>
      <c r="R324" s="178"/>
      <c r="S324" s="178"/>
      <c r="T324" s="178"/>
      <c r="U324" s="178"/>
    </row>
    <row r="325" spans="1:21" s="221" customFormat="1" ht="51">
      <c r="A325" s="175"/>
      <c r="B325" s="176" t="s">
        <v>1072</v>
      </c>
      <c r="C325" s="170"/>
      <c r="D325" s="171"/>
      <c r="E325" s="70"/>
      <c r="F325" s="163"/>
      <c r="G325" s="177"/>
      <c r="H325" s="177"/>
      <c r="I325" s="178"/>
      <c r="J325" s="178"/>
      <c r="K325" s="178"/>
      <c r="L325" s="178"/>
      <c r="M325" s="178"/>
      <c r="N325" s="178"/>
      <c r="O325" s="178"/>
      <c r="P325" s="178"/>
      <c r="Q325" s="178"/>
      <c r="R325" s="178"/>
      <c r="S325" s="178"/>
      <c r="T325" s="178"/>
      <c r="U325" s="178"/>
    </row>
    <row r="326" spans="1:21" s="221" customFormat="1" ht="76.5">
      <c r="A326" s="175"/>
      <c r="B326" s="176" t="s">
        <v>383</v>
      </c>
      <c r="C326" s="170"/>
      <c r="D326" s="171"/>
      <c r="E326" s="70"/>
      <c r="F326" s="163"/>
      <c r="G326" s="177"/>
      <c r="H326" s="177"/>
      <c r="I326" s="178"/>
      <c r="J326" s="178"/>
      <c r="K326" s="178"/>
      <c r="L326" s="178"/>
      <c r="M326" s="178"/>
      <c r="N326" s="178"/>
      <c r="O326" s="178"/>
      <c r="P326" s="178"/>
      <c r="Q326" s="178"/>
      <c r="R326" s="178"/>
      <c r="S326" s="178"/>
      <c r="T326" s="178"/>
      <c r="U326" s="178"/>
    </row>
    <row r="327" spans="1:21" s="221" customFormat="1" ht="25.5">
      <c r="A327" s="175"/>
      <c r="B327" s="176" t="s">
        <v>384</v>
      </c>
      <c r="C327" s="170"/>
      <c r="D327" s="171"/>
      <c r="E327" s="70"/>
      <c r="F327" s="163"/>
      <c r="G327" s="177"/>
      <c r="H327" s="177"/>
      <c r="I327" s="178"/>
      <c r="J327" s="178"/>
      <c r="K327" s="178"/>
      <c r="L327" s="178"/>
      <c r="M327" s="178"/>
      <c r="N327" s="178"/>
      <c r="O327" s="178"/>
      <c r="P327" s="178"/>
      <c r="Q327" s="178"/>
      <c r="R327" s="178"/>
      <c r="S327" s="178"/>
      <c r="T327" s="178"/>
      <c r="U327" s="178"/>
    </row>
    <row r="328" spans="1:21" s="221" customFormat="1">
      <c r="A328" s="175"/>
      <c r="B328" s="176"/>
      <c r="C328" s="170"/>
      <c r="D328" s="171"/>
      <c r="E328" s="70"/>
      <c r="F328" s="163"/>
      <c r="G328" s="177"/>
      <c r="H328" s="177"/>
      <c r="I328" s="178"/>
      <c r="J328" s="178"/>
      <c r="K328" s="178"/>
      <c r="L328" s="178"/>
      <c r="M328" s="178"/>
      <c r="N328" s="178"/>
      <c r="O328" s="178"/>
      <c r="P328" s="178"/>
      <c r="Q328" s="178"/>
      <c r="R328" s="178"/>
      <c r="S328" s="178"/>
      <c r="T328" s="178"/>
      <c r="U328" s="178"/>
    </row>
    <row r="329" spans="1:21" s="221" customFormat="1">
      <c r="A329" s="175" t="s">
        <v>46</v>
      </c>
      <c r="B329" s="176" t="s">
        <v>1076</v>
      </c>
      <c r="C329" s="170"/>
      <c r="D329" s="171"/>
      <c r="E329" s="70"/>
      <c r="F329" s="163"/>
      <c r="G329" s="1203"/>
      <c r="H329" s="1203"/>
      <c r="I329" s="178"/>
      <c r="J329" s="178"/>
      <c r="K329" s="178"/>
      <c r="L329" s="178"/>
      <c r="M329" s="178"/>
      <c r="N329" s="178"/>
      <c r="O329" s="178"/>
      <c r="P329" s="178"/>
      <c r="Q329" s="178"/>
      <c r="R329" s="178"/>
      <c r="S329" s="178"/>
      <c r="T329" s="178"/>
      <c r="U329" s="178"/>
    </row>
    <row r="330" spans="1:21" s="221" customFormat="1">
      <c r="A330" s="175"/>
      <c r="B330" s="176" t="s">
        <v>1077</v>
      </c>
      <c r="C330" s="170" t="s">
        <v>33</v>
      </c>
      <c r="D330" s="171">
        <v>7</v>
      </c>
      <c r="E330" s="70"/>
      <c r="F330" s="163">
        <f>D330*E330</f>
        <v>0</v>
      </c>
      <c r="G330" s="177"/>
      <c r="H330" s="177"/>
      <c r="I330" s="178"/>
      <c r="J330" s="178"/>
      <c r="K330" s="178"/>
      <c r="L330" s="178"/>
      <c r="M330" s="178"/>
      <c r="N330" s="178"/>
      <c r="O330" s="178"/>
      <c r="P330" s="178"/>
      <c r="Q330" s="178"/>
      <c r="R330" s="178"/>
      <c r="S330" s="178"/>
      <c r="T330" s="178"/>
      <c r="U330" s="178"/>
    </row>
    <row r="331" spans="1:21" s="178" customFormat="1">
      <c r="A331" s="175" t="s">
        <v>47</v>
      </c>
      <c r="B331" s="176" t="s">
        <v>1078</v>
      </c>
      <c r="C331" s="170"/>
      <c r="D331" s="171"/>
      <c r="E331" s="70"/>
      <c r="F331" s="163"/>
      <c r="G331" s="177"/>
      <c r="H331" s="177"/>
    </row>
    <row r="332" spans="1:21" s="178" customFormat="1">
      <c r="A332" s="175"/>
      <c r="B332" s="176" t="s">
        <v>1084</v>
      </c>
      <c r="C332" s="170" t="s">
        <v>33</v>
      </c>
      <c r="D332" s="171">
        <v>11</v>
      </c>
      <c r="E332" s="70"/>
      <c r="F332" s="163">
        <f>D332*E332</f>
        <v>0</v>
      </c>
      <c r="G332" s="177"/>
      <c r="H332" s="177"/>
    </row>
    <row r="333" spans="1:21" s="178" customFormat="1">
      <c r="A333" s="175" t="s">
        <v>48</v>
      </c>
      <c r="B333" s="176" t="s">
        <v>1082</v>
      </c>
      <c r="C333" s="170"/>
      <c r="D333" s="171"/>
      <c r="E333" s="70"/>
      <c r="F333" s="163"/>
      <c r="G333" s="177"/>
      <c r="H333" s="177"/>
    </row>
    <row r="334" spans="1:21" s="178" customFormat="1">
      <c r="A334" s="175"/>
      <c r="B334" s="176" t="s">
        <v>1085</v>
      </c>
      <c r="C334" s="170" t="s">
        <v>33</v>
      </c>
      <c r="D334" s="171">
        <v>12</v>
      </c>
      <c r="E334" s="70"/>
      <c r="F334" s="163">
        <f>D334*E334</f>
        <v>0</v>
      </c>
      <c r="G334" s="177"/>
      <c r="H334" s="177"/>
    </row>
    <row r="335" spans="1:21" s="178" customFormat="1">
      <c r="A335" s="175" t="s">
        <v>49</v>
      </c>
      <c r="B335" s="176" t="s">
        <v>1083</v>
      </c>
      <c r="C335" s="170"/>
      <c r="D335" s="171"/>
      <c r="E335" s="70"/>
      <c r="F335" s="163"/>
      <c r="G335" s="177"/>
      <c r="H335" s="177"/>
    </row>
    <row r="336" spans="1:21" s="178" customFormat="1">
      <c r="A336" s="175"/>
      <c r="B336" s="176" t="s">
        <v>1085</v>
      </c>
      <c r="C336" s="170" t="s">
        <v>33</v>
      </c>
      <c r="D336" s="171">
        <v>2</v>
      </c>
      <c r="E336" s="70"/>
      <c r="F336" s="163">
        <f>D336*E336</f>
        <v>0</v>
      </c>
      <c r="G336" s="177"/>
      <c r="H336" s="177"/>
    </row>
    <row r="337" spans="1:21" s="178" customFormat="1">
      <c r="A337" s="175" t="s">
        <v>50</v>
      </c>
      <c r="B337" s="176" t="s">
        <v>1079</v>
      </c>
      <c r="C337" s="170"/>
      <c r="D337" s="171"/>
      <c r="E337" s="70"/>
      <c r="F337" s="163"/>
      <c r="G337" s="177"/>
      <c r="H337" s="177"/>
    </row>
    <row r="338" spans="1:21" s="178" customFormat="1">
      <c r="A338" s="175"/>
      <c r="B338" s="176" t="s">
        <v>1086</v>
      </c>
      <c r="C338" s="170" t="s">
        <v>33</v>
      </c>
      <c r="D338" s="171">
        <v>1</v>
      </c>
      <c r="E338" s="70"/>
      <c r="F338" s="163">
        <f>D338*E338</f>
        <v>0</v>
      </c>
      <c r="G338" s="177"/>
      <c r="H338" s="177"/>
    </row>
    <row r="339" spans="1:21" s="178" customFormat="1">
      <c r="A339" s="175" t="s">
        <v>51</v>
      </c>
      <c r="B339" s="176" t="s">
        <v>1080</v>
      </c>
      <c r="C339" s="170"/>
      <c r="D339" s="171"/>
      <c r="E339" s="70"/>
      <c r="F339" s="163"/>
      <c r="G339" s="177"/>
      <c r="H339" s="177"/>
    </row>
    <row r="340" spans="1:21" s="178" customFormat="1">
      <c r="A340" s="175"/>
      <c r="B340" s="176" t="s">
        <v>1087</v>
      </c>
      <c r="C340" s="170" t="s">
        <v>33</v>
      </c>
      <c r="D340" s="171">
        <v>2</v>
      </c>
      <c r="E340" s="70"/>
      <c r="F340" s="163">
        <f>D340*E340</f>
        <v>0</v>
      </c>
      <c r="G340" s="177"/>
      <c r="H340" s="177"/>
    </row>
    <row r="341" spans="1:21" s="178" customFormat="1">
      <c r="A341" s="175" t="s">
        <v>52</v>
      </c>
      <c r="B341" s="176" t="s">
        <v>1081</v>
      </c>
      <c r="C341" s="170"/>
      <c r="D341" s="171"/>
      <c r="E341" s="70"/>
      <c r="F341" s="163"/>
      <c r="G341" s="177"/>
      <c r="H341" s="177"/>
    </row>
    <row r="342" spans="1:21" s="178" customFormat="1">
      <c r="A342" s="175"/>
      <c r="B342" s="176" t="s">
        <v>1088</v>
      </c>
      <c r="C342" s="170" t="s">
        <v>33</v>
      </c>
      <c r="D342" s="171">
        <v>1</v>
      </c>
      <c r="E342" s="70"/>
      <c r="F342" s="163">
        <f>D342*E342</f>
        <v>0</v>
      </c>
      <c r="G342" s="177"/>
      <c r="H342" s="177"/>
    </row>
    <row r="343" spans="1:21" s="178" customFormat="1">
      <c r="A343" s="175"/>
      <c r="B343" s="176"/>
      <c r="C343" s="170"/>
      <c r="D343" s="171"/>
      <c r="E343" s="70"/>
      <c r="F343" s="163"/>
      <c r="G343" s="177"/>
      <c r="H343" s="177"/>
    </row>
    <row r="344" spans="1:21" s="178" customFormat="1" ht="38.25">
      <c r="A344" s="175" t="s">
        <v>155</v>
      </c>
      <c r="B344" s="176" t="s">
        <v>386</v>
      </c>
      <c r="C344" s="170"/>
      <c r="D344" s="171"/>
      <c r="E344" s="70"/>
      <c r="F344" s="163"/>
      <c r="G344" s="177"/>
      <c r="H344" s="177"/>
    </row>
    <row r="345" spans="1:21" s="178" customFormat="1" ht="63.75">
      <c r="A345" s="175"/>
      <c r="B345" s="176" t="s">
        <v>387</v>
      </c>
      <c r="C345" s="1172"/>
      <c r="D345" s="1182"/>
      <c r="E345" s="80"/>
      <c r="F345" s="153"/>
      <c r="G345" s="177"/>
      <c r="H345" s="177"/>
    </row>
    <row r="346" spans="1:21" s="178" customFormat="1">
      <c r="A346" s="175"/>
      <c r="B346" s="176" t="s">
        <v>388</v>
      </c>
      <c r="C346" s="170" t="s">
        <v>389</v>
      </c>
      <c r="D346" s="171">
        <v>635</v>
      </c>
      <c r="E346" s="70"/>
      <c r="F346" s="163">
        <f>D346*E346</f>
        <v>0</v>
      </c>
      <c r="G346" s="177"/>
      <c r="H346" s="177"/>
    </row>
    <row r="347" spans="1:21" s="178" customFormat="1">
      <c r="A347" s="175"/>
      <c r="B347" s="176"/>
      <c r="C347" s="170"/>
      <c r="D347" s="171"/>
      <c r="E347" s="70"/>
      <c r="F347" s="163"/>
      <c r="G347" s="177"/>
      <c r="H347" s="177"/>
    </row>
    <row r="348" spans="1:21" s="178" customFormat="1" ht="38.25">
      <c r="A348" s="175" t="s">
        <v>156</v>
      </c>
      <c r="B348" s="176" t="s">
        <v>1073</v>
      </c>
      <c r="C348" s="170"/>
      <c r="D348" s="171"/>
      <c r="E348" s="70"/>
      <c r="F348" s="163"/>
      <c r="G348" s="177"/>
      <c r="H348" s="177"/>
    </row>
    <row r="349" spans="1:21" s="221" customFormat="1" ht="63.75">
      <c r="A349" s="175"/>
      <c r="B349" s="176" t="s">
        <v>391</v>
      </c>
      <c r="C349" s="1172"/>
      <c r="D349" s="1182"/>
      <c r="E349" s="80"/>
      <c r="F349" s="153"/>
      <c r="G349" s="177"/>
      <c r="H349" s="177"/>
      <c r="I349" s="178"/>
      <c r="J349" s="178"/>
      <c r="K349" s="178"/>
      <c r="L349" s="178"/>
      <c r="M349" s="178"/>
      <c r="N349" s="178"/>
      <c r="O349" s="178"/>
      <c r="P349" s="178"/>
      <c r="Q349" s="178"/>
      <c r="R349" s="178"/>
      <c r="S349" s="178"/>
      <c r="T349" s="178"/>
      <c r="U349" s="178"/>
    </row>
    <row r="350" spans="1:21" s="221" customFormat="1">
      <c r="A350" s="175"/>
      <c r="B350" s="176" t="s">
        <v>388</v>
      </c>
      <c r="C350" s="170" t="s">
        <v>389</v>
      </c>
      <c r="D350" s="171">
        <v>315</v>
      </c>
      <c r="E350" s="70"/>
      <c r="F350" s="163">
        <f>D350*E350</f>
        <v>0</v>
      </c>
      <c r="G350" s="177"/>
      <c r="H350" s="177"/>
      <c r="I350" s="178"/>
      <c r="J350" s="178"/>
      <c r="K350" s="178"/>
      <c r="L350" s="178"/>
      <c r="M350" s="178"/>
      <c r="N350" s="178"/>
      <c r="O350" s="178"/>
      <c r="P350" s="178"/>
      <c r="Q350" s="178"/>
      <c r="R350" s="178"/>
      <c r="S350" s="178"/>
      <c r="T350" s="178"/>
      <c r="U350" s="178"/>
    </row>
    <row r="351" spans="1:21" s="221" customFormat="1">
      <c r="A351" s="175"/>
      <c r="B351" s="176"/>
      <c r="C351" s="170"/>
      <c r="D351" s="171"/>
      <c r="E351" s="70"/>
      <c r="F351" s="163"/>
      <c r="G351" s="177"/>
      <c r="H351" s="177"/>
      <c r="I351" s="178"/>
      <c r="J351" s="178"/>
      <c r="K351" s="178"/>
      <c r="L351" s="178"/>
      <c r="M351" s="178"/>
      <c r="N351" s="178"/>
      <c r="O351" s="178"/>
      <c r="P351" s="178"/>
      <c r="Q351" s="178"/>
      <c r="R351" s="178"/>
      <c r="S351" s="178"/>
      <c r="T351" s="178"/>
      <c r="U351" s="178"/>
    </row>
    <row r="352" spans="1:21" s="221" customFormat="1">
      <c r="A352" s="175" t="s">
        <v>169</v>
      </c>
      <c r="B352" s="176" t="s">
        <v>392</v>
      </c>
      <c r="C352" s="170"/>
      <c r="D352" s="171"/>
      <c r="E352" s="70"/>
      <c r="F352" s="163"/>
      <c r="G352" s="177"/>
      <c r="H352" s="177"/>
      <c r="I352" s="178"/>
      <c r="J352" s="178"/>
      <c r="K352" s="178"/>
      <c r="L352" s="178"/>
      <c r="M352" s="178"/>
      <c r="N352" s="178"/>
      <c r="O352" s="178"/>
      <c r="P352" s="178"/>
      <c r="Q352" s="178"/>
      <c r="R352" s="178"/>
      <c r="S352" s="178"/>
      <c r="T352" s="178"/>
      <c r="U352" s="178"/>
    </row>
    <row r="353" spans="1:29" s="221" customFormat="1" ht="63.75">
      <c r="A353" s="175"/>
      <c r="B353" s="176" t="s">
        <v>393</v>
      </c>
      <c r="C353" s="1172"/>
      <c r="D353" s="1182"/>
      <c r="E353" s="80"/>
      <c r="F353" s="153"/>
      <c r="G353" s="177"/>
      <c r="H353" s="177"/>
      <c r="I353" s="178"/>
      <c r="J353" s="178"/>
      <c r="K353" s="178"/>
      <c r="L353" s="178"/>
      <c r="M353" s="178"/>
      <c r="N353" s="178"/>
      <c r="O353" s="178"/>
      <c r="P353" s="178"/>
      <c r="Q353" s="178"/>
      <c r="R353" s="178"/>
      <c r="S353" s="178"/>
      <c r="T353" s="178"/>
      <c r="U353" s="178"/>
    </row>
    <row r="354" spans="1:29" s="221" customFormat="1">
      <c r="A354" s="175"/>
      <c r="B354" s="176" t="s">
        <v>388</v>
      </c>
      <c r="C354" s="170" t="s">
        <v>394</v>
      </c>
      <c r="D354" s="171">
        <v>147.5</v>
      </c>
      <c r="E354" s="70"/>
      <c r="F354" s="163">
        <f>D354*E354</f>
        <v>0</v>
      </c>
      <c r="G354" s="177"/>
      <c r="H354" s="177"/>
      <c r="I354" s="178"/>
      <c r="J354" s="178"/>
      <c r="K354" s="178"/>
      <c r="L354" s="178"/>
      <c r="M354" s="178"/>
      <c r="N354" s="178"/>
      <c r="O354" s="178"/>
      <c r="P354" s="178"/>
      <c r="Q354" s="178"/>
      <c r="R354" s="178"/>
      <c r="S354" s="178"/>
      <c r="T354" s="178"/>
      <c r="U354" s="178"/>
    </row>
    <row r="355" spans="1:29" s="221" customFormat="1" ht="15.75" thickBot="1">
      <c r="A355" s="175"/>
      <c r="B355" s="176"/>
      <c r="C355" s="170"/>
      <c r="D355" s="171"/>
      <c r="E355" s="70"/>
      <c r="F355" s="163"/>
      <c r="G355" s="177"/>
      <c r="H355" s="177"/>
      <c r="I355" s="178"/>
      <c r="J355" s="178"/>
      <c r="K355" s="178"/>
      <c r="L355" s="178"/>
      <c r="M355" s="178"/>
      <c r="N355" s="178"/>
      <c r="O355" s="178"/>
      <c r="P355" s="178"/>
      <c r="Q355" s="178"/>
      <c r="R355" s="178"/>
      <c r="S355" s="178"/>
      <c r="T355" s="178"/>
      <c r="U355" s="178"/>
    </row>
    <row r="356" spans="1:29" s="221" customFormat="1" ht="15.75" thickBot="1">
      <c r="A356" s="175"/>
      <c r="B356" s="179" t="s">
        <v>37</v>
      </c>
      <c r="C356" s="180"/>
      <c r="D356" s="181"/>
      <c r="E356" s="75"/>
      <c r="F356" s="182">
        <f>SUM(F329:F355)</f>
        <v>0</v>
      </c>
      <c r="G356" s="177"/>
      <c r="H356" s="177"/>
      <c r="I356" s="178"/>
      <c r="J356" s="178"/>
      <c r="K356" s="178"/>
      <c r="L356" s="178"/>
      <c r="M356" s="178"/>
      <c r="N356" s="178"/>
      <c r="O356" s="178"/>
      <c r="P356" s="178"/>
      <c r="Q356" s="178"/>
      <c r="R356" s="178"/>
      <c r="S356" s="178"/>
      <c r="T356" s="178"/>
      <c r="U356" s="178"/>
    </row>
    <row r="357" spans="1:29">
      <c r="E357" s="80"/>
    </row>
    <row r="358" spans="1:29">
      <c r="A358" s="214" t="s">
        <v>40</v>
      </c>
      <c r="B358" s="215" t="s">
        <v>1099</v>
      </c>
      <c r="C358" s="216"/>
      <c r="D358" s="217"/>
      <c r="E358" s="72"/>
      <c r="F358" s="218"/>
    </row>
    <row r="359" spans="1:29">
      <c r="A359" s="214"/>
      <c r="B359" s="215"/>
      <c r="C359" s="216"/>
      <c r="D359" s="217"/>
      <c r="E359" s="72"/>
      <c r="F359" s="218"/>
    </row>
    <row r="360" spans="1:29" s="189" customFormat="1" ht="51">
      <c r="A360" s="1204" t="s">
        <v>1104</v>
      </c>
      <c r="B360" s="1171" t="s">
        <v>1108</v>
      </c>
      <c r="C360" s="1205"/>
      <c r="D360" s="1173"/>
      <c r="E360" s="1174"/>
      <c r="F360" s="1173"/>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row>
    <row r="361" spans="1:29" s="189" customFormat="1" ht="38.25">
      <c r="A361" s="1206"/>
      <c r="B361" s="1171" t="s">
        <v>1106</v>
      </c>
      <c r="C361" s="1205"/>
      <c r="D361" s="1173"/>
      <c r="E361" s="1174"/>
      <c r="F361" s="1173"/>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row>
    <row r="362" spans="1:29" s="189" customFormat="1">
      <c r="A362" s="1206"/>
      <c r="B362" s="1171" t="s">
        <v>1100</v>
      </c>
      <c r="C362" s="1205"/>
      <c r="D362" s="1173"/>
      <c r="E362" s="1174"/>
      <c r="F362" s="1173"/>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row>
    <row r="363" spans="1:29" s="189" customFormat="1" ht="165.75">
      <c r="A363" s="1206"/>
      <c r="B363" s="1171" t="s">
        <v>2574</v>
      </c>
      <c r="C363" s="1205"/>
      <c r="D363" s="1173"/>
      <c r="E363" s="1174"/>
      <c r="F363" s="1173"/>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row>
    <row r="364" spans="1:29" s="189" customFormat="1">
      <c r="A364" s="1206"/>
      <c r="B364" s="1171" t="s">
        <v>1101</v>
      </c>
      <c r="C364" s="1205"/>
      <c r="D364" s="1173"/>
      <c r="E364" s="1174"/>
      <c r="F364" s="1173"/>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row>
    <row r="365" spans="1:29" s="189" customFormat="1" ht="38.25">
      <c r="A365" s="1206"/>
      <c r="B365" s="1171" t="s">
        <v>1102</v>
      </c>
      <c r="C365" s="1205"/>
      <c r="D365" s="1173"/>
      <c r="E365" s="1174"/>
      <c r="F365" s="1173"/>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row>
    <row r="366" spans="1:29" s="189" customFormat="1" ht="25.5">
      <c r="A366" s="1206"/>
      <c r="B366" s="1171" t="s">
        <v>1107</v>
      </c>
      <c r="C366" s="1205"/>
      <c r="D366" s="1173"/>
      <c r="E366" s="1174"/>
      <c r="F366" s="1173"/>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row>
    <row r="367" spans="1:29" s="189" customFormat="1" ht="38.25">
      <c r="A367" s="1206"/>
      <c r="B367" s="1171" t="s">
        <v>1105</v>
      </c>
      <c r="C367" s="1205"/>
      <c r="D367" s="1173"/>
      <c r="E367" s="1174"/>
      <c r="F367" s="1173"/>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row>
    <row r="368" spans="1:29" s="189" customFormat="1">
      <c r="A368" s="1206"/>
      <c r="B368" s="1171" t="s">
        <v>1103</v>
      </c>
      <c r="C368" s="1205" t="s">
        <v>36</v>
      </c>
      <c r="D368" s="1173">
        <v>599</v>
      </c>
      <c r="E368" s="1174"/>
      <c r="F368" s="1173">
        <f>E368*D368</f>
        <v>0</v>
      </c>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row>
    <row r="369" spans="1:21" s="221" customFormat="1" ht="15.75" thickBot="1">
      <c r="A369" s="175"/>
      <c r="B369" s="176"/>
      <c r="C369" s="170"/>
      <c r="D369" s="171"/>
      <c r="E369" s="70"/>
      <c r="F369" s="163"/>
      <c r="G369" s="177"/>
      <c r="H369" s="177"/>
      <c r="I369" s="178"/>
      <c r="J369" s="178"/>
      <c r="K369" s="178"/>
      <c r="L369" s="178"/>
      <c r="M369" s="178"/>
      <c r="N369" s="178"/>
      <c r="O369" s="178"/>
      <c r="P369" s="178"/>
      <c r="Q369" s="178"/>
      <c r="R369" s="178"/>
      <c r="S369" s="178"/>
      <c r="T369" s="178"/>
      <c r="U369" s="178"/>
    </row>
    <row r="370" spans="1:21" s="221" customFormat="1" ht="15.75" thickBot="1">
      <c r="A370" s="175"/>
      <c r="B370" s="179" t="s">
        <v>37</v>
      </c>
      <c r="C370" s="180"/>
      <c r="D370" s="181"/>
      <c r="E370" s="75"/>
      <c r="F370" s="182">
        <f>SUM(F360:F369)</f>
        <v>0</v>
      </c>
      <c r="G370" s="177"/>
      <c r="H370" s="177"/>
      <c r="I370" s="178"/>
      <c r="J370" s="178"/>
      <c r="K370" s="178"/>
      <c r="L370" s="178"/>
      <c r="M370" s="178"/>
      <c r="N370" s="178"/>
      <c r="O370" s="178"/>
      <c r="P370" s="178"/>
      <c r="Q370" s="178"/>
      <c r="R370" s="178"/>
      <c r="S370" s="178"/>
      <c r="T370" s="178"/>
      <c r="U370" s="178"/>
    </row>
    <row r="371" spans="1:21" s="221" customFormat="1">
      <c r="A371" s="175"/>
      <c r="B371" s="176"/>
      <c r="C371" s="170"/>
      <c r="D371" s="171"/>
      <c r="E371" s="70"/>
      <c r="F371" s="163"/>
      <c r="G371" s="177"/>
      <c r="H371" s="177"/>
      <c r="I371" s="178"/>
      <c r="J371" s="178"/>
      <c r="K371" s="178"/>
      <c r="L371" s="178"/>
      <c r="M371" s="178"/>
      <c r="N371" s="178"/>
      <c r="O371" s="178"/>
      <c r="P371" s="178"/>
      <c r="Q371" s="178"/>
      <c r="R371" s="178"/>
      <c r="S371" s="178"/>
      <c r="T371" s="178"/>
      <c r="U371" s="178"/>
    </row>
    <row r="372" spans="1:21">
      <c r="A372" s="214" t="s">
        <v>1098</v>
      </c>
      <c r="B372" s="215" t="s">
        <v>41</v>
      </c>
      <c r="C372" s="216"/>
      <c r="D372" s="217"/>
      <c r="E372" s="67"/>
      <c r="F372" s="218"/>
    </row>
    <row r="373" spans="1:21">
      <c r="A373" s="175"/>
      <c r="B373" s="176"/>
      <c r="C373" s="170"/>
      <c r="D373" s="171"/>
      <c r="E373" s="64"/>
      <c r="F373" s="218"/>
    </row>
    <row r="374" spans="1:21" ht="140.25">
      <c r="A374" s="175"/>
      <c r="B374" s="169" t="s">
        <v>2690</v>
      </c>
      <c r="C374" s="184"/>
      <c r="D374" s="184"/>
      <c r="E374" s="65"/>
      <c r="F374" s="218"/>
    </row>
    <row r="375" spans="1:21" ht="140.25">
      <c r="A375" s="175"/>
      <c r="B375" s="169" t="s">
        <v>61</v>
      </c>
      <c r="C375" s="184"/>
      <c r="D375" s="184"/>
      <c r="E375" s="65"/>
      <c r="F375" s="218"/>
    </row>
    <row r="376" spans="1:21" ht="140.25">
      <c r="A376" s="175"/>
      <c r="B376" s="169" t="s">
        <v>62</v>
      </c>
      <c r="C376" s="184"/>
      <c r="D376" s="184"/>
      <c r="E376" s="65"/>
      <c r="F376" s="218"/>
    </row>
    <row r="377" spans="1:21" ht="178.5">
      <c r="A377" s="175"/>
      <c r="B377" s="169" t="s">
        <v>2691</v>
      </c>
      <c r="C377" s="184"/>
      <c r="D377" s="184"/>
      <c r="E377" s="65"/>
      <c r="F377" s="218"/>
    </row>
    <row r="378" spans="1:21" ht="38.25">
      <c r="A378" s="175"/>
      <c r="B378" s="169" t="s">
        <v>63</v>
      </c>
      <c r="C378" s="184"/>
      <c r="D378" s="184"/>
      <c r="E378" s="65"/>
      <c r="F378" s="218"/>
    </row>
    <row r="379" spans="1:21" ht="127.5">
      <c r="A379" s="175"/>
      <c r="B379" s="169" t="s">
        <v>64</v>
      </c>
      <c r="C379" s="184"/>
      <c r="D379" s="184"/>
      <c r="E379" s="65"/>
      <c r="F379" s="218"/>
    </row>
    <row r="380" spans="1:21" ht="165.75">
      <c r="A380" s="175"/>
      <c r="B380" s="169" t="s">
        <v>143</v>
      </c>
      <c r="C380" s="184"/>
      <c r="D380" s="184"/>
      <c r="E380" s="65"/>
      <c r="F380" s="218"/>
    </row>
    <row r="381" spans="1:21" ht="255">
      <c r="A381" s="175"/>
      <c r="B381" s="169" t="s">
        <v>120</v>
      </c>
      <c r="C381" s="184"/>
      <c r="D381" s="184"/>
      <c r="E381" s="65"/>
      <c r="F381" s="218"/>
    </row>
    <row r="382" spans="1:21" ht="51">
      <c r="A382" s="175"/>
      <c r="B382" s="169" t="s">
        <v>65</v>
      </c>
      <c r="C382" s="184"/>
      <c r="D382" s="184"/>
      <c r="E382" s="65"/>
      <c r="F382" s="218"/>
    </row>
    <row r="383" spans="1:21" ht="280.14999999999998" customHeight="1">
      <c r="A383" s="175"/>
      <c r="B383" s="169" t="s">
        <v>136</v>
      </c>
      <c r="C383" s="184"/>
      <c r="D383" s="184"/>
      <c r="E383" s="65"/>
      <c r="F383" s="218"/>
    </row>
    <row r="384" spans="1:21">
      <c r="A384" s="175"/>
      <c r="B384" s="176"/>
      <c r="C384" s="170"/>
      <c r="D384" s="171"/>
      <c r="E384" s="64"/>
      <c r="F384" s="163"/>
    </row>
    <row r="385" spans="1:21">
      <c r="A385" s="164" t="s">
        <v>27</v>
      </c>
      <c r="B385" s="165" t="s">
        <v>28</v>
      </c>
      <c r="C385" s="165" t="s">
        <v>29</v>
      </c>
      <c r="D385" s="166" t="s">
        <v>30</v>
      </c>
      <c r="E385" s="59" t="s">
        <v>31</v>
      </c>
      <c r="F385" s="168" t="s">
        <v>32</v>
      </c>
    </row>
    <row r="386" spans="1:21">
      <c r="A386" s="175" t="s">
        <v>188</v>
      </c>
      <c r="B386" s="176" t="s">
        <v>66</v>
      </c>
      <c r="C386" s="170"/>
      <c r="D386" s="171"/>
      <c r="E386" s="64"/>
      <c r="F386" s="163"/>
    </row>
    <row r="387" spans="1:21" ht="293.25">
      <c r="A387" s="175"/>
      <c r="B387" s="176" t="s">
        <v>2692</v>
      </c>
      <c r="C387" s="170"/>
      <c r="D387" s="171"/>
      <c r="E387" s="64"/>
      <c r="F387" s="163"/>
    </row>
    <row r="388" spans="1:21" ht="102">
      <c r="A388" s="175"/>
      <c r="B388" s="176" t="s">
        <v>67</v>
      </c>
      <c r="C388" s="170"/>
      <c r="D388" s="171"/>
      <c r="E388" s="64"/>
      <c r="F388" s="163"/>
    </row>
    <row r="389" spans="1:21" ht="25.5">
      <c r="A389" s="175"/>
      <c r="B389" s="176" t="s">
        <v>1089</v>
      </c>
      <c r="C389" s="170"/>
      <c r="D389" s="171"/>
      <c r="E389" s="64"/>
      <c r="F389" s="163"/>
    </row>
    <row r="390" spans="1:21">
      <c r="A390" s="175"/>
      <c r="B390" s="176" t="s">
        <v>125</v>
      </c>
      <c r="C390" s="170" t="s">
        <v>36</v>
      </c>
      <c r="D390" s="171">
        <v>765</v>
      </c>
      <c r="E390" s="70"/>
      <c r="F390" s="163">
        <f>E390*D390</f>
        <v>0</v>
      </c>
    </row>
    <row r="391" spans="1:21" ht="15.75" thickBot="1">
      <c r="A391" s="175"/>
      <c r="B391" s="176"/>
      <c r="C391" s="170"/>
      <c r="D391" s="171"/>
      <c r="E391" s="147"/>
      <c r="F391" s="163"/>
    </row>
    <row r="392" spans="1:21" ht="15.75" thickBot="1">
      <c r="A392" s="175"/>
      <c r="B392" s="179" t="s">
        <v>37</v>
      </c>
      <c r="C392" s="180"/>
      <c r="D392" s="181"/>
      <c r="E392" s="222"/>
      <c r="F392" s="182">
        <f>SUM(F387:F391)</f>
        <v>0</v>
      </c>
    </row>
    <row r="393" spans="1:21" s="221" customFormat="1">
      <c r="A393" s="175"/>
      <c r="B393" s="176"/>
      <c r="C393" s="170"/>
      <c r="D393" s="171"/>
      <c r="E393" s="163"/>
      <c r="F393" s="163"/>
      <c r="G393" s="177"/>
      <c r="H393" s="177"/>
      <c r="I393" s="178"/>
      <c r="J393" s="178"/>
      <c r="K393" s="178"/>
      <c r="L393" s="178"/>
      <c r="M393" s="178"/>
      <c r="N393" s="178"/>
      <c r="O393" s="178"/>
      <c r="P393" s="178"/>
      <c r="Q393" s="178"/>
      <c r="R393" s="178"/>
      <c r="S393" s="178"/>
      <c r="T393" s="178"/>
      <c r="U393" s="178"/>
    </row>
    <row r="394" spans="1:21" s="221" customFormat="1">
      <c r="A394" s="175"/>
      <c r="B394" s="176"/>
      <c r="C394" s="170"/>
      <c r="D394" s="171"/>
      <c r="E394" s="163"/>
      <c r="F394" s="163"/>
      <c r="G394" s="177"/>
      <c r="H394" s="177"/>
      <c r="I394" s="178"/>
      <c r="J394" s="178"/>
      <c r="K394" s="178"/>
      <c r="L394" s="178"/>
      <c r="M394" s="178"/>
      <c r="N394" s="178"/>
      <c r="O394" s="178"/>
      <c r="P394" s="178"/>
      <c r="Q394" s="178"/>
      <c r="R394" s="178"/>
      <c r="S394" s="178"/>
      <c r="T394" s="178"/>
      <c r="U394" s="178"/>
    </row>
  </sheetData>
  <sheetProtection algorithmName="SHA-512" hashValue="kWF7lVd22rLDBUKa8nmXUQ5sVPNlmyDIZG47PnFgkSSZigflcxNGK1uVbcs8mDEq47DOqfRBcsexAwsSrANKaA==" saltValue="4R29TFIQxLP5hvwx+5H0ZA==" spinCount="100000" sheet="1" objects="1" scenarios="1"/>
  <protectedRanges>
    <protectedRange password="CC7B" sqref="E248:E253 E148:E167 E175:E203 E135 E137" name="Raspon1_3"/>
    <protectedRange password="CC7B" sqref="E206 E211" name="Raspon1_3_1"/>
  </protectedRanges>
  <mergeCells count="9">
    <mergeCell ref="B73:D73"/>
    <mergeCell ref="D1:F2"/>
    <mergeCell ref="D3:F3"/>
    <mergeCell ref="C28:F28"/>
    <mergeCell ref="C29:F29"/>
    <mergeCell ref="C42:E42"/>
    <mergeCell ref="C43:E43"/>
    <mergeCell ref="C44:E44"/>
    <mergeCell ref="C45:E45"/>
  </mergeCells>
  <pageMargins left="0.98425196850393704" right="0.39370078740157483" top="0.59055118110236215" bottom="0.59055118110236215" header="0.55118110236220474" footer="0.51181102362204722"/>
  <pageSetup paperSize="9" scale="86" fitToHeight="0" orientation="portrait" r:id="rId1"/>
  <headerFooter alignWithMargins="0">
    <oddFooter>&amp;R&amp;P od &amp;N</oddFooter>
  </headerFooter>
  <rowBreaks count="10" manualBreakCount="10">
    <brk id="53" max="5" man="1"/>
    <brk id="74" max="16383" man="1"/>
    <brk id="105" max="16383" man="1"/>
    <brk id="215" max="5" man="1"/>
    <brk id="266" max="16383" man="1"/>
    <brk id="312" max="5" man="1"/>
    <brk id="343" max="5" man="1"/>
    <brk id="357" max="16383" man="1"/>
    <brk id="371" max="16383" man="1"/>
    <brk id="384"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0" tint="-0.499984740745262"/>
    <pageSetUpPr fitToPage="1"/>
  </sheetPr>
  <dimension ref="A1:X862"/>
  <sheetViews>
    <sheetView showZeros="0" view="pageBreakPreview" zoomScale="85" zoomScaleNormal="100" zoomScaleSheetLayoutView="85" workbookViewId="0">
      <selection activeCell="B20" sqref="B20"/>
    </sheetView>
  </sheetViews>
  <sheetFormatPr defaultColWidth="9.28515625" defaultRowHeight="15"/>
  <cols>
    <col min="1" max="1" width="12.7109375" style="1207" customWidth="1"/>
    <col min="2" max="2" width="40.7109375" style="332" customWidth="1"/>
    <col min="3" max="3" width="7.28515625" style="305" customWidth="1"/>
    <col min="4" max="4" width="10.7109375" style="1255" customWidth="1"/>
    <col min="5" max="5" width="13.7109375" style="153" customWidth="1"/>
    <col min="6" max="6" width="16.7109375" style="153" customWidth="1"/>
    <col min="7" max="7" width="32.42578125" style="178" customWidth="1"/>
    <col min="8" max="24" width="9.28515625" style="178"/>
    <col min="25" max="16384" width="9.28515625" style="255"/>
  </cols>
  <sheetData>
    <row r="1" spans="1:6" s="1116" customFormat="1" ht="12.75" customHeight="1">
      <c r="A1" s="60"/>
      <c r="B1" s="68" t="s">
        <v>206</v>
      </c>
      <c r="C1" s="69" t="s">
        <v>90</v>
      </c>
      <c r="D1" s="1646" t="s">
        <v>1003</v>
      </c>
      <c r="E1" s="1646"/>
      <c r="F1" s="1646"/>
    </row>
    <row r="2" spans="1:6" s="1116" customFormat="1" ht="12.75">
      <c r="A2" s="31" t="s">
        <v>1</v>
      </c>
      <c r="B2" s="40" t="s">
        <v>1005</v>
      </c>
      <c r="C2" s="41"/>
      <c r="D2" s="1647"/>
      <c r="E2" s="1647"/>
      <c r="F2" s="1647"/>
    </row>
    <row r="3" spans="1:6" s="1116" customFormat="1" ht="12.75">
      <c r="A3" s="31"/>
      <c r="B3" s="40" t="s">
        <v>207</v>
      </c>
      <c r="C3" s="41" t="s">
        <v>2</v>
      </c>
      <c r="D3" s="1649" t="s">
        <v>996</v>
      </c>
      <c r="E3" s="1649"/>
      <c r="F3" s="1649"/>
    </row>
    <row r="4" spans="1:6" s="1116" customFormat="1" ht="12.75">
      <c r="A4" s="32"/>
      <c r="B4" s="223" t="s">
        <v>144</v>
      </c>
      <c r="C4" s="42" t="s">
        <v>3</v>
      </c>
      <c r="D4" s="33" t="s">
        <v>1004</v>
      </c>
      <c r="E4" s="43"/>
      <c r="F4" s="224"/>
    </row>
    <row r="5" spans="1:6">
      <c r="A5" s="225"/>
      <c r="B5" s="226"/>
      <c r="C5" s="227"/>
      <c r="D5" s="228"/>
      <c r="E5" s="138"/>
      <c r="F5" s="138"/>
    </row>
    <row r="6" spans="1:6">
      <c r="A6" s="225"/>
      <c r="B6" s="226"/>
      <c r="C6" s="227"/>
      <c r="D6" s="228"/>
      <c r="E6" s="138"/>
      <c r="F6" s="138"/>
    </row>
    <row r="7" spans="1:6">
      <c r="A7" s="225"/>
      <c r="B7" s="226"/>
      <c r="C7" s="227"/>
      <c r="D7" s="228"/>
      <c r="E7" s="138"/>
      <c r="F7" s="138"/>
    </row>
    <row r="8" spans="1:6">
      <c r="A8" s="225"/>
      <c r="B8" s="226"/>
      <c r="C8" s="227"/>
      <c r="D8" s="228"/>
      <c r="E8" s="138"/>
      <c r="F8" s="138"/>
    </row>
    <row r="9" spans="1:6">
      <c r="A9" s="225"/>
      <c r="B9" s="226"/>
      <c r="C9" s="227"/>
      <c r="D9" s="228"/>
      <c r="E9" s="138"/>
      <c r="F9" s="138"/>
    </row>
    <row r="10" spans="1:6">
      <c r="A10" s="225"/>
      <c r="B10" s="226"/>
      <c r="C10" s="227"/>
      <c r="D10" s="228"/>
      <c r="E10" s="138"/>
      <c r="F10" s="138"/>
    </row>
    <row r="11" spans="1:6">
      <c r="A11" s="225"/>
      <c r="B11" s="226"/>
      <c r="C11" s="227"/>
      <c r="D11" s="228"/>
      <c r="E11" s="138"/>
      <c r="F11" s="138"/>
    </row>
    <row r="12" spans="1:6">
      <c r="A12" s="225"/>
      <c r="B12" s="226"/>
      <c r="C12" s="227"/>
      <c r="D12" s="228"/>
      <c r="E12" s="138"/>
      <c r="F12" s="138"/>
    </row>
    <row r="13" spans="1:6">
      <c r="A13" s="225"/>
      <c r="B13" s="226"/>
      <c r="C13" s="227"/>
      <c r="D13" s="228"/>
      <c r="E13" s="138"/>
      <c r="F13" s="138"/>
    </row>
    <row r="14" spans="1:6">
      <c r="A14" s="225"/>
      <c r="B14" s="226"/>
      <c r="C14" s="227"/>
      <c r="D14" s="228"/>
      <c r="E14" s="138"/>
      <c r="F14" s="138"/>
    </row>
    <row r="15" spans="1:6">
      <c r="A15" s="225"/>
      <c r="B15" s="226"/>
      <c r="C15" s="227"/>
      <c r="D15" s="228"/>
      <c r="E15" s="138"/>
      <c r="F15" s="138"/>
    </row>
    <row r="16" spans="1:6">
      <c r="A16" s="225"/>
      <c r="B16" s="226"/>
      <c r="C16" s="227"/>
      <c r="D16" s="228"/>
      <c r="E16" s="138"/>
      <c r="F16" s="138"/>
    </row>
    <row r="17" spans="1:21">
      <c r="A17" s="225"/>
      <c r="B17" s="226"/>
      <c r="C17" s="227"/>
      <c r="D17" s="228"/>
      <c r="E17" s="138"/>
      <c r="F17" s="138"/>
    </row>
    <row r="18" spans="1:21">
      <c r="A18" s="225"/>
      <c r="B18" s="226"/>
      <c r="C18" s="227"/>
      <c r="D18" s="228"/>
      <c r="E18" s="138"/>
      <c r="F18" s="138"/>
    </row>
    <row r="19" spans="1:21">
      <c r="A19" s="225"/>
      <c r="B19" s="226"/>
      <c r="C19" s="227"/>
      <c r="D19" s="228"/>
      <c r="E19" s="138"/>
      <c r="F19" s="138"/>
    </row>
    <row r="20" spans="1:21" ht="15.75">
      <c r="B20" s="229" t="s">
        <v>170</v>
      </c>
      <c r="C20" s="230"/>
      <c r="D20" s="230"/>
      <c r="E20" s="140"/>
      <c r="F20" s="138"/>
    </row>
    <row r="21" spans="1:21">
      <c r="A21" s="225"/>
      <c r="B21" s="231"/>
      <c r="C21" s="232"/>
      <c r="D21" s="233"/>
      <c r="E21" s="144"/>
      <c r="F21" s="138"/>
    </row>
    <row r="22" spans="1:21">
      <c r="A22" s="225"/>
      <c r="B22" s="234"/>
      <c r="C22" s="235"/>
      <c r="D22" s="236"/>
      <c r="E22" s="138"/>
      <c r="F22" s="138"/>
    </row>
    <row r="23" spans="1:21">
      <c r="A23" s="225"/>
      <c r="B23" s="234"/>
      <c r="C23" s="235"/>
      <c r="D23" s="236"/>
      <c r="E23" s="138"/>
      <c r="F23" s="138"/>
    </row>
    <row r="24" spans="1:21">
      <c r="A24" s="225"/>
      <c r="B24" s="231"/>
      <c r="C24" s="232"/>
      <c r="D24" s="233"/>
      <c r="E24" s="144"/>
      <c r="F24" s="138"/>
    </row>
    <row r="25" spans="1:21" s="1118" customFormat="1">
      <c r="A25" s="62"/>
      <c r="B25" s="237" t="s">
        <v>0</v>
      </c>
      <c r="C25" s="44" t="s">
        <v>992</v>
      </c>
      <c r="D25" s="45"/>
      <c r="E25" s="45"/>
      <c r="F25" s="238"/>
      <c r="G25" s="178"/>
      <c r="H25" s="178"/>
      <c r="I25" s="178"/>
      <c r="J25" s="178"/>
      <c r="K25" s="178"/>
      <c r="L25" s="178"/>
      <c r="M25" s="178"/>
      <c r="N25" s="178"/>
      <c r="O25" s="178"/>
      <c r="P25" s="178"/>
      <c r="Q25" s="178"/>
      <c r="R25" s="178"/>
      <c r="S25" s="178"/>
      <c r="T25" s="178"/>
      <c r="U25" s="178"/>
    </row>
    <row r="26" spans="1:21" s="1118" customFormat="1">
      <c r="A26" s="62"/>
      <c r="B26" s="237"/>
      <c r="C26" s="44" t="s">
        <v>993</v>
      </c>
      <c r="D26" s="45"/>
      <c r="E26" s="45"/>
      <c r="F26" s="238"/>
      <c r="G26" s="178"/>
      <c r="H26" s="178"/>
      <c r="I26" s="178"/>
      <c r="J26" s="178"/>
      <c r="K26" s="178"/>
      <c r="L26" s="178"/>
      <c r="M26" s="178"/>
      <c r="N26" s="178"/>
      <c r="O26" s="178"/>
      <c r="P26" s="178"/>
      <c r="Q26" s="178"/>
      <c r="R26" s="178"/>
      <c r="S26" s="178"/>
      <c r="T26" s="178"/>
      <c r="U26" s="178"/>
    </row>
    <row r="27" spans="1:21" s="1118" customFormat="1">
      <c r="A27" s="62"/>
      <c r="B27" s="237"/>
      <c r="C27" s="44"/>
      <c r="D27" s="45"/>
      <c r="E27" s="147"/>
      <c r="F27" s="163"/>
      <c r="G27" s="178"/>
      <c r="H27" s="178"/>
      <c r="I27" s="178"/>
      <c r="J27" s="178"/>
      <c r="K27" s="178"/>
      <c r="L27" s="178"/>
      <c r="M27" s="178"/>
      <c r="N27" s="178"/>
      <c r="O27" s="178"/>
      <c r="P27" s="178"/>
      <c r="Q27" s="178"/>
      <c r="R27" s="178"/>
      <c r="S27" s="178"/>
      <c r="T27" s="178"/>
      <c r="U27" s="178"/>
    </row>
    <row r="28" spans="1:21" s="1118" customFormat="1" ht="14.45" customHeight="1">
      <c r="A28" s="62"/>
      <c r="B28" s="237" t="s">
        <v>4</v>
      </c>
      <c r="C28" s="1648" t="s">
        <v>994</v>
      </c>
      <c r="D28" s="1648"/>
      <c r="E28" s="1648"/>
      <c r="F28" s="1648"/>
      <c r="G28" s="178"/>
      <c r="H28" s="178"/>
      <c r="I28" s="178"/>
      <c r="J28" s="178"/>
      <c r="K28" s="178"/>
      <c r="L28" s="178"/>
      <c r="M28" s="178"/>
      <c r="N28" s="178"/>
      <c r="O28" s="178"/>
      <c r="P28" s="178"/>
      <c r="Q28" s="178"/>
      <c r="R28" s="178"/>
      <c r="S28" s="178"/>
      <c r="T28" s="178"/>
      <c r="U28" s="178"/>
    </row>
    <row r="29" spans="1:21" s="1118" customFormat="1" ht="14.45" customHeight="1">
      <c r="A29" s="62"/>
      <c r="B29" s="237"/>
      <c r="C29" s="1648" t="s">
        <v>995</v>
      </c>
      <c r="D29" s="1648"/>
      <c r="E29" s="1648"/>
      <c r="F29" s="1648"/>
      <c r="G29" s="178"/>
      <c r="H29" s="178"/>
      <c r="I29" s="178"/>
      <c r="J29" s="178"/>
      <c r="K29" s="178"/>
      <c r="L29" s="178"/>
      <c r="M29" s="178"/>
      <c r="N29" s="178"/>
      <c r="O29" s="178"/>
      <c r="P29" s="178"/>
      <c r="Q29" s="178"/>
      <c r="R29" s="178"/>
      <c r="S29" s="178"/>
      <c r="T29" s="178"/>
      <c r="U29" s="178"/>
    </row>
    <row r="30" spans="1:21" s="1118" customFormat="1">
      <c r="A30" s="62"/>
      <c r="B30" s="237"/>
      <c r="C30" s="46"/>
      <c r="D30" s="46"/>
      <c r="E30" s="46"/>
      <c r="F30" s="138"/>
      <c r="G30" s="178"/>
      <c r="H30" s="178"/>
      <c r="I30" s="178"/>
      <c r="J30" s="178"/>
      <c r="K30" s="178"/>
      <c r="L30" s="178"/>
      <c r="M30" s="178"/>
      <c r="N30" s="178"/>
      <c r="O30" s="178"/>
      <c r="P30" s="178"/>
      <c r="Q30" s="178"/>
      <c r="R30" s="178"/>
      <c r="S30" s="178"/>
      <c r="T30" s="178"/>
      <c r="U30" s="178"/>
    </row>
    <row r="31" spans="1:21" s="1118" customFormat="1">
      <c r="A31" s="62"/>
      <c r="B31" s="237" t="s">
        <v>2</v>
      </c>
      <c r="C31" s="46" t="s">
        <v>996</v>
      </c>
      <c r="D31" s="47"/>
      <c r="E31" s="148"/>
      <c r="F31" s="138"/>
      <c r="G31" s="178"/>
      <c r="H31" s="178"/>
      <c r="I31" s="178"/>
      <c r="J31" s="178"/>
      <c r="K31" s="178"/>
      <c r="L31" s="178"/>
      <c r="M31" s="178"/>
      <c r="N31" s="178"/>
      <c r="O31" s="178"/>
      <c r="P31" s="178"/>
      <c r="Q31" s="178"/>
      <c r="R31" s="178"/>
      <c r="S31" s="178"/>
      <c r="T31" s="178"/>
      <c r="U31" s="178"/>
    </row>
    <row r="32" spans="1:21" s="1118" customFormat="1">
      <c r="A32" s="62"/>
      <c r="B32" s="237"/>
      <c r="C32" s="46"/>
      <c r="D32" s="47"/>
      <c r="E32" s="148"/>
      <c r="F32" s="138"/>
      <c r="G32" s="178"/>
      <c r="H32" s="178"/>
      <c r="I32" s="178"/>
      <c r="J32" s="178"/>
      <c r="K32" s="178"/>
      <c r="L32" s="178"/>
      <c r="M32" s="178"/>
      <c r="N32" s="178"/>
      <c r="O32" s="178"/>
      <c r="P32" s="178"/>
      <c r="Q32" s="178"/>
      <c r="R32" s="178"/>
      <c r="S32" s="178"/>
      <c r="T32" s="178"/>
      <c r="U32" s="178"/>
    </row>
    <row r="33" spans="1:21" s="1118" customFormat="1">
      <c r="A33" s="62"/>
      <c r="B33" s="237" t="s">
        <v>3</v>
      </c>
      <c r="C33" s="48" t="s">
        <v>997</v>
      </c>
      <c r="D33" s="49"/>
      <c r="E33" s="148"/>
      <c r="F33" s="138"/>
      <c r="G33" s="178"/>
      <c r="H33" s="178"/>
      <c r="I33" s="178"/>
      <c r="J33" s="178"/>
      <c r="K33" s="178"/>
      <c r="L33" s="178"/>
      <c r="M33" s="178"/>
      <c r="N33" s="178"/>
      <c r="O33" s="178"/>
      <c r="P33" s="178"/>
      <c r="Q33" s="178"/>
      <c r="R33" s="178"/>
      <c r="S33" s="178"/>
      <c r="T33" s="178"/>
      <c r="U33" s="178"/>
    </row>
    <row r="34" spans="1:21" s="1118" customFormat="1">
      <c r="A34" s="62"/>
      <c r="B34" s="237"/>
      <c r="C34" s="48"/>
      <c r="D34" s="49"/>
      <c r="E34" s="148"/>
      <c r="F34" s="138"/>
      <c r="G34" s="178"/>
      <c r="H34" s="178"/>
      <c r="I34" s="178"/>
      <c r="J34" s="178"/>
      <c r="K34" s="178"/>
      <c r="L34" s="178"/>
      <c r="M34" s="178"/>
      <c r="N34" s="178"/>
      <c r="O34" s="178"/>
      <c r="P34" s="178"/>
      <c r="Q34" s="178"/>
      <c r="R34" s="178"/>
      <c r="S34" s="178"/>
      <c r="T34" s="178"/>
      <c r="U34" s="178"/>
    </row>
    <row r="35" spans="1:21" s="1118" customFormat="1">
      <c r="A35" s="62"/>
      <c r="B35" s="237" t="s">
        <v>5</v>
      </c>
      <c r="C35" s="15" t="s">
        <v>998</v>
      </c>
      <c r="D35" s="16"/>
      <c r="E35" s="148"/>
      <c r="F35" s="138"/>
      <c r="G35" s="178"/>
      <c r="H35" s="178"/>
      <c r="I35" s="178"/>
      <c r="J35" s="178"/>
      <c r="K35" s="178"/>
      <c r="L35" s="178"/>
      <c r="M35" s="178"/>
      <c r="N35" s="178"/>
      <c r="O35" s="178"/>
      <c r="P35" s="178"/>
      <c r="Q35" s="178"/>
      <c r="R35" s="178"/>
      <c r="S35" s="178"/>
      <c r="T35" s="178"/>
      <c r="U35" s="178"/>
    </row>
    <row r="36" spans="1:21" s="1118" customFormat="1">
      <c r="A36" s="62"/>
      <c r="B36" s="237"/>
      <c r="C36" s="15"/>
      <c r="D36" s="16"/>
      <c r="E36" s="148"/>
      <c r="F36" s="138"/>
      <c r="G36" s="178"/>
      <c r="H36" s="178"/>
      <c r="I36" s="178"/>
      <c r="J36" s="178"/>
      <c r="K36" s="178"/>
      <c r="L36" s="178"/>
      <c r="M36" s="178"/>
      <c r="N36" s="178"/>
      <c r="O36" s="178"/>
      <c r="P36" s="178"/>
      <c r="Q36" s="178"/>
      <c r="R36" s="178"/>
      <c r="S36" s="178"/>
      <c r="T36" s="178"/>
      <c r="U36" s="178"/>
    </row>
    <row r="37" spans="1:21" s="1116" customFormat="1" ht="12.75">
      <c r="A37" s="4"/>
      <c r="B37" s="237" t="s">
        <v>6</v>
      </c>
      <c r="C37" s="51" t="s">
        <v>999</v>
      </c>
      <c r="D37" s="55"/>
      <c r="E37" s="56"/>
      <c r="F37" s="208"/>
    </row>
    <row r="38" spans="1:21" s="1118" customFormat="1">
      <c r="A38" s="62"/>
      <c r="B38" s="194"/>
      <c r="C38" s="54"/>
      <c r="D38" s="66"/>
      <c r="E38" s="148"/>
      <c r="F38" s="138"/>
      <c r="G38" s="178"/>
      <c r="H38" s="178"/>
      <c r="I38" s="178"/>
      <c r="J38" s="178"/>
      <c r="K38" s="178"/>
      <c r="L38" s="178"/>
      <c r="M38" s="178"/>
      <c r="N38" s="178"/>
      <c r="O38" s="178"/>
      <c r="P38" s="178"/>
      <c r="Q38" s="178"/>
      <c r="R38" s="178"/>
      <c r="S38" s="178"/>
      <c r="T38" s="178"/>
      <c r="U38" s="178"/>
    </row>
    <row r="39" spans="1:21" s="1118" customFormat="1" ht="13.5" customHeight="1">
      <c r="A39" s="62"/>
      <c r="B39" s="239" t="s">
        <v>14</v>
      </c>
      <c r="C39" s="86" t="s">
        <v>208</v>
      </c>
      <c r="D39" s="57"/>
      <c r="E39" s="149"/>
      <c r="F39" s="138"/>
      <c r="G39" s="178"/>
      <c r="H39" s="178"/>
      <c r="I39" s="178"/>
      <c r="J39" s="178"/>
      <c r="K39" s="178"/>
      <c r="L39" s="178"/>
      <c r="M39" s="178"/>
      <c r="N39" s="178"/>
      <c r="O39" s="178"/>
      <c r="P39" s="178"/>
      <c r="Q39" s="178"/>
      <c r="R39" s="178"/>
      <c r="S39" s="178"/>
      <c r="T39" s="178"/>
      <c r="U39" s="178"/>
    </row>
    <row r="40" spans="1:21" s="1118" customFormat="1" ht="13.5" customHeight="1">
      <c r="A40" s="62"/>
      <c r="B40" s="194"/>
      <c r="C40" s="86" t="s">
        <v>145</v>
      </c>
      <c r="D40" s="57"/>
      <c r="E40" s="149"/>
      <c r="F40" s="138"/>
      <c r="G40" s="178"/>
      <c r="H40" s="178"/>
      <c r="I40" s="178"/>
      <c r="J40" s="178"/>
      <c r="K40" s="178"/>
      <c r="L40" s="178"/>
      <c r="M40" s="178"/>
      <c r="N40" s="178"/>
      <c r="O40" s="178"/>
      <c r="P40" s="178"/>
      <c r="Q40" s="178"/>
      <c r="R40" s="178"/>
      <c r="S40" s="178"/>
      <c r="T40" s="178"/>
      <c r="U40" s="178"/>
    </row>
    <row r="41" spans="1:21" s="1118" customFormat="1" ht="13.5" customHeight="1">
      <c r="A41" s="62"/>
      <c r="B41" s="194"/>
      <c r="C41" s="86" t="s">
        <v>1000</v>
      </c>
      <c r="D41" s="57"/>
      <c r="E41" s="149"/>
      <c r="F41" s="138"/>
      <c r="G41" s="178"/>
      <c r="H41" s="178"/>
      <c r="I41" s="178"/>
      <c r="J41" s="178"/>
      <c r="K41" s="178"/>
      <c r="L41" s="178"/>
      <c r="M41" s="178"/>
      <c r="N41" s="178"/>
      <c r="O41" s="178"/>
      <c r="P41" s="178"/>
      <c r="Q41" s="178"/>
      <c r="R41" s="178"/>
      <c r="S41" s="178"/>
      <c r="T41" s="178"/>
      <c r="U41" s="178"/>
    </row>
    <row r="42" spans="1:21" s="1116" customFormat="1" ht="12.75">
      <c r="A42" s="4"/>
      <c r="B42" s="240"/>
      <c r="C42" s="1644"/>
      <c r="D42" s="1644"/>
      <c r="E42" s="1644"/>
      <c r="F42" s="81"/>
    </row>
    <row r="43" spans="1:21" s="1116" customFormat="1" ht="12.75">
      <c r="A43" s="4"/>
      <c r="B43" s="240"/>
      <c r="C43" s="1644"/>
      <c r="D43" s="1644"/>
      <c r="E43" s="1644"/>
      <c r="F43" s="81"/>
    </row>
    <row r="44" spans="1:21" s="1116" customFormat="1" ht="12.75">
      <c r="A44" s="4"/>
      <c r="B44" s="240"/>
      <c r="C44" s="1644"/>
      <c r="D44" s="1644"/>
      <c r="E44" s="1644"/>
      <c r="F44" s="81"/>
    </row>
    <row r="45" spans="1:21" s="1116" customFormat="1" ht="12.75">
      <c r="A45" s="4"/>
      <c r="B45" s="240"/>
      <c r="C45" s="1644"/>
      <c r="D45" s="1644"/>
      <c r="E45" s="1644"/>
      <c r="F45" s="81"/>
    </row>
    <row r="46" spans="1:21">
      <c r="A46" s="225"/>
      <c r="B46" s="241"/>
      <c r="C46" s="227"/>
      <c r="D46" s="228"/>
      <c r="E46" s="138"/>
      <c r="F46" s="138"/>
    </row>
    <row r="47" spans="1:21">
      <c r="A47" s="225"/>
      <c r="B47" s="241"/>
      <c r="C47" s="227"/>
      <c r="D47" s="228"/>
      <c r="E47" s="138"/>
      <c r="F47" s="138"/>
    </row>
    <row r="48" spans="1:21">
      <c r="A48" s="225"/>
      <c r="B48" s="241"/>
      <c r="C48" s="227"/>
      <c r="D48" s="228"/>
      <c r="E48" s="138"/>
      <c r="F48" s="138"/>
    </row>
    <row r="49" spans="1:6">
      <c r="A49" s="225"/>
      <c r="B49" s="241"/>
      <c r="C49" s="227"/>
      <c r="D49" s="228"/>
      <c r="E49" s="138"/>
      <c r="F49" s="138"/>
    </row>
    <row r="50" spans="1:6">
      <c r="A50" s="225"/>
      <c r="B50" s="241"/>
      <c r="C50" s="227"/>
      <c r="D50" s="228"/>
      <c r="E50" s="138"/>
      <c r="F50" s="138"/>
    </row>
    <row r="51" spans="1:6">
      <c r="A51" s="225"/>
      <c r="B51" s="241"/>
      <c r="C51" s="227"/>
      <c r="D51" s="228"/>
      <c r="E51" s="138"/>
      <c r="F51" s="138"/>
    </row>
    <row r="52" spans="1:6">
      <c r="A52" s="225"/>
      <c r="B52" s="241"/>
      <c r="C52" s="227"/>
      <c r="D52" s="228"/>
      <c r="E52" s="138"/>
      <c r="F52" s="138"/>
    </row>
    <row r="53" spans="1:6">
      <c r="A53" s="225"/>
      <c r="B53" s="241"/>
      <c r="C53" s="227"/>
      <c r="D53" s="228"/>
      <c r="E53" s="138"/>
      <c r="F53" s="138"/>
    </row>
    <row r="54" spans="1:6">
      <c r="A54" s="225"/>
      <c r="B54" s="241"/>
      <c r="C54" s="227"/>
      <c r="D54" s="228"/>
      <c r="E54" s="138"/>
      <c r="F54" s="138"/>
    </row>
    <row r="55" spans="1:6">
      <c r="A55" s="225"/>
      <c r="B55" s="242" t="s">
        <v>15</v>
      </c>
      <c r="C55" s="227"/>
      <c r="D55" s="228"/>
      <c r="E55" s="138"/>
      <c r="F55" s="138"/>
    </row>
    <row r="56" spans="1:6">
      <c r="A56" s="243"/>
      <c r="B56" s="241"/>
      <c r="C56" s="227"/>
      <c r="D56" s="228"/>
      <c r="E56" s="138"/>
      <c r="F56" s="138"/>
    </row>
    <row r="57" spans="1:6">
      <c r="A57" s="225" t="s">
        <v>9</v>
      </c>
      <c r="B57" s="242" t="s">
        <v>39</v>
      </c>
      <c r="C57" s="227"/>
      <c r="D57" s="228"/>
      <c r="F57" s="138"/>
    </row>
    <row r="58" spans="1:6">
      <c r="A58" s="225"/>
      <c r="B58" s="242"/>
      <c r="C58" s="227"/>
      <c r="D58" s="228"/>
      <c r="F58" s="138"/>
    </row>
    <row r="59" spans="1:6">
      <c r="A59" s="243" t="s">
        <v>22</v>
      </c>
      <c r="B59" s="241" t="s">
        <v>279</v>
      </c>
      <c r="C59" s="227"/>
      <c r="D59" s="228"/>
      <c r="F59" s="138">
        <f>F145</f>
        <v>0</v>
      </c>
    </row>
    <row r="60" spans="1:6">
      <c r="A60" s="225"/>
      <c r="B60" s="242"/>
      <c r="C60" s="227"/>
      <c r="D60" s="228"/>
      <c r="F60" s="138"/>
    </row>
    <row r="61" spans="1:6">
      <c r="A61" s="243" t="s">
        <v>23</v>
      </c>
      <c r="B61" s="241" t="s">
        <v>38</v>
      </c>
      <c r="C61" s="227"/>
      <c r="D61" s="228"/>
      <c r="F61" s="138">
        <f>F247</f>
        <v>0</v>
      </c>
    </row>
    <row r="62" spans="1:6">
      <c r="A62" s="243"/>
      <c r="B62" s="241"/>
      <c r="C62" s="227"/>
      <c r="D62" s="228"/>
      <c r="F62" s="138"/>
    </row>
    <row r="63" spans="1:6">
      <c r="A63" s="243" t="s">
        <v>24</v>
      </c>
      <c r="B63" s="241" t="s">
        <v>194</v>
      </c>
      <c r="C63" s="227"/>
      <c r="D63" s="228"/>
      <c r="F63" s="138">
        <f>F457</f>
        <v>0</v>
      </c>
    </row>
    <row r="64" spans="1:6">
      <c r="A64" s="243"/>
      <c r="B64" s="241"/>
      <c r="C64" s="227"/>
      <c r="D64" s="228"/>
      <c r="F64" s="138"/>
    </row>
    <row r="65" spans="1:7">
      <c r="A65" s="243" t="s">
        <v>25</v>
      </c>
      <c r="B65" s="241" t="s">
        <v>42</v>
      </c>
      <c r="C65" s="227"/>
      <c r="D65" s="228"/>
      <c r="F65" s="138">
        <f>F490</f>
        <v>0</v>
      </c>
    </row>
    <row r="66" spans="1:7">
      <c r="A66" s="225"/>
      <c r="B66" s="242"/>
      <c r="C66" s="227"/>
      <c r="D66" s="228"/>
      <c r="F66" s="138"/>
    </row>
    <row r="67" spans="1:7">
      <c r="A67" s="243" t="s">
        <v>26</v>
      </c>
      <c r="B67" s="241" t="s">
        <v>43</v>
      </c>
      <c r="C67" s="227"/>
      <c r="D67" s="228"/>
      <c r="F67" s="138">
        <f>F731</f>
        <v>0</v>
      </c>
    </row>
    <row r="68" spans="1:7">
      <c r="A68" s="225"/>
      <c r="B68" s="242"/>
      <c r="C68" s="227"/>
      <c r="D68" s="228"/>
      <c r="F68" s="138"/>
    </row>
    <row r="69" spans="1:7">
      <c r="A69" s="243" t="s">
        <v>68</v>
      </c>
      <c r="B69" s="241" t="s">
        <v>44</v>
      </c>
      <c r="C69" s="227"/>
      <c r="D69" s="228"/>
      <c r="F69" s="138">
        <f>F788</f>
        <v>0</v>
      </c>
    </row>
    <row r="70" spans="1:7">
      <c r="A70" s="243"/>
      <c r="B70" s="241"/>
      <c r="C70" s="227"/>
      <c r="D70" s="228"/>
      <c r="F70" s="138"/>
    </row>
    <row r="71" spans="1:7" ht="16.5" customHeight="1">
      <c r="A71" s="243" t="s">
        <v>69</v>
      </c>
      <c r="B71" s="241" t="s">
        <v>324</v>
      </c>
      <c r="C71" s="227"/>
      <c r="D71" s="228"/>
      <c r="F71" s="138">
        <f>F824</f>
        <v>0</v>
      </c>
    </row>
    <row r="72" spans="1:7">
      <c r="A72" s="243"/>
      <c r="B72" s="241"/>
      <c r="C72" s="227"/>
      <c r="D72" s="228"/>
      <c r="F72" s="138"/>
    </row>
    <row r="73" spans="1:7">
      <c r="A73" s="243" t="s">
        <v>70</v>
      </c>
      <c r="B73" s="241" t="s">
        <v>1184</v>
      </c>
      <c r="C73" s="227"/>
      <c r="D73" s="228"/>
      <c r="F73" s="138">
        <f>F844</f>
        <v>0</v>
      </c>
    </row>
    <row r="74" spans="1:7">
      <c r="A74" s="243"/>
      <c r="B74" s="241"/>
      <c r="C74" s="227"/>
      <c r="D74" s="228"/>
      <c r="F74" s="138"/>
    </row>
    <row r="75" spans="1:7">
      <c r="A75" s="243" t="s">
        <v>1185</v>
      </c>
      <c r="B75" s="241" t="s">
        <v>172</v>
      </c>
      <c r="C75" s="227"/>
      <c r="D75" s="228"/>
      <c r="F75" s="138">
        <f>F862</f>
        <v>0</v>
      </c>
    </row>
    <row r="76" spans="1:7">
      <c r="A76" s="243"/>
      <c r="B76" s="241"/>
      <c r="C76" s="227"/>
      <c r="D76" s="228"/>
      <c r="F76" s="138"/>
    </row>
    <row r="77" spans="1:7">
      <c r="A77" s="243"/>
      <c r="B77" s="244" t="s">
        <v>10</v>
      </c>
      <c r="C77" s="245"/>
      <c r="D77" s="246"/>
      <c r="E77" s="157"/>
      <c r="F77" s="158">
        <f>SUM(F57:F75)</f>
        <v>0</v>
      </c>
      <c r="G77" s="205"/>
    </row>
    <row r="78" spans="1:7">
      <c r="A78" s="243"/>
      <c r="B78" s="241"/>
      <c r="C78" s="227"/>
      <c r="D78" s="228"/>
      <c r="E78" s="159" t="s">
        <v>12</v>
      </c>
      <c r="F78" s="138">
        <f>0.25*F77</f>
        <v>0</v>
      </c>
    </row>
    <row r="79" spans="1:7">
      <c r="A79" s="243"/>
      <c r="B79" s="1656" t="s">
        <v>142</v>
      </c>
      <c r="C79" s="1656"/>
      <c r="D79" s="1656"/>
      <c r="E79" s="157"/>
      <c r="F79" s="160">
        <f>SUM(F77:F78)</f>
        <v>0</v>
      </c>
    </row>
    <row r="80" spans="1:7">
      <c r="A80" s="243"/>
      <c r="B80" s="247"/>
      <c r="C80" s="248"/>
      <c r="D80" s="248"/>
      <c r="E80" s="249"/>
      <c r="F80" s="250"/>
    </row>
    <row r="81" spans="1:24" s="254" customFormat="1">
      <c r="A81" s="251" t="s">
        <v>22</v>
      </c>
      <c r="B81" s="242" t="s">
        <v>278</v>
      </c>
      <c r="C81" s="252"/>
      <c r="D81" s="253"/>
      <c r="E81" s="218"/>
      <c r="F81" s="218"/>
      <c r="G81" s="178"/>
      <c r="H81" s="178"/>
      <c r="I81" s="178"/>
      <c r="J81" s="178"/>
      <c r="K81" s="178"/>
      <c r="L81" s="178"/>
      <c r="M81" s="178"/>
      <c r="N81" s="178"/>
      <c r="O81" s="178"/>
      <c r="P81" s="178"/>
      <c r="Q81" s="178"/>
      <c r="R81" s="178"/>
      <c r="S81" s="178"/>
      <c r="T81" s="178"/>
      <c r="U81" s="178"/>
      <c r="V81" s="178"/>
      <c r="W81" s="178"/>
      <c r="X81" s="178"/>
    </row>
    <row r="82" spans="1:24" ht="220.5" customHeight="1">
      <c r="A82" s="197"/>
      <c r="B82" s="169" t="s">
        <v>2693</v>
      </c>
      <c r="C82" s="197"/>
      <c r="D82" s="197"/>
      <c r="E82" s="185"/>
      <c r="F82" s="163"/>
    </row>
    <row r="83" spans="1:24" ht="102">
      <c r="A83" s="197"/>
      <c r="B83" s="256" t="s">
        <v>71</v>
      </c>
      <c r="C83" s="197"/>
      <c r="D83" s="197"/>
      <c r="E83" s="185"/>
      <c r="F83" s="163"/>
    </row>
    <row r="84" spans="1:24" ht="187.9" customHeight="1">
      <c r="A84" s="197"/>
      <c r="B84" s="256" t="s">
        <v>72</v>
      </c>
      <c r="C84" s="197"/>
      <c r="D84" s="197"/>
      <c r="E84" s="185"/>
      <c r="F84" s="163"/>
    </row>
    <row r="85" spans="1:24" ht="216.75">
      <c r="A85" s="197"/>
      <c r="B85" s="169" t="s">
        <v>121</v>
      </c>
      <c r="C85" s="197"/>
      <c r="D85" s="197"/>
      <c r="E85" s="185"/>
      <c r="F85" s="163"/>
    </row>
    <row r="86" spans="1:24" ht="63.75">
      <c r="A86" s="197"/>
      <c r="B86" s="256" t="s">
        <v>73</v>
      </c>
      <c r="C86" s="197"/>
      <c r="D86" s="197"/>
      <c r="E86" s="185"/>
      <c r="F86" s="163"/>
    </row>
    <row r="87" spans="1:24" ht="206.25" customHeight="1">
      <c r="A87" s="197"/>
      <c r="B87" s="256" t="s">
        <v>138</v>
      </c>
      <c r="C87" s="197"/>
      <c r="D87" s="197"/>
      <c r="E87" s="185"/>
      <c r="F87" s="163"/>
    </row>
    <row r="88" spans="1:24" ht="140.25">
      <c r="A88" s="197"/>
      <c r="B88" s="169" t="s">
        <v>2694</v>
      </c>
      <c r="C88" s="197"/>
      <c r="D88" s="197"/>
      <c r="E88" s="185"/>
      <c r="F88" s="163"/>
    </row>
    <row r="89" spans="1:24" ht="242.25">
      <c r="A89" s="197"/>
      <c r="B89" s="169" t="s">
        <v>2695</v>
      </c>
      <c r="C89" s="197"/>
      <c r="D89" s="197"/>
      <c r="E89" s="185"/>
      <c r="F89" s="163"/>
    </row>
    <row r="90" spans="1:24" ht="76.5">
      <c r="A90" s="197"/>
      <c r="B90" s="256" t="s">
        <v>123</v>
      </c>
      <c r="C90" s="197"/>
      <c r="D90" s="197"/>
      <c r="E90" s="185"/>
      <c r="F90" s="163"/>
    </row>
    <row r="91" spans="1:24" ht="103.15" customHeight="1">
      <c r="A91" s="197"/>
      <c r="B91" s="256" t="s">
        <v>74</v>
      </c>
      <c r="C91" s="197"/>
      <c r="D91" s="197"/>
      <c r="E91" s="185"/>
      <c r="F91" s="163"/>
    </row>
    <row r="92" spans="1:24" ht="63.75">
      <c r="A92" s="197"/>
      <c r="B92" s="256" t="s">
        <v>146</v>
      </c>
      <c r="C92" s="197"/>
      <c r="D92" s="197"/>
      <c r="E92" s="185"/>
      <c r="F92" s="163"/>
    </row>
    <row r="93" spans="1:24" ht="76.5">
      <c r="A93" s="197"/>
      <c r="B93" s="256" t="s">
        <v>75</v>
      </c>
      <c r="C93" s="197"/>
      <c r="D93" s="197"/>
      <c r="E93" s="185"/>
      <c r="F93" s="163"/>
    </row>
    <row r="94" spans="1:24" ht="102">
      <c r="A94" s="197"/>
      <c r="B94" s="256" t="s">
        <v>76</v>
      </c>
      <c r="C94" s="197"/>
      <c r="D94" s="197"/>
      <c r="E94" s="185"/>
      <c r="F94" s="163"/>
    </row>
    <row r="95" spans="1:24" ht="51">
      <c r="A95" s="197"/>
      <c r="B95" s="256" t="s">
        <v>147</v>
      </c>
      <c r="C95" s="197"/>
      <c r="D95" s="197"/>
      <c r="E95" s="185"/>
      <c r="F95" s="163"/>
    </row>
    <row r="96" spans="1:24">
      <c r="A96" s="197"/>
      <c r="B96" s="241"/>
      <c r="C96" s="199"/>
      <c r="D96" s="200"/>
      <c r="E96" s="163"/>
      <c r="F96" s="163"/>
    </row>
    <row r="97" spans="1:24" s="260" customFormat="1">
      <c r="A97" s="257" t="s">
        <v>27</v>
      </c>
      <c r="B97" s="258" t="s">
        <v>28</v>
      </c>
      <c r="C97" s="257" t="s">
        <v>29</v>
      </c>
      <c r="D97" s="259" t="s">
        <v>30</v>
      </c>
      <c r="E97" s="167" t="s">
        <v>31</v>
      </c>
      <c r="F97" s="168" t="s">
        <v>32</v>
      </c>
      <c r="G97" s="178"/>
      <c r="H97" s="178"/>
      <c r="I97" s="178"/>
      <c r="J97" s="178"/>
      <c r="K97" s="178"/>
      <c r="L97" s="178"/>
      <c r="M97" s="178"/>
      <c r="N97" s="178"/>
      <c r="O97" s="178"/>
      <c r="P97" s="178"/>
      <c r="Q97" s="178"/>
      <c r="R97" s="178"/>
      <c r="S97" s="178"/>
      <c r="T97" s="178"/>
      <c r="U97" s="178"/>
      <c r="V97" s="178"/>
      <c r="W97" s="178"/>
      <c r="X97" s="178"/>
    </row>
    <row r="98" spans="1:24" s="260" customFormat="1">
      <c r="A98" s="257"/>
      <c r="B98" s="258"/>
      <c r="C98" s="257"/>
      <c r="D98" s="259"/>
      <c r="E98" s="167"/>
      <c r="F98" s="168"/>
      <c r="G98" s="178"/>
      <c r="H98" s="178"/>
      <c r="I98" s="178"/>
      <c r="J98" s="178"/>
      <c r="K98" s="178"/>
      <c r="L98" s="178"/>
      <c r="M98" s="178"/>
      <c r="N98" s="178"/>
      <c r="O98" s="178"/>
      <c r="P98" s="178"/>
      <c r="Q98" s="178"/>
      <c r="R98" s="178"/>
      <c r="S98" s="178"/>
      <c r="T98" s="178"/>
      <c r="U98" s="178"/>
      <c r="V98" s="178"/>
      <c r="W98" s="178"/>
      <c r="X98" s="178"/>
    </row>
    <row r="99" spans="1:24">
      <c r="A99" s="197"/>
      <c r="B99" s="261" t="s">
        <v>277</v>
      </c>
      <c r="C99" s="199"/>
      <c r="D99" s="200"/>
      <c r="E99" s="70"/>
      <c r="F99" s="163"/>
    </row>
    <row r="100" spans="1:24" ht="91.5" customHeight="1">
      <c r="A100" s="197" t="s">
        <v>88</v>
      </c>
      <c r="B100" s="241" t="s">
        <v>2696</v>
      </c>
      <c r="C100" s="199"/>
      <c r="D100" s="200"/>
      <c r="E100" s="70"/>
      <c r="F100" s="163"/>
    </row>
    <row r="101" spans="1:24">
      <c r="A101" s="197"/>
      <c r="B101" s="241" t="s">
        <v>276</v>
      </c>
      <c r="C101" s="199" t="s">
        <v>36</v>
      </c>
      <c r="D101" s="200">
        <v>620</v>
      </c>
      <c r="E101" s="70"/>
      <c r="F101" s="163">
        <f>D101*E101</f>
        <v>0</v>
      </c>
    </row>
    <row r="102" spans="1:24">
      <c r="A102" s="197"/>
      <c r="B102" s="241"/>
      <c r="C102" s="199"/>
      <c r="D102" s="200"/>
      <c r="E102" s="70"/>
      <c r="F102" s="163"/>
    </row>
    <row r="103" spans="1:24" ht="76.5">
      <c r="A103" s="197" t="s">
        <v>189</v>
      </c>
      <c r="B103" s="241" t="s">
        <v>2697</v>
      </c>
      <c r="C103" s="199"/>
      <c r="D103" s="200"/>
      <c r="E103" s="70"/>
      <c r="F103" s="163"/>
    </row>
    <row r="104" spans="1:24">
      <c r="A104" s="197"/>
      <c r="B104" s="241" t="s">
        <v>1090</v>
      </c>
      <c r="C104" s="199" t="s">
        <v>36</v>
      </c>
      <c r="D104" s="200">
        <v>60</v>
      </c>
      <c r="E104" s="70"/>
      <c r="F104" s="163">
        <f>D104*E104</f>
        <v>0</v>
      </c>
    </row>
    <row r="105" spans="1:24">
      <c r="A105" s="197"/>
      <c r="B105" s="241"/>
      <c r="C105" s="199"/>
      <c r="D105" s="200"/>
      <c r="E105" s="70"/>
      <c r="F105" s="163"/>
    </row>
    <row r="106" spans="1:24" ht="55.5" customHeight="1">
      <c r="A106" s="197" t="s">
        <v>157</v>
      </c>
      <c r="B106" s="262" t="s">
        <v>2698</v>
      </c>
      <c r="C106" s="199"/>
      <c r="D106" s="200"/>
      <c r="E106" s="70"/>
      <c r="F106" s="163"/>
    </row>
    <row r="107" spans="1:24">
      <c r="A107" s="197"/>
      <c r="B107" s="241" t="s">
        <v>276</v>
      </c>
      <c r="C107" s="199" t="s">
        <v>36</v>
      </c>
      <c r="D107" s="200">
        <v>48</v>
      </c>
      <c r="E107" s="70"/>
      <c r="F107" s="163">
        <f>D107*E107</f>
        <v>0</v>
      </c>
    </row>
    <row r="108" spans="1:24">
      <c r="A108" s="197"/>
      <c r="B108" s="241"/>
      <c r="C108" s="199"/>
      <c r="D108" s="200"/>
      <c r="E108" s="70"/>
      <c r="F108" s="163"/>
    </row>
    <row r="109" spans="1:24" ht="51">
      <c r="A109" s="197" t="s">
        <v>336</v>
      </c>
      <c r="B109" s="241" t="s">
        <v>280</v>
      </c>
      <c r="C109" s="199"/>
      <c r="D109" s="200"/>
      <c r="E109" s="70"/>
      <c r="F109" s="163"/>
    </row>
    <row r="110" spans="1:24">
      <c r="A110" s="197"/>
      <c r="B110" s="241" t="s">
        <v>276</v>
      </c>
      <c r="C110" s="199" t="s">
        <v>36</v>
      </c>
      <c r="D110" s="200">
        <v>599</v>
      </c>
      <c r="E110" s="70"/>
      <c r="F110" s="163">
        <f>D110*E110</f>
        <v>0</v>
      </c>
    </row>
    <row r="111" spans="1:24">
      <c r="A111" s="197"/>
      <c r="B111" s="263"/>
      <c r="C111" s="199"/>
      <c r="D111" s="200"/>
      <c r="E111" s="70"/>
      <c r="F111" s="163"/>
    </row>
    <row r="112" spans="1:24" ht="178.5">
      <c r="A112" s="197" t="s">
        <v>337</v>
      </c>
      <c r="B112" s="241" t="s">
        <v>1793</v>
      </c>
      <c r="C112" s="199" t="s">
        <v>36</v>
      </c>
      <c r="D112" s="200">
        <v>730</v>
      </c>
      <c r="E112" s="70"/>
      <c r="F112" s="163">
        <f>D112*E112</f>
        <v>0</v>
      </c>
    </row>
    <row r="113" spans="1:7">
      <c r="A113" s="197"/>
      <c r="B113" s="263"/>
      <c r="C113" s="199"/>
      <c r="D113" s="200"/>
      <c r="E113" s="70"/>
      <c r="F113" s="163"/>
    </row>
    <row r="114" spans="1:7">
      <c r="A114" s="197"/>
      <c r="B114" s="264" t="s">
        <v>282</v>
      </c>
      <c r="C114" s="199"/>
      <c r="D114" s="200"/>
      <c r="E114" s="70"/>
      <c r="F114" s="163"/>
    </row>
    <row r="115" spans="1:7" ht="322.5" customHeight="1">
      <c r="A115" s="197" t="s">
        <v>338</v>
      </c>
      <c r="B115" s="226" t="s">
        <v>1091</v>
      </c>
      <c r="C115" s="199" t="s">
        <v>36</v>
      </c>
      <c r="D115" s="200">
        <v>72.5</v>
      </c>
      <c r="E115" s="70"/>
      <c r="F115" s="163">
        <f>D115*E115</f>
        <v>0</v>
      </c>
    </row>
    <row r="116" spans="1:7">
      <c r="A116" s="197"/>
      <c r="B116" s="263"/>
      <c r="C116" s="199"/>
      <c r="D116" s="200"/>
      <c r="E116" s="70"/>
      <c r="F116" s="163"/>
    </row>
    <row r="117" spans="1:7">
      <c r="A117" s="197"/>
      <c r="B117" s="264" t="s">
        <v>283</v>
      </c>
      <c r="C117" s="199"/>
      <c r="D117" s="200"/>
      <c r="E117" s="70"/>
      <c r="F117" s="163"/>
    </row>
    <row r="118" spans="1:7" ht="138.75" customHeight="1">
      <c r="A118" s="197" t="s">
        <v>339</v>
      </c>
      <c r="B118" s="241" t="s">
        <v>1092</v>
      </c>
      <c r="C118" s="199"/>
      <c r="D118" s="200"/>
      <c r="E118" s="70"/>
      <c r="F118" s="163"/>
    </row>
    <row r="119" spans="1:7">
      <c r="A119" s="197"/>
      <c r="B119" s="241" t="s">
        <v>284</v>
      </c>
      <c r="C119" s="199" t="s">
        <v>36</v>
      </c>
      <c r="D119" s="200">
        <v>680</v>
      </c>
      <c r="E119" s="70"/>
      <c r="F119" s="163">
        <f>D119*E119</f>
        <v>0</v>
      </c>
      <c r="G119" s="1201"/>
    </row>
    <row r="120" spans="1:7">
      <c r="A120" s="197"/>
      <c r="B120" s="241"/>
      <c r="C120" s="199"/>
      <c r="D120" s="200"/>
      <c r="E120" s="70"/>
      <c r="F120" s="163"/>
    </row>
    <row r="121" spans="1:7" ht="196.5" customHeight="1">
      <c r="A121" s="197" t="s">
        <v>340</v>
      </c>
      <c r="B121" s="241" t="s">
        <v>2699</v>
      </c>
      <c r="C121" s="199"/>
      <c r="D121" s="200"/>
      <c r="E121" s="70"/>
      <c r="F121" s="163"/>
    </row>
    <row r="122" spans="1:7">
      <c r="A122" s="197"/>
      <c r="B122" s="241" t="s">
        <v>2501</v>
      </c>
      <c r="C122" s="199" t="s">
        <v>36</v>
      </c>
      <c r="D122" s="200">
        <v>710</v>
      </c>
      <c r="E122" s="70"/>
      <c r="F122" s="163">
        <f>D122*E122</f>
        <v>0</v>
      </c>
      <c r="G122" s="1201"/>
    </row>
    <row r="123" spans="1:7" ht="25.5">
      <c r="A123" s="197"/>
      <c r="B123" s="241" t="s">
        <v>2500</v>
      </c>
      <c r="C123" s="199" t="s">
        <v>77</v>
      </c>
      <c r="D123" s="200">
        <v>135</v>
      </c>
      <c r="E123" s="70"/>
      <c r="F123" s="163">
        <f>D123*E123</f>
        <v>0</v>
      </c>
      <c r="G123" s="1201"/>
    </row>
    <row r="124" spans="1:7">
      <c r="A124" s="197"/>
      <c r="B124" s="241"/>
      <c r="C124" s="199"/>
      <c r="D124" s="200"/>
      <c r="E124" s="70"/>
      <c r="F124" s="163"/>
    </row>
    <row r="125" spans="1:7" ht="76.5">
      <c r="A125" s="197" t="s">
        <v>341</v>
      </c>
      <c r="B125" s="241" t="s">
        <v>1093</v>
      </c>
      <c r="C125" s="199"/>
      <c r="D125" s="200"/>
      <c r="E125" s="70"/>
      <c r="F125" s="163"/>
    </row>
    <row r="126" spans="1:7">
      <c r="A126" s="197"/>
      <c r="B126" s="241" t="s">
        <v>285</v>
      </c>
      <c r="C126" s="199" t="s">
        <v>77</v>
      </c>
      <c r="D126" s="200">
        <v>135</v>
      </c>
      <c r="E126" s="70"/>
      <c r="F126" s="163">
        <f>D126*E126</f>
        <v>0</v>
      </c>
    </row>
    <row r="127" spans="1:7">
      <c r="A127" s="197"/>
      <c r="B127" s="241"/>
      <c r="C127" s="199"/>
      <c r="D127" s="200"/>
      <c r="E127" s="70"/>
      <c r="F127" s="163"/>
    </row>
    <row r="128" spans="1:7" ht="51">
      <c r="A128" s="197" t="s">
        <v>342</v>
      </c>
      <c r="B128" s="241" t="s">
        <v>286</v>
      </c>
      <c r="C128" s="199"/>
      <c r="D128" s="200"/>
      <c r="E128" s="70"/>
      <c r="F128" s="163"/>
    </row>
    <row r="129" spans="1:24">
      <c r="A129" s="197"/>
      <c r="B129" s="241" t="s">
        <v>287</v>
      </c>
      <c r="C129" s="199" t="s">
        <v>45</v>
      </c>
      <c r="D129" s="200">
        <v>1</v>
      </c>
      <c r="E129" s="70"/>
      <c r="F129" s="163">
        <f>D129*E129</f>
        <v>0</v>
      </c>
    </row>
    <row r="130" spans="1:24">
      <c r="A130" s="197"/>
      <c r="B130" s="241"/>
      <c r="C130" s="199"/>
      <c r="D130" s="200"/>
      <c r="E130" s="70"/>
      <c r="F130" s="163"/>
    </row>
    <row r="131" spans="1:24" ht="89.25">
      <c r="A131" s="197" t="s">
        <v>343</v>
      </c>
      <c r="B131" s="241" t="s">
        <v>1097</v>
      </c>
      <c r="C131" s="199" t="s">
        <v>33</v>
      </c>
      <c r="D131" s="200">
        <v>3</v>
      </c>
      <c r="E131" s="70"/>
      <c r="F131" s="163">
        <f>D131*E131</f>
        <v>0</v>
      </c>
    </row>
    <row r="132" spans="1:24">
      <c r="A132" s="197"/>
      <c r="B132" s="241"/>
      <c r="C132" s="199"/>
      <c r="D132" s="200"/>
      <c r="E132" s="70"/>
      <c r="F132" s="163"/>
    </row>
    <row r="133" spans="1:24" ht="76.5">
      <c r="A133" s="197" t="s">
        <v>1213</v>
      </c>
      <c r="B133" s="241" t="s">
        <v>1096</v>
      </c>
      <c r="C133" s="199"/>
      <c r="D133" s="200"/>
      <c r="E133" s="70"/>
      <c r="F133" s="163"/>
    </row>
    <row r="134" spans="1:24" ht="25.5">
      <c r="A134" s="197"/>
      <c r="B134" s="241" t="s">
        <v>1094</v>
      </c>
      <c r="C134" s="199"/>
      <c r="D134" s="200"/>
      <c r="E134" s="70"/>
      <c r="F134" s="163"/>
    </row>
    <row r="135" spans="1:24">
      <c r="A135" s="197"/>
      <c r="B135" s="241" t="s">
        <v>1095</v>
      </c>
      <c r="C135" s="199" t="s">
        <v>33</v>
      </c>
      <c r="D135" s="200">
        <v>10</v>
      </c>
      <c r="E135" s="70"/>
      <c r="F135" s="163">
        <f>D135*E135</f>
        <v>0</v>
      </c>
    </row>
    <row r="136" spans="1:24">
      <c r="A136" s="197"/>
      <c r="B136" s="241"/>
      <c r="C136" s="199"/>
      <c r="D136" s="200"/>
      <c r="E136" s="70"/>
      <c r="F136" s="163"/>
    </row>
    <row r="137" spans="1:24" ht="299.25" customHeight="1">
      <c r="A137" s="197" t="s">
        <v>1214</v>
      </c>
      <c r="B137" s="226" t="s">
        <v>328</v>
      </c>
      <c r="C137" s="199"/>
      <c r="D137" s="200"/>
      <c r="E137" s="70"/>
      <c r="F137" s="163"/>
    </row>
    <row r="138" spans="1:24">
      <c r="A138" s="197"/>
      <c r="B138" s="241" t="s">
        <v>288</v>
      </c>
      <c r="C138" s="199"/>
      <c r="D138" s="200"/>
      <c r="E138" s="70"/>
      <c r="F138" s="163"/>
    </row>
    <row r="139" spans="1:24">
      <c r="A139" s="197" t="s">
        <v>46</v>
      </c>
      <c r="B139" s="263" t="s">
        <v>289</v>
      </c>
      <c r="C139" s="199" t="s">
        <v>36</v>
      </c>
      <c r="D139" s="200">
        <v>48</v>
      </c>
      <c r="E139" s="70"/>
      <c r="F139" s="163">
        <f>D139*E139</f>
        <v>0</v>
      </c>
    </row>
    <row r="140" spans="1:24">
      <c r="A140" s="197" t="s">
        <v>47</v>
      </c>
      <c r="B140" s="263" t="s">
        <v>290</v>
      </c>
      <c r="C140" s="199" t="s">
        <v>36</v>
      </c>
      <c r="D140" s="200">
        <v>118</v>
      </c>
      <c r="E140" s="70"/>
      <c r="F140" s="163">
        <f>D140*E140</f>
        <v>0</v>
      </c>
    </row>
    <row r="141" spans="1:24" s="1118" customFormat="1">
      <c r="A141" s="175"/>
      <c r="B141" s="220"/>
      <c r="C141" s="192"/>
      <c r="D141" s="171"/>
      <c r="E141" s="70"/>
      <c r="F141" s="163"/>
      <c r="G141" s="178"/>
      <c r="H141" s="178"/>
      <c r="I141" s="178"/>
      <c r="J141" s="178"/>
      <c r="K141" s="178"/>
      <c r="L141" s="178"/>
      <c r="M141" s="178"/>
      <c r="N141" s="178"/>
      <c r="O141" s="178"/>
      <c r="P141" s="178"/>
      <c r="Q141" s="178"/>
      <c r="R141" s="178"/>
      <c r="S141" s="178"/>
      <c r="T141" s="178"/>
      <c r="U141" s="178"/>
      <c r="V141" s="178"/>
      <c r="W141" s="178"/>
      <c r="X141" s="178"/>
    </row>
    <row r="142" spans="1:24" s="1118" customFormat="1" ht="53.25" customHeight="1">
      <c r="A142" s="197" t="s">
        <v>2576</v>
      </c>
      <c r="B142" s="194" t="s">
        <v>2700</v>
      </c>
      <c r="C142" s="192"/>
      <c r="D142" s="171"/>
      <c r="E142" s="70"/>
      <c r="F142" s="163"/>
      <c r="G142" s="178"/>
      <c r="H142" s="178"/>
      <c r="I142" s="178"/>
      <c r="J142" s="178"/>
      <c r="K142" s="178"/>
      <c r="L142" s="178"/>
      <c r="M142" s="178"/>
      <c r="N142" s="178"/>
      <c r="O142" s="178"/>
      <c r="P142" s="178"/>
      <c r="Q142" s="178"/>
      <c r="R142" s="178"/>
      <c r="S142" s="178"/>
      <c r="T142" s="178"/>
      <c r="U142" s="178"/>
      <c r="V142" s="178"/>
      <c r="W142" s="178"/>
      <c r="X142" s="178"/>
    </row>
    <row r="143" spans="1:24" s="1118" customFormat="1">
      <c r="A143" s="175"/>
      <c r="B143" s="176" t="s">
        <v>276</v>
      </c>
      <c r="C143" s="192" t="s">
        <v>36</v>
      </c>
      <c r="D143" s="171">
        <v>70</v>
      </c>
      <c r="E143" s="70"/>
      <c r="F143" s="163">
        <f t="shared" ref="F143" si="0">D143*E143</f>
        <v>0</v>
      </c>
      <c r="G143" s="178"/>
      <c r="H143" s="178"/>
      <c r="I143" s="178"/>
      <c r="J143" s="178"/>
      <c r="K143" s="178"/>
      <c r="L143" s="178"/>
      <c r="M143" s="178"/>
      <c r="N143" s="178"/>
      <c r="O143" s="178"/>
      <c r="P143" s="178"/>
      <c r="Q143" s="178"/>
      <c r="R143" s="178"/>
      <c r="S143" s="178"/>
      <c r="T143" s="178"/>
      <c r="U143" s="178"/>
      <c r="V143" s="178"/>
      <c r="W143" s="178"/>
      <c r="X143" s="178"/>
    </row>
    <row r="144" spans="1:24" ht="15.75" thickBot="1">
      <c r="A144" s="197"/>
      <c r="B144" s="241"/>
      <c r="C144" s="199"/>
      <c r="D144" s="200"/>
      <c r="E144" s="70"/>
      <c r="F144" s="163"/>
    </row>
    <row r="145" spans="1:24" ht="15.75" thickBot="1">
      <c r="A145" s="197"/>
      <c r="B145" s="265" t="s">
        <v>37</v>
      </c>
      <c r="C145" s="266"/>
      <c r="D145" s="267"/>
      <c r="E145" s="75"/>
      <c r="F145" s="182">
        <f>SUM(F100:F143)</f>
        <v>0</v>
      </c>
    </row>
    <row r="146" spans="1:24">
      <c r="A146" s="197"/>
      <c r="B146" s="241"/>
      <c r="C146" s="199"/>
      <c r="D146" s="200"/>
      <c r="E146" s="70"/>
      <c r="F146" s="163"/>
    </row>
    <row r="147" spans="1:24" s="254" customFormat="1" ht="14.25" customHeight="1">
      <c r="A147" s="251" t="s">
        <v>23</v>
      </c>
      <c r="B147" s="242" t="s">
        <v>38</v>
      </c>
      <c r="C147" s="252"/>
      <c r="D147" s="253"/>
      <c r="E147" s="72"/>
      <c r="F147" s="218"/>
      <c r="G147" s="178"/>
      <c r="H147" s="178"/>
      <c r="I147" s="178"/>
      <c r="J147" s="178"/>
      <c r="K147" s="178"/>
      <c r="L147" s="178"/>
      <c r="M147" s="178"/>
      <c r="N147" s="178"/>
      <c r="O147" s="178"/>
      <c r="P147" s="178"/>
      <c r="Q147" s="178"/>
      <c r="R147" s="178"/>
      <c r="S147" s="178"/>
      <c r="T147" s="178"/>
      <c r="U147" s="178"/>
      <c r="V147" s="178"/>
      <c r="W147" s="178"/>
      <c r="X147" s="178"/>
    </row>
    <row r="148" spans="1:24">
      <c r="A148" s="197"/>
      <c r="B148" s="241"/>
      <c r="C148" s="199"/>
      <c r="D148" s="200"/>
      <c r="E148" s="70"/>
      <c r="F148" s="163"/>
    </row>
    <row r="149" spans="1:24" ht="207.75" customHeight="1">
      <c r="A149" s="197"/>
      <c r="B149" s="241" t="s">
        <v>2701</v>
      </c>
      <c r="C149" s="199"/>
      <c r="D149" s="200"/>
      <c r="E149" s="70"/>
      <c r="F149" s="163"/>
    </row>
    <row r="150" spans="1:24" ht="90.75" customHeight="1">
      <c r="A150" s="197"/>
      <c r="B150" s="176" t="s">
        <v>2702</v>
      </c>
      <c r="C150" s="199"/>
      <c r="D150" s="200"/>
      <c r="E150" s="70"/>
      <c r="F150" s="163"/>
    </row>
    <row r="151" spans="1:24" ht="38.25">
      <c r="A151" s="197"/>
      <c r="B151" s="241" t="s">
        <v>78</v>
      </c>
      <c r="C151" s="199"/>
      <c r="D151" s="200"/>
      <c r="E151" s="70"/>
      <c r="F151" s="163"/>
    </row>
    <row r="152" spans="1:24" ht="242.25">
      <c r="A152" s="197"/>
      <c r="B152" s="241" t="s">
        <v>2704</v>
      </c>
      <c r="C152" s="199"/>
      <c r="D152" s="200"/>
      <c r="E152" s="70"/>
      <c r="F152" s="163"/>
    </row>
    <row r="153" spans="1:24" ht="114.75">
      <c r="A153" s="197"/>
      <c r="B153" s="241" t="s">
        <v>79</v>
      </c>
      <c r="C153" s="199"/>
      <c r="D153" s="200"/>
      <c r="E153" s="70"/>
      <c r="F153" s="163"/>
    </row>
    <row r="154" spans="1:24" ht="114.75">
      <c r="A154" s="197"/>
      <c r="B154" s="241" t="s">
        <v>80</v>
      </c>
      <c r="C154" s="199"/>
      <c r="D154" s="200"/>
      <c r="E154" s="70"/>
      <c r="F154" s="163"/>
    </row>
    <row r="155" spans="1:24" ht="102">
      <c r="A155" s="197"/>
      <c r="B155" s="241" t="s">
        <v>81</v>
      </c>
      <c r="C155" s="199"/>
      <c r="D155" s="200"/>
      <c r="E155" s="70"/>
      <c r="F155" s="163"/>
    </row>
    <row r="156" spans="1:24" ht="102">
      <c r="A156" s="197"/>
      <c r="B156" s="241" t="s">
        <v>82</v>
      </c>
      <c r="C156" s="199"/>
      <c r="D156" s="200"/>
      <c r="E156" s="70"/>
      <c r="F156" s="163"/>
    </row>
    <row r="157" spans="1:24" ht="267.75">
      <c r="A157" s="197"/>
      <c r="B157" s="241" t="s">
        <v>83</v>
      </c>
      <c r="C157" s="199"/>
      <c r="D157" s="200"/>
      <c r="E157" s="70"/>
      <c r="F157" s="163"/>
    </row>
    <row r="158" spans="1:24">
      <c r="A158" s="197"/>
      <c r="B158" s="241" t="s">
        <v>84</v>
      </c>
      <c r="C158" s="199"/>
      <c r="D158" s="200"/>
      <c r="E158" s="70"/>
      <c r="F158" s="163"/>
    </row>
    <row r="159" spans="1:24" ht="89.25">
      <c r="A159" s="197"/>
      <c r="B159" s="241" t="s">
        <v>85</v>
      </c>
      <c r="C159" s="199"/>
      <c r="D159" s="200"/>
      <c r="E159" s="70"/>
      <c r="F159" s="163"/>
    </row>
    <row r="160" spans="1:24" ht="63.75">
      <c r="A160" s="197"/>
      <c r="B160" s="241" t="s">
        <v>86</v>
      </c>
      <c r="C160" s="199"/>
      <c r="D160" s="200"/>
      <c r="E160" s="70"/>
      <c r="F160" s="163"/>
    </row>
    <row r="161" spans="1:24" ht="140.25">
      <c r="A161" s="197"/>
      <c r="B161" s="241" t="s">
        <v>87</v>
      </c>
      <c r="C161" s="199"/>
      <c r="D161" s="200"/>
      <c r="E161" s="70"/>
      <c r="F161" s="163"/>
    </row>
    <row r="162" spans="1:24" ht="51">
      <c r="A162" s="197"/>
      <c r="B162" s="241" t="s">
        <v>140</v>
      </c>
      <c r="C162" s="199"/>
      <c r="D162" s="200"/>
      <c r="E162" s="70"/>
      <c r="F162" s="163"/>
    </row>
    <row r="163" spans="1:24">
      <c r="A163" s="197"/>
      <c r="B163" s="241"/>
      <c r="C163" s="199"/>
      <c r="D163" s="200"/>
      <c r="E163" s="70"/>
      <c r="F163" s="163"/>
    </row>
    <row r="164" spans="1:24" s="260" customFormat="1" ht="15" customHeight="1">
      <c r="A164" s="257" t="s">
        <v>27</v>
      </c>
      <c r="B164" s="258" t="s">
        <v>28</v>
      </c>
      <c r="C164" s="257" t="s">
        <v>29</v>
      </c>
      <c r="D164" s="259" t="s">
        <v>30</v>
      </c>
      <c r="E164" s="74" t="s">
        <v>31</v>
      </c>
      <c r="F164" s="168" t="s">
        <v>32</v>
      </c>
      <c r="G164" s="178"/>
      <c r="H164" s="178"/>
      <c r="I164" s="178"/>
      <c r="J164" s="178"/>
      <c r="K164" s="178"/>
      <c r="L164" s="178"/>
      <c r="M164" s="178"/>
      <c r="N164" s="178"/>
      <c r="O164" s="178"/>
      <c r="P164" s="178"/>
      <c r="Q164" s="178"/>
      <c r="R164" s="178"/>
      <c r="S164" s="178"/>
      <c r="T164" s="178"/>
      <c r="U164" s="178"/>
      <c r="V164" s="178"/>
      <c r="W164" s="178"/>
      <c r="X164" s="178"/>
    </row>
    <row r="165" spans="1:24" s="260" customFormat="1" ht="15" customHeight="1">
      <c r="A165" s="257"/>
      <c r="B165" s="258"/>
      <c r="C165" s="257"/>
      <c r="D165" s="259"/>
      <c r="E165" s="74"/>
      <c r="F165" s="168"/>
      <c r="G165" s="178"/>
      <c r="H165" s="178"/>
      <c r="I165" s="178"/>
      <c r="J165" s="178"/>
      <c r="K165" s="178"/>
      <c r="L165" s="178"/>
      <c r="M165" s="178"/>
      <c r="N165" s="178"/>
      <c r="O165" s="178"/>
      <c r="P165" s="178"/>
      <c r="Q165" s="178"/>
      <c r="R165" s="178"/>
      <c r="S165" s="178"/>
      <c r="T165" s="178"/>
      <c r="U165" s="178"/>
      <c r="V165" s="178"/>
      <c r="W165" s="178"/>
      <c r="X165" s="178"/>
    </row>
    <row r="166" spans="1:24" s="268" customFormat="1" ht="12">
      <c r="B166" s="269"/>
      <c r="C166" s="270"/>
      <c r="D166" s="271"/>
      <c r="E166" s="334"/>
      <c r="F166" s="272"/>
      <c r="G166" s="273"/>
      <c r="H166" s="274"/>
      <c r="I166" s="270"/>
      <c r="J166" s="270"/>
    </row>
    <row r="167" spans="1:24" s="268" customFormat="1" ht="76.5">
      <c r="A167" s="197" t="s">
        <v>344</v>
      </c>
      <c r="B167" s="275" t="s">
        <v>1116</v>
      </c>
      <c r="C167" s="270"/>
      <c r="D167" s="271"/>
      <c r="E167" s="334"/>
      <c r="F167" s="272"/>
      <c r="G167" s="276"/>
      <c r="H167" s="274"/>
      <c r="I167" s="270"/>
      <c r="J167" s="270"/>
    </row>
    <row r="168" spans="1:24" s="268" customFormat="1" ht="51">
      <c r="A168" s="277"/>
      <c r="B168" s="275" t="s">
        <v>1109</v>
      </c>
      <c r="C168" s="270"/>
      <c r="D168" s="271"/>
      <c r="E168" s="334"/>
      <c r="F168" s="272"/>
      <c r="G168" s="276"/>
      <c r="H168" s="274"/>
      <c r="I168" s="270"/>
      <c r="J168" s="270"/>
    </row>
    <row r="169" spans="1:24" s="268" customFormat="1" ht="102">
      <c r="A169" s="277"/>
      <c r="B169" s="275" t="s">
        <v>1110</v>
      </c>
      <c r="C169" s="270"/>
      <c r="D169" s="271"/>
      <c r="E169" s="334"/>
      <c r="F169" s="272"/>
      <c r="G169" s="276"/>
      <c r="H169" s="274"/>
      <c r="I169" s="270"/>
      <c r="J169" s="270"/>
    </row>
    <row r="170" spans="1:24" s="268" customFormat="1" ht="12.75">
      <c r="A170" s="277"/>
      <c r="B170" s="275" t="s">
        <v>2705</v>
      </c>
      <c r="C170" s="270"/>
      <c r="D170" s="271"/>
      <c r="E170" s="334"/>
      <c r="F170" s="272"/>
      <c r="G170" s="276"/>
      <c r="H170" s="274"/>
      <c r="I170" s="270"/>
      <c r="J170" s="270"/>
    </row>
    <row r="171" spans="1:24" s="268" customFormat="1" ht="38.25">
      <c r="A171" s="277"/>
      <c r="B171" s="275" t="s">
        <v>1111</v>
      </c>
      <c r="C171" s="270"/>
      <c r="D171" s="271"/>
      <c r="E171" s="334"/>
      <c r="F171" s="272"/>
      <c r="G171" s="276"/>
      <c r="H171" s="274"/>
      <c r="I171" s="270"/>
      <c r="J171" s="270"/>
    </row>
    <row r="172" spans="1:24" s="268" customFormat="1" ht="12.75">
      <c r="A172" s="277"/>
      <c r="B172" s="275" t="s">
        <v>285</v>
      </c>
      <c r="C172" s="270"/>
      <c r="D172" s="271"/>
      <c r="E172" s="334"/>
      <c r="F172" s="272"/>
      <c r="G172" s="276"/>
      <c r="H172" s="274"/>
      <c r="I172" s="270"/>
      <c r="J172" s="270"/>
    </row>
    <row r="173" spans="1:24" s="285" customFormat="1" ht="25.5">
      <c r="A173" s="278" t="s">
        <v>46</v>
      </c>
      <c r="B173" s="275" t="s">
        <v>2456</v>
      </c>
      <c r="C173" s="279" t="s">
        <v>77</v>
      </c>
      <c r="D173" s="280">
        <v>132</v>
      </c>
      <c r="E173" s="70"/>
      <c r="F173" s="281">
        <f>D173*E173</f>
        <v>0</v>
      </c>
      <c r="G173" s="282"/>
      <c r="H173" s="283"/>
      <c r="I173" s="284"/>
      <c r="J173" s="284"/>
    </row>
    <row r="174" spans="1:24" s="268" customFormat="1" ht="25.5">
      <c r="A174" s="286" t="s">
        <v>47</v>
      </c>
      <c r="B174" s="275" t="s">
        <v>2546</v>
      </c>
      <c r="C174" s="287" t="s">
        <v>77</v>
      </c>
      <c r="D174" s="288">
        <v>31.5</v>
      </c>
      <c r="E174" s="70"/>
      <c r="F174" s="289">
        <f>D174*E174</f>
        <v>0</v>
      </c>
      <c r="G174" s="276"/>
      <c r="H174" s="274"/>
      <c r="I174" s="270"/>
      <c r="J174" s="270"/>
    </row>
    <row r="175" spans="1:24" s="268" customFormat="1" ht="12.75">
      <c r="A175" s="277"/>
      <c r="B175" s="290"/>
      <c r="C175" s="291"/>
      <c r="D175" s="292"/>
      <c r="E175" s="335"/>
      <c r="F175" s="289"/>
      <c r="G175" s="276"/>
      <c r="H175" s="274"/>
      <c r="I175" s="270"/>
      <c r="J175" s="270"/>
    </row>
    <row r="176" spans="1:24" s="1216" customFormat="1" ht="25.5">
      <c r="A176" s="197" t="s">
        <v>345</v>
      </c>
      <c r="B176" s="293" t="s">
        <v>1112</v>
      </c>
      <c r="C176" s="1208"/>
      <c r="D176" s="1209"/>
      <c r="E176" s="1210"/>
      <c r="F176" s="1211"/>
      <c r="G176" s="1212"/>
      <c r="H176" s="1213"/>
      <c r="I176" s="1214"/>
      <c r="J176" s="1215"/>
    </row>
    <row r="177" spans="1:11" s="1216" customFormat="1" ht="76.5">
      <c r="A177" s="1213"/>
      <c r="B177" s="275" t="s">
        <v>1117</v>
      </c>
      <c r="C177" s="1208"/>
      <c r="D177" s="1209"/>
      <c r="E177" s="1210"/>
      <c r="F177" s="1211"/>
      <c r="G177" s="1212"/>
      <c r="H177" s="1213"/>
      <c r="I177" s="1214"/>
      <c r="J177" s="1215"/>
    </row>
    <row r="178" spans="1:11" s="268" customFormat="1" ht="51">
      <c r="A178" s="277"/>
      <c r="B178" s="275" t="s">
        <v>1109</v>
      </c>
      <c r="C178" s="291"/>
      <c r="D178" s="292"/>
      <c r="E178" s="335"/>
      <c r="F178" s="289"/>
      <c r="G178" s="276"/>
      <c r="H178" s="274"/>
      <c r="I178" s="270"/>
      <c r="J178" s="270"/>
    </row>
    <row r="179" spans="1:11" s="268" customFormat="1" ht="102">
      <c r="A179" s="277"/>
      <c r="B179" s="275" t="s">
        <v>1121</v>
      </c>
      <c r="C179" s="291"/>
      <c r="D179" s="292"/>
      <c r="E179" s="335"/>
      <c r="F179" s="289"/>
      <c r="G179" s="276"/>
      <c r="H179" s="274"/>
      <c r="I179" s="270"/>
      <c r="J179" s="270"/>
    </row>
    <row r="180" spans="1:11" s="268" customFormat="1" ht="25.5">
      <c r="A180" s="277"/>
      <c r="B180" s="275" t="s">
        <v>2713</v>
      </c>
      <c r="C180" s="291"/>
      <c r="D180" s="292"/>
      <c r="E180" s="335"/>
      <c r="F180" s="289"/>
      <c r="G180" s="276"/>
      <c r="H180" s="274"/>
      <c r="I180" s="270"/>
      <c r="J180" s="270"/>
    </row>
    <row r="181" spans="1:11" s="268" customFormat="1" ht="51">
      <c r="A181" s="277"/>
      <c r="B181" s="275" t="s">
        <v>1118</v>
      </c>
      <c r="C181" s="291"/>
      <c r="D181" s="292"/>
      <c r="E181" s="335"/>
      <c r="F181" s="289"/>
      <c r="G181" s="1217"/>
      <c r="H181" s="294"/>
      <c r="I181" s="270"/>
      <c r="J181" s="270"/>
    </row>
    <row r="182" spans="1:11" s="268" customFormat="1" ht="12.75">
      <c r="A182" s="277"/>
      <c r="B182" s="275" t="s">
        <v>285</v>
      </c>
      <c r="C182" s="287" t="s">
        <v>77</v>
      </c>
      <c r="D182" s="288">
        <v>145</v>
      </c>
      <c r="E182" s="70"/>
      <c r="F182" s="289">
        <f>D182*E182</f>
        <v>0</v>
      </c>
      <c r="G182" s="276"/>
      <c r="H182" s="274"/>
      <c r="I182" s="270"/>
      <c r="J182" s="270"/>
    </row>
    <row r="183" spans="1:11" s="268" customFormat="1" ht="12.75">
      <c r="A183" s="277"/>
      <c r="B183" s="275"/>
      <c r="C183" s="291"/>
      <c r="D183" s="292"/>
      <c r="E183" s="70"/>
      <c r="F183" s="289"/>
      <c r="G183" s="276"/>
      <c r="H183" s="274"/>
      <c r="I183" s="270"/>
      <c r="J183" s="270"/>
    </row>
    <row r="184" spans="1:11" s="1216" customFormat="1" ht="25.5">
      <c r="A184" s="197" t="s">
        <v>346</v>
      </c>
      <c r="B184" s="293" t="s">
        <v>1113</v>
      </c>
      <c r="C184" s="1208"/>
      <c r="D184" s="1209"/>
      <c r="E184" s="70"/>
      <c r="F184" s="1211"/>
      <c r="G184" s="276"/>
      <c r="H184" s="1213"/>
      <c r="I184" s="1214"/>
      <c r="J184" s="1215"/>
    </row>
    <row r="185" spans="1:11" s="1216" customFormat="1" ht="27.75" customHeight="1">
      <c r="A185" s="1213"/>
      <c r="B185" s="275" t="s">
        <v>1114</v>
      </c>
      <c r="C185" s="1208"/>
      <c r="D185" s="1209"/>
      <c r="E185" s="70"/>
      <c r="F185" s="1211"/>
      <c r="G185" s="1212"/>
      <c r="H185" s="1213"/>
      <c r="I185" s="1214"/>
      <c r="J185" s="1215"/>
    </row>
    <row r="186" spans="1:11" s="268" customFormat="1" ht="25.5">
      <c r="A186" s="277"/>
      <c r="B186" s="275" t="s">
        <v>2714</v>
      </c>
      <c r="C186" s="291"/>
      <c r="D186" s="292"/>
      <c r="E186" s="70"/>
      <c r="F186" s="289"/>
      <c r="G186" s="276"/>
      <c r="H186" s="274"/>
      <c r="I186" s="270"/>
      <c r="J186" s="270"/>
    </row>
    <row r="187" spans="1:11" s="268" customFormat="1" ht="28.5" customHeight="1">
      <c r="A187" s="277"/>
      <c r="B187" s="275" t="s">
        <v>1111</v>
      </c>
      <c r="C187" s="291"/>
      <c r="D187" s="292"/>
      <c r="E187" s="70"/>
      <c r="F187" s="289"/>
      <c r="G187" s="276"/>
      <c r="H187" s="274"/>
      <c r="I187" s="270"/>
      <c r="J187" s="270"/>
    </row>
    <row r="188" spans="1:11" s="1216" customFormat="1" ht="12.75">
      <c r="A188" s="1213"/>
      <c r="B188" s="275" t="s">
        <v>285</v>
      </c>
      <c r="C188" s="1208"/>
      <c r="D188" s="1209"/>
      <c r="E188" s="70"/>
      <c r="F188" s="1211"/>
      <c r="G188" s="1212"/>
      <c r="H188" s="1213"/>
      <c r="I188" s="1214"/>
      <c r="J188" s="1215"/>
    </row>
    <row r="189" spans="1:11" s="1216" customFormat="1" ht="12.75">
      <c r="A189" s="1213"/>
      <c r="B189" s="295" t="s">
        <v>1115</v>
      </c>
      <c r="C189" s="1208" t="s">
        <v>77</v>
      </c>
      <c r="D189" s="1209">
        <v>145</v>
      </c>
      <c r="E189" s="70"/>
      <c r="F189" s="289">
        <f>D189*E189</f>
        <v>0</v>
      </c>
      <c r="G189" s="1212"/>
      <c r="H189" s="1218"/>
      <c r="I189" s="1214"/>
      <c r="J189" s="1215"/>
    </row>
    <row r="190" spans="1:11" s="268" customFormat="1" ht="12.75">
      <c r="A190" s="277"/>
      <c r="B190" s="290"/>
      <c r="C190" s="291"/>
      <c r="D190" s="292"/>
      <c r="E190" s="335"/>
      <c r="F190" s="289"/>
      <c r="G190" s="276"/>
      <c r="H190" s="274"/>
      <c r="I190" s="270"/>
      <c r="J190" s="270"/>
    </row>
    <row r="191" spans="1:11" s="300" customFormat="1" ht="63.75">
      <c r="A191" s="197" t="s">
        <v>190</v>
      </c>
      <c r="B191" s="1219" t="s">
        <v>2715</v>
      </c>
      <c r="C191" s="1214"/>
      <c r="D191" s="1220"/>
      <c r="E191" s="1221"/>
      <c r="F191" s="1222"/>
      <c r="G191" s="296"/>
      <c r="H191" s="297"/>
      <c r="I191" s="298"/>
      <c r="J191" s="299"/>
    </row>
    <row r="192" spans="1:11" s="300" customFormat="1" ht="12.75">
      <c r="B192" s="275" t="s">
        <v>285</v>
      </c>
      <c r="C192" s="1214" t="s">
        <v>77</v>
      </c>
      <c r="D192" s="1220">
        <v>69.5</v>
      </c>
      <c r="E192" s="70"/>
      <c r="F192" s="289">
        <f>D192*E192</f>
        <v>0</v>
      </c>
      <c r="G192" s="296"/>
      <c r="I192" s="298"/>
      <c r="J192" s="299"/>
      <c r="K192" s="1223"/>
    </row>
    <row r="193" spans="1:6">
      <c r="A193" s="197"/>
      <c r="B193" s="198"/>
      <c r="C193" s="199"/>
      <c r="D193" s="200"/>
      <c r="E193" s="70"/>
      <c r="F193" s="163"/>
    </row>
    <row r="194" spans="1:6" ht="25.5">
      <c r="A194" s="197" t="s">
        <v>347</v>
      </c>
      <c r="B194" s="241" t="s">
        <v>168</v>
      </c>
      <c r="C194" s="199"/>
      <c r="D194" s="200"/>
      <c r="E194" s="70"/>
      <c r="F194" s="163"/>
    </row>
    <row r="195" spans="1:6" ht="25.5">
      <c r="A195" s="197"/>
      <c r="B195" s="176" t="s">
        <v>2703</v>
      </c>
      <c r="C195" s="199"/>
      <c r="D195" s="200"/>
      <c r="E195" s="70"/>
      <c r="F195" s="163"/>
    </row>
    <row r="196" spans="1:6" ht="63.75">
      <c r="A196" s="197"/>
      <c r="B196" s="241" t="s">
        <v>139</v>
      </c>
      <c r="C196" s="199"/>
      <c r="D196" s="200"/>
      <c r="E196" s="70"/>
      <c r="F196" s="163"/>
    </row>
    <row r="197" spans="1:6">
      <c r="A197" s="197"/>
      <c r="B197" s="241" t="s">
        <v>159</v>
      </c>
      <c r="C197" s="199" t="s">
        <v>77</v>
      </c>
      <c r="D197" s="200">
        <v>2</v>
      </c>
      <c r="E197" s="70"/>
      <c r="F197" s="163">
        <f>D197*E197</f>
        <v>0</v>
      </c>
    </row>
    <row r="198" spans="1:6">
      <c r="A198" s="197"/>
      <c r="B198" s="241"/>
      <c r="C198" s="199"/>
      <c r="D198" s="200"/>
      <c r="E198" s="70"/>
      <c r="F198" s="163"/>
    </row>
    <row r="199" spans="1:6">
      <c r="A199" s="197" t="s">
        <v>348</v>
      </c>
      <c r="B199" s="261" t="s">
        <v>330</v>
      </c>
      <c r="C199" s="199"/>
      <c r="D199" s="200"/>
      <c r="E199" s="70"/>
      <c r="F199" s="163"/>
    </row>
    <row r="200" spans="1:6" ht="178.5">
      <c r="A200" s="197"/>
      <c r="B200" s="176" t="s">
        <v>2716</v>
      </c>
      <c r="C200" s="199"/>
      <c r="D200" s="200"/>
      <c r="E200" s="70"/>
      <c r="F200" s="163"/>
    </row>
    <row r="201" spans="1:6" ht="409.5" customHeight="1">
      <c r="A201" s="197"/>
      <c r="B201" s="226" t="s">
        <v>2717</v>
      </c>
      <c r="C201" s="199"/>
      <c r="D201" s="200"/>
      <c r="E201" s="70"/>
      <c r="F201" s="163"/>
    </row>
    <row r="202" spans="1:6">
      <c r="A202" s="197"/>
      <c r="B202" s="241" t="s">
        <v>311</v>
      </c>
      <c r="C202" s="199"/>
      <c r="D202" s="200"/>
      <c r="E202" s="70"/>
      <c r="F202" s="163"/>
    </row>
    <row r="203" spans="1:6" ht="15" customHeight="1">
      <c r="A203" s="197" t="s">
        <v>46</v>
      </c>
      <c r="B203" s="241" t="s">
        <v>312</v>
      </c>
      <c r="C203" s="199" t="s">
        <v>36</v>
      </c>
      <c r="D203" s="200">
        <v>19.2</v>
      </c>
      <c r="E203" s="70"/>
      <c r="F203" s="163">
        <f>D203*E203</f>
        <v>0</v>
      </c>
    </row>
    <row r="204" spans="1:6" ht="25.5">
      <c r="A204" s="197" t="s">
        <v>46</v>
      </c>
      <c r="B204" s="241" t="s">
        <v>329</v>
      </c>
      <c r="C204" s="199" t="s">
        <v>36</v>
      </c>
      <c r="D204" s="200">
        <v>105.6</v>
      </c>
      <c r="E204" s="70"/>
      <c r="F204" s="163">
        <f>D204*E204</f>
        <v>0</v>
      </c>
    </row>
    <row r="205" spans="1:6">
      <c r="A205" s="197"/>
      <c r="B205" s="241"/>
      <c r="C205" s="199"/>
      <c r="D205" s="200"/>
      <c r="E205" s="70"/>
      <c r="F205" s="163"/>
    </row>
    <row r="206" spans="1:6">
      <c r="A206" s="197" t="s">
        <v>349</v>
      </c>
      <c r="B206" s="261" t="s">
        <v>313</v>
      </c>
      <c r="C206" s="199"/>
      <c r="D206" s="200"/>
      <c r="E206" s="70"/>
      <c r="F206" s="163"/>
    </row>
    <row r="207" spans="1:6" ht="153">
      <c r="A207" s="197"/>
      <c r="B207" s="176" t="s">
        <v>1122</v>
      </c>
      <c r="C207" s="199"/>
      <c r="D207" s="200"/>
      <c r="E207" s="70"/>
      <c r="F207" s="163"/>
    </row>
    <row r="208" spans="1:6">
      <c r="A208" s="197"/>
      <c r="B208" s="241" t="s">
        <v>314</v>
      </c>
      <c r="C208" s="199"/>
      <c r="D208" s="200"/>
      <c r="E208" s="70"/>
      <c r="F208" s="163"/>
    </row>
    <row r="209" spans="1:6" ht="15" customHeight="1">
      <c r="A209" s="197" t="s">
        <v>46</v>
      </c>
      <c r="B209" s="241" t="s">
        <v>315</v>
      </c>
      <c r="C209" s="199" t="s">
        <v>77</v>
      </c>
      <c r="D209" s="200">
        <v>49.5</v>
      </c>
      <c r="E209" s="70"/>
      <c r="F209" s="163">
        <f>D209*E209</f>
        <v>0</v>
      </c>
    </row>
    <row r="210" spans="1:6">
      <c r="A210" s="197"/>
      <c r="B210" s="241"/>
      <c r="C210" s="199"/>
      <c r="D210" s="200"/>
      <c r="E210" s="70"/>
      <c r="F210" s="163"/>
    </row>
    <row r="211" spans="1:6">
      <c r="A211" s="197" t="s">
        <v>350</v>
      </c>
      <c r="B211" s="261" t="s">
        <v>316</v>
      </c>
      <c r="C211" s="199"/>
      <c r="D211" s="200"/>
      <c r="E211" s="70"/>
      <c r="F211" s="163"/>
    </row>
    <row r="212" spans="1:6" ht="178.5">
      <c r="A212" s="197"/>
      <c r="B212" s="176" t="s">
        <v>332</v>
      </c>
      <c r="C212" s="199"/>
      <c r="D212" s="200"/>
      <c r="E212" s="70"/>
      <c r="F212" s="163"/>
    </row>
    <row r="213" spans="1:6">
      <c r="A213" s="197"/>
      <c r="B213" s="241" t="s">
        <v>331</v>
      </c>
      <c r="C213" s="199" t="s">
        <v>77</v>
      </c>
      <c r="D213" s="200">
        <v>144.5</v>
      </c>
      <c r="E213" s="70"/>
      <c r="F213" s="163">
        <f>D213*E213</f>
        <v>0</v>
      </c>
    </row>
    <row r="214" spans="1:6">
      <c r="A214" s="197"/>
      <c r="B214" s="241"/>
      <c r="C214" s="199"/>
      <c r="D214" s="200"/>
      <c r="E214" s="70"/>
      <c r="F214" s="163"/>
    </row>
    <row r="215" spans="1:6">
      <c r="A215" s="197" t="s">
        <v>351</v>
      </c>
      <c r="B215" s="261" t="s">
        <v>317</v>
      </c>
      <c r="C215" s="199"/>
      <c r="D215" s="200"/>
      <c r="E215" s="70"/>
      <c r="F215" s="163"/>
    </row>
    <row r="216" spans="1:6" ht="141.75" customHeight="1">
      <c r="A216" s="197"/>
      <c r="B216" s="176" t="s">
        <v>2718</v>
      </c>
      <c r="C216" s="199"/>
      <c r="D216" s="200"/>
      <c r="E216" s="70"/>
      <c r="F216" s="163"/>
    </row>
    <row r="217" spans="1:6">
      <c r="A217" s="197"/>
      <c r="B217" s="241" t="s">
        <v>1119</v>
      </c>
      <c r="C217" s="199" t="s">
        <v>77</v>
      </c>
      <c r="D217" s="200">
        <v>84.1</v>
      </c>
      <c r="E217" s="70"/>
      <c r="F217" s="163">
        <f>D217*E217</f>
        <v>0</v>
      </c>
    </row>
    <row r="218" spans="1:6">
      <c r="A218" s="197"/>
      <c r="B218" s="241"/>
      <c r="C218" s="199"/>
      <c r="D218" s="200"/>
      <c r="E218" s="70"/>
      <c r="F218" s="163"/>
    </row>
    <row r="219" spans="1:6">
      <c r="A219" s="197" t="s">
        <v>352</v>
      </c>
      <c r="B219" s="261" t="s">
        <v>399</v>
      </c>
      <c r="C219" s="199"/>
      <c r="D219" s="200"/>
      <c r="E219" s="70"/>
      <c r="F219" s="163"/>
    </row>
    <row r="220" spans="1:6" ht="165.75">
      <c r="A220" s="197"/>
      <c r="B220" s="176" t="s">
        <v>2547</v>
      </c>
      <c r="C220" s="199"/>
      <c r="D220" s="200"/>
      <c r="E220" s="70"/>
      <c r="F220" s="163"/>
    </row>
    <row r="221" spans="1:6">
      <c r="A221" s="197"/>
      <c r="B221" s="241" t="s">
        <v>1120</v>
      </c>
      <c r="C221" s="199" t="s">
        <v>77</v>
      </c>
      <c r="D221" s="200">
        <v>68</v>
      </c>
      <c r="E221" s="70"/>
      <c r="F221" s="163">
        <f>D221*E221</f>
        <v>0</v>
      </c>
    </row>
    <row r="222" spans="1:6">
      <c r="A222" s="197"/>
      <c r="B222" s="241"/>
      <c r="C222" s="199"/>
      <c r="D222" s="200"/>
      <c r="E222" s="70"/>
      <c r="F222" s="163"/>
    </row>
    <row r="223" spans="1:6">
      <c r="A223" s="197" t="s">
        <v>353</v>
      </c>
      <c r="B223" s="261" t="s">
        <v>318</v>
      </c>
      <c r="C223" s="199"/>
      <c r="D223" s="200"/>
      <c r="E223" s="70"/>
      <c r="F223" s="163"/>
    </row>
    <row r="224" spans="1:6" ht="165.75">
      <c r="A224" s="197"/>
      <c r="B224" s="176" t="s">
        <v>4202</v>
      </c>
      <c r="C224" s="199"/>
      <c r="D224" s="200"/>
      <c r="E224" s="70"/>
      <c r="F224" s="163"/>
    </row>
    <row r="225" spans="1:6">
      <c r="A225" s="197"/>
      <c r="B225" s="241" t="s">
        <v>1119</v>
      </c>
      <c r="C225" s="199" t="s">
        <v>77</v>
      </c>
      <c r="D225" s="200">
        <v>147.4</v>
      </c>
      <c r="E225" s="70"/>
      <c r="F225" s="163">
        <f>D225*E225</f>
        <v>0</v>
      </c>
    </row>
    <row r="226" spans="1:6">
      <c r="A226" s="197"/>
      <c r="B226" s="241"/>
      <c r="C226" s="199"/>
      <c r="D226" s="200"/>
      <c r="E226" s="70"/>
      <c r="F226" s="163"/>
    </row>
    <row r="227" spans="1:6">
      <c r="A227" s="197" t="s">
        <v>354</v>
      </c>
      <c r="B227" s="261" t="s">
        <v>319</v>
      </c>
      <c r="C227" s="199"/>
      <c r="D227" s="200"/>
      <c r="E227" s="70"/>
      <c r="F227" s="163"/>
    </row>
    <row r="228" spans="1:6" ht="165.75">
      <c r="A228" s="197"/>
      <c r="B228" s="176" t="s">
        <v>4201</v>
      </c>
      <c r="C228" s="199"/>
      <c r="D228" s="200"/>
      <c r="E228" s="70"/>
      <c r="F228" s="163"/>
    </row>
    <row r="229" spans="1:6">
      <c r="A229" s="197"/>
      <c r="B229" s="241" t="s">
        <v>2548</v>
      </c>
      <c r="C229" s="199" t="s">
        <v>77</v>
      </c>
      <c r="D229" s="200">
        <v>69.5</v>
      </c>
      <c r="E229" s="70"/>
      <c r="F229" s="163">
        <f>D229*E229</f>
        <v>0</v>
      </c>
    </row>
    <row r="230" spans="1:6">
      <c r="A230" s="197"/>
      <c r="B230" s="241"/>
      <c r="C230" s="199"/>
      <c r="D230" s="200"/>
      <c r="E230" s="70"/>
      <c r="F230" s="163"/>
    </row>
    <row r="231" spans="1:6">
      <c r="A231" s="197" t="s">
        <v>1215</v>
      </c>
      <c r="B231" s="261" t="s">
        <v>320</v>
      </c>
      <c r="C231" s="199"/>
      <c r="D231" s="200"/>
      <c r="E231" s="70"/>
      <c r="F231" s="163"/>
    </row>
    <row r="232" spans="1:6" ht="140.25">
      <c r="A232" s="197"/>
      <c r="B232" s="176" t="s">
        <v>2719</v>
      </c>
      <c r="C232" s="199"/>
      <c r="D232" s="200"/>
      <c r="E232" s="70"/>
      <c r="F232" s="163"/>
    </row>
    <row r="233" spans="1:6">
      <c r="A233" s="197"/>
      <c r="B233" s="241" t="s">
        <v>2549</v>
      </c>
      <c r="C233" s="199" t="s">
        <v>77</v>
      </c>
      <c r="D233" s="200">
        <v>31.5</v>
      </c>
      <c r="E233" s="70"/>
      <c r="F233" s="163">
        <f>D233*E233</f>
        <v>0</v>
      </c>
    </row>
    <row r="234" spans="1:6">
      <c r="A234" s="197"/>
      <c r="B234" s="241" t="s">
        <v>2502</v>
      </c>
      <c r="C234" s="199" t="s">
        <v>33</v>
      </c>
      <c r="D234" s="200">
        <v>7</v>
      </c>
      <c r="E234" s="70"/>
      <c r="F234" s="163">
        <f>D234*E234</f>
        <v>0</v>
      </c>
    </row>
    <row r="235" spans="1:6">
      <c r="A235" s="197"/>
      <c r="B235" s="241"/>
      <c r="C235" s="199"/>
      <c r="D235" s="200"/>
      <c r="E235" s="70"/>
      <c r="F235" s="163"/>
    </row>
    <row r="236" spans="1:6">
      <c r="A236" s="197" t="s">
        <v>355</v>
      </c>
      <c r="B236" s="261" t="s">
        <v>321</v>
      </c>
      <c r="C236" s="199"/>
      <c r="D236" s="200"/>
      <c r="E236" s="70"/>
      <c r="F236" s="163"/>
    </row>
    <row r="237" spans="1:6" ht="89.25">
      <c r="A237" s="197"/>
      <c r="B237" s="176" t="s">
        <v>4203</v>
      </c>
      <c r="C237" s="199"/>
      <c r="D237" s="200"/>
      <c r="E237" s="70"/>
      <c r="F237" s="163"/>
    </row>
    <row r="238" spans="1:6">
      <c r="A238" s="197"/>
      <c r="B238" s="241" t="s">
        <v>2550</v>
      </c>
      <c r="C238" s="199" t="s">
        <v>77</v>
      </c>
      <c r="D238" s="200">
        <v>9</v>
      </c>
      <c r="E238" s="70"/>
      <c r="F238" s="163">
        <f>D238*E238</f>
        <v>0</v>
      </c>
    </row>
    <row r="239" spans="1:6">
      <c r="A239" s="197"/>
      <c r="B239" s="241"/>
      <c r="C239" s="199"/>
      <c r="D239" s="200"/>
      <c r="E239" s="70"/>
      <c r="F239" s="163"/>
    </row>
    <row r="240" spans="1:6" ht="102">
      <c r="A240" s="197" t="s">
        <v>2575</v>
      </c>
      <c r="B240" s="176" t="s">
        <v>1124</v>
      </c>
      <c r="C240" s="199"/>
      <c r="D240" s="200"/>
      <c r="E240" s="70"/>
      <c r="F240" s="163"/>
    </row>
    <row r="241" spans="1:24">
      <c r="A241" s="197"/>
      <c r="B241" s="262" t="s">
        <v>1123</v>
      </c>
      <c r="C241" s="199" t="s">
        <v>77</v>
      </c>
      <c r="D241" s="200">
        <v>21.1</v>
      </c>
      <c r="E241" s="70"/>
      <c r="F241" s="163">
        <f>D241*E241</f>
        <v>0</v>
      </c>
    </row>
    <row r="242" spans="1:24" s="1118" customFormat="1">
      <c r="A242" s="175"/>
      <c r="B242" s="220"/>
      <c r="C242" s="192"/>
      <c r="D242" s="171"/>
      <c r="E242" s="70"/>
      <c r="F242" s="163"/>
      <c r="G242" s="178"/>
      <c r="H242" s="178"/>
      <c r="I242" s="178"/>
      <c r="J242" s="178"/>
      <c r="K242" s="178"/>
      <c r="L242" s="178"/>
      <c r="M242" s="178"/>
      <c r="N242" s="178"/>
      <c r="O242" s="178"/>
      <c r="P242" s="178"/>
      <c r="Q242" s="178"/>
      <c r="R242" s="178"/>
      <c r="S242" s="178"/>
      <c r="T242" s="178"/>
      <c r="U242" s="178"/>
      <c r="V242" s="178"/>
      <c r="W242" s="178"/>
      <c r="X242" s="178"/>
    </row>
    <row r="243" spans="1:24" s="178" customFormat="1" ht="395.25">
      <c r="A243" s="197" t="s">
        <v>1216</v>
      </c>
      <c r="B243" s="176" t="s">
        <v>2720</v>
      </c>
      <c r="C243" s="170"/>
      <c r="D243" s="171"/>
      <c r="E243" s="76"/>
      <c r="F243" s="174"/>
    </row>
    <row r="244" spans="1:24" s="178" customFormat="1" ht="89.25">
      <c r="A244" s="175"/>
      <c r="B244" s="219" t="s">
        <v>2609</v>
      </c>
      <c r="C244" s="170"/>
      <c r="D244" s="171"/>
      <c r="E244" s="76"/>
      <c r="F244" s="174"/>
    </row>
    <row r="245" spans="1:24" s="178" customFormat="1">
      <c r="A245" s="175" t="s">
        <v>46</v>
      </c>
      <c r="B245" s="176" t="s">
        <v>2610</v>
      </c>
      <c r="C245" s="170" t="s">
        <v>36</v>
      </c>
      <c r="D245" s="171">
        <v>50</v>
      </c>
      <c r="E245" s="77"/>
      <c r="F245" s="301">
        <f t="shared" ref="F245" si="1">E245*D245</f>
        <v>0</v>
      </c>
    </row>
    <row r="246" spans="1:24" ht="15.75" thickBot="1">
      <c r="A246" s="197"/>
      <c r="B246" s="241"/>
      <c r="C246" s="199"/>
      <c r="D246" s="200"/>
      <c r="E246" s="70"/>
      <c r="F246" s="163"/>
    </row>
    <row r="247" spans="1:24" ht="15.75" thickBot="1">
      <c r="A247" s="197"/>
      <c r="B247" s="265" t="s">
        <v>37</v>
      </c>
      <c r="C247" s="266"/>
      <c r="D247" s="267"/>
      <c r="E247" s="75"/>
      <c r="F247" s="182">
        <f>SUM(F167:F245)</f>
        <v>0</v>
      </c>
    </row>
    <row r="248" spans="1:24">
      <c r="A248" s="197"/>
      <c r="B248" s="241"/>
      <c r="C248" s="199"/>
      <c r="D248" s="200"/>
      <c r="E248" s="70"/>
      <c r="F248" s="163"/>
    </row>
    <row r="249" spans="1:24" s="254" customFormat="1">
      <c r="A249" s="251" t="s">
        <v>24</v>
      </c>
      <c r="B249" s="242" t="s">
        <v>194</v>
      </c>
      <c r="C249" s="252"/>
      <c r="D249" s="253"/>
      <c r="E249" s="72"/>
      <c r="F249" s="218"/>
      <c r="G249" s="178"/>
      <c r="H249" s="178"/>
      <c r="I249" s="178"/>
      <c r="J249" s="178"/>
      <c r="K249" s="178"/>
      <c r="L249" s="178"/>
      <c r="M249" s="178"/>
      <c r="N249" s="178"/>
      <c r="O249" s="178"/>
      <c r="P249" s="178"/>
      <c r="Q249" s="178"/>
      <c r="R249" s="178"/>
      <c r="S249" s="178"/>
      <c r="T249" s="178"/>
      <c r="U249" s="178"/>
      <c r="V249" s="178"/>
      <c r="W249" s="178"/>
      <c r="X249" s="178"/>
    </row>
    <row r="250" spans="1:24">
      <c r="A250" s="197"/>
      <c r="B250" s="241"/>
      <c r="C250" s="199"/>
      <c r="D250" s="200"/>
      <c r="E250" s="70"/>
      <c r="F250" s="163"/>
    </row>
    <row r="251" spans="1:24" ht="102">
      <c r="A251" s="197"/>
      <c r="B251" s="241" t="s">
        <v>291</v>
      </c>
      <c r="C251" s="197"/>
      <c r="D251" s="197"/>
      <c r="E251" s="73"/>
      <c r="F251" s="163"/>
    </row>
    <row r="252" spans="1:24" s="1118" customFormat="1" ht="39">
      <c r="A252" s="175"/>
      <c r="B252" s="198" t="s">
        <v>89</v>
      </c>
      <c r="C252" s="175"/>
      <c r="D252" s="175"/>
      <c r="E252" s="73"/>
      <c r="F252" s="163"/>
      <c r="G252" s="178"/>
      <c r="H252" s="178"/>
      <c r="I252" s="178"/>
      <c r="J252" s="178"/>
      <c r="K252" s="178"/>
      <c r="L252" s="178"/>
      <c r="M252" s="178"/>
      <c r="N252" s="178"/>
      <c r="O252" s="178"/>
      <c r="P252" s="178"/>
      <c r="Q252" s="178"/>
      <c r="R252" s="178"/>
      <c r="S252" s="178"/>
      <c r="T252" s="178"/>
      <c r="U252" s="178"/>
      <c r="V252" s="178"/>
      <c r="W252" s="178"/>
      <c r="X252" s="178"/>
    </row>
    <row r="253" spans="1:24" ht="51">
      <c r="A253" s="197"/>
      <c r="B253" s="256" t="s">
        <v>180</v>
      </c>
      <c r="C253" s="197"/>
      <c r="D253" s="197"/>
      <c r="E253" s="73"/>
      <c r="F253" s="163"/>
    </row>
    <row r="254" spans="1:24">
      <c r="A254" s="197"/>
      <c r="B254" s="256" t="s">
        <v>128</v>
      </c>
      <c r="C254" s="197"/>
      <c r="D254" s="197"/>
      <c r="E254" s="73"/>
      <c r="F254" s="163"/>
    </row>
    <row r="255" spans="1:24" ht="38.25">
      <c r="A255" s="197"/>
      <c r="B255" s="256" t="s">
        <v>181</v>
      </c>
      <c r="C255" s="197"/>
      <c r="D255" s="197"/>
      <c r="E255" s="73"/>
      <c r="F255" s="163"/>
    </row>
    <row r="256" spans="1:24" ht="25.5">
      <c r="A256" s="197"/>
      <c r="B256" s="256" t="s">
        <v>129</v>
      </c>
      <c r="C256" s="197"/>
      <c r="D256" s="197"/>
      <c r="E256" s="73"/>
      <c r="F256" s="163"/>
    </row>
    <row r="257" spans="1:24" ht="38.25">
      <c r="A257" s="197"/>
      <c r="B257" s="256" t="s">
        <v>130</v>
      </c>
      <c r="C257" s="197"/>
      <c r="D257" s="197"/>
      <c r="E257" s="73"/>
      <c r="F257" s="163"/>
    </row>
    <row r="258" spans="1:24" ht="76.5">
      <c r="A258" s="197"/>
      <c r="B258" s="256" t="s">
        <v>182</v>
      </c>
      <c r="C258" s="197"/>
      <c r="D258" s="197"/>
      <c r="E258" s="73"/>
      <c r="F258" s="163"/>
    </row>
    <row r="259" spans="1:24" ht="25.5">
      <c r="A259" s="197"/>
      <c r="B259" s="256" t="s">
        <v>184</v>
      </c>
      <c r="C259" s="197"/>
      <c r="D259" s="197"/>
      <c r="E259" s="73"/>
      <c r="F259" s="163"/>
    </row>
    <row r="260" spans="1:24" ht="102">
      <c r="A260" s="197"/>
      <c r="B260" s="256" t="s">
        <v>127</v>
      </c>
      <c r="C260" s="197"/>
      <c r="D260" s="197"/>
      <c r="E260" s="73"/>
      <c r="F260" s="163"/>
    </row>
    <row r="261" spans="1:24" ht="127.5">
      <c r="A261" s="197"/>
      <c r="B261" s="256" t="s">
        <v>183</v>
      </c>
      <c r="C261" s="197"/>
      <c r="D261" s="197"/>
      <c r="E261" s="73"/>
      <c r="F261" s="163"/>
    </row>
    <row r="262" spans="1:24">
      <c r="A262" s="197"/>
      <c r="B262" s="256"/>
      <c r="C262" s="197"/>
      <c r="D262" s="197"/>
      <c r="E262" s="73"/>
      <c r="F262" s="163"/>
    </row>
    <row r="263" spans="1:24" s="260" customFormat="1">
      <c r="A263" s="257" t="s">
        <v>27</v>
      </c>
      <c r="B263" s="258" t="s">
        <v>28</v>
      </c>
      <c r="C263" s="257" t="s">
        <v>29</v>
      </c>
      <c r="D263" s="259" t="s">
        <v>30</v>
      </c>
      <c r="E263" s="74" t="s">
        <v>31</v>
      </c>
      <c r="F263" s="168" t="s">
        <v>32</v>
      </c>
      <c r="G263" s="178"/>
      <c r="H263" s="178"/>
      <c r="I263" s="178"/>
      <c r="J263" s="178"/>
      <c r="K263" s="178"/>
      <c r="L263" s="178"/>
      <c r="M263" s="178"/>
      <c r="N263" s="178"/>
      <c r="O263" s="178"/>
      <c r="P263" s="178"/>
      <c r="Q263" s="178"/>
      <c r="R263" s="178"/>
      <c r="S263" s="178"/>
      <c r="T263" s="178"/>
      <c r="U263" s="178"/>
      <c r="V263" s="178"/>
      <c r="W263" s="178"/>
      <c r="X263" s="178"/>
    </row>
    <row r="264" spans="1:24" s="260" customFormat="1">
      <c r="A264" s="257"/>
      <c r="B264" s="302" t="s">
        <v>126</v>
      </c>
      <c r="C264" s="257"/>
      <c r="D264" s="259"/>
      <c r="E264" s="74"/>
      <c r="F264" s="168"/>
      <c r="G264" s="178"/>
      <c r="H264" s="178"/>
      <c r="I264" s="178"/>
      <c r="J264" s="178"/>
      <c r="K264" s="178"/>
      <c r="L264" s="178"/>
      <c r="M264" s="178"/>
      <c r="N264" s="178"/>
      <c r="O264" s="178"/>
      <c r="P264" s="178"/>
      <c r="Q264" s="178"/>
      <c r="R264" s="178"/>
      <c r="S264" s="178"/>
      <c r="T264" s="178"/>
      <c r="U264" s="178"/>
      <c r="V264" s="178"/>
      <c r="W264" s="178"/>
      <c r="X264" s="178"/>
    </row>
    <row r="265" spans="1:24">
      <c r="A265" s="197"/>
      <c r="B265" s="176"/>
      <c r="C265" s="192"/>
      <c r="D265" s="171"/>
      <c r="E265" s="70"/>
      <c r="F265" s="163"/>
    </row>
    <row r="266" spans="1:24" ht="51">
      <c r="A266" s="175" t="s">
        <v>356</v>
      </c>
      <c r="B266" s="176" t="s">
        <v>2505</v>
      </c>
      <c r="C266" s="192"/>
      <c r="D266" s="171"/>
      <c r="E266" s="70"/>
      <c r="F266" s="163"/>
    </row>
    <row r="267" spans="1:24" ht="102">
      <c r="A267" s="175"/>
      <c r="B267" s="176" t="s">
        <v>2706</v>
      </c>
      <c r="C267" s="192"/>
      <c r="D267" s="171"/>
      <c r="E267" s="70"/>
      <c r="F267" s="163"/>
    </row>
    <row r="268" spans="1:24" ht="25.5">
      <c r="A268" s="175"/>
      <c r="B268" s="176" t="s">
        <v>2707</v>
      </c>
      <c r="C268" s="192"/>
      <c r="D268" s="171"/>
      <c r="E268" s="70"/>
      <c r="F268" s="163"/>
    </row>
    <row r="269" spans="1:24" s="1118" customFormat="1" ht="89.25">
      <c r="A269" s="175"/>
      <c r="B269" s="176" t="s">
        <v>1125</v>
      </c>
      <c r="C269" s="192"/>
      <c r="D269" s="171"/>
      <c r="E269" s="70"/>
      <c r="F269" s="163"/>
      <c r="G269" s="178"/>
      <c r="H269" s="178"/>
      <c r="I269" s="178"/>
      <c r="J269" s="178"/>
      <c r="K269" s="178"/>
      <c r="L269" s="178"/>
      <c r="M269" s="178"/>
      <c r="N269" s="178"/>
      <c r="O269" s="178"/>
      <c r="P269" s="178"/>
      <c r="Q269" s="178"/>
      <c r="R269" s="178"/>
      <c r="S269" s="178"/>
      <c r="T269" s="178"/>
      <c r="U269" s="178"/>
      <c r="V269" s="178"/>
      <c r="W269" s="178"/>
      <c r="X269" s="178"/>
    </row>
    <row r="270" spans="1:24" s="1118" customFormat="1">
      <c r="A270" s="175"/>
      <c r="B270" s="176" t="s">
        <v>204</v>
      </c>
      <c r="C270" s="192"/>
      <c r="D270" s="171"/>
      <c r="E270" s="70"/>
      <c r="F270" s="163"/>
      <c r="G270" s="178"/>
      <c r="H270" s="178"/>
      <c r="I270" s="178"/>
      <c r="J270" s="178"/>
      <c r="K270" s="178"/>
      <c r="L270" s="178"/>
      <c r="M270" s="178"/>
      <c r="N270" s="178"/>
      <c r="O270" s="178"/>
      <c r="P270" s="178"/>
      <c r="Q270" s="178"/>
      <c r="R270" s="178"/>
      <c r="S270" s="178"/>
      <c r="T270" s="178"/>
      <c r="U270" s="178"/>
      <c r="V270" s="178"/>
      <c r="W270" s="178"/>
      <c r="X270" s="178"/>
    </row>
    <row r="271" spans="1:24" s="1118" customFormat="1" ht="25.5">
      <c r="A271" s="175"/>
      <c r="B271" s="176" t="s">
        <v>192</v>
      </c>
      <c r="C271" s="192"/>
      <c r="D271" s="171"/>
      <c r="E271" s="70"/>
      <c r="F271" s="163"/>
      <c r="G271" s="178"/>
      <c r="H271" s="178"/>
      <c r="I271" s="178"/>
      <c r="J271" s="178"/>
      <c r="K271" s="178"/>
      <c r="L271" s="178"/>
      <c r="M271" s="178"/>
      <c r="N271" s="178"/>
      <c r="O271" s="178"/>
      <c r="P271" s="178"/>
      <c r="Q271" s="178"/>
      <c r="R271" s="178"/>
      <c r="S271" s="178"/>
      <c r="T271" s="178"/>
      <c r="U271" s="178"/>
      <c r="V271" s="178"/>
      <c r="W271" s="178"/>
      <c r="X271" s="178"/>
    </row>
    <row r="272" spans="1:24" ht="25.5">
      <c r="A272" s="197" t="s">
        <v>46</v>
      </c>
      <c r="B272" s="176" t="s">
        <v>2577</v>
      </c>
      <c r="C272" s="192" t="s">
        <v>33</v>
      </c>
      <c r="D272" s="171">
        <v>5</v>
      </c>
      <c r="E272" s="70"/>
      <c r="F272" s="163">
        <f>D272*E272</f>
        <v>0</v>
      </c>
    </row>
    <row r="273" spans="1:24" ht="25.5">
      <c r="A273" s="197" t="s">
        <v>47</v>
      </c>
      <c r="B273" s="176" t="s">
        <v>2578</v>
      </c>
      <c r="C273" s="192" t="s">
        <v>33</v>
      </c>
      <c r="D273" s="171">
        <v>4</v>
      </c>
      <c r="E273" s="70"/>
      <c r="F273" s="163">
        <f>D273*E273</f>
        <v>0</v>
      </c>
    </row>
    <row r="274" spans="1:24">
      <c r="A274" s="197"/>
      <c r="B274" s="176"/>
      <c r="C274" s="192"/>
      <c r="D274" s="171"/>
      <c r="E274" s="70"/>
      <c r="F274" s="163"/>
    </row>
    <row r="275" spans="1:24" ht="38.25">
      <c r="A275" s="175" t="s">
        <v>191</v>
      </c>
      <c r="B275" s="176" t="s">
        <v>1126</v>
      </c>
      <c r="C275" s="192"/>
      <c r="D275" s="171"/>
      <c r="E275" s="70"/>
      <c r="F275" s="163"/>
    </row>
    <row r="276" spans="1:24" ht="102">
      <c r="A276" s="175"/>
      <c r="B276" s="176" t="s">
        <v>2706</v>
      </c>
      <c r="C276" s="192"/>
      <c r="D276" s="171"/>
      <c r="E276" s="70"/>
      <c r="F276" s="163"/>
    </row>
    <row r="277" spans="1:24" s="1118" customFormat="1" ht="89.25">
      <c r="A277" s="175"/>
      <c r="B277" s="176" t="s">
        <v>1125</v>
      </c>
      <c r="C277" s="192"/>
      <c r="D277" s="171"/>
      <c r="E277" s="70"/>
      <c r="F277" s="163"/>
      <c r="G277" s="178"/>
      <c r="H277" s="178"/>
      <c r="I277" s="178"/>
      <c r="J277" s="178"/>
      <c r="K277" s="178"/>
      <c r="L277" s="178"/>
      <c r="M277" s="178"/>
      <c r="N277" s="178"/>
      <c r="O277" s="178"/>
      <c r="P277" s="178"/>
      <c r="Q277" s="178"/>
      <c r="R277" s="178"/>
      <c r="S277" s="178"/>
      <c r="T277" s="178"/>
      <c r="U277" s="178"/>
      <c r="V277" s="178"/>
      <c r="W277" s="178"/>
      <c r="X277" s="178"/>
    </row>
    <row r="278" spans="1:24" s="1118" customFormat="1">
      <c r="A278" s="175"/>
      <c r="B278" s="176" t="s">
        <v>204</v>
      </c>
      <c r="C278" s="192"/>
      <c r="D278" s="171"/>
      <c r="E278" s="70"/>
      <c r="F278" s="163"/>
      <c r="G278" s="178"/>
      <c r="H278" s="178"/>
      <c r="I278" s="178"/>
      <c r="J278" s="178"/>
      <c r="K278" s="178"/>
      <c r="L278" s="178"/>
      <c r="M278" s="178"/>
      <c r="N278" s="178"/>
      <c r="O278" s="178"/>
      <c r="P278" s="178"/>
      <c r="Q278" s="178"/>
      <c r="R278" s="178"/>
      <c r="S278" s="178"/>
      <c r="T278" s="178"/>
      <c r="U278" s="178"/>
      <c r="V278" s="178"/>
      <c r="W278" s="178"/>
      <c r="X278" s="178"/>
    </row>
    <row r="279" spans="1:24" s="1118" customFormat="1" ht="25.5">
      <c r="A279" s="175"/>
      <c r="B279" s="176" t="s">
        <v>192</v>
      </c>
      <c r="C279" s="192"/>
      <c r="D279" s="171"/>
      <c r="E279" s="70"/>
      <c r="F279" s="163"/>
      <c r="G279" s="178"/>
      <c r="H279" s="178"/>
      <c r="I279" s="178"/>
      <c r="J279" s="178"/>
      <c r="K279" s="178"/>
      <c r="L279" s="178"/>
      <c r="M279" s="178"/>
      <c r="N279" s="178"/>
      <c r="O279" s="178"/>
      <c r="P279" s="178"/>
      <c r="Q279" s="178"/>
      <c r="R279" s="178"/>
      <c r="S279" s="178"/>
      <c r="T279" s="178"/>
      <c r="U279" s="178"/>
      <c r="V279" s="178"/>
      <c r="W279" s="178"/>
      <c r="X279" s="178"/>
    </row>
    <row r="280" spans="1:24" ht="25.5">
      <c r="A280" s="197"/>
      <c r="B280" s="176" t="s">
        <v>2506</v>
      </c>
      <c r="C280" s="192" t="s">
        <v>33</v>
      </c>
      <c r="D280" s="171">
        <v>3</v>
      </c>
      <c r="E280" s="70"/>
      <c r="F280" s="163">
        <f>D280*E280</f>
        <v>0</v>
      </c>
    </row>
    <row r="281" spans="1:24">
      <c r="A281" s="197"/>
      <c r="B281" s="176"/>
      <c r="C281" s="192"/>
      <c r="D281" s="171"/>
      <c r="E281" s="70"/>
      <c r="F281" s="163"/>
    </row>
    <row r="282" spans="1:24" ht="38.25">
      <c r="A282" s="175" t="s">
        <v>193</v>
      </c>
      <c r="B282" s="176" t="s">
        <v>1127</v>
      </c>
      <c r="C282" s="192"/>
      <c r="D282" s="171"/>
      <c r="E282" s="70"/>
      <c r="F282" s="163"/>
    </row>
    <row r="283" spans="1:24" ht="102">
      <c r="A283" s="175"/>
      <c r="B283" s="176" t="s">
        <v>2706</v>
      </c>
      <c r="C283" s="192"/>
      <c r="D283" s="171"/>
      <c r="E283" s="70"/>
      <c r="F283" s="163"/>
    </row>
    <row r="284" spans="1:24" s="1118" customFormat="1" ht="89.25">
      <c r="A284" s="175"/>
      <c r="B284" s="176" t="s">
        <v>1125</v>
      </c>
      <c r="C284" s="192"/>
      <c r="D284" s="171"/>
      <c r="E284" s="70"/>
      <c r="F284" s="163"/>
      <c r="G284" s="178"/>
      <c r="H284" s="178"/>
      <c r="I284" s="178"/>
      <c r="J284" s="178"/>
      <c r="K284" s="178"/>
      <c r="L284" s="178"/>
      <c r="M284" s="178"/>
      <c r="N284" s="178"/>
      <c r="O284" s="178"/>
      <c r="P284" s="178"/>
      <c r="Q284" s="178"/>
      <c r="R284" s="178"/>
      <c r="S284" s="178"/>
      <c r="T284" s="178"/>
      <c r="U284" s="178"/>
      <c r="V284" s="178"/>
      <c r="W284" s="178"/>
      <c r="X284" s="178"/>
    </row>
    <row r="285" spans="1:24" s="1118" customFormat="1">
      <c r="A285" s="175"/>
      <c r="B285" s="176" t="s">
        <v>204</v>
      </c>
      <c r="C285" s="192"/>
      <c r="D285" s="171"/>
      <c r="E285" s="70"/>
      <c r="F285" s="163"/>
      <c r="G285" s="178"/>
      <c r="H285" s="178"/>
      <c r="I285" s="178"/>
      <c r="J285" s="178"/>
      <c r="K285" s="178"/>
      <c r="L285" s="178"/>
      <c r="M285" s="178"/>
      <c r="N285" s="178"/>
      <c r="O285" s="178"/>
      <c r="P285" s="178"/>
      <c r="Q285" s="178"/>
      <c r="R285" s="178"/>
      <c r="S285" s="178"/>
      <c r="T285" s="178"/>
      <c r="U285" s="178"/>
      <c r="V285" s="178"/>
      <c r="W285" s="178"/>
      <c r="X285" s="178"/>
    </row>
    <row r="286" spans="1:24" s="1118" customFormat="1" ht="25.5">
      <c r="A286" s="175"/>
      <c r="B286" s="176" t="s">
        <v>192</v>
      </c>
      <c r="C286" s="192"/>
      <c r="D286" s="171"/>
      <c r="E286" s="70"/>
      <c r="F286" s="163"/>
      <c r="G286" s="178"/>
      <c r="H286" s="178"/>
      <c r="I286" s="178"/>
      <c r="J286" s="178"/>
      <c r="K286" s="178"/>
      <c r="L286" s="178"/>
      <c r="M286" s="178"/>
      <c r="N286" s="178"/>
      <c r="O286" s="178"/>
      <c r="P286" s="178"/>
      <c r="Q286" s="178"/>
      <c r="R286" s="178"/>
      <c r="S286" s="178"/>
      <c r="T286" s="178"/>
      <c r="U286" s="178"/>
      <c r="V286" s="178"/>
      <c r="W286" s="178"/>
      <c r="X286" s="178"/>
    </row>
    <row r="287" spans="1:24" ht="25.5">
      <c r="A287" s="197" t="s">
        <v>46</v>
      </c>
      <c r="B287" s="176" t="s">
        <v>2579</v>
      </c>
      <c r="C287" s="192" t="s">
        <v>33</v>
      </c>
      <c r="D287" s="171">
        <v>1</v>
      </c>
      <c r="E287" s="70"/>
      <c r="F287" s="163">
        <f>D287*E287</f>
        <v>0</v>
      </c>
    </row>
    <row r="288" spans="1:24" ht="25.5">
      <c r="A288" s="197" t="s">
        <v>47</v>
      </c>
      <c r="B288" s="176" t="s">
        <v>2579</v>
      </c>
      <c r="C288" s="192" t="s">
        <v>33</v>
      </c>
      <c r="D288" s="171">
        <v>1</v>
      </c>
      <c r="E288" s="70"/>
      <c r="F288" s="163">
        <f>D288*E288</f>
        <v>0</v>
      </c>
    </row>
    <row r="289" spans="1:24">
      <c r="A289" s="197"/>
      <c r="B289" s="176"/>
      <c r="C289" s="192"/>
      <c r="D289" s="171"/>
      <c r="E289" s="70"/>
      <c r="F289" s="163"/>
    </row>
    <row r="290" spans="1:24" ht="38.25">
      <c r="A290" s="175" t="s">
        <v>1217</v>
      </c>
      <c r="B290" s="176" t="s">
        <v>1128</v>
      </c>
      <c r="C290" s="192"/>
      <c r="D290" s="171"/>
      <c r="E290" s="70"/>
      <c r="F290" s="163"/>
    </row>
    <row r="291" spans="1:24" ht="102">
      <c r="A291" s="175"/>
      <c r="B291" s="176" t="s">
        <v>2706</v>
      </c>
      <c r="C291" s="192"/>
      <c r="D291" s="171"/>
      <c r="E291" s="70"/>
      <c r="F291" s="163"/>
    </row>
    <row r="292" spans="1:24" s="1118" customFormat="1" ht="89.25">
      <c r="A292" s="175"/>
      <c r="B292" s="176" t="s">
        <v>1125</v>
      </c>
      <c r="C292" s="192"/>
      <c r="D292" s="171"/>
      <c r="E292" s="70"/>
      <c r="F292" s="163"/>
      <c r="G292" s="178"/>
      <c r="H292" s="178"/>
      <c r="I292" s="178"/>
      <c r="J292" s="178"/>
      <c r="K292" s="178"/>
      <c r="L292" s="178"/>
      <c r="M292" s="178"/>
      <c r="N292" s="178"/>
      <c r="O292" s="178"/>
      <c r="P292" s="178"/>
      <c r="Q292" s="178"/>
      <c r="R292" s="178"/>
      <c r="S292" s="178"/>
      <c r="T292" s="178"/>
      <c r="U292" s="178"/>
      <c r="V292" s="178"/>
      <c r="W292" s="178"/>
      <c r="X292" s="178"/>
    </row>
    <row r="293" spans="1:24" s="1118" customFormat="1">
      <c r="A293" s="175"/>
      <c r="B293" s="176" t="s">
        <v>204</v>
      </c>
      <c r="C293" s="192"/>
      <c r="D293" s="171"/>
      <c r="E293" s="70"/>
      <c r="F293" s="163"/>
      <c r="G293" s="178"/>
      <c r="H293" s="178"/>
      <c r="I293" s="178"/>
      <c r="J293" s="178"/>
      <c r="K293" s="178"/>
      <c r="L293" s="178"/>
      <c r="M293" s="178"/>
      <c r="N293" s="178"/>
      <c r="O293" s="178"/>
      <c r="P293" s="178"/>
      <c r="Q293" s="178"/>
      <c r="R293" s="178"/>
      <c r="S293" s="178"/>
      <c r="T293" s="178"/>
      <c r="U293" s="178"/>
      <c r="V293" s="178"/>
      <c r="W293" s="178"/>
      <c r="X293" s="178"/>
    </row>
    <row r="294" spans="1:24" s="1118" customFormat="1" ht="25.5">
      <c r="A294" s="175"/>
      <c r="B294" s="176" t="s">
        <v>192</v>
      </c>
      <c r="C294" s="192"/>
      <c r="D294" s="171"/>
      <c r="E294" s="70"/>
      <c r="F294" s="163"/>
      <c r="G294" s="178"/>
      <c r="H294" s="178"/>
      <c r="I294" s="178"/>
      <c r="J294" s="178"/>
      <c r="K294" s="178"/>
      <c r="L294" s="178"/>
      <c r="M294" s="178"/>
      <c r="N294" s="178"/>
      <c r="O294" s="178"/>
      <c r="P294" s="178"/>
      <c r="Q294" s="178"/>
      <c r="R294" s="178"/>
      <c r="S294" s="178"/>
      <c r="T294" s="178"/>
      <c r="U294" s="178"/>
      <c r="V294" s="178"/>
      <c r="W294" s="178"/>
      <c r="X294" s="178"/>
    </row>
    <row r="295" spans="1:24" ht="25.5">
      <c r="A295" s="197" t="s">
        <v>46</v>
      </c>
      <c r="B295" s="176" t="s">
        <v>2580</v>
      </c>
      <c r="C295" s="192" t="s">
        <v>33</v>
      </c>
      <c r="D295" s="171">
        <v>1</v>
      </c>
      <c r="E295" s="70"/>
      <c r="F295" s="163">
        <f>D295*E295</f>
        <v>0</v>
      </c>
    </row>
    <row r="296" spans="1:24" ht="25.5">
      <c r="A296" s="197" t="s">
        <v>47</v>
      </c>
      <c r="B296" s="176" t="s">
        <v>2581</v>
      </c>
      <c r="C296" s="192" t="s">
        <v>33</v>
      </c>
      <c r="D296" s="171">
        <v>1</v>
      </c>
      <c r="E296" s="70"/>
      <c r="F296" s="163">
        <f>D296*E296</f>
        <v>0</v>
      </c>
    </row>
    <row r="297" spans="1:24">
      <c r="A297" s="197"/>
      <c r="B297" s="176"/>
      <c r="C297" s="192"/>
      <c r="D297" s="171"/>
      <c r="E297" s="70"/>
      <c r="F297" s="163"/>
    </row>
    <row r="298" spans="1:24" ht="51">
      <c r="A298" s="175" t="s">
        <v>357</v>
      </c>
      <c r="B298" s="176" t="s">
        <v>2507</v>
      </c>
      <c r="C298" s="192"/>
      <c r="D298" s="171"/>
      <c r="E298" s="70"/>
      <c r="F298" s="163"/>
    </row>
    <row r="299" spans="1:24" ht="102">
      <c r="A299" s="175"/>
      <c r="B299" s="176" t="s">
        <v>2706</v>
      </c>
      <c r="C299" s="192"/>
      <c r="D299" s="171"/>
      <c r="E299" s="70"/>
      <c r="F299" s="163"/>
    </row>
    <row r="300" spans="1:24" s="1118" customFormat="1" ht="89.25">
      <c r="A300" s="175"/>
      <c r="B300" s="176" t="s">
        <v>1125</v>
      </c>
      <c r="C300" s="192"/>
      <c r="D300" s="171"/>
      <c r="E300" s="70"/>
      <c r="F300" s="163"/>
      <c r="G300" s="178"/>
      <c r="H300" s="178"/>
      <c r="I300" s="178"/>
      <c r="J300" s="178"/>
      <c r="K300" s="178"/>
      <c r="L300" s="178"/>
      <c r="M300" s="178"/>
      <c r="N300" s="178"/>
      <c r="O300" s="178"/>
      <c r="P300" s="178"/>
      <c r="Q300" s="178"/>
      <c r="R300" s="178"/>
      <c r="S300" s="178"/>
      <c r="T300" s="178"/>
      <c r="U300" s="178"/>
      <c r="V300" s="178"/>
      <c r="W300" s="178"/>
      <c r="X300" s="178"/>
    </row>
    <row r="301" spans="1:24" s="1118" customFormat="1">
      <c r="A301" s="175"/>
      <c r="B301" s="176" t="s">
        <v>204</v>
      </c>
      <c r="C301" s="192"/>
      <c r="D301" s="171"/>
      <c r="E301" s="70"/>
      <c r="F301" s="163"/>
      <c r="G301" s="178"/>
      <c r="H301" s="178"/>
      <c r="I301" s="178"/>
      <c r="J301" s="178"/>
      <c r="K301" s="178"/>
      <c r="L301" s="178"/>
      <c r="M301" s="178"/>
      <c r="N301" s="178"/>
      <c r="O301" s="178"/>
      <c r="P301" s="178"/>
      <c r="Q301" s="178"/>
      <c r="R301" s="178"/>
      <c r="S301" s="178"/>
      <c r="T301" s="178"/>
      <c r="U301" s="178"/>
      <c r="V301" s="178"/>
      <c r="W301" s="178"/>
      <c r="X301" s="178"/>
    </row>
    <row r="302" spans="1:24" s="1118" customFormat="1" ht="25.5">
      <c r="A302" s="175"/>
      <c r="B302" s="176" t="s">
        <v>192</v>
      </c>
      <c r="C302" s="192"/>
      <c r="D302" s="171"/>
      <c r="E302" s="70"/>
      <c r="F302" s="163"/>
      <c r="G302" s="178"/>
      <c r="H302" s="178"/>
      <c r="I302" s="178"/>
      <c r="J302" s="178"/>
      <c r="K302" s="178"/>
      <c r="L302" s="178"/>
      <c r="M302" s="178"/>
      <c r="N302" s="178"/>
      <c r="O302" s="178"/>
      <c r="P302" s="178"/>
      <c r="Q302" s="178"/>
      <c r="R302" s="178"/>
      <c r="S302" s="178"/>
      <c r="T302" s="178"/>
      <c r="U302" s="178"/>
      <c r="V302" s="178"/>
      <c r="W302" s="178"/>
      <c r="X302" s="178"/>
    </row>
    <row r="303" spans="1:24" ht="25.5">
      <c r="A303" s="197"/>
      <c r="B303" s="176" t="s">
        <v>2508</v>
      </c>
      <c r="C303" s="192" t="s">
        <v>33</v>
      </c>
      <c r="D303" s="171">
        <v>5</v>
      </c>
      <c r="E303" s="70"/>
      <c r="F303" s="163">
        <f>D303*E303</f>
        <v>0</v>
      </c>
    </row>
    <row r="304" spans="1:24">
      <c r="A304" s="197"/>
      <c r="B304" s="176"/>
      <c r="C304" s="192"/>
      <c r="D304" s="171"/>
      <c r="E304" s="70"/>
      <c r="F304" s="163"/>
    </row>
    <row r="305" spans="1:24" ht="38.25">
      <c r="A305" s="175" t="s">
        <v>358</v>
      </c>
      <c r="B305" s="176" t="s">
        <v>2520</v>
      </c>
      <c r="C305" s="192"/>
      <c r="D305" s="171"/>
      <c r="E305" s="70"/>
      <c r="F305" s="163"/>
    </row>
    <row r="306" spans="1:24" ht="102">
      <c r="A306" s="175"/>
      <c r="B306" s="176" t="s">
        <v>2706</v>
      </c>
      <c r="C306" s="192"/>
      <c r="D306" s="171"/>
      <c r="E306" s="70"/>
      <c r="F306" s="163"/>
    </row>
    <row r="307" spans="1:24" s="1118" customFormat="1" ht="76.5">
      <c r="A307" s="175"/>
      <c r="B307" s="176" t="s">
        <v>2518</v>
      </c>
      <c r="C307" s="192"/>
      <c r="D307" s="171"/>
      <c r="E307" s="70"/>
      <c r="F307" s="163"/>
      <c r="G307" s="178"/>
      <c r="H307" s="178"/>
      <c r="I307" s="178"/>
      <c r="J307" s="178"/>
      <c r="K307" s="178"/>
      <c r="L307" s="178"/>
      <c r="M307" s="178"/>
      <c r="N307" s="178"/>
      <c r="O307" s="178"/>
      <c r="P307" s="178"/>
      <c r="Q307" s="178"/>
      <c r="R307" s="178"/>
      <c r="S307" s="178"/>
      <c r="T307" s="178"/>
      <c r="U307" s="178"/>
      <c r="V307" s="178"/>
      <c r="W307" s="178"/>
      <c r="X307" s="178"/>
    </row>
    <row r="308" spans="1:24" s="1118" customFormat="1">
      <c r="A308" s="175"/>
      <c r="B308" s="176" t="s">
        <v>204</v>
      </c>
      <c r="C308" s="192"/>
      <c r="D308" s="171"/>
      <c r="E308" s="70"/>
      <c r="F308" s="163"/>
      <c r="G308" s="178"/>
      <c r="H308" s="178"/>
      <c r="I308" s="178"/>
      <c r="J308" s="178"/>
      <c r="K308" s="178"/>
      <c r="L308" s="178"/>
      <c r="M308" s="178"/>
      <c r="N308" s="178"/>
      <c r="O308" s="178"/>
      <c r="P308" s="178"/>
      <c r="Q308" s="178"/>
      <c r="R308" s="178"/>
      <c r="S308" s="178"/>
      <c r="T308" s="178"/>
      <c r="U308" s="178"/>
      <c r="V308" s="178"/>
      <c r="W308" s="178"/>
      <c r="X308" s="178"/>
    </row>
    <row r="309" spans="1:24" s="1118" customFormat="1" ht="25.5">
      <c r="A309" s="175"/>
      <c r="B309" s="176" t="s">
        <v>2519</v>
      </c>
      <c r="C309" s="192"/>
      <c r="D309" s="171"/>
      <c r="E309" s="70"/>
      <c r="F309" s="163"/>
      <c r="G309" s="178"/>
      <c r="H309" s="178"/>
      <c r="I309" s="178"/>
      <c r="J309" s="178"/>
      <c r="K309" s="178"/>
      <c r="L309" s="178"/>
      <c r="M309" s="178"/>
      <c r="N309" s="178"/>
      <c r="O309" s="178"/>
      <c r="P309" s="178"/>
      <c r="Q309" s="178"/>
      <c r="R309" s="178"/>
      <c r="S309" s="178"/>
      <c r="T309" s="178"/>
      <c r="U309" s="178"/>
      <c r="V309" s="178"/>
      <c r="W309" s="178"/>
      <c r="X309" s="178"/>
    </row>
    <row r="310" spans="1:24" ht="25.5">
      <c r="A310" s="197"/>
      <c r="B310" s="176" t="s">
        <v>1129</v>
      </c>
      <c r="C310" s="192" t="s">
        <v>33</v>
      </c>
      <c r="D310" s="171">
        <v>2</v>
      </c>
      <c r="E310" s="70"/>
      <c r="F310" s="163">
        <f>D310*E310</f>
        <v>0</v>
      </c>
    </row>
    <row r="311" spans="1:24">
      <c r="A311" s="197"/>
      <c r="B311" s="176"/>
      <c r="C311" s="192"/>
      <c r="D311" s="171"/>
      <c r="E311" s="70"/>
      <c r="F311" s="163"/>
    </row>
    <row r="312" spans="1:24" ht="38.25">
      <c r="A312" s="175" t="s">
        <v>359</v>
      </c>
      <c r="B312" s="176" t="s">
        <v>1130</v>
      </c>
      <c r="C312" s="192"/>
      <c r="D312" s="171"/>
      <c r="E312" s="70"/>
      <c r="F312" s="163"/>
    </row>
    <row r="313" spans="1:24" ht="255" customHeight="1">
      <c r="A313" s="175"/>
      <c r="B313" s="303" t="s">
        <v>2587</v>
      </c>
      <c r="C313" s="192"/>
      <c r="D313" s="171"/>
      <c r="E313" s="70"/>
      <c r="F313" s="163"/>
    </row>
    <row r="314" spans="1:24" ht="114.75">
      <c r="A314" s="175"/>
      <c r="B314" s="176" t="s">
        <v>292</v>
      </c>
      <c r="C314" s="192"/>
      <c r="D314" s="171"/>
      <c r="E314" s="70"/>
      <c r="F314" s="163"/>
    </row>
    <row r="315" spans="1:24" s="1118" customFormat="1">
      <c r="A315" s="175"/>
      <c r="B315" s="176" t="s">
        <v>204</v>
      </c>
      <c r="C315" s="192"/>
      <c r="D315" s="171"/>
      <c r="E315" s="70"/>
      <c r="F315" s="163"/>
      <c r="G315" s="178"/>
      <c r="H315" s="178"/>
      <c r="I315" s="178"/>
      <c r="J315" s="178"/>
      <c r="K315" s="178"/>
      <c r="L315" s="178"/>
      <c r="M315" s="178"/>
      <c r="N315" s="178"/>
      <c r="O315" s="178"/>
      <c r="P315" s="178"/>
      <c r="Q315" s="178"/>
      <c r="R315" s="178"/>
      <c r="S315" s="178"/>
      <c r="T315" s="178"/>
      <c r="U315" s="178"/>
      <c r="V315" s="178"/>
      <c r="W315" s="178"/>
      <c r="X315" s="178"/>
    </row>
    <row r="316" spans="1:24" s="1118" customFormat="1" ht="25.5">
      <c r="A316" s="175"/>
      <c r="B316" s="176" t="s">
        <v>293</v>
      </c>
      <c r="C316" s="192"/>
      <c r="D316" s="171"/>
      <c r="E316" s="70"/>
      <c r="F316" s="163"/>
      <c r="G316" s="178"/>
      <c r="H316" s="178"/>
      <c r="I316" s="178"/>
      <c r="J316" s="178"/>
      <c r="K316" s="178"/>
      <c r="L316" s="178"/>
      <c r="M316" s="178"/>
      <c r="N316" s="178"/>
      <c r="O316" s="178"/>
      <c r="P316" s="178"/>
      <c r="Q316" s="178"/>
      <c r="R316" s="178"/>
      <c r="S316" s="178"/>
      <c r="T316" s="178"/>
      <c r="U316" s="178"/>
      <c r="V316" s="178"/>
      <c r="W316" s="178"/>
      <c r="X316" s="178"/>
    </row>
    <row r="317" spans="1:24" ht="25.5">
      <c r="A317" s="197"/>
      <c r="B317" s="176" t="s">
        <v>2511</v>
      </c>
      <c r="C317" s="192" t="s">
        <v>33</v>
      </c>
      <c r="D317" s="171">
        <v>4</v>
      </c>
      <c r="E317" s="70"/>
      <c r="F317" s="163">
        <f>D317*E317</f>
        <v>0</v>
      </c>
    </row>
    <row r="318" spans="1:24">
      <c r="A318" s="197"/>
      <c r="B318" s="176"/>
      <c r="C318" s="192"/>
      <c r="D318" s="171"/>
      <c r="E318" s="70"/>
      <c r="F318" s="163"/>
    </row>
    <row r="319" spans="1:24" ht="51">
      <c r="A319" s="175" t="s">
        <v>1218</v>
      </c>
      <c r="B319" s="176" t="s">
        <v>2509</v>
      </c>
      <c r="C319" s="192"/>
      <c r="D319" s="171"/>
      <c r="E319" s="70"/>
      <c r="F319" s="163"/>
    </row>
    <row r="320" spans="1:24" ht="267.75">
      <c r="A320" s="175"/>
      <c r="B320" s="303" t="s">
        <v>4205</v>
      </c>
      <c r="C320" s="192"/>
      <c r="D320" s="171"/>
      <c r="E320" s="70"/>
      <c r="F320" s="163"/>
    </row>
    <row r="321" spans="1:24" ht="114.75">
      <c r="A321" s="175"/>
      <c r="B321" s="176" t="s">
        <v>292</v>
      </c>
      <c r="C321" s="192"/>
      <c r="D321" s="171"/>
      <c r="E321" s="70"/>
      <c r="F321" s="163"/>
    </row>
    <row r="322" spans="1:24" s="1118" customFormat="1">
      <c r="A322" s="175"/>
      <c r="B322" s="176" t="s">
        <v>204</v>
      </c>
      <c r="C322" s="192"/>
      <c r="D322" s="171"/>
      <c r="E322" s="70"/>
      <c r="F322" s="163"/>
      <c r="G322" s="178"/>
      <c r="H322" s="178"/>
      <c r="I322" s="178"/>
      <c r="J322" s="178"/>
      <c r="K322" s="178"/>
      <c r="L322" s="178"/>
      <c r="M322" s="178"/>
      <c r="N322" s="178"/>
      <c r="O322" s="178"/>
      <c r="P322" s="178"/>
      <c r="Q322" s="178"/>
      <c r="R322" s="178"/>
      <c r="S322" s="178"/>
      <c r="T322" s="178"/>
      <c r="U322" s="178"/>
      <c r="V322" s="178"/>
      <c r="W322" s="178"/>
      <c r="X322" s="178"/>
    </row>
    <row r="323" spans="1:24" s="1118" customFormat="1" ht="25.5">
      <c r="A323" s="175"/>
      <c r="B323" s="176" t="s">
        <v>293</v>
      </c>
      <c r="C323" s="192"/>
      <c r="D323" s="171"/>
      <c r="E323" s="70"/>
      <c r="F323" s="163"/>
      <c r="G323" s="178"/>
      <c r="H323" s="178"/>
      <c r="I323" s="178"/>
      <c r="J323" s="178"/>
      <c r="K323" s="178"/>
      <c r="L323" s="178"/>
      <c r="M323" s="178"/>
      <c r="N323" s="178"/>
      <c r="O323" s="178"/>
      <c r="P323" s="178"/>
      <c r="Q323" s="178"/>
      <c r="R323" s="178"/>
      <c r="S323" s="178"/>
      <c r="T323" s="178"/>
      <c r="U323" s="178"/>
      <c r="V323" s="178"/>
      <c r="W323" s="178"/>
      <c r="X323" s="178"/>
    </row>
    <row r="324" spans="1:24" ht="25.5">
      <c r="A324" s="197"/>
      <c r="B324" s="176" t="s">
        <v>2510</v>
      </c>
      <c r="C324" s="192" t="s">
        <v>33</v>
      </c>
      <c r="D324" s="171">
        <v>4</v>
      </c>
      <c r="E324" s="70"/>
      <c r="F324" s="163">
        <f>D324*E324</f>
        <v>0</v>
      </c>
    </row>
    <row r="325" spans="1:24">
      <c r="A325" s="197"/>
      <c r="B325" s="241"/>
      <c r="C325" s="199"/>
      <c r="D325" s="200"/>
      <c r="E325" s="70"/>
      <c r="F325" s="163"/>
    </row>
    <row r="326" spans="1:24" ht="153">
      <c r="A326" s="197" t="s">
        <v>1219</v>
      </c>
      <c r="B326" s="262" t="s">
        <v>2721</v>
      </c>
      <c r="C326" s="199"/>
      <c r="D326" s="200"/>
      <c r="E326" s="70"/>
      <c r="F326" s="163"/>
    </row>
    <row r="327" spans="1:24" ht="39" customHeight="1">
      <c r="A327" s="197" t="s">
        <v>46</v>
      </c>
      <c r="B327" s="262" t="s">
        <v>2583</v>
      </c>
      <c r="C327" s="199" t="s">
        <v>45</v>
      </c>
      <c r="D327" s="171">
        <v>2</v>
      </c>
      <c r="E327" s="70"/>
      <c r="F327" s="163">
        <f>D327*E327</f>
        <v>0</v>
      </c>
    </row>
    <row r="328" spans="1:24" ht="39" customHeight="1">
      <c r="A328" s="197" t="s">
        <v>47</v>
      </c>
      <c r="B328" s="262" t="s">
        <v>2582</v>
      </c>
      <c r="C328" s="199" t="s">
        <v>45</v>
      </c>
      <c r="D328" s="171">
        <v>2</v>
      </c>
      <c r="E328" s="70"/>
      <c r="F328" s="163">
        <f>D328*E328</f>
        <v>0</v>
      </c>
    </row>
    <row r="329" spans="1:24" ht="38.25">
      <c r="A329" s="197" t="s">
        <v>48</v>
      </c>
      <c r="B329" s="262" t="s">
        <v>2584</v>
      </c>
      <c r="C329" s="199" t="s">
        <v>45</v>
      </c>
      <c r="D329" s="171">
        <v>2</v>
      </c>
      <c r="E329" s="70"/>
      <c r="F329" s="163">
        <f>D329*E329</f>
        <v>0</v>
      </c>
    </row>
    <row r="330" spans="1:24" ht="38.25">
      <c r="A330" s="197" t="s">
        <v>49</v>
      </c>
      <c r="B330" s="262" t="s">
        <v>2585</v>
      </c>
      <c r="C330" s="199" t="s">
        <v>45</v>
      </c>
      <c r="D330" s="171">
        <v>1</v>
      </c>
      <c r="E330" s="70"/>
      <c r="F330" s="163">
        <f>D330*E330</f>
        <v>0</v>
      </c>
    </row>
    <row r="331" spans="1:24" ht="38.25">
      <c r="A331" s="197" t="s">
        <v>50</v>
      </c>
      <c r="B331" s="262" t="s">
        <v>2586</v>
      </c>
      <c r="C331" s="199" t="s">
        <v>45</v>
      </c>
      <c r="D331" s="171">
        <v>1</v>
      </c>
      <c r="E331" s="70"/>
      <c r="F331" s="163">
        <f>D331*E331</f>
        <v>0</v>
      </c>
    </row>
    <row r="332" spans="1:24">
      <c r="A332" s="197"/>
      <c r="B332" s="176"/>
      <c r="C332" s="192"/>
      <c r="D332" s="171"/>
      <c r="E332" s="70"/>
      <c r="F332" s="163"/>
    </row>
    <row r="333" spans="1:24">
      <c r="A333" s="197"/>
      <c r="B333" s="304" t="s">
        <v>201</v>
      </c>
      <c r="C333" s="192"/>
      <c r="D333" s="171"/>
      <c r="E333" s="70"/>
      <c r="F333" s="163"/>
    </row>
    <row r="334" spans="1:24">
      <c r="A334" s="197"/>
      <c r="B334" s="304"/>
      <c r="C334" s="192"/>
      <c r="D334" s="171"/>
      <c r="E334" s="70"/>
      <c r="F334" s="163"/>
      <c r="G334" s="1201"/>
    </row>
    <row r="335" spans="1:24" ht="76.5">
      <c r="A335" s="175" t="s">
        <v>1220</v>
      </c>
      <c r="B335" s="176" t="s">
        <v>4256</v>
      </c>
      <c r="C335" s="170"/>
      <c r="D335" s="171"/>
      <c r="E335" s="76"/>
      <c r="F335" s="174"/>
    </row>
    <row r="336" spans="1:24" ht="38.25">
      <c r="A336" s="175"/>
      <c r="B336" s="176" t="s">
        <v>2503</v>
      </c>
      <c r="C336" s="170"/>
      <c r="D336" s="171"/>
      <c r="E336" s="76"/>
      <c r="F336" s="174"/>
    </row>
    <row r="337" spans="1:24" ht="267.75">
      <c r="A337" s="175"/>
      <c r="B337" s="204" t="s">
        <v>4204</v>
      </c>
      <c r="C337" s="192"/>
      <c r="D337" s="171"/>
      <c r="E337" s="70"/>
      <c r="F337" s="163"/>
    </row>
    <row r="338" spans="1:24">
      <c r="A338" s="175"/>
      <c r="B338" s="176" t="s">
        <v>195</v>
      </c>
      <c r="C338" s="170"/>
      <c r="D338" s="171"/>
      <c r="E338" s="76"/>
      <c r="F338" s="174"/>
    </row>
    <row r="339" spans="1:24" ht="165.75">
      <c r="A339" s="175"/>
      <c r="B339" s="204" t="s">
        <v>1140</v>
      </c>
      <c r="C339" s="184"/>
      <c r="D339" s="170"/>
      <c r="E339" s="77"/>
      <c r="F339" s="174"/>
    </row>
    <row r="340" spans="1:24" ht="25.5">
      <c r="A340" s="175"/>
      <c r="B340" s="176" t="s">
        <v>1131</v>
      </c>
      <c r="C340" s="170"/>
      <c r="D340" s="171"/>
      <c r="E340" s="76"/>
      <c r="F340" s="174"/>
    </row>
    <row r="341" spans="1:24" ht="102">
      <c r="A341" s="175"/>
      <c r="B341" s="176" t="s">
        <v>2551</v>
      </c>
      <c r="C341" s="170"/>
      <c r="D341" s="171"/>
      <c r="E341" s="76"/>
      <c r="F341" s="174"/>
    </row>
    <row r="342" spans="1:24" s="1118" customFormat="1">
      <c r="A342" s="175"/>
      <c r="B342" s="176" t="s">
        <v>204</v>
      </c>
      <c r="C342" s="192"/>
      <c r="D342" s="171"/>
      <c r="E342" s="70"/>
      <c r="F342" s="163"/>
      <c r="G342" s="178"/>
      <c r="H342" s="178"/>
      <c r="I342" s="178"/>
      <c r="J342" s="178"/>
      <c r="K342" s="178"/>
      <c r="L342" s="178"/>
      <c r="M342" s="178"/>
      <c r="N342" s="178"/>
      <c r="O342" s="178"/>
      <c r="P342" s="178"/>
      <c r="Q342" s="178"/>
      <c r="R342" s="178"/>
      <c r="S342" s="178"/>
      <c r="T342" s="178"/>
      <c r="U342" s="178"/>
      <c r="V342" s="178"/>
      <c r="W342" s="178"/>
      <c r="X342" s="178"/>
    </row>
    <row r="343" spans="1:24" ht="25.5">
      <c r="A343" s="175"/>
      <c r="B343" s="176" t="s">
        <v>293</v>
      </c>
      <c r="C343" s="170"/>
      <c r="D343" s="171"/>
      <c r="E343" s="76"/>
      <c r="F343" s="174"/>
    </row>
    <row r="344" spans="1:24" ht="25.5">
      <c r="A344" s="175"/>
      <c r="B344" s="176" t="s">
        <v>196</v>
      </c>
      <c r="C344" s="170" t="s">
        <v>33</v>
      </c>
      <c r="D344" s="171">
        <v>4</v>
      </c>
      <c r="E344" s="76"/>
      <c r="F344" s="174">
        <f>D344*E344</f>
        <v>0</v>
      </c>
    </row>
    <row r="345" spans="1:24">
      <c r="A345" s="197"/>
      <c r="B345" s="304"/>
      <c r="C345" s="192"/>
      <c r="D345" s="171"/>
      <c r="E345" s="70"/>
      <c r="F345" s="163"/>
    </row>
    <row r="346" spans="1:24" ht="153">
      <c r="A346" s="175" t="s">
        <v>1221</v>
      </c>
      <c r="B346" s="176" t="s">
        <v>2516</v>
      </c>
      <c r="C346" s="170"/>
      <c r="D346" s="171"/>
      <c r="E346" s="76"/>
      <c r="F346" s="174"/>
    </row>
    <row r="347" spans="1:24" ht="38.25">
      <c r="A347" s="175"/>
      <c r="B347" s="176" t="s">
        <v>2503</v>
      </c>
      <c r="C347" s="170"/>
      <c r="D347" s="171"/>
      <c r="E347" s="76"/>
      <c r="F347" s="174"/>
    </row>
    <row r="348" spans="1:24">
      <c r="A348" s="175"/>
      <c r="B348" s="176" t="s">
        <v>195</v>
      </c>
      <c r="C348" s="170"/>
      <c r="D348" s="171"/>
      <c r="E348" s="76"/>
      <c r="F348" s="174"/>
    </row>
    <row r="349" spans="1:24" ht="165.75">
      <c r="A349" s="175"/>
      <c r="B349" s="204" t="s">
        <v>1140</v>
      </c>
      <c r="C349" s="184"/>
      <c r="D349" s="170"/>
      <c r="E349" s="77"/>
      <c r="F349" s="174"/>
    </row>
    <row r="350" spans="1:24" ht="25.5">
      <c r="A350" s="175"/>
      <c r="B350" s="176" t="s">
        <v>1131</v>
      </c>
      <c r="C350" s="170"/>
      <c r="D350" s="171"/>
      <c r="E350" s="76"/>
      <c r="F350" s="174"/>
    </row>
    <row r="351" spans="1:24" ht="102">
      <c r="A351" s="175"/>
      <c r="B351" s="176" t="s">
        <v>2551</v>
      </c>
      <c r="C351" s="170"/>
      <c r="D351" s="171"/>
      <c r="E351" s="76"/>
      <c r="F351" s="174"/>
    </row>
    <row r="352" spans="1:24" s="1118" customFormat="1">
      <c r="A352" s="175"/>
      <c r="B352" s="176" t="s">
        <v>204</v>
      </c>
      <c r="C352" s="192"/>
      <c r="D352" s="171"/>
      <c r="E352" s="70"/>
      <c r="F352" s="163"/>
      <c r="G352" s="178"/>
      <c r="H352" s="178"/>
      <c r="I352" s="178"/>
      <c r="J352" s="178"/>
      <c r="K352" s="178"/>
      <c r="L352" s="178"/>
      <c r="M352" s="178"/>
      <c r="N352" s="178"/>
      <c r="O352" s="178"/>
      <c r="P352" s="178"/>
      <c r="Q352" s="178"/>
      <c r="R352" s="178"/>
      <c r="S352" s="178"/>
      <c r="T352" s="178"/>
      <c r="U352" s="178"/>
      <c r="V352" s="178"/>
      <c r="W352" s="178"/>
      <c r="X352" s="178"/>
    </row>
    <row r="353" spans="1:24" ht="25.5">
      <c r="A353" s="175"/>
      <c r="B353" s="176" t="s">
        <v>197</v>
      </c>
      <c r="C353" s="170"/>
      <c r="D353" s="171"/>
      <c r="E353" s="76"/>
      <c r="F353" s="174"/>
    </row>
    <row r="354" spans="1:24" ht="25.5">
      <c r="A354" s="175"/>
      <c r="B354" s="176" t="s">
        <v>2512</v>
      </c>
      <c r="C354" s="170" t="s">
        <v>33</v>
      </c>
      <c r="D354" s="1642">
        <v>6</v>
      </c>
      <c r="E354" s="76"/>
      <c r="F354" s="174">
        <f>D354*E354</f>
        <v>0</v>
      </c>
    </row>
    <row r="355" spans="1:24">
      <c r="A355" s="197"/>
      <c r="B355" s="304"/>
      <c r="C355" s="192"/>
      <c r="D355" s="171"/>
      <c r="E355" s="70"/>
      <c r="F355" s="163"/>
    </row>
    <row r="356" spans="1:24" ht="51">
      <c r="A356" s="175" t="s">
        <v>1222</v>
      </c>
      <c r="B356" s="176" t="s">
        <v>2513</v>
      </c>
      <c r="C356" s="170"/>
      <c r="D356" s="171"/>
      <c r="E356" s="76"/>
      <c r="F356" s="174"/>
    </row>
    <row r="357" spans="1:24" ht="38.25">
      <c r="A357" s="175"/>
      <c r="B357" s="176" t="s">
        <v>2503</v>
      </c>
      <c r="C357" s="170"/>
      <c r="D357" s="171"/>
      <c r="E357" s="76"/>
      <c r="F357" s="174"/>
    </row>
    <row r="358" spans="1:24">
      <c r="A358" s="175"/>
      <c r="B358" s="176" t="s">
        <v>195</v>
      </c>
      <c r="C358" s="170"/>
      <c r="D358" s="171"/>
      <c r="E358" s="76"/>
      <c r="F358" s="174"/>
    </row>
    <row r="359" spans="1:24" ht="64.5">
      <c r="A359" s="175"/>
      <c r="B359" s="1224" t="s">
        <v>294</v>
      </c>
      <c r="C359" s="184"/>
      <c r="D359" s="170"/>
      <c r="E359" s="77"/>
      <c r="F359" s="174"/>
    </row>
    <row r="360" spans="1:24" ht="25.5">
      <c r="A360" s="175"/>
      <c r="B360" s="176" t="s">
        <v>1131</v>
      </c>
      <c r="C360" s="170"/>
      <c r="D360" s="171"/>
      <c r="E360" s="76"/>
      <c r="F360" s="174"/>
    </row>
    <row r="361" spans="1:24" ht="102">
      <c r="A361" s="175"/>
      <c r="B361" s="176" t="s">
        <v>2551</v>
      </c>
      <c r="C361" s="170"/>
      <c r="D361" s="171"/>
      <c r="E361" s="76"/>
      <c r="F361" s="174"/>
    </row>
    <row r="362" spans="1:24" s="1118" customFormat="1">
      <c r="A362" s="175"/>
      <c r="B362" s="176" t="s">
        <v>204</v>
      </c>
      <c r="C362" s="192"/>
      <c r="D362" s="171"/>
      <c r="E362" s="70"/>
      <c r="F362" s="163"/>
      <c r="G362" s="178"/>
      <c r="H362" s="178"/>
      <c r="I362" s="178"/>
      <c r="J362" s="178"/>
      <c r="K362" s="178"/>
      <c r="L362" s="178"/>
      <c r="M362" s="178"/>
      <c r="N362" s="178"/>
      <c r="O362" s="178"/>
      <c r="P362" s="178"/>
      <c r="Q362" s="178"/>
      <c r="R362" s="178"/>
      <c r="S362" s="178"/>
      <c r="T362" s="178"/>
      <c r="U362" s="178"/>
      <c r="V362" s="178"/>
      <c r="W362" s="178"/>
      <c r="X362" s="178"/>
    </row>
    <row r="363" spans="1:24" ht="25.5">
      <c r="A363" s="175"/>
      <c r="B363" s="176" t="s">
        <v>197</v>
      </c>
      <c r="C363" s="170"/>
      <c r="D363" s="171"/>
      <c r="E363" s="76"/>
      <c r="F363" s="174"/>
    </row>
    <row r="364" spans="1:24" ht="25.5">
      <c r="A364" s="175"/>
      <c r="B364" s="176" t="s">
        <v>198</v>
      </c>
      <c r="C364" s="170" t="s">
        <v>33</v>
      </c>
      <c r="D364" s="171">
        <v>4</v>
      </c>
      <c r="E364" s="76"/>
      <c r="F364" s="174">
        <f>D364*E364</f>
        <v>0</v>
      </c>
    </row>
    <row r="365" spans="1:24">
      <c r="A365" s="197"/>
      <c r="B365" s="304"/>
      <c r="C365" s="192"/>
      <c r="D365" s="171"/>
      <c r="E365" s="70"/>
      <c r="F365" s="163"/>
    </row>
    <row r="366" spans="1:24" ht="153">
      <c r="A366" s="175" t="s">
        <v>1223</v>
      </c>
      <c r="B366" s="176" t="s">
        <v>2515</v>
      </c>
      <c r="C366" s="170"/>
      <c r="D366" s="171"/>
      <c r="E366" s="76"/>
      <c r="F366" s="174"/>
    </row>
    <row r="367" spans="1:24" ht="38.25">
      <c r="A367" s="175"/>
      <c r="B367" s="176" t="s">
        <v>2503</v>
      </c>
      <c r="C367" s="170"/>
      <c r="D367" s="171"/>
      <c r="E367" s="76"/>
      <c r="F367" s="174"/>
    </row>
    <row r="368" spans="1:24">
      <c r="A368" s="175"/>
      <c r="B368" s="176" t="s">
        <v>195</v>
      </c>
      <c r="C368" s="170"/>
      <c r="D368" s="171"/>
      <c r="E368" s="76"/>
      <c r="F368" s="174"/>
    </row>
    <row r="369" spans="1:24" ht="153">
      <c r="A369" s="175"/>
      <c r="B369" s="204" t="s">
        <v>1139</v>
      </c>
      <c r="C369" s="184"/>
      <c r="D369" s="170"/>
      <c r="E369" s="77"/>
      <c r="F369" s="174"/>
    </row>
    <row r="370" spans="1:24" ht="25.5">
      <c r="A370" s="175"/>
      <c r="B370" s="176" t="s">
        <v>1131</v>
      </c>
      <c r="C370" s="170"/>
      <c r="D370" s="171"/>
      <c r="E370" s="76"/>
      <c r="F370" s="174"/>
    </row>
    <row r="371" spans="1:24" ht="102">
      <c r="A371" s="175"/>
      <c r="B371" s="176" t="s">
        <v>2551</v>
      </c>
      <c r="C371" s="170"/>
      <c r="D371" s="171"/>
      <c r="E371" s="76"/>
      <c r="F371" s="174"/>
    </row>
    <row r="372" spans="1:24" s="1118" customFormat="1">
      <c r="A372" s="175"/>
      <c r="B372" s="176" t="s">
        <v>204</v>
      </c>
      <c r="C372" s="192"/>
      <c r="D372" s="171"/>
      <c r="E372" s="70"/>
      <c r="F372" s="163"/>
      <c r="G372" s="178"/>
      <c r="H372" s="178"/>
      <c r="I372" s="178"/>
      <c r="J372" s="178"/>
      <c r="K372" s="178"/>
      <c r="L372" s="178"/>
      <c r="M372" s="178"/>
      <c r="N372" s="178"/>
      <c r="O372" s="178"/>
      <c r="P372" s="178"/>
      <c r="Q372" s="178"/>
      <c r="R372" s="178"/>
      <c r="S372" s="178"/>
      <c r="T372" s="178"/>
      <c r="U372" s="178"/>
      <c r="V372" s="178"/>
      <c r="W372" s="178"/>
      <c r="X372" s="178"/>
    </row>
    <row r="373" spans="1:24" ht="25.5">
      <c r="A373" s="175"/>
      <c r="B373" s="176" t="s">
        <v>197</v>
      </c>
      <c r="C373" s="170"/>
      <c r="D373" s="171"/>
      <c r="E373" s="76"/>
      <c r="F373" s="174"/>
    </row>
    <row r="374" spans="1:24" ht="25.5">
      <c r="A374" s="175"/>
      <c r="B374" s="176" t="s">
        <v>1132</v>
      </c>
      <c r="C374" s="170" t="s">
        <v>33</v>
      </c>
      <c r="D374" s="171">
        <v>3</v>
      </c>
      <c r="E374" s="76"/>
      <c r="F374" s="174">
        <f>D374*E374</f>
        <v>0</v>
      </c>
    </row>
    <row r="375" spans="1:24">
      <c r="A375" s="197"/>
      <c r="B375" s="304"/>
      <c r="C375" s="192"/>
      <c r="D375" s="171"/>
      <c r="E375" s="70"/>
      <c r="F375" s="163"/>
    </row>
    <row r="376" spans="1:24" ht="51">
      <c r="A376" s="175" t="s">
        <v>1224</v>
      </c>
      <c r="B376" s="176" t="s">
        <v>2514</v>
      </c>
      <c r="C376" s="170"/>
      <c r="D376" s="171"/>
      <c r="E376" s="76"/>
      <c r="F376" s="174"/>
    </row>
    <row r="377" spans="1:24" ht="38.25">
      <c r="A377" s="175"/>
      <c r="B377" s="176" t="s">
        <v>2503</v>
      </c>
      <c r="C377" s="170"/>
      <c r="D377" s="171"/>
      <c r="E377" s="76"/>
      <c r="F377" s="174"/>
    </row>
    <row r="378" spans="1:24">
      <c r="A378" s="175"/>
      <c r="B378" s="176" t="s">
        <v>195</v>
      </c>
      <c r="C378" s="170"/>
      <c r="D378" s="171"/>
      <c r="E378" s="76"/>
      <c r="F378" s="174"/>
    </row>
    <row r="379" spans="1:24" ht="139.5" customHeight="1">
      <c r="A379" s="175"/>
      <c r="B379" s="204" t="s">
        <v>1139</v>
      </c>
      <c r="C379" s="184"/>
      <c r="D379" s="170"/>
      <c r="E379" s="77"/>
      <c r="F379" s="174"/>
    </row>
    <row r="380" spans="1:24" ht="25.5">
      <c r="A380" s="175"/>
      <c r="B380" s="176" t="s">
        <v>1131</v>
      </c>
      <c r="C380" s="170"/>
      <c r="D380" s="171"/>
      <c r="E380" s="76"/>
      <c r="F380" s="174"/>
    </row>
    <row r="381" spans="1:24" ht="102">
      <c r="A381" s="175"/>
      <c r="B381" s="176" t="s">
        <v>2551</v>
      </c>
      <c r="C381" s="170"/>
      <c r="D381" s="171"/>
      <c r="E381" s="76"/>
      <c r="F381" s="174"/>
    </row>
    <row r="382" spans="1:24" s="1118" customFormat="1">
      <c r="A382" s="175"/>
      <c r="B382" s="176" t="s">
        <v>204</v>
      </c>
      <c r="C382" s="192"/>
      <c r="D382" s="171"/>
      <c r="E382" s="70"/>
      <c r="F382" s="163"/>
      <c r="G382" s="178"/>
      <c r="H382" s="178"/>
      <c r="I382" s="178"/>
      <c r="J382" s="178"/>
      <c r="K382" s="178"/>
      <c r="L382" s="178"/>
      <c r="M382" s="178"/>
      <c r="N382" s="178"/>
      <c r="O382" s="178"/>
      <c r="P382" s="178"/>
      <c r="Q382" s="178"/>
      <c r="R382" s="178"/>
      <c r="S382" s="178"/>
      <c r="T382" s="178"/>
      <c r="U382" s="178"/>
      <c r="V382" s="178"/>
      <c r="W382" s="178"/>
      <c r="X382" s="178"/>
    </row>
    <row r="383" spans="1:24" ht="25.5">
      <c r="A383" s="175"/>
      <c r="B383" s="176" t="s">
        <v>197</v>
      </c>
      <c r="C383" s="170"/>
      <c r="D383" s="171"/>
      <c r="E383" s="76"/>
      <c r="F383" s="174"/>
    </row>
    <row r="384" spans="1:24" ht="25.5">
      <c r="A384" s="175"/>
      <c r="B384" s="176" t="s">
        <v>199</v>
      </c>
      <c r="C384" s="170" t="s">
        <v>33</v>
      </c>
      <c r="D384" s="171">
        <v>1</v>
      </c>
      <c r="E384" s="76"/>
      <c r="F384" s="174">
        <f>D384*E384</f>
        <v>0</v>
      </c>
    </row>
    <row r="385" spans="1:24">
      <c r="A385" s="197"/>
      <c r="B385" s="304"/>
      <c r="C385" s="192"/>
      <c r="D385" s="171"/>
      <c r="E385" s="70"/>
      <c r="F385" s="163"/>
    </row>
    <row r="386" spans="1:24" ht="51">
      <c r="A386" s="175" t="s">
        <v>1225</v>
      </c>
      <c r="B386" s="176" t="s">
        <v>2588</v>
      </c>
      <c r="C386" s="170"/>
      <c r="D386" s="171"/>
      <c r="E386" s="76"/>
      <c r="F386" s="174"/>
    </row>
    <row r="387" spans="1:24" ht="38.25">
      <c r="A387" s="175"/>
      <c r="B387" s="176" t="s">
        <v>2503</v>
      </c>
      <c r="C387" s="170"/>
      <c r="D387" s="171"/>
      <c r="E387" s="76"/>
      <c r="F387" s="174"/>
    </row>
    <row r="388" spans="1:24">
      <c r="A388" s="175"/>
      <c r="B388" s="176" t="s">
        <v>195</v>
      </c>
      <c r="C388" s="170"/>
      <c r="D388" s="171"/>
      <c r="E388" s="76"/>
      <c r="F388" s="174"/>
    </row>
    <row r="389" spans="1:24" ht="140.25" customHeight="1">
      <c r="A389" s="175"/>
      <c r="B389" s="204" t="s">
        <v>1139</v>
      </c>
      <c r="C389" s="184"/>
      <c r="D389" s="170"/>
      <c r="E389" s="77"/>
      <c r="F389" s="174"/>
    </row>
    <row r="390" spans="1:24" ht="25.5">
      <c r="A390" s="175"/>
      <c r="B390" s="176" t="s">
        <v>1131</v>
      </c>
      <c r="C390" s="170"/>
      <c r="D390" s="171"/>
      <c r="E390" s="76"/>
      <c r="F390" s="174"/>
    </row>
    <row r="391" spans="1:24" ht="102">
      <c r="A391" s="175"/>
      <c r="B391" s="176" t="s">
        <v>2551</v>
      </c>
      <c r="C391" s="170"/>
      <c r="D391" s="171"/>
      <c r="E391" s="76"/>
      <c r="F391" s="174"/>
    </row>
    <row r="392" spans="1:24" s="1118" customFormat="1">
      <c r="A392" s="175"/>
      <c r="B392" s="176" t="s">
        <v>204</v>
      </c>
      <c r="C392" s="192"/>
      <c r="D392" s="171"/>
      <c r="E392" s="70"/>
      <c r="F392" s="163"/>
      <c r="G392" s="178"/>
      <c r="H392" s="178"/>
      <c r="I392" s="178"/>
      <c r="J392" s="178"/>
      <c r="K392" s="178"/>
      <c r="L392" s="178"/>
      <c r="M392" s="178"/>
      <c r="N392" s="178"/>
      <c r="O392" s="178"/>
      <c r="P392" s="178"/>
      <c r="Q392" s="178"/>
      <c r="R392" s="178"/>
      <c r="S392" s="178"/>
      <c r="T392" s="178"/>
      <c r="U392" s="178"/>
      <c r="V392" s="178"/>
      <c r="W392" s="178"/>
      <c r="X392" s="178"/>
    </row>
    <row r="393" spans="1:24" ht="25.5">
      <c r="A393" s="175"/>
      <c r="B393" s="176" t="s">
        <v>197</v>
      </c>
      <c r="C393" s="170"/>
      <c r="D393" s="171"/>
      <c r="E393" s="76"/>
      <c r="F393" s="174"/>
    </row>
    <row r="394" spans="1:24" ht="25.5">
      <c r="A394" s="175"/>
      <c r="B394" s="176" t="s">
        <v>1133</v>
      </c>
      <c r="C394" s="170" t="s">
        <v>33</v>
      </c>
      <c r="D394" s="171">
        <v>4</v>
      </c>
      <c r="E394" s="76"/>
      <c r="F394" s="174">
        <f>D394*E394</f>
        <v>0</v>
      </c>
    </row>
    <row r="395" spans="1:24">
      <c r="A395" s="197"/>
      <c r="B395" s="304"/>
      <c r="C395" s="192"/>
      <c r="D395" s="171"/>
      <c r="E395" s="70"/>
      <c r="F395" s="163"/>
    </row>
    <row r="396" spans="1:24" ht="153">
      <c r="A396" s="175" t="s">
        <v>1226</v>
      </c>
      <c r="B396" s="176" t="s">
        <v>2504</v>
      </c>
      <c r="C396" s="170"/>
      <c r="D396" s="171"/>
      <c r="E396" s="76"/>
      <c r="F396" s="174"/>
    </row>
    <row r="397" spans="1:24" ht="38.25">
      <c r="A397" s="175"/>
      <c r="B397" s="176" t="s">
        <v>2503</v>
      </c>
      <c r="C397" s="170"/>
      <c r="D397" s="171"/>
      <c r="E397" s="76"/>
      <c r="F397" s="174"/>
    </row>
    <row r="398" spans="1:24">
      <c r="A398" s="175"/>
      <c r="B398" s="176" t="s">
        <v>195</v>
      </c>
      <c r="C398" s="170"/>
      <c r="D398" s="171"/>
      <c r="E398" s="76"/>
      <c r="F398" s="174"/>
    </row>
    <row r="399" spans="1:24" ht="64.5">
      <c r="A399" s="175"/>
      <c r="B399" s="1224" t="s">
        <v>294</v>
      </c>
      <c r="C399" s="184"/>
      <c r="D399" s="170"/>
      <c r="E399" s="77"/>
      <c r="F399" s="174"/>
    </row>
    <row r="400" spans="1:24" ht="25.5">
      <c r="A400" s="175"/>
      <c r="B400" s="176" t="s">
        <v>1131</v>
      </c>
      <c r="C400" s="170"/>
      <c r="D400" s="171"/>
      <c r="E400" s="76"/>
      <c r="F400" s="174"/>
    </row>
    <row r="401" spans="1:24" ht="102">
      <c r="A401" s="175"/>
      <c r="B401" s="176" t="s">
        <v>2551</v>
      </c>
      <c r="C401" s="170"/>
      <c r="D401" s="171"/>
      <c r="E401" s="76"/>
      <c r="F401" s="174"/>
    </row>
    <row r="402" spans="1:24" s="1118" customFormat="1">
      <c r="A402" s="175"/>
      <c r="B402" s="176" t="s">
        <v>204</v>
      </c>
      <c r="C402" s="192"/>
      <c r="D402" s="171"/>
      <c r="E402" s="70"/>
      <c r="F402" s="163"/>
      <c r="G402" s="178"/>
      <c r="H402" s="178"/>
      <c r="I402" s="178"/>
      <c r="J402" s="178"/>
      <c r="K402" s="178"/>
      <c r="L402" s="178"/>
      <c r="M402" s="178"/>
      <c r="N402" s="178"/>
      <c r="O402" s="178"/>
      <c r="P402" s="178"/>
      <c r="Q402" s="178"/>
      <c r="R402" s="178"/>
      <c r="S402" s="178"/>
      <c r="T402" s="178"/>
      <c r="U402" s="178"/>
      <c r="V402" s="178"/>
      <c r="W402" s="178"/>
      <c r="X402" s="178"/>
    </row>
    <row r="403" spans="1:24" ht="25.5">
      <c r="A403" s="175"/>
      <c r="B403" s="176" t="s">
        <v>197</v>
      </c>
      <c r="C403" s="170"/>
      <c r="D403" s="171"/>
      <c r="E403" s="76"/>
      <c r="F403" s="174"/>
    </row>
    <row r="404" spans="1:24" ht="25.5">
      <c r="A404" s="175"/>
      <c r="B404" s="176" t="s">
        <v>2517</v>
      </c>
      <c r="C404" s="170" t="s">
        <v>33</v>
      </c>
      <c r="D404" s="171">
        <v>2</v>
      </c>
      <c r="E404" s="76"/>
      <c r="F404" s="174">
        <f>D404*E404</f>
        <v>0</v>
      </c>
    </row>
    <row r="405" spans="1:24">
      <c r="A405" s="197"/>
      <c r="B405" s="304"/>
      <c r="C405" s="192"/>
      <c r="D405" s="171"/>
      <c r="E405" s="70"/>
      <c r="F405" s="163"/>
    </row>
    <row r="406" spans="1:24" ht="89.25">
      <c r="A406" s="175" t="s">
        <v>1227</v>
      </c>
      <c r="B406" s="176" t="s">
        <v>1201</v>
      </c>
      <c r="C406" s="170"/>
      <c r="D406" s="171"/>
      <c r="E406" s="76"/>
      <c r="F406" s="174"/>
    </row>
    <row r="407" spans="1:24" ht="38.25">
      <c r="A407" s="175"/>
      <c r="B407" s="176" t="s">
        <v>2503</v>
      </c>
      <c r="C407" s="170"/>
      <c r="D407" s="171"/>
      <c r="E407" s="76"/>
      <c r="F407" s="174"/>
    </row>
    <row r="408" spans="1:24">
      <c r="A408" s="175"/>
      <c r="B408" s="176" t="s">
        <v>1134</v>
      </c>
      <c r="C408" s="170"/>
      <c r="D408" s="171"/>
      <c r="E408" s="76"/>
      <c r="F408" s="174"/>
    </row>
    <row r="409" spans="1:24" ht="165.75">
      <c r="A409" s="175"/>
      <c r="B409" s="204" t="s">
        <v>1140</v>
      </c>
      <c r="C409" s="184"/>
      <c r="D409" s="170"/>
      <c r="E409" s="77"/>
      <c r="F409" s="174"/>
    </row>
    <row r="410" spans="1:24" ht="25.5">
      <c r="A410" s="175"/>
      <c r="B410" s="176" t="s">
        <v>1131</v>
      </c>
      <c r="C410" s="170"/>
      <c r="D410" s="171"/>
      <c r="E410" s="76"/>
      <c r="F410" s="174"/>
    </row>
    <row r="411" spans="1:24" ht="102">
      <c r="A411" s="175"/>
      <c r="B411" s="176" t="s">
        <v>2551</v>
      </c>
      <c r="C411" s="170"/>
      <c r="D411" s="171"/>
      <c r="E411" s="76"/>
      <c r="F411" s="174"/>
    </row>
    <row r="412" spans="1:24" s="1118" customFormat="1">
      <c r="A412" s="175"/>
      <c r="B412" s="176" t="s">
        <v>204</v>
      </c>
      <c r="C412" s="192"/>
      <c r="D412" s="171"/>
      <c r="E412" s="70"/>
      <c r="F412" s="163"/>
      <c r="G412" s="178"/>
      <c r="H412" s="178"/>
      <c r="I412" s="178"/>
      <c r="J412" s="178"/>
      <c r="K412" s="178"/>
      <c r="L412" s="178"/>
      <c r="M412" s="178"/>
      <c r="N412" s="178"/>
      <c r="O412" s="178"/>
      <c r="P412" s="178"/>
      <c r="Q412" s="178"/>
      <c r="R412" s="178"/>
      <c r="S412" s="178"/>
      <c r="T412" s="178"/>
      <c r="U412" s="178"/>
      <c r="V412" s="178"/>
      <c r="W412" s="178"/>
      <c r="X412" s="178"/>
    </row>
    <row r="413" spans="1:24" ht="25.5">
      <c r="A413" s="175"/>
      <c r="B413" s="176" t="s">
        <v>192</v>
      </c>
      <c r="C413" s="170"/>
      <c r="D413" s="171"/>
      <c r="E413" s="76"/>
      <c r="F413" s="174"/>
    </row>
    <row r="414" spans="1:24" ht="25.5">
      <c r="A414" s="175" t="s">
        <v>46</v>
      </c>
      <c r="B414" s="176" t="s">
        <v>2590</v>
      </c>
      <c r="C414" s="170" t="s">
        <v>33</v>
      </c>
      <c r="D414" s="171">
        <v>1</v>
      </c>
      <c r="E414" s="76"/>
      <c r="F414" s="174">
        <f>D414*E414</f>
        <v>0</v>
      </c>
    </row>
    <row r="415" spans="1:24" ht="25.5">
      <c r="A415" s="175" t="s">
        <v>47</v>
      </c>
      <c r="B415" s="176" t="s">
        <v>2589</v>
      </c>
      <c r="C415" s="170" t="s">
        <v>33</v>
      </c>
      <c r="D415" s="171">
        <v>1</v>
      </c>
      <c r="E415" s="76"/>
      <c r="F415" s="174">
        <f>D415*E415</f>
        <v>0</v>
      </c>
    </row>
    <row r="416" spans="1:24">
      <c r="A416" s="197"/>
      <c r="B416" s="304"/>
      <c r="C416" s="192"/>
      <c r="D416" s="171"/>
      <c r="E416" s="70"/>
      <c r="F416" s="163"/>
    </row>
    <row r="417" spans="1:24" ht="63.75">
      <c r="A417" s="175" t="s">
        <v>1228</v>
      </c>
      <c r="B417" s="176" t="s">
        <v>1135</v>
      </c>
      <c r="C417" s="170"/>
      <c r="D417" s="171"/>
      <c r="E417" s="76"/>
      <c r="F417" s="174"/>
    </row>
    <row r="418" spans="1:24" ht="38.25">
      <c r="A418" s="175"/>
      <c r="B418" s="176" t="s">
        <v>2503</v>
      </c>
      <c r="C418" s="170"/>
      <c r="D418" s="171"/>
      <c r="E418" s="76"/>
      <c r="F418" s="174"/>
    </row>
    <row r="419" spans="1:24">
      <c r="A419" s="175"/>
      <c r="B419" s="176" t="s">
        <v>1134</v>
      </c>
      <c r="C419" s="170"/>
      <c r="D419" s="171"/>
      <c r="E419" s="76"/>
      <c r="F419" s="174"/>
    </row>
    <row r="420" spans="1:24" ht="254.25" customHeight="1">
      <c r="A420" s="175"/>
      <c r="B420" s="303" t="s">
        <v>2587</v>
      </c>
      <c r="C420" s="170"/>
      <c r="D420" s="171"/>
      <c r="E420" s="76"/>
      <c r="F420" s="174"/>
    </row>
    <row r="421" spans="1:24" ht="165.75">
      <c r="A421" s="175"/>
      <c r="B421" s="204" t="s">
        <v>1140</v>
      </c>
      <c r="C421" s="184"/>
      <c r="D421" s="170"/>
      <c r="E421" s="77"/>
      <c r="F421" s="174"/>
    </row>
    <row r="422" spans="1:24" ht="25.5">
      <c r="A422" s="175"/>
      <c r="B422" s="176" t="s">
        <v>1131</v>
      </c>
      <c r="C422" s="170"/>
      <c r="D422" s="171"/>
      <c r="E422" s="76"/>
      <c r="F422" s="174"/>
    </row>
    <row r="423" spans="1:24" ht="102">
      <c r="A423" s="175"/>
      <c r="B423" s="176" t="s">
        <v>2551</v>
      </c>
      <c r="C423" s="170"/>
      <c r="D423" s="171"/>
      <c r="E423" s="76"/>
      <c r="F423" s="174"/>
    </row>
    <row r="424" spans="1:24" s="1118" customFormat="1">
      <c r="A424" s="175"/>
      <c r="B424" s="176" t="s">
        <v>204</v>
      </c>
      <c r="C424" s="192"/>
      <c r="D424" s="171"/>
      <c r="E424" s="70"/>
      <c r="F424" s="163"/>
      <c r="G424" s="178"/>
      <c r="H424" s="178"/>
      <c r="I424" s="178"/>
      <c r="J424" s="178"/>
      <c r="K424" s="178"/>
      <c r="L424" s="178"/>
      <c r="M424" s="178"/>
      <c r="N424" s="178"/>
      <c r="O424" s="178"/>
      <c r="P424" s="178"/>
      <c r="Q424" s="178"/>
      <c r="R424" s="178"/>
      <c r="S424" s="178"/>
      <c r="T424" s="178"/>
      <c r="U424" s="178"/>
      <c r="V424" s="178"/>
      <c r="W424" s="178"/>
      <c r="X424" s="178"/>
    </row>
    <row r="425" spans="1:24" ht="25.5">
      <c r="A425" s="175"/>
      <c r="B425" s="176" t="s">
        <v>192</v>
      </c>
      <c r="C425" s="170"/>
      <c r="D425" s="171"/>
      <c r="E425" s="76"/>
      <c r="F425" s="174"/>
    </row>
    <row r="426" spans="1:24" ht="25.5">
      <c r="A426" s="175" t="s">
        <v>46</v>
      </c>
      <c r="B426" s="176" t="s">
        <v>1136</v>
      </c>
      <c r="C426" s="170" t="s">
        <v>33</v>
      </c>
      <c r="D426" s="171">
        <v>3</v>
      </c>
      <c r="E426" s="76"/>
      <c r="F426" s="174">
        <f>D426*E426</f>
        <v>0</v>
      </c>
    </row>
    <row r="427" spans="1:24" ht="25.5">
      <c r="A427" s="175" t="s">
        <v>47</v>
      </c>
      <c r="B427" s="176" t="s">
        <v>1136</v>
      </c>
      <c r="C427" s="170" t="s">
        <v>33</v>
      </c>
      <c r="D427" s="171">
        <v>4</v>
      </c>
      <c r="E427" s="76"/>
      <c r="F427" s="174">
        <f>D427*E427</f>
        <v>0</v>
      </c>
    </row>
    <row r="428" spans="1:24">
      <c r="A428" s="197"/>
      <c r="B428" s="304"/>
      <c r="C428" s="192"/>
      <c r="D428" s="171"/>
      <c r="E428" s="70"/>
      <c r="F428" s="163"/>
    </row>
    <row r="429" spans="1:24" ht="89.25">
      <c r="A429" s="175" t="s">
        <v>1229</v>
      </c>
      <c r="B429" s="176" t="s">
        <v>1138</v>
      </c>
      <c r="C429" s="170"/>
      <c r="D429" s="171"/>
      <c r="E429" s="76"/>
      <c r="F429" s="174"/>
    </row>
    <row r="430" spans="1:24" ht="38.25">
      <c r="A430" s="175"/>
      <c r="B430" s="176" t="s">
        <v>2503</v>
      </c>
      <c r="C430" s="170"/>
      <c r="D430" s="171"/>
      <c r="E430" s="76"/>
      <c r="F430" s="174"/>
    </row>
    <row r="431" spans="1:24">
      <c r="A431" s="175"/>
      <c r="B431" s="176" t="s">
        <v>1134</v>
      </c>
      <c r="C431" s="170"/>
      <c r="D431" s="171"/>
      <c r="E431" s="76"/>
      <c r="F431" s="174"/>
    </row>
    <row r="432" spans="1:24" ht="165.75">
      <c r="A432" s="175"/>
      <c r="B432" s="204" t="s">
        <v>1140</v>
      </c>
      <c r="C432" s="184"/>
      <c r="D432" s="170"/>
      <c r="E432" s="77"/>
      <c r="F432" s="174"/>
    </row>
    <row r="433" spans="1:24" ht="25.5">
      <c r="A433" s="175"/>
      <c r="B433" s="176" t="s">
        <v>1131</v>
      </c>
      <c r="C433" s="170"/>
      <c r="D433" s="171"/>
      <c r="E433" s="76"/>
      <c r="F433" s="174"/>
    </row>
    <row r="434" spans="1:24" ht="102">
      <c r="A434" s="175"/>
      <c r="B434" s="176" t="s">
        <v>2551</v>
      </c>
      <c r="C434" s="170"/>
      <c r="D434" s="171"/>
      <c r="E434" s="76"/>
      <c r="F434" s="174"/>
    </row>
    <row r="435" spans="1:24" s="1118" customFormat="1">
      <c r="A435" s="175"/>
      <c r="B435" s="176" t="s">
        <v>204</v>
      </c>
      <c r="C435" s="192"/>
      <c r="D435" s="171"/>
      <c r="E435" s="70"/>
      <c r="F435" s="163"/>
      <c r="G435" s="178"/>
      <c r="H435" s="178"/>
      <c r="I435" s="178"/>
      <c r="J435" s="178"/>
      <c r="K435" s="178"/>
      <c r="L435" s="178"/>
      <c r="M435" s="178"/>
      <c r="N435" s="178"/>
      <c r="O435" s="178"/>
      <c r="P435" s="178"/>
      <c r="Q435" s="178"/>
      <c r="R435" s="178"/>
      <c r="S435" s="178"/>
      <c r="T435" s="178"/>
      <c r="U435" s="178"/>
      <c r="V435" s="178"/>
      <c r="W435" s="178"/>
      <c r="X435" s="178"/>
    </row>
    <row r="436" spans="1:24" ht="25.5">
      <c r="A436" s="175"/>
      <c r="B436" s="176" t="s">
        <v>192</v>
      </c>
      <c r="C436" s="170"/>
      <c r="D436" s="171"/>
      <c r="E436" s="76"/>
      <c r="F436" s="174"/>
    </row>
    <row r="437" spans="1:24" ht="25.5">
      <c r="A437" s="175"/>
      <c r="B437" s="176" t="s">
        <v>295</v>
      </c>
      <c r="C437" s="170" t="s">
        <v>33</v>
      </c>
      <c r="D437" s="171">
        <v>1</v>
      </c>
      <c r="E437" s="76"/>
      <c r="F437" s="174">
        <f>D437*E437</f>
        <v>0</v>
      </c>
    </row>
    <row r="438" spans="1:24">
      <c r="A438" s="197"/>
      <c r="B438" s="304"/>
      <c r="C438" s="192"/>
      <c r="D438" s="171"/>
      <c r="E438" s="70"/>
      <c r="F438" s="163"/>
    </row>
    <row r="439" spans="1:24" ht="63.75">
      <c r="A439" s="175" t="s">
        <v>1230</v>
      </c>
      <c r="B439" s="176" t="s">
        <v>1137</v>
      </c>
      <c r="C439" s="170"/>
      <c r="D439" s="171"/>
      <c r="E439" s="76"/>
      <c r="F439" s="174"/>
    </row>
    <row r="440" spans="1:24" ht="38.25">
      <c r="A440" s="175"/>
      <c r="B440" s="176" t="s">
        <v>2503</v>
      </c>
      <c r="C440" s="170"/>
      <c r="D440" s="171"/>
      <c r="E440" s="76"/>
      <c r="F440" s="174"/>
    </row>
    <row r="441" spans="1:24">
      <c r="A441" s="175"/>
      <c r="B441" s="176" t="s">
        <v>1134</v>
      </c>
      <c r="C441" s="170"/>
      <c r="D441" s="171"/>
      <c r="E441" s="76"/>
      <c r="F441" s="174"/>
    </row>
    <row r="442" spans="1:24" ht="165.75">
      <c r="A442" s="175"/>
      <c r="B442" s="204" t="s">
        <v>1140</v>
      </c>
      <c r="C442" s="184"/>
      <c r="D442" s="170"/>
      <c r="E442" s="77"/>
      <c r="F442" s="174"/>
    </row>
    <row r="443" spans="1:24" ht="25.5">
      <c r="A443" s="175"/>
      <c r="B443" s="176" t="s">
        <v>1131</v>
      </c>
      <c r="C443" s="170"/>
      <c r="D443" s="171"/>
      <c r="E443" s="76"/>
      <c r="F443" s="174"/>
    </row>
    <row r="444" spans="1:24" ht="102">
      <c r="A444" s="175"/>
      <c r="B444" s="176" t="s">
        <v>2551</v>
      </c>
      <c r="C444" s="170"/>
      <c r="D444" s="171"/>
      <c r="E444" s="76"/>
      <c r="F444" s="174"/>
    </row>
    <row r="445" spans="1:24" s="1118" customFormat="1">
      <c r="A445" s="175"/>
      <c r="B445" s="176" t="s">
        <v>204</v>
      </c>
      <c r="C445" s="192"/>
      <c r="D445" s="171"/>
      <c r="E445" s="70"/>
      <c r="F445" s="163"/>
      <c r="G445" s="178"/>
      <c r="H445" s="178"/>
      <c r="I445" s="178"/>
      <c r="J445" s="178"/>
      <c r="K445" s="178"/>
      <c r="L445" s="178"/>
      <c r="M445" s="178"/>
      <c r="N445" s="178"/>
      <c r="O445" s="178"/>
      <c r="P445" s="178"/>
      <c r="Q445" s="178"/>
      <c r="R445" s="178"/>
      <c r="S445" s="178"/>
      <c r="T445" s="178"/>
      <c r="U445" s="178"/>
      <c r="V445" s="178"/>
      <c r="W445" s="178"/>
      <c r="X445" s="178"/>
    </row>
    <row r="446" spans="1:24" ht="25.5">
      <c r="A446" s="175"/>
      <c r="B446" s="176" t="s">
        <v>192</v>
      </c>
      <c r="C446" s="170"/>
      <c r="D446" s="171"/>
      <c r="E446" s="76"/>
      <c r="F446" s="174"/>
    </row>
    <row r="447" spans="1:24" ht="25.5">
      <c r="A447" s="175"/>
      <c r="B447" s="176" t="s">
        <v>296</v>
      </c>
      <c r="C447" s="170" t="s">
        <v>33</v>
      </c>
      <c r="D447" s="171">
        <v>1</v>
      </c>
      <c r="E447" s="76"/>
      <c r="F447" s="174">
        <f>D447*E447</f>
        <v>0</v>
      </c>
    </row>
    <row r="448" spans="1:24">
      <c r="A448" s="197"/>
      <c r="B448" s="176"/>
      <c r="C448" s="192"/>
      <c r="D448" s="171"/>
      <c r="E448" s="70"/>
      <c r="F448" s="163"/>
    </row>
    <row r="449" spans="1:24" ht="51">
      <c r="A449" s="175" t="s">
        <v>1231</v>
      </c>
      <c r="B449" s="176" t="s">
        <v>1141</v>
      </c>
      <c r="C449" s="192"/>
      <c r="D449" s="171"/>
      <c r="E449" s="70"/>
      <c r="F449" s="163"/>
    </row>
    <row r="450" spans="1:24">
      <c r="A450" s="175"/>
      <c r="B450" s="176" t="s">
        <v>2557</v>
      </c>
      <c r="C450" s="192"/>
      <c r="D450" s="171"/>
      <c r="E450" s="70"/>
      <c r="F450" s="163"/>
    </row>
    <row r="451" spans="1:24" s="1118" customFormat="1" ht="38.25">
      <c r="A451" s="175"/>
      <c r="B451" s="176" t="s">
        <v>1142</v>
      </c>
      <c r="C451" s="192"/>
      <c r="D451" s="171"/>
      <c r="E451" s="70"/>
      <c r="F451" s="163"/>
      <c r="G451" s="178"/>
      <c r="H451" s="178"/>
      <c r="I451" s="178"/>
      <c r="J451" s="178"/>
      <c r="K451" s="178"/>
      <c r="L451" s="178"/>
      <c r="M451" s="178"/>
      <c r="N451" s="178"/>
      <c r="O451" s="178"/>
      <c r="P451" s="178"/>
      <c r="Q451" s="178"/>
      <c r="R451" s="178"/>
      <c r="S451" s="178"/>
      <c r="T451" s="178"/>
      <c r="U451" s="178"/>
      <c r="V451" s="178"/>
      <c r="W451" s="178"/>
      <c r="X451" s="178"/>
    </row>
    <row r="452" spans="1:24" ht="102">
      <c r="A452" s="197"/>
      <c r="B452" s="176" t="s">
        <v>2552</v>
      </c>
      <c r="C452" s="192"/>
      <c r="D452" s="171"/>
      <c r="E452" s="70"/>
      <c r="F452" s="163"/>
    </row>
    <row r="453" spans="1:24">
      <c r="A453" s="197"/>
      <c r="B453" s="176" t="s">
        <v>204</v>
      </c>
      <c r="C453" s="192"/>
      <c r="D453" s="171"/>
      <c r="E453" s="70"/>
      <c r="F453" s="163"/>
    </row>
    <row r="454" spans="1:24" ht="25.5">
      <c r="A454" s="197"/>
      <c r="B454" s="176" t="s">
        <v>192</v>
      </c>
      <c r="C454" s="192"/>
      <c r="D454" s="171"/>
      <c r="E454" s="70"/>
      <c r="F454" s="163"/>
    </row>
    <row r="455" spans="1:24" ht="25.5">
      <c r="A455" s="197"/>
      <c r="B455" s="176" t="s">
        <v>2591</v>
      </c>
      <c r="C455" s="192" t="s">
        <v>33</v>
      </c>
      <c r="D455" s="171">
        <v>1</v>
      </c>
      <c r="E455" s="70"/>
      <c r="F455" s="163">
        <f>D455*E455</f>
        <v>0</v>
      </c>
    </row>
    <row r="456" spans="1:24" ht="15.75" thickBot="1">
      <c r="A456" s="197"/>
      <c r="B456" s="176"/>
      <c r="C456" s="192"/>
      <c r="D456" s="171"/>
      <c r="E456" s="70"/>
      <c r="F456" s="163"/>
    </row>
    <row r="457" spans="1:24" ht="15.75" thickBot="1">
      <c r="A457" s="267"/>
      <c r="B457" s="267"/>
      <c r="C457" s="267"/>
      <c r="D457" s="267"/>
      <c r="E457" s="75"/>
      <c r="F457" s="182">
        <f>SUM(F266:F455)</f>
        <v>0</v>
      </c>
    </row>
    <row r="458" spans="1:24">
      <c r="A458" s="197"/>
      <c r="B458" s="176"/>
      <c r="C458" s="199"/>
      <c r="D458" s="200"/>
      <c r="E458" s="78"/>
      <c r="F458" s="183"/>
    </row>
    <row r="459" spans="1:24">
      <c r="A459" s="251" t="s">
        <v>25</v>
      </c>
      <c r="B459" s="242" t="s">
        <v>42</v>
      </c>
      <c r="C459" s="199"/>
      <c r="D459" s="200"/>
      <c r="E459" s="70"/>
      <c r="F459" s="163"/>
    </row>
    <row r="460" spans="1:24">
      <c r="A460" s="197"/>
      <c r="B460" s="256"/>
      <c r="C460" s="199"/>
      <c r="D460" s="200"/>
      <c r="E460" s="70"/>
      <c r="F460" s="163"/>
    </row>
    <row r="461" spans="1:24" s="260" customFormat="1">
      <c r="A461" s="257" t="s">
        <v>27</v>
      </c>
      <c r="B461" s="258" t="s">
        <v>28</v>
      </c>
      <c r="C461" s="257" t="s">
        <v>29</v>
      </c>
      <c r="D461" s="259" t="s">
        <v>30</v>
      </c>
      <c r="E461" s="74" t="s">
        <v>31</v>
      </c>
      <c r="F461" s="168" t="s">
        <v>32</v>
      </c>
      <c r="G461" s="178"/>
      <c r="H461" s="178"/>
      <c r="I461" s="178"/>
      <c r="J461" s="178"/>
      <c r="K461" s="178"/>
      <c r="L461" s="178"/>
      <c r="M461" s="178"/>
      <c r="N461" s="178"/>
      <c r="O461" s="178"/>
      <c r="P461" s="178"/>
      <c r="Q461" s="178"/>
      <c r="R461" s="178"/>
      <c r="S461" s="178"/>
      <c r="T461" s="178"/>
      <c r="U461" s="178"/>
      <c r="V461" s="178"/>
      <c r="W461" s="178"/>
      <c r="X461" s="178"/>
    </row>
    <row r="462" spans="1:24">
      <c r="A462" s="197"/>
      <c r="B462" s="258"/>
      <c r="C462" s="199"/>
      <c r="D462" s="200"/>
      <c r="E462" s="70"/>
      <c r="F462" s="163"/>
    </row>
    <row r="463" spans="1:24" ht="267.75">
      <c r="A463" s="197" t="s">
        <v>101</v>
      </c>
      <c r="B463" s="241" t="s">
        <v>2593</v>
      </c>
      <c r="C463" s="255"/>
      <c r="D463" s="305"/>
      <c r="E463" s="80"/>
    </row>
    <row r="464" spans="1:24" ht="25.5">
      <c r="A464" s="197" t="s">
        <v>46</v>
      </c>
      <c r="B464" s="241" t="s">
        <v>2592</v>
      </c>
      <c r="C464" s="199" t="s">
        <v>77</v>
      </c>
      <c r="D464" s="200">
        <v>12.3</v>
      </c>
      <c r="E464" s="70"/>
      <c r="F464" s="163">
        <f>E464*D464</f>
        <v>0</v>
      </c>
    </row>
    <row r="465" spans="1:6" ht="25.5">
      <c r="A465" s="197" t="s">
        <v>47</v>
      </c>
      <c r="B465" s="241" t="s">
        <v>2594</v>
      </c>
      <c r="C465" s="199" t="s">
        <v>77</v>
      </c>
      <c r="D465" s="200">
        <v>6.56</v>
      </c>
      <c r="E465" s="70"/>
      <c r="F465" s="163">
        <f>E465*D465</f>
        <v>0</v>
      </c>
    </row>
    <row r="466" spans="1:6">
      <c r="A466" s="197" t="s">
        <v>48</v>
      </c>
      <c r="B466" s="241" t="s">
        <v>2597</v>
      </c>
      <c r="C466" s="199" t="s">
        <v>77</v>
      </c>
      <c r="D466" s="200">
        <v>44.26</v>
      </c>
      <c r="E466" s="70"/>
      <c r="F466" s="163">
        <f>E466*D466</f>
        <v>0</v>
      </c>
    </row>
    <row r="467" spans="1:6">
      <c r="A467" s="197"/>
      <c r="B467" s="258"/>
      <c r="C467" s="199"/>
      <c r="D467" s="200"/>
      <c r="E467" s="70"/>
      <c r="F467" s="163"/>
    </row>
    <row r="468" spans="1:6" ht="178.5">
      <c r="A468" s="197" t="s">
        <v>360</v>
      </c>
      <c r="B468" s="241" t="s">
        <v>2595</v>
      </c>
      <c r="C468" s="255"/>
      <c r="D468" s="305"/>
      <c r="E468" s="80"/>
    </row>
    <row r="469" spans="1:6" ht="38.25">
      <c r="A469" s="197" t="s">
        <v>46</v>
      </c>
      <c r="B469" s="241" t="s">
        <v>2596</v>
      </c>
      <c r="C469" s="199" t="s">
        <v>77</v>
      </c>
      <c r="D469" s="200">
        <v>13.6</v>
      </c>
      <c r="E469" s="70"/>
      <c r="F469" s="163">
        <f>E469*D469</f>
        <v>0</v>
      </c>
    </row>
    <row r="470" spans="1:6">
      <c r="A470" s="197"/>
      <c r="B470" s="258"/>
      <c r="C470" s="199"/>
      <c r="D470" s="200"/>
      <c r="E470" s="70"/>
      <c r="F470" s="163"/>
    </row>
    <row r="471" spans="1:6" ht="293.25">
      <c r="A471" s="197" t="s">
        <v>361</v>
      </c>
      <c r="B471" s="241" t="s">
        <v>2431</v>
      </c>
      <c r="C471" s="255"/>
      <c r="D471" s="305"/>
      <c r="E471" s="80"/>
    </row>
    <row r="472" spans="1:6" ht="25.5">
      <c r="A472" s="197" t="s">
        <v>46</v>
      </c>
      <c r="B472" s="241" t="s">
        <v>2598</v>
      </c>
      <c r="C472" s="199" t="s">
        <v>77</v>
      </c>
      <c r="D472" s="200">
        <v>72.569999999999993</v>
      </c>
      <c r="E472" s="70"/>
      <c r="F472" s="163">
        <f>E472*D472</f>
        <v>0</v>
      </c>
    </row>
    <row r="473" spans="1:6">
      <c r="A473" s="197"/>
      <c r="B473" s="258"/>
      <c r="C473" s="199"/>
      <c r="D473" s="200"/>
      <c r="E473" s="70"/>
      <c r="F473" s="163"/>
    </row>
    <row r="474" spans="1:6" ht="114.75">
      <c r="A474" s="197" t="s">
        <v>1232</v>
      </c>
      <c r="B474" s="241" t="s">
        <v>2599</v>
      </c>
      <c r="C474" s="255"/>
      <c r="D474" s="305"/>
      <c r="E474" s="80"/>
    </row>
    <row r="475" spans="1:6">
      <c r="A475" s="197" t="s">
        <v>46</v>
      </c>
      <c r="B475" s="241" t="s">
        <v>2611</v>
      </c>
      <c r="C475" s="199" t="s">
        <v>77</v>
      </c>
      <c r="D475" s="200">
        <v>20</v>
      </c>
      <c r="E475" s="70"/>
      <c r="F475" s="163">
        <f>E475*D475</f>
        <v>0</v>
      </c>
    </row>
    <row r="476" spans="1:6">
      <c r="A476" s="197"/>
      <c r="B476" s="258"/>
      <c r="C476" s="199"/>
      <c r="D476" s="200"/>
      <c r="E476" s="70"/>
      <c r="F476" s="163"/>
    </row>
    <row r="477" spans="1:6" ht="144.75" customHeight="1">
      <c r="A477" s="197" t="s">
        <v>1233</v>
      </c>
      <c r="B477" s="241" t="s">
        <v>1146</v>
      </c>
      <c r="C477" s="255"/>
      <c r="D477" s="305"/>
      <c r="E477" s="80"/>
    </row>
    <row r="478" spans="1:6">
      <c r="A478" s="197"/>
      <c r="B478" s="241" t="s">
        <v>1145</v>
      </c>
      <c r="C478" s="199" t="s">
        <v>77</v>
      </c>
      <c r="D478" s="200">
        <v>135</v>
      </c>
      <c r="E478" s="70"/>
      <c r="F478" s="163">
        <f>E478*D478</f>
        <v>0</v>
      </c>
    </row>
    <row r="479" spans="1:6">
      <c r="A479" s="197"/>
      <c r="B479" s="258"/>
      <c r="C479" s="199"/>
      <c r="D479" s="200"/>
      <c r="E479" s="70"/>
      <c r="F479" s="163"/>
    </row>
    <row r="480" spans="1:6" ht="113.25" customHeight="1">
      <c r="A480" s="197" t="s">
        <v>1234</v>
      </c>
      <c r="B480" s="241" t="s">
        <v>2600</v>
      </c>
      <c r="C480" s="255"/>
      <c r="D480" s="305"/>
      <c r="E480" s="80"/>
    </row>
    <row r="481" spans="1:14">
      <c r="A481" s="197" t="s">
        <v>46</v>
      </c>
      <c r="B481" s="241" t="s">
        <v>1147</v>
      </c>
      <c r="C481" s="199" t="s">
        <v>33</v>
      </c>
      <c r="D481" s="200">
        <v>169</v>
      </c>
      <c r="E481" s="70"/>
      <c r="F481" s="163">
        <f>E481*D481</f>
        <v>0</v>
      </c>
    </row>
    <row r="482" spans="1:14">
      <c r="A482" s="197" t="s">
        <v>47</v>
      </c>
      <c r="B482" s="241" t="s">
        <v>1148</v>
      </c>
      <c r="C482" s="199" t="s">
        <v>33</v>
      </c>
      <c r="D482" s="200">
        <v>52</v>
      </c>
      <c r="E482" s="70"/>
      <c r="F482" s="163">
        <f>E482*D482</f>
        <v>0</v>
      </c>
    </row>
    <row r="483" spans="1:14" s="1226" customFormat="1" ht="12.75">
      <c r="A483" s="1206"/>
      <c r="B483" s="1171"/>
      <c r="C483" s="1225"/>
      <c r="D483" s="1173"/>
      <c r="E483" s="1174"/>
      <c r="F483" s="1173"/>
      <c r="G483" s="1118"/>
      <c r="H483" s="1118"/>
      <c r="I483" s="1118"/>
      <c r="J483" s="1118"/>
      <c r="K483" s="1118"/>
      <c r="L483" s="1118"/>
      <c r="M483" s="1118"/>
      <c r="N483" s="1118"/>
    </row>
    <row r="484" spans="1:14" s="1226" customFormat="1" ht="153">
      <c r="A484" s="197" t="s">
        <v>2477</v>
      </c>
      <c r="B484" s="1227" t="s">
        <v>2722</v>
      </c>
      <c r="C484" s="1228"/>
      <c r="D484" s="1173"/>
      <c r="E484" s="1174"/>
      <c r="F484" s="1173"/>
      <c r="G484" s="1118"/>
      <c r="H484" s="1118"/>
      <c r="I484" s="1118"/>
      <c r="J484" s="1118"/>
      <c r="K484" s="1118"/>
      <c r="L484" s="1118"/>
      <c r="M484" s="1118"/>
      <c r="N484" s="1118"/>
    </row>
    <row r="485" spans="1:14" s="1226" customFormat="1" ht="15" customHeight="1">
      <c r="A485" s="1206"/>
      <c r="B485" s="1229" t="s">
        <v>2457</v>
      </c>
      <c r="C485" s="1228" t="s">
        <v>33</v>
      </c>
      <c r="D485" s="1173">
        <v>1</v>
      </c>
      <c r="E485" s="1174"/>
      <c r="F485" s="1184">
        <f>E485*D485</f>
        <v>0</v>
      </c>
      <c r="G485" s="1118"/>
      <c r="H485" s="1118"/>
      <c r="I485" s="1118"/>
      <c r="J485" s="1118"/>
      <c r="K485" s="1118"/>
      <c r="L485" s="1118"/>
      <c r="M485" s="1118"/>
      <c r="N485" s="1118"/>
    </row>
    <row r="486" spans="1:14">
      <c r="A486" s="197"/>
      <c r="B486" s="258"/>
      <c r="C486" s="199"/>
      <c r="D486" s="200"/>
      <c r="E486" s="70"/>
      <c r="F486" s="163"/>
    </row>
    <row r="487" spans="1:14" ht="178.5">
      <c r="A487" s="197" t="s">
        <v>2850</v>
      </c>
      <c r="B487" s="241" t="s">
        <v>2478</v>
      </c>
      <c r="C487" s="255"/>
      <c r="D487" s="305"/>
      <c r="E487" s="80"/>
    </row>
    <row r="488" spans="1:14">
      <c r="A488" s="197"/>
      <c r="B488" s="241" t="s">
        <v>2476</v>
      </c>
      <c r="C488" s="199" t="s">
        <v>152</v>
      </c>
      <c r="D488" s="200">
        <v>327</v>
      </c>
      <c r="E488" s="70"/>
      <c r="F488" s="163">
        <f>E488*D488</f>
        <v>0</v>
      </c>
    </row>
    <row r="489" spans="1:14" ht="15.75" thickBot="1">
      <c r="A489" s="197"/>
      <c r="B489" s="176"/>
      <c r="C489" s="199"/>
      <c r="D489" s="200"/>
      <c r="E489" s="70"/>
      <c r="F489" s="163"/>
    </row>
    <row r="490" spans="1:14" ht="15.75" thickBot="1">
      <c r="A490" s="197"/>
      <c r="B490" s="265" t="s">
        <v>37</v>
      </c>
      <c r="C490" s="266"/>
      <c r="D490" s="267"/>
      <c r="E490" s="75"/>
      <c r="F490" s="182">
        <f>SUM(F462:F488)</f>
        <v>0</v>
      </c>
    </row>
    <row r="491" spans="1:14">
      <c r="A491" s="197"/>
      <c r="B491" s="255"/>
      <c r="C491" s="199"/>
      <c r="D491" s="200"/>
      <c r="E491" s="78"/>
      <c r="F491" s="183"/>
    </row>
    <row r="492" spans="1:14" ht="15" customHeight="1">
      <c r="A492" s="251" t="s">
        <v>26</v>
      </c>
      <c r="B492" s="242" t="s">
        <v>43</v>
      </c>
      <c r="C492" s="199"/>
      <c r="D492" s="200"/>
      <c r="E492" s="70"/>
      <c r="F492" s="163"/>
    </row>
    <row r="493" spans="1:14">
      <c r="A493" s="197"/>
      <c r="B493" s="241"/>
      <c r="C493" s="197"/>
      <c r="D493" s="197"/>
      <c r="E493" s="73"/>
      <c r="F493" s="163"/>
    </row>
    <row r="494" spans="1:14" ht="180.75" customHeight="1">
      <c r="A494" s="197"/>
      <c r="B494" s="226" t="s">
        <v>122</v>
      </c>
      <c r="C494" s="197"/>
      <c r="D494" s="197"/>
      <c r="E494" s="73"/>
      <c r="F494" s="163"/>
    </row>
    <row r="495" spans="1:14">
      <c r="A495" s="197"/>
      <c r="B495" s="226"/>
      <c r="C495" s="197"/>
      <c r="D495" s="197"/>
      <c r="E495" s="73"/>
      <c r="F495" s="163"/>
    </row>
    <row r="496" spans="1:14" ht="140.25">
      <c r="A496" s="197"/>
      <c r="B496" s="226" t="s">
        <v>91</v>
      </c>
      <c r="C496" s="197"/>
      <c r="D496" s="197"/>
      <c r="E496" s="73"/>
      <c r="F496" s="163"/>
    </row>
    <row r="497" spans="1:24">
      <c r="A497" s="197"/>
      <c r="B497" s="226"/>
      <c r="C497" s="197"/>
      <c r="D497" s="197"/>
      <c r="E497" s="73"/>
      <c r="F497" s="163"/>
    </row>
    <row r="498" spans="1:24" ht="255">
      <c r="A498" s="197"/>
      <c r="B498" s="226" t="s">
        <v>100</v>
      </c>
      <c r="C498" s="197"/>
      <c r="D498" s="197"/>
      <c r="E498" s="73"/>
      <c r="F498" s="163"/>
    </row>
    <row r="499" spans="1:24">
      <c r="A499" s="197"/>
      <c r="B499" s="226"/>
      <c r="C499" s="197"/>
      <c r="D499" s="197"/>
      <c r="E499" s="73"/>
      <c r="F499" s="163"/>
    </row>
    <row r="500" spans="1:24" ht="114.75">
      <c r="A500" s="197"/>
      <c r="B500" s="226" t="s">
        <v>2723</v>
      </c>
      <c r="C500" s="197"/>
      <c r="D500" s="197"/>
      <c r="E500" s="73"/>
      <c r="F500" s="163"/>
    </row>
    <row r="501" spans="1:24" ht="89.25">
      <c r="A501" s="197"/>
      <c r="B501" s="226" t="s">
        <v>92</v>
      </c>
      <c r="C501" s="197"/>
      <c r="D501" s="197"/>
      <c r="E501" s="73"/>
      <c r="F501" s="163"/>
    </row>
    <row r="502" spans="1:24" s="1118" customFormat="1" ht="409.5">
      <c r="A502" s="175"/>
      <c r="B502" s="226" t="s">
        <v>2724</v>
      </c>
      <c r="C502" s="175"/>
      <c r="D502" s="175"/>
      <c r="E502" s="73"/>
      <c r="F502" s="163"/>
      <c r="G502" s="178"/>
      <c r="H502" s="178"/>
      <c r="I502" s="178"/>
      <c r="J502" s="178"/>
      <c r="K502" s="178"/>
      <c r="L502" s="178"/>
      <c r="M502" s="178"/>
      <c r="N502" s="178"/>
      <c r="O502" s="178"/>
      <c r="P502" s="178"/>
      <c r="Q502" s="178"/>
      <c r="R502" s="178"/>
      <c r="S502" s="178"/>
      <c r="T502" s="178"/>
      <c r="U502" s="178"/>
      <c r="V502" s="178"/>
      <c r="W502" s="178"/>
      <c r="X502" s="178"/>
    </row>
    <row r="503" spans="1:24">
      <c r="A503" s="197"/>
      <c r="B503" s="226"/>
      <c r="C503" s="197"/>
      <c r="D503" s="197"/>
      <c r="E503" s="73"/>
      <c r="F503" s="163"/>
    </row>
    <row r="504" spans="1:24" ht="51">
      <c r="A504" s="197"/>
      <c r="B504" s="226" t="s">
        <v>93</v>
      </c>
      <c r="C504" s="197"/>
      <c r="D504" s="197"/>
      <c r="E504" s="73"/>
      <c r="F504" s="163"/>
    </row>
    <row r="505" spans="1:24">
      <c r="A505" s="197"/>
      <c r="B505" s="226"/>
      <c r="C505" s="197"/>
      <c r="D505" s="197"/>
      <c r="E505" s="73"/>
      <c r="F505" s="163"/>
    </row>
    <row r="506" spans="1:24" ht="261.75" customHeight="1">
      <c r="A506" s="197"/>
      <c r="B506" s="226" t="s">
        <v>94</v>
      </c>
      <c r="C506" s="197"/>
      <c r="D506" s="197"/>
      <c r="E506" s="73"/>
      <c r="F506" s="163"/>
    </row>
    <row r="507" spans="1:24" ht="191.25">
      <c r="A507" s="197"/>
      <c r="B507" s="226" t="s">
        <v>135</v>
      </c>
      <c r="C507" s="197"/>
      <c r="D507" s="197"/>
      <c r="E507" s="73"/>
      <c r="F507" s="163"/>
    </row>
    <row r="508" spans="1:24" ht="127.5">
      <c r="A508" s="197"/>
      <c r="B508" s="226" t="s">
        <v>95</v>
      </c>
      <c r="C508" s="197"/>
      <c r="D508" s="197"/>
      <c r="E508" s="73"/>
      <c r="F508" s="163"/>
    </row>
    <row r="509" spans="1:24" ht="51">
      <c r="A509" s="197"/>
      <c r="B509" s="226" t="s">
        <v>96</v>
      </c>
      <c r="C509" s="197"/>
      <c r="D509" s="197"/>
      <c r="E509" s="73"/>
      <c r="F509" s="163"/>
    </row>
    <row r="510" spans="1:24" ht="38.25">
      <c r="A510" s="197"/>
      <c r="B510" s="226" t="s">
        <v>97</v>
      </c>
      <c r="C510" s="197"/>
      <c r="D510" s="197"/>
      <c r="E510" s="73"/>
      <c r="F510" s="163"/>
    </row>
    <row r="511" spans="1:24" ht="25.5">
      <c r="A511" s="197"/>
      <c r="B511" s="226" t="s">
        <v>98</v>
      </c>
      <c r="C511" s="197"/>
      <c r="D511" s="197"/>
      <c r="E511" s="73"/>
      <c r="F511" s="163"/>
    </row>
    <row r="512" spans="1:24" ht="63.75">
      <c r="A512" s="197"/>
      <c r="B512" s="226" t="s">
        <v>99</v>
      </c>
      <c r="C512" s="197"/>
      <c r="D512" s="197"/>
      <c r="E512" s="73"/>
      <c r="F512" s="163"/>
    </row>
    <row r="513" spans="1:24">
      <c r="A513" s="197"/>
      <c r="B513" s="226"/>
      <c r="C513" s="197"/>
      <c r="D513" s="197"/>
      <c r="E513" s="73"/>
      <c r="F513" s="163"/>
    </row>
    <row r="514" spans="1:24" s="260" customFormat="1">
      <c r="A514" s="257" t="s">
        <v>27</v>
      </c>
      <c r="B514" s="258" t="s">
        <v>28</v>
      </c>
      <c r="C514" s="257" t="s">
        <v>29</v>
      </c>
      <c r="D514" s="259" t="s">
        <v>30</v>
      </c>
      <c r="E514" s="74" t="s">
        <v>31</v>
      </c>
      <c r="F514" s="168" t="s">
        <v>32</v>
      </c>
      <c r="G514" s="178"/>
      <c r="H514" s="178"/>
      <c r="I514" s="178"/>
      <c r="J514" s="178"/>
      <c r="K514" s="178"/>
      <c r="L514" s="178"/>
      <c r="M514" s="178"/>
      <c r="N514" s="178"/>
      <c r="O514" s="178"/>
      <c r="P514" s="178"/>
      <c r="Q514" s="178"/>
      <c r="R514" s="178"/>
      <c r="S514" s="178"/>
      <c r="T514" s="178"/>
      <c r="U514" s="178"/>
      <c r="V514" s="178"/>
      <c r="W514" s="178"/>
      <c r="X514" s="178"/>
    </row>
    <row r="515" spans="1:24">
      <c r="A515" s="197"/>
      <c r="B515" s="258"/>
      <c r="C515" s="199"/>
      <c r="D515" s="200"/>
      <c r="E515" s="70"/>
      <c r="F515" s="183"/>
    </row>
    <row r="516" spans="1:24">
      <c r="A516" s="197"/>
      <c r="B516" s="261" t="s">
        <v>299</v>
      </c>
      <c r="C516" s="199"/>
      <c r="D516" s="200"/>
      <c r="E516" s="70"/>
      <c r="F516" s="163"/>
    </row>
    <row r="517" spans="1:24">
      <c r="A517" s="197"/>
      <c r="B517" s="261"/>
      <c r="C517" s="199"/>
      <c r="D517" s="200"/>
      <c r="E517" s="70"/>
      <c r="F517" s="163"/>
    </row>
    <row r="518" spans="1:24">
      <c r="A518" s="197"/>
      <c r="B518" s="261" t="s">
        <v>370</v>
      </c>
      <c r="C518" s="199"/>
      <c r="D518" s="200"/>
      <c r="E518" s="70"/>
      <c r="F518" s="163"/>
    </row>
    <row r="519" spans="1:24" ht="51">
      <c r="A519" s="197" t="s">
        <v>362</v>
      </c>
      <c r="B519" s="241" t="s">
        <v>1149</v>
      </c>
      <c r="C519" s="199"/>
      <c r="D519" s="200"/>
      <c r="E519" s="70"/>
      <c r="F519" s="163"/>
    </row>
    <row r="520" spans="1:24">
      <c r="A520" s="197"/>
      <c r="B520" s="241" t="s">
        <v>281</v>
      </c>
      <c r="C520" s="199" t="s">
        <v>33</v>
      </c>
      <c r="D520" s="200">
        <v>144</v>
      </c>
      <c r="E520" s="70"/>
      <c r="F520" s="163">
        <f>D520*E520</f>
        <v>0</v>
      </c>
    </row>
    <row r="521" spans="1:24">
      <c r="A521" s="197"/>
      <c r="B521" s="241"/>
      <c r="C521" s="199"/>
      <c r="D521" s="200"/>
      <c r="E521" s="70"/>
      <c r="F521" s="163"/>
    </row>
    <row r="522" spans="1:24">
      <c r="A522" s="197"/>
      <c r="B522" s="261" t="s">
        <v>2601</v>
      </c>
      <c r="C522" s="199"/>
      <c r="D522" s="200"/>
      <c r="E522" s="70"/>
      <c r="F522" s="163"/>
    </row>
    <row r="523" spans="1:24" ht="89.25">
      <c r="A523" s="197" t="s">
        <v>2603</v>
      </c>
      <c r="B523" s="241" t="s">
        <v>2608</v>
      </c>
      <c r="C523" s="199"/>
      <c r="D523" s="200"/>
      <c r="E523" s="70"/>
      <c r="F523" s="163"/>
    </row>
    <row r="524" spans="1:24">
      <c r="A524" s="197"/>
      <c r="B524" s="241" t="s">
        <v>2602</v>
      </c>
      <c r="C524" s="199" t="s">
        <v>36</v>
      </c>
      <c r="D524" s="200">
        <v>55</v>
      </c>
      <c r="E524" s="70"/>
      <c r="F524" s="163">
        <f>D524*E524</f>
        <v>0</v>
      </c>
    </row>
    <row r="525" spans="1:24">
      <c r="A525" s="197"/>
      <c r="B525" s="241"/>
      <c r="C525" s="199"/>
      <c r="D525" s="200"/>
      <c r="E525" s="70"/>
      <c r="F525" s="163"/>
    </row>
    <row r="526" spans="1:24" ht="153">
      <c r="A526" s="197" t="s">
        <v>2604</v>
      </c>
      <c r="B526" s="169" t="s">
        <v>2605</v>
      </c>
      <c r="C526" s="199"/>
      <c r="D526" s="200"/>
      <c r="E526" s="70"/>
      <c r="F526" s="163"/>
    </row>
    <row r="527" spans="1:24">
      <c r="A527" s="197"/>
      <c r="B527" s="241" t="s">
        <v>2602</v>
      </c>
      <c r="C527" s="199" t="s">
        <v>36</v>
      </c>
      <c r="D527" s="200">
        <v>55</v>
      </c>
      <c r="E527" s="70"/>
      <c r="F527" s="163">
        <f>D527*E527</f>
        <v>0</v>
      </c>
    </row>
    <row r="528" spans="1:24">
      <c r="A528" s="197"/>
      <c r="B528" s="241"/>
      <c r="C528" s="199"/>
      <c r="D528" s="200"/>
      <c r="E528" s="70"/>
      <c r="F528" s="163"/>
    </row>
    <row r="529" spans="1:7">
      <c r="A529" s="197"/>
      <c r="B529" s="261" t="s">
        <v>2606</v>
      </c>
      <c r="C529" s="199"/>
      <c r="D529" s="200"/>
      <c r="E529" s="70"/>
      <c r="F529" s="163"/>
    </row>
    <row r="530" spans="1:7" ht="76.5">
      <c r="A530" s="197" t="s">
        <v>2851</v>
      </c>
      <c r="B530" s="241" t="s">
        <v>2607</v>
      </c>
      <c r="C530" s="199"/>
      <c r="D530" s="200"/>
      <c r="E530" s="70"/>
      <c r="F530" s="163"/>
    </row>
    <row r="531" spans="1:7">
      <c r="A531" s="197"/>
      <c r="B531" s="241" t="s">
        <v>2602</v>
      </c>
      <c r="C531" s="199" t="s">
        <v>36</v>
      </c>
      <c r="D531" s="200">
        <v>50</v>
      </c>
      <c r="E531" s="70"/>
      <c r="F531" s="163">
        <f>D531*E531</f>
        <v>0</v>
      </c>
    </row>
    <row r="532" spans="1:7">
      <c r="A532" s="197"/>
      <c r="B532" s="258"/>
      <c r="C532" s="199"/>
      <c r="D532" s="200"/>
      <c r="E532" s="70"/>
      <c r="F532" s="183"/>
    </row>
    <row r="533" spans="1:7">
      <c r="A533" s="197"/>
      <c r="B533" s="261" t="s">
        <v>300</v>
      </c>
      <c r="C533" s="199"/>
      <c r="D533" s="200"/>
      <c r="E533" s="70"/>
      <c r="F533" s="163"/>
    </row>
    <row r="534" spans="1:7">
      <c r="A534" s="197"/>
      <c r="B534" s="261"/>
      <c r="C534" s="199"/>
      <c r="D534" s="200"/>
      <c r="E534" s="70"/>
      <c r="F534" s="163"/>
    </row>
    <row r="535" spans="1:7" ht="38.25">
      <c r="A535" s="197" t="s">
        <v>1235</v>
      </c>
      <c r="B535" s="261" t="s">
        <v>2633</v>
      </c>
      <c r="C535" s="199"/>
      <c r="D535" s="200"/>
      <c r="E535" s="70"/>
      <c r="F535" s="183"/>
    </row>
    <row r="536" spans="1:7" ht="38.25">
      <c r="A536" s="197"/>
      <c r="B536" s="241" t="s">
        <v>302</v>
      </c>
      <c r="C536" s="199"/>
      <c r="D536" s="200"/>
      <c r="E536" s="70"/>
      <c r="F536" s="183"/>
    </row>
    <row r="537" spans="1:7" ht="63.75">
      <c r="A537" s="197"/>
      <c r="B537" s="263" t="s">
        <v>2631</v>
      </c>
      <c r="C537" s="199"/>
      <c r="D537" s="200"/>
      <c r="E537" s="70"/>
      <c r="F537" s="183"/>
    </row>
    <row r="538" spans="1:7" ht="38.25">
      <c r="A538" s="197"/>
      <c r="B538" s="263" t="s">
        <v>303</v>
      </c>
      <c r="C538" s="199"/>
      <c r="D538" s="200"/>
      <c r="E538" s="70"/>
      <c r="F538" s="183"/>
    </row>
    <row r="539" spans="1:7" ht="38.25">
      <c r="A539" s="197"/>
      <c r="B539" s="263" t="s">
        <v>304</v>
      </c>
      <c r="C539" s="199"/>
      <c r="D539" s="200"/>
      <c r="E539" s="70"/>
      <c r="F539" s="183"/>
    </row>
    <row r="540" spans="1:7" ht="55.5" customHeight="1">
      <c r="A540" s="197"/>
      <c r="B540" s="263" t="s">
        <v>2631</v>
      </c>
      <c r="C540" s="199"/>
      <c r="D540" s="200"/>
      <c r="E540" s="70"/>
      <c r="F540" s="183"/>
    </row>
    <row r="541" spans="1:7" ht="38.25">
      <c r="A541" s="197"/>
      <c r="B541" s="241" t="s">
        <v>131</v>
      </c>
      <c r="C541" s="199"/>
      <c r="D541" s="200"/>
      <c r="E541" s="70"/>
      <c r="F541" s="183"/>
    </row>
    <row r="542" spans="1:7" ht="76.5">
      <c r="A542" s="197"/>
      <c r="B542" s="241" t="s">
        <v>1150</v>
      </c>
      <c r="D542" s="305"/>
      <c r="E542" s="80"/>
    </row>
    <row r="543" spans="1:7" ht="25.5">
      <c r="A543" s="197"/>
      <c r="B543" s="241" t="s">
        <v>301</v>
      </c>
      <c r="C543" s="199" t="s">
        <v>36</v>
      </c>
      <c r="D543" s="200">
        <v>150</v>
      </c>
      <c r="E543" s="70"/>
      <c r="F543" s="183">
        <f>E543*D543</f>
        <v>0</v>
      </c>
      <c r="G543" s="1230"/>
    </row>
    <row r="544" spans="1:7">
      <c r="A544" s="197"/>
      <c r="B544" s="241"/>
      <c r="C544" s="199"/>
      <c r="D544" s="200"/>
      <c r="E544" s="70"/>
      <c r="F544" s="163"/>
    </row>
    <row r="545" spans="1:6" ht="25.5">
      <c r="A545" s="197" t="s">
        <v>1236</v>
      </c>
      <c r="B545" s="261" t="s">
        <v>2619</v>
      </c>
      <c r="C545" s="199"/>
      <c r="D545" s="200"/>
      <c r="E545" s="70"/>
      <c r="F545" s="183"/>
    </row>
    <row r="546" spans="1:6" ht="38.25">
      <c r="A546" s="197"/>
      <c r="B546" s="241" t="s">
        <v>302</v>
      </c>
      <c r="C546" s="199"/>
      <c r="D546" s="200"/>
      <c r="E546" s="70"/>
      <c r="F546" s="183"/>
    </row>
    <row r="547" spans="1:6" ht="25.5">
      <c r="A547" s="197"/>
      <c r="B547" s="263" t="s">
        <v>2618</v>
      </c>
      <c r="C547" s="199"/>
      <c r="D547" s="200"/>
      <c r="E547" s="70"/>
      <c r="F547" s="183"/>
    </row>
    <row r="548" spans="1:6" ht="38.25">
      <c r="A548" s="197"/>
      <c r="B548" s="263" t="s">
        <v>303</v>
      </c>
      <c r="C548" s="199"/>
      <c r="D548" s="200"/>
      <c r="E548" s="70"/>
      <c r="F548" s="183"/>
    </row>
    <row r="549" spans="1:6" ht="38.25">
      <c r="A549" s="197"/>
      <c r="B549" s="263" t="s">
        <v>304</v>
      </c>
      <c r="C549" s="199"/>
      <c r="D549" s="200"/>
      <c r="E549" s="70"/>
      <c r="F549" s="183"/>
    </row>
    <row r="550" spans="1:6" ht="25.5">
      <c r="A550" s="197"/>
      <c r="B550" s="263" t="s">
        <v>2618</v>
      </c>
      <c r="C550" s="199"/>
      <c r="D550" s="200"/>
      <c r="E550" s="70"/>
      <c r="F550" s="183"/>
    </row>
    <row r="551" spans="1:6" ht="38.25">
      <c r="A551" s="197"/>
      <c r="B551" s="241" t="s">
        <v>131</v>
      </c>
      <c r="C551" s="199"/>
      <c r="D551" s="200"/>
      <c r="E551" s="70"/>
      <c r="F551" s="183"/>
    </row>
    <row r="552" spans="1:6" ht="76.5">
      <c r="A552" s="197"/>
      <c r="B552" s="241" t="s">
        <v>1150</v>
      </c>
      <c r="D552" s="305"/>
      <c r="E552" s="80"/>
    </row>
    <row r="553" spans="1:6" ht="25.5">
      <c r="A553" s="197"/>
      <c r="B553" s="241" t="s">
        <v>301</v>
      </c>
      <c r="C553" s="199" t="s">
        <v>36</v>
      </c>
      <c r="D553" s="200">
        <v>10</v>
      </c>
      <c r="E553" s="70"/>
      <c r="F553" s="183">
        <f>E553*D553</f>
        <v>0</v>
      </c>
    </row>
    <row r="554" spans="1:6">
      <c r="A554" s="197"/>
      <c r="B554" s="241"/>
      <c r="C554" s="199"/>
      <c r="D554" s="200"/>
      <c r="E554" s="70"/>
      <c r="F554" s="163"/>
    </row>
    <row r="555" spans="1:6" ht="25.5">
      <c r="A555" s="197" t="s">
        <v>1237</v>
      </c>
      <c r="B555" s="261" t="s">
        <v>2632</v>
      </c>
      <c r="C555" s="199"/>
      <c r="D555" s="200"/>
      <c r="E555" s="70"/>
      <c r="F555" s="183"/>
    </row>
    <row r="556" spans="1:6" ht="38.25">
      <c r="A556" s="197"/>
      <c r="B556" s="241" t="s">
        <v>302</v>
      </c>
      <c r="C556" s="199"/>
      <c r="D556" s="200"/>
      <c r="E556" s="70"/>
      <c r="F556" s="183"/>
    </row>
    <row r="557" spans="1:6" ht="63.75">
      <c r="A557" s="197"/>
      <c r="B557" s="263" t="s">
        <v>2631</v>
      </c>
      <c r="C557" s="199"/>
      <c r="D557" s="200"/>
      <c r="E557" s="70"/>
      <c r="F557" s="183"/>
    </row>
    <row r="558" spans="1:6" ht="38.25">
      <c r="A558" s="197"/>
      <c r="B558" s="263" t="s">
        <v>2526</v>
      </c>
      <c r="C558" s="199"/>
      <c r="D558" s="200"/>
      <c r="E558" s="70"/>
      <c r="F558" s="183"/>
    </row>
    <row r="559" spans="1:6" ht="38.25">
      <c r="A559" s="197"/>
      <c r="B559" s="263" t="s">
        <v>304</v>
      </c>
      <c r="C559" s="199"/>
      <c r="D559" s="200"/>
      <c r="E559" s="70"/>
      <c r="F559" s="183"/>
    </row>
    <row r="560" spans="1:6" ht="54.75" customHeight="1">
      <c r="A560" s="197"/>
      <c r="B560" s="263" t="s">
        <v>2631</v>
      </c>
      <c r="C560" s="199"/>
      <c r="D560" s="200"/>
      <c r="E560" s="70"/>
      <c r="F560" s="183"/>
    </row>
    <row r="561" spans="1:7" ht="38.25">
      <c r="A561" s="197"/>
      <c r="B561" s="241" t="s">
        <v>131</v>
      </c>
      <c r="C561" s="199"/>
      <c r="D561" s="200"/>
      <c r="E561" s="70"/>
      <c r="F561" s="183"/>
    </row>
    <row r="562" spans="1:7" ht="76.5">
      <c r="A562" s="197"/>
      <c r="B562" s="241" t="s">
        <v>1150</v>
      </c>
      <c r="D562" s="305"/>
      <c r="E562" s="80"/>
    </row>
    <row r="563" spans="1:7" ht="25.5">
      <c r="A563" s="197"/>
      <c r="B563" s="241" t="s">
        <v>301</v>
      </c>
      <c r="C563" s="199" t="s">
        <v>36</v>
      </c>
      <c r="D563" s="200">
        <v>170</v>
      </c>
      <c r="E563" s="70"/>
      <c r="F563" s="183">
        <f>E563*D563</f>
        <v>0</v>
      </c>
    </row>
    <row r="564" spans="1:7">
      <c r="A564" s="197"/>
      <c r="B564" s="261"/>
      <c r="C564" s="199"/>
      <c r="D564" s="200"/>
      <c r="E564" s="70"/>
      <c r="F564" s="163"/>
    </row>
    <row r="565" spans="1:7" ht="25.5">
      <c r="A565" s="197" t="s">
        <v>363</v>
      </c>
      <c r="B565" s="261" t="s">
        <v>2626</v>
      </c>
      <c r="C565" s="199"/>
      <c r="D565" s="200"/>
      <c r="E565" s="70"/>
      <c r="F565" s="183"/>
    </row>
    <row r="566" spans="1:7" ht="38.25">
      <c r="A566" s="197"/>
      <c r="B566" s="241" t="s">
        <v>302</v>
      </c>
      <c r="C566" s="199"/>
      <c r="D566" s="200"/>
      <c r="E566" s="70"/>
      <c r="F566" s="183"/>
    </row>
    <row r="567" spans="1:7" ht="25.5">
      <c r="A567" s="197"/>
      <c r="B567" s="263" t="s">
        <v>2618</v>
      </c>
      <c r="C567" s="199"/>
      <c r="D567" s="200"/>
      <c r="E567" s="70"/>
      <c r="F567" s="183"/>
    </row>
    <row r="568" spans="1:7" ht="38.25">
      <c r="A568" s="197"/>
      <c r="B568" s="263" t="s">
        <v>2526</v>
      </c>
      <c r="C568" s="199"/>
      <c r="D568" s="200"/>
      <c r="E568" s="70"/>
      <c r="F568" s="183"/>
    </row>
    <row r="569" spans="1:7" ht="38.25">
      <c r="A569" s="197"/>
      <c r="B569" s="263" t="s">
        <v>304</v>
      </c>
      <c r="C569" s="199"/>
      <c r="D569" s="200"/>
      <c r="E569" s="70"/>
      <c r="F569" s="183"/>
    </row>
    <row r="570" spans="1:7" ht="25.5">
      <c r="A570" s="197"/>
      <c r="B570" s="263" t="s">
        <v>2618</v>
      </c>
      <c r="C570" s="199"/>
      <c r="D570" s="200"/>
      <c r="E570" s="70"/>
      <c r="F570" s="183"/>
    </row>
    <row r="571" spans="1:7" ht="38.25">
      <c r="A571" s="197"/>
      <c r="B571" s="241" t="s">
        <v>131</v>
      </c>
      <c r="C571" s="199"/>
      <c r="D571" s="200"/>
      <c r="E571" s="70"/>
      <c r="F571" s="183"/>
    </row>
    <row r="572" spans="1:7" ht="76.5">
      <c r="A572" s="197"/>
      <c r="B572" s="241" t="s">
        <v>1150</v>
      </c>
      <c r="D572" s="305"/>
      <c r="E572" s="80"/>
    </row>
    <row r="573" spans="1:7" ht="25.5">
      <c r="A573" s="197"/>
      <c r="B573" s="241" t="s">
        <v>301</v>
      </c>
      <c r="C573" s="199" t="s">
        <v>36</v>
      </c>
      <c r="D573" s="200">
        <v>55</v>
      </c>
      <c r="E573" s="70"/>
      <c r="F573" s="183">
        <f>E573*D573</f>
        <v>0</v>
      </c>
      <c r="G573" s="1230"/>
    </row>
    <row r="574" spans="1:7">
      <c r="A574" s="197"/>
      <c r="B574" s="241"/>
      <c r="C574" s="199"/>
      <c r="D574" s="200"/>
      <c r="E574" s="70"/>
      <c r="F574" s="163"/>
    </row>
    <row r="575" spans="1:7" ht="25.5">
      <c r="A575" s="197" t="s">
        <v>364</v>
      </c>
      <c r="B575" s="261" t="s">
        <v>2620</v>
      </c>
      <c r="C575" s="199"/>
      <c r="D575" s="200"/>
      <c r="E575" s="70"/>
      <c r="F575" s="183"/>
    </row>
    <row r="576" spans="1:7" ht="38.25">
      <c r="A576" s="197"/>
      <c r="B576" s="241" t="s">
        <v>302</v>
      </c>
      <c r="C576" s="199"/>
      <c r="D576" s="200"/>
      <c r="E576" s="70"/>
      <c r="F576" s="183"/>
    </row>
    <row r="577" spans="1:6" ht="25.5">
      <c r="A577" s="197"/>
      <c r="B577" s="263" t="s">
        <v>2618</v>
      </c>
      <c r="C577" s="199"/>
      <c r="D577" s="200"/>
      <c r="E577" s="70"/>
      <c r="F577" s="183"/>
    </row>
    <row r="578" spans="1:6" ht="38.25">
      <c r="A578" s="197"/>
      <c r="B578" s="263" t="s">
        <v>2528</v>
      </c>
      <c r="C578" s="199"/>
      <c r="D578" s="200"/>
      <c r="E578" s="70"/>
      <c r="F578" s="183"/>
    </row>
    <row r="579" spans="1:6" ht="38.25">
      <c r="A579" s="197"/>
      <c r="B579" s="263" t="s">
        <v>304</v>
      </c>
      <c r="C579" s="199"/>
      <c r="D579" s="200"/>
      <c r="E579" s="70"/>
      <c r="F579" s="183"/>
    </row>
    <row r="580" spans="1:6" ht="25.5">
      <c r="A580" s="197"/>
      <c r="B580" s="263" t="s">
        <v>2618</v>
      </c>
      <c r="C580" s="199"/>
      <c r="D580" s="200"/>
      <c r="E580" s="70"/>
      <c r="F580" s="183"/>
    </row>
    <row r="581" spans="1:6" ht="38.25">
      <c r="A581" s="197"/>
      <c r="B581" s="241" t="s">
        <v>131</v>
      </c>
      <c r="C581" s="199"/>
      <c r="D581" s="200"/>
      <c r="E581" s="70"/>
      <c r="F581" s="183"/>
    </row>
    <row r="582" spans="1:6" ht="76.5">
      <c r="A582" s="197"/>
      <c r="B582" s="241" t="s">
        <v>1150</v>
      </c>
      <c r="D582" s="305"/>
      <c r="E582" s="80"/>
    </row>
    <row r="583" spans="1:6" ht="25.5">
      <c r="A583" s="197"/>
      <c r="B583" s="241" t="s">
        <v>301</v>
      </c>
      <c r="C583" s="199" t="s">
        <v>36</v>
      </c>
      <c r="D583" s="200">
        <v>30</v>
      </c>
      <c r="E583" s="70"/>
      <c r="F583" s="183">
        <f>E583*D583</f>
        <v>0</v>
      </c>
    </row>
    <row r="584" spans="1:6">
      <c r="A584" s="197"/>
      <c r="B584" s="241"/>
      <c r="C584" s="199"/>
      <c r="D584" s="200"/>
      <c r="E584" s="70"/>
      <c r="F584" s="163"/>
    </row>
    <row r="585" spans="1:6" ht="25.5">
      <c r="A585" s="197" t="s">
        <v>365</v>
      </c>
      <c r="B585" s="261" t="s">
        <v>2625</v>
      </c>
      <c r="C585" s="199"/>
      <c r="D585" s="200"/>
      <c r="E585" s="70"/>
      <c r="F585" s="183"/>
    </row>
    <row r="586" spans="1:6" ht="38.25">
      <c r="A586" s="197"/>
      <c r="B586" s="241" t="s">
        <v>302</v>
      </c>
      <c r="C586" s="199"/>
      <c r="D586" s="200"/>
      <c r="E586" s="70"/>
      <c r="F586" s="183"/>
    </row>
    <row r="587" spans="1:6" ht="25.5">
      <c r="A587" s="197"/>
      <c r="B587" s="263" t="s">
        <v>2618</v>
      </c>
      <c r="C587" s="199"/>
      <c r="D587" s="200"/>
      <c r="E587" s="70"/>
      <c r="F587" s="183"/>
    </row>
    <row r="588" spans="1:6" ht="38.25">
      <c r="A588" s="197"/>
      <c r="B588" s="263" t="s">
        <v>2527</v>
      </c>
      <c r="C588" s="199"/>
      <c r="D588" s="200"/>
      <c r="E588" s="70"/>
      <c r="F588" s="183"/>
    </row>
    <row r="589" spans="1:6" ht="38.25">
      <c r="A589" s="197"/>
      <c r="B589" s="263" t="s">
        <v>304</v>
      </c>
      <c r="C589" s="199"/>
      <c r="D589" s="200"/>
      <c r="E589" s="70"/>
      <c r="F589" s="183"/>
    </row>
    <row r="590" spans="1:6" ht="25.5">
      <c r="A590" s="197"/>
      <c r="B590" s="263" t="s">
        <v>2618</v>
      </c>
      <c r="C590" s="199"/>
      <c r="D590" s="200"/>
      <c r="E590" s="70"/>
      <c r="F590" s="183"/>
    </row>
    <row r="591" spans="1:6" ht="38.25">
      <c r="A591" s="197"/>
      <c r="B591" s="241" t="s">
        <v>131</v>
      </c>
      <c r="C591" s="199"/>
      <c r="D591" s="200"/>
      <c r="E591" s="70"/>
      <c r="F591" s="183"/>
    </row>
    <row r="592" spans="1:6" ht="76.5">
      <c r="A592" s="197"/>
      <c r="B592" s="241" t="s">
        <v>1150</v>
      </c>
      <c r="D592" s="305"/>
      <c r="E592" s="80"/>
    </row>
    <row r="593" spans="1:7" ht="25.5">
      <c r="A593" s="197"/>
      <c r="B593" s="241" t="s">
        <v>301</v>
      </c>
      <c r="C593" s="199" t="s">
        <v>36</v>
      </c>
      <c r="D593" s="200">
        <v>20</v>
      </c>
      <c r="E593" s="70"/>
      <c r="F593" s="183">
        <f>E593*D593</f>
        <v>0</v>
      </c>
    </row>
    <row r="594" spans="1:7">
      <c r="A594" s="197"/>
      <c r="B594" s="261"/>
      <c r="C594" s="199"/>
      <c r="D594" s="200"/>
      <c r="E594" s="70"/>
      <c r="F594" s="163"/>
    </row>
    <row r="595" spans="1:7" ht="25.5">
      <c r="A595" s="197" t="s">
        <v>366</v>
      </c>
      <c r="B595" s="261" t="s">
        <v>2622</v>
      </c>
      <c r="C595" s="199"/>
      <c r="D595" s="200"/>
      <c r="E595" s="70"/>
      <c r="F595" s="183"/>
    </row>
    <row r="596" spans="1:7" ht="38.25">
      <c r="A596" s="197"/>
      <c r="B596" s="241" t="s">
        <v>302</v>
      </c>
      <c r="C596" s="199"/>
      <c r="D596" s="200"/>
      <c r="E596" s="70"/>
      <c r="F596" s="183"/>
    </row>
    <row r="597" spans="1:7" ht="25.5">
      <c r="A597" s="197"/>
      <c r="B597" s="263" t="s">
        <v>2618</v>
      </c>
      <c r="C597" s="199"/>
      <c r="D597" s="200"/>
      <c r="E597" s="70"/>
      <c r="F597" s="183"/>
    </row>
    <row r="598" spans="1:7" ht="38.25">
      <c r="A598" s="197"/>
      <c r="B598" s="263" t="s">
        <v>303</v>
      </c>
      <c r="C598" s="199"/>
      <c r="D598" s="200"/>
      <c r="E598" s="70"/>
      <c r="F598" s="183"/>
    </row>
    <row r="599" spans="1:7" ht="38.25">
      <c r="A599" s="197"/>
      <c r="B599" s="263" t="s">
        <v>304</v>
      </c>
      <c r="C599" s="199"/>
      <c r="D599" s="200"/>
      <c r="E599" s="70"/>
      <c r="F599" s="183"/>
    </row>
    <row r="600" spans="1:7" ht="25.5">
      <c r="A600" s="197"/>
      <c r="B600" s="263" t="s">
        <v>2621</v>
      </c>
      <c r="C600" s="199"/>
      <c r="D600" s="200"/>
      <c r="E600" s="70"/>
      <c r="F600" s="183"/>
    </row>
    <row r="601" spans="1:7" ht="38.25">
      <c r="A601" s="197"/>
      <c r="B601" s="241" t="s">
        <v>131</v>
      </c>
      <c r="C601" s="199"/>
      <c r="D601" s="200"/>
      <c r="E601" s="70"/>
      <c r="F601" s="183"/>
    </row>
    <row r="602" spans="1:7" ht="76.5">
      <c r="A602" s="197"/>
      <c r="B602" s="241" t="s">
        <v>1150</v>
      </c>
      <c r="D602" s="305"/>
      <c r="E602" s="80"/>
    </row>
    <row r="603" spans="1:7" ht="25.5">
      <c r="A603" s="197"/>
      <c r="B603" s="241" t="s">
        <v>301</v>
      </c>
      <c r="C603" s="199" t="s">
        <v>36</v>
      </c>
      <c r="D603" s="200">
        <v>75</v>
      </c>
      <c r="E603" s="70"/>
      <c r="F603" s="183">
        <f>E603*D603</f>
        <v>0</v>
      </c>
      <c r="G603" s="1230"/>
    </row>
    <row r="604" spans="1:7">
      <c r="A604" s="197"/>
      <c r="B604" s="261"/>
      <c r="C604" s="199"/>
      <c r="D604" s="200"/>
      <c r="E604" s="70"/>
      <c r="F604" s="163"/>
    </row>
    <row r="605" spans="1:7" ht="25.5">
      <c r="A605" s="197" t="s">
        <v>367</v>
      </c>
      <c r="B605" s="261" t="s">
        <v>2630</v>
      </c>
      <c r="C605" s="199"/>
      <c r="D605" s="200"/>
      <c r="E605" s="70"/>
      <c r="F605" s="183"/>
    </row>
    <row r="606" spans="1:7" ht="38.25">
      <c r="A606" s="197"/>
      <c r="B606" s="241" t="s">
        <v>302</v>
      </c>
      <c r="C606" s="199"/>
      <c r="D606" s="200"/>
      <c r="E606" s="70"/>
      <c r="F606" s="183"/>
    </row>
    <row r="607" spans="1:7" ht="54" customHeight="1">
      <c r="A607" s="197"/>
      <c r="B607" s="263" t="s">
        <v>2631</v>
      </c>
      <c r="C607" s="199"/>
      <c r="D607" s="200"/>
      <c r="E607" s="70"/>
      <c r="F607" s="183"/>
    </row>
    <row r="608" spans="1:7" ht="38.25">
      <c r="A608" s="197"/>
      <c r="B608" s="263" t="s">
        <v>2526</v>
      </c>
      <c r="C608" s="199"/>
      <c r="D608" s="200"/>
      <c r="E608" s="70"/>
      <c r="F608" s="183"/>
    </row>
    <row r="609" spans="1:7" ht="38.25">
      <c r="A609" s="197"/>
      <c r="B609" s="263" t="s">
        <v>304</v>
      </c>
      <c r="C609" s="199"/>
      <c r="D609" s="200"/>
      <c r="E609" s="70"/>
      <c r="F609" s="183"/>
    </row>
    <row r="610" spans="1:7" ht="55.5" customHeight="1">
      <c r="A610" s="197"/>
      <c r="B610" s="263" t="s">
        <v>2631</v>
      </c>
      <c r="C610" s="199"/>
      <c r="D610" s="200"/>
      <c r="E610" s="70"/>
      <c r="F610" s="183"/>
    </row>
    <row r="611" spans="1:7" ht="38.25">
      <c r="A611" s="197"/>
      <c r="B611" s="241" t="s">
        <v>131</v>
      </c>
      <c r="C611" s="199"/>
      <c r="D611" s="200"/>
      <c r="E611" s="70"/>
      <c r="F611" s="183"/>
    </row>
    <row r="612" spans="1:7" ht="76.5">
      <c r="A612" s="197"/>
      <c r="B612" s="241" t="s">
        <v>1150</v>
      </c>
      <c r="D612" s="305"/>
      <c r="E612" s="80"/>
    </row>
    <row r="613" spans="1:7" ht="25.5">
      <c r="A613" s="197"/>
      <c r="B613" s="241" t="s">
        <v>301</v>
      </c>
      <c r="C613" s="199" t="s">
        <v>36</v>
      </c>
      <c r="D613" s="200">
        <v>85</v>
      </c>
      <c r="E613" s="70"/>
      <c r="F613" s="183">
        <f>E613*D613</f>
        <v>0</v>
      </c>
      <c r="G613" s="1230"/>
    </row>
    <row r="614" spans="1:7">
      <c r="A614" s="197"/>
      <c r="B614" s="261"/>
      <c r="C614" s="199"/>
      <c r="D614" s="200"/>
      <c r="E614" s="70"/>
      <c r="F614" s="163"/>
    </row>
    <row r="615" spans="1:7" ht="25.5">
      <c r="A615" s="197" t="s">
        <v>1238</v>
      </c>
      <c r="B615" s="261" t="s">
        <v>2623</v>
      </c>
      <c r="C615" s="199"/>
      <c r="D615" s="200"/>
      <c r="E615" s="70"/>
      <c r="F615" s="183"/>
    </row>
    <row r="616" spans="1:7" ht="38.25">
      <c r="A616" s="197"/>
      <c r="B616" s="241" t="s">
        <v>302</v>
      </c>
      <c r="C616" s="199"/>
      <c r="D616" s="200"/>
      <c r="E616" s="70"/>
      <c r="F616" s="183"/>
    </row>
    <row r="617" spans="1:7" ht="25.5">
      <c r="A617" s="197"/>
      <c r="B617" s="263" t="s">
        <v>2465</v>
      </c>
      <c r="C617" s="199"/>
      <c r="D617" s="200"/>
      <c r="E617" s="70"/>
      <c r="F617" s="183"/>
    </row>
    <row r="618" spans="1:7" ht="38.25">
      <c r="A618" s="197"/>
      <c r="B618" s="263" t="s">
        <v>303</v>
      </c>
      <c r="C618" s="199"/>
      <c r="D618" s="200"/>
      <c r="E618" s="70"/>
      <c r="F618" s="183"/>
    </row>
    <row r="619" spans="1:7" ht="38.25">
      <c r="A619" s="197"/>
      <c r="B619" s="263" t="s">
        <v>304</v>
      </c>
      <c r="C619" s="199"/>
      <c r="D619" s="200"/>
      <c r="E619" s="70"/>
      <c r="F619" s="183"/>
    </row>
    <row r="620" spans="1:7" ht="25.5">
      <c r="A620" s="197"/>
      <c r="B620" s="263" t="s">
        <v>2465</v>
      </c>
      <c r="C620" s="199"/>
      <c r="D620" s="200"/>
      <c r="E620" s="70"/>
      <c r="F620" s="183"/>
    </row>
    <row r="621" spans="1:7" ht="38.25">
      <c r="A621" s="197"/>
      <c r="B621" s="241" t="s">
        <v>131</v>
      </c>
      <c r="C621" s="199"/>
      <c r="D621" s="200"/>
      <c r="E621" s="70"/>
      <c r="F621" s="183"/>
    </row>
    <row r="622" spans="1:7" ht="76.5">
      <c r="A622" s="197"/>
      <c r="B622" s="241" t="s">
        <v>1150</v>
      </c>
      <c r="D622" s="305"/>
      <c r="E622" s="80"/>
    </row>
    <row r="623" spans="1:7" ht="25.5">
      <c r="A623" s="197"/>
      <c r="B623" s="241" t="s">
        <v>301</v>
      </c>
      <c r="C623" s="199" t="s">
        <v>36</v>
      </c>
      <c r="D623" s="200">
        <v>30</v>
      </c>
      <c r="E623" s="70"/>
      <c r="F623" s="183">
        <f>E623*D623</f>
        <v>0</v>
      </c>
      <c r="G623" s="1230"/>
    </row>
    <row r="624" spans="1:7">
      <c r="A624" s="197"/>
      <c r="B624" s="261"/>
      <c r="C624" s="199"/>
      <c r="D624" s="200"/>
      <c r="E624" s="70"/>
      <c r="F624" s="163"/>
    </row>
    <row r="625" spans="1:7" ht="25.5">
      <c r="A625" s="197" t="s">
        <v>368</v>
      </c>
      <c r="B625" s="261" t="s">
        <v>2624</v>
      </c>
      <c r="C625" s="199"/>
      <c r="D625" s="200"/>
      <c r="E625" s="70"/>
      <c r="F625" s="183"/>
    </row>
    <row r="626" spans="1:7" ht="38.25">
      <c r="A626" s="197"/>
      <c r="B626" s="241" t="s">
        <v>302</v>
      </c>
      <c r="C626" s="199"/>
      <c r="D626" s="200"/>
      <c r="E626" s="70"/>
      <c r="F626" s="183"/>
    </row>
    <row r="627" spans="1:7" ht="25.5">
      <c r="A627" s="197"/>
      <c r="B627" s="263" t="s">
        <v>2465</v>
      </c>
      <c r="C627" s="199"/>
      <c r="D627" s="200"/>
      <c r="E627" s="70"/>
      <c r="F627" s="183"/>
    </row>
    <row r="628" spans="1:7" ht="38.25">
      <c r="A628" s="197"/>
      <c r="B628" s="263" t="s">
        <v>2526</v>
      </c>
      <c r="C628" s="199"/>
      <c r="D628" s="200"/>
      <c r="E628" s="70"/>
      <c r="F628" s="183"/>
    </row>
    <row r="629" spans="1:7" ht="38.25">
      <c r="A629" s="197"/>
      <c r="B629" s="263" t="s">
        <v>304</v>
      </c>
      <c r="C629" s="199"/>
      <c r="D629" s="200"/>
      <c r="E629" s="70"/>
      <c r="F629" s="183"/>
    </row>
    <row r="630" spans="1:7" ht="25.5">
      <c r="A630" s="197"/>
      <c r="B630" s="263" t="s">
        <v>2465</v>
      </c>
      <c r="C630" s="199"/>
      <c r="D630" s="200"/>
      <c r="E630" s="70"/>
      <c r="F630" s="183"/>
    </row>
    <row r="631" spans="1:7" ht="38.25">
      <c r="A631" s="197"/>
      <c r="B631" s="241" t="s">
        <v>131</v>
      </c>
      <c r="C631" s="199"/>
      <c r="D631" s="200"/>
      <c r="E631" s="70"/>
      <c r="F631" s="183"/>
    </row>
    <row r="632" spans="1:7" ht="76.5">
      <c r="A632" s="197"/>
      <c r="B632" s="241" t="s">
        <v>1150</v>
      </c>
      <c r="D632" s="305"/>
      <c r="E632" s="80"/>
    </row>
    <row r="633" spans="1:7" ht="25.5">
      <c r="A633" s="197"/>
      <c r="B633" s="241" t="s">
        <v>301</v>
      </c>
      <c r="C633" s="199" t="s">
        <v>36</v>
      </c>
      <c r="D633" s="200">
        <v>20</v>
      </c>
      <c r="E633" s="70"/>
      <c r="F633" s="183">
        <f>E633*D633</f>
        <v>0</v>
      </c>
      <c r="G633" s="1230"/>
    </row>
    <row r="634" spans="1:7">
      <c r="A634" s="197"/>
      <c r="B634" s="261"/>
      <c r="C634" s="199"/>
      <c r="D634" s="200"/>
      <c r="E634" s="70"/>
      <c r="F634" s="163"/>
    </row>
    <row r="635" spans="1:7" ht="25.5">
      <c r="A635" s="197" t="s">
        <v>2468</v>
      </c>
      <c r="B635" s="261" t="s">
        <v>2629</v>
      </c>
      <c r="C635" s="199"/>
      <c r="D635" s="200"/>
      <c r="E635" s="70"/>
      <c r="F635" s="183"/>
    </row>
    <row r="636" spans="1:7" ht="38.25">
      <c r="A636" s="197"/>
      <c r="B636" s="241" t="s">
        <v>302</v>
      </c>
      <c r="C636" s="199"/>
      <c r="D636" s="200"/>
      <c r="E636" s="70"/>
      <c r="F636" s="183"/>
    </row>
    <row r="637" spans="1:7" ht="51">
      <c r="A637" s="197"/>
      <c r="B637" s="263" t="s">
        <v>2628</v>
      </c>
      <c r="C637" s="199"/>
      <c r="D637" s="200"/>
      <c r="E637" s="70"/>
      <c r="F637" s="183"/>
    </row>
    <row r="638" spans="1:7" ht="38.25">
      <c r="A638" s="197"/>
      <c r="B638" s="263" t="s">
        <v>2528</v>
      </c>
      <c r="C638" s="199"/>
      <c r="D638" s="200"/>
      <c r="E638" s="70"/>
      <c r="F638" s="183"/>
    </row>
    <row r="639" spans="1:7" ht="38.25">
      <c r="A639" s="197"/>
      <c r="B639" s="263" t="s">
        <v>304</v>
      </c>
      <c r="C639" s="199"/>
      <c r="D639" s="200"/>
      <c r="E639" s="70"/>
      <c r="F639" s="183"/>
    </row>
    <row r="640" spans="1:7" ht="51">
      <c r="A640" s="197"/>
      <c r="B640" s="263" t="s">
        <v>2627</v>
      </c>
      <c r="C640" s="199"/>
      <c r="D640" s="200"/>
      <c r="E640" s="70"/>
      <c r="F640" s="183"/>
    </row>
    <row r="641" spans="1:7" ht="38.25">
      <c r="A641" s="197"/>
      <c r="B641" s="241" t="s">
        <v>131</v>
      </c>
      <c r="C641" s="199"/>
      <c r="D641" s="200"/>
      <c r="E641" s="70"/>
      <c r="F641" s="183"/>
    </row>
    <row r="642" spans="1:7" ht="76.5">
      <c r="A642" s="197"/>
      <c r="B642" s="241" t="s">
        <v>1150</v>
      </c>
      <c r="D642" s="305"/>
      <c r="E642" s="80"/>
    </row>
    <row r="643" spans="1:7" ht="25.5">
      <c r="A643" s="197"/>
      <c r="B643" s="241" t="s">
        <v>301</v>
      </c>
      <c r="C643" s="199" t="s">
        <v>36</v>
      </c>
      <c r="D643" s="200">
        <v>20</v>
      </c>
      <c r="E643" s="70"/>
      <c r="F643" s="183">
        <f>E643*D643</f>
        <v>0</v>
      </c>
      <c r="G643" s="1230"/>
    </row>
    <row r="644" spans="1:7">
      <c r="A644" s="197"/>
      <c r="B644" s="241"/>
      <c r="C644" s="199"/>
      <c r="D644" s="200"/>
      <c r="E644" s="70"/>
      <c r="F644" s="163"/>
    </row>
    <row r="645" spans="1:7" ht="38.25">
      <c r="A645" s="197" t="s">
        <v>2852</v>
      </c>
      <c r="B645" s="261" t="s">
        <v>2524</v>
      </c>
      <c r="C645" s="199"/>
      <c r="D645" s="200"/>
      <c r="E645" s="70"/>
      <c r="F645" s="183"/>
    </row>
    <row r="646" spans="1:7" ht="38.25">
      <c r="A646" s="197"/>
      <c r="B646" s="241" t="s">
        <v>305</v>
      </c>
      <c r="C646" s="199"/>
      <c r="D646" s="200"/>
      <c r="E646" s="70"/>
      <c r="F646" s="183"/>
    </row>
    <row r="647" spans="1:7" ht="38.25">
      <c r="A647" s="197"/>
      <c r="B647" s="263" t="s">
        <v>303</v>
      </c>
      <c r="C647" s="199"/>
      <c r="D647" s="200"/>
      <c r="E647" s="70"/>
      <c r="F647" s="183"/>
    </row>
    <row r="648" spans="1:7" ht="38.25">
      <c r="A648" s="197"/>
      <c r="B648" s="263" t="s">
        <v>304</v>
      </c>
      <c r="C648" s="199"/>
      <c r="D648" s="200"/>
      <c r="E648" s="70"/>
      <c r="F648" s="183"/>
    </row>
    <row r="649" spans="1:7" ht="25.5">
      <c r="A649" s="197"/>
      <c r="B649" s="263" t="s">
        <v>306</v>
      </c>
      <c r="C649" s="199"/>
      <c r="D649" s="200"/>
      <c r="E649" s="70"/>
      <c r="F649" s="183"/>
    </row>
    <row r="650" spans="1:7" ht="38.25">
      <c r="A650" s="197"/>
      <c r="B650" s="241" t="s">
        <v>131</v>
      </c>
      <c r="C650" s="199"/>
      <c r="D650" s="200"/>
      <c r="E650" s="70"/>
      <c r="F650" s="183"/>
    </row>
    <row r="651" spans="1:7" ht="89.25">
      <c r="A651" s="197"/>
      <c r="B651" s="241" t="s">
        <v>1151</v>
      </c>
      <c r="D651" s="305"/>
      <c r="E651" s="80"/>
    </row>
    <row r="652" spans="1:7" ht="25.5">
      <c r="A652" s="197"/>
      <c r="B652" s="241" t="s">
        <v>301</v>
      </c>
      <c r="C652" s="199" t="s">
        <v>36</v>
      </c>
      <c r="D652" s="200">
        <v>325</v>
      </c>
      <c r="E652" s="70"/>
      <c r="F652" s="183">
        <f>E652*D652</f>
        <v>0</v>
      </c>
    </row>
    <row r="653" spans="1:7">
      <c r="A653" s="197"/>
      <c r="B653" s="241"/>
      <c r="C653" s="199"/>
      <c r="D653" s="200"/>
      <c r="E653" s="70"/>
      <c r="F653" s="163"/>
    </row>
    <row r="654" spans="1:7" ht="38.25">
      <c r="A654" s="197" t="s">
        <v>2853</v>
      </c>
      <c r="B654" s="261" t="s">
        <v>2525</v>
      </c>
      <c r="C654" s="199"/>
      <c r="D654" s="200"/>
      <c r="E654" s="70"/>
      <c r="F654" s="183"/>
    </row>
    <row r="655" spans="1:7" ht="38.25">
      <c r="A655" s="197"/>
      <c r="B655" s="241" t="s">
        <v>305</v>
      </c>
      <c r="C655" s="199"/>
      <c r="D655" s="200"/>
      <c r="E655" s="70"/>
      <c r="F655" s="183"/>
    </row>
    <row r="656" spans="1:7" ht="38.25">
      <c r="A656" s="197"/>
      <c r="B656" s="263" t="s">
        <v>303</v>
      </c>
      <c r="C656" s="199"/>
      <c r="D656" s="200"/>
      <c r="E656" s="70"/>
      <c r="F656" s="183"/>
    </row>
    <row r="657" spans="1:6" ht="38.25">
      <c r="A657" s="197"/>
      <c r="B657" s="263" t="s">
        <v>304</v>
      </c>
      <c r="C657" s="199"/>
      <c r="D657" s="200"/>
      <c r="E657" s="70"/>
      <c r="F657" s="183"/>
    </row>
    <row r="658" spans="1:6" ht="38.25">
      <c r="A658" s="197"/>
      <c r="B658" s="263" t="s">
        <v>307</v>
      </c>
      <c r="C658" s="199"/>
      <c r="D658" s="200"/>
      <c r="E658" s="70"/>
      <c r="F658" s="183"/>
    </row>
    <row r="659" spans="1:6" ht="38.25">
      <c r="A659" s="197"/>
      <c r="B659" s="241" t="s">
        <v>131</v>
      </c>
      <c r="C659" s="199"/>
      <c r="D659" s="200"/>
      <c r="E659" s="70"/>
      <c r="F659" s="183"/>
    </row>
    <row r="660" spans="1:6" ht="89.25">
      <c r="A660" s="197"/>
      <c r="B660" s="241" t="s">
        <v>1151</v>
      </c>
      <c r="D660" s="305"/>
      <c r="E660" s="80"/>
    </row>
    <row r="661" spans="1:6" ht="25.5">
      <c r="A661" s="197"/>
      <c r="B661" s="241" t="s">
        <v>301</v>
      </c>
      <c r="C661" s="199" t="s">
        <v>36</v>
      </c>
      <c r="D661" s="200">
        <v>140</v>
      </c>
      <c r="E661" s="70"/>
      <c r="F661" s="183">
        <f>E661*D661</f>
        <v>0</v>
      </c>
    </row>
    <row r="662" spans="1:6">
      <c r="A662" s="197"/>
      <c r="B662" s="241"/>
      <c r="C662" s="199"/>
      <c r="D662" s="200"/>
      <c r="E662" s="70"/>
      <c r="F662" s="163"/>
    </row>
    <row r="663" spans="1:6" ht="38.25">
      <c r="A663" s="197" t="s">
        <v>2854</v>
      </c>
      <c r="B663" s="261" t="s">
        <v>2538</v>
      </c>
      <c r="C663" s="199"/>
      <c r="D663" s="200"/>
      <c r="E663" s="70"/>
      <c r="F663" s="183"/>
    </row>
    <row r="664" spans="1:6" ht="51">
      <c r="A664" s="197"/>
      <c r="B664" s="241" t="s">
        <v>2536</v>
      </c>
      <c r="C664" s="199"/>
      <c r="D664" s="200"/>
      <c r="E664" s="70"/>
      <c r="F664" s="183"/>
    </row>
    <row r="665" spans="1:6" ht="25.5">
      <c r="A665" s="197"/>
      <c r="B665" s="263" t="s">
        <v>2532</v>
      </c>
      <c r="C665" s="199"/>
      <c r="D665" s="200"/>
      <c r="E665" s="70"/>
      <c r="F665" s="183"/>
    </row>
    <row r="666" spans="1:6" ht="51">
      <c r="A666" s="197"/>
      <c r="B666" s="263" t="s">
        <v>2533</v>
      </c>
      <c r="C666" s="199"/>
      <c r="D666" s="200"/>
      <c r="E666" s="70"/>
      <c r="F666" s="183"/>
    </row>
    <row r="667" spans="1:6" ht="25.5">
      <c r="A667" s="197"/>
      <c r="B667" s="263" t="s">
        <v>2534</v>
      </c>
      <c r="C667" s="199"/>
      <c r="D667" s="200"/>
      <c r="E667" s="70"/>
      <c r="F667" s="183"/>
    </row>
    <row r="668" spans="1:6" ht="38.25">
      <c r="A668" s="197"/>
      <c r="B668" s="241" t="s">
        <v>131</v>
      </c>
      <c r="C668" s="199"/>
      <c r="D668" s="200"/>
      <c r="E668" s="70"/>
      <c r="F668" s="183"/>
    </row>
    <row r="669" spans="1:6" ht="89.25">
      <c r="A669" s="197"/>
      <c r="B669" s="241" t="s">
        <v>1151</v>
      </c>
      <c r="D669" s="305"/>
      <c r="E669" s="80"/>
    </row>
    <row r="670" spans="1:6" ht="25.5">
      <c r="A670" s="197"/>
      <c r="B670" s="241" t="s">
        <v>2535</v>
      </c>
      <c r="C670" s="199"/>
      <c r="D670" s="200"/>
      <c r="E670" s="70"/>
      <c r="F670" s="183"/>
    </row>
    <row r="671" spans="1:6" ht="25.5">
      <c r="A671" s="197"/>
      <c r="B671" s="241" t="s">
        <v>2539</v>
      </c>
      <c r="C671" s="199" t="s">
        <v>77</v>
      </c>
      <c r="D671" s="200">
        <v>63</v>
      </c>
      <c r="E671" s="70"/>
      <c r="F671" s="183">
        <f>E671*D671</f>
        <v>0</v>
      </c>
    </row>
    <row r="672" spans="1:6">
      <c r="A672" s="197"/>
      <c r="B672" s="241"/>
      <c r="C672" s="199"/>
      <c r="D672" s="200"/>
      <c r="E672" s="70"/>
      <c r="F672" s="163"/>
    </row>
    <row r="673" spans="1:6" ht="38.25">
      <c r="A673" s="197" t="s">
        <v>2855</v>
      </c>
      <c r="B673" s="261" t="s">
        <v>2537</v>
      </c>
      <c r="C673" s="199"/>
      <c r="D673" s="200"/>
      <c r="E673" s="70"/>
      <c r="F673" s="183"/>
    </row>
    <row r="674" spans="1:6" ht="51">
      <c r="A674" s="197"/>
      <c r="B674" s="241" t="s">
        <v>2536</v>
      </c>
      <c r="C674" s="199"/>
      <c r="D674" s="200"/>
      <c r="E674" s="70"/>
      <c r="F674" s="183"/>
    </row>
    <row r="675" spans="1:6" ht="25.5">
      <c r="A675" s="197"/>
      <c r="B675" s="263" t="s">
        <v>2532</v>
      </c>
      <c r="C675" s="199"/>
      <c r="D675" s="200"/>
      <c r="E675" s="70"/>
      <c r="F675" s="183"/>
    </row>
    <row r="676" spans="1:6" ht="51">
      <c r="A676" s="197"/>
      <c r="B676" s="263" t="s">
        <v>2533</v>
      </c>
      <c r="C676" s="199"/>
      <c r="D676" s="200"/>
      <c r="E676" s="70"/>
      <c r="F676" s="183"/>
    </row>
    <row r="677" spans="1:6" ht="38.25">
      <c r="A677" s="197"/>
      <c r="B677" s="263" t="s">
        <v>307</v>
      </c>
      <c r="C677" s="199"/>
      <c r="D677" s="200"/>
      <c r="E677" s="70"/>
      <c r="F677" s="183"/>
    </row>
    <row r="678" spans="1:6" ht="38.25">
      <c r="A678" s="197"/>
      <c r="B678" s="241" t="s">
        <v>131</v>
      </c>
      <c r="C678" s="199"/>
      <c r="D678" s="200"/>
      <c r="E678" s="70"/>
      <c r="F678" s="183"/>
    </row>
    <row r="679" spans="1:6" ht="89.25">
      <c r="A679" s="197"/>
      <c r="B679" s="241" t="s">
        <v>1151</v>
      </c>
      <c r="D679" s="305"/>
      <c r="E679" s="80"/>
    </row>
    <row r="680" spans="1:6" ht="25.5">
      <c r="A680" s="197"/>
      <c r="B680" s="241" t="s">
        <v>2535</v>
      </c>
      <c r="C680" s="199"/>
      <c r="D680" s="200"/>
      <c r="E680" s="70"/>
      <c r="F680" s="183"/>
    </row>
    <row r="681" spans="1:6" ht="25.5">
      <c r="A681" s="197"/>
      <c r="B681" s="241" t="s">
        <v>2539</v>
      </c>
      <c r="C681" s="199" t="s">
        <v>77</v>
      </c>
      <c r="D681" s="200">
        <v>22</v>
      </c>
      <c r="E681" s="70"/>
      <c r="F681" s="183">
        <f>E681*D681</f>
        <v>0</v>
      </c>
    </row>
    <row r="682" spans="1:6">
      <c r="A682" s="197"/>
      <c r="B682" s="241"/>
      <c r="C682" s="199"/>
      <c r="D682" s="200"/>
      <c r="E682" s="70"/>
      <c r="F682" s="163"/>
    </row>
    <row r="683" spans="1:6" ht="25.5">
      <c r="A683" s="197" t="s">
        <v>2856</v>
      </c>
      <c r="B683" s="261" t="s">
        <v>2553</v>
      </c>
      <c r="C683" s="199"/>
      <c r="D683" s="200"/>
      <c r="E683" s="70"/>
      <c r="F683" s="183"/>
    </row>
    <row r="684" spans="1:6" ht="38.25">
      <c r="A684" s="197"/>
      <c r="B684" s="241" t="s">
        <v>1156</v>
      </c>
      <c r="C684" s="199"/>
      <c r="D684" s="200"/>
      <c r="E684" s="70"/>
      <c r="F684" s="183"/>
    </row>
    <row r="685" spans="1:6" ht="25.5">
      <c r="A685" s="197"/>
      <c r="B685" s="263" t="s">
        <v>1159</v>
      </c>
      <c r="C685" s="199"/>
      <c r="D685" s="200"/>
      <c r="E685" s="70"/>
      <c r="F685" s="183"/>
    </row>
    <row r="686" spans="1:6" ht="38.25">
      <c r="A686" s="197"/>
      <c r="B686" s="263" t="s">
        <v>2522</v>
      </c>
      <c r="C686" s="199"/>
      <c r="D686" s="200"/>
      <c r="E686" s="70"/>
      <c r="F686" s="183"/>
    </row>
    <row r="687" spans="1:6" ht="51">
      <c r="A687" s="197"/>
      <c r="B687" s="241" t="s">
        <v>1160</v>
      </c>
      <c r="C687" s="199"/>
      <c r="D687" s="200"/>
      <c r="E687" s="70"/>
      <c r="F687" s="183"/>
    </row>
    <row r="688" spans="1:6" ht="51">
      <c r="A688" s="197"/>
      <c r="B688" s="241" t="s">
        <v>1158</v>
      </c>
      <c r="D688" s="305"/>
      <c r="E688" s="80"/>
    </row>
    <row r="689" spans="1:6" ht="25.5">
      <c r="A689" s="197"/>
      <c r="B689" s="241" t="s">
        <v>1152</v>
      </c>
      <c r="C689" s="199"/>
      <c r="D689" s="200"/>
      <c r="E689" s="70"/>
      <c r="F689" s="183"/>
    </row>
    <row r="690" spans="1:6">
      <c r="A690" s="197" t="s">
        <v>46</v>
      </c>
      <c r="B690" s="241" t="s">
        <v>1153</v>
      </c>
      <c r="C690" s="199" t="s">
        <v>77</v>
      </c>
      <c r="D690" s="200">
        <v>28</v>
      </c>
      <c r="E690" s="70"/>
      <c r="F690" s="183">
        <f>E690*D690</f>
        <v>0</v>
      </c>
    </row>
    <row r="691" spans="1:6">
      <c r="A691" s="197" t="s">
        <v>47</v>
      </c>
      <c r="B691" s="241" t="s">
        <v>1154</v>
      </c>
      <c r="C691" s="199" t="s">
        <v>77</v>
      </c>
      <c r="D691" s="200">
        <v>80</v>
      </c>
      <c r="E691" s="70"/>
      <c r="F691" s="183">
        <f>E691*D691</f>
        <v>0</v>
      </c>
    </row>
    <row r="692" spans="1:6" ht="25.5">
      <c r="A692" s="197" t="s">
        <v>48</v>
      </c>
      <c r="B692" s="241" t="s">
        <v>1155</v>
      </c>
      <c r="C692" s="199" t="s">
        <v>77</v>
      </c>
      <c r="D692" s="200">
        <v>88</v>
      </c>
      <c r="E692" s="70"/>
      <c r="F692" s="183">
        <f>E692*D692</f>
        <v>0</v>
      </c>
    </row>
    <row r="693" spans="1:6">
      <c r="A693" s="197"/>
      <c r="B693" s="241"/>
      <c r="C693" s="199"/>
      <c r="D693" s="200"/>
      <c r="E693" s="70"/>
      <c r="F693" s="163"/>
    </row>
    <row r="694" spans="1:6" ht="25.5">
      <c r="A694" s="197" t="s">
        <v>2857</v>
      </c>
      <c r="B694" s="261" t="s">
        <v>2529</v>
      </c>
      <c r="C694" s="199"/>
      <c r="D694" s="200"/>
      <c r="E694" s="70"/>
      <c r="F694" s="183"/>
    </row>
    <row r="695" spans="1:6" ht="38.25">
      <c r="A695" s="197"/>
      <c r="B695" s="241" t="s">
        <v>308</v>
      </c>
      <c r="C695" s="199"/>
      <c r="D695" s="200"/>
      <c r="E695" s="70"/>
      <c r="F695" s="183"/>
    </row>
    <row r="696" spans="1:6" ht="51">
      <c r="A696" s="197"/>
      <c r="B696" s="263" t="s">
        <v>309</v>
      </c>
      <c r="C696" s="199"/>
      <c r="D696" s="200"/>
      <c r="E696" s="70"/>
      <c r="F696" s="183"/>
    </row>
    <row r="697" spans="1:6" ht="38.25">
      <c r="A697" s="197"/>
      <c r="B697" s="263" t="s">
        <v>304</v>
      </c>
      <c r="C697" s="199"/>
      <c r="D697" s="200"/>
      <c r="E697" s="70"/>
      <c r="F697" s="183"/>
    </row>
    <row r="698" spans="1:6" ht="51">
      <c r="A698" s="197"/>
      <c r="B698" s="263" t="s">
        <v>1842</v>
      </c>
      <c r="C698" s="199"/>
      <c r="D698" s="200"/>
      <c r="E698" s="70"/>
      <c r="F698" s="183"/>
    </row>
    <row r="699" spans="1:6" ht="38.25">
      <c r="A699" s="197"/>
      <c r="B699" s="241" t="s">
        <v>131</v>
      </c>
      <c r="C699" s="199"/>
      <c r="D699" s="200"/>
      <c r="E699" s="70"/>
      <c r="F699" s="183"/>
    </row>
    <row r="700" spans="1:6" ht="51">
      <c r="A700" s="197"/>
      <c r="B700" s="241" t="s">
        <v>1157</v>
      </c>
      <c r="D700" s="305"/>
      <c r="E700" s="80"/>
    </row>
    <row r="701" spans="1:6">
      <c r="A701" s="197" t="s">
        <v>46</v>
      </c>
      <c r="B701" s="241" t="s">
        <v>2530</v>
      </c>
      <c r="C701" s="199" t="s">
        <v>36</v>
      </c>
      <c r="D701" s="200">
        <v>570</v>
      </c>
      <c r="E701" s="70"/>
      <c r="F701" s="183">
        <f>E701*D701</f>
        <v>0</v>
      </c>
    </row>
    <row r="702" spans="1:6">
      <c r="A702" s="197" t="s">
        <v>47</v>
      </c>
      <c r="B702" s="241" t="s">
        <v>2531</v>
      </c>
      <c r="C702" s="199" t="s">
        <v>36</v>
      </c>
      <c r="D702" s="200">
        <v>40</v>
      </c>
      <c r="E702" s="70"/>
      <c r="F702" s="183">
        <f>E702*D702</f>
        <v>0</v>
      </c>
    </row>
    <row r="703" spans="1:6">
      <c r="A703" s="197"/>
      <c r="B703" s="241"/>
      <c r="C703" s="199"/>
      <c r="D703" s="200"/>
      <c r="E703" s="70"/>
      <c r="F703" s="163"/>
    </row>
    <row r="704" spans="1:6" ht="25.5">
      <c r="A704" s="197" t="s">
        <v>2858</v>
      </c>
      <c r="B704" s="261" t="s">
        <v>1161</v>
      </c>
      <c r="C704" s="199"/>
      <c r="D704" s="200"/>
      <c r="E704" s="70"/>
      <c r="F704" s="183"/>
    </row>
    <row r="705" spans="1:6" ht="76.5">
      <c r="A705" s="197"/>
      <c r="B705" s="241" t="s">
        <v>1162</v>
      </c>
      <c r="C705" s="199"/>
      <c r="D705" s="200"/>
      <c r="E705" s="70"/>
      <c r="F705" s="183"/>
    </row>
    <row r="706" spans="1:6">
      <c r="A706" s="197"/>
      <c r="B706" s="241" t="s">
        <v>310</v>
      </c>
      <c r="C706" s="199" t="s">
        <v>33</v>
      </c>
      <c r="D706" s="200">
        <v>15</v>
      </c>
      <c r="E706" s="70"/>
      <c r="F706" s="183">
        <f>E706*D706</f>
        <v>0</v>
      </c>
    </row>
    <row r="707" spans="1:6">
      <c r="A707" s="197"/>
      <c r="B707" s="241"/>
      <c r="C707" s="199"/>
      <c r="D707" s="200"/>
      <c r="E707" s="70"/>
      <c r="F707" s="163"/>
    </row>
    <row r="708" spans="1:6">
      <c r="A708" s="197" t="s">
        <v>2859</v>
      </c>
      <c r="B708" s="261" t="s">
        <v>1163</v>
      </c>
      <c r="C708" s="199"/>
      <c r="D708" s="200"/>
      <c r="E708" s="70"/>
      <c r="F708" s="183"/>
    </row>
    <row r="709" spans="1:6" ht="38.25">
      <c r="A709" s="197"/>
      <c r="B709" s="241" t="s">
        <v>1164</v>
      </c>
      <c r="C709" s="199"/>
      <c r="D709" s="200"/>
      <c r="E709" s="70"/>
      <c r="F709" s="183"/>
    </row>
    <row r="710" spans="1:6" ht="76.5">
      <c r="A710" s="197"/>
      <c r="B710" s="263" t="s">
        <v>2523</v>
      </c>
      <c r="C710" s="199"/>
      <c r="D710" s="200"/>
      <c r="E710" s="70"/>
      <c r="F710" s="183"/>
    </row>
    <row r="711" spans="1:6" ht="51">
      <c r="A711" s="197"/>
      <c r="B711" s="263" t="s">
        <v>309</v>
      </c>
      <c r="C711" s="199"/>
      <c r="D711" s="200"/>
      <c r="E711" s="70"/>
      <c r="F711" s="183"/>
    </row>
    <row r="712" spans="1:6" ht="51">
      <c r="A712" s="197"/>
      <c r="B712" s="263" t="s">
        <v>1165</v>
      </c>
      <c r="C712" s="199"/>
      <c r="D712" s="200"/>
      <c r="E712" s="70"/>
      <c r="F712" s="183"/>
    </row>
    <row r="713" spans="1:6" ht="38.25">
      <c r="A713" s="197"/>
      <c r="B713" s="241" t="s">
        <v>131</v>
      </c>
      <c r="C713" s="199"/>
      <c r="D713" s="200"/>
      <c r="E713" s="70"/>
      <c r="F713" s="183"/>
    </row>
    <row r="714" spans="1:6">
      <c r="A714" s="197"/>
      <c r="B714" s="241" t="s">
        <v>1166</v>
      </c>
      <c r="D714" s="305"/>
      <c r="E714" s="80"/>
    </row>
    <row r="715" spans="1:6" ht="25.5">
      <c r="A715" s="197"/>
      <c r="B715" s="241" t="s">
        <v>1167</v>
      </c>
      <c r="C715" s="199"/>
      <c r="D715" s="200"/>
      <c r="E715" s="70"/>
      <c r="F715" s="183"/>
    </row>
    <row r="716" spans="1:6">
      <c r="A716" s="197" t="s">
        <v>46</v>
      </c>
      <c r="B716" s="241" t="s">
        <v>1169</v>
      </c>
      <c r="C716" s="199" t="s">
        <v>36</v>
      </c>
      <c r="D716" s="200">
        <v>450</v>
      </c>
      <c r="E716" s="70"/>
      <c r="F716" s="183">
        <f>E716*D716</f>
        <v>0</v>
      </c>
    </row>
    <row r="717" spans="1:6">
      <c r="A717" s="197" t="s">
        <v>47</v>
      </c>
      <c r="B717" s="241" t="s">
        <v>1168</v>
      </c>
      <c r="C717" s="199" t="s">
        <v>36</v>
      </c>
      <c r="D717" s="200">
        <v>160</v>
      </c>
      <c r="E717" s="70"/>
      <c r="F717" s="183">
        <f>E717*D717</f>
        <v>0</v>
      </c>
    </row>
    <row r="718" spans="1:6">
      <c r="A718" s="197"/>
      <c r="B718" s="241"/>
      <c r="C718" s="199"/>
      <c r="D718" s="200"/>
      <c r="E718" s="70"/>
      <c r="F718" s="163"/>
    </row>
    <row r="719" spans="1:6" ht="25.5">
      <c r="A719" s="197" t="s">
        <v>2860</v>
      </c>
      <c r="B719" s="261" t="s">
        <v>1202</v>
      </c>
      <c r="C719" s="199"/>
      <c r="D719" s="200"/>
      <c r="E719" s="70"/>
      <c r="F719" s="183"/>
    </row>
    <row r="720" spans="1:6" ht="89.25">
      <c r="A720" s="197"/>
      <c r="B720" s="241" t="s">
        <v>1170</v>
      </c>
      <c r="C720" s="199"/>
      <c r="D720" s="200"/>
      <c r="E720" s="70"/>
      <c r="F720" s="183"/>
    </row>
    <row r="721" spans="1:24">
      <c r="A721" s="197"/>
      <c r="B721" s="241" t="s">
        <v>310</v>
      </c>
      <c r="C721" s="199" t="s">
        <v>33</v>
      </c>
      <c r="D721" s="200">
        <v>25</v>
      </c>
      <c r="E721" s="70"/>
      <c r="F721" s="183">
        <f>E721*D721</f>
        <v>0</v>
      </c>
    </row>
    <row r="722" spans="1:24" s="189" customFormat="1" ht="14.25">
      <c r="A722" s="306"/>
      <c r="B722" s="307"/>
      <c r="C722" s="308"/>
      <c r="D722" s="309"/>
      <c r="E722" s="336"/>
      <c r="F722" s="309"/>
      <c r="G722" s="1118"/>
      <c r="H722" s="1118"/>
      <c r="I722" s="1118"/>
      <c r="J722" s="1118"/>
      <c r="K722" s="1118"/>
      <c r="L722" s="1118"/>
      <c r="M722" s="1118"/>
      <c r="N722" s="1118"/>
    </row>
    <row r="723" spans="1:24" s="189" customFormat="1" ht="51">
      <c r="A723" s="197" t="s">
        <v>2861</v>
      </c>
      <c r="B723" s="1171" t="s">
        <v>2464</v>
      </c>
      <c r="C723" s="1205"/>
      <c r="D723" s="1173"/>
      <c r="E723" s="1231"/>
      <c r="F723" s="1173"/>
      <c r="G723" s="1118"/>
      <c r="H723" s="1118"/>
      <c r="I723" s="1118"/>
      <c r="J723" s="1118"/>
      <c r="K723" s="1118"/>
      <c r="L723" s="1118"/>
      <c r="M723" s="1118"/>
      <c r="N723" s="1118"/>
    </row>
    <row r="724" spans="1:24" s="189" customFormat="1" ht="25.5">
      <c r="A724" s="1195"/>
      <c r="B724" s="204" t="s">
        <v>2465</v>
      </c>
      <c r="C724" s="1205"/>
      <c r="D724" s="1173"/>
      <c r="E724" s="1231"/>
      <c r="F724" s="1173"/>
      <c r="G724" s="1118"/>
      <c r="H724" s="1118"/>
      <c r="I724" s="1118"/>
      <c r="J724" s="1118"/>
      <c r="K724" s="1118"/>
      <c r="L724" s="1118"/>
      <c r="M724" s="1118"/>
      <c r="N724" s="1118"/>
    </row>
    <row r="725" spans="1:24" s="189" customFormat="1" ht="38.25">
      <c r="A725" s="1195"/>
      <c r="B725" s="204" t="s">
        <v>303</v>
      </c>
      <c r="C725" s="1205"/>
      <c r="D725" s="1173"/>
      <c r="E725" s="1231"/>
      <c r="F725" s="1173"/>
      <c r="G725" s="1118"/>
      <c r="H725" s="1118"/>
      <c r="I725" s="1118"/>
      <c r="J725" s="1118"/>
      <c r="K725" s="1118"/>
      <c r="L725" s="1118"/>
      <c r="M725" s="1118"/>
      <c r="N725" s="1118"/>
    </row>
    <row r="726" spans="1:24" s="189" customFormat="1" ht="25.5">
      <c r="A726" s="1195"/>
      <c r="B726" s="204" t="s">
        <v>2466</v>
      </c>
      <c r="C726" s="1205"/>
      <c r="D726" s="1173"/>
      <c r="E726" s="1231"/>
      <c r="F726" s="1173"/>
      <c r="G726" s="1118"/>
      <c r="H726" s="1118"/>
      <c r="I726" s="1118"/>
      <c r="J726" s="1118"/>
      <c r="K726" s="1118"/>
      <c r="L726" s="1118"/>
      <c r="M726" s="1118"/>
      <c r="N726" s="1118"/>
    </row>
    <row r="727" spans="1:24" s="189" customFormat="1" ht="38.25">
      <c r="A727" s="1195"/>
      <c r="B727" s="176" t="s">
        <v>131</v>
      </c>
      <c r="C727" s="1205"/>
      <c r="D727" s="1173"/>
      <c r="E727" s="1231"/>
      <c r="F727" s="1173"/>
      <c r="G727" s="1118"/>
      <c r="H727" s="1118"/>
      <c r="I727" s="1118"/>
      <c r="J727" s="1118"/>
      <c r="K727" s="1118"/>
      <c r="L727" s="1118"/>
      <c r="M727" s="1118"/>
      <c r="N727" s="1118"/>
    </row>
    <row r="728" spans="1:24" s="189" customFormat="1" ht="76.5">
      <c r="A728" s="1195"/>
      <c r="B728" s="176" t="s">
        <v>1150</v>
      </c>
      <c r="C728" s="1205"/>
      <c r="D728" s="1173"/>
      <c r="E728" s="1231"/>
      <c r="F728" s="1173"/>
      <c r="G728" s="1118"/>
      <c r="H728" s="1118"/>
      <c r="I728" s="1118"/>
      <c r="J728" s="1118"/>
      <c r="K728" s="1118"/>
      <c r="L728" s="1118"/>
      <c r="M728" s="1118"/>
      <c r="N728" s="1118"/>
    </row>
    <row r="729" spans="1:24" s="189" customFormat="1" ht="25.5">
      <c r="A729" s="1195"/>
      <c r="B729" s="176" t="s">
        <v>301</v>
      </c>
      <c r="C729" s="1205"/>
      <c r="D729" s="1173"/>
      <c r="E729" s="1231"/>
      <c r="F729" s="1173"/>
      <c r="G729" s="1118"/>
      <c r="H729" s="1118"/>
      <c r="I729" s="1118"/>
      <c r="J729" s="1118"/>
      <c r="K729" s="1118"/>
      <c r="L729" s="1118"/>
      <c r="M729" s="1118"/>
      <c r="N729" s="1118"/>
    </row>
    <row r="730" spans="1:24" s="189" customFormat="1" ht="13.5" thickBot="1">
      <c r="A730" s="1232"/>
      <c r="B730" s="1171" t="s">
        <v>2467</v>
      </c>
      <c r="C730" s="1205" t="s">
        <v>36</v>
      </c>
      <c r="D730" s="171">
        <v>40</v>
      </c>
      <c r="E730" s="70"/>
      <c r="F730" s="183">
        <f>E730*D730</f>
        <v>0</v>
      </c>
      <c r="G730" s="1118"/>
      <c r="H730" s="1118"/>
      <c r="I730" s="1118"/>
      <c r="J730" s="1118"/>
      <c r="K730" s="1118"/>
      <c r="L730" s="1118"/>
      <c r="M730" s="1118"/>
      <c r="N730" s="1118"/>
    </row>
    <row r="731" spans="1:24" ht="15.75" thickBot="1">
      <c r="A731" s="197"/>
      <c r="B731" s="265" t="s">
        <v>37</v>
      </c>
      <c r="C731" s="266"/>
      <c r="D731" s="267"/>
      <c r="E731" s="75"/>
      <c r="F731" s="182">
        <f>SUM(F515:F730)</f>
        <v>0</v>
      </c>
    </row>
    <row r="732" spans="1:24" s="254" customFormat="1">
      <c r="B732" s="241"/>
      <c r="C732" s="252"/>
      <c r="D732" s="253"/>
      <c r="E732" s="72"/>
      <c r="F732" s="218"/>
      <c r="G732" s="178"/>
      <c r="H732" s="178"/>
      <c r="I732" s="178"/>
      <c r="J732" s="178"/>
      <c r="K732" s="178"/>
      <c r="L732" s="178"/>
      <c r="M732" s="178"/>
      <c r="N732" s="178"/>
      <c r="O732" s="178"/>
      <c r="P732" s="178"/>
      <c r="Q732" s="178"/>
      <c r="R732" s="178"/>
      <c r="S732" s="178"/>
      <c r="T732" s="178"/>
      <c r="U732" s="178"/>
      <c r="V732" s="178"/>
      <c r="W732" s="178"/>
      <c r="X732" s="178"/>
    </row>
    <row r="733" spans="1:24">
      <c r="A733" s="251" t="s">
        <v>68</v>
      </c>
      <c r="B733" s="242" t="s">
        <v>44</v>
      </c>
      <c r="C733" s="199"/>
      <c r="D733" s="200"/>
      <c r="E733" s="70"/>
      <c r="F733" s="163"/>
    </row>
    <row r="734" spans="1:24">
      <c r="A734" s="197"/>
      <c r="B734" s="241"/>
      <c r="C734" s="197"/>
      <c r="D734" s="197"/>
      <c r="E734" s="73"/>
      <c r="F734" s="163"/>
    </row>
    <row r="735" spans="1:24" ht="114.75">
      <c r="A735" s="197"/>
      <c r="B735" s="256" t="s">
        <v>2725</v>
      </c>
      <c r="C735" s="197"/>
      <c r="D735" s="197"/>
      <c r="E735" s="73"/>
      <c r="F735" s="163"/>
    </row>
    <row r="736" spans="1:24" ht="142.5" customHeight="1">
      <c r="A736" s="197"/>
      <c r="B736" s="256" t="s">
        <v>2726</v>
      </c>
      <c r="C736" s="197"/>
      <c r="D736" s="197"/>
      <c r="E736" s="73"/>
      <c r="F736" s="163"/>
    </row>
    <row r="737" spans="1:6" ht="211.5" customHeight="1">
      <c r="A737" s="197"/>
      <c r="B737" s="256" t="s">
        <v>103</v>
      </c>
      <c r="C737" s="197"/>
      <c r="D737" s="197"/>
      <c r="E737" s="73"/>
      <c r="F737" s="163"/>
    </row>
    <row r="738" spans="1:6" ht="131.25" customHeight="1">
      <c r="A738" s="197"/>
      <c r="B738" s="256" t="s">
        <v>2727</v>
      </c>
      <c r="C738" s="197"/>
      <c r="D738" s="197"/>
      <c r="E738" s="73"/>
      <c r="F738" s="163"/>
    </row>
    <row r="739" spans="1:6" ht="63.75">
      <c r="A739" s="197"/>
      <c r="B739" s="256" t="s">
        <v>104</v>
      </c>
      <c r="C739" s="197"/>
      <c r="D739" s="197"/>
      <c r="E739" s="73"/>
      <c r="F739" s="163"/>
    </row>
    <row r="740" spans="1:6" ht="63.75">
      <c r="A740" s="197"/>
      <c r="B740" s="256" t="s">
        <v>105</v>
      </c>
      <c r="C740" s="197"/>
      <c r="D740" s="197"/>
      <c r="E740" s="73"/>
      <c r="F740" s="163"/>
    </row>
    <row r="741" spans="1:6" ht="89.25">
      <c r="A741" s="197"/>
      <c r="B741" s="256" t="s">
        <v>2708</v>
      </c>
      <c r="C741" s="197"/>
      <c r="D741" s="197"/>
      <c r="E741" s="73"/>
      <c r="F741" s="163"/>
    </row>
    <row r="742" spans="1:6" ht="140.25">
      <c r="A742" s="197"/>
      <c r="B742" s="256" t="s">
        <v>106</v>
      </c>
      <c r="C742" s="197"/>
      <c r="D742" s="197"/>
      <c r="E742" s="73"/>
      <c r="F742" s="163"/>
    </row>
    <row r="743" spans="1:6" ht="38.25">
      <c r="A743" s="197"/>
      <c r="B743" s="256" t="s">
        <v>107</v>
      </c>
      <c r="C743" s="197"/>
      <c r="D743" s="197"/>
      <c r="E743" s="73"/>
      <c r="F743" s="163"/>
    </row>
    <row r="744" spans="1:6">
      <c r="A744" s="197"/>
      <c r="B744" s="256"/>
      <c r="C744" s="197"/>
      <c r="D744" s="197"/>
      <c r="E744" s="73"/>
      <c r="F744" s="163"/>
    </row>
    <row r="745" spans="1:6">
      <c r="A745" s="197"/>
      <c r="B745" s="256" t="s">
        <v>108</v>
      </c>
      <c r="C745" s="197"/>
      <c r="D745" s="197"/>
      <c r="E745" s="73"/>
      <c r="F745" s="163"/>
    </row>
    <row r="746" spans="1:6" ht="193.5" customHeight="1">
      <c r="A746" s="197"/>
      <c r="B746" s="256" t="s">
        <v>2728</v>
      </c>
      <c r="C746" s="197"/>
      <c r="D746" s="197"/>
      <c r="E746" s="73"/>
      <c r="F746" s="163"/>
    </row>
    <row r="747" spans="1:6" ht="127.5">
      <c r="A747" s="197"/>
      <c r="B747" s="256" t="s">
        <v>2729</v>
      </c>
      <c r="C747" s="197"/>
      <c r="D747" s="197"/>
      <c r="E747" s="73"/>
      <c r="F747" s="163"/>
    </row>
    <row r="748" spans="1:6" ht="151.5" customHeight="1">
      <c r="A748" s="197"/>
      <c r="B748" s="256" t="s">
        <v>109</v>
      </c>
      <c r="C748" s="197"/>
      <c r="D748" s="197"/>
      <c r="E748" s="73"/>
      <c r="F748" s="163"/>
    </row>
    <row r="749" spans="1:6" ht="216.75">
      <c r="A749" s="197"/>
      <c r="B749" s="256" t="s">
        <v>110</v>
      </c>
      <c r="C749" s="197"/>
      <c r="D749" s="197"/>
      <c r="E749" s="73"/>
      <c r="F749" s="163"/>
    </row>
    <row r="750" spans="1:6" ht="38.25">
      <c r="A750" s="197"/>
      <c r="B750" s="256" t="s">
        <v>205</v>
      </c>
      <c r="C750" s="197"/>
      <c r="D750" s="197"/>
      <c r="E750" s="73"/>
      <c r="F750" s="163"/>
    </row>
    <row r="751" spans="1:6" ht="191.25">
      <c r="A751" s="197"/>
      <c r="B751" s="256" t="s">
        <v>111</v>
      </c>
      <c r="C751" s="197"/>
      <c r="D751" s="197"/>
      <c r="E751" s="73"/>
      <c r="F751" s="163"/>
    </row>
    <row r="752" spans="1:6" ht="229.5">
      <c r="A752" s="197"/>
      <c r="B752" s="256" t="s">
        <v>112</v>
      </c>
      <c r="C752" s="197"/>
      <c r="D752" s="197"/>
      <c r="E752" s="73"/>
      <c r="F752" s="163"/>
    </row>
    <row r="753" spans="1:24" ht="76.5">
      <c r="A753" s="197"/>
      <c r="B753" s="256" t="s">
        <v>113</v>
      </c>
      <c r="C753" s="197"/>
      <c r="D753" s="197"/>
      <c r="E753" s="73"/>
      <c r="F753" s="163"/>
    </row>
    <row r="754" spans="1:24" ht="229.5">
      <c r="A754" s="197"/>
      <c r="B754" s="256" t="s">
        <v>137</v>
      </c>
      <c r="C754" s="197"/>
      <c r="D754" s="197"/>
      <c r="E754" s="73"/>
      <c r="F754" s="163"/>
    </row>
    <row r="755" spans="1:24" s="260" customFormat="1">
      <c r="A755" s="257" t="s">
        <v>27</v>
      </c>
      <c r="B755" s="258" t="s">
        <v>28</v>
      </c>
      <c r="C755" s="257" t="s">
        <v>29</v>
      </c>
      <c r="D755" s="259" t="s">
        <v>30</v>
      </c>
      <c r="E755" s="74" t="s">
        <v>31</v>
      </c>
      <c r="F755" s="168" t="s">
        <v>32</v>
      </c>
      <c r="G755" s="178"/>
      <c r="H755" s="178"/>
      <c r="I755" s="178"/>
      <c r="J755" s="178"/>
      <c r="K755" s="178"/>
      <c r="L755" s="178"/>
      <c r="M755" s="178"/>
      <c r="N755" s="178"/>
      <c r="O755" s="178"/>
      <c r="P755" s="178"/>
      <c r="Q755" s="178"/>
      <c r="R755" s="178"/>
      <c r="S755" s="178"/>
      <c r="T755" s="178"/>
      <c r="U755" s="178"/>
      <c r="V755" s="178"/>
      <c r="W755" s="178"/>
      <c r="X755" s="178"/>
    </row>
    <row r="756" spans="1:24">
      <c r="A756" s="255"/>
      <c r="B756" s="241"/>
      <c r="C756" s="199"/>
      <c r="D756" s="200"/>
      <c r="E756" s="70"/>
      <c r="F756" s="183"/>
    </row>
    <row r="757" spans="1:24" ht="25.5">
      <c r="A757" s="197" t="s">
        <v>102</v>
      </c>
      <c r="B757" s="176" t="s">
        <v>175</v>
      </c>
      <c r="C757" s="199"/>
      <c r="D757" s="200"/>
      <c r="E757" s="70"/>
      <c r="F757" s="183"/>
    </row>
    <row r="758" spans="1:24">
      <c r="A758" s="197"/>
      <c r="B758" s="241" t="s">
        <v>114</v>
      </c>
      <c r="C758" s="199"/>
      <c r="D758" s="200"/>
      <c r="E758" s="70"/>
      <c r="F758" s="183"/>
    </row>
    <row r="759" spans="1:24">
      <c r="A759" s="197"/>
      <c r="B759" s="241" t="s">
        <v>115</v>
      </c>
      <c r="C759" s="199"/>
      <c r="D759" s="200"/>
      <c r="E759" s="70"/>
      <c r="F759" s="183"/>
    </row>
    <row r="760" spans="1:24">
      <c r="A760" s="197"/>
      <c r="B760" s="241" t="s">
        <v>116</v>
      </c>
      <c r="C760" s="199"/>
      <c r="D760" s="200"/>
      <c r="E760" s="70"/>
      <c r="F760" s="183"/>
    </row>
    <row r="761" spans="1:24" ht="15.75" customHeight="1">
      <c r="A761" s="197"/>
      <c r="B761" s="241" t="s">
        <v>133</v>
      </c>
      <c r="C761" s="199"/>
      <c r="D761" s="200"/>
      <c r="E761" s="70"/>
      <c r="F761" s="183"/>
    </row>
    <row r="762" spans="1:24">
      <c r="A762" s="197"/>
      <c r="B762" s="241" t="s">
        <v>117</v>
      </c>
      <c r="C762" s="199"/>
      <c r="D762" s="200"/>
      <c r="E762" s="70"/>
      <c r="F762" s="183"/>
    </row>
    <row r="763" spans="1:24" ht="25.5">
      <c r="A763" s="197"/>
      <c r="B763" s="263" t="s">
        <v>1172</v>
      </c>
      <c r="C763" s="199"/>
      <c r="D763" s="200"/>
      <c r="E763" s="70"/>
      <c r="F763" s="183"/>
    </row>
    <row r="764" spans="1:24">
      <c r="A764" s="197"/>
      <c r="B764" s="241" t="s">
        <v>118</v>
      </c>
      <c r="C764" s="199"/>
      <c r="D764" s="200"/>
      <c r="E764" s="70"/>
      <c r="F764" s="183"/>
    </row>
    <row r="765" spans="1:24">
      <c r="A765" s="197"/>
      <c r="B765" s="241" t="s">
        <v>134</v>
      </c>
      <c r="C765" s="199"/>
      <c r="D765" s="200"/>
      <c r="E765" s="70"/>
      <c r="F765" s="183"/>
    </row>
    <row r="766" spans="1:24" ht="25.5">
      <c r="A766" s="197"/>
      <c r="B766" s="241" t="s">
        <v>1173</v>
      </c>
      <c r="D766" s="305"/>
      <c r="E766" s="80"/>
    </row>
    <row r="767" spans="1:24" ht="16.5" customHeight="1">
      <c r="A767" s="197" t="s">
        <v>46</v>
      </c>
      <c r="B767" s="241" t="s">
        <v>335</v>
      </c>
      <c r="C767" s="199" t="s">
        <v>36</v>
      </c>
      <c r="D767" s="200">
        <v>1195</v>
      </c>
      <c r="E767" s="70"/>
      <c r="F767" s="183">
        <f>E767*D767</f>
        <v>0</v>
      </c>
      <c r="G767" s="1233"/>
    </row>
    <row r="768" spans="1:24">
      <c r="A768" s="197" t="s">
        <v>47</v>
      </c>
      <c r="B768" s="241" t="s">
        <v>327</v>
      </c>
      <c r="C768" s="199" t="s">
        <v>36</v>
      </c>
      <c r="D768" s="200">
        <v>610</v>
      </c>
      <c r="E768" s="70"/>
      <c r="F768" s="183">
        <f>E768*D768</f>
        <v>0</v>
      </c>
    </row>
    <row r="769" spans="1:8">
      <c r="A769" s="255"/>
      <c r="B769" s="241"/>
      <c r="C769" s="199"/>
      <c r="D769" s="200"/>
      <c r="E769" s="70"/>
      <c r="F769" s="183"/>
    </row>
    <row r="770" spans="1:8" ht="25.5">
      <c r="A770" s="197" t="s">
        <v>369</v>
      </c>
      <c r="B770" s="176" t="s">
        <v>334</v>
      </c>
      <c r="C770" s="199"/>
      <c r="D770" s="200"/>
      <c r="E770" s="70"/>
      <c r="F770" s="183"/>
    </row>
    <row r="771" spans="1:8">
      <c r="A771" s="197"/>
      <c r="B771" s="241" t="s">
        <v>114</v>
      </c>
      <c r="C771" s="199"/>
      <c r="D771" s="200"/>
      <c r="E771" s="70"/>
      <c r="F771" s="183"/>
      <c r="H771" s="1201"/>
    </row>
    <row r="772" spans="1:8">
      <c r="A772" s="197"/>
      <c r="B772" s="241" t="s">
        <v>116</v>
      </c>
      <c r="C772" s="199"/>
      <c r="D772" s="200"/>
      <c r="E772" s="70"/>
      <c r="F772" s="183"/>
    </row>
    <row r="773" spans="1:8" ht="15.75" customHeight="1">
      <c r="A773" s="197"/>
      <c r="B773" s="263" t="s">
        <v>333</v>
      </c>
      <c r="C773" s="199"/>
      <c r="D773" s="200"/>
      <c r="E773" s="70"/>
      <c r="F773" s="183"/>
    </row>
    <row r="774" spans="1:8">
      <c r="A774" s="197"/>
      <c r="B774" s="241" t="s">
        <v>117</v>
      </c>
      <c r="C774" s="199"/>
      <c r="D774" s="200"/>
      <c r="E774" s="70"/>
      <c r="F774" s="183"/>
    </row>
    <row r="775" spans="1:8" ht="25.5">
      <c r="A775" s="197"/>
      <c r="B775" s="263" t="s">
        <v>1171</v>
      </c>
      <c r="C775" s="199"/>
      <c r="D775" s="200"/>
      <c r="E775" s="70"/>
      <c r="F775" s="183"/>
    </row>
    <row r="776" spans="1:8">
      <c r="A776" s="197"/>
      <c r="B776" s="241" t="s">
        <v>118</v>
      </c>
      <c r="C776" s="199"/>
      <c r="D776" s="200"/>
      <c r="E776" s="70"/>
      <c r="F776" s="183"/>
    </row>
    <row r="777" spans="1:8">
      <c r="A777" s="197" t="s">
        <v>46</v>
      </c>
      <c r="B777" s="241" t="s">
        <v>141</v>
      </c>
      <c r="C777" s="199" t="s">
        <v>36</v>
      </c>
      <c r="D777" s="200">
        <v>360</v>
      </c>
      <c r="E777" s="70"/>
      <c r="F777" s="183">
        <f>E777*D777</f>
        <v>0</v>
      </c>
    </row>
    <row r="778" spans="1:8" s="1118" customFormat="1" ht="12.75">
      <c r="A778" s="175"/>
      <c r="B778" s="176"/>
      <c r="C778" s="192"/>
      <c r="D778" s="171"/>
      <c r="E778" s="70"/>
      <c r="F778" s="183"/>
    </row>
    <row r="779" spans="1:8" s="1118" customFormat="1" ht="77.25" customHeight="1">
      <c r="A779" s="197" t="s">
        <v>1239</v>
      </c>
      <c r="B779" s="219" t="s">
        <v>1204</v>
      </c>
      <c r="C779" s="310"/>
      <c r="D779" s="311"/>
      <c r="E779" s="124"/>
      <c r="F779" s="312"/>
    </row>
    <row r="780" spans="1:8" s="1118" customFormat="1" ht="12.75">
      <c r="A780" s="175"/>
      <c r="B780" s="219" t="s">
        <v>114</v>
      </c>
      <c r="C780" s="310"/>
      <c r="D780" s="311"/>
      <c r="E780" s="124"/>
      <c r="F780" s="312"/>
    </row>
    <row r="781" spans="1:8" s="1118" customFormat="1" ht="38.25">
      <c r="A781" s="175"/>
      <c r="B781" s="303" t="s">
        <v>1205</v>
      </c>
      <c r="C781" s="310"/>
      <c r="D781" s="311"/>
      <c r="E781" s="124"/>
      <c r="F781" s="312"/>
    </row>
    <row r="782" spans="1:8" s="1118" customFormat="1" ht="12.75">
      <c r="A782" s="175"/>
      <c r="B782" s="219" t="s">
        <v>115</v>
      </c>
      <c r="C782" s="310"/>
      <c r="D782" s="311"/>
      <c r="E782" s="124"/>
      <c r="F782" s="312"/>
    </row>
    <row r="783" spans="1:8" s="1118" customFormat="1" ht="12.75">
      <c r="A783" s="175"/>
      <c r="B783" s="303" t="s">
        <v>1203</v>
      </c>
      <c r="C783" s="310"/>
      <c r="D783" s="311"/>
      <c r="E783" s="124"/>
      <c r="F783" s="312"/>
    </row>
    <row r="784" spans="1:8" s="1118" customFormat="1" ht="63.75">
      <c r="A784" s="175"/>
      <c r="B784" s="303" t="s">
        <v>1206</v>
      </c>
      <c r="C784" s="310"/>
      <c r="D784" s="311"/>
      <c r="E784" s="124"/>
      <c r="F784" s="312"/>
    </row>
    <row r="785" spans="1:24" s="1118" customFormat="1" ht="12.75">
      <c r="A785" s="175"/>
      <c r="B785" s="219" t="s">
        <v>118</v>
      </c>
      <c r="C785" s="310"/>
      <c r="D785" s="311"/>
      <c r="E785" s="124"/>
      <c r="F785" s="312"/>
    </row>
    <row r="786" spans="1:24" s="1118" customFormat="1" ht="12.75">
      <c r="A786" s="175"/>
      <c r="B786" s="219" t="s">
        <v>1207</v>
      </c>
      <c r="C786" s="313" t="s">
        <v>36</v>
      </c>
      <c r="D786" s="311">
        <v>375</v>
      </c>
      <c r="E786" s="124"/>
      <c r="F786" s="312">
        <f>E786*D786</f>
        <v>0</v>
      </c>
    </row>
    <row r="787" spans="1:24" ht="15.75" thickBot="1">
      <c r="A787" s="197"/>
      <c r="B787" s="241"/>
      <c r="C787" s="199"/>
      <c r="D787" s="200"/>
      <c r="E787" s="70"/>
      <c r="F787" s="183"/>
    </row>
    <row r="788" spans="1:24" ht="15.75" thickBot="1">
      <c r="A788" s="197"/>
      <c r="B788" s="265" t="s">
        <v>37</v>
      </c>
      <c r="C788" s="266"/>
      <c r="D788" s="267"/>
      <c r="E788" s="75"/>
      <c r="F788" s="182">
        <f>SUM(F756:F787)</f>
        <v>0</v>
      </c>
    </row>
    <row r="789" spans="1:24">
      <c r="A789" s="197"/>
      <c r="B789" s="255"/>
      <c r="C789" s="199"/>
      <c r="D789" s="200"/>
      <c r="E789" s="70"/>
      <c r="F789" s="163"/>
    </row>
    <row r="790" spans="1:24" ht="14.25" customHeight="1">
      <c r="A790" s="251" t="s">
        <v>69</v>
      </c>
      <c r="B790" s="242" t="s">
        <v>324</v>
      </c>
      <c r="C790" s="199"/>
      <c r="D790" s="200"/>
      <c r="E790" s="70"/>
      <c r="F790" s="163"/>
    </row>
    <row r="791" spans="1:24">
      <c r="A791" s="251"/>
      <c r="B791" s="242"/>
      <c r="C791" s="199"/>
      <c r="D791" s="200"/>
      <c r="E791" s="70"/>
      <c r="F791" s="163"/>
    </row>
    <row r="792" spans="1:24" s="260" customFormat="1">
      <c r="A792" s="257" t="s">
        <v>27</v>
      </c>
      <c r="B792" s="258" t="s">
        <v>28</v>
      </c>
      <c r="C792" s="257" t="s">
        <v>29</v>
      </c>
      <c r="D792" s="259" t="s">
        <v>30</v>
      </c>
      <c r="E792" s="74" t="s">
        <v>31</v>
      </c>
      <c r="F792" s="168" t="s">
        <v>32</v>
      </c>
      <c r="G792" s="178"/>
      <c r="H792" s="178"/>
      <c r="I792" s="178"/>
      <c r="J792" s="178"/>
      <c r="K792" s="178"/>
      <c r="L792" s="178"/>
      <c r="M792" s="178"/>
      <c r="N792" s="178"/>
      <c r="O792" s="178"/>
      <c r="P792" s="178"/>
      <c r="Q792" s="178"/>
      <c r="R792" s="178"/>
      <c r="S792" s="178"/>
      <c r="T792" s="178"/>
      <c r="U792" s="178"/>
      <c r="V792" s="178"/>
      <c r="W792" s="178"/>
      <c r="X792" s="178"/>
    </row>
    <row r="793" spans="1:24">
      <c r="A793" s="255"/>
      <c r="B793" s="258"/>
      <c r="C793" s="199"/>
      <c r="D793" s="200"/>
      <c r="E793" s="70"/>
      <c r="F793" s="183"/>
    </row>
    <row r="794" spans="1:24" ht="347.25" customHeight="1">
      <c r="A794" s="197" t="s">
        <v>158</v>
      </c>
      <c r="B794" s="262" t="s">
        <v>4253</v>
      </c>
      <c r="D794" s="305"/>
      <c r="E794" s="80"/>
    </row>
    <row r="795" spans="1:24">
      <c r="A795" s="314" t="s">
        <v>46</v>
      </c>
      <c r="B795" s="241" t="s">
        <v>322</v>
      </c>
      <c r="C795" s="199" t="s">
        <v>36</v>
      </c>
      <c r="D795" s="200">
        <v>439</v>
      </c>
      <c r="E795" s="70"/>
      <c r="F795" s="183">
        <f>E795*D795</f>
        <v>0</v>
      </c>
    </row>
    <row r="796" spans="1:24">
      <c r="A796" s="314" t="s">
        <v>47</v>
      </c>
      <c r="B796" s="241" t="s">
        <v>323</v>
      </c>
      <c r="C796" s="199" t="s">
        <v>36</v>
      </c>
      <c r="D796" s="200">
        <v>439</v>
      </c>
      <c r="E796" s="70"/>
      <c r="F796" s="183">
        <f>E796*D796</f>
        <v>0</v>
      </c>
    </row>
    <row r="797" spans="1:24">
      <c r="A797" s="314" t="s">
        <v>48</v>
      </c>
      <c r="B797" s="241" t="s">
        <v>1174</v>
      </c>
      <c r="C797" s="199" t="s">
        <v>77</v>
      </c>
      <c r="D797" s="200">
        <v>215.1</v>
      </c>
      <c r="E797" s="70"/>
      <c r="F797" s="183">
        <f>E797*D797</f>
        <v>0</v>
      </c>
    </row>
    <row r="798" spans="1:24">
      <c r="A798" s="255"/>
      <c r="B798" s="258"/>
      <c r="C798" s="199"/>
      <c r="D798" s="200"/>
      <c r="E798" s="70"/>
      <c r="F798" s="183"/>
    </row>
    <row r="799" spans="1:24" ht="347.25" customHeight="1">
      <c r="A799" s="197" t="s">
        <v>119</v>
      </c>
      <c r="B799" s="241" t="s">
        <v>2709</v>
      </c>
      <c r="D799" s="305"/>
      <c r="E799" s="80"/>
    </row>
    <row r="800" spans="1:24">
      <c r="A800" s="314" t="s">
        <v>46</v>
      </c>
      <c r="B800" s="241" t="s">
        <v>325</v>
      </c>
      <c r="C800" s="199" t="s">
        <v>36</v>
      </c>
      <c r="D800" s="200">
        <v>78</v>
      </c>
      <c r="E800" s="70"/>
      <c r="F800" s="183">
        <f>E800*D800</f>
        <v>0</v>
      </c>
    </row>
    <row r="801" spans="1:9">
      <c r="A801" s="314" t="s">
        <v>47</v>
      </c>
      <c r="B801" s="241" t="s">
        <v>326</v>
      </c>
      <c r="C801" s="199" t="s">
        <v>36</v>
      </c>
      <c r="D801" s="200">
        <v>78</v>
      </c>
      <c r="E801" s="70"/>
      <c r="F801" s="183">
        <f>E801*D801</f>
        <v>0</v>
      </c>
    </row>
    <row r="802" spans="1:9" ht="17.25" customHeight="1">
      <c r="A802" s="314" t="s">
        <v>47</v>
      </c>
      <c r="B802" s="241" t="s">
        <v>1180</v>
      </c>
      <c r="C802" s="199" t="s">
        <v>77</v>
      </c>
      <c r="D802" s="200">
        <v>43</v>
      </c>
      <c r="E802" s="70"/>
      <c r="F802" s="183">
        <f>E802*D802</f>
        <v>0</v>
      </c>
    </row>
    <row r="803" spans="1:9" s="1240" customFormat="1" ht="12.75">
      <c r="A803" s="315"/>
      <c r="B803" s="1234"/>
      <c r="C803" s="1235"/>
      <c r="D803" s="1236"/>
      <c r="E803" s="1237"/>
      <c r="F803" s="1238"/>
      <c r="G803" s="1239"/>
    </row>
    <row r="804" spans="1:9" s="1240" customFormat="1" ht="89.25">
      <c r="A804" s="197" t="s">
        <v>1240</v>
      </c>
      <c r="B804" s="1234" t="s">
        <v>1178</v>
      </c>
      <c r="C804" s="1235"/>
      <c r="D804" s="1236"/>
      <c r="E804" s="1237"/>
      <c r="F804" s="1238"/>
      <c r="G804" s="1239"/>
    </row>
    <row r="805" spans="1:9" s="1240" customFormat="1" ht="140.25">
      <c r="A805" s="315"/>
      <c r="B805" s="1234" t="s">
        <v>2710</v>
      </c>
      <c r="C805" s="1235"/>
      <c r="D805" s="1236"/>
      <c r="E805" s="1237"/>
      <c r="F805" s="1238"/>
      <c r="G805" s="1239"/>
    </row>
    <row r="806" spans="1:9" s="1240" customFormat="1" ht="22.5" customHeight="1">
      <c r="A806" s="1241"/>
      <c r="B806" s="1242" t="s">
        <v>1175</v>
      </c>
      <c r="C806" s="1235" t="s">
        <v>36</v>
      </c>
      <c r="D806" s="1236">
        <v>70</v>
      </c>
      <c r="E806" s="1243"/>
      <c r="F806" s="1238">
        <f>E806*D806</f>
        <v>0</v>
      </c>
      <c r="G806" s="1244"/>
      <c r="I806" s="1245"/>
    </row>
    <row r="807" spans="1:9" s="1240" customFormat="1" ht="22.5" customHeight="1">
      <c r="A807" s="1241"/>
      <c r="B807" s="1242" t="s">
        <v>1177</v>
      </c>
      <c r="C807" s="1235" t="s">
        <v>36</v>
      </c>
      <c r="D807" s="1236">
        <v>129.5</v>
      </c>
      <c r="E807" s="1243"/>
      <c r="F807" s="1238">
        <f>E807*D807</f>
        <v>0</v>
      </c>
      <c r="G807" s="1244"/>
      <c r="I807" s="1245"/>
    </row>
    <row r="808" spans="1:9" s="1240" customFormat="1" ht="12.75">
      <c r="A808" s="315"/>
      <c r="B808" s="1234"/>
      <c r="C808" s="1235"/>
      <c r="D808" s="1236"/>
      <c r="E808" s="1237"/>
      <c r="F808" s="1238"/>
      <c r="G808" s="1239"/>
    </row>
    <row r="809" spans="1:9" s="1240" customFormat="1" ht="114.75">
      <c r="A809" s="197" t="s">
        <v>1241</v>
      </c>
      <c r="B809" s="1234" t="s">
        <v>1179</v>
      </c>
      <c r="C809" s="1235"/>
      <c r="D809" s="1236"/>
      <c r="E809" s="1237"/>
      <c r="F809" s="1238"/>
      <c r="G809" s="1239"/>
    </row>
    <row r="810" spans="1:9" s="1240" customFormat="1" ht="140.25">
      <c r="A810" s="315"/>
      <c r="B810" s="1234" t="s">
        <v>2711</v>
      </c>
      <c r="C810" s="1235"/>
      <c r="D810" s="1236"/>
      <c r="E810" s="1237"/>
      <c r="F810" s="1238"/>
      <c r="G810" s="1239"/>
    </row>
    <row r="811" spans="1:9" s="1240" customFormat="1" ht="22.5" customHeight="1">
      <c r="A811" s="1241"/>
      <c r="B811" s="1242" t="s">
        <v>1175</v>
      </c>
      <c r="C811" s="1235" t="s">
        <v>36</v>
      </c>
      <c r="D811" s="1236">
        <v>110</v>
      </c>
      <c r="E811" s="1243"/>
      <c r="F811" s="1238">
        <f>E811*D811</f>
        <v>0</v>
      </c>
      <c r="G811" s="1244"/>
      <c r="I811" s="1245"/>
    </row>
    <row r="812" spans="1:9" s="1226" customFormat="1" ht="12.75">
      <c r="A812" s="1241"/>
      <c r="B812" s="1242" t="s">
        <v>1176</v>
      </c>
      <c r="C812" s="1235" t="s">
        <v>77</v>
      </c>
      <c r="D812" s="1236">
        <v>87.9</v>
      </c>
      <c r="E812" s="1243"/>
      <c r="F812" s="1238">
        <f>E812*D812</f>
        <v>0</v>
      </c>
      <c r="G812" s="1239"/>
    </row>
    <row r="813" spans="1:9" s="1226" customFormat="1" ht="12.75">
      <c r="A813" s="1241"/>
      <c r="B813" s="1242"/>
      <c r="C813" s="1235"/>
      <c r="D813" s="1236"/>
      <c r="E813" s="1243"/>
      <c r="F813" s="1238"/>
      <c r="G813" s="1239"/>
    </row>
    <row r="814" spans="1:9" s="268" customFormat="1" ht="51">
      <c r="A814" s="197" t="s">
        <v>1242</v>
      </c>
      <c r="B814" s="1641" t="s">
        <v>4251</v>
      </c>
      <c r="C814" s="1219"/>
      <c r="D814" s="271"/>
      <c r="E814" s="337"/>
      <c r="F814" s="316"/>
      <c r="G814" s="276"/>
      <c r="H814" s="1246"/>
    </row>
    <row r="815" spans="1:9" s="268" customFormat="1" ht="65.25" customHeight="1">
      <c r="A815" s="277"/>
      <c r="B815" s="1641" t="s">
        <v>4252</v>
      </c>
      <c r="C815" s="1219"/>
      <c r="D815" s="271"/>
      <c r="E815" s="337"/>
      <c r="F815" s="316"/>
      <c r="G815" s="276"/>
      <c r="H815" s="276"/>
    </row>
    <row r="816" spans="1:9" s="268" customFormat="1" ht="38.25">
      <c r="A816" s="277"/>
      <c r="B816" s="275" t="s">
        <v>1181</v>
      </c>
      <c r="C816" s="1219"/>
      <c r="D816" s="271"/>
      <c r="E816" s="337"/>
      <c r="F816" s="316"/>
      <c r="G816" s="276"/>
      <c r="H816" s="276"/>
    </row>
    <row r="817" spans="1:24" s="268" customFormat="1" ht="38.25">
      <c r="A817" s="277"/>
      <c r="B817" s="275" t="s">
        <v>2712</v>
      </c>
      <c r="C817" s="1219"/>
      <c r="D817" s="271"/>
      <c r="E817" s="337"/>
      <c r="F817" s="316"/>
      <c r="G817" s="276"/>
      <c r="H817" s="276"/>
    </row>
    <row r="818" spans="1:24" s="268" customFormat="1" ht="12.75">
      <c r="A818" s="277"/>
      <c r="B818" s="275" t="s">
        <v>1199</v>
      </c>
      <c r="C818" s="1235" t="s">
        <v>36</v>
      </c>
      <c r="D818" s="1236">
        <v>50</v>
      </c>
      <c r="E818" s="1243"/>
      <c r="F818" s="1238">
        <f>E818*D818</f>
        <v>0</v>
      </c>
      <c r="G818" s="276"/>
      <c r="H818" s="276"/>
    </row>
    <row r="819" spans="1:24" s="268" customFormat="1" ht="12.75">
      <c r="A819" s="277"/>
      <c r="B819" s="275" t="s">
        <v>1200</v>
      </c>
      <c r="C819" s="1235" t="s">
        <v>36</v>
      </c>
      <c r="D819" s="1236">
        <v>50</v>
      </c>
      <c r="E819" s="1243"/>
      <c r="F819" s="1238">
        <f>E819*D819</f>
        <v>0</v>
      </c>
      <c r="G819" s="276"/>
      <c r="H819" s="276"/>
    </row>
    <row r="820" spans="1:24" s="1118" customFormat="1" ht="12.75">
      <c r="A820" s="317"/>
      <c r="B820" s="318"/>
      <c r="C820" s="317"/>
      <c r="D820" s="319"/>
      <c r="E820" s="136"/>
      <c r="F820" s="320"/>
    </row>
    <row r="821" spans="1:24" s="1118" customFormat="1" ht="63.75">
      <c r="A821" s="197" t="s">
        <v>2555</v>
      </c>
      <c r="B821" s="1167" t="s">
        <v>2556</v>
      </c>
      <c r="C821" s="1247"/>
      <c r="D821" s="1182"/>
      <c r="E821" s="137"/>
      <c r="F821" s="321"/>
    </row>
    <row r="822" spans="1:24" s="1118" customFormat="1" ht="12.75">
      <c r="A822" s="1162"/>
      <c r="B822" s="1248" t="s">
        <v>2554</v>
      </c>
      <c r="C822" s="1247" t="s">
        <v>77</v>
      </c>
      <c r="D822" s="1182">
        <v>50</v>
      </c>
      <c r="E822" s="1249"/>
      <c r="F822" s="1250">
        <f>E822*D822</f>
        <v>0</v>
      </c>
    </row>
    <row r="823" spans="1:24" ht="15.75" thickBot="1">
      <c r="A823" s="197"/>
      <c r="B823" s="241"/>
      <c r="C823" s="199"/>
      <c r="D823" s="200"/>
      <c r="E823" s="70"/>
      <c r="F823" s="183"/>
    </row>
    <row r="824" spans="1:24" ht="15.75" thickBot="1">
      <c r="A824" s="197"/>
      <c r="B824" s="265" t="s">
        <v>37</v>
      </c>
      <c r="C824" s="266"/>
      <c r="D824" s="267"/>
      <c r="E824" s="75"/>
      <c r="F824" s="182">
        <f>SUM(F793:F823)</f>
        <v>0</v>
      </c>
    </row>
    <row r="825" spans="1:24">
      <c r="A825" s="197"/>
      <c r="B825" s="255"/>
      <c r="C825" s="199"/>
      <c r="D825" s="200"/>
      <c r="E825" s="70"/>
      <c r="F825" s="163"/>
    </row>
    <row r="826" spans="1:24" ht="14.25" customHeight="1">
      <c r="A826" s="251" t="s">
        <v>70</v>
      </c>
      <c r="B826" s="242" t="s">
        <v>1184</v>
      </c>
      <c r="C826" s="199"/>
      <c r="D826" s="200"/>
      <c r="E826" s="70"/>
      <c r="F826" s="163"/>
    </row>
    <row r="827" spans="1:24">
      <c r="A827" s="251"/>
      <c r="B827" s="242"/>
      <c r="C827" s="199"/>
      <c r="D827" s="200"/>
      <c r="E827" s="70"/>
      <c r="F827" s="163"/>
    </row>
    <row r="828" spans="1:24" s="260" customFormat="1">
      <c r="A828" s="257" t="s">
        <v>27</v>
      </c>
      <c r="B828" s="258" t="s">
        <v>28</v>
      </c>
      <c r="C828" s="257" t="s">
        <v>29</v>
      </c>
      <c r="D828" s="259" t="s">
        <v>30</v>
      </c>
      <c r="E828" s="74" t="s">
        <v>31</v>
      </c>
      <c r="F828" s="168" t="s">
        <v>32</v>
      </c>
      <c r="G828" s="178"/>
      <c r="H828" s="178"/>
      <c r="I828" s="178"/>
      <c r="J828" s="178"/>
      <c r="K828" s="178"/>
      <c r="L828" s="178"/>
      <c r="M828" s="178"/>
      <c r="N828" s="178"/>
      <c r="O828" s="178"/>
      <c r="P828" s="178"/>
      <c r="Q828" s="178"/>
      <c r="R828" s="178"/>
      <c r="S828" s="178"/>
      <c r="T828" s="178"/>
      <c r="U828" s="178"/>
      <c r="V828" s="178"/>
      <c r="W828" s="178"/>
      <c r="X828" s="178"/>
    </row>
    <row r="829" spans="1:24">
      <c r="A829" s="255"/>
      <c r="B829" s="258"/>
      <c r="C829" s="199"/>
      <c r="D829" s="200"/>
      <c r="E829" s="70"/>
      <c r="F829" s="183"/>
    </row>
    <row r="830" spans="1:24" s="268" customFormat="1" ht="12.75">
      <c r="A830" s="197" t="s">
        <v>132</v>
      </c>
      <c r="B830" s="322" t="s">
        <v>1189</v>
      </c>
      <c r="C830" s="270"/>
      <c r="D830" s="271"/>
      <c r="E830" s="334"/>
      <c r="F830" s="323"/>
      <c r="G830" s="276"/>
    </row>
    <row r="831" spans="1:24" s="268" customFormat="1" ht="38.25">
      <c r="A831" s="277"/>
      <c r="B831" s="324" t="s">
        <v>1190</v>
      </c>
      <c r="C831" s="270"/>
      <c r="D831" s="271"/>
      <c r="E831" s="334"/>
      <c r="F831" s="323"/>
      <c r="G831" s="276"/>
    </row>
    <row r="832" spans="1:24" s="268" customFormat="1" ht="122.25" customHeight="1">
      <c r="A832" s="277"/>
      <c r="B832" s="324" t="s">
        <v>1196</v>
      </c>
      <c r="C832" s="270"/>
      <c r="D832" s="271"/>
      <c r="E832" s="334"/>
      <c r="F832" s="323"/>
      <c r="G832" s="276"/>
    </row>
    <row r="833" spans="1:24" s="268" customFormat="1" ht="38.25">
      <c r="A833" s="277"/>
      <c r="B833" s="324" t="s">
        <v>1191</v>
      </c>
      <c r="C833" s="270"/>
      <c r="D833" s="271"/>
      <c r="E833" s="334"/>
      <c r="F833" s="323"/>
      <c r="G833" s="276"/>
    </row>
    <row r="834" spans="1:24" s="268" customFormat="1" ht="93" customHeight="1">
      <c r="A834" s="277"/>
      <c r="B834" s="324" t="s">
        <v>1192</v>
      </c>
      <c r="C834" s="270"/>
      <c r="D834" s="271"/>
      <c r="E834" s="334"/>
      <c r="F834" s="323"/>
      <c r="G834" s="276"/>
    </row>
    <row r="835" spans="1:24" s="268" customFormat="1" ht="38.25">
      <c r="A835" s="325"/>
      <c r="B835" s="324" t="s">
        <v>1193</v>
      </c>
      <c r="C835" s="270"/>
      <c r="D835" s="326"/>
      <c r="E835" s="334"/>
      <c r="F835" s="323"/>
      <c r="G835" s="276"/>
    </row>
    <row r="836" spans="1:24" s="268" customFormat="1" ht="76.5">
      <c r="A836" s="325"/>
      <c r="B836" s="324" t="s">
        <v>2730</v>
      </c>
      <c r="C836" s="270"/>
      <c r="D836" s="326"/>
      <c r="E836" s="334"/>
      <c r="F836" s="323"/>
      <c r="G836" s="276"/>
    </row>
    <row r="837" spans="1:24" s="268" customFormat="1" ht="102">
      <c r="A837" s="277"/>
      <c r="B837" s="324" t="s">
        <v>1194</v>
      </c>
      <c r="C837" s="270"/>
      <c r="D837" s="271"/>
      <c r="E837" s="334"/>
      <c r="F837" s="323"/>
      <c r="G837" s="276"/>
    </row>
    <row r="838" spans="1:24" s="268" customFormat="1" ht="25.5">
      <c r="A838" s="277"/>
      <c r="B838" s="324" t="s">
        <v>1195</v>
      </c>
      <c r="C838" s="1235" t="s">
        <v>36</v>
      </c>
      <c r="D838" s="1236">
        <v>330</v>
      </c>
      <c r="E838" s="1243"/>
      <c r="F838" s="1238">
        <f>E838*D838</f>
        <v>0</v>
      </c>
      <c r="G838" s="276"/>
      <c r="H838" s="327"/>
    </row>
    <row r="839" spans="1:24">
      <c r="A839" s="255"/>
      <c r="B839" s="258"/>
      <c r="C839" s="199"/>
      <c r="D839" s="200"/>
      <c r="E839" s="70"/>
      <c r="F839" s="183"/>
    </row>
    <row r="840" spans="1:24" s="285" customFormat="1" ht="12.75">
      <c r="A840" s="197" t="s">
        <v>1243</v>
      </c>
      <c r="B840" s="322" t="s">
        <v>1197</v>
      </c>
      <c r="C840" s="284"/>
      <c r="D840" s="328"/>
      <c r="E840" s="338"/>
      <c r="F840" s="329"/>
      <c r="G840" s="282"/>
    </row>
    <row r="841" spans="1:24" s="285" customFormat="1" ht="38.25">
      <c r="A841" s="330"/>
      <c r="B841" s="324" t="s">
        <v>1198</v>
      </c>
      <c r="C841" s="284"/>
      <c r="D841" s="328"/>
      <c r="E841" s="338"/>
      <c r="F841" s="329"/>
      <c r="G841" s="282"/>
    </row>
    <row r="842" spans="1:24" s="285" customFormat="1" ht="12.75">
      <c r="A842" s="330"/>
      <c r="B842" s="331" t="s">
        <v>2558</v>
      </c>
      <c r="C842" s="1235" t="s">
        <v>36</v>
      </c>
      <c r="D842" s="1236">
        <v>150</v>
      </c>
      <c r="E842" s="1243"/>
      <c r="F842" s="1238">
        <f>E842*D842</f>
        <v>0</v>
      </c>
      <c r="G842" s="282"/>
    </row>
    <row r="843" spans="1:24" ht="15.75" thickBot="1">
      <c r="A843" s="197"/>
      <c r="B843" s="241"/>
      <c r="C843" s="199"/>
      <c r="D843" s="200"/>
      <c r="E843" s="70"/>
      <c r="F843" s="183"/>
    </row>
    <row r="844" spans="1:24" ht="15.75" thickBot="1">
      <c r="A844" s="197"/>
      <c r="B844" s="265" t="s">
        <v>37</v>
      </c>
      <c r="C844" s="266"/>
      <c r="D844" s="267"/>
      <c r="E844" s="75"/>
      <c r="F844" s="182">
        <f>SUM(F830:F843)</f>
        <v>0</v>
      </c>
    </row>
    <row r="845" spans="1:24">
      <c r="A845" s="255"/>
      <c r="C845" s="252"/>
      <c r="D845" s="253"/>
      <c r="E845" s="72"/>
      <c r="F845" s="218"/>
    </row>
    <row r="846" spans="1:24" s="254" customFormat="1">
      <c r="A846" s="251" t="s">
        <v>1185</v>
      </c>
      <c r="B846" s="242" t="s">
        <v>172</v>
      </c>
      <c r="C846" s="1251"/>
      <c r="D846" s="1251"/>
      <c r="E846" s="1252"/>
      <c r="F846" s="1253"/>
      <c r="G846" s="178"/>
      <c r="H846" s="178"/>
      <c r="I846" s="178"/>
      <c r="J846" s="178"/>
      <c r="K846" s="178"/>
      <c r="L846" s="178"/>
      <c r="M846" s="178"/>
      <c r="N846" s="178"/>
      <c r="O846" s="178"/>
      <c r="P846" s="178"/>
      <c r="Q846" s="178"/>
      <c r="R846" s="178"/>
      <c r="S846" s="178"/>
      <c r="T846" s="178"/>
      <c r="U846" s="178"/>
      <c r="V846" s="178"/>
      <c r="W846" s="178"/>
      <c r="X846" s="178"/>
    </row>
    <row r="847" spans="1:24">
      <c r="A847" s="257" t="s">
        <v>27</v>
      </c>
      <c r="B847" s="241"/>
      <c r="C847" s="257" t="s">
        <v>29</v>
      </c>
      <c r="D847" s="259" t="s">
        <v>30</v>
      </c>
      <c r="E847" s="74" t="s">
        <v>31</v>
      </c>
      <c r="F847" s="168" t="s">
        <v>32</v>
      </c>
    </row>
    <row r="848" spans="1:24">
      <c r="A848" s="197"/>
      <c r="B848" s="198"/>
      <c r="C848" s="199"/>
      <c r="D848" s="200"/>
      <c r="E848" s="79"/>
      <c r="F848" s="172"/>
    </row>
    <row r="849" spans="1:14" ht="64.5">
      <c r="A849" s="197" t="s">
        <v>1186</v>
      </c>
      <c r="B849" s="198" t="s">
        <v>200</v>
      </c>
      <c r="C849" s="199" t="s">
        <v>33</v>
      </c>
      <c r="D849" s="200">
        <v>5</v>
      </c>
      <c r="E849" s="79"/>
      <c r="F849" s="172">
        <f>SUM(D849*E849)</f>
        <v>0</v>
      </c>
    </row>
    <row r="850" spans="1:14">
      <c r="A850" s="197"/>
      <c r="B850" s="198"/>
      <c r="D850" s="305"/>
      <c r="E850" s="339"/>
      <c r="F850" s="333"/>
    </row>
    <row r="851" spans="1:14" ht="63.75" customHeight="1">
      <c r="A851" s="197" t="s">
        <v>1187</v>
      </c>
      <c r="B851" s="198" t="s">
        <v>173</v>
      </c>
      <c r="C851" s="199" t="s">
        <v>33</v>
      </c>
      <c r="D851" s="200">
        <v>2</v>
      </c>
      <c r="E851" s="79"/>
      <c r="F851" s="172">
        <f>SUM(D851*E851)</f>
        <v>0</v>
      </c>
    </row>
    <row r="852" spans="1:14">
      <c r="A852" s="197"/>
      <c r="B852" s="198"/>
      <c r="C852" s="199"/>
      <c r="D852" s="200"/>
      <c r="E852" s="79"/>
      <c r="F852" s="172"/>
    </row>
    <row r="853" spans="1:14">
      <c r="A853" s="197" t="s">
        <v>1188</v>
      </c>
      <c r="B853" s="169" t="s">
        <v>1182</v>
      </c>
      <c r="C853" s="199"/>
      <c r="D853" s="200"/>
      <c r="E853" s="79"/>
      <c r="F853" s="172"/>
    </row>
    <row r="854" spans="1:14" ht="77.25">
      <c r="A854" s="197"/>
      <c r="B854" s="198" t="s">
        <v>1183</v>
      </c>
      <c r="C854" s="199" t="s">
        <v>33</v>
      </c>
      <c r="D854" s="200">
        <v>3</v>
      </c>
      <c r="E854" s="79"/>
      <c r="F854" s="172">
        <f>SUM(D854*E854)</f>
        <v>0</v>
      </c>
    </row>
    <row r="855" spans="1:14" s="1226" customFormat="1" ht="12.75">
      <c r="A855" s="1206"/>
      <c r="B855" s="1171"/>
      <c r="C855" s="1225"/>
      <c r="D855" s="1173"/>
      <c r="E855" s="1174"/>
      <c r="F855" s="1173"/>
      <c r="G855" s="1118"/>
      <c r="H855" s="1118"/>
      <c r="I855" s="1118"/>
      <c r="J855" s="1118"/>
      <c r="K855" s="1118"/>
      <c r="L855" s="1118"/>
      <c r="M855" s="1118"/>
      <c r="N855" s="1118"/>
    </row>
    <row r="856" spans="1:14" s="1226" customFormat="1" ht="127.5">
      <c r="A856" s="197" t="s">
        <v>2463</v>
      </c>
      <c r="B856" s="1227" t="s">
        <v>2458</v>
      </c>
      <c r="C856" s="1228"/>
      <c r="D856" s="1173"/>
      <c r="E856" s="1174"/>
      <c r="F856" s="1173"/>
      <c r="G856" s="1254"/>
      <c r="H856" s="1118"/>
      <c r="I856" s="1118"/>
      <c r="J856" s="1118"/>
      <c r="K856" s="1118"/>
      <c r="L856" s="1118"/>
      <c r="M856" s="1118"/>
      <c r="N856" s="1118"/>
    </row>
    <row r="857" spans="1:14" s="1226" customFormat="1" ht="25.5">
      <c r="A857" s="1206"/>
      <c r="B857" s="1229" t="s">
        <v>2459</v>
      </c>
      <c r="C857" s="1228" t="s">
        <v>45</v>
      </c>
      <c r="D857" s="1173">
        <v>1</v>
      </c>
      <c r="E857" s="1174"/>
      <c r="F857" s="172">
        <f>SUM(D857*E857)</f>
        <v>0</v>
      </c>
      <c r="G857" s="1118"/>
      <c r="H857" s="1118"/>
      <c r="I857" s="1118"/>
      <c r="J857" s="1118"/>
      <c r="K857" s="1118"/>
      <c r="L857" s="1118"/>
      <c r="M857" s="1118"/>
      <c r="N857" s="1118"/>
    </row>
    <row r="858" spans="1:14" s="1226" customFormat="1" ht="25.5">
      <c r="A858" s="1206"/>
      <c r="B858" s="1229" t="s">
        <v>2460</v>
      </c>
      <c r="C858" s="1228" t="s">
        <v>45</v>
      </c>
      <c r="D858" s="1173">
        <v>1</v>
      </c>
      <c r="E858" s="1174"/>
      <c r="F858" s="172">
        <f>SUM(D858*E858)</f>
        <v>0</v>
      </c>
      <c r="G858" s="1118"/>
      <c r="H858" s="1118"/>
      <c r="I858" s="1118"/>
      <c r="J858" s="1118"/>
      <c r="K858" s="1118"/>
      <c r="L858" s="1118"/>
      <c r="M858" s="1118"/>
      <c r="N858" s="1118"/>
    </row>
    <row r="859" spans="1:14" s="1226" customFormat="1" ht="25.5">
      <c r="A859" s="1206"/>
      <c r="B859" s="1229" t="s">
        <v>2461</v>
      </c>
      <c r="C859" s="1228" t="s">
        <v>45</v>
      </c>
      <c r="D859" s="1173">
        <v>1</v>
      </c>
      <c r="E859" s="1174"/>
      <c r="F859" s="172">
        <f>SUM(D859*E859)</f>
        <v>0</v>
      </c>
      <c r="G859" s="1118"/>
      <c r="H859" s="1118"/>
      <c r="I859" s="1118"/>
      <c r="J859" s="1118"/>
      <c r="K859" s="1118"/>
      <c r="L859" s="1118"/>
      <c r="M859" s="1118"/>
      <c r="N859" s="1118"/>
    </row>
    <row r="860" spans="1:14" s="1226" customFormat="1" ht="26.25" customHeight="1">
      <c r="A860" s="1206"/>
      <c r="B860" s="1229" t="s">
        <v>2462</v>
      </c>
      <c r="C860" s="1228" t="s">
        <v>45</v>
      </c>
      <c r="D860" s="1173">
        <v>1</v>
      </c>
      <c r="E860" s="1174"/>
      <c r="F860" s="172">
        <f>SUM(D860*E860)</f>
        <v>0</v>
      </c>
      <c r="G860" s="1118"/>
      <c r="H860" s="1118"/>
      <c r="I860" s="1118"/>
      <c r="J860" s="1118"/>
      <c r="K860" s="1118"/>
      <c r="L860" s="1118"/>
      <c r="M860" s="1118"/>
      <c r="N860" s="1118"/>
    </row>
    <row r="861" spans="1:14" ht="15.75" thickBot="1">
      <c r="A861" s="197"/>
      <c r="B861" s="197"/>
      <c r="C861" s="197"/>
      <c r="D861" s="200"/>
      <c r="E861" s="70"/>
      <c r="F861" s="163"/>
    </row>
    <row r="862" spans="1:14" ht="15.75" thickBot="1">
      <c r="A862" s="197"/>
      <c r="B862" s="265" t="s">
        <v>37</v>
      </c>
      <c r="C862" s="266"/>
      <c r="D862" s="267"/>
      <c r="E862" s="75"/>
      <c r="F862" s="182">
        <f>SUM(F848:F861)</f>
        <v>0</v>
      </c>
    </row>
  </sheetData>
  <sheetProtection algorithmName="SHA-512" hashValue="ZCIDuyEKtjgFb5lL0M/5+wYn/HOK2+s8Ptj18C3lIdLDkh2JJ14knhP29KvylqHuOs3vrG6PI74FAa2ns866Hw==" saltValue="pE8zgTF0g/oiBg+gpcm/EQ==" spinCount="100000" sheet="1" objects="1" scenarios="1"/>
  <protectedRanges>
    <protectedRange password="CC7B" sqref="E848" name="Raspon1"/>
    <protectedRange password="CC7B" sqref="E849 E851" name="Raspon1_1"/>
    <protectedRange password="CC7B" sqref="E852:E854" name="Raspon1_3"/>
    <protectedRange password="CC7B" sqref="E861" name="Raspon1_5"/>
  </protectedRanges>
  <mergeCells count="9">
    <mergeCell ref="B79:D79"/>
    <mergeCell ref="D1:F2"/>
    <mergeCell ref="D3:F3"/>
    <mergeCell ref="C28:F28"/>
    <mergeCell ref="C29:F29"/>
    <mergeCell ref="C42:E42"/>
    <mergeCell ref="C43:E43"/>
    <mergeCell ref="C44:E44"/>
    <mergeCell ref="C45:E45"/>
  </mergeCells>
  <pageMargins left="0.98425196850393704" right="0.39370078740157483" top="0.59055118110236215" bottom="0.59055118110236215" header="0.55118110236220474" footer="0.51181102362204722"/>
  <pageSetup paperSize="9" scale="86" fitToHeight="0" orientation="portrait" r:id="rId1"/>
  <headerFooter alignWithMargins="0">
    <oddFooter xml:space="preserve">&amp;R&amp;P od &amp;N
</oddFooter>
  </headerFooter>
  <rowBreaks count="29" manualBreakCount="29">
    <brk id="53" max="5" man="1"/>
    <brk id="80" max="16383" man="1"/>
    <brk id="88" max="5" man="1"/>
    <brk id="95" max="5" man="1"/>
    <brk id="113" max="16383" man="1"/>
    <brk id="175" max="5" man="1"/>
    <brk id="198" max="16383" man="1"/>
    <brk id="205" max="5" man="1"/>
    <brk id="218" max="5" man="1"/>
    <brk id="230" max="5" man="1"/>
    <brk id="247" max="5" man="1"/>
    <brk id="261" max="5" man="1"/>
    <brk id="281" max="5" man="1"/>
    <brk id="297" max="5" man="1"/>
    <brk id="311" max="5" man="1"/>
    <brk id="332" max="16383" man="1"/>
    <brk id="375" max="5" man="1"/>
    <brk id="491" max="5" man="1"/>
    <brk id="513" max="5" man="1"/>
    <brk id="644" max="5" man="1"/>
    <brk id="662" max="5" man="1"/>
    <brk id="707" max="5" man="1"/>
    <brk id="722" max="16383" man="1"/>
    <brk id="744" max="5" man="1"/>
    <brk id="754" max="5" man="1"/>
    <brk id="788" max="5" man="1"/>
    <brk id="798" max="16383" man="1"/>
    <brk id="825" max="16383" man="1"/>
    <brk id="845"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7439B-76A3-45F2-8880-72E741754430}">
  <sheetPr>
    <tabColor theme="6" tint="0.59999389629810485"/>
  </sheetPr>
  <dimension ref="A1:RS500"/>
  <sheetViews>
    <sheetView view="pageBreakPreview" zoomScale="70" zoomScaleNormal="85" zoomScaleSheetLayoutView="70" zoomScalePageLayoutView="85" workbookViewId="0">
      <selection activeCell="B20" sqref="B20"/>
    </sheetView>
  </sheetViews>
  <sheetFormatPr defaultColWidth="8.7109375" defaultRowHeight="15"/>
  <cols>
    <col min="1" max="1" width="12.7109375" style="1402" customWidth="1"/>
    <col min="2" max="2" width="40.85546875" style="1130" customWidth="1"/>
    <col min="3" max="3" width="7.28515625" style="1402" customWidth="1"/>
    <col min="4" max="4" width="10.7109375" style="1403" customWidth="1"/>
    <col min="5" max="5" width="13.5703125" style="362" customWidth="1"/>
    <col min="6" max="6" width="16.5703125" style="428" customWidth="1"/>
    <col min="7" max="9" width="4.7109375" style="178" customWidth="1"/>
    <col min="10" max="20" width="8.7109375" style="178"/>
    <col min="21" max="16384" width="8.7109375" style="1116"/>
  </cols>
  <sheetData>
    <row r="1" spans="1:20" ht="12.75" customHeight="1">
      <c r="A1" s="340"/>
      <c r="B1" s="341" t="s">
        <v>206</v>
      </c>
      <c r="C1" s="41" t="s">
        <v>90</v>
      </c>
      <c r="D1" s="1647" t="s">
        <v>1003</v>
      </c>
      <c r="E1" s="1647"/>
      <c r="F1" s="1647"/>
      <c r="G1" s="1116"/>
      <c r="H1" s="1116"/>
      <c r="I1" s="1116"/>
      <c r="J1" s="1116"/>
      <c r="K1" s="1116"/>
      <c r="L1" s="1116"/>
      <c r="M1" s="1116"/>
      <c r="N1" s="1116"/>
      <c r="O1" s="1116"/>
      <c r="P1" s="1116"/>
      <c r="Q1" s="1116"/>
      <c r="R1" s="1116"/>
      <c r="S1" s="1116"/>
      <c r="T1" s="1116"/>
    </row>
    <row r="2" spans="1:20" ht="12.75">
      <c r="A2" s="31" t="s">
        <v>1</v>
      </c>
      <c r="B2" s="40" t="s">
        <v>1005</v>
      </c>
      <c r="C2" s="41"/>
      <c r="D2" s="1647"/>
      <c r="E2" s="1647"/>
      <c r="F2" s="1647"/>
      <c r="G2" s="1116"/>
      <c r="H2" s="1116"/>
      <c r="I2" s="1116"/>
      <c r="J2" s="1116"/>
      <c r="K2" s="1116"/>
      <c r="L2" s="1116"/>
      <c r="M2" s="1116"/>
      <c r="N2" s="1116"/>
      <c r="O2" s="1116"/>
      <c r="P2" s="1116"/>
      <c r="Q2" s="1116"/>
      <c r="R2" s="1116"/>
      <c r="S2" s="1116"/>
      <c r="T2" s="1116"/>
    </row>
    <row r="3" spans="1:20" ht="12.75">
      <c r="A3" s="31"/>
      <c r="B3" s="1" t="s">
        <v>207</v>
      </c>
      <c r="C3" s="41" t="s">
        <v>2</v>
      </c>
      <c r="D3" s="1649" t="s">
        <v>996</v>
      </c>
      <c r="E3" s="1649"/>
      <c r="F3" s="1649"/>
      <c r="G3" s="1116"/>
      <c r="H3" s="1116"/>
      <c r="I3" s="1116"/>
      <c r="J3" s="1116"/>
      <c r="K3" s="1116"/>
      <c r="L3" s="1116"/>
      <c r="M3" s="1116"/>
      <c r="N3" s="1116"/>
      <c r="O3" s="1116"/>
      <c r="P3" s="1116"/>
      <c r="Q3" s="1116"/>
      <c r="R3" s="1116"/>
      <c r="S3" s="1116"/>
      <c r="T3" s="1116"/>
    </row>
    <row r="4" spans="1:20" ht="12.75">
      <c r="A4" s="32"/>
      <c r="B4" s="7" t="s">
        <v>144</v>
      </c>
      <c r="C4" s="42" t="s">
        <v>3</v>
      </c>
      <c r="D4" s="33" t="s">
        <v>1004</v>
      </c>
      <c r="E4" s="43"/>
      <c r="F4" s="50"/>
      <c r="G4" s="1116"/>
      <c r="H4" s="1116"/>
      <c r="I4" s="1116"/>
      <c r="J4" s="1116"/>
      <c r="K4" s="1116"/>
      <c r="L4" s="1116"/>
      <c r="M4" s="1116"/>
      <c r="N4" s="1116"/>
      <c r="O4" s="1116"/>
      <c r="P4" s="1116"/>
      <c r="Q4" s="1116"/>
      <c r="R4" s="1116"/>
      <c r="S4" s="1116"/>
      <c r="T4" s="1116"/>
    </row>
    <row r="5" spans="1:20">
      <c r="A5" s="342"/>
      <c r="B5" s="343"/>
      <c r="C5" s="344"/>
      <c r="D5" s="345"/>
      <c r="E5" s="346"/>
      <c r="F5" s="347"/>
    </row>
    <row r="6" spans="1:20">
      <c r="A6" s="342"/>
      <c r="B6" s="343"/>
      <c r="C6" s="344"/>
      <c r="D6" s="345"/>
      <c r="E6" s="346"/>
      <c r="F6" s="347"/>
    </row>
    <row r="7" spans="1:20">
      <c r="A7" s="342"/>
      <c r="B7" s="343"/>
      <c r="C7" s="344"/>
      <c r="D7" s="345"/>
      <c r="E7" s="346"/>
      <c r="F7" s="347"/>
    </row>
    <row r="8" spans="1:20">
      <c r="A8" s="342"/>
      <c r="B8" s="343"/>
      <c r="C8" s="344"/>
      <c r="D8" s="345"/>
      <c r="E8" s="346"/>
      <c r="F8" s="347"/>
    </row>
    <row r="9" spans="1:20">
      <c r="A9" s="342"/>
      <c r="B9" s="343"/>
      <c r="C9" s="344"/>
      <c r="D9" s="345"/>
      <c r="E9" s="346"/>
      <c r="F9" s="347"/>
    </row>
    <row r="10" spans="1:20">
      <c r="A10" s="342"/>
      <c r="B10" s="343"/>
      <c r="C10" s="344"/>
      <c r="D10" s="345"/>
      <c r="E10" s="346"/>
      <c r="F10" s="347"/>
    </row>
    <row r="11" spans="1:20">
      <c r="A11" s="342"/>
      <c r="B11" s="343"/>
      <c r="C11" s="344"/>
      <c r="D11" s="345"/>
      <c r="E11" s="346"/>
      <c r="F11" s="347"/>
    </row>
    <row r="12" spans="1:20">
      <c r="A12" s="342"/>
      <c r="B12" s="343"/>
      <c r="C12" s="344"/>
      <c r="D12" s="345"/>
      <c r="E12" s="346"/>
      <c r="F12" s="347"/>
    </row>
    <row r="13" spans="1:20">
      <c r="A13" s="342"/>
      <c r="B13" s="343"/>
      <c r="C13" s="344"/>
      <c r="D13" s="345"/>
      <c r="E13" s="346"/>
      <c r="F13" s="347"/>
    </row>
    <row r="14" spans="1:20">
      <c r="A14" s="342"/>
      <c r="B14" s="343"/>
      <c r="C14" s="344"/>
      <c r="D14" s="345"/>
      <c r="E14" s="346"/>
      <c r="F14" s="347"/>
    </row>
    <row r="15" spans="1:20">
      <c r="A15" s="342"/>
      <c r="B15" s="343"/>
      <c r="C15" s="344"/>
      <c r="D15" s="345"/>
      <c r="E15" s="346"/>
      <c r="F15" s="347"/>
    </row>
    <row r="16" spans="1:20">
      <c r="A16" s="342"/>
      <c r="B16" s="343"/>
      <c r="C16" s="344"/>
      <c r="D16" s="345"/>
      <c r="E16" s="346"/>
      <c r="F16" s="347"/>
    </row>
    <row r="17" spans="1:21">
      <c r="A17" s="342"/>
      <c r="B17" s="343"/>
      <c r="C17" s="344"/>
      <c r="D17" s="345"/>
      <c r="E17" s="346"/>
      <c r="F17" s="347"/>
    </row>
    <row r="18" spans="1:21">
      <c r="A18" s="342"/>
      <c r="B18" s="343"/>
      <c r="C18" s="344"/>
      <c r="D18" s="345"/>
      <c r="E18" s="346"/>
      <c r="F18" s="347"/>
    </row>
    <row r="19" spans="1:21">
      <c r="A19" s="342"/>
      <c r="B19" s="343"/>
      <c r="C19" s="344"/>
      <c r="D19" s="345"/>
      <c r="E19" s="346"/>
      <c r="F19" s="347"/>
    </row>
    <row r="20" spans="1:21" ht="15.75">
      <c r="A20" s="1256"/>
      <c r="B20" s="348" t="s">
        <v>174</v>
      </c>
      <c r="C20" s="349"/>
      <c r="D20" s="350"/>
      <c r="E20" s="351"/>
      <c r="F20" s="183"/>
    </row>
    <row r="21" spans="1:21">
      <c r="A21" s="342"/>
      <c r="B21" s="352"/>
      <c r="C21" s="353"/>
      <c r="D21" s="354"/>
      <c r="E21" s="355"/>
      <c r="F21" s="347"/>
    </row>
    <row r="22" spans="1:21">
      <c r="A22" s="342"/>
      <c r="B22" s="356"/>
      <c r="C22" s="345"/>
      <c r="D22" s="357"/>
      <c r="E22" s="346"/>
      <c r="F22" s="347"/>
    </row>
    <row r="23" spans="1:21">
      <c r="A23" s="342"/>
      <c r="B23" s="356"/>
      <c r="C23" s="345"/>
      <c r="D23" s="357"/>
      <c r="E23" s="346"/>
      <c r="F23" s="347"/>
    </row>
    <row r="24" spans="1:21">
      <c r="A24" s="342"/>
      <c r="B24" s="352"/>
      <c r="C24" s="353"/>
      <c r="D24" s="354"/>
      <c r="E24" s="355"/>
      <c r="F24" s="347"/>
    </row>
    <row r="25" spans="1:21" s="1118" customFormat="1">
      <c r="A25" s="62"/>
      <c r="B25" s="14" t="s">
        <v>0</v>
      </c>
      <c r="C25" s="44" t="s">
        <v>992</v>
      </c>
      <c r="D25" s="45"/>
      <c r="E25" s="45"/>
      <c r="F25" s="45"/>
      <c r="G25" s="178"/>
      <c r="H25" s="178"/>
      <c r="I25" s="178"/>
      <c r="J25" s="178"/>
      <c r="K25" s="178"/>
      <c r="L25" s="178"/>
      <c r="M25" s="178"/>
      <c r="N25" s="178"/>
      <c r="O25" s="178"/>
      <c r="P25" s="178"/>
      <c r="Q25" s="178"/>
      <c r="R25" s="178"/>
      <c r="S25" s="178"/>
      <c r="T25" s="178"/>
      <c r="U25" s="178"/>
    </row>
    <row r="26" spans="1:21" s="1118" customFormat="1">
      <c r="A26" s="62"/>
      <c r="B26" s="14"/>
      <c r="C26" s="44" t="s">
        <v>993</v>
      </c>
      <c r="D26" s="45"/>
      <c r="E26" s="45"/>
      <c r="F26" s="45"/>
      <c r="G26" s="178"/>
      <c r="H26" s="178"/>
      <c r="I26" s="178"/>
      <c r="J26" s="178"/>
      <c r="K26" s="178"/>
      <c r="L26" s="178"/>
      <c r="M26" s="178"/>
      <c r="N26" s="178"/>
      <c r="O26" s="178"/>
      <c r="P26" s="178"/>
      <c r="Q26" s="178"/>
      <c r="R26" s="178"/>
      <c r="S26" s="178"/>
      <c r="T26" s="178"/>
      <c r="U26" s="178"/>
    </row>
    <row r="27" spans="1:21" s="1118" customFormat="1">
      <c r="A27" s="62"/>
      <c r="B27" s="14"/>
      <c r="C27" s="44"/>
      <c r="D27" s="45"/>
      <c r="E27" s="358"/>
      <c r="F27" s="358"/>
      <c r="G27" s="178"/>
      <c r="H27" s="178"/>
      <c r="I27" s="178"/>
      <c r="J27" s="178"/>
      <c r="K27" s="178"/>
      <c r="L27" s="178"/>
      <c r="M27" s="178"/>
      <c r="N27" s="178"/>
      <c r="O27" s="178"/>
      <c r="P27" s="178"/>
      <c r="Q27" s="178"/>
      <c r="R27" s="178"/>
      <c r="S27" s="178"/>
      <c r="T27" s="178"/>
      <c r="U27" s="178"/>
    </row>
    <row r="28" spans="1:21" s="1118" customFormat="1" ht="14.45" customHeight="1">
      <c r="A28" s="62"/>
      <c r="B28" s="14" t="s">
        <v>4</v>
      </c>
      <c r="C28" s="1648" t="s">
        <v>994</v>
      </c>
      <c r="D28" s="1648"/>
      <c r="E28" s="1648"/>
      <c r="F28" s="1648"/>
      <c r="G28" s="178"/>
      <c r="H28" s="178"/>
      <c r="I28" s="178"/>
      <c r="J28" s="178"/>
      <c r="K28" s="178"/>
      <c r="L28" s="178"/>
      <c r="M28" s="178"/>
      <c r="N28" s="178"/>
      <c r="O28" s="178"/>
      <c r="P28" s="178"/>
      <c r="Q28" s="178"/>
      <c r="R28" s="178"/>
      <c r="S28" s="178"/>
      <c r="T28" s="178"/>
      <c r="U28" s="178"/>
    </row>
    <row r="29" spans="1:21" s="1118" customFormat="1" ht="14.45" customHeight="1">
      <c r="A29" s="62"/>
      <c r="B29" s="14"/>
      <c r="C29" s="1648" t="s">
        <v>995</v>
      </c>
      <c r="D29" s="1648"/>
      <c r="E29" s="1648"/>
      <c r="F29" s="1648"/>
      <c r="G29" s="178"/>
      <c r="H29" s="178"/>
      <c r="I29" s="178"/>
      <c r="J29" s="178"/>
      <c r="K29" s="178"/>
      <c r="L29" s="178"/>
      <c r="M29" s="178"/>
      <c r="N29" s="178"/>
      <c r="O29" s="178"/>
      <c r="P29" s="178"/>
      <c r="Q29" s="178"/>
      <c r="R29" s="178"/>
      <c r="S29" s="178"/>
      <c r="T29" s="178"/>
      <c r="U29" s="178"/>
    </row>
    <row r="30" spans="1:21" s="1118" customFormat="1">
      <c r="A30" s="62"/>
      <c r="B30" s="14"/>
      <c r="C30" s="46"/>
      <c r="D30" s="46"/>
      <c r="E30" s="46"/>
      <c r="F30" s="359"/>
      <c r="G30" s="178"/>
      <c r="H30" s="178"/>
      <c r="I30" s="178"/>
      <c r="J30" s="178"/>
      <c r="K30" s="178"/>
      <c r="L30" s="178"/>
      <c r="M30" s="178"/>
      <c r="N30" s="178"/>
      <c r="O30" s="178"/>
      <c r="P30" s="178"/>
      <c r="Q30" s="178"/>
      <c r="R30" s="178"/>
      <c r="S30" s="178"/>
      <c r="T30" s="178"/>
      <c r="U30" s="178"/>
    </row>
    <row r="31" spans="1:21" s="1118" customFormat="1">
      <c r="A31" s="62"/>
      <c r="B31" s="14" t="s">
        <v>2</v>
      </c>
      <c r="C31" s="46" t="s">
        <v>996</v>
      </c>
      <c r="D31" s="47"/>
      <c r="E31" s="359"/>
      <c r="F31" s="359"/>
      <c r="G31" s="178"/>
      <c r="H31" s="178"/>
      <c r="I31" s="178"/>
      <c r="J31" s="178"/>
      <c r="K31" s="178"/>
      <c r="L31" s="178"/>
      <c r="M31" s="178"/>
      <c r="N31" s="178"/>
      <c r="O31" s="178"/>
      <c r="P31" s="178"/>
      <c r="Q31" s="178"/>
      <c r="R31" s="178"/>
      <c r="S31" s="178"/>
      <c r="T31" s="178"/>
      <c r="U31" s="178"/>
    </row>
    <row r="32" spans="1:21" s="1118" customFormat="1">
      <c r="A32" s="62"/>
      <c r="B32" s="14"/>
      <c r="C32" s="46"/>
      <c r="D32" s="47"/>
      <c r="E32" s="359"/>
      <c r="F32" s="359"/>
      <c r="G32" s="178"/>
      <c r="H32" s="178"/>
      <c r="I32" s="178"/>
      <c r="J32" s="178"/>
      <c r="K32" s="178"/>
      <c r="L32" s="178"/>
      <c r="M32" s="178"/>
      <c r="N32" s="178"/>
      <c r="O32" s="178"/>
      <c r="P32" s="178"/>
      <c r="Q32" s="178"/>
      <c r="R32" s="178"/>
      <c r="S32" s="178"/>
      <c r="T32" s="178"/>
      <c r="U32" s="178"/>
    </row>
    <row r="33" spans="1:21" s="1118" customFormat="1">
      <c r="A33" s="62"/>
      <c r="B33" s="14" t="s">
        <v>3</v>
      </c>
      <c r="C33" s="48" t="s">
        <v>997</v>
      </c>
      <c r="D33" s="49"/>
      <c r="E33" s="359"/>
      <c r="F33" s="359"/>
      <c r="G33" s="178"/>
      <c r="H33" s="178"/>
      <c r="I33" s="178"/>
      <c r="J33" s="178"/>
      <c r="K33" s="178"/>
      <c r="L33" s="178"/>
      <c r="M33" s="178"/>
      <c r="N33" s="178"/>
      <c r="O33" s="178"/>
      <c r="P33" s="178"/>
      <c r="Q33" s="178"/>
      <c r="R33" s="178"/>
      <c r="S33" s="178"/>
      <c r="T33" s="178"/>
      <c r="U33" s="178"/>
    </row>
    <row r="34" spans="1:21" s="1118" customFormat="1">
      <c r="A34" s="62"/>
      <c r="B34" s="14"/>
      <c r="C34" s="48"/>
      <c r="D34" s="49"/>
      <c r="E34" s="359"/>
      <c r="F34" s="359"/>
      <c r="G34" s="178"/>
      <c r="H34" s="178"/>
      <c r="I34" s="178"/>
      <c r="J34" s="178"/>
      <c r="K34" s="178"/>
      <c r="L34" s="178"/>
      <c r="M34" s="178"/>
      <c r="N34" s="178"/>
      <c r="O34" s="178"/>
      <c r="P34" s="178"/>
      <c r="Q34" s="178"/>
      <c r="R34" s="178"/>
      <c r="S34" s="178"/>
      <c r="T34" s="178"/>
      <c r="U34" s="178"/>
    </row>
    <row r="35" spans="1:21" s="1118" customFormat="1">
      <c r="A35" s="62"/>
      <c r="B35" s="14" t="s">
        <v>5</v>
      </c>
      <c r="C35" s="15" t="s">
        <v>998</v>
      </c>
      <c r="D35" s="16"/>
      <c r="E35" s="359"/>
      <c r="F35" s="359"/>
      <c r="G35" s="178"/>
      <c r="H35" s="178"/>
      <c r="I35" s="178"/>
      <c r="J35" s="178"/>
      <c r="K35" s="178"/>
      <c r="L35" s="178"/>
      <c r="M35" s="178"/>
      <c r="N35" s="178"/>
      <c r="O35" s="178"/>
      <c r="P35" s="178"/>
      <c r="Q35" s="178"/>
      <c r="R35" s="178"/>
      <c r="S35" s="178"/>
      <c r="T35" s="178"/>
      <c r="U35" s="178"/>
    </row>
    <row r="36" spans="1:21" s="1118" customFormat="1">
      <c r="A36" s="62"/>
      <c r="B36" s="14"/>
      <c r="C36" s="15"/>
      <c r="D36" s="16"/>
      <c r="E36" s="359"/>
      <c r="F36" s="359"/>
      <c r="G36" s="178"/>
      <c r="H36" s="178"/>
      <c r="I36" s="178"/>
      <c r="J36" s="178"/>
      <c r="K36" s="178"/>
      <c r="L36" s="178"/>
      <c r="M36" s="178"/>
      <c r="N36" s="178"/>
      <c r="O36" s="178"/>
      <c r="P36" s="178"/>
      <c r="Q36" s="178"/>
      <c r="R36" s="178"/>
      <c r="S36" s="178"/>
      <c r="T36" s="178"/>
      <c r="U36" s="178"/>
    </row>
    <row r="37" spans="1:21" ht="12.75">
      <c r="A37" s="4"/>
      <c r="B37" s="14" t="s">
        <v>6</v>
      </c>
      <c r="C37" s="51" t="s">
        <v>999</v>
      </c>
      <c r="D37" s="55"/>
      <c r="E37" s="56"/>
      <c r="F37" s="56"/>
      <c r="G37" s="1116"/>
      <c r="H37" s="1116"/>
      <c r="I37" s="1116"/>
      <c r="J37" s="1116"/>
      <c r="K37" s="1116"/>
      <c r="L37" s="1116"/>
      <c r="M37" s="1116"/>
      <c r="N37" s="1116"/>
      <c r="O37" s="1116"/>
      <c r="P37" s="1116"/>
      <c r="Q37" s="1116"/>
      <c r="R37" s="1116"/>
      <c r="S37" s="1116"/>
      <c r="T37" s="1116"/>
    </row>
    <row r="38" spans="1:21" s="1118" customFormat="1">
      <c r="A38" s="62"/>
      <c r="B38" s="52"/>
      <c r="C38" s="54"/>
      <c r="D38" s="66"/>
      <c r="E38" s="359"/>
      <c r="F38" s="359"/>
      <c r="G38" s="178"/>
      <c r="H38" s="178"/>
      <c r="I38" s="178"/>
      <c r="J38" s="178"/>
      <c r="K38" s="178"/>
      <c r="L38" s="178"/>
      <c r="M38" s="178"/>
      <c r="N38" s="178"/>
      <c r="O38" s="178"/>
      <c r="P38" s="178"/>
      <c r="Q38" s="178"/>
      <c r="R38" s="178"/>
      <c r="S38" s="178"/>
      <c r="T38" s="178"/>
      <c r="U38" s="178"/>
    </row>
    <row r="39" spans="1:21" s="1118" customFormat="1" ht="13.5" customHeight="1">
      <c r="A39" s="62"/>
      <c r="B39" s="53" t="s">
        <v>14</v>
      </c>
      <c r="C39" s="1644" t="s">
        <v>176</v>
      </c>
      <c r="D39" s="1644"/>
      <c r="E39" s="1644"/>
      <c r="F39" s="359"/>
      <c r="G39" s="178"/>
      <c r="H39" s="178"/>
      <c r="I39" s="178"/>
      <c r="J39" s="178"/>
      <c r="K39" s="178"/>
      <c r="L39" s="178"/>
      <c r="M39" s="178"/>
      <c r="N39" s="178"/>
      <c r="O39" s="178"/>
      <c r="P39" s="178"/>
      <c r="Q39" s="178"/>
      <c r="R39" s="178"/>
      <c r="S39" s="178"/>
      <c r="T39" s="178"/>
      <c r="U39" s="178"/>
    </row>
    <row r="40" spans="1:21" s="1118" customFormat="1" ht="13.5" customHeight="1">
      <c r="A40" s="62"/>
      <c r="B40" s="52"/>
      <c r="C40" s="86"/>
      <c r="D40" s="57"/>
      <c r="E40" s="360"/>
      <c r="F40" s="359"/>
      <c r="G40" s="178"/>
      <c r="H40" s="178"/>
      <c r="I40" s="178"/>
      <c r="J40" s="178"/>
      <c r="K40" s="178"/>
      <c r="L40" s="178"/>
      <c r="M40" s="178"/>
      <c r="N40" s="178"/>
      <c r="O40" s="178"/>
      <c r="P40" s="178"/>
      <c r="Q40" s="178"/>
      <c r="R40" s="178"/>
      <c r="S40" s="178"/>
      <c r="T40" s="178"/>
      <c r="U40" s="178"/>
    </row>
    <row r="41" spans="1:21" s="1118" customFormat="1" ht="13.5" customHeight="1">
      <c r="A41" s="62"/>
      <c r="B41" s="52"/>
      <c r="C41" s="86"/>
      <c r="D41" s="57"/>
      <c r="E41" s="360"/>
      <c r="F41" s="359"/>
      <c r="G41" s="178"/>
      <c r="H41" s="178"/>
      <c r="I41" s="178"/>
      <c r="J41" s="178"/>
      <c r="K41" s="178"/>
      <c r="L41" s="178"/>
      <c r="M41" s="178"/>
      <c r="N41" s="178"/>
      <c r="O41" s="178"/>
      <c r="P41" s="178"/>
      <c r="Q41" s="178"/>
      <c r="R41" s="178"/>
      <c r="S41" s="178"/>
      <c r="T41" s="178"/>
      <c r="U41" s="178"/>
    </row>
    <row r="42" spans="1:21" ht="12.75">
      <c r="A42" s="4"/>
      <c r="B42" s="17"/>
      <c r="C42" s="1644"/>
      <c r="D42" s="1644"/>
      <c r="E42" s="1644"/>
      <c r="F42" s="81"/>
      <c r="G42" s="1116"/>
      <c r="H42" s="1116"/>
      <c r="I42" s="1116"/>
      <c r="J42" s="1116"/>
      <c r="K42" s="1116"/>
      <c r="L42" s="1116"/>
      <c r="M42" s="1116"/>
      <c r="N42" s="1116"/>
      <c r="O42" s="1116"/>
      <c r="P42" s="1116"/>
      <c r="Q42" s="1116"/>
      <c r="R42" s="1116"/>
      <c r="S42" s="1116"/>
      <c r="T42" s="1116"/>
    </row>
    <row r="43" spans="1:21" ht="12.75">
      <c r="A43" s="4"/>
      <c r="B43" s="17"/>
      <c r="C43" s="1644"/>
      <c r="D43" s="1644"/>
      <c r="E43" s="1644"/>
      <c r="F43" s="81"/>
      <c r="G43" s="1116"/>
      <c r="H43" s="1116"/>
      <c r="I43" s="1116"/>
      <c r="J43" s="1116"/>
      <c r="K43" s="1116"/>
      <c r="L43" s="1116"/>
      <c r="M43" s="1116"/>
      <c r="N43" s="1116"/>
      <c r="O43" s="1116"/>
      <c r="P43" s="1116"/>
      <c r="Q43" s="1116"/>
      <c r="R43" s="1116"/>
      <c r="S43" s="1116"/>
      <c r="T43" s="1116"/>
    </row>
    <row r="44" spans="1:21" ht="12.75">
      <c r="A44" s="4"/>
      <c r="B44" s="17"/>
      <c r="C44" s="1644"/>
      <c r="D44" s="1644"/>
      <c r="E44" s="1644"/>
      <c r="F44" s="81"/>
      <c r="G44" s="1116"/>
      <c r="H44" s="1116"/>
      <c r="I44" s="1116"/>
      <c r="J44" s="1116"/>
      <c r="K44" s="1116"/>
      <c r="L44" s="1116"/>
      <c r="M44" s="1116"/>
      <c r="N44" s="1116"/>
      <c r="O44" s="1116"/>
      <c r="P44" s="1116"/>
      <c r="Q44" s="1116"/>
      <c r="R44" s="1116"/>
      <c r="S44" s="1116"/>
      <c r="T44" s="1116"/>
    </row>
    <row r="45" spans="1:21" ht="12.75">
      <c r="A45" s="4"/>
      <c r="B45" s="17"/>
      <c r="C45" s="1644"/>
      <c r="D45" s="1644"/>
      <c r="E45" s="1644"/>
      <c r="F45" s="81"/>
      <c r="G45" s="1116"/>
      <c r="H45" s="1116"/>
      <c r="I45" s="1116"/>
      <c r="J45" s="1116"/>
      <c r="K45" s="1116"/>
      <c r="L45" s="1116"/>
      <c r="M45" s="1116"/>
      <c r="N45" s="1116"/>
      <c r="O45" s="1116"/>
      <c r="P45" s="1116"/>
      <c r="Q45" s="1116"/>
      <c r="R45" s="1116"/>
      <c r="S45" s="1116"/>
      <c r="T45" s="1116"/>
    </row>
    <row r="46" spans="1:21">
      <c r="A46" s="342"/>
      <c r="B46" s="361"/>
      <c r="C46" s="344"/>
      <c r="D46" s="345"/>
      <c r="E46" s="346"/>
      <c r="F46" s="347"/>
    </row>
    <row r="47" spans="1:21">
      <c r="A47" s="342"/>
      <c r="B47" s="361"/>
      <c r="C47" s="344"/>
      <c r="D47" s="345"/>
      <c r="E47" s="346"/>
      <c r="F47" s="347"/>
    </row>
    <row r="48" spans="1:21">
      <c r="A48" s="342"/>
      <c r="B48" s="361"/>
      <c r="C48" s="344"/>
      <c r="D48" s="345"/>
      <c r="E48" s="346"/>
      <c r="F48" s="347"/>
    </row>
    <row r="49" spans="1:6">
      <c r="A49" s="342"/>
      <c r="B49" s="361"/>
      <c r="C49" s="344"/>
      <c r="D49" s="345"/>
      <c r="E49" s="346"/>
      <c r="F49" s="347"/>
    </row>
    <row r="50" spans="1:6">
      <c r="A50" s="342"/>
      <c r="B50" s="361"/>
      <c r="C50" s="344"/>
      <c r="D50" s="345"/>
      <c r="E50" s="346"/>
      <c r="F50" s="347"/>
    </row>
    <row r="51" spans="1:6">
      <c r="A51" s="342"/>
      <c r="B51" s="361"/>
      <c r="C51" s="344"/>
      <c r="D51" s="345"/>
      <c r="E51" s="346"/>
      <c r="F51" s="347"/>
    </row>
    <row r="52" spans="1:6">
      <c r="A52" s="342"/>
      <c r="B52" s="361"/>
      <c r="C52" s="344"/>
      <c r="D52" s="345"/>
      <c r="E52" s="346"/>
      <c r="F52" s="347"/>
    </row>
    <row r="53" spans="1:6">
      <c r="A53" s="1257"/>
      <c r="B53" s="1258"/>
      <c r="C53" s="1257"/>
      <c r="D53" s="1259"/>
      <c r="F53" s="362"/>
    </row>
    <row r="54" spans="1:6" s="366" customFormat="1" ht="12.75">
      <c r="A54" s="363"/>
      <c r="B54" s="364" t="s">
        <v>1847</v>
      </c>
      <c r="C54" s="363"/>
      <c r="D54" s="363"/>
      <c r="E54" s="365"/>
      <c r="F54" s="365"/>
    </row>
    <row r="55" spans="1:6" s="366" customFormat="1" ht="102">
      <c r="A55" s="363"/>
      <c r="B55" s="367" t="s">
        <v>1848</v>
      </c>
      <c r="C55" s="363"/>
      <c r="D55" s="363"/>
      <c r="E55" s="365"/>
      <c r="F55" s="365"/>
    </row>
    <row r="56" spans="1:6" s="366" customFormat="1" ht="38.25">
      <c r="A56" s="368"/>
      <c r="B56" s="367" t="s">
        <v>1849</v>
      </c>
      <c r="C56" s="369"/>
      <c r="D56" s="369"/>
      <c r="E56" s="370"/>
      <c r="F56" s="370"/>
    </row>
    <row r="57" spans="1:6" s="366" customFormat="1" ht="38.25">
      <c r="A57" s="368"/>
      <c r="B57" s="367" t="s">
        <v>1850</v>
      </c>
      <c r="C57" s="369"/>
      <c r="D57" s="369"/>
      <c r="E57" s="370"/>
      <c r="F57" s="370"/>
    </row>
    <row r="58" spans="1:6" s="366" customFormat="1" ht="38.25">
      <c r="A58" s="368"/>
      <c r="B58" s="367" t="s">
        <v>1851</v>
      </c>
      <c r="C58" s="369"/>
      <c r="D58" s="369"/>
      <c r="E58" s="370"/>
      <c r="F58" s="370"/>
    </row>
    <row r="59" spans="1:6" s="366" customFormat="1" ht="38.25">
      <c r="A59" s="368"/>
      <c r="B59" s="367" t="s">
        <v>1852</v>
      </c>
      <c r="C59" s="369"/>
      <c r="D59" s="369"/>
      <c r="E59" s="370"/>
      <c r="F59" s="370"/>
    </row>
    <row r="60" spans="1:6" s="366" customFormat="1" ht="89.25">
      <c r="A60" s="368"/>
      <c r="B60" s="371" t="s">
        <v>1853</v>
      </c>
      <c r="C60" s="369"/>
      <c r="D60" s="369"/>
      <c r="E60" s="370"/>
      <c r="F60" s="370"/>
    </row>
    <row r="61" spans="1:6" s="366" customFormat="1" ht="89.25">
      <c r="A61" s="368"/>
      <c r="B61" s="371" t="s">
        <v>1854</v>
      </c>
      <c r="C61" s="369"/>
      <c r="D61" s="369"/>
      <c r="E61" s="370"/>
      <c r="F61" s="370"/>
    </row>
    <row r="62" spans="1:6" s="366" customFormat="1" ht="51">
      <c r="A62" s="368"/>
      <c r="B62" s="367" t="s">
        <v>1855</v>
      </c>
      <c r="C62" s="369"/>
      <c r="D62" s="369"/>
      <c r="E62" s="370"/>
      <c r="F62" s="370"/>
    </row>
    <row r="63" spans="1:6" s="366" customFormat="1" ht="38.25">
      <c r="A63" s="368"/>
      <c r="B63" s="367" t="s">
        <v>2616</v>
      </c>
      <c r="C63" s="369"/>
      <c r="D63" s="369"/>
      <c r="E63" s="370"/>
      <c r="F63" s="370"/>
    </row>
    <row r="64" spans="1:6" s="366" customFormat="1" ht="140.25">
      <c r="A64" s="368"/>
      <c r="B64" s="372" t="s">
        <v>2617</v>
      </c>
      <c r="C64" s="369"/>
      <c r="D64" s="369"/>
      <c r="E64" s="370"/>
      <c r="F64" s="370"/>
    </row>
    <row r="65" spans="1:6" s="366" customFormat="1" ht="25.5">
      <c r="A65" s="368"/>
      <c r="B65" s="367" t="s">
        <v>2731</v>
      </c>
      <c r="C65" s="369"/>
      <c r="D65" s="369"/>
      <c r="E65" s="370"/>
      <c r="F65" s="370"/>
    </row>
    <row r="66" spans="1:6" s="366" customFormat="1" ht="51">
      <c r="A66" s="368"/>
      <c r="B66" s="367" t="s">
        <v>2732</v>
      </c>
      <c r="C66" s="369"/>
      <c r="D66" s="369"/>
      <c r="E66" s="370"/>
      <c r="F66" s="370"/>
    </row>
    <row r="67" spans="1:6" s="366" customFormat="1" ht="12.75">
      <c r="A67" s="368"/>
      <c r="B67" s="367"/>
      <c r="C67" s="369"/>
      <c r="D67" s="369"/>
      <c r="E67" s="370"/>
      <c r="F67" s="370"/>
    </row>
    <row r="68" spans="1:6" s="366" customFormat="1" ht="12.75">
      <c r="A68" s="368"/>
      <c r="B68" s="367"/>
      <c r="C68" s="369"/>
      <c r="D68" s="369"/>
      <c r="E68" s="370"/>
      <c r="F68" s="370"/>
    </row>
    <row r="69" spans="1:6" s="178" customFormat="1" ht="42.75" customHeight="1">
      <c r="A69" s="373"/>
      <c r="B69" s="374" t="s">
        <v>1856</v>
      </c>
      <c r="C69" s="375" t="s">
        <v>1857</v>
      </c>
      <c r="D69" s="376" t="s">
        <v>212</v>
      </c>
      <c r="E69" s="377" t="s">
        <v>1858</v>
      </c>
      <c r="F69" s="378" t="s">
        <v>1859</v>
      </c>
    </row>
    <row r="70" spans="1:6" s="178" customFormat="1">
      <c r="A70" s="1260"/>
      <c r="B70" s="1261"/>
      <c r="C70" s="1163"/>
      <c r="D70" s="1163"/>
      <c r="E70" s="1262"/>
      <c r="F70" s="388"/>
    </row>
    <row r="71" spans="1:6" s="178" customFormat="1">
      <c r="A71" s="379" t="s">
        <v>161</v>
      </c>
      <c r="B71" s="380" t="s">
        <v>1860</v>
      </c>
      <c r="C71" s="381"/>
      <c r="D71" s="381"/>
      <c r="E71" s="382"/>
      <c r="F71" s="383"/>
    </row>
    <row r="72" spans="1:6" s="178" customFormat="1">
      <c r="A72" s="384"/>
      <c r="B72" s="385"/>
      <c r="C72" s="386"/>
      <c r="D72" s="386"/>
      <c r="E72" s="387"/>
      <c r="F72" s="388"/>
    </row>
    <row r="73" spans="1:6" s="178" customFormat="1">
      <c r="A73" s="389" t="s">
        <v>2862</v>
      </c>
      <c r="B73" s="390" t="s">
        <v>1861</v>
      </c>
      <c r="C73" s="391"/>
      <c r="D73" s="391"/>
      <c r="E73" s="392"/>
      <c r="F73" s="393"/>
    </row>
    <row r="74" spans="1:6" s="178" customFormat="1">
      <c r="A74" s="384"/>
      <c r="B74" s="385"/>
      <c r="C74" s="386"/>
      <c r="D74" s="386"/>
      <c r="E74" s="387"/>
      <c r="F74" s="388"/>
    </row>
    <row r="75" spans="1:6" s="178" customFormat="1" ht="45">
      <c r="A75" s="1263" t="s">
        <v>2863</v>
      </c>
      <c r="B75" s="394" t="s">
        <v>1862</v>
      </c>
      <c r="C75" s="1264" t="s">
        <v>33</v>
      </c>
      <c r="D75" s="1262">
        <v>1</v>
      </c>
      <c r="E75" s="1265"/>
      <c r="F75" s="388">
        <f>SUM(D75*E75)</f>
        <v>0</v>
      </c>
    </row>
    <row r="76" spans="1:6" s="178" customFormat="1">
      <c r="A76" s="1263"/>
      <c r="B76" s="395"/>
      <c r="C76" s="1264"/>
      <c r="D76" s="1262"/>
      <c r="E76" s="1265"/>
      <c r="F76" s="388"/>
    </row>
    <row r="77" spans="1:6" s="178" customFormat="1" ht="45">
      <c r="A77" s="1263" t="s">
        <v>2864</v>
      </c>
      <c r="B77" s="395" t="s">
        <v>1863</v>
      </c>
      <c r="C77" s="1264" t="s">
        <v>165</v>
      </c>
      <c r="D77" s="1262">
        <v>180</v>
      </c>
      <c r="E77" s="1265"/>
      <c r="F77" s="388">
        <f>SUM(D77*E77)</f>
        <v>0</v>
      </c>
    </row>
    <row r="78" spans="1:6" s="178" customFormat="1">
      <c r="A78" s="1263"/>
      <c r="B78" s="394"/>
      <c r="C78" s="1264"/>
      <c r="D78" s="1262"/>
      <c r="E78" s="1265"/>
      <c r="F78" s="388"/>
    </row>
    <row r="79" spans="1:6" s="178" customFormat="1" ht="105">
      <c r="A79" s="1263" t="s">
        <v>2865</v>
      </c>
      <c r="B79" s="396" t="s">
        <v>2733</v>
      </c>
      <c r="C79" s="1163"/>
      <c r="D79" s="1262"/>
      <c r="E79" s="1265"/>
      <c r="F79" s="388"/>
    </row>
    <row r="80" spans="1:6" s="178" customFormat="1" ht="17.25">
      <c r="A80" s="1266"/>
      <c r="B80" s="1267" t="s">
        <v>1864</v>
      </c>
      <c r="C80" s="1264" t="s">
        <v>4209</v>
      </c>
      <c r="D80" s="1262">
        <v>151</v>
      </c>
      <c r="E80" s="1265"/>
      <c r="F80" s="388">
        <f>SUM(D80*E80)</f>
        <v>0</v>
      </c>
    </row>
    <row r="81" spans="1:9" s="178" customFormat="1">
      <c r="A81" s="1266"/>
      <c r="B81" s="1267"/>
      <c r="C81" s="1264"/>
      <c r="D81" s="1262"/>
      <c r="E81" s="1265"/>
      <c r="F81" s="1268"/>
    </row>
    <row r="82" spans="1:9" s="178" customFormat="1" ht="95.25" customHeight="1">
      <c r="A82" s="1263" t="s">
        <v>2866</v>
      </c>
      <c r="B82" s="397" t="s">
        <v>1865</v>
      </c>
      <c r="C82" s="1269" t="s">
        <v>4209</v>
      </c>
      <c r="D82" s="1262">
        <v>1.1000000000000001</v>
      </c>
      <c r="E82" s="1265"/>
      <c r="F82" s="388">
        <f>SUM(D82*E82)</f>
        <v>0</v>
      </c>
    </row>
    <row r="83" spans="1:9" s="178" customFormat="1">
      <c r="A83" s="1266"/>
      <c r="B83" s="1270"/>
      <c r="C83" s="1269"/>
      <c r="D83" s="1262"/>
      <c r="E83" s="1265"/>
      <c r="F83" s="388"/>
    </row>
    <row r="84" spans="1:9" s="178" customFormat="1" ht="17.25">
      <c r="A84" s="1263" t="s">
        <v>2867</v>
      </c>
      <c r="B84" s="1271" t="s">
        <v>1866</v>
      </c>
      <c r="C84" s="1272" t="s">
        <v>4210</v>
      </c>
      <c r="D84" s="1262">
        <v>108</v>
      </c>
      <c r="E84" s="1265"/>
      <c r="F84" s="388">
        <f>SUM(D84*E84)</f>
        <v>0</v>
      </c>
    </row>
    <row r="85" spans="1:9" s="178" customFormat="1">
      <c r="A85" s="1266"/>
      <c r="B85" s="1267"/>
      <c r="C85" s="1264"/>
      <c r="D85" s="1262"/>
      <c r="E85" s="1265"/>
      <c r="F85" s="1268"/>
    </row>
    <row r="86" spans="1:9" s="178" customFormat="1" ht="45">
      <c r="A86" s="1263" t="s">
        <v>2868</v>
      </c>
      <c r="B86" s="394" t="s">
        <v>1867</v>
      </c>
      <c r="C86" s="1264" t="s">
        <v>4209</v>
      </c>
      <c r="D86" s="1262">
        <v>10.8</v>
      </c>
      <c r="E86" s="1265"/>
      <c r="F86" s="388">
        <f>SUM(D86*E86)</f>
        <v>0</v>
      </c>
    </row>
    <row r="87" spans="1:9" s="178" customFormat="1">
      <c r="A87" s="1266"/>
      <c r="B87" s="1267"/>
      <c r="C87" s="1264"/>
      <c r="D87" s="1262"/>
      <c r="E87" s="1265"/>
      <c r="F87" s="1268"/>
    </row>
    <row r="88" spans="1:9" s="178" customFormat="1" ht="45">
      <c r="A88" s="1263" t="s">
        <v>2869</v>
      </c>
      <c r="B88" s="1273" t="s">
        <v>1868</v>
      </c>
      <c r="C88" s="1264" t="s">
        <v>4209</v>
      </c>
      <c r="D88" s="1262">
        <v>25.35</v>
      </c>
      <c r="E88" s="1265"/>
      <c r="F88" s="388">
        <f>SUM(D88*E88)</f>
        <v>0</v>
      </c>
    </row>
    <row r="89" spans="1:9" s="178" customFormat="1">
      <c r="A89" s="1274"/>
      <c r="B89" s="1273"/>
      <c r="C89" s="1264"/>
      <c r="D89" s="1262"/>
      <c r="E89" s="1265"/>
      <c r="F89" s="1268"/>
    </row>
    <row r="90" spans="1:9" s="178" customFormat="1" ht="60">
      <c r="A90" s="1263" t="s">
        <v>2870</v>
      </c>
      <c r="B90" s="1275" t="s">
        <v>1869</v>
      </c>
      <c r="C90" s="1264" t="s">
        <v>165</v>
      </c>
      <c r="D90" s="1262">
        <v>180</v>
      </c>
      <c r="E90" s="1265"/>
      <c r="F90" s="388">
        <f>SUM(D90*E90)</f>
        <v>0</v>
      </c>
    </row>
    <row r="91" spans="1:9" s="178" customFormat="1">
      <c r="A91" s="1266"/>
      <c r="B91" s="1267"/>
      <c r="C91" s="1264"/>
      <c r="D91" s="1262"/>
      <c r="E91" s="1265"/>
      <c r="F91" s="1268"/>
    </row>
    <row r="92" spans="1:9" s="178" customFormat="1" ht="75">
      <c r="A92" s="1263" t="s">
        <v>2871</v>
      </c>
      <c r="B92" s="1275" t="s">
        <v>1870</v>
      </c>
      <c r="C92" s="1264" t="s">
        <v>4209</v>
      </c>
      <c r="D92" s="1262">
        <v>93.45</v>
      </c>
      <c r="E92" s="1265"/>
      <c r="F92" s="388">
        <f>SUM(D92*E92)</f>
        <v>0</v>
      </c>
      <c r="I92" s="1201"/>
    </row>
    <row r="93" spans="1:9" s="178" customFormat="1">
      <c r="A93" s="1266"/>
      <c r="B93" s="1267"/>
      <c r="C93" s="1264"/>
      <c r="D93" s="1262"/>
      <c r="E93" s="1265"/>
      <c r="F93" s="1268"/>
    </row>
    <row r="94" spans="1:9" s="178" customFormat="1" ht="73.150000000000006" customHeight="1">
      <c r="A94" s="1263" t="s">
        <v>2872</v>
      </c>
      <c r="B94" s="1276" t="s">
        <v>1871</v>
      </c>
      <c r="C94" s="1264" t="s">
        <v>4209</v>
      </c>
      <c r="D94" s="1262">
        <v>73.31</v>
      </c>
      <c r="E94" s="1265"/>
      <c r="F94" s="388">
        <f>SUM(D94*E94)</f>
        <v>0</v>
      </c>
    </row>
    <row r="95" spans="1:9" s="178" customFormat="1">
      <c r="A95" s="1266"/>
      <c r="B95" s="1267"/>
      <c r="C95" s="1264"/>
      <c r="D95" s="1262"/>
      <c r="E95" s="1265"/>
      <c r="F95" s="1268"/>
    </row>
    <row r="96" spans="1:9" s="178" customFormat="1" ht="60">
      <c r="A96" s="1263" t="s">
        <v>2873</v>
      </c>
      <c r="B96" s="1276" t="s">
        <v>1872</v>
      </c>
      <c r="C96" s="1264" t="s">
        <v>4210</v>
      </c>
      <c r="D96" s="1262">
        <v>180</v>
      </c>
      <c r="E96" s="1265"/>
      <c r="F96" s="388">
        <f>SUM(D96*E96)</f>
        <v>0</v>
      </c>
    </row>
    <row r="97" spans="1:6" s="178" customFormat="1">
      <c r="A97" s="1266"/>
      <c r="B97" s="1267"/>
      <c r="C97" s="1264"/>
      <c r="D97" s="1262"/>
      <c r="E97" s="1265"/>
      <c r="F97" s="1268"/>
    </row>
    <row r="98" spans="1:6" s="178" customFormat="1">
      <c r="A98" s="1277"/>
      <c r="B98" s="1278" t="s">
        <v>32</v>
      </c>
      <c r="C98" s="1279"/>
      <c r="D98" s="1280" t="s">
        <v>1873</v>
      </c>
      <c r="E98" s="1281"/>
      <c r="F98" s="1282">
        <f>SUM(F75:F97)</f>
        <v>0</v>
      </c>
    </row>
    <row r="99" spans="1:6" s="178" customFormat="1">
      <c r="A99" s="1266"/>
      <c r="B99" s="1267"/>
      <c r="C99" s="1264"/>
      <c r="D99" s="1262"/>
      <c r="E99" s="1265"/>
      <c r="F99" s="1268"/>
    </row>
    <row r="100" spans="1:6" s="178" customFormat="1">
      <c r="A100" s="1283" t="s">
        <v>2878</v>
      </c>
      <c r="B100" s="1284" t="s">
        <v>1874</v>
      </c>
      <c r="C100" s="409"/>
      <c r="D100" s="392"/>
      <c r="E100" s="430"/>
      <c r="F100" s="1285"/>
    </row>
    <row r="101" spans="1:6" s="178" customFormat="1">
      <c r="A101" s="1266"/>
      <c r="B101" s="1267"/>
      <c r="C101" s="1264"/>
      <c r="D101" s="1262"/>
      <c r="E101" s="1265"/>
      <c r="F101" s="1268"/>
    </row>
    <row r="102" spans="1:6" s="178" customFormat="1" ht="45">
      <c r="A102" s="1263" t="s">
        <v>2879</v>
      </c>
      <c r="B102" s="394" t="s">
        <v>1875</v>
      </c>
      <c r="C102" s="1264" t="s">
        <v>33</v>
      </c>
      <c r="D102" s="1262">
        <v>1</v>
      </c>
      <c r="E102" s="1265"/>
      <c r="F102" s="388">
        <f>SUM(D102*E102)</f>
        <v>0</v>
      </c>
    </row>
    <row r="103" spans="1:6" s="178" customFormat="1">
      <c r="A103" s="1266"/>
      <c r="B103" s="1267"/>
      <c r="C103" s="1264"/>
      <c r="D103" s="1262"/>
      <c r="E103" s="1265"/>
      <c r="F103" s="1268"/>
    </row>
    <row r="104" spans="1:6" s="178" customFormat="1" ht="45">
      <c r="A104" s="1263" t="s">
        <v>2880</v>
      </c>
      <c r="B104" s="394" t="s">
        <v>1876</v>
      </c>
      <c r="C104" s="1264" t="s">
        <v>165</v>
      </c>
      <c r="D104" s="1262">
        <v>250</v>
      </c>
      <c r="E104" s="1265"/>
      <c r="F104" s="388">
        <f>SUM(D104*E104)</f>
        <v>0</v>
      </c>
    </row>
    <row r="105" spans="1:6" s="178" customFormat="1">
      <c r="A105" s="1266"/>
      <c r="B105" s="1267"/>
      <c r="C105" s="1264"/>
      <c r="D105" s="1262"/>
      <c r="E105" s="1265"/>
      <c r="F105" s="1268"/>
    </row>
    <row r="106" spans="1:6" s="178" customFormat="1" ht="119.25" customHeight="1">
      <c r="A106" s="1263" t="s">
        <v>2881</v>
      </c>
      <c r="B106" s="1286" t="s">
        <v>1877</v>
      </c>
      <c r="C106" s="1264"/>
      <c r="D106" s="1262"/>
      <c r="E106" s="1265"/>
      <c r="F106" s="1268"/>
    </row>
    <row r="107" spans="1:6" s="178" customFormat="1" ht="17.25">
      <c r="A107" s="1266"/>
      <c r="B107" s="1287" t="s">
        <v>1864</v>
      </c>
      <c r="C107" s="1264" t="s">
        <v>4209</v>
      </c>
      <c r="D107" s="1262">
        <v>240</v>
      </c>
      <c r="E107" s="1265"/>
      <c r="F107" s="388">
        <f>SUM(D107*E107)</f>
        <v>0</v>
      </c>
    </row>
    <row r="108" spans="1:6" s="178" customFormat="1">
      <c r="A108" s="1266"/>
      <c r="B108" s="1267"/>
      <c r="C108" s="1264"/>
      <c r="D108" s="1262"/>
      <c r="E108" s="1265"/>
      <c r="F108" s="1268"/>
    </row>
    <row r="109" spans="1:6" s="178" customFormat="1" ht="90">
      <c r="A109" s="1263" t="s">
        <v>2882</v>
      </c>
      <c r="B109" s="398" t="s">
        <v>1878</v>
      </c>
      <c r="C109" s="1264" t="s">
        <v>4209</v>
      </c>
      <c r="D109" s="1262">
        <v>35.479999999999997</v>
      </c>
      <c r="E109" s="1265"/>
      <c r="F109" s="388">
        <f>SUM(D109*E109)</f>
        <v>0</v>
      </c>
    </row>
    <row r="110" spans="1:6" s="178" customFormat="1">
      <c r="A110" s="1266"/>
      <c r="B110" s="1267"/>
      <c r="C110" s="1264"/>
      <c r="D110" s="1262"/>
      <c r="E110" s="1265"/>
      <c r="F110" s="1268"/>
    </row>
    <row r="111" spans="1:6" s="178" customFormat="1" ht="17.25">
      <c r="A111" s="1263" t="s">
        <v>2883</v>
      </c>
      <c r="B111" s="1288" t="s">
        <v>1866</v>
      </c>
      <c r="C111" s="1272" t="s">
        <v>4210</v>
      </c>
      <c r="D111" s="1262">
        <v>200</v>
      </c>
      <c r="E111" s="1265"/>
      <c r="F111" s="388">
        <f>SUM(D111*E111)</f>
        <v>0</v>
      </c>
    </row>
    <row r="112" spans="1:6" s="178" customFormat="1">
      <c r="A112" s="1266"/>
      <c r="B112" s="1267"/>
      <c r="C112" s="1264"/>
      <c r="D112" s="1262"/>
      <c r="E112" s="1265"/>
      <c r="F112" s="1268"/>
    </row>
    <row r="113" spans="1:6" s="178" customFormat="1" ht="165">
      <c r="A113" s="1263" t="s">
        <v>2884</v>
      </c>
      <c r="B113" s="1289" t="s">
        <v>1879</v>
      </c>
      <c r="C113" s="1264" t="s">
        <v>4209</v>
      </c>
      <c r="D113" s="1262">
        <v>20</v>
      </c>
      <c r="E113" s="1265"/>
      <c r="F113" s="388">
        <f>SUM(D113*E113)</f>
        <v>0</v>
      </c>
    </row>
    <row r="114" spans="1:6" s="178" customFormat="1">
      <c r="A114" s="1266"/>
      <c r="B114" s="1267"/>
      <c r="C114" s="1264"/>
      <c r="D114" s="1262"/>
      <c r="E114" s="1265"/>
      <c r="F114" s="1268"/>
    </row>
    <row r="115" spans="1:6" s="178" customFormat="1" ht="135">
      <c r="A115" s="1263" t="s">
        <v>2885</v>
      </c>
      <c r="B115" s="1290" t="s">
        <v>1880</v>
      </c>
      <c r="C115" s="1264" t="s">
        <v>4209</v>
      </c>
      <c r="D115" s="1262">
        <v>100</v>
      </c>
      <c r="E115" s="1265"/>
      <c r="F115" s="388">
        <f>SUM(D115*E115)</f>
        <v>0</v>
      </c>
    </row>
    <row r="116" spans="1:6" s="178" customFormat="1">
      <c r="A116" s="1291"/>
      <c r="B116" s="1290"/>
      <c r="C116" s="1264"/>
      <c r="D116" s="1262"/>
      <c r="E116" s="1265"/>
      <c r="F116" s="1268"/>
    </row>
    <row r="117" spans="1:6" s="178" customFormat="1" ht="60">
      <c r="A117" s="1263" t="s">
        <v>2886</v>
      </c>
      <c r="B117" s="1275" t="s">
        <v>1881</v>
      </c>
      <c r="C117" s="1264" t="s">
        <v>165</v>
      </c>
      <c r="D117" s="1262">
        <v>250</v>
      </c>
      <c r="E117" s="1265"/>
      <c r="F117" s="388">
        <f>SUM(D117*E117)</f>
        <v>0</v>
      </c>
    </row>
    <row r="118" spans="1:6" s="178" customFormat="1">
      <c r="A118" s="1266"/>
      <c r="B118" s="1267"/>
      <c r="C118" s="1264"/>
      <c r="D118" s="1262"/>
      <c r="E118" s="1265"/>
      <c r="F118" s="1268"/>
    </row>
    <row r="119" spans="1:6" s="178" customFormat="1" ht="60">
      <c r="A119" s="1263" t="s">
        <v>2887</v>
      </c>
      <c r="B119" s="1292" t="s">
        <v>1882</v>
      </c>
      <c r="C119" s="1264" t="s">
        <v>4209</v>
      </c>
      <c r="D119" s="1262">
        <v>120</v>
      </c>
      <c r="E119" s="1265"/>
      <c r="F119" s="388">
        <f>SUM(D119*E119)</f>
        <v>0</v>
      </c>
    </row>
    <row r="120" spans="1:6" s="178" customFormat="1">
      <c r="A120" s="1266"/>
      <c r="B120" s="1270"/>
      <c r="C120" s="1269"/>
      <c r="D120" s="1262"/>
      <c r="E120" s="1265"/>
      <c r="F120" s="1268"/>
    </row>
    <row r="121" spans="1:6" s="178" customFormat="1" ht="180">
      <c r="A121" s="1263" t="s">
        <v>2888</v>
      </c>
      <c r="B121" s="1293" t="s">
        <v>1883</v>
      </c>
      <c r="C121" s="1264" t="s">
        <v>4209</v>
      </c>
      <c r="D121" s="1262">
        <v>194.35</v>
      </c>
      <c r="E121" s="1265"/>
      <c r="F121" s="388">
        <f>SUM(D121*E121)</f>
        <v>0</v>
      </c>
    </row>
    <row r="122" spans="1:6" s="178" customFormat="1">
      <c r="A122" s="1266"/>
      <c r="B122" s="1267"/>
      <c r="C122" s="1264"/>
      <c r="D122" s="1262"/>
      <c r="E122" s="1265"/>
      <c r="F122" s="1268"/>
    </row>
    <row r="123" spans="1:6" s="178" customFormat="1" ht="60">
      <c r="A123" s="1263" t="s">
        <v>2889</v>
      </c>
      <c r="B123" s="1276" t="s">
        <v>1872</v>
      </c>
      <c r="C123" s="1264" t="s">
        <v>4210</v>
      </c>
      <c r="D123" s="1262">
        <v>250</v>
      </c>
      <c r="E123" s="1265"/>
      <c r="F123" s="388">
        <f>SUM(D123*E123)</f>
        <v>0</v>
      </c>
    </row>
    <row r="124" spans="1:6" s="178" customFormat="1">
      <c r="A124" s="1294"/>
      <c r="B124" s="1276"/>
      <c r="C124" s="1264"/>
      <c r="D124" s="1262"/>
      <c r="E124" s="1265"/>
      <c r="F124" s="388"/>
    </row>
    <row r="125" spans="1:6" s="178" customFormat="1" ht="120">
      <c r="A125" s="1263" t="s">
        <v>2890</v>
      </c>
      <c r="B125" s="1295" t="s">
        <v>1884</v>
      </c>
      <c r="C125" s="1163"/>
      <c r="D125" s="1262"/>
      <c r="E125" s="1296"/>
      <c r="F125" s="1297"/>
    </row>
    <row r="126" spans="1:6" s="178" customFormat="1" ht="45">
      <c r="A126" s="1266"/>
      <c r="B126" s="399" t="s">
        <v>1885</v>
      </c>
      <c r="C126" s="1269" t="s">
        <v>4209</v>
      </c>
      <c r="D126" s="1262">
        <v>112.5</v>
      </c>
      <c r="E126" s="1265"/>
      <c r="F126" s="388">
        <f>SUM(D126*E126)</f>
        <v>0</v>
      </c>
    </row>
    <row r="127" spans="1:6" s="178" customFormat="1">
      <c r="A127" s="1266"/>
      <c r="B127" s="1267"/>
      <c r="C127" s="1264"/>
      <c r="D127" s="1262"/>
      <c r="E127" s="1265"/>
      <c r="F127" s="1268"/>
    </row>
    <row r="128" spans="1:6" s="178" customFormat="1">
      <c r="A128" s="1277"/>
      <c r="B128" s="1278" t="s">
        <v>32</v>
      </c>
      <c r="C128" s="1279"/>
      <c r="D128" s="1280" t="s">
        <v>1873</v>
      </c>
      <c r="E128" s="1281"/>
      <c r="F128" s="1282">
        <f>SUM(F101:F126)</f>
        <v>0</v>
      </c>
    </row>
    <row r="129" spans="1:10" s="178" customFormat="1">
      <c r="A129" s="1260"/>
      <c r="B129" s="1261"/>
      <c r="C129" s="1163"/>
      <c r="D129" s="1262"/>
      <c r="E129" s="1265"/>
      <c r="F129" s="388"/>
    </row>
    <row r="130" spans="1:10" s="178" customFormat="1">
      <c r="A130" s="1283" t="s">
        <v>2891</v>
      </c>
      <c r="B130" s="1284" t="s">
        <v>1886</v>
      </c>
      <c r="C130" s="409"/>
      <c r="D130" s="392"/>
      <c r="E130" s="430"/>
      <c r="F130" s="1285"/>
    </row>
    <row r="131" spans="1:10" s="178" customFormat="1">
      <c r="A131" s="1266"/>
      <c r="B131" s="1267"/>
      <c r="C131" s="1264"/>
      <c r="D131" s="1262"/>
      <c r="E131" s="1265"/>
      <c r="F131" s="1268"/>
    </row>
    <row r="132" spans="1:10" s="178" customFormat="1" ht="75">
      <c r="A132" s="1298" t="s">
        <v>2903</v>
      </c>
      <c r="B132" s="400" t="s">
        <v>1887</v>
      </c>
      <c r="C132" s="401" t="s">
        <v>33</v>
      </c>
      <c r="D132" s="1262">
        <v>1</v>
      </c>
      <c r="E132" s="1265"/>
      <c r="F132" s="388">
        <f>SUM(D132*E132)</f>
        <v>0</v>
      </c>
      <c r="G132" s="1262"/>
      <c r="H132" s="1262"/>
      <c r="I132" s="1299"/>
      <c r="J132" s="1300"/>
    </row>
    <row r="133" spans="1:10" s="178" customFormat="1">
      <c r="A133" s="1266"/>
      <c r="B133" s="1301"/>
      <c r="C133" s="1269"/>
      <c r="D133" s="1262"/>
      <c r="E133" s="1265"/>
      <c r="F133" s="388">
        <f>SUM(D133*E133)</f>
        <v>0</v>
      </c>
      <c r="G133" s="1262"/>
      <c r="H133" s="1262"/>
      <c r="I133" s="1299"/>
      <c r="J133" s="1300"/>
    </row>
    <row r="134" spans="1:10" s="178" customFormat="1" ht="75">
      <c r="A134" s="1298" t="s">
        <v>2904</v>
      </c>
      <c r="B134" s="400" t="s">
        <v>1888</v>
      </c>
      <c r="C134" s="402" t="s">
        <v>33</v>
      </c>
      <c r="D134" s="1262">
        <v>1</v>
      </c>
      <c r="E134" s="1265"/>
      <c r="F134" s="388">
        <f>SUM(D134*E134)</f>
        <v>0</v>
      </c>
    </row>
    <row r="135" spans="1:10" s="178" customFormat="1">
      <c r="A135" s="1266"/>
      <c r="B135" s="1301"/>
      <c r="C135" s="1264"/>
      <c r="D135" s="1262"/>
      <c r="E135" s="1265"/>
      <c r="F135" s="1268"/>
    </row>
    <row r="136" spans="1:10" s="178" customFormat="1">
      <c r="A136" s="1277"/>
      <c r="B136" s="1278" t="s">
        <v>32</v>
      </c>
      <c r="C136" s="1279"/>
      <c r="D136" s="1280" t="s">
        <v>1873</v>
      </c>
      <c r="E136" s="1281"/>
      <c r="F136" s="1282">
        <f>SUM(F131:F135)</f>
        <v>0</v>
      </c>
    </row>
    <row r="137" spans="1:10" s="178" customFormat="1">
      <c r="A137" s="1260"/>
      <c r="B137" s="1261"/>
      <c r="C137" s="1163"/>
      <c r="D137" s="1262"/>
      <c r="E137" s="1265"/>
      <c r="F137" s="388"/>
    </row>
    <row r="138" spans="1:10" s="178" customFormat="1">
      <c r="A138" s="1283" t="s">
        <v>2892</v>
      </c>
      <c r="B138" s="390" t="s">
        <v>1889</v>
      </c>
      <c r="C138" s="391"/>
      <c r="D138" s="392" t="s">
        <v>1873</v>
      </c>
      <c r="E138" s="430"/>
      <c r="F138" s="393"/>
    </row>
    <row r="139" spans="1:10" s="178" customFormat="1">
      <c r="A139" s="1260"/>
      <c r="B139" s="1261"/>
      <c r="C139" s="1163"/>
      <c r="D139" s="1262" t="s">
        <v>1873</v>
      </c>
      <c r="E139" s="1265"/>
      <c r="F139" s="388"/>
    </row>
    <row r="140" spans="1:10" s="178" customFormat="1" ht="90">
      <c r="A140" s="1298" t="s">
        <v>2902</v>
      </c>
      <c r="B140" s="1302" t="s">
        <v>1890</v>
      </c>
      <c r="C140" s="1264"/>
      <c r="D140" s="1262"/>
      <c r="E140" s="1265"/>
      <c r="F140" s="1268"/>
    </row>
    <row r="141" spans="1:10" s="178" customFormat="1" ht="195">
      <c r="A141" s="1266"/>
      <c r="B141" s="1302" t="s">
        <v>1891</v>
      </c>
      <c r="C141" s="1163"/>
      <c r="D141" s="1262" t="s">
        <v>1873</v>
      </c>
      <c r="E141" s="1265"/>
      <c r="F141" s="388"/>
    </row>
    <row r="142" spans="1:10" s="178" customFormat="1" ht="16.5" customHeight="1">
      <c r="A142" s="1260"/>
      <c r="B142" s="1303" t="s">
        <v>1892</v>
      </c>
      <c r="C142" s="1264" t="s">
        <v>33</v>
      </c>
      <c r="D142" s="1262">
        <v>5</v>
      </c>
      <c r="E142" s="1265"/>
      <c r="F142" s="388">
        <f>SUM(D142*E142)</f>
        <v>0</v>
      </c>
    </row>
    <row r="143" spans="1:10" s="178" customFormat="1" ht="16.5" customHeight="1">
      <c r="A143" s="1260"/>
      <c r="B143" s="1303" t="s">
        <v>1893</v>
      </c>
      <c r="C143" s="1264" t="s">
        <v>33</v>
      </c>
      <c r="D143" s="1262">
        <v>3</v>
      </c>
      <c r="E143" s="1265"/>
      <c r="F143" s="388">
        <f>SUM(D143*E143)</f>
        <v>0</v>
      </c>
    </row>
    <row r="144" spans="1:10" s="178" customFormat="1" ht="16.5" customHeight="1">
      <c r="A144" s="1260"/>
      <c r="B144" s="1303"/>
      <c r="C144" s="1264"/>
      <c r="D144" s="1262"/>
      <c r="E144" s="1265"/>
      <c r="F144" s="388"/>
    </row>
    <row r="145" spans="1:6" s="178" customFormat="1" ht="120">
      <c r="A145" s="1298" t="s">
        <v>2908</v>
      </c>
      <c r="B145" s="403" t="s">
        <v>2734</v>
      </c>
      <c r="C145" s="1269" t="s">
        <v>33</v>
      </c>
      <c r="D145" s="1262">
        <v>1</v>
      </c>
      <c r="E145" s="1304"/>
      <c r="F145" s="1297">
        <f>SUM(D145*E145)</f>
        <v>0</v>
      </c>
    </row>
    <row r="146" spans="1:6" s="178" customFormat="1" ht="16.5" customHeight="1">
      <c r="A146" s="1260"/>
      <c r="B146" s="1305"/>
      <c r="C146" s="1269"/>
      <c r="D146" s="1262"/>
      <c r="E146" s="1304"/>
      <c r="F146" s="1297"/>
    </row>
    <row r="147" spans="1:6" s="178" customFormat="1" ht="120">
      <c r="A147" s="1298" t="s">
        <v>2907</v>
      </c>
      <c r="B147" s="403" t="s">
        <v>2735</v>
      </c>
      <c r="C147" s="1269" t="s">
        <v>33</v>
      </c>
      <c r="D147" s="1262">
        <v>2</v>
      </c>
      <c r="E147" s="1304"/>
      <c r="F147" s="1297">
        <f>SUM(D147*E147)</f>
        <v>0</v>
      </c>
    </row>
    <row r="148" spans="1:6" s="178" customFormat="1" ht="16.5" customHeight="1">
      <c r="A148" s="1260"/>
      <c r="B148" s="1305"/>
      <c r="C148" s="1269"/>
      <c r="D148" s="1262"/>
      <c r="E148" s="1304"/>
      <c r="F148" s="1297"/>
    </row>
    <row r="149" spans="1:6" s="178" customFormat="1" ht="120">
      <c r="A149" s="1298" t="s">
        <v>2906</v>
      </c>
      <c r="B149" s="403" t="s">
        <v>1894</v>
      </c>
      <c r="C149" s="1269" t="s">
        <v>165</v>
      </c>
      <c r="D149" s="1262">
        <v>150</v>
      </c>
      <c r="E149" s="1304"/>
      <c r="F149" s="1297">
        <f>SUM(D149*E149)</f>
        <v>0</v>
      </c>
    </row>
    <row r="150" spans="1:6" s="178" customFormat="1">
      <c r="A150" s="1306"/>
      <c r="B150" s="403"/>
      <c r="C150" s="1269"/>
      <c r="D150" s="1262"/>
      <c r="E150" s="1304"/>
      <c r="F150" s="1297"/>
    </row>
    <row r="151" spans="1:6" s="178" customFormat="1" ht="45">
      <c r="A151" s="1298" t="s">
        <v>2905</v>
      </c>
      <c r="B151" s="400" t="s">
        <v>1895</v>
      </c>
      <c r="C151" s="401" t="s">
        <v>33</v>
      </c>
      <c r="D151" s="1262">
        <v>1</v>
      </c>
      <c r="E151" s="1265"/>
      <c r="F151" s="1307">
        <f>SUM(D151*E151)</f>
        <v>0</v>
      </c>
    </row>
    <row r="152" spans="1:6" s="178" customFormat="1">
      <c r="A152" s="1260"/>
      <c r="B152" s="1261"/>
      <c r="C152" s="1163"/>
      <c r="D152" s="1262"/>
      <c r="E152" s="1265"/>
      <c r="F152" s="388"/>
    </row>
    <row r="153" spans="1:6" s="178" customFormat="1">
      <c r="A153" s="1277"/>
      <c r="B153" s="1278" t="s">
        <v>32</v>
      </c>
      <c r="C153" s="1279"/>
      <c r="D153" s="1280" t="s">
        <v>1873</v>
      </c>
      <c r="E153" s="1281"/>
      <c r="F153" s="1282">
        <f>SUM(F140:F152)</f>
        <v>0</v>
      </c>
    </row>
    <row r="154" spans="1:6" s="178" customFormat="1">
      <c r="A154" s="1260"/>
      <c r="B154" s="1261"/>
      <c r="C154" s="1163"/>
      <c r="D154" s="1262"/>
      <c r="E154" s="1265"/>
      <c r="F154" s="388"/>
    </row>
    <row r="155" spans="1:6" s="178" customFormat="1">
      <c r="A155" s="1283" t="s">
        <v>2893</v>
      </c>
      <c r="B155" s="390" t="s">
        <v>1896</v>
      </c>
      <c r="C155" s="391"/>
      <c r="D155" s="392" t="s">
        <v>1873</v>
      </c>
      <c r="E155" s="430"/>
      <c r="F155" s="393"/>
    </row>
    <row r="156" spans="1:6" s="178" customFormat="1">
      <c r="A156" s="1266"/>
      <c r="B156" s="1267"/>
      <c r="C156" s="1264"/>
      <c r="D156" s="1262"/>
      <c r="E156" s="1265"/>
      <c r="F156" s="1268"/>
    </row>
    <row r="157" spans="1:6" s="178" customFormat="1">
      <c r="A157" s="1266"/>
      <c r="B157" s="1308" t="s">
        <v>1897</v>
      </c>
      <c r="C157" s="1264"/>
      <c r="D157" s="1262"/>
      <c r="E157" s="1265"/>
      <c r="F157" s="1268"/>
    </row>
    <row r="158" spans="1:6" s="178" customFormat="1">
      <c r="A158" s="1266"/>
      <c r="B158" s="1267"/>
      <c r="C158" s="1264"/>
      <c r="D158" s="1262"/>
      <c r="E158" s="1265"/>
      <c r="F158" s="1268"/>
    </row>
    <row r="159" spans="1:6" s="178" customFormat="1" ht="146.25" customHeight="1">
      <c r="A159" s="1298" t="s">
        <v>2909</v>
      </c>
      <c r="B159" s="1309" t="s">
        <v>1898</v>
      </c>
      <c r="C159" s="1163"/>
      <c r="D159" s="1262" t="s">
        <v>1873</v>
      </c>
      <c r="E159" s="1265"/>
      <c r="F159" s="388"/>
    </row>
    <row r="160" spans="1:6" s="178" customFormat="1">
      <c r="A160" s="1266"/>
      <c r="B160" s="1310" t="s">
        <v>1899</v>
      </c>
      <c r="C160" s="1269" t="s">
        <v>165</v>
      </c>
      <c r="D160" s="1262">
        <v>110</v>
      </c>
      <c r="E160" s="1265"/>
      <c r="F160" s="388">
        <f t="shared" ref="F160" si="0">SUM(D160*E160)</f>
        <v>0</v>
      </c>
    </row>
    <row r="161" spans="1:6" s="178" customFormat="1">
      <c r="A161" s="1260"/>
      <c r="B161" s="1261"/>
      <c r="C161" s="1163"/>
      <c r="D161" s="1262" t="s">
        <v>1873</v>
      </c>
      <c r="E161" s="1265"/>
      <c r="F161" s="388"/>
    </row>
    <row r="162" spans="1:6" s="178" customFormat="1" ht="150">
      <c r="A162" s="1298" t="s">
        <v>2910</v>
      </c>
      <c r="B162" s="1311" t="s">
        <v>4211</v>
      </c>
      <c r="C162" s="1264"/>
      <c r="D162" s="1262"/>
      <c r="E162" s="1265"/>
      <c r="F162" s="1268"/>
    </row>
    <row r="163" spans="1:6" s="178" customFormat="1">
      <c r="A163" s="1260"/>
      <c r="B163" s="1312" t="s">
        <v>1900</v>
      </c>
      <c r="C163" s="1264" t="s">
        <v>165</v>
      </c>
      <c r="D163" s="1262">
        <v>110</v>
      </c>
      <c r="E163" s="1265"/>
      <c r="F163" s="388">
        <f t="shared" ref="F163" si="1">SUM(D163*E163)</f>
        <v>0</v>
      </c>
    </row>
    <row r="164" spans="1:6" s="178" customFormat="1">
      <c r="A164" s="1260"/>
      <c r="B164" s="1261"/>
      <c r="C164" s="1163"/>
      <c r="D164" s="1262" t="s">
        <v>1873</v>
      </c>
      <c r="E164" s="1265"/>
      <c r="F164" s="388"/>
    </row>
    <row r="165" spans="1:6" s="178" customFormat="1" ht="90">
      <c r="A165" s="1298" t="s">
        <v>2911</v>
      </c>
      <c r="B165" s="1313" t="s">
        <v>1901</v>
      </c>
      <c r="C165" s="1163"/>
      <c r="D165" s="1262" t="s">
        <v>1873</v>
      </c>
      <c r="E165" s="1265"/>
      <c r="F165" s="388"/>
    </row>
    <row r="166" spans="1:6" s="178" customFormat="1">
      <c r="A166" s="1260"/>
      <c r="B166" s="1314" t="s">
        <v>1902</v>
      </c>
      <c r="C166" s="1163"/>
      <c r="D166" s="1262"/>
      <c r="E166" s="1265"/>
      <c r="F166" s="388"/>
    </row>
    <row r="167" spans="1:6" s="178" customFormat="1">
      <c r="A167" s="1260"/>
      <c r="B167" s="1315" t="s">
        <v>1903</v>
      </c>
      <c r="C167" s="1163"/>
      <c r="D167" s="1262"/>
      <c r="E167" s="1265"/>
      <c r="F167" s="388"/>
    </row>
    <row r="168" spans="1:6" s="178" customFormat="1">
      <c r="A168" s="1266"/>
      <c r="B168" s="1315" t="s">
        <v>1904</v>
      </c>
      <c r="C168" s="1163"/>
      <c r="D168" s="1262"/>
      <c r="E168" s="1265"/>
      <c r="F168" s="388"/>
    </row>
    <row r="169" spans="1:6" s="178" customFormat="1">
      <c r="A169" s="1260"/>
      <c r="B169" s="1315" t="s">
        <v>1905</v>
      </c>
      <c r="C169" s="1163"/>
      <c r="D169" s="1262"/>
      <c r="E169" s="1265"/>
      <c r="F169" s="388"/>
    </row>
    <row r="170" spans="1:6" s="178" customFormat="1">
      <c r="A170" s="1266"/>
      <c r="B170" s="1315" t="s">
        <v>1906</v>
      </c>
      <c r="C170" s="1163"/>
      <c r="D170" s="1262"/>
      <c r="E170" s="1265"/>
      <c r="F170" s="388"/>
    </row>
    <row r="171" spans="1:6" s="178" customFormat="1">
      <c r="A171" s="1266"/>
      <c r="B171" s="1315" t="s">
        <v>1907</v>
      </c>
      <c r="C171" s="1163"/>
      <c r="D171" s="1262"/>
      <c r="E171" s="1265"/>
      <c r="F171" s="388"/>
    </row>
    <row r="172" spans="1:6" s="178" customFormat="1">
      <c r="A172" s="1266"/>
      <c r="B172" s="1315" t="s">
        <v>1908</v>
      </c>
      <c r="C172" s="1163"/>
      <c r="D172" s="1262"/>
      <c r="E172" s="1265"/>
      <c r="F172" s="388"/>
    </row>
    <row r="173" spans="1:6" s="178" customFormat="1">
      <c r="A173" s="1260"/>
      <c r="B173" s="1316" t="s">
        <v>1909</v>
      </c>
      <c r="C173" s="1264" t="s">
        <v>45</v>
      </c>
      <c r="D173" s="1262">
        <v>1</v>
      </c>
      <c r="E173" s="1265"/>
      <c r="F173" s="388">
        <f>SUM(D173*E173)</f>
        <v>0</v>
      </c>
    </row>
    <row r="174" spans="1:6" s="178" customFormat="1">
      <c r="A174" s="1260"/>
      <c r="B174" s="1316"/>
      <c r="C174" s="1264"/>
      <c r="D174" s="1262"/>
      <c r="E174" s="1265"/>
      <c r="F174" s="1268"/>
    </row>
    <row r="175" spans="1:6" s="406" customFormat="1" ht="30">
      <c r="A175" s="1298" t="s">
        <v>2912</v>
      </c>
      <c r="B175" s="404" t="s">
        <v>1910</v>
      </c>
      <c r="C175" s="405" t="s">
        <v>45</v>
      </c>
      <c r="D175" s="1262">
        <v>1</v>
      </c>
      <c r="E175" s="1265"/>
      <c r="F175" s="388">
        <f>SUM(D175*E175)</f>
        <v>0</v>
      </c>
    </row>
    <row r="176" spans="1:6" s="178" customFormat="1">
      <c r="A176" s="1260"/>
      <c r="B176" s="1316"/>
      <c r="C176" s="1264"/>
      <c r="D176" s="1262"/>
      <c r="E176" s="1265"/>
      <c r="F176" s="1268"/>
    </row>
    <row r="177" spans="1:6" s="178" customFormat="1" ht="45">
      <c r="A177" s="1298" t="s">
        <v>2913</v>
      </c>
      <c r="B177" s="1317" t="s">
        <v>1911</v>
      </c>
      <c r="C177" s="1264" t="s">
        <v>45</v>
      </c>
      <c r="D177" s="1262">
        <v>1</v>
      </c>
      <c r="E177" s="1265"/>
      <c r="F177" s="388">
        <f>SUM(D177*E177)</f>
        <v>0</v>
      </c>
    </row>
    <row r="178" spans="1:6" s="178" customFormat="1">
      <c r="A178" s="1266"/>
      <c r="B178" s="1261"/>
      <c r="C178" s="1163"/>
      <c r="D178" s="1262" t="s">
        <v>1873</v>
      </c>
      <c r="E178" s="1265"/>
      <c r="F178" s="388"/>
    </row>
    <row r="179" spans="1:6" s="178" customFormat="1" ht="45">
      <c r="A179" s="1298" t="s">
        <v>2914</v>
      </c>
      <c r="B179" s="1318" t="s">
        <v>1912</v>
      </c>
      <c r="C179" s="1264" t="s">
        <v>45</v>
      </c>
      <c r="D179" s="1262">
        <v>1</v>
      </c>
      <c r="E179" s="1265"/>
      <c r="F179" s="388">
        <f>SUM(D179*E179)</f>
        <v>0</v>
      </c>
    </row>
    <row r="180" spans="1:6" s="178" customFormat="1">
      <c r="A180" s="1319"/>
      <c r="B180" s="1318"/>
      <c r="C180" s="1264"/>
      <c r="D180" s="1262"/>
      <c r="E180" s="1265"/>
      <c r="F180" s="388"/>
    </row>
    <row r="181" spans="1:6" s="178" customFormat="1">
      <c r="A181" s="1266"/>
      <c r="B181" s="1308" t="s">
        <v>1913</v>
      </c>
      <c r="C181" s="1264"/>
      <c r="D181" s="1262"/>
      <c r="E181" s="1265"/>
      <c r="F181" s="1268"/>
    </row>
    <row r="182" spans="1:6" s="178" customFormat="1">
      <c r="A182" s="1266"/>
      <c r="B182" s="1308"/>
      <c r="C182" s="1264"/>
      <c r="D182" s="1262"/>
      <c r="E182" s="1265"/>
      <c r="F182" s="1268"/>
    </row>
    <row r="183" spans="1:6" s="178" customFormat="1" ht="141" customHeight="1">
      <c r="A183" s="1298" t="s">
        <v>2915</v>
      </c>
      <c r="B183" s="1309" t="s">
        <v>1914</v>
      </c>
      <c r="C183" s="1163"/>
      <c r="D183" s="1262" t="s">
        <v>1873</v>
      </c>
      <c r="E183" s="1296"/>
      <c r="F183" s="388"/>
    </row>
    <row r="184" spans="1:6" s="178" customFormat="1">
      <c r="A184" s="1266"/>
      <c r="B184" s="1310" t="s">
        <v>1915</v>
      </c>
      <c r="C184" s="1269" t="s">
        <v>165</v>
      </c>
      <c r="D184" s="1262">
        <v>70</v>
      </c>
      <c r="E184" s="1296"/>
      <c r="F184" s="388">
        <f>SUM(D184*E184)</f>
        <v>0</v>
      </c>
    </row>
    <row r="185" spans="1:6" s="178" customFormat="1">
      <c r="A185" s="1260"/>
      <c r="B185" s="1261"/>
      <c r="C185" s="1163"/>
      <c r="D185" s="1262" t="s">
        <v>1873</v>
      </c>
      <c r="E185" s="1296"/>
      <c r="F185" s="388"/>
    </row>
    <row r="186" spans="1:6" s="178" customFormat="1" ht="45">
      <c r="A186" s="1298" t="s">
        <v>2916</v>
      </c>
      <c r="B186" s="1320" t="s">
        <v>1916</v>
      </c>
      <c r="C186" s="1269" t="s">
        <v>45</v>
      </c>
      <c r="D186" s="1262">
        <v>1</v>
      </c>
      <c r="E186" s="1296"/>
      <c r="F186" s="388">
        <f t="shared" ref="F186" si="2">SUM(D186*E186)</f>
        <v>0</v>
      </c>
    </row>
    <row r="187" spans="1:6" s="178" customFormat="1">
      <c r="A187" s="1321"/>
      <c r="B187" s="1320"/>
      <c r="C187" s="1269"/>
      <c r="D187" s="1262"/>
      <c r="E187" s="1265"/>
      <c r="F187" s="388">
        <f>SUM(D187*E187)</f>
        <v>0</v>
      </c>
    </row>
    <row r="188" spans="1:6" s="178" customFormat="1" ht="17.25" customHeight="1">
      <c r="A188" s="1322"/>
      <c r="B188" s="1323" t="s">
        <v>32</v>
      </c>
      <c r="C188" s="1324"/>
      <c r="D188" s="1325" t="s">
        <v>1873</v>
      </c>
      <c r="E188" s="1281"/>
      <c r="F188" s="1282">
        <f>SUM(F159:F186)</f>
        <v>0</v>
      </c>
    </row>
    <row r="189" spans="1:6" s="178" customFormat="1">
      <c r="A189" s="1260"/>
      <c r="B189" s="1261"/>
      <c r="C189" s="1163"/>
      <c r="D189" s="1262"/>
      <c r="E189" s="1265"/>
      <c r="F189" s="388"/>
    </row>
    <row r="190" spans="1:6" s="178" customFormat="1">
      <c r="A190" s="1326" t="s">
        <v>2894</v>
      </c>
      <c r="B190" s="1327" t="s">
        <v>1917</v>
      </c>
      <c r="C190" s="1328"/>
      <c r="D190" s="1280"/>
      <c r="E190" s="1281"/>
      <c r="F190" s="1329"/>
    </row>
    <row r="191" spans="1:6" s="178" customFormat="1">
      <c r="A191" s="1266"/>
      <c r="B191" s="1261"/>
      <c r="C191" s="1163"/>
      <c r="D191" s="1262" t="s">
        <v>1873</v>
      </c>
      <c r="E191" s="1265"/>
      <c r="F191" s="388"/>
    </row>
    <row r="192" spans="1:6" s="178" customFormat="1" ht="60">
      <c r="A192" s="1298" t="s">
        <v>2917</v>
      </c>
      <c r="B192" s="1330" t="s">
        <v>2736</v>
      </c>
      <c r="C192" s="1163"/>
      <c r="D192" s="1262" t="s">
        <v>1873</v>
      </c>
      <c r="E192" s="1265"/>
      <c r="F192" s="388"/>
    </row>
    <row r="193" spans="1:6" s="178" customFormat="1">
      <c r="A193" s="1266"/>
      <c r="B193" s="1261" t="s">
        <v>1918</v>
      </c>
      <c r="C193" s="1163"/>
      <c r="D193" s="1262" t="s">
        <v>1873</v>
      </c>
      <c r="E193" s="1265"/>
      <c r="F193" s="388"/>
    </row>
    <row r="194" spans="1:6" s="178" customFormat="1">
      <c r="A194" s="1260" t="s">
        <v>2918</v>
      </c>
      <c r="B194" s="1312" t="s">
        <v>1919</v>
      </c>
      <c r="C194" s="1264" t="s">
        <v>165</v>
      </c>
      <c r="D194" s="1262">
        <v>52</v>
      </c>
      <c r="E194" s="1265"/>
      <c r="F194" s="388">
        <f t="shared" ref="F194:F197" si="3">SUM(D194*E194)</f>
        <v>0</v>
      </c>
    </row>
    <row r="195" spans="1:6" s="178" customFormat="1">
      <c r="A195" s="1260" t="s">
        <v>2919</v>
      </c>
      <c r="B195" s="1312" t="s">
        <v>1920</v>
      </c>
      <c r="C195" s="1264" t="s">
        <v>165</v>
      </c>
      <c r="D195" s="1262">
        <v>20</v>
      </c>
      <c r="E195" s="1265"/>
      <c r="F195" s="388">
        <f t="shared" si="3"/>
        <v>0</v>
      </c>
    </row>
    <row r="196" spans="1:6" s="178" customFormat="1">
      <c r="A196" s="1260" t="s">
        <v>2920</v>
      </c>
      <c r="B196" s="1312" t="s">
        <v>1921</v>
      </c>
      <c r="C196" s="1264" t="s">
        <v>165</v>
      </c>
      <c r="D196" s="1262">
        <v>4</v>
      </c>
      <c r="E196" s="1265"/>
      <c r="F196" s="388">
        <f t="shared" si="3"/>
        <v>0</v>
      </c>
    </row>
    <row r="197" spans="1:6" s="178" customFormat="1">
      <c r="A197" s="1260" t="s">
        <v>2921</v>
      </c>
      <c r="B197" s="1312" t="s">
        <v>1922</v>
      </c>
      <c r="C197" s="1264" t="s">
        <v>165</v>
      </c>
      <c r="D197" s="1262">
        <v>45</v>
      </c>
      <c r="E197" s="1265"/>
      <c r="F197" s="388">
        <f t="shared" si="3"/>
        <v>0</v>
      </c>
    </row>
    <row r="198" spans="1:6" s="178" customFormat="1">
      <c r="A198" s="1266"/>
      <c r="B198" s="1267"/>
      <c r="C198" s="1264"/>
      <c r="D198" s="1262"/>
      <c r="E198" s="1265"/>
      <c r="F198" s="1268"/>
    </row>
    <row r="199" spans="1:6" s="178" customFormat="1">
      <c r="A199" s="1266"/>
      <c r="B199" s="1261" t="s">
        <v>1923</v>
      </c>
      <c r="C199" s="1163"/>
      <c r="D199" s="1262" t="s">
        <v>1873</v>
      </c>
      <c r="E199" s="1265"/>
      <c r="F199" s="388"/>
    </row>
    <row r="200" spans="1:6" s="178" customFormat="1">
      <c r="A200" s="1266" t="s">
        <v>2922</v>
      </c>
      <c r="B200" s="1312" t="s">
        <v>1919</v>
      </c>
      <c r="C200" s="1264" t="s">
        <v>33</v>
      </c>
      <c r="D200" s="1262">
        <v>18</v>
      </c>
      <c r="E200" s="1265"/>
      <c r="F200" s="388">
        <f t="shared" ref="F200:F203" si="4">SUM(D200*E200)</f>
        <v>0</v>
      </c>
    </row>
    <row r="201" spans="1:6" s="178" customFormat="1">
      <c r="A201" s="1266" t="s">
        <v>2923</v>
      </c>
      <c r="B201" s="1312" t="s">
        <v>1920</v>
      </c>
      <c r="C201" s="1264" t="s">
        <v>33</v>
      </c>
      <c r="D201" s="1262">
        <v>16</v>
      </c>
      <c r="E201" s="1265"/>
      <c r="F201" s="388">
        <f t="shared" si="4"/>
        <v>0</v>
      </c>
    </row>
    <row r="202" spans="1:6" s="178" customFormat="1">
      <c r="A202" s="1266" t="s">
        <v>2924</v>
      </c>
      <c r="B202" s="1312" t="s">
        <v>1921</v>
      </c>
      <c r="C202" s="1264" t="s">
        <v>33</v>
      </c>
      <c r="D202" s="1262">
        <v>4</v>
      </c>
      <c r="E202" s="1265"/>
      <c r="F202" s="388">
        <f t="shared" si="4"/>
        <v>0</v>
      </c>
    </row>
    <row r="203" spans="1:6" s="178" customFormat="1">
      <c r="A203" s="1266" t="s">
        <v>2925</v>
      </c>
      <c r="B203" s="1312" t="s">
        <v>1922</v>
      </c>
      <c r="C203" s="1264" t="s">
        <v>33</v>
      </c>
      <c r="D203" s="1262">
        <v>2</v>
      </c>
      <c r="E203" s="1265"/>
      <c r="F203" s="388">
        <f t="shared" si="4"/>
        <v>0</v>
      </c>
    </row>
    <row r="204" spans="1:6" s="178" customFormat="1">
      <c r="A204" s="1266"/>
      <c r="B204" s="1267"/>
      <c r="C204" s="1264"/>
      <c r="D204" s="1262"/>
      <c r="E204" s="1265"/>
      <c r="F204" s="1268"/>
    </row>
    <row r="205" spans="1:6" s="178" customFormat="1" ht="30">
      <c r="A205" s="1266"/>
      <c r="B205" s="1261" t="s">
        <v>1924</v>
      </c>
      <c r="C205" s="1163"/>
      <c r="D205" s="1262" t="s">
        <v>1873</v>
      </c>
      <c r="E205" s="1265"/>
      <c r="F205" s="388"/>
    </row>
    <row r="206" spans="1:6" s="178" customFormat="1">
      <c r="A206" s="1260" t="s">
        <v>2926</v>
      </c>
      <c r="B206" s="1312" t="s">
        <v>1919</v>
      </c>
      <c r="C206" s="1264" t="s">
        <v>165</v>
      </c>
      <c r="D206" s="1262">
        <v>20</v>
      </c>
      <c r="E206" s="1265"/>
      <c r="F206" s="388">
        <f t="shared" ref="F206:F207" si="5">SUM(D206*E206)</f>
        <v>0</v>
      </c>
    </row>
    <row r="207" spans="1:6" s="178" customFormat="1">
      <c r="A207" s="1260" t="s">
        <v>2927</v>
      </c>
      <c r="B207" s="1312" t="s">
        <v>1920</v>
      </c>
      <c r="C207" s="1264" t="s">
        <v>165</v>
      </c>
      <c r="D207" s="1262">
        <v>88</v>
      </c>
      <c r="E207" s="1265"/>
      <c r="F207" s="388">
        <f t="shared" si="5"/>
        <v>0</v>
      </c>
    </row>
    <row r="208" spans="1:6" s="178" customFormat="1">
      <c r="A208" s="1266"/>
      <c r="B208" s="1267"/>
      <c r="C208" s="1264"/>
      <c r="D208" s="1262"/>
      <c r="E208" s="1265"/>
      <c r="F208" s="1268"/>
    </row>
    <row r="209" spans="1:8" s="178" customFormat="1" ht="30">
      <c r="A209" s="1266"/>
      <c r="B209" s="1261" t="s">
        <v>1925</v>
      </c>
      <c r="C209" s="1163"/>
      <c r="D209" s="1262" t="s">
        <v>1873</v>
      </c>
      <c r="E209" s="1265"/>
      <c r="F209" s="388"/>
    </row>
    <row r="210" spans="1:8" s="178" customFormat="1">
      <c r="A210" s="1260" t="s">
        <v>2928</v>
      </c>
      <c r="B210" s="1312" t="s">
        <v>1919</v>
      </c>
      <c r="C210" s="1264" t="s">
        <v>165</v>
      </c>
      <c r="D210" s="1262">
        <v>13</v>
      </c>
      <c r="E210" s="1265"/>
      <c r="F210" s="388">
        <f t="shared" ref="F210:F211" si="6">SUM(D210*E210)</f>
        <v>0</v>
      </c>
    </row>
    <row r="211" spans="1:8" s="178" customFormat="1">
      <c r="A211" s="1260" t="s">
        <v>2929</v>
      </c>
      <c r="B211" s="1312" t="s">
        <v>1920</v>
      </c>
      <c r="C211" s="1264" t="s">
        <v>165</v>
      </c>
      <c r="D211" s="1262">
        <v>48</v>
      </c>
      <c r="E211" s="1265"/>
      <c r="F211" s="388">
        <f t="shared" si="6"/>
        <v>0</v>
      </c>
    </row>
    <row r="212" spans="1:8" s="178" customFormat="1">
      <c r="A212" s="1266"/>
      <c r="B212" s="1267"/>
      <c r="C212" s="1264"/>
      <c r="D212" s="1262"/>
      <c r="E212" s="1265"/>
      <c r="F212" s="1268"/>
    </row>
    <row r="213" spans="1:8" s="178" customFormat="1" ht="45">
      <c r="A213" s="1298" t="s">
        <v>2934</v>
      </c>
      <c r="B213" s="1302" t="s">
        <v>1926</v>
      </c>
      <c r="C213" s="1163"/>
      <c r="D213" s="1262" t="s">
        <v>1873</v>
      </c>
      <c r="E213" s="1265"/>
      <c r="F213" s="388"/>
    </row>
    <row r="214" spans="1:8" s="178" customFormat="1">
      <c r="A214" s="1266" t="s">
        <v>46</v>
      </c>
      <c r="B214" s="1331" t="s">
        <v>2930</v>
      </c>
      <c r="C214" s="1264" t="s">
        <v>33</v>
      </c>
      <c r="D214" s="1262">
        <v>4</v>
      </c>
      <c r="E214" s="1265"/>
      <c r="F214" s="388">
        <f>SUM(D214*E214)</f>
        <v>0</v>
      </c>
    </row>
    <row r="215" spans="1:8" s="178" customFormat="1">
      <c r="A215" s="1266" t="s">
        <v>47</v>
      </c>
      <c r="B215" s="1331" t="s">
        <v>2931</v>
      </c>
      <c r="C215" s="1264" t="s">
        <v>33</v>
      </c>
      <c r="D215" s="1262">
        <v>4</v>
      </c>
      <c r="E215" s="1265"/>
      <c r="F215" s="388">
        <f>SUM(D215*E215)</f>
        <v>0</v>
      </c>
    </row>
    <row r="216" spans="1:8" s="178" customFormat="1">
      <c r="A216" s="1266" t="s">
        <v>48</v>
      </c>
      <c r="B216" s="1331" t="s">
        <v>2932</v>
      </c>
      <c r="C216" s="1264" t="s">
        <v>33</v>
      </c>
      <c r="D216" s="1262">
        <v>13</v>
      </c>
      <c r="E216" s="1265"/>
      <c r="F216" s="388">
        <f>SUM(D216*E216)</f>
        <v>0</v>
      </c>
    </row>
    <row r="217" spans="1:8" s="178" customFormat="1">
      <c r="A217" s="1266" t="s">
        <v>49</v>
      </c>
      <c r="B217" s="1331" t="s">
        <v>2933</v>
      </c>
      <c r="C217" s="1264" t="s">
        <v>33</v>
      </c>
      <c r="D217" s="1262">
        <v>8</v>
      </c>
      <c r="E217" s="1265"/>
      <c r="F217" s="388">
        <f>SUM(D217*E217)</f>
        <v>0</v>
      </c>
    </row>
    <row r="218" spans="1:8" s="178" customFormat="1">
      <c r="A218" s="1266"/>
      <c r="B218" s="1331"/>
      <c r="C218" s="1264"/>
      <c r="D218" s="1262"/>
      <c r="E218" s="1265"/>
      <c r="F218" s="388"/>
    </row>
    <row r="219" spans="1:8" s="178" customFormat="1" ht="315" customHeight="1">
      <c r="A219" s="1298" t="s">
        <v>2935</v>
      </c>
      <c r="B219" s="1332" t="s">
        <v>4212</v>
      </c>
      <c r="C219" s="1269" t="s">
        <v>165</v>
      </c>
      <c r="D219" s="1262">
        <v>37</v>
      </c>
      <c r="E219" s="1265"/>
      <c r="F219" s="388">
        <f>SUM(D219*E219)</f>
        <v>0</v>
      </c>
      <c r="G219" s="1262"/>
      <c r="H219" s="1307"/>
    </row>
    <row r="220" spans="1:8" s="178" customFormat="1" ht="15" customHeight="1">
      <c r="A220" s="1260"/>
      <c r="B220" s="1332"/>
      <c r="C220" s="1269"/>
      <c r="D220" s="1262"/>
      <c r="E220" s="1265"/>
      <c r="F220" s="1262"/>
      <c r="G220" s="1262"/>
      <c r="H220" s="1307"/>
    </row>
    <row r="221" spans="1:8" s="178" customFormat="1" ht="136.5" customHeight="1">
      <c r="A221" s="1298" t="s">
        <v>2936</v>
      </c>
      <c r="B221" s="1332" t="s">
        <v>4213</v>
      </c>
      <c r="C221" s="1269" t="s">
        <v>33</v>
      </c>
      <c r="D221" s="1262">
        <v>2</v>
      </c>
      <c r="E221" s="1265"/>
      <c r="F221" s="388">
        <f>SUM(D221*E221)</f>
        <v>0</v>
      </c>
      <c r="G221" s="1262"/>
      <c r="H221" s="1307"/>
    </row>
    <row r="222" spans="1:8" s="178" customFormat="1" ht="15.75" customHeight="1">
      <c r="A222" s="1306"/>
      <c r="B222" s="1332"/>
      <c r="C222" s="1269"/>
      <c r="D222" s="1262"/>
      <c r="E222" s="1265"/>
      <c r="F222" s="388"/>
      <c r="G222" s="1262"/>
      <c r="H222" s="1307"/>
    </row>
    <row r="223" spans="1:8" s="178" customFormat="1" ht="321" customHeight="1">
      <c r="A223" s="1298" t="s">
        <v>2937</v>
      </c>
      <c r="B223" s="1302" t="s">
        <v>2737</v>
      </c>
      <c r="C223" s="1163"/>
      <c r="D223" s="1262"/>
      <c r="E223" s="1265"/>
      <c r="F223" s="1163"/>
      <c r="G223" s="1299"/>
      <c r="H223" s="1300"/>
    </row>
    <row r="224" spans="1:8" s="178" customFormat="1" ht="225">
      <c r="A224" s="1333"/>
      <c r="B224" s="1302" t="s">
        <v>1927</v>
      </c>
      <c r="C224" s="1269" t="s">
        <v>45</v>
      </c>
      <c r="D224" s="1262">
        <v>1</v>
      </c>
      <c r="E224" s="1265"/>
      <c r="F224" s="388">
        <f>SUM(D224*E224)</f>
        <v>0</v>
      </c>
      <c r="G224" s="1299"/>
      <c r="H224" s="1300"/>
    </row>
    <row r="225" spans="1:8" s="178" customFormat="1">
      <c r="A225" s="1333"/>
      <c r="B225" s="1302"/>
      <c r="C225" s="1269"/>
      <c r="D225" s="1262"/>
      <c r="E225" s="1265"/>
      <c r="F225" s="388"/>
      <c r="G225" s="1299"/>
      <c r="H225" s="1300"/>
    </row>
    <row r="226" spans="1:8" s="178" customFormat="1" ht="405">
      <c r="A226" s="1298" t="s">
        <v>2938</v>
      </c>
      <c r="B226" s="1334" t="s">
        <v>4214</v>
      </c>
      <c r="C226" s="1269"/>
      <c r="D226" s="1262"/>
      <c r="E226" s="1296"/>
      <c r="F226" s="1335"/>
      <c r="G226" s="1299"/>
    </row>
    <row r="227" spans="1:8" s="178" customFormat="1">
      <c r="A227" s="1260"/>
      <c r="B227" s="1336" t="s">
        <v>1928</v>
      </c>
      <c r="C227" s="1269" t="s">
        <v>33</v>
      </c>
      <c r="D227" s="1262">
        <v>2</v>
      </c>
      <c r="E227" s="1296"/>
      <c r="F227" s="1335">
        <f>SUM(D227*E227)</f>
        <v>0</v>
      </c>
    </row>
    <row r="228" spans="1:8" s="178" customFormat="1">
      <c r="A228" s="1260"/>
      <c r="B228" s="1336"/>
      <c r="C228" s="1269"/>
      <c r="D228" s="1262"/>
      <c r="E228" s="1296"/>
      <c r="F228" s="1335"/>
    </row>
    <row r="229" spans="1:8" s="178" customFormat="1" ht="60">
      <c r="A229" s="1298" t="s">
        <v>2939</v>
      </c>
      <c r="B229" s="407" t="s">
        <v>1929</v>
      </c>
      <c r="C229" s="1269" t="s">
        <v>165</v>
      </c>
      <c r="D229" s="1262">
        <v>150</v>
      </c>
      <c r="E229" s="1265"/>
      <c r="F229" s="388">
        <f>SUM(D229*E229)</f>
        <v>0</v>
      </c>
    </row>
    <row r="230" spans="1:8" s="178" customFormat="1">
      <c r="A230" s="1266"/>
      <c r="B230" s="1270"/>
      <c r="C230" s="1269"/>
      <c r="D230" s="1262"/>
      <c r="E230" s="1265"/>
      <c r="F230" s="1337"/>
    </row>
    <row r="231" spans="1:8" s="178" customFormat="1" ht="105">
      <c r="A231" s="1298" t="s">
        <v>2940</v>
      </c>
      <c r="B231" s="407" t="s">
        <v>1930</v>
      </c>
      <c r="C231" s="1269" t="s">
        <v>36</v>
      </c>
      <c r="D231" s="1262">
        <v>345</v>
      </c>
      <c r="E231" s="1265"/>
      <c r="F231" s="388">
        <f>SUM(D231*E231)</f>
        <v>0</v>
      </c>
    </row>
    <row r="232" spans="1:8" s="178" customFormat="1">
      <c r="A232" s="1266"/>
      <c r="B232" s="1267"/>
      <c r="C232" s="1264"/>
      <c r="D232" s="1262"/>
      <c r="E232" s="1265"/>
      <c r="F232" s="1268"/>
    </row>
    <row r="233" spans="1:8" s="178" customFormat="1" ht="60">
      <c r="A233" s="1298" t="s">
        <v>2941</v>
      </c>
      <c r="B233" s="1338" t="s">
        <v>1931</v>
      </c>
      <c r="C233" s="1264" t="s">
        <v>45</v>
      </c>
      <c r="D233" s="1262">
        <v>1</v>
      </c>
      <c r="E233" s="1265"/>
      <c r="F233" s="388">
        <f>SUM(D233*E233)</f>
        <v>0</v>
      </c>
    </row>
    <row r="234" spans="1:8" s="178" customFormat="1">
      <c r="A234" s="1266"/>
      <c r="B234" s="1267"/>
      <c r="C234" s="1264"/>
      <c r="D234" s="1262"/>
      <c r="E234" s="1265"/>
      <c r="F234" s="1268"/>
    </row>
    <row r="235" spans="1:8" s="178" customFormat="1">
      <c r="A235" s="1277"/>
      <c r="B235" s="1278" t="s">
        <v>32</v>
      </c>
      <c r="C235" s="1279"/>
      <c r="D235" s="1280" t="s">
        <v>1873</v>
      </c>
      <c r="E235" s="1281"/>
      <c r="F235" s="1282">
        <f>SUM(F192:F233)</f>
        <v>0</v>
      </c>
    </row>
    <row r="236" spans="1:8" s="178" customFormat="1">
      <c r="A236" s="1260"/>
      <c r="B236" s="1261"/>
      <c r="C236" s="1163"/>
      <c r="D236" s="1262"/>
      <c r="E236" s="1265"/>
      <c r="F236" s="388"/>
    </row>
    <row r="237" spans="1:8" s="178" customFormat="1">
      <c r="A237" s="1283" t="s">
        <v>2895</v>
      </c>
      <c r="B237" s="390" t="s">
        <v>1932</v>
      </c>
      <c r="C237" s="391"/>
      <c r="D237" s="392" t="s">
        <v>1873</v>
      </c>
      <c r="E237" s="430"/>
      <c r="F237" s="393"/>
    </row>
    <row r="238" spans="1:8" s="178" customFormat="1">
      <c r="A238" s="1260"/>
      <c r="B238" s="1261"/>
      <c r="C238" s="1163"/>
      <c r="D238" s="1262" t="s">
        <v>1873</v>
      </c>
      <c r="E238" s="1265"/>
      <c r="F238" s="388"/>
    </row>
    <row r="239" spans="1:8" s="178" customFormat="1" ht="90">
      <c r="A239" s="1298" t="s">
        <v>2942</v>
      </c>
      <c r="B239" s="1320" t="s">
        <v>1933</v>
      </c>
      <c r="C239" s="1264" t="s">
        <v>45</v>
      </c>
      <c r="D239" s="1262">
        <v>1</v>
      </c>
      <c r="E239" s="1265"/>
      <c r="F239" s="388">
        <f>SUM(D239*E239)</f>
        <v>0</v>
      </c>
    </row>
    <row r="240" spans="1:8" s="178" customFormat="1">
      <c r="A240" s="1266"/>
      <c r="B240" s="1261"/>
      <c r="C240" s="1163"/>
      <c r="D240" s="1262" t="s">
        <v>1873</v>
      </c>
      <c r="E240" s="1265"/>
      <c r="F240" s="388"/>
    </row>
    <row r="241" spans="1:6" s="178" customFormat="1">
      <c r="A241" s="1339"/>
      <c r="B241" s="1340" t="s">
        <v>32</v>
      </c>
      <c r="C241" s="1341"/>
      <c r="D241" s="1342" t="s">
        <v>1873</v>
      </c>
      <c r="E241" s="1343"/>
      <c r="F241" s="1282">
        <f>SUM(F238:F240)</f>
        <v>0</v>
      </c>
    </row>
    <row r="242" spans="1:6" s="178" customFormat="1">
      <c r="A242" s="1260"/>
      <c r="B242" s="1261"/>
      <c r="C242" s="1163"/>
      <c r="D242" s="1262"/>
      <c r="E242" s="1265"/>
      <c r="F242" s="388"/>
    </row>
    <row r="243" spans="1:6" s="178" customFormat="1">
      <c r="A243" s="379" t="s">
        <v>162</v>
      </c>
      <c r="B243" s="1344" t="s">
        <v>1934</v>
      </c>
      <c r="C243" s="1345"/>
      <c r="D243" s="1346"/>
      <c r="E243" s="1347"/>
      <c r="F243" s="383"/>
    </row>
    <row r="244" spans="1:6" s="178" customFormat="1">
      <c r="A244" s="1260"/>
      <c r="B244" s="1312"/>
      <c r="C244" s="1264"/>
      <c r="D244" s="1262"/>
      <c r="E244" s="1265"/>
      <c r="F244" s="388"/>
    </row>
    <row r="245" spans="1:6" s="178" customFormat="1">
      <c r="A245" s="389" t="s">
        <v>2874</v>
      </c>
      <c r="B245" s="408" t="s">
        <v>1936</v>
      </c>
      <c r="C245" s="409"/>
      <c r="D245" s="392"/>
      <c r="E245" s="430"/>
      <c r="F245" s="393"/>
    </row>
    <row r="246" spans="1:6" s="178" customFormat="1">
      <c r="A246" s="1260"/>
      <c r="B246" s="1312"/>
      <c r="C246" s="1264"/>
      <c r="D246" s="1262"/>
      <c r="E246" s="1265"/>
      <c r="F246" s="388"/>
    </row>
    <row r="247" spans="1:6" s="178" customFormat="1" ht="90">
      <c r="A247" s="1298" t="s">
        <v>2875</v>
      </c>
      <c r="B247" s="1312" t="s">
        <v>1937</v>
      </c>
      <c r="C247" s="1264"/>
      <c r="D247" s="1262"/>
      <c r="E247" s="1265"/>
      <c r="F247" s="388"/>
    </row>
    <row r="248" spans="1:6" s="178" customFormat="1" ht="17.25">
      <c r="A248" s="1348"/>
      <c r="B248" s="1336" t="s">
        <v>1938</v>
      </c>
      <c r="C248" s="1269" t="s">
        <v>4215</v>
      </c>
      <c r="D248" s="1262">
        <v>5</v>
      </c>
      <c r="E248" s="1265"/>
      <c r="F248" s="388">
        <f>SUM(D248*E248)</f>
        <v>0</v>
      </c>
    </row>
    <row r="249" spans="1:6" s="178" customFormat="1" ht="17.25">
      <c r="A249" s="1348"/>
      <c r="B249" s="1336" t="s">
        <v>1939</v>
      </c>
      <c r="C249" s="1269" t="s">
        <v>4215</v>
      </c>
      <c r="D249" s="1262">
        <v>10</v>
      </c>
      <c r="E249" s="1265"/>
      <c r="F249" s="388">
        <f>SUM(D249*E249)</f>
        <v>0</v>
      </c>
    </row>
    <row r="250" spans="1:6" s="178" customFormat="1">
      <c r="A250" s="1260"/>
      <c r="B250" s="1312"/>
      <c r="C250" s="1264"/>
      <c r="D250" s="1262"/>
      <c r="E250" s="1265"/>
      <c r="F250" s="388"/>
    </row>
    <row r="251" spans="1:6" s="178" customFormat="1">
      <c r="A251" s="1339" t="s">
        <v>1935</v>
      </c>
      <c r="B251" s="1340" t="s">
        <v>32</v>
      </c>
      <c r="C251" s="1341"/>
      <c r="D251" s="1342" t="s">
        <v>1873</v>
      </c>
      <c r="E251" s="1343"/>
      <c r="F251" s="1282">
        <f>SUM(F247:F250)</f>
        <v>0</v>
      </c>
    </row>
    <row r="252" spans="1:6" s="178" customFormat="1">
      <c r="A252" s="1260"/>
      <c r="B252" s="1312"/>
      <c r="C252" s="1264"/>
      <c r="D252" s="1262"/>
      <c r="E252" s="1265"/>
      <c r="F252" s="388"/>
    </row>
    <row r="253" spans="1:6" s="178" customFormat="1">
      <c r="A253" s="389" t="s">
        <v>2896</v>
      </c>
      <c r="B253" s="408" t="s">
        <v>1941</v>
      </c>
      <c r="C253" s="409"/>
      <c r="D253" s="392"/>
      <c r="E253" s="430"/>
      <c r="F253" s="393"/>
    </row>
    <row r="254" spans="1:6" s="178" customFormat="1">
      <c r="A254" s="1260"/>
      <c r="B254" s="1312"/>
      <c r="C254" s="1264"/>
      <c r="D254" s="1262"/>
      <c r="E254" s="1265"/>
      <c r="F254" s="388"/>
    </row>
    <row r="255" spans="1:6" s="178" customFormat="1" ht="120">
      <c r="A255" s="1298" t="s">
        <v>2943</v>
      </c>
      <c r="B255" s="1312" t="s">
        <v>4216</v>
      </c>
      <c r="C255" s="1264"/>
      <c r="D255" s="1262"/>
      <c r="E255" s="1265"/>
      <c r="F255" s="388"/>
    </row>
    <row r="256" spans="1:6" s="178" customFormat="1" ht="30">
      <c r="A256" s="1260"/>
      <c r="B256" s="1312" t="s">
        <v>1942</v>
      </c>
      <c r="C256" s="1264"/>
      <c r="D256" s="1262"/>
      <c r="E256" s="1265"/>
      <c r="F256" s="388"/>
    </row>
    <row r="257" spans="1:6" s="178" customFormat="1">
      <c r="A257" s="1260" t="s">
        <v>2918</v>
      </c>
      <c r="B257" s="1312" t="s">
        <v>1919</v>
      </c>
      <c r="C257" s="1264" t="s">
        <v>165</v>
      </c>
      <c r="D257" s="1262">
        <v>50</v>
      </c>
      <c r="E257" s="1265"/>
      <c r="F257" s="388">
        <f t="shared" ref="F257" si="7">SUM(D257*E257)</f>
        <v>0</v>
      </c>
    </row>
    <row r="258" spans="1:6" s="178" customFormat="1">
      <c r="A258" s="1260"/>
      <c r="B258" s="1312"/>
      <c r="C258" s="1264"/>
      <c r="D258" s="1262"/>
      <c r="E258" s="1265"/>
      <c r="F258" s="388"/>
    </row>
    <row r="259" spans="1:6" s="178" customFormat="1" ht="30">
      <c r="A259" s="1260"/>
      <c r="B259" s="1312" t="s">
        <v>1943</v>
      </c>
      <c r="C259" s="1264"/>
      <c r="D259" s="1262"/>
      <c r="E259" s="1265"/>
      <c r="F259" s="388"/>
    </row>
    <row r="260" spans="1:6" s="178" customFormat="1" ht="15.6" customHeight="1">
      <c r="A260" s="1260" t="s">
        <v>2922</v>
      </c>
      <c r="B260" s="1312" t="s">
        <v>1919</v>
      </c>
      <c r="C260" s="1264" t="s">
        <v>33</v>
      </c>
      <c r="D260" s="1262">
        <v>15</v>
      </c>
      <c r="E260" s="1265"/>
      <c r="F260" s="388">
        <f t="shared" ref="F260" si="8">SUM(D260*E260)</f>
        <v>0</v>
      </c>
    </row>
    <row r="261" spans="1:6" s="178" customFormat="1">
      <c r="A261" s="1260"/>
      <c r="B261" s="1312"/>
      <c r="C261" s="1264"/>
      <c r="D261" s="1262"/>
      <c r="E261" s="1265"/>
      <c r="F261" s="388"/>
    </row>
    <row r="262" spans="1:6" s="178" customFormat="1" ht="30">
      <c r="A262" s="1260"/>
      <c r="B262" s="1312" t="s">
        <v>1944</v>
      </c>
      <c r="C262" s="1264"/>
      <c r="D262" s="1262"/>
      <c r="E262" s="1265"/>
      <c r="F262" s="388"/>
    </row>
    <row r="263" spans="1:6" s="178" customFormat="1">
      <c r="A263" s="1260" t="s">
        <v>2926</v>
      </c>
      <c r="B263" s="1312" t="s">
        <v>1919</v>
      </c>
      <c r="C263" s="1264" t="s">
        <v>165</v>
      </c>
      <c r="D263" s="1262">
        <v>12</v>
      </c>
      <c r="E263" s="1265"/>
      <c r="F263" s="388">
        <f>SUM(D263*E263)</f>
        <v>0</v>
      </c>
    </row>
    <row r="264" spans="1:6" s="178" customFormat="1">
      <c r="A264" s="1260" t="s">
        <v>2927</v>
      </c>
      <c r="B264" s="1312" t="s">
        <v>1900</v>
      </c>
      <c r="C264" s="1264" t="s">
        <v>165</v>
      </c>
      <c r="D264" s="1262">
        <v>15</v>
      </c>
      <c r="E264" s="1265"/>
      <c r="F264" s="388">
        <f>SUM(D264*E264)</f>
        <v>0</v>
      </c>
    </row>
    <row r="265" spans="1:6" s="178" customFormat="1">
      <c r="A265" s="1260"/>
      <c r="B265" s="1312"/>
      <c r="C265" s="1264"/>
      <c r="D265" s="1262"/>
      <c r="E265" s="1265"/>
      <c r="F265" s="388"/>
    </row>
    <row r="266" spans="1:6" s="178" customFormat="1" ht="30">
      <c r="A266" s="1260"/>
      <c r="B266" s="1312" t="s">
        <v>1945</v>
      </c>
      <c r="C266" s="1264"/>
      <c r="D266" s="1262"/>
      <c r="E266" s="1265"/>
      <c r="F266" s="388"/>
    </row>
    <row r="267" spans="1:6" s="178" customFormat="1" ht="16.5" customHeight="1">
      <c r="A267" s="1260" t="s">
        <v>2928</v>
      </c>
      <c r="B267" s="1312" t="s">
        <v>1919</v>
      </c>
      <c r="C267" s="1264" t="s">
        <v>33</v>
      </c>
      <c r="D267" s="1262">
        <v>10</v>
      </c>
      <c r="E267" s="1265"/>
      <c r="F267" s="388">
        <f>SUM(D267*E267)</f>
        <v>0</v>
      </c>
    </row>
    <row r="268" spans="1:6" s="178" customFormat="1" ht="16.5" customHeight="1">
      <c r="A268" s="1260" t="s">
        <v>2929</v>
      </c>
      <c r="B268" s="1312" t="s">
        <v>1900</v>
      </c>
      <c r="C268" s="1264" t="s">
        <v>33</v>
      </c>
      <c r="D268" s="1262">
        <v>9</v>
      </c>
      <c r="E268" s="1265"/>
      <c r="F268" s="388">
        <f>SUM(D268*E268)</f>
        <v>0</v>
      </c>
    </row>
    <row r="269" spans="1:6" s="178" customFormat="1">
      <c r="A269" s="1260"/>
      <c r="B269" s="1312"/>
      <c r="C269" s="1264"/>
      <c r="D269" s="1262"/>
      <c r="E269" s="1265"/>
      <c r="F269" s="388"/>
    </row>
    <row r="270" spans="1:6" s="178" customFormat="1" ht="90">
      <c r="A270" s="1298" t="s">
        <v>2944</v>
      </c>
      <c r="B270" s="1312" t="s">
        <v>1946</v>
      </c>
      <c r="C270" s="1264"/>
      <c r="D270" s="1262"/>
      <c r="E270" s="1265"/>
      <c r="F270" s="388"/>
    </row>
    <row r="271" spans="1:6" s="178" customFormat="1">
      <c r="A271" s="1260"/>
      <c r="B271" s="1349" t="s">
        <v>1947</v>
      </c>
      <c r="C271" s="1264" t="s">
        <v>165</v>
      </c>
      <c r="D271" s="1262">
        <f>D264</f>
        <v>15</v>
      </c>
      <c r="E271" s="1265"/>
      <c r="F271" s="388">
        <f>SUM(D271*E271)</f>
        <v>0</v>
      </c>
    </row>
    <row r="272" spans="1:6" s="178" customFormat="1">
      <c r="A272" s="1260"/>
      <c r="B272" s="1349" t="s">
        <v>1948</v>
      </c>
      <c r="C272" s="1264" t="s">
        <v>165</v>
      </c>
      <c r="D272" s="1262">
        <f>D257+D263</f>
        <v>62</v>
      </c>
      <c r="E272" s="1265"/>
      <c r="F272" s="388">
        <f>SUM(D272*E272)</f>
        <v>0</v>
      </c>
    </row>
    <row r="273" spans="1:6" s="178" customFormat="1">
      <c r="A273" s="1260"/>
      <c r="B273" s="1312"/>
      <c r="C273" s="1264"/>
      <c r="D273" s="1262"/>
      <c r="E273" s="1265"/>
      <c r="F273" s="388"/>
    </row>
    <row r="274" spans="1:6" s="178" customFormat="1" ht="75">
      <c r="A274" s="1298" t="s">
        <v>2945</v>
      </c>
      <c r="B274" s="1312" t="s">
        <v>1949</v>
      </c>
      <c r="C274" s="1264"/>
      <c r="D274" s="1262"/>
      <c r="E274" s="1265"/>
      <c r="F274" s="388"/>
    </row>
    <row r="275" spans="1:6" s="178" customFormat="1">
      <c r="A275" s="1260"/>
      <c r="B275" s="1312" t="s">
        <v>1950</v>
      </c>
      <c r="C275" s="1264"/>
      <c r="D275" s="1262"/>
      <c r="E275" s="1265"/>
      <c r="F275" s="388"/>
    </row>
    <row r="276" spans="1:6" s="178" customFormat="1">
      <c r="A276" s="1260" t="s">
        <v>2918</v>
      </c>
      <c r="B276" s="1312" t="s">
        <v>1919</v>
      </c>
      <c r="C276" s="1264" t="s">
        <v>165</v>
      </c>
      <c r="D276" s="1262">
        <v>12</v>
      </c>
      <c r="E276" s="1265"/>
      <c r="F276" s="388">
        <f>SUM(D276*E276)</f>
        <v>0</v>
      </c>
    </row>
    <row r="277" spans="1:6" s="178" customFormat="1">
      <c r="A277" s="1260" t="s">
        <v>2919</v>
      </c>
      <c r="B277" s="1312" t="s">
        <v>1951</v>
      </c>
      <c r="C277" s="1264" t="s">
        <v>165</v>
      </c>
      <c r="D277" s="1262">
        <v>35</v>
      </c>
      <c r="E277" s="1265"/>
      <c r="F277" s="388">
        <f>SUM(D277*E277)</f>
        <v>0</v>
      </c>
    </row>
    <row r="278" spans="1:6" s="178" customFormat="1">
      <c r="A278" s="1260" t="s">
        <v>2920</v>
      </c>
      <c r="B278" s="1312" t="s">
        <v>1952</v>
      </c>
      <c r="C278" s="1264" t="s">
        <v>165</v>
      </c>
      <c r="D278" s="1262">
        <v>20</v>
      </c>
      <c r="E278" s="1265"/>
      <c r="F278" s="388">
        <f>SUM(D278*E278)</f>
        <v>0</v>
      </c>
    </row>
    <row r="279" spans="1:6" s="178" customFormat="1">
      <c r="A279" s="1260"/>
      <c r="B279" s="1312"/>
      <c r="C279" s="1264"/>
      <c r="D279" s="1262"/>
      <c r="E279" s="1265"/>
      <c r="F279" s="388"/>
    </row>
    <row r="280" spans="1:6" s="178" customFormat="1">
      <c r="A280" s="1260"/>
      <c r="B280" s="1312" t="s">
        <v>1953</v>
      </c>
      <c r="C280" s="1264"/>
      <c r="D280" s="1262"/>
      <c r="E280" s="1265"/>
      <c r="F280" s="388"/>
    </row>
    <row r="281" spans="1:6" s="178" customFormat="1">
      <c r="A281" s="1260" t="s">
        <v>2922</v>
      </c>
      <c r="B281" s="1312" t="s">
        <v>1919</v>
      </c>
      <c r="C281" s="1264" t="s">
        <v>33</v>
      </c>
      <c r="D281" s="1262">
        <v>13</v>
      </c>
      <c r="E281" s="1265"/>
      <c r="F281" s="388">
        <f>SUM(D281*E281)</f>
        <v>0</v>
      </c>
    </row>
    <row r="282" spans="1:6" s="178" customFormat="1">
      <c r="A282" s="1260" t="s">
        <v>2923</v>
      </c>
      <c r="B282" s="1312" t="s">
        <v>1951</v>
      </c>
      <c r="C282" s="1264" t="s">
        <v>33</v>
      </c>
      <c r="D282" s="1262">
        <v>28</v>
      </c>
      <c r="E282" s="1265"/>
      <c r="F282" s="388">
        <f>SUM(D282*E282)</f>
        <v>0</v>
      </c>
    </row>
    <row r="283" spans="1:6" s="178" customFormat="1">
      <c r="A283" s="1260" t="s">
        <v>2924</v>
      </c>
      <c r="B283" s="1312" t="s">
        <v>1952</v>
      </c>
      <c r="C283" s="1264" t="s">
        <v>33</v>
      </c>
      <c r="D283" s="1262">
        <v>15</v>
      </c>
      <c r="E283" s="1265"/>
      <c r="F283" s="388">
        <f>SUM(D283*E283)</f>
        <v>0</v>
      </c>
    </row>
    <row r="284" spans="1:6" s="178" customFormat="1">
      <c r="A284" s="1260"/>
      <c r="B284" s="1312"/>
      <c r="C284" s="1264"/>
      <c r="D284" s="1262"/>
      <c r="E284" s="1265"/>
      <c r="F284" s="1268"/>
    </row>
    <row r="285" spans="1:6" s="178" customFormat="1" ht="60">
      <c r="A285" s="1298" t="s">
        <v>2946</v>
      </c>
      <c r="B285" s="1312" t="s">
        <v>1954</v>
      </c>
      <c r="C285" s="1264"/>
      <c r="D285" s="1262"/>
      <c r="E285" s="1265"/>
      <c r="F285" s="388"/>
    </row>
    <row r="286" spans="1:6" s="178" customFormat="1">
      <c r="A286" s="1260"/>
      <c r="B286" s="1312" t="s">
        <v>1955</v>
      </c>
      <c r="C286" s="1264" t="s">
        <v>33</v>
      </c>
      <c r="D286" s="1262">
        <v>6</v>
      </c>
      <c r="E286" s="1265"/>
      <c r="F286" s="388">
        <f>SUM(D286*E286)</f>
        <v>0</v>
      </c>
    </row>
    <row r="287" spans="1:6" s="178" customFormat="1">
      <c r="A287" s="1260"/>
      <c r="B287" s="1312"/>
      <c r="C287" s="1264"/>
      <c r="D287" s="1262"/>
      <c r="E287" s="1265"/>
      <c r="F287" s="388"/>
    </row>
    <row r="288" spans="1:6" s="178" customFormat="1" ht="60">
      <c r="A288" s="1298" t="s">
        <v>2947</v>
      </c>
      <c r="B288" s="1312" t="s">
        <v>1956</v>
      </c>
      <c r="C288" s="1264"/>
      <c r="D288" s="1262"/>
      <c r="E288" s="1265"/>
      <c r="F288" s="388"/>
    </row>
    <row r="289" spans="1:6" s="178" customFormat="1">
      <c r="A289" s="1260"/>
      <c r="B289" s="1312" t="s">
        <v>1957</v>
      </c>
      <c r="C289" s="1264" t="s">
        <v>33</v>
      </c>
      <c r="D289" s="1262">
        <v>6</v>
      </c>
      <c r="E289" s="1265"/>
      <c r="F289" s="388">
        <f>SUM(D289*E289)</f>
        <v>0</v>
      </c>
    </row>
    <row r="290" spans="1:6" s="178" customFormat="1">
      <c r="A290" s="1260"/>
      <c r="B290" s="1312"/>
      <c r="C290" s="1264"/>
      <c r="D290" s="1262"/>
      <c r="E290" s="1265"/>
      <c r="F290" s="388"/>
    </row>
    <row r="291" spans="1:6" s="178" customFormat="1" ht="30">
      <c r="A291" s="1298" t="s">
        <v>2948</v>
      </c>
      <c r="B291" s="1312" t="s">
        <v>1958</v>
      </c>
      <c r="C291" s="1264"/>
      <c r="D291" s="1262"/>
      <c r="E291" s="1265"/>
      <c r="F291" s="388"/>
    </row>
    <row r="292" spans="1:6" s="178" customFormat="1">
      <c r="A292" s="1260"/>
      <c r="B292" s="1312" t="s">
        <v>1959</v>
      </c>
      <c r="C292" s="1264" t="s">
        <v>33</v>
      </c>
      <c r="D292" s="1262">
        <v>6</v>
      </c>
      <c r="E292" s="1265"/>
      <c r="F292" s="388">
        <f>SUM(D292*E292)</f>
        <v>0</v>
      </c>
    </row>
    <row r="293" spans="1:6" s="178" customFormat="1">
      <c r="A293" s="1260"/>
      <c r="B293" s="1312"/>
      <c r="C293" s="1264"/>
      <c r="D293" s="1262"/>
      <c r="E293" s="1265"/>
      <c r="F293" s="388"/>
    </row>
    <row r="294" spans="1:6" s="178" customFormat="1" ht="45">
      <c r="A294" s="1298" t="s">
        <v>2949</v>
      </c>
      <c r="B294" s="1312" t="s">
        <v>1960</v>
      </c>
      <c r="C294" s="1264" t="s">
        <v>33</v>
      </c>
      <c r="D294" s="1262">
        <v>3</v>
      </c>
      <c r="E294" s="1265"/>
      <c r="F294" s="388">
        <f>SUM(D294*E294)</f>
        <v>0</v>
      </c>
    </row>
    <row r="295" spans="1:6" s="178" customFormat="1">
      <c r="A295" s="1260"/>
      <c r="B295" s="1312"/>
      <c r="C295" s="1264"/>
      <c r="D295" s="1262"/>
      <c r="E295" s="1265"/>
      <c r="F295" s="1268"/>
    </row>
    <row r="296" spans="1:6" s="178" customFormat="1" ht="60">
      <c r="A296" s="1298" t="s">
        <v>2950</v>
      </c>
      <c r="B296" s="1312" t="s">
        <v>1961</v>
      </c>
      <c r="C296" s="1264" t="s">
        <v>33</v>
      </c>
      <c r="D296" s="1262">
        <v>1</v>
      </c>
      <c r="E296" s="1265"/>
      <c r="F296" s="388">
        <f>SUM(D296*E296)</f>
        <v>0</v>
      </c>
    </row>
    <row r="297" spans="1:6" s="178" customFormat="1">
      <c r="A297" s="1260"/>
      <c r="B297" s="1312"/>
      <c r="C297" s="1264"/>
      <c r="D297" s="1262"/>
      <c r="E297" s="1265"/>
      <c r="F297" s="1268"/>
    </row>
    <row r="298" spans="1:6" s="178" customFormat="1" ht="90">
      <c r="A298" s="1298" t="s">
        <v>2951</v>
      </c>
      <c r="B298" s="1312" t="s">
        <v>4217</v>
      </c>
      <c r="C298" s="402" t="s">
        <v>33</v>
      </c>
      <c r="D298" s="387">
        <v>10</v>
      </c>
      <c r="E298" s="429"/>
      <c r="F298" s="388">
        <f>SUM(D298*E298)</f>
        <v>0</v>
      </c>
    </row>
    <row r="299" spans="1:6" s="178" customFormat="1">
      <c r="A299" s="1260"/>
      <c r="B299" s="1312"/>
      <c r="C299" s="1264"/>
      <c r="D299" s="1262"/>
      <c r="E299" s="1265"/>
      <c r="F299" s="388"/>
    </row>
    <row r="300" spans="1:6" s="178" customFormat="1" ht="75">
      <c r="A300" s="1298" t="s">
        <v>2952</v>
      </c>
      <c r="B300" s="1312" t="s">
        <v>1962</v>
      </c>
      <c r="C300" s="1264"/>
      <c r="D300" s="1262"/>
      <c r="E300" s="1265"/>
      <c r="F300" s="388"/>
    </row>
    <row r="301" spans="1:6" s="178" customFormat="1">
      <c r="A301" s="1321"/>
      <c r="B301" s="1312" t="s">
        <v>1963</v>
      </c>
      <c r="C301" s="1264" t="s">
        <v>33</v>
      </c>
      <c r="D301" s="1262">
        <v>4</v>
      </c>
      <c r="E301" s="1265"/>
      <c r="F301" s="388">
        <f>SUM(D301*E301)</f>
        <v>0</v>
      </c>
    </row>
    <row r="302" spans="1:6" s="178" customFormat="1">
      <c r="A302" s="1260"/>
      <c r="B302" s="1312"/>
      <c r="C302" s="1264"/>
      <c r="D302" s="1262"/>
      <c r="E302" s="1265"/>
      <c r="F302" s="1268"/>
    </row>
    <row r="303" spans="1:6" s="178" customFormat="1" ht="45">
      <c r="A303" s="1298" t="s">
        <v>2953</v>
      </c>
      <c r="B303" s="1312" t="s">
        <v>1964</v>
      </c>
      <c r="C303" s="1264" t="s">
        <v>33</v>
      </c>
      <c r="D303" s="1262">
        <v>1</v>
      </c>
      <c r="E303" s="1265"/>
      <c r="F303" s="388">
        <f>SUM(D303*E303)</f>
        <v>0</v>
      </c>
    </row>
    <row r="304" spans="1:6" s="178" customFormat="1">
      <c r="A304" s="1260"/>
      <c r="B304" s="1312"/>
      <c r="C304" s="1264"/>
      <c r="D304" s="1262"/>
      <c r="E304" s="1265"/>
      <c r="F304" s="1268"/>
    </row>
    <row r="305" spans="1:6" s="178" customFormat="1" ht="60">
      <c r="A305" s="1298" t="s">
        <v>2954</v>
      </c>
      <c r="B305" s="1312" t="s">
        <v>1965</v>
      </c>
      <c r="C305" s="1264" t="s">
        <v>33</v>
      </c>
      <c r="D305" s="1262">
        <v>47</v>
      </c>
      <c r="E305" s="1265"/>
      <c r="F305" s="388">
        <f>SUM(D305*E305)</f>
        <v>0</v>
      </c>
    </row>
    <row r="306" spans="1:6" s="178" customFormat="1">
      <c r="A306" s="1321"/>
      <c r="B306" s="1336"/>
      <c r="C306" s="1269"/>
      <c r="D306" s="1262"/>
      <c r="E306" s="1265"/>
      <c r="F306" s="388"/>
    </row>
    <row r="307" spans="1:6" s="178" customFormat="1" ht="120">
      <c r="A307" s="1298" t="s">
        <v>2955</v>
      </c>
      <c r="B307" s="1312" t="s">
        <v>1966</v>
      </c>
      <c r="C307" s="1264" t="s">
        <v>45</v>
      </c>
      <c r="D307" s="1262">
        <v>9</v>
      </c>
      <c r="E307" s="1265"/>
      <c r="F307" s="388">
        <f>SUM(D307*E307)</f>
        <v>0</v>
      </c>
    </row>
    <row r="308" spans="1:6" s="178" customFormat="1">
      <c r="A308" s="1321"/>
      <c r="B308" s="1312"/>
      <c r="C308" s="1264"/>
      <c r="D308" s="1262"/>
      <c r="E308" s="1265"/>
      <c r="F308" s="388"/>
    </row>
    <row r="309" spans="1:6" s="178" customFormat="1" ht="90">
      <c r="A309" s="1298" t="s">
        <v>2956</v>
      </c>
      <c r="B309" s="1312" t="s">
        <v>2738</v>
      </c>
      <c r="C309" s="1264" t="s">
        <v>45</v>
      </c>
      <c r="D309" s="1262">
        <v>9</v>
      </c>
      <c r="E309" s="1265"/>
      <c r="F309" s="388">
        <f>SUM(D309*E309)</f>
        <v>0</v>
      </c>
    </row>
    <row r="310" spans="1:6" s="178" customFormat="1">
      <c r="A310" s="1321"/>
      <c r="B310" s="1312"/>
      <c r="C310" s="1264"/>
      <c r="D310" s="1262"/>
      <c r="E310" s="1265"/>
      <c r="F310" s="388"/>
    </row>
    <row r="311" spans="1:6" s="178" customFormat="1" ht="75">
      <c r="A311" s="1298" t="s">
        <v>2957</v>
      </c>
      <c r="B311" s="1312" t="s">
        <v>1967</v>
      </c>
      <c r="C311" s="1163"/>
      <c r="D311" s="1262"/>
      <c r="E311" s="1265"/>
      <c r="F311" s="388"/>
    </row>
    <row r="312" spans="1:6" s="178" customFormat="1">
      <c r="A312" s="1321" t="s">
        <v>46</v>
      </c>
      <c r="B312" s="1312" t="s">
        <v>1968</v>
      </c>
      <c r="C312" s="1264" t="s">
        <v>33</v>
      </c>
      <c r="D312" s="1262">
        <v>7</v>
      </c>
      <c r="E312" s="1265"/>
      <c r="F312" s="388">
        <f>SUM(D312*E312)</f>
        <v>0</v>
      </c>
    </row>
    <row r="313" spans="1:6" s="178" customFormat="1">
      <c r="A313" s="1321" t="s">
        <v>47</v>
      </c>
      <c r="B313" s="1312" t="s">
        <v>1969</v>
      </c>
      <c r="C313" s="1264" t="s">
        <v>33</v>
      </c>
      <c r="D313" s="1262">
        <v>2</v>
      </c>
      <c r="E313" s="1265"/>
      <c r="F313" s="388">
        <f>SUM(D313*E313)</f>
        <v>0</v>
      </c>
    </row>
    <row r="314" spans="1:6" s="178" customFormat="1">
      <c r="A314" s="1321"/>
      <c r="B314" s="1312"/>
      <c r="C314" s="1264"/>
      <c r="D314" s="1262"/>
      <c r="E314" s="1265"/>
      <c r="F314" s="388"/>
    </row>
    <row r="315" spans="1:6" s="178" customFormat="1" ht="45">
      <c r="A315" s="1298" t="s">
        <v>2958</v>
      </c>
      <c r="B315" s="1312" t="s">
        <v>1970</v>
      </c>
      <c r="C315" s="1264" t="s">
        <v>45</v>
      </c>
      <c r="D315" s="1262">
        <v>1</v>
      </c>
      <c r="E315" s="1265"/>
      <c r="F315" s="388">
        <f>SUM(D315*E315)</f>
        <v>0</v>
      </c>
    </row>
    <row r="316" spans="1:6" s="178" customFormat="1">
      <c r="A316" s="1321"/>
      <c r="B316" s="1312"/>
      <c r="C316" s="1264"/>
      <c r="D316" s="1262"/>
      <c r="E316" s="1265"/>
      <c r="F316" s="388"/>
    </row>
    <row r="317" spans="1:6" s="178" customFormat="1">
      <c r="A317" s="1277" t="s">
        <v>1940</v>
      </c>
      <c r="B317" s="1278" t="s">
        <v>32</v>
      </c>
      <c r="C317" s="1279"/>
      <c r="D317" s="1280" t="s">
        <v>1873</v>
      </c>
      <c r="E317" s="1281"/>
      <c r="F317" s="1282">
        <f>SUM(F255:F315)</f>
        <v>0</v>
      </c>
    </row>
    <row r="318" spans="1:6" s="178" customFormat="1">
      <c r="A318" s="1321"/>
      <c r="B318" s="1312"/>
      <c r="C318" s="1264"/>
      <c r="D318" s="1262"/>
      <c r="E318" s="1265"/>
      <c r="F318" s="388"/>
    </row>
    <row r="319" spans="1:6" s="178" customFormat="1">
      <c r="A319" s="389" t="s">
        <v>2897</v>
      </c>
      <c r="B319" s="408" t="s">
        <v>1932</v>
      </c>
      <c r="C319" s="409"/>
      <c r="D319" s="392"/>
      <c r="E319" s="430"/>
      <c r="F319" s="393"/>
    </row>
    <row r="320" spans="1:6" s="178" customFormat="1">
      <c r="A320" s="1321"/>
      <c r="B320" s="1312"/>
      <c r="C320" s="1264"/>
      <c r="D320" s="1262"/>
      <c r="E320" s="1265"/>
      <c r="F320" s="388"/>
    </row>
    <row r="321" spans="1:6" s="178" customFormat="1" ht="75">
      <c r="A321" s="1321" t="s">
        <v>2959</v>
      </c>
      <c r="B321" s="1312" t="s">
        <v>1972</v>
      </c>
      <c r="C321" s="1264" t="s">
        <v>45</v>
      </c>
      <c r="D321" s="1262">
        <v>1</v>
      </c>
      <c r="E321" s="1265"/>
      <c r="F321" s="388">
        <f>SUM(D321*E321)</f>
        <v>0</v>
      </c>
    </row>
    <row r="322" spans="1:6" s="178" customFormat="1">
      <c r="A322" s="1321"/>
      <c r="B322" s="1312"/>
      <c r="C322" s="1264"/>
      <c r="D322" s="1262"/>
      <c r="E322" s="1265"/>
      <c r="F322" s="388"/>
    </row>
    <row r="323" spans="1:6" s="178" customFormat="1">
      <c r="A323" s="1277" t="s">
        <v>1971</v>
      </c>
      <c r="B323" s="1278" t="s">
        <v>32</v>
      </c>
      <c r="C323" s="1279"/>
      <c r="D323" s="1280" t="s">
        <v>1873</v>
      </c>
      <c r="E323" s="1281"/>
      <c r="F323" s="1282">
        <f>SUM(F321:F322)</f>
        <v>0</v>
      </c>
    </row>
    <row r="324" spans="1:6" s="178" customFormat="1">
      <c r="A324" s="1260"/>
      <c r="B324" s="1261"/>
      <c r="C324" s="1163"/>
      <c r="D324" s="1262"/>
      <c r="E324" s="1265"/>
      <c r="F324" s="388"/>
    </row>
    <row r="325" spans="1:6" s="178" customFormat="1">
      <c r="A325" s="389" t="s">
        <v>2876</v>
      </c>
      <c r="B325" s="1350" t="s">
        <v>1973</v>
      </c>
      <c r="C325" s="1345"/>
      <c r="D325" s="1346"/>
      <c r="E325" s="1347"/>
      <c r="F325" s="1351"/>
    </row>
    <row r="326" spans="1:6" s="178" customFormat="1">
      <c r="A326" s="1266"/>
      <c r="B326" s="1320"/>
      <c r="C326" s="1264"/>
      <c r="D326" s="1262"/>
      <c r="E326" s="1265"/>
      <c r="F326" s="411"/>
    </row>
    <row r="327" spans="1:6" s="178" customFormat="1">
      <c r="A327" s="389" t="s">
        <v>2877</v>
      </c>
      <c r="B327" s="1352" t="s">
        <v>1974</v>
      </c>
      <c r="C327" s="1353"/>
      <c r="D327" s="1354"/>
      <c r="E327" s="1355"/>
      <c r="F327" s="1356"/>
    </row>
    <row r="328" spans="1:6" s="178" customFormat="1">
      <c r="A328" s="1266"/>
      <c r="B328" s="1320"/>
      <c r="C328" s="1264"/>
      <c r="D328" s="1262"/>
      <c r="E328" s="1265"/>
      <c r="F328" s="411"/>
    </row>
    <row r="329" spans="1:6" s="178" customFormat="1" ht="90">
      <c r="A329" s="1321" t="s">
        <v>2960</v>
      </c>
      <c r="B329" s="1320" t="s">
        <v>1975</v>
      </c>
      <c r="C329" s="1264"/>
      <c r="D329" s="1262"/>
      <c r="E329" s="1265"/>
      <c r="F329" s="411"/>
    </row>
    <row r="330" spans="1:6" s="178" customFormat="1">
      <c r="A330" s="1266"/>
      <c r="B330" s="1320" t="s">
        <v>1976</v>
      </c>
      <c r="C330" s="1264" t="s">
        <v>165</v>
      </c>
      <c r="D330" s="1262">
        <v>10</v>
      </c>
      <c r="E330" s="1265"/>
      <c r="F330" s="388">
        <f>SUM(D330*E330)</f>
        <v>0</v>
      </c>
    </row>
    <row r="331" spans="1:6" s="178" customFormat="1">
      <c r="A331" s="1266"/>
      <c r="B331" s="1320"/>
      <c r="C331" s="1264"/>
      <c r="D331" s="1262"/>
      <c r="E331" s="1265"/>
      <c r="F331" s="411"/>
    </row>
    <row r="332" spans="1:6" s="178" customFormat="1">
      <c r="A332" s="1277"/>
      <c r="B332" s="1278" t="s">
        <v>32</v>
      </c>
      <c r="C332" s="1279"/>
      <c r="D332" s="1280" t="s">
        <v>1873</v>
      </c>
      <c r="E332" s="1281"/>
      <c r="F332" s="1282">
        <f>SUM(F329:F331)</f>
        <v>0</v>
      </c>
    </row>
    <row r="333" spans="1:6" s="178" customFormat="1">
      <c r="A333" s="1266"/>
      <c r="B333" s="1320"/>
      <c r="C333" s="1264"/>
      <c r="D333" s="1262"/>
      <c r="E333" s="1265"/>
      <c r="F333" s="411"/>
    </row>
    <row r="334" spans="1:6" s="178" customFormat="1">
      <c r="A334" s="389" t="s">
        <v>2898</v>
      </c>
      <c r="B334" s="390" t="s">
        <v>1977</v>
      </c>
      <c r="C334" s="391"/>
      <c r="D334" s="392"/>
      <c r="E334" s="430"/>
      <c r="F334" s="393"/>
    </row>
    <row r="335" spans="1:6" s="178" customFormat="1">
      <c r="A335" s="1266"/>
      <c r="B335" s="1320"/>
      <c r="C335" s="1264"/>
      <c r="D335" s="1262"/>
      <c r="E335" s="1265"/>
      <c r="F335" s="411"/>
    </row>
    <row r="336" spans="1:6" s="178" customFormat="1" ht="135">
      <c r="A336" s="1321" t="s">
        <v>2961</v>
      </c>
      <c r="B336" s="1320" t="s">
        <v>2739</v>
      </c>
      <c r="C336" s="1264"/>
      <c r="D336" s="1262"/>
      <c r="E336" s="1265"/>
      <c r="F336" s="411"/>
    </row>
    <row r="337" spans="1:6" s="178" customFormat="1">
      <c r="A337" s="1266"/>
      <c r="B337" s="1320" t="s">
        <v>1978</v>
      </c>
      <c r="C337" s="1264" t="s">
        <v>165</v>
      </c>
      <c r="D337" s="1262">
        <v>60</v>
      </c>
      <c r="E337" s="1265"/>
      <c r="F337" s="388">
        <f>SUM(D337*E337)</f>
        <v>0</v>
      </c>
    </row>
    <row r="338" spans="1:6" s="178" customFormat="1">
      <c r="A338" s="1266"/>
      <c r="B338" s="1320" t="s">
        <v>1979</v>
      </c>
      <c r="C338" s="1264" t="s">
        <v>165</v>
      </c>
      <c r="D338" s="1262">
        <v>65</v>
      </c>
      <c r="E338" s="1265"/>
      <c r="F338" s="388">
        <f>SUM(D338*E338)</f>
        <v>0</v>
      </c>
    </row>
    <row r="339" spans="1:6" s="178" customFormat="1">
      <c r="A339" s="1266"/>
      <c r="B339" s="1320" t="s">
        <v>1980</v>
      </c>
      <c r="C339" s="1264" t="s">
        <v>165</v>
      </c>
      <c r="D339" s="1262">
        <v>60</v>
      </c>
      <c r="E339" s="1265"/>
      <c r="F339" s="388">
        <f>SUM(D339*E339)</f>
        <v>0</v>
      </c>
    </row>
    <row r="340" spans="1:6" s="178" customFormat="1">
      <c r="A340" s="1266"/>
      <c r="B340" s="1320" t="s">
        <v>1981</v>
      </c>
      <c r="C340" s="1264" t="s">
        <v>165</v>
      </c>
      <c r="D340" s="1262">
        <v>10</v>
      </c>
      <c r="E340" s="1265"/>
      <c r="F340" s="388">
        <f>SUM(D340*E340)</f>
        <v>0</v>
      </c>
    </row>
    <row r="341" spans="1:6" s="178" customFormat="1">
      <c r="A341" s="1266"/>
      <c r="B341" s="1320"/>
      <c r="C341" s="1264"/>
      <c r="D341" s="1262"/>
      <c r="E341" s="1265"/>
      <c r="F341" s="411"/>
    </row>
    <row r="342" spans="1:6" s="178" customFormat="1" ht="122.25" customHeight="1">
      <c r="A342" s="1321" t="s">
        <v>2962</v>
      </c>
      <c r="B342" s="1320" t="s">
        <v>2740</v>
      </c>
      <c r="C342" s="1264"/>
      <c r="D342" s="1262"/>
      <c r="E342" s="1265"/>
      <c r="F342" s="411"/>
    </row>
    <row r="343" spans="1:6" s="178" customFormat="1">
      <c r="A343" s="1266"/>
      <c r="B343" s="1320" t="s">
        <v>1978</v>
      </c>
      <c r="C343" s="1264" t="s">
        <v>165</v>
      </c>
      <c r="D343" s="1262">
        <v>70</v>
      </c>
      <c r="E343" s="1265"/>
      <c r="F343" s="388">
        <f>SUM(D343*E343)</f>
        <v>0</v>
      </c>
    </row>
    <row r="344" spans="1:6" s="178" customFormat="1">
      <c r="A344" s="1266"/>
      <c r="B344" s="1320" t="s">
        <v>1979</v>
      </c>
      <c r="C344" s="1264" t="s">
        <v>165</v>
      </c>
      <c r="D344" s="1262">
        <v>65</v>
      </c>
      <c r="E344" s="1265"/>
      <c r="F344" s="388">
        <f>SUM(D344*E344)</f>
        <v>0</v>
      </c>
    </row>
    <row r="345" spans="1:6" s="178" customFormat="1">
      <c r="A345" s="1266"/>
      <c r="B345" s="1320" t="s">
        <v>1980</v>
      </c>
      <c r="C345" s="1264" t="s">
        <v>165</v>
      </c>
      <c r="D345" s="1262">
        <v>35</v>
      </c>
      <c r="E345" s="1265"/>
      <c r="F345" s="388">
        <f>SUM(D345*E345)</f>
        <v>0</v>
      </c>
    </row>
    <row r="346" spans="1:6" s="178" customFormat="1">
      <c r="A346" s="1266"/>
      <c r="B346" s="1320"/>
      <c r="C346" s="1264"/>
      <c r="D346" s="1262"/>
      <c r="E346" s="1265"/>
      <c r="F346" s="411"/>
    </row>
    <row r="347" spans="1:6" s="178" customFormat="1" ht="45">
      <c r="A347" s="1321" t="s">
        <v>2963</v>
      </c>
      <c r="B347" s="1320" t="s">
        <v>1982</v>
      </c>
      <c r="C347" s="1264"/>
      <c r="D347" s="1262"/>
      <c r="E347" s="1265"/>
      <c r="F347" s="411"/>
    </row>
    <row r="348" spans="1:6" s="178" customFormat="1">
      <c r="A348" s="1266"/>
      <c r="B348" s="1320" t="s">
        <v>1983</v>
      </c>
      <c r="C348" s="1264" t="s">
        <v>165</v>
      </c>
      <c r="D348" s="1262">
        <v>70</v>
      </c>
      <c r="E348" s="1265"/>
      <c r="F348" s="388">
        <f>SUM(D348*E348)</f>
        <v>0</v>
      </c>
    </row>
    <row r="349" spans="1:6" s="178" customFormat="1">
      <c r="A349" s="1266"/>
      <c r="B349" s="1320" t="s">
        <v>1984</v>
      </c>
      <c r="C349" s="1264" t="s">
        <v>165</v>
      </c>
      <c r="D349" s="1262">
        <v>65</v>
      </c>
      <c r="E349" s="1265"/>
      <c r="F349" s="388">
        <f>SUM(D349*E349)</f>
        <v>0</v>
      </c>
    </row>
    <row r="350" spans="1:6" s="178" customFormat="1">
      <c r="A350" s="1266"/>
      <c r="B350" s="1320" t="s">
        <v>1985</v>
      </c>
      <c r="C350" s="1264" t="s">
        <v>165</v>
      </c>
      <c r="D350" s="1262">
        <v>35</v>
      </c>
      <c r="E350" s="1265"/>
      <c r="F350" s="388">
        <f>SUM(D350*E350)</f>
        <v>0</v>
      </c>
    </row>
    <row r="351" spans="1:6" s="178" customFormat="1">
      <c r="A351" s="1266"/>
      <c r="B351" s="1320"/>
      <c r="C351" s="1264"/>
      <c r="D351" s="1262"/>
      <c r="E351" s="1265"/>
      <c r="F351" s="411"/>
    </row>
    <row r="352" spans="1:6" s="178" customFormat="1" ht="48.75" customHeight="1">
      <c r="A352" s="1321" t="s">
        <v>2964</v>
      </c>
      <c r="B352" s="1320" t="s">
        <v>1986</v>
      </c>
      <c r="C352" s="1264"/>
      <c r="D352" s="1262"/>
      <c r="E352" s="1265"/>
      <c r="F352" s="411"/>
    </row>
    <row r="353" spans="1:6" s="178" customFormat="1">
      <c r="A353" s="1266"/>
      <c r="B353" s="1320" t="s">
        <v>1987</v>
      </c>
      <c r="C353" s="1264"/>
      <c r="D353" s="1262"/>
      <c r="E353" s="1265"/>
      <c r="F353" s="411"/>
    </row>
    <row r="354" spans="1:6" s="178" customFormat="1">
      <c r="A354" s="1266"/>
      <c r="B354" s="1320" t="s">
        <v>1988</v>
      </c>
      <c r="C354" s="1264" t="s">
        <v>165</v>
      </c>
      <c r="D354" s="1262">
        <v>60</v>
      </c>
      <c r="E354" s="1265"/>
      <c r="F354" s="388">
        <f>SUM(D354*E354)</f>
        <v>0</v>
      </c>
    </row>
    <row r="355" spans="1:6" s="178" customFormat="1">
      <c r="A355" s="1266"/>
      <c r="B355" s="1320" t="s">
        <v>1989</v>
      </c>
      <c r="C355" s="1264" t="s">
        <v>165</v>
      </c>
      <c r="D355" s="1262">
        <v>65</v>
      </c>
      <c r="E355" s="1265"/>
      <c r="F355" s="388">
        <f>SUM(D355*E355)</f>
        <v>0</v>
      </c>
    </row>
    <row r="356" spans="1:6" s="178" customFormat="1">
      <c r="A356" s="1266"/>
      <c r="B356" s="1320" t="s">
        <v>1990</v>
      </c>
      <c r="C356" s="1264" t="s">
        <v>165</v>
      </c>
      <c r="D356" s="1262">
        <v>60</v>
      </c>
      <c r="E356" s="1265"/>
      <c r="F356" s="388">
        <f>SUM(D356*E356)</f>
        <v>0</v>
      </c>
    </row>
    <row r="357" spans="1:6" s="178" customFormat="1">
      <c r="A357" s="1266"/>
      <c r="B357" s="1320" t="s">
        <v>1991</v>
      </c>
      <c r="C357" s="1264" t="s">
        <v>165</v>
      </c>
      <c r="D357" s="1262">
        <v>10</v>
      </c>
      <c r="E357" s="1265"/>
      <c r="F357" s="388">
        <f>SUM(D357*E357)</f>
        <v>0</v>
      </c>
    </row>
    <row r="358" spans="1:6" s="178" customFormat="1">
      <c r="A358" s="1266"/>
      <c r="B358" s="1320"/>
      <c r="C358" s="1264"/>
      <c r="D358" s="1262"/>
      <c r="E358" s="1265"/>
      <c r="F358" s="1268"/>
    </row>
    <row r="359" spans="1:6" s="178" customFormat="1" ht="30">
      <c r="A359" s="1321" t="s">
        <v>2965</v>
      </c>
      <c r="B359" s="1320" t="s">
        <v>1992</v>
      </c>
      <c r="C359" s="1264"/>
      <c r="D359" s="1262"/>
      <c r="E359" s="1265"/>
      <c r="F359" s="411"/>
    </row>
    <row r="360" spans="1:6" s="178" customFormat="1">
      <c r="A360" s="1266"/>
      <c r="B360" s="1320" t="s">
        <v>1993</v>
      </c>
      <c r="C360" s="1264" t="s">
        <v>33</v>
      </c>
      <c r="D360" s="1262">
        <v>6</v>
      </c>
      <c r="E360" s="1265"/>
      <c r="F360" s="388">
        <f>SUM(D360*E360)</f>
        <v>0</v>
      </c>
    </row>
    <row r="361" spans="1:6" s="178" customFormat="1">
      <c r="A361" s="1266"/>
      <c r="B361" s="1320"/>
      <c r="C361" s="1264"/>
      <c r="D361" s="1262"/>
      <c r="E361" s="1265"/>
      <c r="F361" s="1268"/>
    </row>
    <row r="362" spans="1:6" s="178" customFormat="1">
      <c r="A362" s="1321" t="s">
        <v>2966</v>
      </c>
      <c r="B362" s="1320" t="s">
        <v>1994</v>
      </c>
      <c r="C362" s="1264"/>
      <c r="D362" s="1262"/>
      <c r="E362" s="1265"/>
      <c r="F362" s="411"/>
    </row>
    <row r="363" spans="1:6" s="178" customFormat="1">
      <c r="A363" s="1266"/>
      <c r="B363" s="1320" t="s">
        <v>1995</v>
      </c>
      <c r="C363" s="1264" t="s">
        <v>33</v>
      </c>
      <c r="D363" s="1262">
        <v>51</v>
      </c>
      <c r="E363" s="1265"/>
      <c r="F363" s="388">
        <f>SUM(D363*E363)</f>
        <v>0</v>
      </c>
    </row>
    <row r="364" spans="1:6" s="178" customFormat="1">
      <c r="A364" s="1266"/>
      <c r="B364" s="1320"/>
      <c r="C364" s="1264"/>
      <c r="D364" s="1262"/>
      <c r="E364" s="1265"/>
      <c r="F364" s="1268"/>
    </row>
    <row r="365" spans="1:6" s="406" customFormat="1" ht="30">
      <c r="A365" s="1321" t="s">
        <v>2967</v>
      </c>
      <c r="B365" s="404" t="s">
        <v>1996</v>
      </c>
      <c r="C365" s="405"/>
      <c r="D365" s="410"/>
      <c r="E365" s="429"/>
      <c r="F365" s="411"/>
    </row>
    <row r="366" spans="1:6" s="406" customFormat="1">
      <c r="A366" s="373"/>
      <c r="B366" s="406" t="s">
        <v>1997</v>
      </c>
      <c r="C366" s="412" t="s">
        <v>33</v>
      </c>
      <c r="D366" s="1262">
        <v>1</v>
      </c>
      <c r="E366" s="1265"/>
      <c r="F366" s="388">
        <f>SUM(D366*E366)</f>
        <v>0</v>
      </c>
    </row>
    <row r="367" spans="1:6" s="406" customFormat="1">
      <c r="A367" s="373"/>
      <c r="B367" s="406" t="s">
        <v>1998</v>
      </c>
      <c r="C367" s="412" t="s">
        <v>33</v>
      </c>
      <c r="D367" s="1262">
        <v>4</v>
      </c>
      <c r="E367" s="1265"/>
      <c r="F367" s="388">
        <f>SUM(D367*E367)</f>
        <v>0</v>
      </c>
    </row>
    <row r="368" spans="1:6" s="178" customFormat="1">
      <c r="A368" s="1266"/>
      <c r="B368" s="1320"/>
      <c r="C368" s="1264"/>
      <c r="D368" s="1262"/>
      <c r="E368" s="1265"/>
      <c r="F368" s="411"/>
    </row>
    <row r="369" spans="1:6" s="178" customFormat="1" ht="90">
      <c r="A369" s="1321" t="s">
        <v>2968</v>
      </c>
      <c r="B369" s="1320" t="s">
        <v>1999</v>
      </c>
      <c r="C369" s="1264" t="s">
        <v>33</v>
      </c>
      <c r="D369" s="1262">
        <v>57</v>
      </c>
      <c r="E369" s="1265"/>
      <c r="F369" s="388">
        <f>SUM(D369*E369)</f>
        <v>0</v>
      </c>
    </row>
    <row r="370" spans="1:6" s="178" customFormat="1">
      <c r="A370" s="1266"/>
      <c r="B370" s="1320"/>
      <c r="C370" s="1264"/>
      <c r="D370" s="1262"/>
      <c r="E370" s="1265"/>
      <c r="F370" s="411"/>
    </row>
    <row r="371" spans="1:6" s="178" customFormat="1" ht="105">
      <c r="A371" s="1321" t="s">
        <v>2969</v>
      </c>
      <c r="B371" s="1357" t="s">
        <v>4218</v>
      </c>
      <c r="C371" s="1264" t="s">
        <v>45</v>
      </c>
      <c r="D371" s="1262">
        <v>1</v>
      </c>
      <c r="E371" s="1265"/>
      <c r="F371" s="388">
        <f>SUM(D371*E371)</f>
        <v>0</v>
      </c>
    </row>
    <row r="372" spans="1:6" s="178" customFormat="1">
      <c r="A372" s="1321"/>
      <c r="B372" s="1320"/>
      <c r="C372" s="1264"/>
      <c r="D372" s="1262"/>
      <c r="E372" s="1265"/>
      <c r="F372" s="388"/>
    </row>
    <row r="373" spans="1:6" s="178" customFormat="1" ht="135">
      <c r="A373" s="1321" t="s">
        <v>2970</v>
      </c>
      <c r="B373" s="1320" t="s">
        <v>2000</v>
      </c>
      <c r="C373" s="1264" t="s">
        <v>45</v>
      </c>
      <c r="D373" s="1262">
        <v>1</v>
      </c>
      <c r="E373" s="1265"/>
      <c r="F373" s="388">
        <f>SUM(D373*E373)</f>
        <v>0</v>
      </c>
    </row>
    <row r="374" spans="1:6" s="178" customFormat="1">
      <c r="A374" s="1266"/>
      <c r="B374" s="1320"/>
      <c r="C374" s="1264"/>
      <c r="D374" s="1262"/>
      <c r="E374" s="1265"/>
      <c r="F374" s="411"/>
    </row>
    <row r="375" spans="1:6" s="178" customFormat="1" ht="45">
      <c r="A375" s="1321" t="s">
        <v>2971</v>
      </c>
      <c r="B375" s="1320" t="s">
        <v>2001</v>
      </c>
      <c r="C375" s="1264" t="s">
        <v>45</v>
      </c>
      <c r="D375" s="1262">
        <v>1</v>
      </c>
      <c r="E375" s="1265"/>
      <c r="F375" s="388">
        <f>SUM(D375*E375)</f>
        <v>0</v>
      </c>
    </row>
    <row r="376" spans="1:6" s="178" customFormat="1">
      <c r="A376" s="1266"/>
      <c r="B376" s="1320"/>
      <c r="C376" s="1264"/>
      <c r="D376" s="1262"/>
      <c r="E376" s="1265"/>
      <c r="F376" s="411"/>
    </row>
    <row r="377" spans="1:6" s="178" customFormat="1" ht="30">
      <c r="A377" s="1321" t="s">
        <v>2972</v>
      </c>
      <c r="B377" s="1320" t="s">
        <v>2002</v>
      </c>
      <c r="C377" s="1264" t="s">
        <v>45</v>
      </c>
      <c r="D377" s="1262">
        <v>1</v>
      </c>
      <c r="E377" s="1265"/>
      <c r="F377" s="388">
        <f>SUM(D377*E377)</f>
        <v>0</v>
      </c>
    </row>
    <row r="378" spans="1:6" s="178" customFormat="1">
      <c r="A378" s="1321"/>
      <c r="B378" s="1320"/>
      <c r="C378" s="1264"/>
      <c r="D378" s="1262"/>
      <c r="E378" s="1265"/>
      <c r="F378" s="1268"/>
    </row>
    <row r="379" spans="1:6" s="178" customFormat="1" ht="30">
      <c r="A379" s="1321" t="s">
        <v>2973</v>
      </c>
      <c r="B379" s="1320" t="s">
        <v>2003</v>
      </c>
      <c r="C379" s="1264" t="s">
        <v>45</v>
      </c>
      <c r="D379" s="1262">
        <v>10</v>
      </c>
      <c r="E379" s="1265"/>
      <c r="F379" s="388">
        <f>SUM(D379*E379)</f>
        <v>0</v>
      </c>
    </row>
    <row r="380" spans="1:6" s="178" customFormat="1">
      <c r="A380" s="1321"/>
      <c r="B380" s="1320"/>
      <c r="C380" s="1264"/>
      <c r="D380" s="1262"/>
      <c r="E380" s="1265"/>
      <c r="F380" s="388"/>
    </row>
    <row r="381" spans="1:6" s="178" customFormat="1" ht="75">
      <c r="A381" s="1321" t="s">
        <v>2974</v>
      </c>
      <c r="B381" s="1320" t="s">
        <v>2004</v>
      </c>
      <c r="C381" s="1269"/>
      <c r="D381" s="1262"/>
      <c r="E381" s="1265"/>
      <c r="F381" s="1307"/>
    </row>
    <row r="382" spans="1:6" s="178" customFormat="1">
      <c r="A382" s="1266"/>
      <c r="B382" s="1320" t="s">
        <v>2005</v>
      </c>
      <c r="C382" s="1269" t="s">
        <v>165</v>
      </c>
      <c r="D382" s="1262">
        <v>15</v>
      </c>
      <c r="E382" s="1265"/>
      <c r="F382" s="1307">
        <f>SUM(D382*E382)</f>
        <v>0</v>
      </c>
    </row>
    <row r="383" spans="1:6" s="178" customFormat="1">
      <c r="A383" s="1266"/>
      <c r="B383" s="1320"/>
      <c r="C383" s="1269"/>
      <c r="D383" s="1262"/>
      <c r="E383" s="1265"/>
      <c r="F383" s="1358"/>
    </row>
    <row r="384" spans="1:6" s="178" customFormat="1" ht="124.5" customHeight="1">
      <c r="A384" s="1321" t="s">
        <v>2975</v>
      </c>
      <c r="B384" s="1320" t="s">
        <v>2006</v>
      </c>
      <c r="C384" s="1269" t="s">
        <v>33</v>
      </c>
      <c r="D384" s="1262">
        <v>2</v>
      </c>
      <c r="E384" s="1265"/>
      <c r="F384" s="1297">
        <f>SUM(D384*E384)</f>
        <v>0</v>
      </c>
    </row>
    <row r="385" spans="1:6" s="178" customFormat="1">
      <c r="A385" s="1266"/>
      <c r="B385" s="1320"/>
      <c r="C385" s="1269"/>
      <c r="D385" s="1262"/>
      <c r="E385" s="1265"/>
      <c r="F385" s="1307"/>
    </row>
    <row r="386" spans="1:6" s="178" customFormat="1" ht="45">
      <c r="A386" s="1321" t="s">
        <v>2976</v>
      </c>
      <c r="B386" s="1320" t="s">
        <v>1916</v>
      </c>
      <c r="C386" s="1269" t="s">
        <v>45</v>
      </c>
      <c r="D386" s="1262">
        <v>2</v>
      </c>
      <c r="E386" s="1265"/>
      <c r="F386" s="1307">
        <f>SUM(D386*E386)</f>
        <v>0</v>
      </c>
    </row>
    <row r="387" spans="1:6" s="178" customFormat="1">
      <c r="A387" s="1321"/>
      <c r="B387" s="1320"/>
      <c r="C387" s="1269"/>
      <c r="D387" s="1262"/>
      <c r="E387" s="1265"/>
      <c r="F387" s="1307"/>
    </row>
    <row r="388" spans="1:6" s="178" customFormat="1" ht="90">
      <c r="A388" s="1321" t="s">
        <v>2977</v>
      </c>
      <c r="B388" s="1320" t="s">
        <v>2007</v>
      </c>
      <c r="C388" s="1269"/>
      <c r="D388" s="1262"/>
      <c r="E388" s="1265"/>
      <c r="F388" s="1307"/>
    </row>
    <row r="389" spans="1:6" s="178" customFormat="1">
      <c r="A389" s="1266"/>
      <c r="B389" s="1320" t="s">
        <v>2008</v>
      </c>
      <c r="C389" s="413" t="s">
        <v>45</v>
      </c>
      <c r="D389" s="1262">
        <v>4</v>
      </c>
      <c r="E389" s="1265"/>
      <c r="F389" s="1307">
        <f>SUM(D389*E389)</f>
        <v>0</v>
      </c>
    </row>
    <row r="390" spans="1:6" s="178" customFormat="1">
      <c r="A390" s="1321"/>
      <c r="B390" s="1320"/>
      <c r="C390" s="1264"/>
      <c r="D390" s="1262"/>
      <c r="E390" s="1265"/>
      <c r="F390" s="1268"/>
    </row>
    <row r="391" spans="1:6" s="178" customFormat="1">
      <c r="A391" s="1277"/>
      <c r="B391" s="1278" t="s">
        <v>32</v>
      </c>
      <c r="C391" s="1279"/>
      <c r="D391" s="1280" t="s">
        <v>1873</v>
      </c>
      <c r="E391" s="1281"/>
      <c r="F391" s="1282">
        <f>SUM(F335:F390)</f>
        <v>0</v>
      </c>
    </row>
    <row r="392" spans="1:6" s="178" customFormat="1">
      <c r="A392" s="1321"/>
      <c r="B392" s="1320"/>
      <c r="C392" s="1264"/>
      <c r="D392" s="1262"/>
      <c r="E392" s="1265"/>
      <c r="F392" s="1268"/>
    </row>
    <row r="393" spans="1:6" s="178" customFormat="1">
      <c r="A393" s="389" t="s">
        <v>2899</v>
      </c>
      <c r="B393" s="390" t="s">
        <v>1932</v>
      </c>
      <c r="C393" s="391"/>
      <c r="D393" s="392"/>
      <c r="E393" s="430"/>
      <c r="F393" s="393"/>
    </row>
    <row r="394" spans="1:6" s="178" customFormat="1">
      <c r="A394" s="1321"/>
      <c r="B394" s="1320"/>
      <c r="C394" s="1264"/>
      <c r="D394" s="1262"/>
      <c r="E394" s="1265"/>
      <c r="F394" s="1268"/>
    </row>
    <row r="395" spans="1:6" s="178" customFormat="1" ht="75">
      <c r="A395" s="1321" t="s">
        <v>2960</v>
      </c>
      <c r="B395" s="1320" t="s">
        <v>1972</v>
      </c>
      <c r="C395" s="1264" t="s">
        <v>45</v>
      </c>
      <c r="D395" s="1262">
        <v>1</v>
      </c>
      <c r="E395" s="1265"/>
      <c r="F395" s="388">
        <f>SUM(D395*E395)</f>
        <v>0</v>
      </c>
    </row>
    <row r="396" spans="1:6" s="178" customFormat="1">
      <c r="A396" s="1321"/>
      <c r="B396" s="1320"/>
      <c r="C396" s="1264"/>
      <c r="D396" s="1359"/>
      <c r="E396" s="1360"/>
      <c r="F396" s="1268"/>
    </row>
    <row r="397" spans="1:6" s="178" customFormat="1">
      <c r="A397" s="1277"/>
      <c r="B397" s="1278" t="s">
        <v>32</v>
      </c>
      <c r="C397" s="1279"/>
      <c r="D397" s="1280" t="s">
        <v>1873</v>
      </c>
      <c r="E397" s="1281"/>
      <c r="F397" s="1282">
        <f>SUM(F394:F396)</f>
        <v>0</v>
      </c>
    </row>
    <row r="398" spans="1:6" s="178" customFormat="1">
      <c r="A398" s="1260"/>
      <c r="B398" s="1261"/>
      <c r="C398" s="1163"/>
      <c r="D398" s="1262"/>
      <c r="E398" s="1265"/>
      <c r="F398" s="388"/>
    </row>
    <row r="399" spans="1:6" s="178" customFormat="1">
      <c r="A399" s="1283" t="s">
        <v>2900</v>
      </c>
      <c r="B399" s="390" t="s">
        <v>2009</v>
      </c>
      <c r="C399" s="391"/>
      <c r="D399" s="392"/>
      <c r="E399" s="430"/>
      <c r="F399" s="393"/>
    </row>
    <row r="400" spans="1:6" s="178" customFormat="1">
      <c r="A400" s="1266"/>
      <c r="B400" s="1261"/>
      <c r="C400" s="1264"/>
      <c r="D400" s="1262"/>
      <c r="E400" s="1265"/>
      <c r="F400" s="388"/>
    </row>
    <row r="401" spans="1:486" s="1364" customFormat="1" ht="30">
      <c r="A401" s="1321" t="s">
        <v>2978</v>
      </c>
      <c r="B401" s="414" t="s">
        <v>2010</v>
      </c>
      <c r="C401" s="1269"/>
      <c r="D401" s="1361"/>
      <c r="E401" s="1296"/>
      <c r="F401" s="1362"/>
      <c r="G401" s="1363"/>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c r="AJ401" s="178"/>
      <c r="AK401" s="178"/>
      <c r="AL401" s="178"/>
      <c r="AM401" s="178"/>
      <c r="AN401" s="178"/>
      <c r="AO401" s="178"/>
      <c r="AP401" s="178"/>
      <c r="AQ401" s="178"/>
      <c r="AR401" s="178"/>
      <c r="AS401" s="178"/>
      <c r="AT401" s="178"/>
      <c r="AU401" s="178"/>
      <c r="AV401" s="178"/>
      <c r="AW401" s="178"/>
      <c r="AX401" s="178"/>
      <c r="AY401" s="178"/>
      <c r="AZ401" s="178"/>
      <c r="BA401" s="178"/>
      <c r="BB401" s="178"/>
      <c r="BC401" s="178"/>
      <c r="BD401" s="178"/>
      <c r="BE401" s="178"/>
      <c r="BF401" s="178"/>
      <c r="BG401" s="178"/>
      <c r="BH401" s="178"/>
      <c r="BI401" s="178"/>
      <c r="BJ401" s="178"/>
      <c r="BK401" s="178"/>
      <c r="BL401" s="178"/>
      <c r="BM401" s="178"/>
      <c r="BN401" s="178"/>
      <c r="BO401" s="178"/>
      <c r="BP401" s="178"/>
      <c r="BQ401" s="178"/>
      <c r="BR401" s="178"/>
      <c r="BS401" s="178"/>
      <c r="BT401" s="178"/>
      <c r="BU401" s="178"/>
      <c r="BV401" s="178"/>
      <c r="BW401" s="178"/>
      <c r="BX401" s="178"/>
      <c r="BY401" s="178"/>
      <c r="BZ401" s="178"/>
      <c r="CA401" s="178"/>
      <c r="CB401" s="178"/>
      <c r="CC401" s="178"/>
      <c r="CD401" s="178"/>
      <c r="CE401" s="178"/>
      <c r="CF401" s="178"/>
      <c r="CG401" s="178"/>
      <c r="CH401" s="178"/>
      <c r="CI401" s="178"/>
      <c r="CJ401" s="178"/>
      <c r="CK401" s="178"/>
      <c r="CL401" s="178"/>
      <c r="CM401" s="178"/>
      <c r="CN401" s="178"/>
      <c r="CO401" s="178"/>
      <c r="CP401" s="178"/>
      <c r="CQ401" s="178"/>
      <c r="CR401" s="178"/>
      <c r="CS401" s="178"/>
      <c r="CT401" s="178"/>
      <c r="CU401" s="178"/>
      <c r="CV401" s="178"/>
      <c r="CW401" s="178"/>
      <c r="CX401" s="178"/>
      <c r="CY401" s="178"/>
      <c r="CZ401" s="178"/>
      <c r="DA401" s="178"/>
      <c r="DB401" s="178"/>
      <c r="DC401" s="178"/>
      <c r="DD401" s="178"/>
      <c r="DE401" s="178"/>
      <c r="DF401" s="178"/>
      <c r="DG401" s="178"/>
      <c r="DH401" s="178"/>
      <c r="DI401" s="178"/>
      <c r="DJ401" s="178"/>
      <c r="DK401" s="178"/>
      <c r="DL401" s="178"/>
      <c r="DM401" s="178"/>
      <c r="DN401" s="178"/>
      <c r="DO401" s="178"/>
      <c r="DP401" s="178"/>
      <c r="DQ401" s="178"/>
      <c r="DR401" s="178"/>
      <c r="DS401" s="178"/>
      <c r="DT401" s="178"/>
      <c r="DU401" s="178"/>
      <c r="DV401" s="178"/>
      <c r="DW401" s="178"/>
      <c r="DX401" s="178"/>
      <c r="DY401" s="178"/>
      <c r="DZ401" s="178"/>
      <c r="EA401" s="178"/>
      <c r="EB401" s="178"/>
      <c r="EC401" s="178"/>
      <c r="ED401" s="178"/>
      <c r="EE401" s="178"/>
      <c r="EF401" s="178"/>
      <c r="EG401" s="178"/>
      <c r="EH401" s="178"/>
      <c r="EI401" s="178"/>
      <c r="EJ401" s="178"/>
      <c r="EK401" s="178"/>
      <c r="EL401" s="178"/>
      <c r="EM401" s="178"/>
      <c r="EN401" s="178"/>
      <c r="EO401" s="178"/>
      <c r="EP401" s="178"/>
      <c r="EQ401" s="178"/>
      <c r="ER401" s="178"/>
      <c r="ES401" s="178"/>
      <c r="ET401" s="178"/>
      <c r="EU401" s="178"/>
      <c r="EV401" s="178"/>
      <c r="EW401" s="178"/>
      <c r="EX401" s="178"/>
      <c r="EY401" s="178"/>
      <c r="EZ401" s="178"/>
      <c r="FA401" s="178"/>
      <c r="FB401" s="178"/>
      <c r="FC401" s="178"/>
      <c r="FD401" s="178"/>
      <c r="FE401" s="178"/>
      <c r="FF401" s="178"/>
      <c r="FG401" s="178"/>
      <c r="FH401" s="178"/>
      <c r="FI401" s="178"/>
      <c r="FJ401" s="178"/>
      <c r="FK401" s="178"/>
      <c r="FL401" s="178"/>
      <c r="FM401" s="178"/>
      <c r="FN401" s="178"/>
      <c r="FO401" s="178"/>
      <c r="FP401" s="178"/>
      <c r="FQ401" s="178"/>
      <c r="FR401" s="178"/>
      <c r="FS401" s="178"/>
      <c r="FT401" s="178"/>
      <c r="FU401" s="178"/>
      <c r="FV401" s="178"/>
      <c r="FW401" s="178"/>
      <c r="FX401" s="178"/>
      <c r="FY401" s="178"/>
      <c r="FZ401" s="178"/>
      <c r="GA401" s="178"/>
      <c r="GB401" s="178"/>
      <c r="GC401" s="178"/>
      <c r="GD401" s="178"/>
      <c r="GE401" s="178"/>
      <c r="GF401" s="178"/>
      <c r="GG401" s="178"/>
      <c r="GH401" s="178"/>
      <c r="GI401" s="178"/>
      <c r="GJ401" s="178"/>
      <c r="GK401" s="178"/>
      <c r="GL401" s="178"/>
      <c r="GM401" s="178"/>
      <c r="GN401" s="178"/>
      <c r="GO401" s="178"/>
      <c r="GP401" s="178"/>
      <c r="GQ401" s="178"/>
      <c r="GR401" s="178"/>
      <c r="GS401" s="178"/>
      <c r="GT401" s="178"/>
      <c r="GU401" s="178"/>
      <c r="GV401" s="178"/>
      <c r="GW401" s="178"/>
      <c r="GX401" s="178"/>
      <c r="GY401" s="178"/>
      <c r="GZ401" s="178"/>
      <c r="HA401" s="178"/>
      <c r="HB401" s="178"/>
      <c r="HC401" s="178"/>
      <c r="HD401" s="178"/>
      <c r="HE401" s="178"/>
      <c r="HF401" s="178"/>
      <c r="HG401" s="178"/>
      <c r="HH401" s="178"/>
      <c r="HI401" s="178"/>
      <c r="HJ401" s="178"/>
      <c r="HK401" s="178"/>
      <c r="HL401" s="178"/>
      <c r="HM401" s="178"/>
      <c r="HN401" s="178"/>
      <c r="HO401" s="178"/>
      <c r="HP401" s="178"/>
      <c r="HQ401" s="178"/>
      <c r="HR401" s="178"/>
      <c r="HS401" s="178"/>
      <c r="HT401" s="178"/>
      <c r="HU401" s="178"/>
      <c r="HV401" s="178"/>
      <c r="HW401" s="178"/>
      <c r="HX401" s="178"/>
      <c r="HY401" s="178"/>
      <c r="HZ401" s="178"/>
      <c r="IA401" s="178"/>
      <c r="IB401" s="178"/>
      <c r="IC401" s="178"/>
      <c r="ID401" s="178"/>
      <c r="IE401" s="178"/>
      <c r="IF401" s="178"/>
      <c r="IG401" s="178"/>
      <c r="IH401" s="178"/>
      <c r="II401" s="178"/>
      <c r="IJ401" s="178"/>
      <c r="IK401" s="178"/>
      <c r="IL401" s="178"/>
      <c r="IM401" s="178"/>
      <c r="IN401" s="178"/>
      <c r="IO401" s="178"/>
      <c r="IP401" s="178"/>
      <c r="IQ401" s="178"/>
      <c r="IR401" s="178"/>
      <c r="IS401" s="178"/>
      <c r="IT401" s="178"/>
      <c r="IU401" s="178"/>
      <c r="IV401" s="178"/>
      <c r="IW401" s="178"/>
      <c r="IX401" s="178"/>
      <c r="IY401" s="178"/>
      <c r="IZ401" s="178"/>
      <c r="JA401" s="178"/>
      <c r="JB401" s="178"/>
      <c r="JC401" s="178"/>
      <c r="JD401" s="178"/>
      <c r="JE401" s="178"/>
      <c r="JF401" s="178"/>
      <c r="JG401" s="178"/>
      <c r="JH401" s="178"/>
      <c r="JI401" s="178"/>
      <c r="JJ401" s="178"/>
      <c r="JK401" s="178"/>
      <c r="JL401" s="178"/>
      <c r="JM401" s="178"/>
      <c r="JN401" s="178"/>
      <c r="JO401" s="178"/>
      <c r="JP401" s="178"/>
      <c r="JQ401" s="178"/>
      <c r="JR401" s="178"/>
      <c r="JS401" s="178"/>
      <c r="JT401" s="178"/>
      <c r="JU401" s="178"/>
      <c r="JV401" s="178"/>
      <c r="JW401" s="178"/>
      <c r="JX401" s="178"/>
      <c r="JY401" s="178"/>
      <c r="JZ401" s="178"/>
      <c r="KA401" s="178"/>
      <c r="KB401" s="178"/>
      <c r="KC401" s="178"/>
      <c r="KD401" s="178"/>
      <c r="KE401" s="178"/>
      <c r="KF401" s="178"/>
      <c r="KG401" s="178"/>
      <c r="KH401" s="178"/>
      <c r="KI401" s="178"/>
      <c r="KJ401" s="178"/>
      <c r="KK401" s="178"/>
      <c r="KL401" s="178"/>
      <c r="KM401" s="178"/>
      <c r="KN401" s="178"/>
      <c r="KO401" s="178"/>
      <c r="KP401" s="178"/>
      <c r="KQ401" s="178"/>
      <c r="KR401" s="178"/>
      <c r="KS401" s="178"/>
      <c r="KT401" s="178"/>
      <c r="KU401" s="178"/>
      <c r="KV401" s="178"/>
      <c r="KW401" s="178"/>
      <c r="KX401" s="178"/>
      <c r="KY401" s="178"/>
      <c r="KZ401" s="178"/>
      <c r="LA401" s="178"/>
      <c r="LB401" s="178"/>
      <c r="LC401" s="178"/>
      <c r="LD401" s="178"/>
      <c r="LE401" s="178"/>
      <c r="LF401" s="178"/>
      <c r="LG401" s="178"/>
      <c r="LH401" s="178"/>
      <c r="LI401" s="178"/>
      <c r="LJ401" s="178"/>
      <c r="LK401" s="178"/>
      <c r="LL401" s="178"/>
      <c r="LM401" s="178"/>
      <c r="LN401" s="178"/>
      <c r="LO401" s="178"/>
      <c r="LP401" s="178"/>
      <c r="LQ401" s="178"/>
      <c r="LR401" s="178"/>
      <c r="LS401" s="178"/>
      <c r="LT401" s="178"/>
      <c r="LU401" s="178"/>
      <c r="LV401" s="178"/>
      <c r="LW401" s="178"/>
      <c r="LX401" s="178"/>
      <c r="LY401" s="178"/>
      <c r="LZ401" s="178"/>
      <c r="MA401" s="178"/>
      <c r="MB401" s="178"/>
      <c r="MC401" s="178"/>
      <c r="MD401" s="178"/>
      <c r="ME401" s="178"/>
      <c r="MF401" s="178"/>
      <c r="MG401" s="178"/>
      <c r="MH401" s="178"/>
      <c r="MI401" s="178"/>
      <c r="MJ401" s="178"/>
      <c r="MK401" s="178"/>
      <c r="ML401" s="178"/>
      <c r="MM401" s="178"/>
      <c r="MN401" s="178"/>
      <c r="MO401" s="178"/>
      <c r="MP401" s="178"/>
      <c r="MQ401" s="178"/>
      <c r="MR401" s="178"/>
      <c r="MS401" s="178"/>
      <c r="MT401" s="178"/>
      <c r="MU401" s="178"/>
      <c r="MV401" s="178"/>
      <c r="MW401" s="178"/>
      <c r="MX401" s="178"/>
      <c r="MY401" s="178"/>
      <c r="MZ401" s="178"/>
      <c r="NA401" s="178"/>
      <c r="NB401" s="178"/>
      <c r="NC401" s="178"/>
      <c r="ND401" s="178"/>
      <c r="NE401" s="178"/>
      <c r="NF401" s="178"/>
      <c r="NG401" s="178"/>
      <c r="NH401" s="178"/>
      <c r="NI401" s="178"/>
      <c r="NJ401" s="178"/>
      <c r="NK401" s="178"/>
      <c r="NL401" s="178"/>
      <c r="NM401" s="178"/>
      <c r="NN401" s="178"/>
      <c r="NO401" s="178"/>
      <c r="NP401" s="178"/>
      <c r="NQ401" s="178"/>
      <c r="NR401" s="178"/>
      <c r="NS401" s="178"/>
      <c r="NT401" s="178"/>
      <c r="NU401" s="178"/>
      <c r="NV401" s="178"/>
      <c r="NW401" s="178"/>
      <c r="NX401" s="178"/>
      <c r="NY401" s="178"/>
      <c r="NZ401" s="178"/>
      <c r="OA401" s="178"/>
      <c r="OB401" s="178"/>
      <c r="OC401" s="178"/>
      <c r="OD401" s="178"/>
      <c r="OE401" s="178"/>
      <c r="OF401" s="178"/>
      <c r="OG401" s="178"/>
      <c r="OH401" s="178"/>
      <c r="OI401" s="178"/>
      <c r="OJ401" s="178"/>
      <c r="OK401" s="178"/>
      <c r="OL401" s="178"/>
      <c r="OM401" s="178"/>
      <c r="ON401" s="178"/>
      <c r="OO401" s="178"/>
      <c r="OP401" s="178"/>
      <c r="OQ401" s="178"/>
      <c r="OR401" s="178"/>
      <c r="OS401" s="178"/>
      <c r="OT401" s="178"/>
      <c r="OU401" s="178"/>
      <c r="OV401" s="178"/>
      <c r="OW401" s="178"/>
      <c r="OX401" s="178"/>
      <c r="OY401" s="178"/>
      <c r="OZ401" s="178"/>
      <c r="PA401" s="178"/>
      <c r="PB401" s="178"/>
      <c r="PC401" s="178"/>
      <c r="PD401" s="178"/>
      <c r="PE401" s="178"/>
      <c r="PF401" s="178"/>
      <c r="PG401" s="178"/>
      <c r="PH401" s="178"/>
      <c r="PI401" s="178"/>
      <c r="PJ401" s="178"/>
      <c r="PK401" s="178"/>
      <c r="PL401" s="178"/>
      <c r="PM401" s="178"/>
      <c r="PN401" s="178"/>
      <c r="PO401" s="178"/>
      <c r="PP401" s="178"/>
      <c r="PQ401" s="178"/>
      <c r="PR401" s="178"/>
      <c r="PS401" s="178"/>
      <c r="PT401" s="178"/>
      <c r="PU401" s="178"/>
      <c r="PV401" s="178"/>
      <c r="PW401" s="178"/>
      <c r="PX401" s="178"/>
      <c r="PY401" s="178"/>
      <c r="PZ401" s="178"/>
      <c r="QA401" s="178"/>
      <c r="QB401" s="178"/>
      <c r="QC401" s="178"/>
      <c r="QD401" s="178"/>
      <c r="QE401" s="178"/>
      <c r="QF401" s="178"/>
      <c r="QG401" s="178"/>
      <c r="QH401" s="178"/>
      <c r="QI401" s="178"/>
      <c r="QJ401" s="178"/>
      <c r="QK401" s="178"/>
      <c r="QL401" s="178"/>
      <c r="QM401" s="178"/>
      <c r="QN401" s="178"/>
      <c r="QO401" s="178"/>
      <c r="QP401" s="178"/>
      <c r="QQ401" s="178"/>
      <c r="QR401" s="178"/>
      <c r="QS401" s="178"/>
      <c r="QT401" s="178"/>
      <c r="QU401" s="178"/>
      <c r="QV401" s="178"/>
      <c r="QW401" s="178"/>
      <c r="QX401" s="178"/>
      <c r="QY401" s="178"/>
      <c r="QZ401" s="178"/>
      <c r="RA401" s="178"/>
      <c r="RB401" s="178"/>
      <c r="RC401" s="178"/>
      <c r="RD401" s="178"/>
      <c r="RE401" s="178"/>
      <c r="RF401" s="178"/>
      <c r="RG401" s="178"/>
      <c r="RH401" s="178"/>
      <c r="RI401" s="178"/>
      <c r="RJ401" s="178"/>
      <c r="RK401" s="178"/>
      <c r="RL401" s="178"/>
      <c r="RM401" s="178"/>
      <c r="RN401" s="178"/>
      <c r="RO401" s="178"/>
      <c r="RP401" s="178"/>
      <c r="RQ401" s="178"/>
      <c r="RR401" s="178"/>
    </row>
    <row r="402" spans="1:486" s="1364" customFormat="1" ht="69.75" customHeight="1">
      <c r="A402" s="1266"/>
      <c r="B402" s="415" t="s">
        <v>2011</v>
      </c>
      <c r="C402" s="1269"/>
      <c r="D402" s="1361"/>
      <c r="E402" s="1296"/>
      <c r="F402" s="1362"/>
      <c r="G402" s="1363"/>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178"/>
      <c r="AL402" s="178"/>
      <c r="AM402" s="178"/>
      <c r="AN402" s="178"/>
      <c r="AO402" s="178"/>
      <c r="AP402" s="178"/>
      <c r="AQ402" s="178"/>
      <c r="AR402" s="178"/>
      <c r="AS402" s="178"/>
      <c r="AT402" s="178"/>
      <c r="AU402" s="178"/>
      <c r="AV402" s="178"/>
      <c r="AW402" s="178"/>
      <c r="AX402" s="178"/>
      <c r="AY402" s="178"/>
      <c r="AZ402" s="178"/>
      <c r="BA402" s="178"/>
      <c r="BB402" s="178"/>
      <c r="BC402" s="178"/>
      <c r="BD402" s="178"/>
      <c r="BE402" s="178"/>
      <c r="BF402" s="178"/>
      <c r="BG402" s="178"/>
      <c r="BH402" s="178"/>
      <c r="BI402" s="178"/>
      <c r="BJ402" s="178"/>
      <c r="BK402" s="178"/>
      <c r="BL402" s="178"/>
      <c r="BM402" s="178"/>
      <c r="BN402" s="178"/>
      <c r="BO402" s="178"/>
      <c r="BP402" s="178"/>
      <c r="BQ402" s="178"/>
      <c r="BR402" s="178"/>
      <c r="BS402" s="178"/>
      <c r="BT402" s="178"/>
      <c r="BU402" s="178"/>
      <c r="BV402" s="178"/>
      <c r="BW402" s="178"/>
      <c r="BX402" s="178"/>
      <c r="BY402" s="178"/>
      <c r="BZ402" s="178"/>
      <c r="CA402" s="178"/>
      <c r="CB402" s="178"/>
      <c r="CC402" s="178"/>
      <c r="CD402" s="178"/>
      <c r="CE402" s="178"/>
      <c r="CF402" s="178"/>
      <c r="CG402" s="178"/>
      <c r="CH402" s="178"/>
      <c r="CI402" s="178"/>
      <c r="CJ402" s="178"/>
      <c r="CK402" s="178"/>
      <c r="CL402" s="178"/>
      <c r="CM402" s="178"/>
      <c r="CN402" s="178"/>
      <c r="CO402" s="178"/>
      <c r="CP402" s="178"/>
      <c r="CQ402" s="178"/>
      <c r="CR402" s="178"/>
      <c r="CS402" s="178"/>
      <c r="CT402" s="178"/>
      <c r="CU402" s="178"/>
      <c r="CV402" s="178"/>
      <c r="CW402" s="178"/>
      <c r="CX402" s="178"/>
      <c r="CY402" s="178"/>
      <c r="CZ402" s="178"/>
      <c r="DA402" s="178"/>
      <c r="DB402" s="178"/>
      <c r="DC402" s="178"/>
      <c r="DD402" s="178"/>
      <c r="DE402" s="178"/>
      <c r="DF402" s="178"/>
      <c r="DG402" s="178"/>
      <c r="DH402" s="178"/>
      <c r="DI402" s="178"/>
      <c r="DJ402" s="178"/>
      <c r="DK402" s="178"/>
      <c r="DL402" s="178"/>
      <c r="DM402" s="178"/>
      <c r="DN402" s="178"/>
      <c r="DO402" s="178"/>
      <c r="DP402" s="178"/>
      <c r="DQ402" s="178"/>
      <c r="DR402" s="178"/>
      <c r="DS402" s="178"/>
      <c r="DT402" s="178"/>
      <c r="DU402" s="178"/>
      <c r="DV402" s="178"/>
      <c r="DW402" s="178"/>
      <c r="DX402" s="178"/>
      <c r="DY402" s="178"/>
      <c r="DZ402" s="178"/>
      <c r="EA402" s="178"/>
      <c r="EB402" s="178"/>
      <c r="EC402" s="178"/>
      <c r="ED402" s="178"/>
      <c r="EE402" s="178"/>
      <c r="EF402" s="178"/>
      <c r="EG402" s="178"/>
      <c r="EH402" s="178"/>
      <c r="EI402" s="178"/>
      <c r="EJ402" s="178"/>
      <c r="EK402" s="178"/>
      <c r="EL402" s="178"/>
      <c r="EM402" s="178"/>
      <c r="EN402" s="178"/>
      <c r="EO402" s="178"/>
      <c r="EP402" s="178"/>
      <c r="EQ402" s="178"/>
      <c r="ER402" s="178"/>
      <c r="ES402" s="178"/>
      <c r="ET402" s="178"/>
      <c r="EU402" s="178"/>
      <c r="EV402" s="178"/>
      <c r="EW402" s="178"/>
      <c r="EX402" s="178"/>
      <c r="EY402" s="178"/>
      <c r="EZ402" s="178"/>
      <c r="FA402" s="178"/>
      <c r="FB402" s="178"/>
      <c r="FC402" s="178"/>
      <c r="FD402" s="178"/>
      <c r="FE402" s="178"/>
      <c r="FF402" s="178"/>
      <c r="FG402" s="178"/>
      <c r="FH402" s="178"/>
      <c r="FI402" s="178"/>
      <c r="FJ402" s="178"/>
      <c r="FK402" s="178"/>
      <c r="FL402" s="178"/>
      <c r="FM402" s="178"/>
      <c r="FN402" s="178"/>
      <c r="FO402" s="178"/>
      <c r="FP402" s="178"/>
      <c r="FQ402" s="178"/>
      <c r="FR402" s="178"/>
      <c r="FS402" s="178"/>
      <c r="FT402" s="178"/>
      <c r="FU402" s="178"/>
      <c r="FV402" s="178"/>
      <c r="FW402" s="178"/>
      <c r="FX402" s="178"/>
      <c r="FY402" s="178"/>
      <c r="FZ402" s="178"/>
      <c r="GA402" s="178"/>
      <c r="GB402" s="178"/>
      <c r="GC402" s="178"/>
      <c r="GD402" s="178"/>
      <c r="GE402" s="178"/>
      <c r="GF402" s="178"/>
      <c r="GG402" s="178"/>
      <c r="GH402" s="178"/>
      <c r="GI402" s="178"/>
      <c r="GJ402" s="178"/>
      <c r="GK402" s="178"/>
      <c r="GL402" s="178"/>
      <c r="GM402" s="178"/>
      <c r="GN402" s="178"/>
      <c r="GO402" s="178"/>
      <c r="GP402" s="178"/>
      <c r="GQ402" s="178"/>
      <c r="GR402" s="178"/>
      <c r="GS402" s="178"/>
      <c r="GT402" s="178"/>
      <c r="GU402" s="178"/>
      <c r="GV402" s="178"/>
      <c r="GW402" s="178"/>
      <c r="GX402" s="178"/>
      <c r="GY402" s="178"/>
      <c r="GZ402" s="178"/>
      <c r="HA402" s="178"/>
      <c r="HB402" s="178"/>
      <c r="HC402" s="178"/>
      <c r="HD402" s="178"/>
      <c r="HE402" s="178"/>
      <c r="HF402" s="178"/>
      <c r="HG402" s="178"/>
      <c r="HH402" s="178"/>
      <c r="HI402" s="178"/>
      <c r="HJ402" s="178"/>
      <c r="HK402" s="178"/>
      <c r="HL402" s="178"/>
      <c r="HM402" s="178"/>
      <c r="HN402" s="178"/>
      <c r="HO402" s="178"/>
      <c r="HP402" s="178"/>
      <c r="HQ402" s="178"/>
      <c r="HR402" s="178"/>
      <c r="HS402" s="178"/>
      <c r="HT402" s="178"/>
      <c r="HU402" s="178"/>
      <c r="HV402" s="178"/>
      <c r="HW402" s="178"/>
      <c r="HX402" s="178"/>
      <c r="HY402" s="178"/>
      <c r="HZ402" s="178"/>
      <c r="IA402" s="178"/>
      <c r="IB402" s="178"/>
      <c r="IC402" s="178"/>
      <c r="ID402" s="178"/>
      <c r="IE402" s="178"/>
      <c r="IF402" s="178"/>
      <c r="IG402" s="178"/>
      <c r="IH402" s="178"/>
      <c r="II402" s="178"/>
      <c r="IJ402" s="178"/>
      <c r="IK402" s="178"/>
      <c r="IL402" s="178"/>
      <c r="IM402" s="178"/>
      <c r="IN402" s="178"/>
      <c r="IO402" s="178"/>
      <c r="IP402" s="178"/>
      <c r="IQ402" s="178"/>
      <c r="IR402" s="178"/>
      <c r="IS402" s="178"/>
      <c r="IT402" s="178"/>
      <c r="IU402" s="178"/>
      <c r="IV402" s="178"/>
      <c r="IW402" s="178"/>
      <c r="IX402" s="178"/>
      <c r="IY402" s="178"/>
      <c r="IZ402" s="178"/>
      <c r="JA402" s="178"/>
      <c r="JB402" s="178"/>
      <c r="JC402" s="178"/>
      <c r="JD402" s="178"/>
      <c r="JE402" s="178"/>
      <c r="JF402" s="178"/>
      <c r="JG402" s="178"/>
      <c r="JH402" s="178"/>
      <c r="JI402" s="178"/>
      <c r="JJ402" s="178"/>
      <c r="JK402" s="178"/>
      <c r="JL402" s="178"/>
      <c r="JM402" s="178"/>
      <c r="JN402" s="178"/>
      <c r="JO402" s="178"/>
      <c r="JP402" s="178"/>
      <c r="JQ402" s="178"/>
      <c r="JR402" s="178"/>
      <c r="JS402" s="178"/>
      <c r="JT402" s="178"/>
      <c r="JU402" s="178"/>
      <c r="JV402" s="178"/>
      <c r="JW402" s="178"/>
      <c r="JX402" s="178"/>
      <c r="JY402" s="178"/>
      <c r="JZ402" s="178"/>
      <c r="KA402" s="178"/>
      <c r="KB402" s="178"/>
      <c r="KC402" s="178"/>
      <c r="KD402" s="178"/>
      <c r="KE402" s="178"/>
      <c r="KF402" s="178"/>
      <c r="KG402" s="178"/>
      <c r="KH402" s="178"/>
      <c r="KI402" s="178"/>
      <c r="KJ402" s="178"/>
      <c r="KK402" s="178"/>
      <c r="KL402" s="178"/>
      <c r="KM402" s="178"/>
      <c r="KN402" s="178"/>
      <c r="KO402" s="178"/>
      <c r="KP402" s="178"/>
      <c r="KQ402" s="178"/>
      <c r="KR402" s="178"/>
      <c r="KS402" s="178"/>
      <c r="KT402" s="178"/>
      <c r="KU402" s="178"/>
      <c r="KV402" s="178"/>
      <c r="KW402" s="178"/>
      <c r="KX402" s="178"/>
      <c r="KY402" s="178"/>
      <c r="KZ402" s="178"/>
      <c r="LA402" s="178"/>
      <c r="LB402" s="178"/>
      <c r="LC402" s="178"/>
      <c r="LD402" s="178"/>
      <c r="LE402" s="178"/>
      <c r="LF402" s="178"/>
      <c r="LG402" s="178"/>
      <c r="LH402" s="178"/>
      <c r="LI402" s="178"/>
      <c r="LJ402" s="178"/>
      <c r="LK402" s="178"/>
      <c r="LL402" s="178"/>
      <c r="LM402" s="178"/>
      <c r="LN402" s="178"/>
      <c r="LO402" s="178"/>
      <c r="LP402" s="178"/>
      <c r="LQ402" s="178"/>
      <c r="LR402" s="178"/>
      <c r="LS402" s="178"/>
      <c r="LT402" s="178"/>
      <c r="LU402" s="178"/>
      <c r="LV402" s="178"/>
      <c r="LW402" s="178"/>
      <c r="LX402" s="178"/>
      <c r="LY402" s="178"/>
      <c r="LZ402" s="178"/>
      <c r="MA402" s="178"/>
      <c r="MB402" s="178"/>
      <c r="MC402" s="178"/>
      <c r="MD402" s="178"/>
      <c r="ME402" s="178"/>
      <c r="MF402" s="178"/>
      <c r="MG402" s="178"/>
      <c r="MH402" s="178"/>
      <c r="MI402" s="178"/>
      <c r="MJ402" s="178"/>
      <c r="MK402" s="178"/>
      <c r="ML402" s="178"/>
      <c r="MM402" s="178"/>
      <c r="MN402" s="178"/>
      <c r="MO402" s="178"/>
      <c r="MP402" s="178"/>
      <c r="MQ402" s="178"/>
      <c r="MR402" s="178"/>
      <c r="MS402" s="178"/>
      <c r="MT402" s="178"/>
      <c r="MU402" s="178"/>
      <c r="MV402" s="178"/>
      <c r="MW402" s="178"/>
      <c r="MX402" s="178"/>
      <c r="MY402" s="178"/>
      <c r="MZ402" s="178"/>
      <c r="NA402" s="178"/>
      <c r="NB402" s="178"/>
      <c r="NC402" s="178"/>
      <c r="ND402" s="178"/>
      <c r="NE402" s="178"/>
      <c r="NF402" s="178"/>
      <c r="NG402" s="178"/>
      <c r="NH402" s="178"/>
      <c r="NI402" s="178"/>
      <c r="NJ402" s="178"/>
      <c r="NK402" s="178"/>
      <c r="NL402" s="178"/>
      <c r="NM402" s="178"/>
      <c r="NN402" s="178"/>
      <c r="NO402" s="178"/>
      <c r="NP402" s="178"/>
      <c r="NQ402" s="178"/>
      <c r="NR402" s="178"/>
      <c r="NS402" s="178"/>
      <c r="NT402" s="178"/>
      <c r="NU402" s="178"/>
      <c r="NV402" s="178"/>
      <c r="NW402" s="178"/>
      <c r="NX402" s="178"/>
      <c r="NY402" s="178"/>
      <c r="NZ402" s="178"/>
      <c r="OA402" s="178"/>
      <c r="OB402" s="178"/>
      <c r="OC402" s="178"/>
      <c r="OD402" s="178"/>
      <c r="OE402" s="178"/>
      <c r="OF402" s="178"/>
      <c r="OG402" s="178"/>
      <c r="OH402" s="178"/>
      <c r="OI402" s="178"/>
      <c r="OJ402" s="178"/>
      <c r="OK402" s="178"/>
      <c r="OL402" s="178"/>
      <c r="OM402" s="178"/>
      <c r="ON402" s="178"/>
      <c r="OO402" s="178"/>
      <c r="OP402" s="178"/>
      <c r="OQ402" s="178"/>
      <c r="OR402" s="178"/>
      <c r="OS402" s="178"/>
      <c r="OT402" s="178"/>
      <c r="OU402" s="178"/>
      <c r="OV402" s="178"/>
      <c r="OW402" s="178"/>
      <c r="OX402" s="178"/>
      <c r="OY402" s="178"/>
      <c r="OZ402" s="178"/>
      <c r="PA402" s="178"/>
      <c r="PB402" s="178"/>
      <c r="PC402" s="178"/>
      <c r="PD402" s="178"/>
      <c r="PE402" s="178"/>
      <c r="PF402" s="178"/>
      <c r="PG402" s="178"/>
      <c r="PH402" s="178"/>
      <c r="PI402" s="178"/>
      <c r="PJ402" s="178"/>
      <c r="PK402" s="178"/>
      <c r="PL402" s="178"/>
      <c r="PM402" s="178"/>
      <c r="PN402" s="178"/>
      <c r="PO402" s="178"/>
      <c r="PP402" s="178"/>
      <c r="PQ402" s="178"/>
      <c r="PR402" s="178"/>
      <c r="PS402" s="178"/>
      <c r="PT402" s="178"/>
      <c r="PU402" s="178"/>
      <c r="PV402" s="178"/>
      <c r="PW402" s="178"/>
      <c r="PX402" s="178"/>
      <c r="PY402" s="178"/>
      <c r="PZ402" s="178"/>
      <c r="QA402" s="178"/>
      <c r="QB402" s="178"/>
      <c r="QC402" s="178"/>
      <c r="QD402" s="178"/>
      <c r="QE402" s="178"/>
      <c r="QF402" s="178"/>
      <c r="QG402" s="178"/>
      <c r="QH402" s="178"/>
      <c r="QI402" s="178"/>
      <c r="QJ402" s="178"/>
      <c r="QK402" s="178"/>
      <c r="QL402" s="178"/>
      <c r="QM402" s="178"/>
      <c r="QN402" s="178"/>
      <c r="QO402" s="178"/>
      <c r="QP402" s="178"/>
      <c r="QQ402" s="178"/>
      <c r="QR402" s="178"/>
      <c r="QS402" s="178"/>
      <c r="QT402" s="178"/>
      <c r="QU402" s="178"/>
      <c r="QV402" s="178"/>
      <c r="QW402" s="178"/>
      <c r="QX402" s="178"/>
      <c r="QY402" s="178"/>
      <c r="QZ402" s="178"/>
      <c r="RA402" s="178"/>
      <c r="RB402" s="178"/>
      <c r="RC402" s="178"/>
      <c r="RD402" s="178"/>
      <c r="RE402" s="178"/>
      <c r="RF402" s="178"/>
      <c r="RG402" s="178"/>
      <c r="RH402" s="178"/>
      <c r="RI402" s="178"/>
      <c r="RJ402" s="178"/>
      <c r="RK402" s="178"/>
      <c r="RL402" s="178"/>
      <c r="RM402" s="178"/>
      <c r="RN402" s="178"/>
      <c r="RO402" s="178"/>
      <c r="RP402" s="178"/>
      <c r="RQ402" s="178"/>
      <c r="RR402" s="178"/>
    </row>
    <row r="403" spans="1:486" s="1364" customFormat="1" ht="45.75" customHeight="1">
      <c r="A403" s="1266"/>
      <c r="B403" s="416" t="s">
        <v>2012</v>
      </c>
      <c r="C403" s="1269"/>
      <c r="D403" s="1361"/>
      <c r="E403" s="1296"/>
      <c r="F403" s="1362"/>
      <c r="G403" s="1363"/>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c r="AJ403" s="178"/>
      <c r="AK403" s="178"/>
      <c r="AL403" s="178"/>
      <c r="AM403" s="178"/>
      <c r="AN403" s="178"/>
      <c r="AO403" s="178"/>
      <c r="AP403" s="178"/>
      <c r="AQ403" s="178"/>
      <c r="AR403" s="178"/>
      <c r="AS403" s="178"/>
      <c r="AT403" s="178"/>
      <c r="AU403" s="178"/>
      <c r="AV403" s="178"/>
      <c r="AW403" s="178"/>
      <c r="AX403" s="178"/>
      <c r="AY403" s="178"/>
      <c r="AZ403" s="178"/>
      <c r="BA403" s="178"/>
      <c r="BB403" s="178"/>
      <c r="BC403" s="178"/>
      <c r="BD403" s="178"/>
      <c r="BE403" s="178"/>
      <c r="BF403" s="178"/>
      <c r="BG403" s="178"/>
      <c r="BH403" s="178"/>
      <c r="BI403" s="178"/>
      <c r="BJ403" s="178"/>
      <c r="BK403" s="178"/>
      <c r="BL403" s="178"/>
      <c r="BM403" s="178"/>
      <c r="BN403" s="178"/>
      <c r="BO403" s="178"/>
      <c r="BP403" s="178"/>
      <c r="BQ403" s="178"/>
      <c r="BR403" s="178"/>
      <c r="BS403" s="178"/>
      <c r="BT403" s="178"/>
      <c r="BU403" s="178"/>
      <c r="BV403" s="178"/>
      <c r="BW403" s="178"/>
      <c r="BX403" s="178"/>
      <c r="BY403" s="178"/>
      <c r="BZ403" s="178"/>
      <c r="CA403" s="178"/>
      <c r="CB403" s="178"/>
      <c r="CC403" s="178"/>
      <c r="CD403" s="178"/>
      <c r="CE403" s="178"/>
      <c r="CF403" s="178"/>
      <c r="CG403" s="178"/>
      <c r="CH403" s="178"/>
      <c r="CI403" s="178"/>
      <c r="CJ403" s="178"/>
      <c r="CK403" s="178"/>
      <c r="CL403" s="178"/>
      <c r="CM403" s="178"/>
      <c r="CN403" s="178"/>
      <c r="CO403" s="178"/>
      <c r="CP403" s="178"/>
      <c r="CQ403" s="178"/>
      <c r="CR403" s="178"/>
      <c r="CS403" s="178"/>
      <c r="CT403" s="178"/>
      <c r="CU403" s="178"/>
      <c r="CV403" s="178"/>
      <c r="CW403" s="178"/>
      <c r="CX403" s="178"/>
      <c r="CY403" s="178"/>
      <c r="CZ403" s="178"/>
      <c r="DA403" s="178"/>
      <c r="DB403" s="178"/>
      <c r="DC403" s="178"/>
      <c r="DD403" s="178"/>
      <c r="DE403" s="178"/>
      <c r="DF403" s="178"/>
      <c r="DG403" s="178"/>
      <c r="DH403" s="178"/>
      <c r="DI403" s="178"/>
      <c r="DJ403" s="178"/>
      <c r="DK403" s="178"/>
      <c r="DL403" s="178"/>
      <c r="DM403" s="178"/>
      <c r="DN403" s="178"/>
      <c r="DO403" s="178"/>
      <c r="DP403" s="178"/>
      <c r="DQ403" s="178"/>
      <c r="DR403" s="178"/>
      <c r="DS403" s="178"/>
      <c r="DT403" s="178"/>
      <c r="DU403" s="178"/>
      <c r="DV403" s="178"/>
      <c r="DW403" s="178"/>
      <c r="DX403" s="178"/>
      <c r="DY403" s="178"/>
      <c r="DZ403" s="178"/>
      <c r="EA403" s="178"/>
      <c r="EB403" s="178"/>
      <c r="EC403" s="178"/>
      <c r="ED403" s="178"/>
      <c r="EE403" s="178"/>
      <c r="EF403" s="178"/>
      <c r="EG403" s="178"/>
      <c r="EH403" s="178"/>
      <c r="EI403" s="178"/>
      <c r="EJ403" s="178"/>
      <c r="EK403" s="178"/>
      <c r="EL403" s="178"/>
      <c r="EM403" s="178"/>
      <c r="EN403" s="178"/>
      <c r="EO403" s="178"/>
      <c r="EP403" s="178"/>
      <c r="EQ403" s="178"/>
      <c r="ER403" s="178"/>
      <c r="ES403" s="178"/>
      <c r="ET403" s="178"/>
      <c r="EU403" s="178"/>
      <c r="EV403" s="178"/>
      <c r="EW403" s="178"/>
      <c r="EX403" s="178"/>
      <c r="EY403" s="178"/>
      <c r="EZ403" s="178"/>
      <c r="FA403" s="178"/>
      <c r="FB403" s="178"/>
      <c r="FC403" s="178"/>
      <c r="FD403" s="178"/>
      <c r="FE403" s="178"/>
      <c r="FF403" s="178"/>
      <c r="FG403" s="178"/>
      <c r="FH403" s="178"/>
      <c r="FI403" s="178"/>
      <c r="FJ403" s="178"/>
      <c r="FK403" s="178"/>
      <c r="FL403" s="178"/>
      <c r="FM403" s="178"/>
      <c r="FN403" s="178"/>
      <c r="FO403" s="178"/>
      <c r="FP403" s="178"/>
      <c r="FQ403" s="178"/>
      <c r="FR403" s="178"/>
      <c r="FS403" s="178"/>
      <c r="FT403" s="178"/>
      <c r="FU403" s="178"/>
      <c r="FV403" s="178"/>
      <c r="FW403" s="178"/>
      <c r="FX403" s="178"/>
      <c r="FY403" s="178"/>
      <c r="FZ403" s="178"/>
      <c r="GA403" s="178"/>
      <c r="GB403" s="178"/>
      <c r="GC403" s="178"/>
      <c r="GD403" s="178"/>
      <c r="GE403" s="178"/>
      <c r="GF403" s="178"/>
      <c r="GG403" s="178"/>
      <c r="GH403" s="178"/>
      <c r="GI403" s="178"/>
      <c r="GJ403" s="178"/>
      <c r="GK403" s="178"/>
      <c r="GL403" s="178"/>
      <c r="GM403" s="178"/>
      <c r="GN403" s="178"/>
      <c r="GO403" s="178"/>
      <c r="GP403" s="178"/>
      <c r="GQ403" s="178"/>
      <c r="GR403" s="178"/>
      <c r="GS403" s="178"/>
      <c r="GT403" s="178"/>
      <c r="GU403" s="178"/>
      <c r="GV403" s="178"/>
      <c r="GW403" s="178"/>
      <c r="GX403" s="178"/>
      <c r="GY403" s="178"/>
      <c r="GZ403" s="178"/>
      <c r="HA403" s="178"/>
      <c r="HB403" s="178"/>
      <c r="HC403" s="178"/>
      <c r="HD403" s="178"/>
      <c r="HE403" s="178"/>
      <c r="HF403" s="178"/>
      <c r="HG403" s="178"/>
      <c r="HH403" s="178"/>
      <c r="HI403" s="178"/>
      <c r="HJ403" s="178"/>
      <c r="HK403" s="178"/>
      <c r="HL403" s="178"/>
      <c r="HM403" s="178"/>
      <c r="HN403" s="178"/>
      <c r="HO403" s="178"/>
      <c r="HP403" s="178"/>
      <c r="HQ403" s="178"/>
      <c r="HR403" s="178"/>
      <c r="HS403" s="178"/>
      <c r="HT403" s="178"/>
      <c r="HU403" s="178"/>
      <c r="HV403" s="178"/>
      <c r="HW403" s="178"/>
      <c r="HX403" s="178"/>
      <c r="HY403" s="178"/>
      <c r="HZ403" s="178"/>
      <c r="IA403" s="178"/>
      <c r="IB403" s="178"/>
      <c r="IC403" s="178"/>
      <c r="ID403" s="178"/>
      <c r="IE403" s="178"/>
      <c r="IF403" s="178"/>
      <c r="IG403" s="178"/>
      <c r="IH403" s="178"/>
      <c r="II403" s="178"/>
      <c r="IJ403" s="178"/>
      <c r="IK403" s="178"/>
      <c r="IL403" s="178"/>
      <c r="IM403" s="178"/>
      <c r="IN403" s="178"/>
      <c r="IO403" s="178"/>
      <c r="IP403" s="178"/>
      <c r="IQ403" s="178"/>
      <c r="IR403" s="178"/>
      <c r="IS403" s="178"/>
      <c r="IT403" s="178"/>
      <c r="IU403" s="178"/>
      <c r="IV403" s="178"/>
      <c r="IW403" s="178"/>
      <c r="IX403" s="178"/>
      <c r="IY403" s="178"/>
      <c r="IZ403" s="178"/>
      <c r="JA403" s="178"/>
      <c r="JB403" s="178"/>
      <c r="JC403" s="178"/>
      <c r="JD403" s="178"/>
      <c r="JE403" s="178"/>
      <c r="JF403" s="178"/>
      <c r="JG403" s="178"/>
      <c r="JH403" s="178"/>
      <c r="JI403" s="178"/>
      <c r="JJ403" s="178"/>
      <c r="JK403" s="178"/>
      <c r="JL403" s="178"/>
      <c r="JM403" s="178"/>
      <c r="JN403" s="178"/>
      <c r="JO403" s="178"/>
      <c r="JP403" s="178"/>
      <c r="JQ403" s="178"/>
      <c r="JR403" s="178"/>
      <c r="JS403" s="178"/>
      <c r="JT403" s="178"/>
      <c r="JU403" s="178"/>
      <c r="JV403" s="178"/>
      <c r="JW403" s="178"/>
      <c r="JX403" s="178"/>
      <c r="JY403" s="178"/>
      <c r="JZ403" s="178"/>
      <c r="KA403" s="178"/>
      <c r="KB403" s="178"/>
      <c r="KC403" s="178"/>
      <c r="KD403" s="178"/>
      <c r="KE403" s="178"/>
      <c r="KF403" s="178"/>
      <c r="KG403" s="178"/>
      <c r="KH403" s="178"/>
      <c r="KI403" s="178"/>
      <c r="KJ403" s="178"/>
      <c r="KK403" s="178"/>
      <c r="KL403" s="178"/>
      <c r="KM403" s="178"/>
      <c r="KN403" s="178"/>
      <c r="KO403" s="178"/>
      <c r="KP403" s="178"/>
      <c r="KQ403" s="178"/>
      <c r="KR403" s="178"/>
      <c r="KS403" s="178"/>
      <c r="KT403" s="178"/>
      <c r="KU403" s="178"/>
      <c r="KV403" s="178"/>
      <c r="KW403" s="178"/>
      <c r="KX403" s="178"/>
      <c r="KY403" s="178"/>
      <c r="KZ403" s="178"/>
      <c r="LA403" s="178"/>
      <c r="LB403" s="178"/>
      <c r="LC403" s="178"/>
      <c r="LD403" s="178"/>
      <c r="LE403" s="178"/>
      <c r="LF403" s="178"/>
      <c r="LG403" s="178"/>
      <c r="LH403" s="178"/>
      <c r="LI403" s="178"/>
      <c r="LJ403" s="178"/>
      <c r="LK403" s="178"/>
      <c r="LL403" s="178"/>
      <c r="LM403" s="178"/>
      <c r="LN403" s="178"/>
      <c r="LO403" s="178"/>
      <c r="LP403" s="178"/>
      <c r="LQ403" s="178"/>
      <c r="LR403" s="178"/>
      <c r="LS403" s="178"/>
      <c r="LT403" s="178"/>
      <c r="LU403" s="178"/>
      <c r="LV403" s="178"/>
      <c r="LW403" s="178"/>
      <c r="LX403" s="178"/>
      <c r="LY403" s="178"/>
      <c r="LZ403" s="178"/>
      <c r="MA403" s="178"/>
      <c r="MB403" s="178"/>
      <c r="MC403" s="178"/>
      <c r="MD403" s="178"/>
      <c r="ME403" s="178"/>
      <c r="MF403" s="178"/>
      <c r="MG403" s="178"/>
      <c r="MH403" s="178"/>
      <c r="MI403" s="178"/>
      <c r="MJ403" s="178"/>
      <c r="MK403" s="178"/>
      <c r="ML403" s="178"/>
      <c r="MM403" s="178"/>
      <c r="MN403" s="178"/>
      <c r="MO403" s="178"/>
      <c r="MP403" s="178"/>
      <c r="MQ403" s="178"/>
      <c r="MR403" s="178"/>
      <c r="MS403" s="178"/>
      <c r="MT403" s="178"/>
      <c r="MU403" s="178"/>
      <c r="MV403" s="178"/>
      <c r="MW403" s="178"/>
      <c r="MX403" s="178"/>
      <c r="MY403" s="178"/>
      <c r="MZ403" s="178"/>
      <c r="NA403" s="178"/>
      <c r="NB403" s="178"/>
      <c r="NC403" s="178"/>
      <c r="ND403" s="178"/>
      <c r="NE403" s="178"/>
      <c r="NF403" s="178"/>
      <c r="NG403" s="178"/>
      <c r="NH403" s="178"/>
      <c r="NI403" s="178"/>
      <c r="NJ403" s="178"/>
      <c r="NK403" s="178"/>
      <c r="NL403" s="178"/>
      <c r="NM403" s="178"/>
      <c r="NN403" s="178"/>
      <c r="NO403" s="178"/>
      <c r="NP403" s="178"/>
      <c r="NQ403" s="178"/>
      <c r="NR403" s="178"/>
      <c r="NS403" s="178"/>
      <c r="NT403" s="178"/>
      <c r="NU403" s="178"/>
      <c r="NV403" s="178"/>
      <c r="NW403" s="178"/>
      <c r="NX403" s="178"/>
      <c r="NY403" s="178"/>
      <c r="NZ403" s="178"/>
      <c r="OA403" s="178"/>
      <c r="OB403" s="178"/>
      <c r="OC403" s="178"/>
      <c r="OD403" s="178"/>
      <c r="OE403" s="178"/>
      <c r="OF403" s="178"/>
      <c r="OG403" s="178"/>
      <c r="OH403" s="178"/>
      <c r="OI403" s="178"/>
      <c r="OJ403" s="178"/>
      <c r="OK403" s="178"/>
      <c r="OL403" s="178"/>
      <c r="OM403" s="178"/>
      <c r="ON403" s="178"/>
      <c r="OO403" s="178"/>
      <c r="OP403" s="178"/>
      <c r="OQ403" s="178"/>
      <c r="OR403" s="178"/>
      <c r="OS403" s="178"/>
      <c r="OT403" s="178"/>
      <c r="OU403" s="178"/>
      <c r="OV403" s="178"/>
      <c r="OW403" s="178"/>
      <c r="OX403" s="178"/>
      <c r="OY403" s="178"/>
      <c r="OZ403" s="178"/>
      <c r="PA403" s="178"/>
      <c r="PB403" s="178"/>
      <c r="PC403" s="178"/>
      <c r="PD403" s="178"/>
      <c r="PE403" s="178"/>
      <c r="PF403" s="178"/>
      <c r="PG403" s="178"/>
      <c r="PH403" s="178"/>
      <c r="PI403" s="178"/>
      <c r="PJ403" s="178"/>
      <c r="PK403" s="178"/>
      <c r="PL403" s="178"/>
      <c r="PM403" s="178"/>
      <c r="PN403" s="178"/>
      <c r="PO403" s="178"/>
      <c r="PP403" s="178"/>
      <c r="PQ403" s="178"/>
      <c r="PR403" s="178"/>
      <c r="PS403" s="178"/>
      <c r="PT403" s="178"/>
      <c r="PU403" s="178"/>
      <c r="PV403" s="178"/>
      <c r="PW403" s="178"/>
      <c r="PX403" s="178"/>
      <c r="PY403" s="178"/>
      <c r="PZ403" s="178"/>
      <c r="QA403" s="178"/>
      <c r="QB403" s="178"/>
      <c r="QC403" s="178"/>
      <c r="QD403" s="178"/>
      <c r="QE403" s="178"/>
      <c r="QF403" s="178"/>
      <c r="QG403" s="178"/>
      <c r="QH403" s="178"/>
      <c r="QI403" s="178"/>
      <c r="QJ403" s="178"/>
      <c r="QK403" s="178"/>
      <c r="QL403" s="178"/>
      <c r="QM403" s="178"/>
      <c r="QN403" s="178"/>
      <c r="QO403" s="178"/>
      <c r="QP403" s="178"/>
      <c r="QQ403" s="178"/>
      <c r="QR403" s="178"/>
      <c r="QS403" s="178"/>
      <c r="QT403" s="178"/>
      <c r="QU403" s="178"/>
      <c r="QV403" s="178"/>
      <c r="QW403" s="178"/>
      <c r="QX403" s="178"/>
      <c r="QY403" s="178"/>
      <c r="QZ403" s="178"/>
      <c r="RA403" s="178"/>
      <c r="RB403" s="178"/>
      <c r="RC403" s="178"/>
      <c r="RD403" s="178"/>
      <c r="RE403" s="178"/>
      <c r="RF403" s="178"/>
      <c r="RG403" s="178"/>
      <c r="RH403" s="178"/>
      <c r="RI403" s="178"/>
      <c r="RJ403" s="178"/>
      <c r="RK403" s="178"/>
      <c r="RL403" s="178"/>
      <c r="RM403" s="178"/>
      <c r="RN403" s="178"/>
      <c r="RO403" s="178"/>
      <c r="RP403" s="178"/>
      <c r="RQ403" s="178"/>
      <c r="RR403" s="178"/>
    </row>
    <row r="404" spans="1:486" s="1364" customFormat="1" ht="285">
      <c r="A404" s="1266"/>
      <c r="B404" s="416" t="s">
        <v>2741</v>
      </c>
      <c r="C404" s="1269"/>
      <c r="D404" s="1365"/>
      <c r="E404" s="1296"/>
      <c r="F404" s="1362"/>
      <c r="G404" s="1366"/>
      <c r="H404" s="1367"/>
      <c r="I404" s="1367"/>
      <c r="J404" s="1367"/>
      <c r="K404" s="1367"/>
      <c r="L404" s="1367"/>
      <c r="M404" s="1367"/>
      <c r="N404" s="1367"/>
      <c r="O404" s="1367"/>
      <c r="P404" s="1367"/>
      <c r="Q404" s="1367"/>
      <c r="R404" s="1367"/>
      <c r="S404" s="1367"/>
      <c r="T404" s="1367"/>
      <c r="U404" s="1367"/>
      <c r="V404" s="1367"/>
      <c r="W404" s="1367"/>
      <c r="X404" s="1367"/>
      <c r="Y404" s="1367"/>
      <c r="Z404" s="1367"/>
      <c r="AA404" s="1367"/>
      <c r="AB404" s="1367"/>
      <c r="AC404" s="1367"/>
      <c r="AD404" s="1367"/>
      <c r="AE404" s="1367"/>
      <c r="AF404" s="1367"/>
      <c r="AG404" s="1367"/>
      <c r="AH404" s="1367"/>
      <c r="AI404" s="1367"/>
      <c r="AJ404" s="1367"/>
      <c r="AK404" s="1367"/>
      <c r="AL404" s="1367"/>
      <c r="AM404" s="1367"/>
      <c r="AN404" s="1367"/>
      <c r="AO404" s="1367"/>
      <c r="AP404" s="1367"/>
      <c r="AQ404" s="1367"/>
      <c r="AR404" s="1367"/>
      <c r="AS404" s="1367"/>
      <c r="AT404" s="1367"/>
      <c r="AU404" s="1367"/>
      <c r="AV404" s="1367"/>
      <c r="AW404" s="1367"/>
      <c r="AX404" s="1367"/>
      <c r="AY404" s="1367"/>
      <c r="AZ404" s="1367"/>
      <c r="BA404" s="1367"/>
      <c r="BB404" s="1367"/>
      <c r="BC404" s="1367"/>
      <c r="BD404" s="1367"/>
      <c r="BE404" s="1367"/>
      <c r="BF404" s="1367"/>
      <c r="BG404" s="1367"/>
      <c r="BH404" s="1367"/>
      <c r="BI404" s="1367"/>
      <c r="BJ404" s="1367"/>
      <c r="BK404" s="1367"/>
      <c r="BL404" s="1367"/>
      <c r="BM404" s="1367"/>
      <c r="BN404" s="1367"/>
      <c r="BO404" s="1367"/>
      <c r="BP404" s="1367"/>
      <c r="BQ404" s="1367"/>
      <c r="BR404" s="1367"/>
      <c r="BS404" s="1367"/>
      <c r="BT404" s="1367"/>
      <c r="BU404" s="1367"/>
      <c r="BV404" s="1367"/>
      <c r="BW404" s="1367"/>
      <c r="BX404" s="1367"/>
      <c r="BY404" s="1367"/>
      <c r="BZ404" s="1367"/>
      <c r="CA404" s="1367"/>
      <c r="CB404" s="1367"/>
      <c r="CC404" s="1367"/>
      <c r="CD404" s="1367"/>
      <c r="CE404" s="1367"/>
      <c r="CF404" s="1367"/>
      <c r="CG404" s="1367"/>
      <c r="CH404" s="1367"/>
      <c r="CI404" s="1367"/>
      <c r="CJ404" s="1367"/>
      <c r="CK404" s="1367"/>
      <c r="CL404" s="1367"/>
      <c r="CM404" s="1367"/>
      <c r="CN404" s="1367"/>
      <c r="CO404" s="1367"/>
      <c r="CP404" s="1367"/>
      <c r="CQ404" s="1367"/>
      <c r="CR404" s="1367"/>
      <c r="CS404" s="1367"/>
      <c r="CT404" s="1367"/>
      <c r="CU404" s="1367"/>
      <c r="CV404" s="1367"/>
      <c r="CW404" s="1367"/>
      <c r="CX404" s="1367"/>
      <c r="CY404" s="1367"/>
      <c r="CZ404" s="1367"/>
      <c r="DA404" s="1367"/>
      <c r="DB404" s="1367"/>
      <c r="DC404" s="1367"/>
      <c r="DD404" s="1367"/>
      <c r="DE404" s="1367"/>
      <c r="DF404" s="1367"/>
      <c r="DG404" s="1367"/>
      <c r="DH404" s="1367"/>
      <c r="DI404" s="1367"/>
      <c r="DJ404" s="1367"/>
      <c r="DK404" s="1367"/>
      <c r="DL404" s="1367"/>
      <c r="DM404" s="1367"/>
      <c r="DN404" s="1367"/>
      <c r="DO404" s="1367"/>
      <c r="DP404" s="1367"/>
      <c r="DQ404" s="1367"/>
      <c r="DR404" s="1367"/>
      <c r="DS404" s="1367"/>
      <c r="DT404" s="1367"/>
      <c r="DU404" s="1367"/>
      <c r="DV404" s="1367"/>
      <c r="DW404" s="1367"/>
      <c r="DX404" s="1367"/>
      <c r="DY404" s="1367"/>
      <c r="DZ404" s="1367"/>
      <c r="EA404" s="1367"/>
      <c r="EB404" s="1367"/>
      <c r="EC404" s="1367"/>
      <c r="ED404" s="1367"/>
      <c r="EE404" s="1367"/>
      <c r="EF404" s="1367"/>
      <c r="EG404" s="1367"/>
      <c r="EH404" s="1367"/>
      <c r="EI404" s="1367"/>
      <c r="EJ404" s="1367"/>
      <c r="EK404" s="1367"/>
      <c r="EL404" s="1367"/>
      <c r="EM404" s="1367"/>
      <c r="EN404" s="1367"/>
      <c r="EO404" s="1367"/>
      <c r="EP404" s="1367"/>
      <c r="EQ404" s="1367"/>
      <c r="ER404" s="1367"/>
      <c r="ES404" s="1367"/>
      <c r="ET404" s="1367"/>
      <c r="EU404" s="1367"/>
      <c r="EV404" s="1367"/>
      <c r="EW404" s="1367"/>
      <c r="EX404" s="1367"/>
      <c r="EY404" s="1367"/>
      <c r="EZ404" s="1367"/>
      <c r="FA404" s="1367"/>
      <c r="FB404" s="1367"/>
      <c r="FC404" s="1367"/>
      <c r="FD404" s="1367"/>
      <c r="FE404" s="1367"/>
      <c r="FF404" s="1367"/>
      <c r="FG404" s="1367"/>
      <c r="FH404" s="1367"/>
      <c r="FI404" s="1367"/>
      <c r="FJ404" s="1367"/>
      <c r="FK404" s="1367"/>
      <c r="FL404" s="1367"/>
      <c r="FM404" s="1367"/>
      <c r="FN404" s="1367"/>
      <c r="FO404" s="1367"/>
      <c r="FP404" s="1367"/>
      <c r="FQ404" s="1367"/>
      <c r="FR404" s="1367"/>
      <c r="FS404" s="1367"/>
      <c r="FT404" s="1367"/>
      <c r="FU404" s="1367"/>
      <c r="FV404" s="1367"/>
      <c r="FW404" s="1367"/>
      <c r="FX404" s="1367"/>
      <c r="FY404" s="1367"/>
      <c r="FZ404" s="1367"/>
      <c r="GA404" s="1367"/>
      <c r="GB404" s="1367"/>
      <c r="GC404" s="1367"/>
      <c r="GD404" s="1367"/>
      <c r="GE404" s="1367"/>
      <c r="GF404" s="1367"/>
      <c r="GG404" s="1367"/>
      <c r="GH404" s="1367"/>
      <c r="GI404" s="1367"/>
      <c r="GJ404" s="1367"/>
      <c r="GK404" s="1367"/>
      <c r="GL404" s="1367"/>
      <c r="GM404" s="1367"/>
      <c r="GN404" s="1367"/>
      <c r="GO404" s="1367"/>
      <c r="GP404" s="1367"/>
      <c r="GQ404" s="1367"/>
      <c r="GR404" s="1367"/>
      <c r="GS404" s="1367"/>
      <c r="GT404" s="1367"/>
      <c r="GU404" s="1367"/>
      <c r="GV404" s="1367"/>
      <c r="GW404" s="1367"/>
      <c r="GX404" s="1367"/>
      <c r="GY404" s="1367"/>
      <c r="GZ404" s="1367"/>
      <c r="HA404" s="1367"/>
      <c r="HB404" s="1367"/>
      <c r="HC404" s="1367"/>
      <c r="HD404" s="1367"/>
      <c r="HE404" s="1367"/>
      <c r="HF404" s="1367"/>
      <c r="HG404" s="1367"/>
      <c r="HH404" s="1367"/>
      <c r="HI404" s="1367"/>
      <c r="HJ404" s="1367"/>
      <c r="HK404" s="1367"/>
      <c r="HL404" s="1367"/>
      <c r="HM404" s="1367"/>
      <c r="HN404" s="1367"/>
      <c r="HO404" s="1367"/>
      <c r="HP404" s="1367"/>
      <c r="HQ404" s="1367"/>
      <c r="HR404" s="1367"/>
      <c r="HS404" s="1367"/>
      <c r="HT404" s="1367"/>
      <c r="HU404" s="1367"/>
      <c r="HV404" s="1367"/>
      <c r="HW404" s="1367"/>
      <c r="HX404" s="1367"/>
      <c r="HY404" s="1367"/>
      <c r="HZ404" s="1367"/>
      <c r="IA404" s="1367"/>
      <c r="IB404" s="1367"/>
      <c r="IC404" s="1367"/>
      <c r="ID404" s="1367"/>
      <c r="IE404" s="1367"/>
      <c r="IF404" s="1367"/>
      <c r="IG404" s="1367"/>
      <c r="IH404" s="1367"/>
      <c r="II404" s="1367"/>
      <c r="IJ404" s="1367"/>
      <c r="IK404" s="1367"/>
      <c r="IL404" s="1367"/>
      <c r="IM404" s="1367"/>
      <c r="IN404" s="1367"/>
      <c r="IO404" s="1367"/>
      <c r="IP404" s="1367"/>
      <c r="IQ404" s="1367"/>
      <c r="IR404" s="1367"/>
      <c r="IS404" s="1367"/>
      <c r="IT404" s="1367"/>
      <c r="IU404" s="178"/>
      <c r="IV404" s="178"/>
      <c r="IW404" s="178"/>
      <c r="IX404" s="178"/>
      <c r="IY404" s="178"/>
      <c r="IZ404" s="178"/>
      <c r="JA404" s="178"/>
      <c r="JB404" s="178"/>
      <c r="JC404" s="178"/>
      <c r="JD404" s="178"/>
      <c r="JE404" s="178"/>
      <c r="JF404" s="178"/>
      <c r="JG404" s="178"/>
      <c r="JH404" s="178"/>
      <c r="JI404" s="178"/>
      <c r="JJ404" s="178"/>
      <c r="JK404" s="178"/>
      <c r="JL404" s="178"/>
      <c r="JM404" s="178"/>
      <c r="JN404" s="178"/>
      <c r="JO404" s="178"/>
      <c r="JP404" s="178"/>
      <c r="JQ404" s="178"/>
      <c r="JR404" s="178"/>
      <c r="JS404" s="178"/>
      <c r="JT404" s="178"/>
      <c r="JU404" s="178"/>
      <c r="JV404" s="178"/>
      <c r="JW404" s="178"/>
      <c r="JX404" s="178"/>
      <c r="JY404" s="178"/>
      <c r="JZ404" s="178"/>
      <c r="KA404" s="178"/>
      <c r="KB404" s="178"/>
      <c r="KC404" s="178"/>
      <c r="KD404" s="178"/>
      <c r="KE404" s="178"/>
      <c r="KF404" s="178"/>
      <c r="KG404" s="178"/>
      <c r="KH404" s="178"/>
      <c r="KI404" s="178"/>
      <c r="KJ404" s="178"/>
      <c r="KK404" s="178"/>
      <c r="KL404" s="178"/>
      <c r="KM404" s="178"/>
      <c r="KN404" s="178"/>
      <c r="KO404" s="178"/>
      <c r="KP404" s="178"/>
      <c r="KQ404" s="178"/>
      <c r="KR404" s="178"/>
      <c r="KS404" s="178"/>
      <c r="KT404" s="178"/>
      <c r="KU404" s="178"/>
      <c r="KV404" s="178"/>
      <c r="KW404" s="178"/>
      <c r="KX404" s="178"/>
      <c r="KY404" s="178"/>
      <c r="KZ404" s="178"/>
      <c r="LA404" s="178"/>
      <c r="LB404" s="178"/>
      <c r="LC404" s="178"/>
      <c r="LD404" s="178"/>
      <c r="LE404" s="178"/>
      <c r="LF404" s="178"/>
      <c r="LG404" s="178"/>
      <c r="LH404" s="178"/>
      <c r="LI404" s="178"/>
      <c r="LJ404" s="178"/>
      <c r="LK404" s="178"/>
      <c r="LL404" s="178"/>
      <c r="LM404" s="178"/>
      <c r="LN404" s="178"/>
      <c r="LO404" s="178"/>
      <c r="LP404" s="178"/>
      <c r="LQ404" s="178"/>
      <c r="LR404" s="178"/>
      <c r="LS404" s="178"/>
      <c r="LT404" s="178"/>
      <c r="LU404" s="178"/>
      <c r="LV404" s="178"/>
      <c r="LW404" s="178"/>
      <c r="LX404" s="178"/>
      <c r="LY404" s="178"/>
      <c r="LZ404" s="178"/>
      <c r="MA404" s="178"/>
      <c r="MB404" s="178"/>
      <c r="MC404" s="178"/>
      <c r="MD404" s="178"/>
      <c r="ME404" s="178"/>
      <c r="MF404" s="178"/>
      <c r="MG404" s="178"/>
      <c r="MH404" s="178"/>
      <c r="MI404" s="178"/>
      <c r="MJ404" s="178"/>
      <c r="MK404" s="178"/>
      <c r="ML404" s="178"/>
      <c r="MM404" s="178"/>
      <c r="MN404" s="178"/>
      <c r="MO404" s="178"/>
      <c r="MP404" s="178"/>
      <c r="MQ404" s="178"/>
      <c r="MR404" s="178"/>
      <c r="MS404" s="178"/>
      <c r="MT404" s="178"/>
      <c r="MU404" s="178"/>
      <c r="MV404" s="178"/>
      <c r="MW404" s="178"/>
      <c r="MX404" s="178"/>
      <c r="MY404" s="178"/>
      <c r="MZ404" s="178"/>
      <c r="NA404" s="178"/>
      <c r="NB404" s="178"/>
      <c r="NC404" s="178"/>
      <c r="ND404" s="178"/>
      <c r="NE404" s="178"/>
      <c r="NF404" s="178"/>
      <c r="NG404" s="178"/>
      <c r="NH404" s="178"/>
      <c r="NI404" s="178"/>
      <c r="NJ404" s="178"/>
      <c r="NK404" s="178"/>
      <c r="NL404" s="178"/>
      <c r="NM404" s="178"/>
      <c r="NN404" s="178"/>
      <c r="NO404" s="178"/>
      <c r="NP404" s="178"/>
      <c r="NQ404" s="178"/>
      <c r="NR404" s="178"/>
      <c r="NS404" s="178"/>
      <c r="NT404" s="178"/>
      <c r="NU404" s="178"/>
      <c r="NV404" s="178"/>
      <c r="NW404" s="178"/>
      <c r="NX404" s="178"/>
      <c r="NY404" s="178"/>
      <c r="NZ404" s="178"/>
      <c r="OA404" s="178"/>
      <c r="OB404" s="178"/>
      <c r="OC404" s="178"/>
      <c r="OD404" s="178"/>
      <c r="OE404" s="178"/>
      <c r="OF404" s="178"/>
      <c r="OG404" s="178"/>
      <c r="OH404" s="178"/>
      <c r="OI404" s="178"/>
      <c r="OJ404" s="178"/>
      <c r="OK404" s="178"/>
      <c r="OL404" s="178"/>
      <c r="OM404" s="178"/>
      <c r="ON404" s="178"/>
      <c r="OO404" s="178"/>
      <c r="OP404" s="178"/>
      <c r="OQ404" s="178"/>
      <c r="OR404" s="178"/>
      <c r="OS404" s="178"/>
      <c r="OT404" s="178"/>
      <c r="OU404" s="178"/>
      <c r="OV404" s="178"/>
      <c r="OW404" s="178"/>
      <c r="OX404" s="178"/>
      <c r="OY404" s="178"/>
      <c r="OZ404" s="178"/>
      <c r="PA404" s="178"/>
      <c r="PB404" s="178"/>
      <c r="PC404" s="178"/>
      <c r="PD404" s="178"/>
      <c r="PE404" s="178"/>
      <c r="PF404" s="178"/>
      <c r="PG404" s="178"/>
      <c r="PH404" s="178"/>
      <c r="PI404" s="178"/>
      <c r="PJ404" s="178"/>
      <c r="PK404" s="178"/>
      <c r="PL404" s="178"/>
      <c r="PM404" s="178"/>
      <c r="PN404" s="178"/>
      <c r="PO404" s="178"/>
      <c r="PP404" s="178"/>
      <c r="PQ404" s="178"/>
      <c r="PR404" s="178"/>
      <c r="PS404" s="178"/>
      <c r="PT404" s="178"/>
      <c r="PU404" s="178"/>
      <c r="PV404" s="178"/>
      <c r="PW404" s="178"/>
      <c r="PX404" s="178"/>
      <c r="PY404" s="178"/>
      <c r="PZ404" s="178"/>
      <c r="QA404" s="178"/>
      <c r="QB404" s="178"/>
      <c r="QC404" s="178"/>
      <c r="QD404" s="178"/>
      <c r="QE404" s="178"/>
      <c r="QF404" s="178"/>
      <c r="QG404" s="178"/>
      <c r="QH404" s="178"/>
      <c r="QI404" s="178"/>
      <c r="QJ404" s="178"/>
      <c r="QK404" s="178"/>
      <c r="QL404" s="178"/>
      <c r="QM404" s="178"/>
      <c r="QN404" s="178"/>
      <c r="QO404" s="178"/>
      <c r="QP404" s="178"/>
      <c r="QQ404" s="178"/>
      <c r="QR404" s="178"/>
      <c r="QS404" s="178"/>
      <c r="QT404" s="178"/>
      <c r="QU404" s="178"/>
      <c r="QV404" s="178"/>
      <c r="QW404" s="178"/>
      <c r="QX404" s="178"/>
      <c r="QY404" s="178"/>
      <c r="QZ404" s="178"/>
      <c r="RA404" s="178"/>
      <c r="RB404" s="178"/>
      <c r="RC404" s="178"/>
      <c r="RD404" s="178"/>
      <c r="RE404" s="178"/>
      <c r="RF404" s="178"/>
      <c r="RG404" s="178"/>
      <c r="RH404" s="178"/>
      <c r="RI404" s="178"/>
      <c r="RJ404" s="178"/>
      <c r="RK404" s="178"/>
      <c r="RL404" s="178"/>
      <c r="RM404" s="178"/>
      <c r="RN404" s="178"/>
      <c r="RO404" s="178"/>
      <c r="RP404" s="178"/>
      <c r="RQ404" s="178"/>
      <c r="RR404" s="178"/>
    </row>
    <row r="405" spans="1:486" s="1364" customFormat="1" ht="48" customHeight="1">
      <c r="A405" s="1266"/>
      <c r="B405" s="416" t="s">
        <v>2013</v>
      </c>
      <c r="C405" s="1269"/>
      <c r="D405" s="1361"/>
      <c r="E405" s="1296"/>
      <c r="F405" s="1362"/>
      <c r="G405" s="1363"/>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c r="AJ405" s="178"/>
      <c r="AK405" s="178"/>
      <c r="AL405" s="178"/>
      <c r="AM405" s="178"/>
      <c r="AN405" s="178"/>
      <c r="AO405" s="178"/>
      <c r="AP405" s="178"/>
      <c r="AQ405" s="178"/>
      <c r="AR405" s="178"/>
      <c r="AS405" s="178"/>
      <c r="AT405" s="178"/>
      <c r="AU405" s="178"/>
      <c r="AV405" s="178"/>
      <c r="AW405" s="178"/>
      <c r="AX405" s="178"/>
      <c r="AY405" s="178"/>
      <c r="AZ405" s="178"/>
      <c r="BA405" s="178"/>
      <c r="BB405" s="178"/>
      <c r="BC405" s="178"/>
      <c r="BD405" s="178"/>
      <c r="BE405" s="178"/>
      <c r="BF405" s="178"/>
      <c r="BG405" s="178"/>
      <c r="BH405" s="178"/>
      <c r="BI405" s="178"/>
      <c r="BJ405" s="178"/>
      <c r="BK405" s="178"/>
      <c r="BL405" s="178"/>
      <c r="BM405" s="178"/>
      <c r="BN405" s="178"/>
      <c r="BO405" s="178"/>
      <c r="BP405" s="178"/>
      <c r="BQ405" s="178"/>
      <c r="BR405" s="178"/>
      <c r="BS405" s="178"/>
      <c r="BT405" s="178"/>
      <c r="BU405" s="178"/>
      <c r="BV405" s="178"/>
      <c r="BW405" s="178"/>
      <c r="BX405" s="178"/>
      <c r="BY405" s="178"/>
      <c r="BZ405" s="178"/>
      <c r="CA405" s="178"/>
      <c r="CB405" s="178"/>
      <c r="CC405" s="178"/>
      <c r="CD405" s="178"/>
      <c r="CE405" s="178"/>
      <c r="CF405" s="178"/>
      <c r="CG405" s="178"/>
      <c r="CH405" s="178"/>
      <c r="CI405" s="178"/>
      <c r="CJ405" s="178"/>
      <c r="CK405" s="178"/>
      <c r="CL405" s="178"/>
      <c r="CM405" s="178"/>
      <c r="CN405" s="178"/>
      <c r="CO405" s="178"/>
      <c r="CP405" s="178"/>
      <c r="CQ405" s="178"/>
      <c r="CR405" s="178"/>
      <c r="CS405" s="178"/>
      <c r="CT405" s="178"/>
      <c r="CU405" s="178"/>
      <c r="CV405" s="178"/>
      <c r="CW405" s="178"/>
      <c r="CX405" s="178"/>
      <c r="CY405" s="178"/>
      <c r="CZ405" s="178"/>
      <c r="DA405" s="178"/>
      <c r="DB405" s="178"/>
      <c r="DC405" s="178"/>
      <c r="DD405" s="178"/>
      <c r="DE405" s="178"/>
      <c r="DF405" s="178"/>
      <c r="DG405" s="178"/>
      <c r="DH405" s="178"/>
      <c r="DI405" s="178"/>
      <c r="DJ405" s="178"/>
      <c r="DK405" s="178"/>
      <c r="DL405" s="178"/>
      <c r="DM405" s="178"/>
      <c r="DN405" s="178"/>
      <c r="DO405" s="178"/>
      <c r="DP405" s="178"/>
      <c r="DQ405" s="178"/>
      <c r="DR405" s="178"/>
      <c r="DS405" s="178"/>
      <c r="DT405" s="178"/>
      <c r="DU405" s="178"/>
      <c r="DV405" s="178"/>
      <c r="DW405" s="178"/>
      <c r="DX405" s="178"/>
      <c r="DY405" s="178"/>
      <c r="DZ405" s="178"/>
      <c r="EA405" s="178"/>
      <c r="EB405" s="178"/>
      <c r="EC405" s="178"/>
      <c r="ED405" s="178"/>
      <c r="EE405" s="178"/>
      <c r="EF405" s="178"/>
      <c r="EG405" s="178"/>
      <c r="EH405" s="178"/>
      <c r="EI405" s="178"/>
      <c r="EJ405" s="178"/>
      <c r="EK405" s="178"/>
      <c r="EL405" s="178"/>
      <c r="EM405" s="178"/>
      <c r="EN405" s="178"/>
      <c r="EO405" s="178"/>
      <c r="EP405" s="178"/>
      <c r="EQ405" s="178"/>
      <c r="ER405" s="178"/>
      <c r="ES405" s="178"/>
      <c r="ET405" s="178"/>
      <c r="EU405" s="178"/>
      <c r="EV405" s="178"/>
      <c r="EW405" s="178"/>
      <c r="EX405" s="178"/>
      <c r="EY405" s="178"/>
      <c r="EZ405" s="178"/>
      <c r="FA405" s="178"/>
      <c r="FB405" s="178"/>
      <c r="FC405" s="178"/>
      <c r="FD405" s="178"/>
      <c r="FE405" s="178"/>
      <c r="FF405" s="178"/>
      <c r="FG405" s="178"/>
      <c r="FH405" s="178"/>
      <c r="FI405" s="178"/>
      <c r="FJ405" s="178"/>
      <c r="FK405" s="178"/>
      <c r="FL405" s="178"/>
      <c r="FM405" s="178"/>
      <c r="FN405" s="178"/>
      <c r="FO405" s="178"/>
      <c r="FP405" s="178"/>
      <c r="FQ405" s="178"/>
      <c r="FR405" s="178"/>
      <c r="FS405" s="178"/>
      <c r="FT405" s="178"/>
      <c r="FU405" s="178"/>
      <c r="FV405" s="178"/>
      <c r="FW405" s="178"/>
      <c r="FX405" s="178"/>
      <c r="FY405" s="178"/>
      <c r="FZ405" s="178"/>
      <c r="GA405" s="178"/>
      <c r="GB405" s="178"/>
      <c r="GC405" s="178"/>
      <c r="GD405" s="178"/>
      <c r="GE405" s="178"/>
      <c r="GF405" s="178"/>
      <c r="GG405" s="178"/>
      <c r="GH405" s="178"/>
      <c r="GI405" s="178"/>
      <c r="GJ405" s="178"/>
      <c r="GK405" s="178"/>
      <c r="GL405" s="178"/>
      <c r="GM405" s="178"/>
      <c r="GN405" s="178"/>
      <c r="GO405" s="178"/>
      <c r="GP405" s="178"/>
      <c r="GQ405" s="178"/>
      <c r="GR405" s="178"/>
      <c r="GS405" s="178"/>
      <c r="GT405" s="178"/>
      <c r="GU405" s="178"/>
      <c r="GV405" s="178"/>
      <c r="GW405" s="178"/>
      <c r="GX405" s="178"/>
      <c r="GY405" s="178"/>
      <c r="GZ405" s="178"/>
      <c r="HA405" s="178"/>
      <c r="HB405" s="178"/>
      <c r="HC405" s="178"/>
      <c r="HD405" s="178"/>
      <c r="HE405" s="178"/>
      <c r="HF405" s="178"/>
      <c r="HG405" s="178"/>
      <c r="HH405" s="178"/>
      <c r="HI405" s="178"/>
      <c r="HJ405" s="178"/>
      <c r="HK405" s="178"/>
      <c r="HL405" s="178"/>
      <c r="HM405" s="178"/>
      <c r="HN405" s="178"/>
      <c r="HO405" s="178"/>
      <c r="HP405" s="178"/>
      <c r="HQ405" s="178"/>
      <c r="HR405" s="178"/>
      <c r="HS405" s="178"/>
      <c r="HT405" s="178"/>
      <c r="HU405" s="178"/>
      <c r="HV405" s="178"/>
      <c r="HW405" s="178"/>
      <c r="HX405" s="178"/>
      <c r="HY405" s="178"/>
      <c r="HZ405" s="178"/>
      <c r="IA405" s="178"/>
      <c r="IB405" s="178"/>
      <c r="IC405" s="178"/>
      <c r="ID405" s="178"/>
      <c r="IE405" s="178"/>
      <c r="IF405" s="178"/>
      <c r="IG405" s="178"/>
      <c r="IH405" s="178"/>
      <c r="II405" s="178"/>
      <c r="IJ405" s="178"/>
      <c r="IK405" s="178"/>
      <c r="IL405" s="178"/>
      <c r="IM405" s="178"/>
      <c r="IN405" s="178"/>
      <c r="IO405" s="178"/>
      <c r="IP405" s="178"/>
      <c r="IQ405" s="178"/>
      <c r="IR405" s="178"/>
      <c r="IS405" s="178"/>
      <c r="IT405" s="178"/>
      <c r="IU405" s="178"/>
      <c r="IV405" s="178"/>
      <c r="IW405" s="178"/>
      <c r="IX405" s="178"/>
      <c r="IY405" s="178"/>
      <c r="IZ405" s="178"/>
      <c r="JA405" s="178"/>
      <c r="JB405" s="178"/>
      <c r="JC405" s="178"/>
      <c r="JD405" s="178"/>
      <c r="JE405" s="178"/>
      <c r="JF405" s="178"/>
      <c r="JG405" s="178"/>
      <c r="JH405" s="178"/>
      <c r="JI405" s="178"/>
      <c r="JJ405" s="178"/>
      <c r="JK405" s="178"/>
      <c r="JL405" s="178"/>
      <c r="JM405" s="178"/>
      <c r="JN405" s="178"/>
      <c r="JO405" s="178"/>
      <c r="JP405" s="178"/>
      <c r="JQ405" s="178"/>
      <c r="JR405" s="178"/>
      <c r="JS405" s="178"/>
      <c r="JT405" s="178"/>
      <c r="JU405" s="178"/>
      <c r="JV405" s="178"/>
      <c r="JW405" s="178"/>
      <c r="JX405" s="178"/>
      <c r="JY405" s="178"/>
      <c r="JZ405" s="178"/>
      <c r="KA405" s="178"/>
      <c r="KB405" s="178"/>
      <c r="KC405" s="178"/>
      <c r="KD405" s="178"/>
      <c r="KE405" s="178"/>
      <c r="KF405" s="178"/>
      <c r="KG405" s="178"/>
      <c r="KH405" s="178"/>
      <c r="KI405" s="178"/>
      <c r="KJ405" s="178"/>
      <c r="KK405" s="178"/>
      <c r="KL405" s="178"/>
      <c r="KM405" s="178"/>
      <c r="KN405" s="178"/>
      <c r="KO405" s="178"/>
      <c r="KP405" s="178"/>
      <c r="KQ405" s="178"/>
      <c r="KR405" s="178"/>
      <c r="KS405" s="178"/>
      <c r="KT405" s="178"/>
      <c r="KU405" s="178"/>
      <c r="KV405" s="178"/>
      <c r="KW405" s="178"/>
      <c r="KX405" s="178"/>
      <c r="KY405" s="178"/>
      <c r="KZ405" s="178"/>
      <c r="LA405" s="178"/>
      <c r="LB405" s="178"/>
      <c r="LC405" s="178"/>
      <c r="LD405" s="178"/>
      <c r="LE405" s="178"/>
      <c r="LF405" s="178"/>
      <c r="LG405" s="178"/>
      <c r="LH405" s="178"/>
      <c r="LI405" s="178"/>
      <c r="LJ405" s="178"/>
      <c r="LK405" s="178"/>
      <c r="LL405" s="178"/>
      <c r="LM405" s="178"/>
      <c r="LN405" s="178"/>
      <c r="LO405" s="178"/>
      <c r="LP405" s="178"/>
      <c r="LQ405" s="178"/>
      <c r="LR405" s="178"/>
      <c r="LS405" s="178"/>
      <c r="LT405" s="178"/>
      <c r="LU405" s="178"/>
      <c r="LV405" s="178"/>
      <c r="LW405" s="178"/>
      <c r="LX405" s="178"/>
      <c r="LY405" s="178"/>
      <c r="LZ405" s="178"/>
      <c r="MA405" s="178"/>
      <c r="MB405" s="178"/>
      <c r="MC405" s="178"/>
      <c r="MD405" s="178"/>
      <c r="ME405" s="178"/>
      <c r="MF405" s="178"/>
      <c r="MG405" s="178"/>
      <c r="MH405" s="178"/>
      <c r="MI405" s="178"/>
      <c r="MJ405" s="178"/>
      <c r="MK405" s="178"/>
      <c r="ML405" s="178"/>
      <c r="MM405" s="178"/>
      <c r="MN405" s="178"/>
      <c r="MO405" s="178"/>
      <c r="MP405" s="178"/>
      <c r="MQ405" s="178"/>
      <c r="MR405" s="178"/>
      <c r="MS405" s="178"/>
      <c r="MT405" s="178"/>
      <c r="MU405" s="178"/>
      <c r="MV405" s="178"/>
      <c r="MW405" s="178"/>
      <c r="MX405" s="178"/>
      <c r="MY405" s="178"/>
      <c r="MZ405" s="178"/>
      <c r="NA405" s="178"/>
      <c r="NB405" s="178"/>
      <c r="NC405" s="178"/>
      <c r="ND405" s="178"/>
      <c r="NE405" s="178"/>
      <c r="NF405" s="178"/>
      <c r="NG405" s="178"/>
      <c r="NH405" s="178"/>
      <c r="NI405" s="178"/>
      <c r="NJ405" s="178"/>
      <c r="NK405" s="178"/>
      <c r="NL405" s="178"/>
      <c r="NM405" s="178"/>
      <c r="NN405" s="178"/>
      <c r="NO405" s="178"/>
      <c r="NP405" s="178"/>
      <c r="NQ405" s="178"/>
      <c r="NR405" s="178"/>
      <c r="NS405" s="178"/>
      <c r="NT405" s="178"/>
      <c r="NU405" s="178"/>
      <c r="NV405" s="178"/>
      <c r="NW405" s="178"/>
      <c r="NX405" s="178"/>
      <c r="NY405" s="178"/>
      <c r="NZ405" s="178"/>
      <c r="OA405" s="178"/>
      <c r="OB405" s="178"/>
      <c r="OC405" s="178"/>
      <c r="OD405" s="178"/>
      <c r="OE405" s="178"/>
      <c r="OF405" s="178"/>
      <c r="OG405" s="178"/>
      <c r="OH405" s="178"/>
      <c r="OI405" s="178"/>
      <c r="OJ405" s="178"/>
      <c r="OK405" s="178"/>
      <c r="OL405" s="178"/>
      <c r="OM405" s="178"/>
      <c r="ON405" s="178"/>
      <c r="OO405" s="178"/>
      <c r="OP405" s="178"/>
      <c r="OQ405" s="178"/>
      <c r="OR405" s="178"/>
      <c r="OS405" s="178"/>
      <c r="OT405" s="178"/>
      <c r="OU405" s="178"/>
      <c r="OV405" s="178"/>
      <c r="OW405" s="178"/>
      <c r="OX405" s="178"/>
      <c r="OY405" s="178"/>
      <c r="OZ405" s="178"/>
      <c r="PA405" s="178"/>
      <c r="PB405" s="178"/>
      <c r="PC405" s="178"/>
      <c r="PD405" s="178"/>
      <c r="PE405" s="178"/>
      <c r="PF405" s="178"/>
      <c r="PG405" s="178"/>
      <c r="PH405" s="178"/>
      <c r="PI405" s="178"/>
      <c r="PJ405" s="178"/>
      <c r="PK405" s="178"/>
      <c r="PL405" s="178"/>
      <c r="PM405" s="178"/>
      <c r="PN405" s="178"/>
      <c r="PO405" s="178"/>
      <c r="PP405" s="178"/>
      <c r="PQ405" s="178"/>
      <c r="PR405" s="178"/>
      <c r="PS405" s="178"/>
      <c r="PT405" s="178"/>
      <c r="PU405" s="178"/>
      <c r="PV405" s="178"/>
      <c r="PW405" s="178"/>
      <c r="PX405" s="178"/>
      <c r="PY405" s="178"/>
      <c r="PZ405" s="178"/>
      <c r="QA405" s="178"/>
      <c r="QB405" s="178"/>
      <c r="QC405" s="178"/>
      <c r="QD405" s="178"/>
      <c r="QE405" s="178"/>
      <c r="QF405" s="178"/>
      <c r="QG405" s="178"/>
      <c r="QH405" s="178"/>
      <c r="QI405" s="178"/>
      <c r="QJ405" s="178"/>
      <c r="QK405" s="178"/>
      <c r="QL405" s="178"/>
      <c r="QM405" s="178"/>
      <c r="QN405" s="178"/>
      <c r="QO405" s="178"/>
      <c r="QP405" s="178"/>
      <c r="QQ405" s="178"/>
      <c r="QR405" s="178"/>
      <c r="QS405" s="178"/>
      <c r="QT405" s="178"/>
      <c r="QU405" s="178"/>
      <c r="QV405" s="178"/>
      <c r="QW405" s="178"/>
      <c r="QX405" s="178"/>
      <c r="QY405" s="178"/>
      <c r="QZ405" s="178"/>
      <c r="RA405" s="178"/>
      <c r="RB405" s="178"/>
      <c r="RC405" s="178"/>
      <c r="RD405" s="178"/>
      <c r="RE405" s="178"/>
      <c r="RF405" s="178"/>
      <c r="RG405" s="178"/>
      <c r="RH405" s="178"/>
      <c r="RI405" s="178"/>
      <c r="RJ405" s="178"/>
      <c r="RK405" s="178"/>
      <c r="RL405" s="178"/>
      <c r="RM405" s="178"/>
      <c r="RN405" s="178"/>
      <c r="RO405" s="178"/>
      <c r="RP405" s="178"/>
      <c r="RQ405" s="178"/>
      <c r="RR405" s="178"/>
    </row>
    <row r="406" spans="1:486" s="1364" customFormat="1" ht="16.5" customHeight="1">
      <c r="A406" s="1266"/>
      <c r="B406" s="415" t="s">
        <v>2014</v>
      </c>
      <c r="C406" s="1269"/>
      <c r="D406" s="1365"/>
      <c r="E406" s="1296"/>
      <c r="F406" s="1362"/>
      <c r="G406" s="1366"/>
      <c r="H406" s="1367"/>
      <c r="I406" s="1367"/>
      <c r="J406" s="1367"/>
      <c r="K406" s="1367"/>
      <c r="L406" s="1367"/>
      <c r="M406" s="1367"/>
      <c r="N406" s="1367"/>
      <c r="O406" s="1367"/>
      <c r="P406" s="1367"/>
      <c r="Q406" s="1367"/>
      <c r="R406" s="1367"/>
      <c r="S406" s="1367"/>
      <c r="T406" s="1367"/>
      <c r="U406" s="1367"/>
      <c r="V406" s="1367"/>
      <c r="W406" s="1367"/>
      <c r="X406" s="1367"/>
      <c r="Y406" s="1367"/>
      <c r="Z406" s="1367"/>
      <c r="AA406" s="1367"/>
      <c r="AB406" s="1367"/>
      <c r="AC406" s="1367"/>
      <c r="AD406" s="1367"/>
      <c r="AE406" s="1367"/>
      <c r="AF406" s="1367"/>
      <c r="AG406" s="1367"/>
      <c r="AH406" s="1367"/>
      <c r="AI406" s="1367"/>
      <c r="AJ406" s="1367"/>
      <c r="AK406" s="1367"/>
      <c r="AL406" s="1367"/>
      <c r="AM406" s="1367"/>
      <c r="AN406" s="1367"/>
      <c r="AO406" s="1367"/>
      <c r="AP406" s="1367"/>
      <c r="AQ406" s="1367"/>
      <c r="AR406" s="1367"/>
      <c r="AS406" s="1367"/>
      <c r="AT406" s="1367"/>
      <c r="AU406" s="1367"/>
      <c r="AV406" s="1367"/>
      <c r="AW406" s="1367"/>
      <c r="AX406" s="1367"/>
      <c r="AY406" s="1367"/>
      <c r="AZ406" s="1367"/>
      <c r="BA406" s="1367"/>
      <c r="BB406" s="1367"/>
      <c r="BC406" s="1367"/>
      <c r="BD406" s="1367"/>
      <c r="BE406" s="1367"/>
      <c r="BF406" s="1367"/>
      <c r="BG406" s="1367"/>
      <c r="BH406" s="1367"/>
      <c r="BI406" s="1367"/>
      <c r="BJ406" s="1367"/>
      <c r="BK406" s="1367"/>
      <c r="BL406" s="1367"/>
      <c r="BM406" s="1367"/>
      <c r="BN406" s="1367"/>
      <c r="BO406" s="1367"/>
      <c r="BP406" s="1367"/>
      <c r="BQ406" s="1367"/>
      <c r="BR406" s="1367"/>
      <c r="BS406" s="1367"/>
      <c r="BT406" s="1367"/>
      <c r="BU406" s="1367"/>
      <c r="BV406" s="1367"/>
      <c r="BW406" s="1367"/>
      <c r="BX406" s="1367"/>
      <c r="BY406" s="1367"/>
      <c r="BZ406" s="1367"/>
      <c r="CA406" s="1367"/>
      <c r="CB406" s="1367"/>
      <c r="CC406" s="1367"/>
      <c r="CD406" s="1367"/>
      <c r="CE406" s="1367"/>
      <c r="CF406" s="1367"/>
      <c r="CG406" s="1367"/>
      <c r="CH406" s="1367"/>
      <c r="CI406" s="1367"/>
      <c r="CJ406" s="1367"/>
      <c r="CK406" s="1367"/>
      <c r="CL406" s="1367"/>
      <c r="CM406" s="1367"/>
      <c r="CN406" s="1367"/>
      <c r="CO406" s="1367"/>
      <c r="CP406" s="1367"/>
      <c r="CQ406" s="1367"/>
      <c r="CR406" s="1367"/>
      <c r="CS406" s="1367"/>
      <c r="CT406" s="1367"/>
      <c r="CU406" s="1367"/>
      <c r="CV406" s="1367"/>
      <c r="CW406" s="1367"/>
      <c r="CX406" s="1367"/>
      <c r="CY406" s="1367"/>
      <c r="CZ406" s="1367"/>
      <c r="DA406" s="1367"/>
      <c r="DB406" s="1367"/>
      <c r="DC406" s="1367"/>
      <c r="DD406" s="1367"/>
      <c r="DE406" s="1367"/>
      <c r="DF406" s="1367"/>
      <c r="DG406" s="1367"/>
      <c r="DH406" s="1367"/>
      <c r="DI406" s="1367"/>
      <c r="DJ406" s="1367"/>
      <c r="DK406" s="1367"/>
      <c r="DL406" s="1367"/>
      <c r="DM406" s="1367"/>
      <c r="DN406" s="1367"/>
      <c r="DO406" s="1367"/>
      <c r="DP406" s="1367"/>
      <c r="DQ406" s="1367"/>
      <c r="DR406" s="1367"/>
      <c r="DS406" s="1367"/>
      <c r="DT406" s="1367"/>
      <c r="DU406" s="1367"/>
      <c r="DV406" s="1367"/>
      <c r="DW406" s="1367"/>
      <c r="DX406" s="1367"/>
      <c r="DY406" s="1367"/>
      <c r="DZ406" s="1367"/>
      <c r="EA406" s="1367"/>
      <c r="EB406" s="1367"/>
      <c r="EC406" s="1367"/>
      <c r="ED406" s="1367"/>
      <c r="EE406" s="1367"/>
      <c r="EF406" s="1367"/>
      <c r="EG406" s="1367"/>
      <c r="EH406" s="1367"/>
      <c r="EI406" s="1367"/>
      <c r="EJ406" s="1367"/>
      <c r="EK406" s="1367"/>
      <c r="EL406" s="1367"/>
      <c r="EM406" s="1367"/>
      <c r="EN406" s="1367"/>
      <c r="EO406" s="1367"/>
      <c r="EP406" s="1367"/>
      <c r="EQ406" s="1367"/>
      <c r="ER406" s="1367"/>
      <c r="ES406" s="1367"/>
      <c r="ET406" s="1367"/>
      <c r="EU406" s="1367"/>
      <c r="EV406" s="1367"/>
      <c r="EW406" s="1367"/>
      <c r="EX406" s="1367"/>
      <c r="EY406" s="1367"/>
      <c r="EZ406" s="1367"/>
      <c r="FA406" s="1367"/>
      <c r="FB406" s="1367"/>
      <c r="FC406" s="1367"/>
      <c r="FD406" s="1367"/>
      <c r="FE406" s="1367"/>
      <c r="FF406" s="1367"/>
      <c r="FG406" s="1367"/>
      <c r="FH406" s="1367"/>
      <c r="FI406" s="1367"/>
      <c r="FJ406" s="1367"/>
      <c r="FK406" s="1367"/>
      <c r="FL406" s="1367"/>
      <c r="FM406" s="1367"/>
      <c r="FN406" s="1367"/>
      <c r="FO406" s="1367"/>
      <c r="FP406" s="1367"/>
      <c r="FQ406" s="1367"/>
      <c r="FR406" s="1367"/>
      <c r="FS406" s="1367"/>
      <c r="FT406" s="1367"/>
      <c r="FU406" s="1367"/>
      <c r="FV406" s="1367"/>
      <c r="FW406" s="1367"/>
      <c r="FX406" s="1367"/>
      <c r="FY406" s="1367"/>
      <c r="FZ406" s="1367"/>
      <c r="GA406" s="1367"/>
      <c r="GB406" s="1367"/>
      <c r="GC406" s="1367"/>
      <c r="GD406" s="1367"/>
      <c r="GE406" s="1367"/>
      <c r="GF406" s="1367"/>
      <c r="GG406" s="1367"/>
      <c r="GH406" s="1367"/>
      <c r="GI406" s="1367"/>
      <c r="GJ406" s="1367"/>
      <c r="GK406" s="1367"/>
      <c r="GL406" s="1367"/>
      <c r="GM406" s="1367"/>
      <c r="GN406" s="1367"/>
      <c r="GO406" s="1367"/>
      <c r="GP406" s="1367"/>
      <c r="GQ406" s="1367"/>
      <c r="GR406" s="1367"/>
      <c r="GS406" s="1367"/>
      <c r="GT406" s="1367"/>
      <c r="GU406" s="1367"/>
      <c r="GV406" s="1367"/>
      <c r="GW406" s="1367"/>
      <c r="GX406" s="1367"/>
      <c r="GY406" s="1367"/>
      <c r="GZ406" s="1367"/>
      <c r="HA406" s="1367"/>
      <c r="HB406" s="1367"/>
      <c r="HC406" s="1367"/>
      <c r="HD406" s="1367"/>
      <c r="HE406" s="1367"/>
      <c r="HF406" s="1367"/>
      <c r="HG406" s="1367"/>
      <c r="HH406" s="1367"/>
      <c r="HI406" s="1367"/>
      <c r="HJ406" s="1367"/>
      <c r="HK406" s="1367"/>
      <c r="HL406" s="1367"/>
      <c r="HM406" s="1367"/>
      <c r="HN406" s="1367"/>
      <c r="HO406" s="1367"/>
      <c r="HP406" s="1367"/>
      <c r="HQ406" s="1367"/>
      <c r="HR406" s="1367"/>
      <c r="HS406" s="1367"/>
      <c r="HT406" s="1367"/>
      <c r="HU406" s="1367"/>
      <c r="HV406" s="1367"/>
      <c r="HW406" s="1367"/>
      <c r="HX406" s="1367"/>
      <c r="HY406" s="1367"/>
      <c r="HZ406" s="1367"/>
      <c r="IA406" s="1367"/>
      <c r="IB406" s="1367"/>
      <c r="IC406" s="1367"/>
      <c r="ID406" s="1367"/>
      <c r="IE406" s="1367"/>
      <c r="IF406" s="1367"/>
      <c r="IG406" s="1367"/>
      <c r="IH406" s="1367"/>
      <c r="II406" s="1367"/>
      <c r="IJ406" s="1367"/>
      <c r="IK406" s="1367"/>
      <c r="IL406" s="1367"/>
      <c r="IM406" s="1367"/>
      <c r="IN406" s="1367"/>
      <c r="IO406" s="1367"/>
      <c r="IP406" s="1367"/>
      <c r="IQ406" s="1367"/>
      <c r="IR406" s="1367"/>
      <c r="IS406" s="1367"/>
      <c r="IT406" s="1367"/>
      <c r="IU406" s="178"/>
      <c r="IV406" s="178"/>
      <c r="IW406" s="178"/>
      <c r="IX406" s="178"/>
      <c r="IY406" s="178"/>
      <c r="IZ406" s="178"/>
      <c r="JA406" s="178"/>
      <c r="JB406" s="178"/>
      <c r="JC406" s="178"/>
      <c r="JD406" s="178"/>
      <c r="JE406" s="178"/>
      <c r="JF406" s="178"/>
      <c r="JG406" s="178"/>
      <c r="JH406" s="178"/>
      <c r="JI406" s="178"/>
      <c r="JJ406" s="178"/>
      <c r="JK406" s="178"/>
      <c r="JL406" s="178"/>
      <c r="JM406" s="178"/>
      <c r="JN406" s="178"/>
      <c r="JO406" s="178"/>
      <c r="JP406" s="178"/>
      <c r="JQ406" s="178"/>
      <c r="JR406" s="178"/>
      <c r="JS406" s="178"/>
      <c r="JT406" s="178"/>
      <c r="JU406" s="178"/>
      <c r="JV406" s="178"/>
      <c r="JW406" s="178"/>
      <c r="JX406" s="178"/>
      <c r="JY406" s="178"/>
      <c r="JZ406" s="178"/>
      <c r="KA406" s="178"/>
      <c r="KB406" s="178"/>
      <c r="KC406" s="178"/>
      <c r="KD406" s="178"/>
      <c r="KE406" s="178"/>
      <c r="KF406" s="178"/>
      <c r="KG406" s="178"/>
      <c r="KH406" s="178"/>
      <c r="KI406" s="178"/>
      <c r="KJ406" s="178"/>
      <c r="KK406" s="178"/>
      <c r="KL406" s="178"/>
      <c r="KM406" s="178"/>
      <c r="KN406" s="178"/>
      <c r="KO406" s="178"/>
      <c r="KP406" s="178"/>
      <c r="KQ406" s="178"/>
      <c r="KR406" s="178"/>
      <c r="KS406" s="178"/>
      <c r="KT406" s="178"/>
      <c r="KU406" s="178"/>
      <c r="KV406" s="178"/>
      <c r="KW406" s="178"/>
      <c r="KX406" s="178"/>
      <c r="KY406" s="178"/>
      <c r="KZ406" s="178"/>
      <c r="LA406" s="178"/>
      <c r="LB406" s="178"/>
      <c r="LC406" s="178"/>
      <c r="LD406" s="178"/>
      <c r="LE406" s="178"/>
      <c r="LF406" s="178"/>
      <c r="LG406" s="178"/>
      <c r="LH406" s="178"/>
      <c r="LI406" s="178"/>
      <c r="LJ406" s="178"/>
      <c r="LK406" s="178"/>
      <c r="LL406" s="178"/>
      <c r="LM406" s="178"/>
      <c r="LN406" s="178"/>
      <c r="LO406" s="178"/>
      <c r="LP406" s="178"/>
      <c r="LQ406" s="178"/>
      <c r="LR406" s="178"/>
      <c r="LS406" s="178"/>
      <c r="LT406" s="178"/>
      <c r="LU406" s="178"/>
      <c r="LV406" s="178"/>
      <c r="LW406" s="178"/>
      <c r="LX406" s="178"/>
      <c r="LY406" s="178"/>
      <c r="LZ406" s="178"/>
      <c r="MA406" s="178"/>
      <c r="MB406" s="178"/>
      <c r="MC406" s="178"/>
      <c r="MD406" s="178"/>
      <c r="ME406" s="178"/>
      <c r="MF406" s="178"/>
      <c r="MG406" s="178"/>
      <c r="MH406" s="178"/>
      <c r="MI406" s="178"/>
      <c r="MJ406" s="178"/>
      <c r="MK406" s="178"/>
      <c r="ML406" s="178"/>
      <c r="MM406" s="178"/>
      <c r="MN406" s="178"/>
      <c r="MO406" s="178"/>
      <c r="MP406" s="178"/>
      <c r="MQ406" s="178"/>
      <c r="MR406" s="178"/>
      <c r="MS406" s="178"/>
      <c r="MT406" s="178"/>
      <c r="MU406" s="178"/>
      <c r="MV406" s="178"/>
      <c r="MW406" s="178"/>
      <c r="MX406" s="178"/>
      <c r="MY406" s="178"/>
      <c r="MZ406" s="178"/>
      <c r="NA406" s="178"/>
      <c r="NB406" s="178"/>
      <c r="NC406" s="178"/>
      <c r="ND406" s="178"/>
      <c r="NE406" s="178"/>
      <c r="NF406" s="178"/>
      <c r="NG406" s="178"/>
      <c r="NH406" s="178"/>
      <c r="NI406" s="178"/>
      <c r="NJ406" s="178"/>
      <c r="NK406" s="178"/>
      <c r="NL406" s="178"/>
      <c r="NM406" s="178"/>
      <c r="NN406" s="178"/>
      <c r="NO406" s="178"/>
      <c r="NP406" s="178"/>
      <c r="NQ406" s="178"/>
      <c r="NR406" s="178"/>
      <c r="NS406" s="178"/>
      <c r="NT406" s="178"/>
      <c r="NU406" s="178"/>
      <c r="NV406" s="178"/>
      <c r="NW406" s="178"/>
      <c r="NX406" s="178"/>
      <c r="NY406" s="178"/>
      <c r="NZ406" s="178"/>
      <c r="OA406" s="178"/>
      <c r="OB406" s="178"/>
      <c r="OC406" s="178"/>
      <c r="OD406" s="178"/>
      <c r="OE406" s="178"/>
      <c r="OF406" s="178"/>
      <c r="OG406" s="178"/>
      <c r="OH406" s="178"/>
      <c r="OI406" s="178"/>
      <c r="OJ406" s="178"/>
      <c r="OK406" s="178"/>
      <c r="OL406" s="178"/>
      <c r="OM406" s="178"/>
      <c r="ON406" s="178"/>
      <c r="OO406" s="178"/>
      <c r="OP406" s="178"/>
      <c r="OQ406" s="178"/>
      <c r="OR406" s="178"/>
      <c r="OS406" s="178"/>
      <c r="OT406" s="178"/>
      <c r="OU406" s="178"/>
      <c r="OV406" s="178"/>
      <c r="OW406" s="178"/>
      <c r="OX406" s="178"/>
      <c r="OY406" s="178"/>
      <c r="OZ406" s="178"/>
      <c r="PA406" s="178"/>
      <c r="PB406" s="178"/>
      <c r="PC406" s="178"/>
      <c r="PD406" s="178"/>
      <c r="PE406" s="178"/>
      <c r="PF406" s="178"/>
      <c r="PG406" s="178"/>
      <c r="PH406" s="178"/>
      <c r="PI406" s="178"/>
      <c r="PJ406" s="178"/>
      <c r="PK406" s="178"/>
      <c r="PL406" s="178"/>
      <c r="PM406" s="178"/>
      <c r="PN406" s="178"/>
      <c r="PO406" s="178"/>
      <c r="PP406" s="178"/>
      <c r="PQ406" s="178"/>
      <c r="PR406" s="178"/>
      <c r="PS406" s="178"/>
      <c r="PT406" s="178"/>
      <c r="PU406" s="178"/>
      <c r="PV406" s="178"/>
      <c r="PW406" s="178"/>
      <c r="PX406" s="178"/>
      <c r="PY406" s="178"/>
      <c r="PZ406" s="178"/>
      <c r="QA406" s="178"/>
      <c r="QB406" s="178"/>
      <c r="QC406" s="178"/>
      <c r="QD406" s="178"/>
      <c r="QE406" s="178"/>
      <c r="QF406" s="178"/>
      <c r="QG406" s="178"/>
      <c r="QH406" s="178"/>
      <c r="QI406" s="178"/>
      <c r="QJ406" s="178"/>
      <c r="QK406" s="178"/>
      <c r="QL406" s="178"/>
      <c r="QM406" s="178"/>
      <c r="QN406" s="178"/>
      <c r="QO406" s="178"/>
      <c r="QP406" s="178"/>
      <c r="QQ406" s="178"/>
      <c r="QR406" s="178"/>
      <c r="QS406" s="178"/>
      <c r="QT406" s="178"/>
      <c r="QU406" s="178"/>
      <c r="QV406" s="178"/>
      <c r="QW406" s="178"/>
      <c r="QX406" s="178"/>
      <c r="QY406" s="178"/>
      <c r="QZ406" s="178"/>
      <c r="RA406" s="178"/>
      <c r="RB406" s="178"/>
      <c r="RC406" s="178"/>
      <c r="RD406" s="178"/>
      <c r="RE406" s="178"/>
      <c r="RF406" s="178"/>
      <c r="RG406" s="178"/>
      <c r="RH406" s="178"/>
      <c r="RI406" s="178"/>
      <c r="RJ406" s="178"/>
      <c r="RK406" s="178"/>
      <c r="RL406" s="178"/>
      <c r="RM406" s="178"/>
      <c r="RN406" s="178"/>
      <c r="RO406" s="178"/>
      <c r="RP406" s="178"/>
      <c r="RQ406" s="178"/>
      <c r="RR406" s="178"/>
    </row>
    <row r="407" spans="1:486" s="1364" customFormat="1" ht="15.75" customHeight="1">
      <c r="A407" s="1266"/>
      <c r="B407" s="415" t="s">
        <v>2015</v>
      </c>
      <c r="C407" s="1269"/>
      <c r="D407" s="1361"/>
      <c r="E407" s="1296"/>
      <c r="F407" s="1362"/>
      <c r="G407" s="1363"/>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178"/>
      <c r="AK407" s="178"/>
      <c r="AL407" s="178"/>
      <c r="AM407" s="178"/>
      <c r="AN407" s="178"/>
      <c r="AO407" s="178"/>
      <c r="AP407" s="178"/>
      <c r="AQ407" s="178"/>
      <c r="AR407" s="178"/>
      <c r="AS407" s="178"/>
      <c r="AT407" s="178"/>
      <c r="AU407" s="178"/>
      <c r="AV407" s="178"/>
      <c r="AW407" s="178"/>
      <c r="AX407" s="178"/>
      <c r="AY407" s="178"/>
      <c r="AZ407" s="178"/>
      <c r="BA407" s="178"/>
      <c r="BB407" s="178"/>
      <c r="BC407" s="178"/>
      <c r="BD407" s="178"/>
      <c r="BE407" s="178"/>
      <c r="BF407" s="178"/>
      <c r="BG407" s="178"/>
      <c r="BH407" s="178"/>
      <c r="BI407" s="178"/>
      <c r="BJ407" s="178"/>
      <c r="BK407" s="178"/>
      <c r="BL407" s="178"/>
      <c r="BM407" s="178"/>
      <c r="BN407" s="178"/>
      <c r="BO407" s="178"/>
      <c r="BP407" s="178"/>
      <c r="BQ407" s="178"/>
      <c r="BR407" s="178"/>
      <c r="BS407" s="178"/>
      <c r="BT407" s="178"/>
      <c r="BU407" s="178"/>
      <c r="BV407" s="178"/>
      <c r="BW407" s="178"/>
      <c r="BX407" s="178"/>
      <c r="BY407" s="178"/>
      <c r="BZ407" s="178"/>
      <c r="CA407" s="178"/>
      <c r="CB407" s="178"/>
      <c r="CC407" s="178"/>
      <c r="CD407" s="178"/>
      <c r="CE407" s="178"/>
      <c r="CF407" s="178"/>
      <c r="CG407" s="178"/>
      <c r="CH407" s="178"/>
      <c r="CI407" s="178"/>
      <c r="CJ407" s="178"/>
      <c r="CK407" s="178"/>
      <c r="CL407" s="178"/>
      <c r="CM407" s="178"/>
      <c r="CN407" s="178"/>
      <c r="CO407" s="178"/>
      <c r="CP407" s="178"/>
      <c r="CQ407" s="178"/>
      <c r="CR407" s="178"/>
      <c r="CS407" s="178"/>
      <c r="CT407" s="178"/>
      <c r="CU407" s="178"/>
      <c r="CV407" s="178"/>
      <c r="CW407" s="178"/>
      <c r="CX407" s="178"/>
      <c r="CY407" s="178"/>
      <c r="CZ407" s="178"/>
      <c r="DA407" s="178"/>
      <c r="DB407" s="178"/>
      <c r="DC407" s="178"/>
      <c r="DD407" s="178"/>
      <c r="DE407" s="178"/>
      <c r="DF407" s="178"/>
      <c r="DG407" s="178"/>
      <c r="DH407" s="178"/>
      <c r="DI407" s="178"/>
      <c r="DJ407" s="178"/>
      <c r="DK407" s="178"/>
      <c r="DL407" s="178"/>
      <c r="DM407" s="178"/>
      <c r="DN407" s="178"/>
      <c r="DO407" s="178"/>
      <c r="DP407" s="178"/>
      <c r="DQ407" s="178"/>
      <c r="DR407" s="178"/>
      <c r="DS407" s="178"/>
      <c r="DT407" s="178"/>
      <c r="DU407" s="178"/>
      <c r="DV407" s="178"/>
      <c r="DW407" s="178"/>
      <c r="DX407" s="178"/>
      <c r="DY407" s="178"/>
      <c r="DZ407" s="178"/>
      <c r="EA407" s="178"/>
      <c r="EB407" s="178"/>
      <c r="EC407" s="178"/>
      <c r="ED407" s="178"/>
      <c r="EE407" s="178"/>
      <c r="EF407" s="178"/>
      <c r="EG407" s="178"/>
      <c r="EH407" s="178"/>
      <c r="EI407" s="178"/>
      <c r="EJ407" s="178"/>
      <c r="EK407" s="178"/>
      <c r="EL407" s="178"/>
      <c r="EM407" s="178"/>
      <c r="EN407" s="178"/>
      <c r="EO407" s="178"/>
      <c r="EP407" s="178"/>
      <c r="EQ407" s="178"/>
      <c r="ER407" s="178"/>
      <c r="ES407" s="178"/>
      <c r="ET407" s="178"/>
      <c r="EU407" s="178"/>
      <c r="EV407" s="178"/>
      <c r="EW407" s="178"/>
      <c r="EX407" s="178"/>
      <c r="EY407" s="178"/>
      <c r="EZ407" s="178"/>
      <c r="FA407" s="178"/>
      <c r="FB407" s="178"/>
      <c r="FC407" s="178"/>
      <c r="FD407" s="178"/>
      <c r="FE407" s="178"/>
      <c r="FF407" s="178"/>
      <c r="FG407" s="178"/>
      <c r="FH407" s="178"/>
      <c r="FI407" s="178"/>
      <c r="FJ407" s="178"/>
      <c r="FK407" s="178"/>
      <c r="FL407" s="178"/>
      <c r="FM407" s="178"/>
      <c r="FN407" s="178"/>
      <c r="FO407" s="178"/>
      <c r="FP407" s="178"/>
      <c r="FQ407" s="178"/>
      <c r="FR407" s="178"/>
      <c r="FS407" s="178"/>
      <c r="FT407" s="178"/>
      <c r="FU407" s="178"/>
      <c r="FV407" s="178"/>
      <c r="FW407" s="178"/>
      <c r="FX407" s="178"/>
      <c r="FY407" s="178"/>
      <c r="FZ407" s="178"/>
      <c r="GA407" s="178"/>
      <c r="GB407" s="178"/>
      <c r="GC407" s="178"/>
      <c r="GD407" s="178"/>
      <c r="GE407" s="178"/>
      <c r="GF407" s="178"/>
      <c r="GG407" s="178"/>
      <c r="GH407" s="178"/>
      <c r="GI407" s="178"/>
      <c r="GJ407" s="178"/>
      <c r="GK407" s="178"/>
      <c r="GL407" s="178"/>
      <c r="GM407" s="178"/>
      <c r="GN407" s="178"/>
      <c r="GO407" s="178"/>
      <c r="GP407" s="178"/>
      <c r="GQ407" s="178"/>
      <c r="GR407" s="178"/>
      <c r="GS407" s="178"/>
      <c r="GT407" s="178"/>
      <c r="GU407" s="178"/>
      <c r="GV407" s="178"/>
      <c r="GW407" s="178"/>
      <c r="GX407" s="178"/>
      <c r="GY407" s="178"/>
      <c r="GZ407" s="178"/>
      <c r="HA407" s="178"/>
      <c r="HB407" s="178"/>
      <c r="HC407" s="178"/>
      <c r="HD407" s="178"/>
      <c r="HE407" s="178"/>
      <c r="HF407" s="178"/>
      <c r="HG407" s="178"/>
      <c r="HH407" s="178"/>
      <c r="HI407" s="178"/>
      <c r="HJ407" s="178"/>
      <c r="HK407" s="178"/>
      <c r="HL407" s="178"/>
      <c r="HM407" s="178"/>
      <c r="HN407" s="178"/>
      <c r="HO407" s="178"/>
      <c r="HP407" s="178"/>
      <c r="HQ407" s="178"/>
      <c r="HR407" s="178"/>
      <c r="HS407" s="178"/>
      <c r="HT407" s="178"/>
      <c r="HU407" s="178"/>
      <c r="HV407" s="178"/>
      <c r="HW407" s="178"/>
      <c r="HX407" s="178"/>
      <c r="HY407" s="178"/>
      <c r="HZ407" s="178"/>
      <c r="IA407" s="178"/>
      <c r="IB407" s="178"/>
      <c r="IC407" s="178"/>
      <c r="ID407" s="178"/>
      <c r="IE407" s="178"/>
      <c r="IF407" s="178"/>
      <c r="IG407" s="178"/>
      <c r="IH407" s="178"/>
      <c r="II407" s="178"/>
      <c r="IJ407" s="178"/>
      <c r="IK407" s="178"/>
      <c r="IL407" s="178"/>
      <c r="IM407" s="178"/>
      <c r="IN407" s="178"/>
      <c r="IO407" s="178"/>
      <c r="IP407" s="178"/>
      <c r="IQ407" s="178"/>
      <c r="IR407" s="178"/>
      <c r="IS407" s="178"/>
      <c r="IT407" s="178"/>
      <c r="IU407" s="178"/>
      <c r="IV407" s="178"/>
      <c r="IW407" s="178"/>
      <c r="IX407" s="178"/>
      <c r="IY407" s="178"/>
      <c r="IZ407" s="178"/>
      <c r="JA407" s="178"/>
      <c r="JB407" s="178"/>
      <c r="JC407" s="178"/>
      <c r="JD407" s="178"/>
      <c r="JE407" s="178"/>
      <c r="JF407" s="178"/>
      <c r="JG407" s="178"/>
      <c r="JH407" s="178"/>
      <c r="JI407" s="178"/>
      <c r="JJ407" s="178"/>
      <c r="JK407" s="178"/>
      <c r="JL407" s="178"/>
      <c r="JM407" s="178"/>
      <c r="JN407" s="178"/>
      <c r="JO407" s="178"/>
      <c r="JP407" s="178"/>
      <c r="JQ407" s="178"/>
      <c r="JR407" s="178"/>
      <c r="JS407" s="178"/>
      <c r="JT407" s="178"/>
      <c r="JU407" s="178"/>
      <c r="JV407" s="178"/>
      <c r="JW407" s="178"/>
      <c r="JX407" s="178"/>
      <c r="JY407" s="178"/>
      <c r="JZ407" s="178"/>
      <c r="KA407" s="178"/>
      <c r="KB407" s="178"/>
      <c r="KC407" s="178"/>
      <c r="KD407" s="178"/>
      <c r="KE407" s="178"/>
      <c r="KF407" s="178"/>
      <c r="KG407" s="178"/>
      <c r="KH407" s="178"/>
      <c r="KI407" s="178"/>
      <c r="KJ407" s="178"/>
      <c r="KK407" s="178"/>
      <c r="KL407" s="178"/>
      <c r="KM407" s="178"/>
      <c r="KN407" s="178"/>
      <c r="KO407" s="178"/>
      <c r="KP407" s="178"/>
      <c r="KQ407" s="178"/>
      <c r="KR407" s="178"/>
      <c r="KS407" s="178"/>
      <c r="KT407" s="178"/>
      <c r="KU407" s="178"/>
      <c r="KV407" s="178"/>
      <c r="KW407" s="178"/>
      <c r="KX407" s="178"/>
      <c r="KY407" s="178"/>
      <c r="KZ407" s="178"/>
      <c r="LA407" s="178"/>
      <c r="LB407" s="178"/>
      <c r="LC407" s="178"/>
      <c r="LD407" s="178"/>
      <c r="LE407" s="178"/>
      <c r="LF407" s="178"/>
      <c r="LG407" s="178"/>
      <c r="LH407" s="178"/>
      <c r="LI407" s="178"/>
      <c r="LJ407" s="178"/>
      <c r="LK407" s="178"/>
      <c r="LL407" s="178"/>
      <c r="LM407" s="178"/>
      <c r="LN407" s="178"/>
      <c r="LO407" s="178"/>
      <c r="LP407" s="178"/>
      <c r="LQ407" s="178"/>
      <c r="LR407" s="178"/>
      <c r="LS407" s="178"/>
      <c r="LT407" s="178"/>
      <c r="LU407" s="178"/>
      <c r="LV407" s="178"/>
      <c r="LW407" s="178"/>
      <c r="LX407" s="178"/>
      <c r="LY407" s="178"/>
      <c r="LZ407" s="178"/>
      <c r="MA407" s="178"/>
      <c r="MB407" s="178"/>
      <c r="MC407" s="178"/>
      <c r="MD407" s="178"/>
      <c r="ME407" s="178"/>
      <c r="MF407" s="178"/>
      <c r="MG407" s="178"/>
      <c r="MH407" s="178"/>
      <c r="MI407" s="178"/>
      <c r="MJ407" s="178"/>
      <c r="MK407" s="178"/>
      <c r="ML407" s="178"/>
      <c r="MM407" s="178"/>
      <c r="MN407" s="178"/>
      <c r="MO407" s="178"/>
      <c r="MP407" s="178"/>
      <c r="MQ407" s="178"/>
      <c r="MR407" s="178"/>
      <c r="MS407" s="178"/>
      <c r="MT407" s="178"/>
      <c r="MU407" s="178"/>
      <c r="MV407" s="178"/>
      <c r="MW407" s="178"/>
      <c r="MX407" s="178"/>
      <c r="MY407" s="178"/>
      <c r="MZ407" s="178"/>
      <c r="NA407" s="178"/>
      <c r="NB407" s="178"/>
      <c r="NC407" s="178"/>
      <c r="ND407" s="178"/>
      <c r="NE407" s="178"/>
      <c r="NF407" s="178"/>
      <c r="NG407" s="178"/>
      <c r="NH407" s="178"/>
      <c r="NI407" s="178"/>
      <c r="NJ407" s="178"/>
      <c r="NK407" s="178"/>
      <c r="NL407" s="178"/>
      <c r="NM407" s="178"/>
      <c r="NN407" s="178"/>
      <c r="NO407" s="178"/>
      <c r="NP407" s="178"/>
      <c r="NQ407" s="178"/>
      <c r="NR407" s="178"/>
      <c r="NS407" s="178"/>
      <c r="NT407" s="178"/>
      <c r="NU407" s="178"/>
      <c r="NV407" s="178"/>
      <c r="NW407" s="178"/>
      <c r="NX407" s="178"/>
      <c r="NY407" s="178"/>
      <c r="NZ407" s="178"/>
      <c r="OA407" s="178"/>
      <c r="OB407" s="178"/>
      <c r="OC407" s="178"/>
      <c r="OD407" s="178"/>
      <c r="OE407" s="178"/>
      <c r="OF407" s="178"/>
      <c r="OG407" s="178"/>
      <c r="OH407" s="178"/>
      <c r="OI407" s="178"/>
      <c r="OJ407" s="178"/>
      <c r="OK407" s="178"/>
      <c r="OL407" s="178"/>
      <c r="OM407" s="178"/>
      <c r="ON407" s="178"/>
      <c r="OO407" s="178"/>
      <c r="OP407" s="178"/>
      <c r="OQ407" s="178"/>
      <c r="OR407" s="178"/>
      <c r="OS407" s="178"/>
      <c r="OT407" s="178"/>
      <c r="OU407" s="178"/>
      <c r="OV407" s="178"/>
      <c r="OW407" s="178"/>
      <c r="OX407" s="178"/>
      <c r="OY407" s="178"/>
      <c r="OZ407" s="178"/>
      <c r="PA407" s="178"/>
      <c r="PB407" s="178"/>
      <c r="PC407" s="178"/>
      <c r="PD407" s="178"/>
      <c r="PE407" s="178"/>
      <c r="PF407" s="178"/>
      <c r="PG407" s="178"/>
      <c r="PH407" s="178"/>
      <c r="PI407" s="178"/>
      <c r="PJ407" s="178"/>
      <c r="PK407" s="178"/>
      <c r="PL407" s="178"/>
      <c r="PM407" s="178"/>
      <c r="PN407" s="178"/>
      <c r="PO407" s="178"/>
      <c r="PP407" s="178"/>
      <c r="PQ407" s="178"/>
      <c r="PR407" s="178"/>
      <c r="PS407" s="178"/>
      <c r="PT407" s="178"/>
      <c r="PU407" s="178"/>
      <c r="PV407" s="178"/>
      <c r="PW407" s="178"/>
      <c r="PX407" s="178"/>
      <c r="PY407" s="178"/>
      <c r="PZ407" s="178"/>
      <c r="QA407" s="178"/>
      <c r="QB407" s="178"/>
      <c r="QC407" s="178"/>
      <c r="QD407" s="178"/>
      <c r="QE407" s="178"/>
      <c r="QF407" s="178"/>
      <c r="QG407" s="178"/>
      <c r="QH407" s="178"/>
      <c r="QI407" s="178"/>
      <c r="QJ407" s="178"/>
      <c r="QK407" s="178"/>
      <c r="QL407" s="178"/>
      <c r="QM407" s="178"/>
      <c r="QN407" s="178"/>
      <c r="QO407" s="178"/>
      <c r="QP407" s="178"/>
      <c r="QQ407" s="178"/>
      <c r="QR407" s="178"/>
      <c r="QS407" s="178"/>
      <c r="QT407" s="178"/>
      <c r="QU407" s="178"/>
      <c r="QV407" s="178"/>
      <c r="QW407" s="178"/>
      <c r="QX407" s="178"/>
      <c r="QY407" s="178"/>
      <c r="QZ407" s="178"/>
      <c r="RA407" s="178"/>
      <c r="RB407" s="178"/>
      <c r="RC407" s="178"/>
      <c r="RD407" s="178"/>
      <c r="RE407" s="178"/>
      <c r="RF407" s="178"/>
      <c r="RG407" s="178"/>
      <c r="RH407" s="178"/>
      <c r="RI407" s="178"/>
      <c r="RJ407" s="178"/>
      <c r="RK407" s="178"/>
      <c r="RL407" s="178"/>
      <c r="RM407" s="178"/>
      <c r="RN407" s="178"/>
      <c r="RO407" s="178"/>
      <c r="RP407" s="178"/>
      <c r="RQ407" s="178"/>
      <c r="RR407" s="178"/>
    </row>
    <row r="408" spans="1:486" s="1364" customFormat="1">
      <c r="A408" s="1266"/>
      <c r="B408" s="417" t="s">
        <v>2016</v>
      </c>
      <c r="C408" s="1269"/>
      <c r="D408" s="1361"/>
      <c r="E408" s="1296"/>
      <c r="F408" s="1362"/>
      <c r="G408" s="1363"/>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8"/>
      <c r="AY408" s="178"/>
      <c r="AZ408" s="178"/>
      <c r="BA408" s="178"/>
      <c r="BB408" s="178"/>
      <c r="BC408" s="178"/>
      <c r="BD408" s="178"/>
      <c r="BE408" s="178"/>
      <c r="BF408" s="178"/>
      <c r="BG408" s="178"/>
      <c r="BH408" s="178"/>
      <c r="BI408" s="178"/>
      <c r="BJ408" s="178"/>
      <c r="BK408" s="178"/>
      <c r="BL408" s="178"/>
      <c r="BM408" s="178"/>
      <c r="BN408" s="178"/>
      <c r="BO408" s="178"/>
      <c r="BP408" s="178"/>
      <c r="BQ408" s="178"/>
      <c r="BR408" s="178"/>
      <c r="BS408" s="178"/>
      <c r="BT408" s="178"/>
      <c r="BU408" s="178"/>
      <c r="BV408" s="178"/>
      <c r="BW408" s="178"/>
      <c r="BX408" s="178"/>
      <c r="BY408" s="178"/>
      <c r="BZ408" s="178"/>
      <c r="CA408" s="178"/>
      <c r="CB408" s="178"/>
      <c r="CC408" s="178"/>
      <c r="CD408" s="178"/>
      <c r="CE408" s="178"/>
      <c r="CF408" s="178"/>
      <c r="CG408" s="178"/>
      <c r="CH408" s="178"/>
      <c r="CI408" s="178"/>
      <c r="CJ408" s="178"/>
      <c r="CK408" s="178"/>
      <c r="CL408" s="178"/>
      <c r="CM408" s="178"/>
      <c r="CN408" s="178"/>
      <c r="CO408" s="178"/>
      <c r="CP408" s="178"/>
      <c r="CQ408" s="178"/>
      <c r="CR408" s="178"/>
      <c r="CS408" s="178"/>
      <c r="CT408" s="178"/>
      <c r="CU408" s="178"/>
      <c r="CV408" s="178"/>
      <c r="CW408" s="178"/>
      <c r="CX408" s="178"/>
      <c r="CY408" s="178"/>
      <c r="CZ408" s="178"/>
      <c r="DA408" s="178"/>
      <c r="DB408" s="178"/>
      <c r="DC408" s="178"/>
      <c r="DD408" s="178"/>
      <c r="DE408" s="178"/>
      <c r="DF408" s="178"/>
      <c r="DG408" s="178"/>
      <c r="DH408" s="178"/>
      <c r="DI408" s="178"/>
      <c r="DJ408" s="178"/>
      <c r="DK408" s="178"/>
      <c r="DL408" s="178"/>
      <c r="DM408" s="178"/>
      <c r="DN408" s="178"/>
      <c r="DO408" s="178"/>
      <c r="DP408" s="178"/>
      <c r="DQ408" s="178"/>
      <c r="DR408" s="178"/>
      <c r="DS408" s="178"/>
      <c r="DT408" s="178"/>
      <c r="DU408" s="178"/>
      <c r="DV408" s="178"/>
      <c r="DW408" s="178"/>
      <c r="DX408" s="178"/>
      <c r="DY408" s="178"/>
      <c r="DZ408" s="178"/>
      <c r="EA408" s="178"/>
      <c r="EB408" s="178"/>
      <c r="EC408" s="178"/>
      <c r="ED408" s="178"/>
      <c r="EE408" s="178"/>
      <c r="EF408" s="178"/>
      <c r="EG408" s="178"/>
      <c r="EH408" s="178"/>
      <c r="EI408" s="178"/>
      <c r="EJ408" s="178"/>
      <c r="EK408" s="178"/>
      <c r="EL408" s="178"/>
      <c r="EM408" s="178"/>
      <c r="EN408" s="178"/>
      <c r="EO408" s="178"/>
      <c r="EP408" s="178"/>
      <c r="EQ408" s="178"/>
      <c r="ER408" s="178"/>
      <c r="ES408" s="178"/>
      <c r="ET408" s="178"/>
      <c r="EU408" s="178"/>
      <c r="EV408" s="178"/>
      <c r="EW408" s="178"/>
      <c r="EX408" s="178"/>
      <c r="EY408" s="178"/>
      <c r="EZ408" s="178"/>
      <c r="FA408" s="178"/>
      <c r="FB408" s="178"/>
      <c r="FC408" s="178"/>
      <c r="FD408" s="178"/>
      <c r="FE408" s="178"/>
      <c r="FF408" s="178"/>
      <c r="FG408" s="178"/>
      <c r="FH408" s="178"/>
      <c r="FI408" s="178"/>
      <c r="FJ408" s="178"/>
      <c r="FK408" s="178"/>
      <c r="FL408" s="178"/>
      <c r="FM408" s="178"/>
      <c r="FN408" s="178"/>
      <c r="FO408" s="178"/>
      <c r="FP408" s="178"/>
      <c r="FQ408" s="178"/>
      <c r="FR408" s="178"/>
      <c r="FS408" s="178"/>
      <c r="FT408" s="178"/>
      <c r="FU408" s="178"/>
      <c r="FV408" s="178"/>
      <c r="FW408" s="178"/>
      <c r="FX408" s="178"/>
      <c r="FY408" s="178"/>
      <c r="FZ408" s="178"/>
      <c r="GA408" s="178"/>
      <c r="GB408" s="178"/>
      <c r="GC408" s="178"/>
      <c r="GD408" s="178"/>
      <c r="GE408" s="178"/>
      <c r="GF408" s="178"/>
      <c r="GG408" s="178"/>
      <c r="GH408" s="178"/>
      <c r="GI408" s="178"/>
      <c r="GJ408" s="178"/>
      <c r="GK408" s="178"/>
      <c r="GL408" s="178"/>
      <c r="GM408" s="178"/>
      <c r="GN408" s="178"/>
      <c r="GO408" s="178"/>
      <c r="GP408" s="178"/>
      <c r="GQ408" s="178"/>
      <c r="GR408" s="178"/>
      <c r="GS408" s="178"/>
      <c r="GT408" s="178"/>
      <c r="GU408" s="178"/>
      <c r="GV408" s="178"/>
      <c r="GW408" s="178"/>
      <c r="GX408" s="178"/>
      <c r="GY408" s="178"/>
      <c r="GZ408" s="178"/>
      <c r="HA408" s="178"/>
      <c r="HB408" s="178"/>
      <c r="HC408" s="178"/>
      <c r="HD408" s="178"/>
      <c r="HE408" s="178"/>
      <c r="HF408" s="178"/>
      <c r="HG408" s="178"/>
      <c r="HH408" s="178"/>
      <c r="HI408" s="178"/>
      <c r="HJ408" s="178"/>
      <c r="HK408" s="178"/>
      <c r="HL408" s="178"/>
      <c r="HM408" s="178"/>
      <c r="HN408" s="178"/>
      <c r="HO408" s="178"/>
      <c r="HP408" s="178"/>
      <c r="HQ408" s="178"/>
      <c r="HR408" s="178"/>
      <c r="HS408" s="178"/>
      <c r="HT408" s="178"/>
      <c r="HU408" s="178"/>
      <c r="HV408" s="178"/>
      <c r="HW408" s="178"/>
      <c r="HX408" s="178"/>
      <c r="HY408" s="178"/>
      <c r="HZ408" s="178"/>
      <c r="IA408" s="178"/>
      <c r="IB408" s="178"/>
      <c r="IC408" s="178"/>
      <c r="ID408" s="178"/>
      <c r="IE408" s="178"/>
      <c r="IF408" s="178"/>
      <c r="IG408" s="178"/>
      <c r="IH408" s="178"/>
      <c r="II408" s="178"/>
      <c r="IJ408" s="178"/>
      <c r="IK408" s="178"/>
      <c r="IL408" s="178"/>
      <c r="IM408" s="178"/>
      <c r="IN408" s="178"/>
      <c r="IO408" s="178"/>
      <c r="IP408" s="178"/>
      <c r="IQ408" s="178"/>
      <c r="IR408" s="178"/>
      <c r="IS408" s="178"/>
      <c r="IT408" s="178"/>
      <c r="IU408" s="178"/>
      <c r="IV408" s="178"/>
      <c r="IW408" s="178"/>
      <c r="IX408" s="178"/>
      <c r="IY408" s="178"/>
      <c r="IZ408" s="178"/>
      <c r="JA408" s="178"/>
      <c r="JB408" s="178"/>
      <c r="JC408" s="178"/>
      <c r="JD408" s="178"/>
      <c r="JE408" s="178"/>
      <c r="JF408" s="178"/>
      <c r="JG408" s="178"/>
      <c r="JH408" s="178"/>
      <c r="JI408" s="178"/>
      <c r="JJ408" s="178"/>
      <c r="JK408" s="178"/>
      <c r="JL408" s="178"/>
      <c r="JM408" s="178"/>
      <c r="JN408" s="178"/>
      <c r="JO408" s="178"/>
      <c r="JP408" s="178"/>
      <c r="JQ408" s="178"/>
      <c r="JR408" s="178"/>
      <c r="JS408" s="178"/>
      <c r="JT408" s="178"/>
      <c r="JU408" s="178"/>
      <c r="JV408" s="178"/>
      <c r="JW408" s="178"/>
      <c r="JX408" s="178"/>
      <c r="JY408" s="178"/>
      <c r="JZ408" s="178"/>
      <c r="KA408" s="178"/>
      <c r="KB408" s="178"/>
      <c r="KC408" s="178"/>
      <c r="KD408" s="178"/>
      <c r="KE408" s="178"/>
      <c r="KF408" s="178"/>
      <c r="KG408" s="178"/>
      <c r="KH408" s="178"/>
      <c r="KI408" s="178"/>
      <c r="KJ408" s="178"/>
      <c r="KK408" s="178"/>
      <c r="KL408" s="178"/>
      <c r="KM408" s="178"/>
      <c r="KN408" s="178"/>
      <c r="KO408" s="178"/>
      <c r="KP408" s="178"/>
      <c r="KQ408" s="178"/>
      <c r="KR408" s="178"/>
      <c r="KS408" s="178"/>
      <c r="KT408" s="178"/>
      <c r="KU408" s="178"/>
      <c r="KV408" s="178"/>
      <c r="KW408" s="178"/>
      <c r="KX408" s="178"/>
      <c r="KY408" s="178"/>
      <c r="KZ408" s="178"/>
      <c r="LA408" s="178"/>
      <c r="LB408" s="178"/>
      <c r="LC408" s="178"/>
      <c r="LD408" s="178"/>
      <c r="LE408" s="178"/>
      <c r="LF408" s="178"/>
      <c r="LG408" s="178"/>
      <c r="LH408" s="178"/>
      <c r="LI408" s="178"/>
      <c r="LJ408" s="178"/>
      <c r="LK408" s="178"/>
      <c r="LL408" s="178"/>
      <c r="LM408" s="178"/>
      <c r="LN408" s="178"/>
      <c r="LO408" s="178"/>
      <c r="LP408" s="178"/>
      <c r="LQ408" s="178"/>
      <c r="LR408" s="178"/>
      <c r="LS408" s="178"/>
      <c r="LT408" s="178"/>
      <c r="LU408" s="178"/>
      <c r="LV408" s="178"/>
      <c r="LW408" s="178"/>
      <c r="LX408" s="178"/>
      <c r="LY408" s="178"/>
      <c r="LZ408" s="178"/>
      <c r="MA408" s="178"/>
      <c r="MB408" s="178"/>
      <c r="MC408" s="178"/>
      <c r="MD408" s="178"/>
      <c r="ME408" s="178"/>
      <c r="MF408" s="178"/>
      <c r="MG408" s="178"/>
      <c r="MH408" s="178"/>
      <c r="MI408" s="178"/>
      <c r="MJ408" s="178"/>
      <c r="MK408" s="178"/>
      <c r="ML408" s="178"/>
      <c r="MM408" s="178"/>
      <c r="MN408" s="178"/>
      <c r="MO408" s="178"/>
      <c r="MP408" s="178"/>
      <c r="MQ408" s="178"/>
      <c r="MR408" s="178"/>
      <c r="MS408" s="178"/>
      <c r="MT408" s="178"/>
      <c r="MU408" s="178"/>
      <c r="MV408" s="178"/>
      <c r="MW408" s="178"/>
      <c r="MX408" s="178"/>
      <c r="MY408" s="178"/>
      <c r="MZ408" s="178"/>
      <c r="NA408" s="178"/>
      <c r="NB408" s="178"/>
      <c r="NC408" s="178"/>
      <c r="ND408" s="178"/>
      <c r="NE408" s="178"/>
      <c r="NF408" s="178"/>
      <c r="NG408" s="178"/>
      <c r="NH408" s="178"/>
      <c r="NI408" s="178"/>
      <c r="NJ408" s="178"/>
      <c r="NK408" s="178"/>
      <c r="NL408" s="178"/>
      <c r="NM408" s="178"/>
      <c r="NN408" s="178"/>
      <c r="NO408" s="178"/>
      <c r="NP408" s="178"/>
      <c r="NQ408" s="178"/>
      <c r="NR408" s="178"/>
      <c r="NS408" s="178"/>
      <c r="NT408" s="178"/>
      <c r="NU408" s="178"/>
      <c r="NV408" s="178"/>
      <c r="NW408" s="178"/>
      <c r="NX408" s="178"/>
      <c r="NY408" s="178"/>
      <c r="NZ408" s="178"/>
      <c r="OA408" s="178"/>
      <c r="OB408" s="178"/>
      <c r="OC408" s="178"/>
      <c r="OD408" s="178"/>
      <c r="OE408" s="178"/>
      <c r="OF408" s="178"/>
      <c r="OG408" s="178"/>
      <c r="OH408" s="178"/>
      <c r="OI408" s="178"/>
      <c r="OJ408" s="178"/>
      <c r="OK408" s="178"/>
      <c r="OL408" s="178"/>
      <c r="OM408" s="178"/>
      <c r="ON408" s="178"/>
      <c r="OO408" s="178"/>
      <c r="OP408" s="178"/>
      <c r="OQ408" s="178"/>
      <c r="OR408" s="178"/>
      <c r="OS408" s="178"/>
      <c r="OT408" s="178"/>
      <c r="OU408" s="178"/>
      <c r="OV408" s="178"/>
      <c r="OW408" s="178"/>
      <c r="OX408" s="178"/>
      <c r="OY408" s="178"/>
      <c r="OZ408" s="178"/>
      <c r="PA408" s="178"/>
      <c r="PB408" s="178"/>
      <c r="PC408" s="178"/>
      <c r="PD408" s="178"/>
      <c r="PE408" s="178"/>
      <c r="PF408" s="178"/>
      <c r="PG408" s="178"/>
      <c r="PH408" s="178"/>
      <c r="PI408" s="178"/>
      <c r="PJ408" s="178"/>
      <c r="PK408" s="178"/>
      <c r="PL408" s="178"/>
      <c r="PM408" s="178"/>
      <c r="PN408" s="178"/>
      <c r="PO408" s="178"/>
      <c r="PP408" s="178"/>
      <c r="PQ408" s="178"/>
      <c r="PR408" s="178"/>
      <c r="PS408" s="178"/>
      <c r="PT408" s="178"/>
      <c r="PU408" s="178"/>
      <c r="PV408" s="178"/>
      <c r="PW408" s="178"/>
      <c r="PX408" s="178"/>
      <c r="PY408" s="178"/>
      <c r="PZ408" s="178"/>
      <c r="QA408" s="178"/>
      <c r="QB408" s="178"/>
      <c r="QC408" s="178"/>
      <c r="QD408" s="178"/>
      <c r="QE408" s="178"/>
      <c r="QF408" s="178"/>
      <c r="QG408" s="178"/>
      <c r="QH408" s="178"/>
      <c r="QI408" s="178"/>
      <c r="QJ408" s="178"/>
      <c r="QK408" s="178"/>
      <c r="QL408" s="178"/>
      <c r="QM408" s="178"/>
      <c r="QN408" s="178"/>
      <c r="QO408" s="178"/>
      <c r="QP408" s="178"/>
      <c r="QQ408" s="178"/>
      <c r="QR408" s="178"/>
      <c r="QS408" s="178"/>
      <c r="QT408" s="178"/>
      <c r="QU408" s="178"/>
      <c r="QV408" s="178"/>
      <c r="QW408" s="178"/>
      <c r="QX408" s="178"/>
      <c r="QY408" s="178"/>
      <c r="QZ408" s="178"/>
      <c r="RA408" s="178"/>
      <c r="RB408" s="178"/>
      <c r="RC408" s="178"/>
      <c r="RD408" s="178"/>
      <c r="RE408" s="178"/>
      <c r="RF408" s="178"/>
      <c r="RG408" s="178"/>
      <c r="RH408" s="178"/>
      <c r="RI408" s="178"/>
      <c r="RJ408" s="178"/>
      <c r="RK408" s="178"/>
      <c r="RL408" s="178"/>
      <c r="RM408" s="178"/>
      <c r="RN408" s="178"/>
      <c r="RO408" s="178"/>
      <c r="RP408" s="178"/>
      <c r="RQ408" s="178"/>
      <c r="RR408" s="178"/>
    </row>
    <row r="409" spans="1:486" s="1364" customFormat="1">
      <c r="A409" s="1266"/>
      <c r="B409" s="1368" t="s">
        <v>2017</v>
      </c>
      <c r="C409" s="1269" t="s">
        <v>45</v>
      </c>
      <c r="D409" s="1262">
        <v>11</v>
      </c>
      <c r="E409" s="1296"/>
      <c r="F409" s="1362">
        <f>SUM(D409*E409)</f>
        <v>0</v>
      </c>
      <c r="G409" s="1366"/>
      <c r="H409" s="1367"/>
      <c r="I409" s="1367"/>
      <c r="J409" s="1367"/>
      <c r="K409" s="1367"/>
      <c r="L409" s="1367"/>
      <c r="M409" s="1367"/>
      <c r="N409" s="1367"/>
      <c r="O409" s="1367"/>
      <c r="P409" s="1367"/>
      <c r="Q409" s="1367"/>
      <c r="R409" s="1367"/>
      <c r="S409" s="1367"/>
      <c r="T409" s="1367"/>
      <c r="U409" s="1367"/>
      <c r="V409" s="1367"/>
      <c r="W409" s="1367"/>
      <c r="X409" s="1367"/>
      <c r="Y409" s="1367"/>
      <c r="Z409" s="1367"/>
      <c r="AA409" s="1367"/>
      <c r="AB409" s="1367"/>
      <c r="AC409" s="1367"/>
      <c r="AD409" s="1367"/>
      <c r="AE409" s="1367"/>
      <c r="AF409" s="1367"/>
      <c r="AG409" s="1367"/>
      <c r="AH409" s="1367"/>
      <c r="AI409" s="1367"/>
      <c r="AJ409" s="1367"/>
      <c r="AK409" s="1367"/>
      <c r="AL409" s="1367"/>
      <c r="AM409" s="1367"/>
      <c r="AN409" s="1367"/>
      <c r="AO409" s="1367"/>
      <c r="AP409" s="1367"/>
      <c r="AQ409" s="1367"/>
      <c r="AR409" s="1367"/>
      <c r="AS409" s="1367"/>
      <c r="AT409" s="1367"/>
      <c r="AU409" s="1367"/>
      <c r="AV409" s="1367"/>
      <c r="AW409" s="1367"/>
      <c r="AX409" s="1367"/>
      <c r="AY409" s="1367"/>
      <c r="AZ409" s="1367"/>
      <c r="BA409" s="1367"/>
      <c r="BB409" s="1367"/>
      <c r="BC409" s="1367"/>
      <c r="BD409" s="1367"/>
      <c r="BE409" s="1367"/>
      <c r="BF409" s="1367"/>
      <c r="BG409" s="1367"/>
      <c r="BH409" s="1367"/>
      <c r="BI409" s="1367"/>
      <c r="BJ409" s="1367"/>
      <c r="BK409" s="1367"/>
      <c r="BL409" s="1367"/>
      <c r="BM409" s="1367"/>
      <c r="BN409" s="1367"/>
      <c r="BO409" s="1367"/>
      <c r="BP409" s="1367"/>
      <c r="BQ409" s="1367"/>
      <c r="BR409" s="1367"/>
      <c r="BS409" s="1367"/>
      <c r="BT409" s="1367"/>
      <c r="BU409" s="1367"/>
      <c r="BV409" s="1367"/>
      <c r="BW409" s="1367"/>
      <c r="BX409" s="1367"/>
      <c r="BY409" s="1367"/>
      <c r="BZ409" s="1367"/>
      <c r="CA409" s="1367"/>
      <c r="CB409" s="1367"/>
      <c r="CC409" s="1367"/>
      <c r="CD409" s="1367"/>
      <c r="CE409" s="1367"/>
      <c r="CF409" s="1367"/>
      <c r="CG409" s="1367"/>
      <c r="CH409" s="1367"/>
      <c r="CI409" s="1367"/>
      <c r="CJ409" s="1367"/>
      <c r="CK409" s="1367"/>
      <c r="CL409" s="1367"/>
      <c r="CM409" s="1367"/>
      <c r="CN409" s="1367"/>
      <c r="CO409" s="1367"/>
      <c r="CP409" s="1367"/>
      <c r="CQ409" s="1367"/>
      <c r="CR409" s="1367"/>
      <c r="CS409" s="1367"/>
      <c r="CT409" s="1367"/>
      <c r="CU409" s="1367"/>
      <c r="CV409" s="1367"/>
      <c r="CW409" s="1367"/>
      <c r="CX409" s="1367"/>
      <c r="CY409" s="1367"/>
      <c r="CZ409" s="1367"/>
      <c r="DA409" s="1367"/>
      <c r="DB409" s="1367"/>
      <c r="DC409" s="1367"/>
      <c r="DD409" s="1367"/>
      <c r="DE409" s="1367"/>
      <c r="DF409" s="1367"/>
      <c r="DG409" s="1367"/>
      <c r="DH409" s="1367"/>
      <c r="DI409" s="1367"/>
      <c r="DJ409" s="1367"/>
      <c r="DK409" s="1367"/>
      <c r="DL409" s="1367"/>
      <c r="DM409" s="1367"/>
      <c r="DN409" s="1367"/>
      <c r="DO409" s="1367"/>
      <c r="DP409" s="1367"/>
      <c r="DQ409" s="1367"/>
      <c r="DR409" s="1367"/>
      <c r="DS409" s="1367"/>
      <c r="DT409" s="1367"/>
      <c r="DU409" s="1367"/>
      <c r="DV409" s="1367"/>
      <c r="DW409" s="1367"/>
      <c r="DX409" s="1367"/>
      <c r="DY409" s="1367"/>
      <c r="DZ409" s="1367"/>
      <c r="EA409" s="1367"/>
      <c r="EB409" s="1367"/>
      <c r="EC409" s="1367"/>
      <c r="ED409" s="1367"/>
      <c r="EE409" s="1367"/>
      <c r="EF409" s="1367"/>
      <c r="EG409" s="1367"/>
      <c r="EH409" s="1367"/>
      <c r="EI409" s="1367"/>
      <c r="EJ409" s="1367"/>
      <c r="EK409" s="1367"/>
      <c r="EL409" s="1367"/>
      <c r="EM409" s="1367"/>
      <c r="EN409" s="1367"/>
      <c r="EO409" s="1367"/>
      <c r="EP409" s="1367"/>
      <c r="EQ409" s="1367"/>
      <c r="ER409" s="1367"/>
      <c r="ES409" s="1367"/>
      <c r="ET409" s="1367"/>
      <c r="EU409" s="1367"/>
      <c r="EV409" s="1367"/>
      <c r="EW409" s="1367"/>
      <c r="EX409" s="1367"/>
      <c r="EY409" s="1367"/>
      <c r="EZ409" s="1367"/>
      <c r="FA409" s="1367"/>
      <c r="FB409" s="1367"/>
      <c r="FC409" s="1367"/>
      <c r="FD409" s="1367"/>
      <c r="FE409" s="1367"/>
      <c r="FF409" s="1367"/>
      <c r="FG409" s="1367"/>
      <c r="FH409" s="1367"/>
      <c r="FI409" s="1367"/>
      <c r="FJ409" s="1367"/>
      <c r="FK409" s="1367"/>
      <c r="FL409" s="1367"/>
      <c r="FM409" s="1367"/>
      <c r="FN409" s="1367"/>
      <c r="FO409" s="1367"/>
      <c r="FP409" s="1367"/>
      <c r="FQ409" s="1367"/>
      <c r="FR409" s="1367"/>
      <c r="FS409" s="1367"/>
      <c r="FT409" s="1367"/>
      <c r="FU409" s="1367"/>
      <c r="FV409" s="1367"/>
      <c r="FW409" s="1367"/>
      <c r="FX409" s="1367"/>
      <c r="FY409" s="1367"/>
      <c r="FZ409" s="1367"/>
      <c r="GA409" s="1367"/>
      <c r="GB409" s="1367"/>
      <c r="GC409" s="1367"/>
      <c r="GD409" s="1367"/>
      <c r="GE409" s="1367"/>
      <c r="GF409" s="1367"/>
      <c r="GG409" s="1367"/>
      <c r="GH409" s="1367"/>
      <c r="GI409" s="1367"/>
      <c r="GJ409" s="1367"/>
      <c r="GK409" s="1367"/>
      <c r="GL409" s="1367"/>
      <c r="GM409" s="1367"/>
      <c r="GN409" s="1367"/>
      <c r="GO409" s="1367"/>
      <c r="GP409" s="1367"/>
      <c r="GQ409" s="1367"/>
      <c r="GR409" s="1367"/>
      <c r="GS409" s="1367"/>
      <c r="GT409" s="1367"/>
      <c r="GU409" s="1367"/>
      <c r="GV409" s="1367"/>
      <c r="GW409" s="1367"/>
      <c r="GX409" s="1367"/>
      <c r="GY409" s="1367"/>
      <c r="GZ409" s="1367"/>
      <c r="HA409" s="1367"/>
      <c r="HB409" s="1367"/>
      <c r="HC409" s="1367"/>
      <c r="HD409" s="1367"/>
      <c r="HE409" s="1367"/>
      <c r="HF409" s="1367"/>
      <c r="HG409" s="1367"/>
      <c r="HH409" s="1367"/>
      <c r="HI409" s="1367"/>
      <c r="HJ409" s="1367"/>
      <c r="HK409" s="1367"/>
      <c r="HL409" s="1367"/>
      <c r="HM409" s="1367"/>
      <c r="HN409" s="1367"/>
      <c r="HO409" s="1367"/>
      <c r="HP409" s="1367"/>
      <c r="HQ409" s="1367"/>
      <c r="HR409" s="1367"/>
      <c r="HS409" s="1367"/>
      <c r="HT409" s="1367"/>
      <c r="HU409" s="1367"/>
      <c r="HV409" s="1367"/>
      <c r="HW409" s="1367"/>
      <c r="HX409" s="1367"/>
      <c r="HY409" s="1367"/>
      <c r="HZ409" s="1367"/>
      <c r="IA409" s="1367"/>
      <c r="IB409" s="1367"/>
      <c r="IC409" s="1367"/>
      <c r="ID409" s="1367"/>
      <c r="IE409" s="1367"/>
      <c r="IF409" s="1367"/>
      <c r="IG409" s="1367"/>
      <c r="IH409" s="1367"/>
      <c r="II409" s="1367"/>
      <c r="IJ409" s="1367"/>
      <c r="IK409" s="1367"/>
      <c r="IL409" s="1367"/>
      <c r="IM409" s="1367"/>
      <c r="IN409" s="1367"/>
      <c r="IO409" s="1367"/>
      <c r="IP409" s="1367"/>
      <c r="IQ409" s="1367"/>
      <c r="IR409" s="1367"/>
      <c r="IS409" s="1367"/>
      <c r="IT409" s="1367"/>
      <c r="IU409" s="178"/>
      <c r="IV409" s="178"/>
      <c r="IW409" s="178"/>
      <c r="IX409" s="178"/>
      <c r="IY409" s="178"/>
      <c r="IZ409" s="178"/>
      <c r="JA409" s="178"/>
      <c r="JB409" s="178"/>
      <c r="JC409" s="178"/>
      <c r="JD409" s="178"/>
      <c r="JE409" s="178"/>
      <c r="JF409" s="178"/>
      <c r="JG409" s="178"/>
      <c r="JH409" s="178"/>
      <c r="JI409" s="178"/>
      <c r="JJ409" s="178"/>
      <c r="JK409" s="178"/>
      <c r="JL409" s="178"/>
      <c r="JM409" s="178"/>
      <c r="JN409" s="178"/>
      <c r="JO409" s="178"/>
      <c r="JP409" s="178"/>
      <c r="JQ409" s="178"/>
      <c r="JR409" s="178"/>
      <c r="JS409" s="178"/>
      <c r="JT409" s="178"/>
      <c r="JU409" s="178"/>
      <c r="JV409" s="178"/>
      <c r="JW409" s="178"/>
      <c r="JX409" s="178"/>
      <c r="JY409" s="178"/>
      <c r="JZ409" s="178"/>
      <c r="KA409" s="178"/>
      <c r="KB409" s="178"/>
      <c r="KC409" s="178"/>
      <c r="KD409" s="178"/>
      <c r="KE409" s="178"/>
      <c r="KF409" s="178"/>
      <c r="KG409" s="178"/>
      <c r="KH409" s="178"/>
      <c r="KI409" s="178"/>
      <c r="KJ409" s="178"/>
      <c r="KK409" s="178"/>
      <c r="KL409" s="178"/>
      <c r="KM409" s="178"/>
      <c r="KN409" s="178"/>
      <c r="KO409" s="178"/>
      <c r="KP409" s="178"/>
      <c r="KQ409" s="178"/>
      <c r="KR409" s="178"/>
      <c r="KS409" s="178"/>
      <c r="KT409" s="178"/>
      <c r="KU409" s="178"/>
      <c r="KV409" s="178"/>
      <c r="KW409" s="178"/>
      <c r="KX409" s="178"/>
      <c r="KY409" s="178"/>
      <c r="KZ409" s="178"/>
      <c r="LA409" s="178"/>
      <c r="LB409" s="178"/>
      <c r="LC409" s="178"/>
      <c r="LD409" s="178"/>
      <c r="LE409" s="178"/>
      <c r="LF409" s="178"/>
      <c r="LG409" s="178"/>
      <c r="LH409" s="178"/>
      <c r="LI409" s="178"/>
      <c r="LJ409" s="178"/>
      <c r="LK409" s="178"/>
      <c r="LL409" s="178"/>
      <c r="LM409" s="178"/>
      <c r="LN409" s="178"/>
      <c r="LO409" s="178"/>
      <c r="LP409" s="178"/>
      <c r="LQ409" s="178"/>
      <c r="LR409" s="178"/>
      <c r="LS409" s="178"/>
      <c r="LT409" s="178"/>
      <c r="LU409" s="178"/>
      <c r="LV409" s="178"/>
      <c r="LW409" s="178"/>
      <c r="LX409" s="178"/>
      <c r="LY409" s="178"/>
      <c r="LZ409" s="178"/>
      <c r="MA409" s="178"/>
      <c r="MB409" s="178"/>
      <c r="MC409" s="178"/>
      <c r="MD409" s="178"/>
      <c r="ME409" s="178"/>
      <c r="MF409" s="178"/>
      <c r="MG409" s="178"/>
      <c r="MH409" s="178"/>
      <c r="MI409" s="178"/>
      <c r="MJ409" s="178"/>
      <c r="MK409" s="178"/>
      <c r="ML409" s="178"/>
      <c r="MM409" s="178"/>
      <c r="MN409" s="178"/>
      <c r="MO409" s="178"/>
      <c r="MP409" s="178"/>
      <c r="MQ409" s="178"/>
      <c r="MR409" s="178"/>
      <c r="MS409" s="178"/>
      <c r="MT409" s="178"/>
      <c r="MU409" s="178"/>
      <c r="MV409" s="178"/>
      <c r="MW409" s="178"/>
      <c r="MX409" s="178"/>
      <c r="MY409" s="178"/>
      <c r="MZ409" s="178"/>
      <c r="NA409" s="178"/>
      <c r="NB409" s="178"/>
      <c r="NC409" s="178"/>
      <c r="ND409" s="178"/>
      <c r="NE409" s="178"/>
      <c r="NF409" s="178"/>
      <c r="NG409" s="178"/>
      <c r="NH409" s="178"/>
      <c r="NI409" s="178"/>
      <c r="NJ409" s="178"/>
      <c r="NK409" s="178"/>
      <c r="NL409" s="178"/>
      <c r="NM409" s="178"/>
      <c r="NN409" s="178"/>
      <c r="NO409" s="178"/>
      <c r="NP409" s="178"/>
      <c r="NQ409" s="178"/>
      <c r="NR409" s="178"/>
      <c r="NS409" s="178"/>
      <c r="NT409" s="178"/>
      <c r="NU409" s="178"/>
      <c r="NV409" s="178"/>
      <c r="NW409" s="178"/>
      <c r="NX409" s="178"/>
      <c r="NY409" s="178"/>
      <c r="NZ409" s="178"/>
      <c r="OA409" s="178"/>
      <c r="OB409" s="178"/>
      <c r="OC409" s="178"/>
      <c r="OD409" s="178"/>
      <c r="OE409" s="178"/>
      <c r="OF409" s="178"/>
      <c r="OG409" s="178"/>
      <c r="OH409" s="178"/>
      <c r="OI409" s="178"/>
      <c r="OJ409" s="178"/>
      <c r="OK409" s="178"/>
      <c r="OL409" s="178"/>
      <c r="OM409" s="178"/>
      <c r="ON409" s="178"/>
      <c r="OO409" s="178"/>
      <c r="OP409" s="178"/>
      <c r="OQ409" s="178"/>
      <c r="OR409" s="178"/>
      <c r="OS409" s="178"/>
      <c r="OT409" s="178"/>
      <c r="OU409" s="178"/>
      <c r="OV409" s="178"/>
      <c r="OW409" s="178"/>
      <c r="OX409" s="178"/>
      <c r="OY409" s="178"/>
      <c r="OZ409" s="178"/>
      <c r="PA409" s="178"/>
      <c r="PB409" s="178"/>
      <c r="PC409" s="178"/>
      <c r="PD409" s="178"/>
      <c r="PE409" s="178"/>
      <c r="PF409" s="178"/>
      <c r="PG409" s="178"/>
      <c r="PH409" s="178"/>
      <c r="PI409" s="178"/>
      <c r="PJ409" s="178"/>
      <c r="PK409" s="178"/>
      <c r="PL409" s="178"/>
      <c r="PM409" s="178"/>
      <c r="PN409" s="178"/>
      <c r="PO409" s="178"/>
      <c r="PP409" s="178"/>
      <c r="PQ409" s="178"/>
      <c r="PR409" s="178"/>
      <c r="PS409" s="178"/>
      <c r="PT409" s="178"/>
      <c r="PU409" s="178"/>
      <c r="PV409" s="178"/>
      <c r="PW409" s="178"/>
      <c r="PX409" s="178"/>
      <c r="PY409" s="178"/>
      <c r="PZ409" s="178"/>
      <c r="QA409" s="178"/>
      <c r="QB409" s="178"/>
      <c r="QC409" s="178"/>
      <c r="QD409" s="178"/>
      <c r="QE409" s="178"/>
      <c r="QF409" s="178"/>
      <c r="QG409" s="178"/>
      <c r="QH409" s="178"/>
      <c r="QI409" s="178"/>
      <c r="QJ409" s="178"/>
      <c r="QK409" s="178"/>
      <c r="QL409" s="178"/>
      <c r="QM409" s="178"/>
      <c r="QN409" s="178"/>
      <c r="QO409" s="178"/>
      <c r="QP409" s="178"/>
      <c r="QQ409" s="178"/>
      <c r="QR409" s="178"/>
      <c r="QS409" s="178"/>
      <c r="QT409" s="178"/>
      <c r="QU409" s="178"/>
      <c r="QV409" s="178"/>
      <c r="QW409" s="178"/>
      <c r="QX409" s="178"/>
      <c r="QY409" s="178"/>
      <c r="QZ409" s="178"/>
      <c r="RA409" s="178"/>
      <c r="RB409" s="178"/>
      <c r="RC409" s="178"/>
      <c r="RD409" s="178"/>
      <c r="RE409" s="178"/>
      <c r="RF409" s="178"/>
      <c r="RG409" s="178"/>
      <c r="RH409" s="178"/>
      <c r="RI409" s="178"/>
      <c r="RJ409" s="178"/>
      <c r="RK409" s="178"/>
      <c r="RL409" s="178"/>
      <c r="RM409" s="178"/>
      <c r="RN409" s="178"/>
      <c r="RO409" s="178"/>
      <c r="RP409" s="178"/>
      <c r="RQ409" s="178"/>
      <c r="RR409" s="178"/>
    </row>
    <row r="410" spans="1:486" s="1364" customFormat="1">
      <c r="A410" s="1266"/>
      <c r="B410" s="1368"/>
      <c r="C410" s="1269"/>
      <c r="D410" s="1262"/>
      <c r="E410" s="1296"/>
      <c r="F410" s="1362"/>
      <c r="G410" s="1366"/>
      <c r="H410" s="1367"/>
      <c r="I410" s="1367"/>
      <c r="J410" s="1367"/>
      <c r="K410" s="1367"/>
      <c r="L410" s="1367"/>
      <c r="M410" s="1367"/>
      <c r="N410" s="1367"/>
      <c r="O410" s="1367"/>
      <c r="P410" s="1367"/>
      <c r="Q410" s="1367"/>
      <c r="R410" s="1367"/>
      <c r="S410" s="1367"/>
      <c r="T410" s="1367"/>
      <c r="U410" s="1367"/>
      <c r="V410" s="1367"/>
      <c r="W410" s="1367"/>
      <c r="X410" s="1367"/>
      <c r="Y410" s="1367"/>
      <c r="Z410" s="1367"/>
      <c r="AA410" s="1367"/>
      <c r="AB410" s="1367"/>
      <c r="AC410" s="1367"/>
      <c r="AD410" s="1367"/>
      <c r="AE410" s="1367"/>
      <c r="AF410" s="1367"/>
      <c r="AG410" s="1367"/>
      <c r="AH410" s="1367"/>
      <c r="AI410" s="1367"/>
      <c r="AJ410" s="1367"/>
      <c r="AK410" s="1367"/>
      <c r="AL410" s="1367"/>
      <c r="AM410" s="1367"/>
      <c r="AN410" s="1367"/>
      <c r="AO410" s="1367"/>
      <c r="AP410" s="1367"/>
      <c r="AQ410" s="1367"/>
      <c r="AR410" s="1367"/>
      <c r="AS410" s="1367"/>
      <c r="AT410" s="1367"/>
      <c r="AU410" s="1367"/>
      <c r="AV410" s="1367"/>
      <c r="AW410" s="1367"/>
      <c r="AX410" s="1367"/>
      <c r="AY410" s="1367"/>
      <c r="AZ410" s="1367"/>
      <c r="BA410" s="1367"/>
      <c r="BB410" s="1367"/>
      <c r="BC410" s="1367"/>
      <c r="BD410" s="1367"/>
      <c r="BE410" s="1367"/>
      <c r="BF410" s="1367"/>
      <c r="BG410" s="1367"/>
      <c r="BH410" s="1367"/>
      <c r="BI410" s="1367"/>
      <c r="BJ410" s="1367"/>
      <c r="BK410" s="1367"/>
      <c r="BL410" s="1367"/>
      <c r="BM410" s="1367"/>
      <c r="BN410" s="1367"/>
      <c r="BO410" s="1367"/>
      <c r="BP410" s="1367"/>
      <c r="BQ410" s="1367"/>
      <c r="BR410" s="1367"/>
      <c r="BS410" s="1367"/>
      <c r="BT410" s="1367"/>
      <c r="BU410" s="1367"/>
      <c r="BV410" s="1367"/>
      <c r="BW410" s="1367"/>
      <c r="BX410" s="1367"/>
      <c r="BY410" s="1367"/>
      <c r="BZ410" s="1367"/>
      <c r="CA410" s="1367"/>
      <c r="CB410" s="1367"/>
      <c r="CC410" s="1367"/>
      <c r="CD410" s="1367"/>
      <c r="CE410" s="1367"/>
      <c r="CF410" s="1367"/>
      <c r="CG410" s="1367"/>
      <c r="CH410" s="1367"/>
      <c r="CI410" s="1367"/>
      <c r="CJ410" s="1367"/>
      <c r="CK410" s="1367"/>
      <c r="CL410" s="1367"/>
      <c r="CM410" s="1367"/>
      <c r="CN410" s="1367"/>
      <c r="CO410" s="1367"/>
      <c r="CP410" s="1367"/>
      <c r="CQ410" s="1367"/>
      <c r="CR410" s="1367"/>
      <c r="CS410" s="1367"/>
      <c r="CT410" s="1367"/>
      <c r="CU410" s="1367"/>
      <c r="CV410" s="1367"/>
      <c r="CW410" s="1367"/>
      <c r="CX410" s="1367"/>
      <c r="CY410" s="1367"/>
      <c r="CZ410" s="1367"/>
      <c r="DA410" s="1367"/>
      <c r="DB410" s="1367"/>
      <c r="DC410" s="1367"/>
      <c r="DD410" s="1367"/>
      <c r="DE410" s="1367"/>
      <c r="DF410" s="1367"/>
      <c r="DG410" s="1367"/>
      <c r="DH410" s="1367"/>
      <c r="DI410" s="1367"/>
      <c r="DJ410" s="1367"/>
      <c r="DK410" s="1367"/>
      <c r="DL410" s="1367"/>
      <c r="DM410" s="1367"/>
      <c r="DN410" s="1367"/>
      <c r="DO410" s="1367"/>
      <c r="DP410" s="1367"/>
      <c r="DQ410" s="1367"/>
      <c r="DR410" s="1367"/>
      <c r="DS410" s="1367"/>
      <c r="DT410" s="1367"/>
      <c r="DU410" s="1367"/>
      <c r="DV410" s="1367"/>
      <c r="DW410" s="1367"/>
      <c r="DX410" s="1367"/>
      <c r="DY410" s="1367"/>
      <c r="DZ410" s="1367"/>
      <c r="EA410" s="1367"/>
      <c r="EB410" s="1367"/>
      <c r="EC410" s="1367"/>
      <c r="ED410" s="1367"/>
      <c r="EE410" s="1367"/>
      <c r="EF410" s="1367"/>
      <c r="EG410" s="1367"/>
      <c r="EH410" s="1367"/>
      <c r="EI410" s="1367"/>
      <c r="EJ410" s="1367"/>
      <c r="EK410" s="1367"/>
      <c r="EL410" s="1367"/>
      <c r="EM410" s="1367"/>
      <c r="EN410" s="1367"/>
      <c r="EO410" s="1367"/>
      <c r="EP410" s="1367"/>
      <c r="EQ410" s="1367"/>
      <c r="ER410" s="1367"/>
      <c r="ES410" s="1367"/>
      <c r="ET410" s="1367"/>
      <c r="EU410" s="1367"/>
      <c r="EV410" s="1367"/>
      <c r="EW410" s="1367"/>
      <c r="EX410" s="1367"/>
      <c r="EY410" s="1367"/>
      <c r="EZ410" s="1367"/>
      <c r="FA410" s="1367"/>
      <c r="FB410" s="1367"/>
      <c r="FC410" s="1367"/>
      <c r="FD410" s="1367"/>
      <c r="FE410" s="1367"/>
      <c r="FF410" s="1367"/>
      <c r="FG410" s="1367"/>
      <c r="FH410" s="1367"/>
      <c r="FI410" s="1367"/>
      <c r="FJ410" s="1367"/>
      <c r="FK410" s="1367"/>
      <c r="FL410" s="1367"/>
      <c r="FM410" s="1367"/>
      <c r="FN410" s="1367"/>
      <c r="FO410" s="1367"/>
      <c r="FP410" s="1367"/>
      <c r="FQ410" s="1367"/>
      <c r="FR410" s="1367"/>
      <c r="FS410" s="1367"/>
      <c r="FT410" s="1367"/>
      <c r="FU410" s="1367"/>
      <c r="FV410" s="1367"/>
      <c r="FW410" s="1367"/>
      <c r="FX410" s="1367"/>
      <c r="FY410" s="1367"/>
      <c r="FZ410" s="1367"/>
      <c r="GA410" s="1367"/>
      <c r="GB410" s="1367"/>
      <c r="GC410" s="1367"/>
      <c r="GD410" s="1367"/>
      <c r="GE410" s="1367"/>
      <c r="GF410" s="1367"/>
      <c r="GG410" s="1367"/>
      <c r="GH410" s="1367"/>
      <c r="GI410" s="1367"/>
      <c r="GJ410" s="1367"/>
      <c r="GK410" s="1367"/>
      <c r="GL410" s="1367"/>
      <c r="GM410" s="1367"/>
      <c r="GN410" s="1367"/>
      <c r="GO410" s="1367"/>
      <c r="GP410" s="1367"/>
      <c r="GQ410" s="1367"/>
      <c r="GR410" s="1367"/>
      <c r="GS410" s="1367"/>
      <c r="GT410" s="1367"/>
      <c r="GU410" s="1367"/>
      <c r="GV410" s="1367"/>
      <c r="GW410" s="1367"/>
      <c r="GX410" s="1367"/>
      <c r="GY410" s="1367"/>
      <c r="GZ410" s="1367"/>
      <c r="HA410" s="1367"/>
      <c r="HB410" s="1367"/>
      <c r="HC410" s="1367"/>
      <c r="HD410" s="1367"/>
      <c r="HE410" s="1367"/>
      <c r="HF410" s="1367"/>
      <c r="HG410" s="1367"/>
      <c r="HH410" s="1367"/>
      <c r="HI410" s="1367"/>
      <c r="HJ410" s="1367"/>
      <c r="HK410" s="1367"/>
      <c r="HL410" s="1367"/>
      <c r="HM410" s="1367"/>
      <c r="HN410" s="1367"/>
      <c r="HO410" s="1367"/>
      <c r="HP410" s="1367"/>
      <c r="HQ410" s="1367"/>
      <c r="HR410" s="1367"/>
      <c r="HS410" s="1367"/>
      <c r="HT410" s="1367"/>
      <c r="HU410" s="1367"/>
      <c r="HV410" s="1367"/>
      <c r="HW410" s="1367"/>
      <c r="HX410" s="1367"/>
      <c r="HY410" s="1367"/>
      <c r="HZ410" s="1367"/>
      <c r="IA410" s="1367"/>
      <c r="IB410" s="1367"/>
      <c r="IC410" s="1367"/>
      <c r="ID410" s="1367"/>
      <c r="IE410" s="1367"/>
      <c r="IF410" s="1367"/>
      <c r="IG410" s="1367"/>
      <c r="IH410" s="1367"/>
      <c r="II410" s="1367"/>
      <c r="IJ410" s="1367"/>
      <c r="IK410" s="1367"/>
      <c r="IL410" s="1367"/>
      <c r="IM410" s="1367"/>
      <c r="IN410" s="1367"/>
      <c r="IO410" s="1367"/>
      <c r="IP410" s="1367"/>
      <c r="IQ410" s="1367"/>
      <c r="IR410" s="1367"/>
      <c r="IS410" s="1367"/>
      <c r="IT410" s="1367"/>
      <c r="IU410" s="178"/>
      <c r="IV410" s="178"/>
      <c r="IW410" s="178"/>
      <c r="IX410" s="178"/>
      <c r="IY410" s="178"/>
      <c r="IZ410" s="178"/>
      <c r="JA410" s="178"/>
      <c r="JB410" s="178"/>
      <c r="JC410" s="178"/>
      <c r="JD410" s="178"/>
      <c r="JE410" s="178"/>
      <c r="JF410" s="178"/>
      <c r="JG410" s="178"/>
      <c r="JH410" s="178"/>
      <c r="JI410" s="178"/>
      <c r="JJ410" s="178"/>
      <c r="JK410" s="178"/>
      <c r="JL410" s="178"/>
      <c r="JM410" s="178"/>
      <c r="JN410" s="178"/>
      <c r="JO410" s="178"/>
      <c r="JP410" s="178"/>
      <c r="JQ410" s="178"/>
      <c r="JR410" s="178"/>
      <c r="JS410" s="178"/>
      <c r="JT410" s="178"/>
      <c r="JU410" s="178"/>
      <c r="JV410" s="178"/>
      <c r="JW410" s="178"/>
      <c r="JX410" s="178"/>
      <c r="JY410" s="178"/>
      <c r="JZ410" s="178"/>
      <c r="KA410" s="178"/>
      <c r="KB410" s="178"/>
      <c r="KC410" s="178"/>
      <c r="KD410" s="178"/>
      <c r="KE410" s="178"/>
      <c r="KF410" s="178"/>
      <c r="KG410" s="178"/>
      <c r="KH410" s="178"/>
      <c r="KI410" s="178"/>
      <c r="KJ410" s="178"/>
      <c r="KK410" s="178"/>
      <c r="KL410" s="178"/>
      <c r="KM410" s="178"/>
      <c r="KN410" s="178"/>
      <c r="KO410" s="178"/>
      <c r="KP410" s="178"/>
      <c r="KQ410" s="178"/>
      <c r="KR410" s="178"/>
      <c r="KS410" s="178"/>
      <c r="KT410" s="178"/>
      <c r="KU410" s="178"/>
      <c r="KV410" s="178"/>
      <c r="KW410" s="178"/>
      <c r="KX410" s="178"/>
      <c r="KY410" s="178"/>
      <c r="KZ410" s="178"/>
      <c r="LA410" s="178"/>
      <c r="LB410" s="178"/>
      <c r="LC410" s="178"/>
      <c r="LD410" s="178"/>
      <c r="LE410" s="178"/>
      <c r="LF410" s="178"/>
      <c r="LG410" s="178"/>
      <c r="LH410" s="178"/>
      <c r="LI410" s="178"/>
      <c r="LJ410" s="178"/>
      <c r="LK410" s="178"/>
      <c r="LL410" s="178"/>
      <c r="LM410" s="178"/>
      <c r="LN410" s="178"/>
      <c r="LO410" s="178"/>
      <c r="LP410" s="178"/>
      <c r="LQ410" s="178"/>
      <c r="LR410" s="178"/>
      <c r="LS410" s="178"/>
      <c r="LT410" s="178"/>
      <c r="LU410" s="178"/>
      <c r="LV410" s="178"/>
      <c r="LW410" s="178"/>
      <c r="LX410" s="178"/>
      <c r="LY410" s="178"/>
      <c r="LZ410" s="178"/>
      <c r="MA410" s="178"/>
      <c r="MB410" s="178"/>
      <c r="MC410" s="178"/>
      <c r="MD410" s="178"/>
      <c r="ME410" s="178"/>
      <c r="MF410" s="178"/>
      <c r="MG410" s="178"/>
      <c r="MH410" s="178"/>
      <c r="MI410" s="178"/>
      <c r="MJ410" s="178"/>
      <c r="MK410" s="178"/>
      <c r="ML410" s="178"/>
      <c r="MM410" s="178"/>
      <c r="MN410" s="178"/>
      <c r="MO410" s="178"/>
      <c r="MP410" s="178"/>
      <c r="MQ410" s="178"/>
      <c r="MR410" s="178"/>
      <c r="MS410" s="178"/>
      <c r="MT410" s="178"/>
      <c r="MU410" s="178"/>
      <c r="MV410" s="178"/>
      <c r="MW410" s="178"/>
      <c r="MX410" s="178"/>
      <c r="MY410" s="178"/>
      <c r="MZ410" s="178"/>
      <c r="NA410" s="178"/>
      <c r="NB410" s="178"/>
      <c r="NC410" s="178"/>
      <c r="ND410" s="178"/>
      <c r="NE410" s="178"/>
      <c r="NF410" s="178"/>
      <c r="NG410" s="178"/>
      <c r="NH410" s="178"/>
      <c r="NI410" s="178"/>
      <c r="NJ410" s="178"/>
      <c r="NK410" s="178"/>
      <c r="NL410" s="178"/>
      <c r="NM410" s="178"/>
      <c r="NN410" s="178"/>
      <c r="NO410" s="178"/>
      <c r="NP410" s="178"/>
      <c r="NQ410" s="178"/>
      <c r="NR410" s="178"/>
      <c r="NS410" s="178"/>
      <c r="NT410" s="178"/>
      <c r="NU410" s="178"/>
      <c r="NV410" s="178"/>
      <c r="NW410" s="178"/>
      <c r="NX410" s="178"/>
      <c r="NY410" s="178"/>
      <c r="NZ410" s="178"/>
      <c r="OA410" s="178"/>
      <c r="OB410" s="178"/>
      <c r="OC410" s="178"/>
      <c r="OD410" s="178"/>
      <c r="OE410" s="178"/>
      <c r="OF410" s="178"/>
      <c r="OG410" s="178"/>
      <c r="OH410" s="178"/>
      <c r="OI410" s="178"/>
      <c r="OJ410" s="178"/>
      <c r="OK410" s="178"/>
      <c r="OL410" s="178"/>
      <c r="OM410" s="178"/>
      <c r="ON410" s="178"/>
      <c r="OO410" s="178"/>
      <c r="OP410" s="178"/>
      <c r="OQ410" s="178"/>
      <c r="OR410" s="178"/>
      <c r="OS410" s="178"/>
      <c r="OT410" s="178"/>
      <c r="OU410" s="178"/>
      <c r="OV410" s="178"/>
      <c r="OW410" s="178"/>
      <c r="OX410" s="178"/>
      <c r="OY410" s="178"/>
      <c r="OZ410" s="178"/>
      <c r="PA410" s="178"/>
      <c r="PB410" s="178"/>
      <c r="PC410" s="178"/>
      <c r="PD410" s="178"/>
      <c r="PE410" s="178"/>
      <c r="PF410" s="178"/>
      <c r="PG410" s="178"/>
      <c r="PH410" s="178"/>
      <c r="PI410" s="178"/>
      <c r="PJ410" s="178"/>
      <c r="PK410" s="178"/>
      <c r="PL410" s="178"/>
      <c r="PM410" s="178"/>
      <c r="PN410" s="178"/>
      <c r="PO410" s="178"/>
      <c r="PP410" s="178"/>
      <c r="PQ410" s="178"/>
      <c r="PR410" s="178"/>
      <c r="PS410" s="178"/>
      <c r="PT410" s="178"/>
      <c r="PU410" s="178"/>
      <c r="PV410" s="178"/>
      <c r="PW410" s="178"/>
      <c r="PX410" s="178"/>
      <c r="PY410" s="178"/>
      <c r="PZ410" s="178"/>
      <c r="QA410" s="178"/>
      <c r="QB410" s="178"/>
      <c r="QC410" s="178"/>
      <c r="QD410" s="178"/>
      <c r="QE410" s="178"/>
      <c r="QF410" s="178"/>
      <c r="QG410" s="178"/>
      <c r="QH410" s="178"/>
      <c r="QI410" s="178"/>
      <c r="QJ410" s="178"/>
      <c r="QK410" s="178"/>
      <c r="QL410" s="178"/>
      <c r="QM410" s="178"/>
      <c r="QN410" s="178"/>
      <c r="QO410" s="178"/>
      <c r="QP410" s="178"/>
      <c r="QQ410" s="178"/>
      <c r="QR410" s="178"/>
      <c r="QS410" s="178"/>
      <c r="QT410" s="178"/>
      <c r="QU410" s="178"/>
      <c r="QV410" s="178"/>
      <c r="QW410" s="178"/>
      <c r="QX410" s="178"/>
      <c r="QY410" s="178"/>
      <c r="QZ410" s="178"/>
      <c r="RA410" s="178"/>
      <c r="RB410" s="178"/>
      <c r="RC410" s="178"/>
      <c r="RD410" s="178"/>
      <c r="RE410" s="178"/>
      <c r="RF410" s="178"/>
      <c r="RG410" s="178"/>
      <c r="RH410" s="178"/>
      <c r="RI410" s="178"/>
      <c r="RJ410" s="178"/>
      <c r="RK410" s="178"/>
      <c r="RL410" s="178"/>
      <c r="RM410" s="178"/>
      <c r="RN410" s="178"/>
      <c r="RO410" s="178"/>
      <c r="RP410" s="178"/>
      <c r="RQ410" s="178"/>
      <c r="RR410" s="178"/>
    </row>
    <row r="411" spans="1:486" s="1364" customFormat="1" ht="30">
      <c r="A411" s="1321" t="s">
        <v>2979</v>
      </c>
      <c r="B411" s="1368" t="s">
        <v>4219</v>
      </c>
      <c r="C411" s="1269"/>
      <c r="D411" s="1361"/>
      <c r="E411" s="1369"/>
      <c r="F411" s="411"/>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c r="AJ411" s="178"/>
      <c r="AK411" s="178"/>
      <c r="AL411" s="178"/>
      <c r="AM411" s="178"/>
      <c r="AN411" s="178"/>
      <c r="AO411" s="178"/>
      <c r="AP411" s="178"/>
      <c r="AQ411" s="178"/>
      <c r="AR411" s="178"/>
      <c r="AS411" s="178"/>
      <c r="AT411" s="178"/>
      <c r="AU411" s="178"/>
      <c r="AV411" s="178"/>
      <c r="AW411" s="178"/>
      <c r="AX411" s="178"/>
      <c r="AY411" s="178"/>
      <c r="AZ411" s="178"/>
      <c r="BA411" s="178"/>
      <c r="BB411" s="178"/>
      <c r="BC411" s="178"/>
      <c r="BD411" s="178"/>
      <c r="BE411" s="178"/>
      <c r="BF411" s="178"/>
      <c r="BG411" s="178"/>
      <c r="BH411" s="178"/>
      <c r="BI411" s="178"/>
      <c r="BJ411" s="178"/>
      <c r="BK411" s="178"/>
      <c r="BL411" s="178"/>
      <c r="BM411" s="178"/>
      <c r="BN411" s="178"/>
      <c r="BO411" s="178"/>
      <c r="BP411" s="178"/>
      <c r="BQ411" s="178"/>
      <c r="BR411" s="178"/>
      <c r="BS411" s="178"/>
      <c r="BT411" s="178"/>
      <c r="BU411" s="178"/>
      <c r="BV411" s="178"/>
      <c r="BW411" s="178"/>
      <c r="BX411" s="178"/>
      <c r="BY411" s="178"/>
      <c r="BZ411" s="178"/>
      <c r="CA411" s="178"/>
      <c r="CB411" s="178"/>
      <c r="CC411" s="178"/>
      <c r="CD411" s="178"/>
      <c r="CE411" s="178"/>
      <c r="CF411" s="178"/>
      <c r="CG411" s="178"/>
      <c r="CH411" s="178"/>
      <c r="CI411" s="178"/>
      <c r="CJ411" s="178"/>
      <c r="CK411" s="178"/>
      <c r="CL411" s="178"/>
      <c r="CM411" s="178"/>
      <c r="CN411" s="178"/>
      <c r="CO411" s="178"/>
      <c r="CP411" s="178"/>
      <c r="CQ411" s="178"/>
      <c r="CR411" s="178"/>
      <c r="CS411" s="178"/>
      <c r="CT411" s="178"/>
      <c r="CU411" s="178"/>
      <c r="CV411" s="178"/>
      <c r="CW411" s="178"/>
      <c r="CX411" s="178"/>
      <c r="CY411" s="178"/>
      <c r="CZ411" s="178"/>
      <c r="DA411" s="178"/>
      <c r="DB411" s="178"/>
      <c r="DC411" s="178"/>
      <c r="DD411" s="178"/>
      <c r="DE411" s="178"/>
      <c r="DF411" s="178"/>
      <c r="DG411" s="178"/>
      <c r="DH411" s="178"/>
      <c r="DI411" s="178"/>
      <c r="DJ411" s="178"/>
      <c r="DK411" s="178"/>
      <c r="DL411" s="178"/>
      <c r="DM411" s="178"/>
      <c r="DN411" s="178"/>
      <c r="DO411" s="178"/>
      <c r="DP411" s="178"/>
      <c r="DQ411" s="178"/>
      <c r="DR411" s="178"/>
      <c r="DS411" s="178"/>
      <c r="DT411" s="178"/>
      <c r="DU411" s="178"/>
      <c r="DV411" s="178"/>
      <c r="DW411" s="178"/>
      <c r="DX411" s="178"/>
      <c r="DY411" s="178"/>
      <c r="DZ411" s="178"/>
      <c r="EA411" s="178"/>
      <c r="EB411" s="178"/>
      <c r="EC411" s="178"/>
      <c r="ED411" s="178"/>
      <c r="EE411" s="178"/>
      <c r="EF411" s="178"/>
      <c r="EG411" s="178"/>
      <c r="EH411" s="178"/>
      <c r="EI411" s="178"/>
      <c r="EJ411" s="178"/>
      <c r="EK411" s="178"/>
      <c r="EL411" s="178"/>
      <c r="EM411" s="178"/>
      <c r="EN411" s="178"/>
      <c r="EO411" s="178"/>
      <c r="EP411" s="178"/>
      <c r="EQ411" s="178"/>
      <c r="ER411" s="178"/>
      <c r="ES411" s="178"/>
      <c r="ET411" s="178"/>
      <c r="EU411" s="178"/>
      <c r="EV411" s="178"/>
      <c r="EW411" s="178"/>
      <c r="EX411" s="178"/>
      <c r="EY411" s="178"/>
      <c r="EZ411" s="178"/>
      <c r="FA411" s="178"/>
      <c r="FB411" s="178"/>
      <c r="FC411" s="178"/>
      <c r="FD411" s="178"/>
      <c r="FE411" s="178"/>
      <c r="FF411" s="178"/>
      <c r="FG411" s="178"/>
      <c r="FH411" s="178"/>
      <c r="FI411" s="178"/>
      <c r="FJ411" s="178"/>
      <c r="FK411" s="178"/>
      <c r="FL411" s="178"/>
      <c r="FM411" s="178"/>
      <c r="FN411" s="178"/>
      <c r="FO411" s="178"/>
      <c r="FP411" s="178"/>
      <c r="FQ411" s="178"/>
      <c r="FR411" s="178"/>
      <c r="FS411" s="178"/>
      <c r="FT411" s="178"/>
      <c r="FU411" s="178"/>
      <c r="FV411" s="178"/>
      <c r="FW411" s="178"/>
      <c r="FX411" s="178"/>
      <c r="FY411" s="178"/>
      <c r="FZ411" s="178"/>
      <c r="GA411" s="178"/>
      <c r="GB411" s="178"/>
      <c r="GC411" s="178"/>
      <c r="GD411" s="178"/>
      <c r="GE411" s="178"/>
      <c r="GF411" s="178"/>
      <c r="GG411" s="178"/>
      <c r="GH411" s="178"/>
      <c r="GI411" s="178"/>
      <c r="GJ411" s="178"/>
      <c r="GK411" s="178"/>
      <c r="GL411" s="178"/>
      <c r="GM411" s="178"/>
      <c r="GN411" s="178"/>
      <c r="GO411" s="178"/>
      <c r="GP411" s="178"/>
      <c r="GQ411" s="178"/>
      <c r="GR411" s="178"/>
      <c r="GS411" s="178"/>
      <c r="GT411" s="178"/>
      <c r="GU411" s="178"/>
      <c r="GV411" s="178"/>
      <c r="GW411" s="178"/>
      <c r="GX411" s="178"/>
      <c r="GY411" s="178"/>
      <c r="GZ411" s="178"/>
      <c r="HA411" s="178"/>
      <c r="HB411" s="178"/>
      <c r="HC411" s="178"/>
      <c r="HD411" s="178"/>
      <c r="HE411" s="178"/>
      <c r="HF411" s="178"/>
      <c r="HG411" s="178"/>
      <c r="HH411" s="178"/>
      <c r="HI411" s="178"/>
      <c r="HJ411" s="178"/>
      <c r="HK411" s="178"/>
      <c r="HL411" s="178"/>
      <c r="HM411" s="178"/>
      <c r="HN411" s="178"/>
      <c r="HO411" s="178"/>
      <c r="HP411" s="178"/>
      <c r="HQ411" s="178"/>
      <c r="HR411" s="178"/>
      <c r="HS411" s="178"/>
      <c r="HT411" s="178"/>
      <c r="HU411" s="178"/>
      <c r="HV411" s="178"/>
      <c r="HW411" s="178"/>
      <c r="HX411" s="178"/>
      <c r="HY411" s="178"/>
      <c r="HZ411" s="178"/>
      <c r="IA411" s="178"/>
      <c r="IB411" s="178"/>
      <c r="IC411" s="178"/>
      <c r="ID411" s="178"/>
      <c r="IE411" s="178"/>
      <c r="IF411" s="178"/>
      <c r="IG411" s="178"/>
      <c r="IH411" s="178"/>
      <c r="II411" s="178"/>
      <c r="IJ411" s="178"/>
      <c r="IK411" s="178"/>
      <c r="IL411" s="178"/>
      <c r="IM411" s="178"/>
      <c r="IN411" s="178"/>
      <c r="IO411" s="178"/>
      <c r="IP411" s="178"/>
      <c r="IQ411" s="178"/>
      <c r="IR411" s="178"/>
      <c r="IS411" s="178"/>
      <c r="IT411" s="178"/>
      <c r="IU411" s="178"/>
      <c r="IV411" s="178"/>
      <c r="IW411" s="178"/>
      <c r="IX411" s="178"/>
      <c r="IY411" s="178"/>
      <c r="IZ411" s="178"/>
      <c r="JA411" s="178"/>
      <c r="JB411" s="178"/>
      <c r="JC411" s="178"/>
      <c r="JD411" s="178"/>
      <c r="JE411" s="178"/>
      <c r="JF411" s="178"/>
      <c r="JG411" s="178"/>
      <c r="JH411" s="178"/>
      <c r="JI411" s="178"/>
      <c r="JJ411" s="178"/>
      <c r="JK411" s="178"/>
      <c r="JL411" s="178"/>
      <c r="JM411" s="178"/>
      <c r="JN411" s="178"/>
      <c r="JO411" s="178"/>
      <c r="JP411" s="178"/>
      <c r="JQ411" s="178"/>
      <c r="JR411" s="178"/>
      <c r="JS411" s="178"/>
      <c r="JT411" s="178"/>
      <c r="JU411" s="178"/>
      <c r="JV411" s="178"/>
      <c r="JW411" s="178"/>
      <c r="JX411" s="178"/>
      <c r="JY411" s="178"/>
      <c r="JZ411" s="178"/>
      <c r="KA411" s="178"/>
      <c r="KB411" s="178"/>
      <c r="KC411" s="178"/>
      <c r="KD411" s="178"/>
      <c r="KE411" s="178"/>
      <c r="KF411" s="178"/>
      <c r="KG411" s="178"/>
      <c r="KH411" s="178"/>
      <c r="KI411" s="178"/>
      <c r="KJ411" s="178"/>
      <c r="KK411" s="178"/>
      <c r="KL411" s="178"/>
      <c r="KM411" s="178"/>
      <c r="KN411" s="178"/>
      <c r="KO411" s="178"/>
      <c r="KP411" s="178"/>
      <c r="KQ411" s="178"/>
      <c r="KR411" s="178"/>
      <c r="KS411" s="178"/>
      <c r="KT411" s="178"/>
      <c r="KU411" s="178"/>
      <c r="KV411" s="178"/>
      <c r="KW411" s="178"/>
      <c r="KX411" s="178"/>
      <c r="KY411" s="178"/>
      <c r="KZ411" s="178"/>
      <c r="LA411" s="178"/>
      <c r="LB411" s="178"/>
      <c r="LC411" s="178"/>
      <c r="LD411" s="178"/>
      <c r="LE411" s="178"/>
      <c r="LF411" s="178"/>
      <c r="LG411" s="178"/>
      <c r="LH411" s="178"/>
      <c r="LI411" s="178"/>
      <c r="LJ411" s="178"/>
      <c r="LK411" s="178"/>
      <c r="LL411" s="178"/>
      <c r="LM411" s="178"/>
      <c r="LN411" s="178"/>
      <c r="LO411" s="178"/>
      <c r="LP411" s="178"/>
      <c r="LQ411" s="178"/>
      <c r="LR411" s="178"/>
      <c r="LS411" s="178"/>
      <c r="LT411" s="178"/>
      <c r="LU411" s="178"/>
      <c r="LV411" s="178"/>
      <c r="LW411" s="178"/>
      <c r="LX411" s="178"/>
      <c r="LY411" s="178"/>
      <c r="LZ411" s="178"/>
      <c r="MA411" s="178"/>
      <c r="MB411" s="178"/>
      <c r="MC411" s="178"/>
      <c r="MD411" s="178"/>
      <c r="ME411" s="178"/>
      <c r="MF411" s="178"/>
      <c r="MG411" s="178"/>
      <c r="MH411" s="178"/>
      <c r="MI411" s="178"/>
      <c r="MJ411" s="178"/>
      <c r="MK411" s="178"/>
      <c r="ML411" s="178"/>
      <c r="MM411" s="178"/>
      <c r="MN411" s="178"/>
      <c r="MO411" s="178"/>
      <c r="MP411" s="178"/>
      <c r="MQ411" s="178"/>
      <c r="MR411" s="178"/>
      <c r="MS411" s="178"/>
      <c r="MT411" s="178"/>
      <c r="MU411" s="178"/>
      <c r="MV411" s="178"/>
      <c r="MW411" s="178"/>
      <c r="MX411" s="178"/>
      <c r="MY411" s="178"/>
      <c r="MZ411" s="178"/>
      <c r="NA411" s="178"/>
      <c r="NB411" s="178"/>
      <c r="NC411" s="178"/>
      <c r="ND411" s="178"/>
      <c r="NE411" s="178"/>
      <c r="NF411" s="178"/>
      <c r="NG411" s="178"/>
      <c r="NH411" s="178"/>
      <c r="NI411" s="178"/>
      <c r="NJ411" s="178"/>
      <c r="NK411" s="178"/>
      <c r="NL411" s="178"/>
      <c r="NM411" s="178"/>
      <c r="NN411" s="178"/>
      <c r="NO411" s="178"/>
      <c r="NP411" s="178"/>
      <c r="NQ411" s="178"/>
      <c r="NR411" s="178"/>
      <c r="NS411" s="178"/>
      <c r="NT411" s="178"/>
      <c r="NU411" s="178"/>
      <c r="NV411" s="178"/>
      <c r="NW411" s="178"/>
      <c r="NX411" s="178"/>
      <c r="NY411" s="178"/>
      <c r="NZ411" s="178"/>
      <c r="OA411" s="178"/>
      <c r="OB411" s="178"/>
      <c r="OC411" s="178"/>
      <c r="OD411" s="178"/>
      <c r="OE411" s="178"/>
      <c r="OF411" s="178"/>
      <c r="OG411" s="178"/>
      <c r="OH411" s="178"/>
      <c r="OI411" s="178"/>
      <c r="OJ411" s="178"/>
      <c r="OK411" s="178"/>
      <c r="OL411" s="178"/>
      <c r="OM411" s="178"/>
      <c r="ON411" s="178"/>
      <c r="OO411" s="178"/>
      <c r="OP411" s="178"/>
      <c r="OQ411" s="178"/>
      <c r="OR411" s="178"/>
      <c r="OS411" s="178"/>
      <c r="OT411" s="178"/>
      <c r="OU411" s="178"/>
      <c r="OV411" s="178"/>
      <c r="OW411" s="178"/>
      <c r="OX411" s="178"/>
      <c r="OY411" s="178"/>
      <c r="OZ411" s="178"/>
      <c r="PA411" s="178"/>
      <c r="PB411" s="178"/>
      <c r="PC411" s="178"/>
      <c r="PD411" s="178"/>
      <c r="PE411" s="178"/>
      <c r="PF411" s="178"/>
      <c r="PG411" s="178"/>
      <c r="PH411" s="178"/>
      <c r="PI411" s="178"/>
      <c r="PJ411" s="178"/>
      <c r="PK411" s="178"/>
      <c r="PL411" s="178"/>
      <c r="PM411" s="178"/>
      <c r="PN411" s="178"/>
      <c r="PO411" s="178"/>
      <c r="PP411" s="178"/>
      <c r="PQ411" s="178"/>
      <c r="PR411" s="178"/>
      <c r="PS411" s="178"/>
      <c r="PT411" s="178"/>
      <c r="PU411" s="178"/>
      <c r="PV411" s="178"/>
      <c r="PW411" s="178"/>
      <c r="PX411" s="178"/>
      <c r="PY411" s="178"/>
      <c r="PZ411" s="178"/>
      <c r="QA411" s="178"/>
      <c r="QB411" s="178"/>
      <c r="QC411" s="178"/>
      <c r="QD411" s="178"/>
      <c r="QE411" s="178"/>
      <c r="QF411" s="178"/>
      <c r="QG411" s="178"/>
      <c r="QH411" s="178"/>
      <c r="QI411" s="178"/>
      <c r="QJ411" s="178"/>
      <c r="QK411" s="178"/>
      <c r="QL411" s="178"/>
      <c r="QM411" s="178"/>
      <c r="QN411" s="178"/>
      <c r="QO411" s="178"/>
      <c r="QP411" s="178"/>
      <c r="QQ411" s="178"/>
      <c r="QR411" s="178"/>
      <c r="QS411" s="178"/>
      <c r="QT411" s="178"/>
      <c r="QU411" s="178"/>
      <c r="QV411" s="178"/>
      <c r="QW411" s="178"/>
      <c r="QX411" s="178"/>
      <c r="QY411" s="178"/>
      <c r="QZ411" s="178"/>
      <c r="RA411" s="178"/>
      <c r="RB411" s="178"/>
      <c r="RC411" s="178"/>
      <c r="RD411" s="178"/>
      <c r="RE411" s="178"/>
      <c r="RF411" s="178"/>
      <c r="RG411" s="178"/>
      <c r="RH411" s="178"/>
      <c r="RI411" s="178"/>
      <c r="RJ411" s="178"/>
      <c r="RK411" s="178"/>
    </row>
    <row r="412" spans="1:486" s="1364" customFormat="1" ht="30">
      <c r="A412" s="1266"/>
      <c r="B412" s="1368" t="s">
        <v>2018</v>
      </c>
      <c r="C412" s="1269"/>
      <c r="D412" s="1361"/>
      <c r="E412" s="1369"/>
      <c r="F412" s="411"/>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c r="AJ412" s="178"/>
      <c r="AK412" s="178"/>
      <c r="AL412" s="178"/>
      <c r="AM412" s="178"/>
      <c r="AN412" s="178"/>
      <c r="AO412" s="178"/>
      <c r="AP412" s="178"/>
      <c r="AQ412" s="178"/>
      <c r="AR412" s="178"/>
      <c r="AS412" s="178"/>
      <c r="AT412" s="178"/>
      <c r="AU412" s="178"/>
      <c r="AV412" s="178"/>
      <c r="AW412" s="178"/>
      <c r="AX412" s="178"/>
      <c r="AY412" s="178"/>
      <c r="AZ412" s="178"/>
      <c r="BA412" s="178"/>
      <c r="BB412" s="178"/>
      <c r="BC412" s="178"/>
      <c r="BD412" s="178"/>
      <c r="BE412" s="178"/>
      <c r="BF412" s="178"/>
      <c r="BG412" s="178"/>
      <c r="BH412" s="178"/>
      <c r="BI412" s="178"/>
      <c r="BJ412" s="178"/>
      <c r="BK412" s="178"/>
      <c r="BL412" s="178"/>
      <c r="BM412" s="178"/>
      <c r="BN412" s="178"/>
      <c r="BO412" s="178"/>
      <c r="BP412" s="178"/>
      <c r="BQ412" s="178"/>
      <c r="BR412" s="178"/>
      <c r="BS412" s="178"/>
      <c r="BT412" s="178"/>
      <c r="BU412" s="178"/>
      <c r="BV412" s="178"/>
      <c r="BW412" s="178"/>
      <c r="BX412" s="178"/>
      <c r="BY412" s="178"/>
      <c r="BZ412" s="178"/>
      <c r="CA412" s="178"/>
      <c r="CB412" s="178"/>
      <c r="CC412" s="178"/>
      <c r="CD412" s="178"/>
      <c r="CE412" s="178"/>
      <c r="CF412" s="178"/>
      <c r="CG412" s="178"/>
      <c r="CH412" s="178"/>
      <c r="CI412" s="178"/>
      <c r="CJ412" s="178"/>
      <c r="CK412" s="178"/>
      <c r="CL412" s="178"/>
      <c r="CM412" s="178"/>
      <c r="CN412" s="178"/>
      <c r="CO412" s="178"/>
      <c r="CP412" s="178"/>
      <c r="CQ412" s="178"/>
      <c r="CR412" s="178"/>
      <c r="CS412" s="178"/>
      <c r="CT412" s="178"/>
      <c r="CU412" s="178"/>
      <c r="CV412" s="178"/>
      <c r="CW412" s="178"/>
      <c r="CX412" s="178"/>
      <c r="CY412" s="178"/>
      <c r="CZ412" s="178"/>
      <c r="DA412" s="178"/>
      <c r="DB412" s="178"/>
      <c r="DC412" s="178"/>
      <c r="DD412" s="178"/>
      <c r="DE412" s="178"/>
      <c r="DF412" s="178"/>
      <c r="DG412" s="178"/>
      <c r="DH412" s="178"/>
      <c r="DI412" s="178"/>
      <c r="DJ412" s="178"/>
      <c r="DK412" s="178"/>
      <c r="DL412" s="178"/>
      <c r="DM412" s="178"/>
      <c r="DN412" s="178"/>
      <c r="DO412" s="178"/>
      <c r="DP412" s="178"/>
      <c r="DQ412" s="178"/>
      <c r="DR412" s="178"/>
      <c r="DS412" s="178"/>
      <c r="DT412" s="178"/>
      <c r="DU412" s="178"/>
      <c r="DV412" s="178"/>
      <c r="DW412" s="178"/>
      <c r="DX412" s="178"/>
      <c r="DY412" s="178"/>
      <c r="DZ412" s="178"/>
      <c r="EA412" s="178"/>
      <c r="EB412" s="178"/>
      <c r="EC412" s="178"/>
      <c r="ED412" s="178"/>
      <c r="EE412" s="178"/>
      <c r="EF412" s="178"/>
      <c r="EG412" s="178"/>
      <c r="EH412" s="178"/>
      <c r="EI412" s="178"/>
      <c r="EJ412" s="178"/>
      <c r="EK412" s="178"/>
      <c r="EL412" s="178"/>
      <c r="EM412" s="178"/>
      <c r="EN412" s="178"/>
      <c r="EO412" s="178"/>
      <c r="EP412" s="178"/>
      <c r="EQ412" s="178"/>
      <c r="ER412" s="178"/>
      <c r="ES412" s="178"/>
      <c r="ET412" s="178"/>
      <c r="EU412" s="178"/>
      <c r="EV412" s="178"/>
      <c r="EW412" s="178"/>
      <c r="EX412" s="178"/>
      <c r="EY412" s="178"/>
      <c r="EZ412" s="178"/>
      <c r="FA412" s="178"/>
      <c r="FB412" s="178"/>
      <c r="FC412" s="178"/>
      <c r="FD412" s="178"/>
      <c r="FE412" s="178"/>
      <c r="FF412" s="178"/>
      <c r="FG412" s="178"/>
      <c r="FH412" s="178"/>
      <c r="FI412" s="178"/>
      <c r="FJ412" s="178"/>
      <c r="FK412" s="178"/>
      <c r="FL412" s="178"/>
      <c r="FM412" s="178"/>
      <c r="FN412" s="178"/>
      <c r="FO412" s="178"/>
      <c r="FP412" s="178"/>
      <c r="FQ412" s="178"/>
      <c r="FR412" s="178"/>
      <c r="FS412" s="178"/>
      <c r="FT412" s="178"/>
      <c r="FU412" s="178"/>
      <c r="FV412" s="178"/>
      <c r="FW412" s="178"/>
      <c r="FX412" s="178"/>
      <c r="FY412" s="178"/>
      <c r="FZ412" s="178"/>
      <c r="GA412" s="178"/>
      <c r="GB412" s="178"/>
      <c r="GC412" s="178"/>
      <c r="GD412" s="178"/>
      <c r="GE412" s="178"/>
      <c r="GF412" s="178"/>
      <c r="GG412" s="178"/>
      <c r="GH412" s="178"/>
      <c r="GI412" s="178"/>
      <c r="GJ412" s="178"/>
      <c r="GK412" s="178"/>
      <c r="GL412" s="178"/>
      <c r="GM412" s="178"/>
      <c r="GN412" s="178"/>
      <c r="GO412" s="178"/>
      <c r="GP412" s="178"/>
      <c r="GQ412" s="178"/>
      <c r="GR412" s="178"/>
      <c r="GS412" s="178"/>
      <c r="GT412" s="178"/>
      <c r="GU412" s="178"/>
      <c r="GV412" s="178"/>
      <c r="GW412" s="178"/>
      <c r="GX412" s="178"/>
      <c r="GY412" s="178"/>
      <c r="GZ412" s="178"/>
      <c r="HA412" s="178"/>
      <c r="HB412" s="178"/>
      <c r="HC412" s="178"/>
      <c r="HD412" s="178"/>
      <c r="HE412" s="178"/>
      <c r="HF412" s="178"/>
      <c r="HG412" s="178"/>
      <c r="HH412" s="178"/>
      <c r="HI412" s="178"/>
      <c r="HJ412" s="178"/>
      <c r="HK412" s="178"/>
      <c r="HL412" s="178"/>
      <c r="HM412" s="178"/>
      <c r="HN412" s="178"/>
      <c r="HO412" s="178"/>
      <c r="HP412" s="178"/>
      <c r="HQ412" s="178"/>
      <c r="HR412" s="178"/>
      <c r="HS412" s="178"/>
      <c r="HT412" s="178"/>
      <c r="HU412" s="178"/>
      <c r="HV412" s="178"/>
      <c r="HW412" s="178"/>
      <c r="HX412" s="178"/>
      <c r="HY412" s="178"/>
      <c r="HZ412" s="178"/>
      <c r="IA412" s="178"/>
      <c r="IB412" s="178"/>
      <c r="IC412" s="178"/>
      <c r="ID412" s="178"/>
      <c r="IE412" s="178"/>
      <c r="IF412" s="178"/>
      <c r="IG412" s="178"/>
      <c r="IH412" s="178"/>
      <c r="II412" s="178"/>
      <c r="IJ412" s="178"/>
      <c r="IK412" s="178"/>
      <c r="IL412" s="178"/>
      <c r="IM412" s="178"/>
      <c r="IN412" s="178"/>
      <c r="IO412" s="178"/>
      <c r="IP412" s="178"/>
      <c r="IQ412" s="178"/>
      <c r="IR412" s="178"/>
      <c r="IS412" s="178"/>
      <c r="IT412" s="178"/>
      <c r="IU412" s="178"/>
      <c r="IV412" s="178"/>
      <c r="IW412" s="178"/>
      <c r="IX412" s="178"/>
      <c r="IY412" s="178"/>
      <c r="IZ412" s="178"/>
      <c r="JA412" s="178"/>
      <c r="JB412" s="178"/>
      <c r="JC412" s="178"/>
      <c r="JD412" s="178"/>
      <c r="JE412" s="178"/>
      <c r="JF412" s="178"/>
      <c r="JG412" s="178"/>
      <c r="JH412" s="178"/>
      <c r="JI412" s="178"/>
      <c r="JJ412" s="178"/>
      <c r="JK412" s="178"/>
      <c r="JL412" s="178"/>
      <c r="JM412" s="178"/>
      <c r="JN412" s="178"/>
      <c r="JO412" s="178"/>
      <c r="JP412" s="178"/>
      <c r="JQ412" s="178"/>
      <c r="JR412" s="178"/>
      <c r="JS412" s="178"/>
      <c r="JT412" s="178"/>
      <c r="JU412" s="178"/>
      <c r="JV412" s="178"/>
      <c r="JW412" s="178"/>
      <c r="JX412" s="178"/>
      <c r="JY412" s="178"/>
      <c r="JZ412" s="178"/>
      <c r="KA412" s="178"/>
      <c r="KB412" s="178"/>
      <c r="KC412" s="178"/>
      <c r="KD412" s="178"/>
      <c r="KE412" s="178"/>
      <c r="KF412" s="178"/>
      <c r="KG412" s="178"/>
      <c r="KH412" s="178"/>
      <c r="KI412" s="178"/>
      <c r="KJ412" s="178"/>
      <c r="KK412" s="178"/>
      <c r="KL412" s="178"/>
      <c r="KM412" s="178"/>
      <c r="KN412" s="178"/>
      <c r="KO412" s="178"/>
      <c r="KP412" s="178"/>
      <c r="KQ412" s="178"/>
      <c r="KR412" s="178"/>
      <c r="KS412" s="178"/>
      <c r="KT412" s="178"/>
      <c r="KU412" s="178"/>
      <c r="KV412" s="178"/>
      <c r="KW412" s="178"/>
      <c r="KX412" s="178"/>
      <c r="KY412" s="178"/>
      <c r="KZ412" s="178"/>
      <c r="LA412" s="178"/>
      <c r="LB412" s="178"/>
      <c r="LC412" s="178"/>
      <c r="LD412" s="178"/>
      <c r="LE412" s="178"/>
      <c r="LF412" s="178"/>
      <c r="LG412" s="178"/>
      <c r="LH412" s="178"/>
      <c r="LI412" s="178"/>
      <c r="LJ412" s="178"/>
      <c r="LK412" s="178"/>
      <c r="LL412" s="178"/>
      <c r="LM412" s="178"/>
      <c r="LN412" s="178"/>
      <c r="LO412" s="178"/>
      <c r="LP412" s="178"/>
      <c r="LQ412" s="178"/>
      <c r="LR412" s="178"/>
      <c r="LS412" s="178"/>
      <c r="LT412" s="178"/>
      <c r="LU412" s="178"/>
      <c r="LV412" s="178"/>
      <c r="LW412" s="178"/>
      <c r="LX412" s="178"/>
      <c r="LY412" s="178"/>
      <c r="LZ412" s="178"/>
      <c r="MA412" s="178"/>
      <c r="MB412" s="178"/>
      <c r="MC412" s="178"/>
      <c r="MD412" s="178"/>
      <c r="ME412" s="178"/>
      <c r="MF412" s="178"/>
      <c r="MG412" s="178"/>
      <c r="MH412" s="178"/>
      <c r="MI412" s="178"/>
      <c r="MJ412" s="178"/>
      <c r="MK412" s="178"/>
      <c r="ML412" s="178"/>
      <c r="MM412" s="178"/>
      <c r="MN412" s="178"/>
      <c r="MO412" s="178"/>
      <c r="MP412" s="178"/>
      <c r="MQ412" s="178"/>
      <c r="MR412" s="178"/>
      <c r="MS412" s="178"/>
      <c r="MT412" s="178"/>
      <c r="MU412" s="178"/>
      <c r="MV412" s="178"/>
      <c r="MW412" s="178"/>
      <c r="MX412" s="178"/>
      <c r="MY412" s="178"/>
      <c r="MZ412" s="178"/>
      <c r="NA412" s="178"/>
      <c r="NB412" s="178"/>
      <c r="NC412" s="178"/>
      <c r="ND412" s="178"/>
      <c r="NE412" s="178"/>
      <c r="NF412" s="178"/>
      <c r="NG412" s="178"/>
      <c r="NH412" s="178"/>
      <c r="NI412" s="178"/>
      <c r="NJ412" s="178"/>
      <c r="NK412" s="178"/>
      <c r="NL412" s="178"/>
      <c r="NM412" s="178"/>
      <c r="NN412" s="178"/>
      <c r="NO412" s="178"/>
      <c r="NP412" s="178"/>
      <c r="NQ412" s="178"/>
      <c r="NR412" s="178"/>
      <c r="NS412" s="178"/>
      <c r="NT412" s="178"/>
      <c r="NU412" s="178"/>
      <c r="NV412" s="178"/>
      <c r="NW412" s="178"/>
      <c r="NX412" s="178"/>
      <c r="NY412" s="178"/>
      <c r="NZ412" s="178"/>
      <c r="OA412" s="178"/>
      <c r="OB412" s="178"/>
      <c r="OC412" s="178"/>
      <c r="OD412" s="178"/>
      <c r="OE412" s="178"/>
      <c r="OF412" s="178"/>
      <c r="OG412" s="178"/>
      <c r="OH412" s="178"/>
      <c r="OI412" s="178"/>
      <c r="OJ412" s="178"/>
      <c r="OK412" s="178"/>
      <c r="OL412" s="178"/>
      <c r="OM412" s="178"/>
      <c r="ON412" s="178"/>
      <c r="OO412" s="178"/>
      <c r="OP412" s="178"/>
      <c r="OQ412" s="178"/>
      <c r="OR412" s="178"/>
      <c r="OS412" s="178"/>
      <c r="OT412" s="178"/>
      <c r="OU412" s="178"/>
      <c r="OV412" s="178"/>
      <c r="OW412" s="178"/>
      <c r="OX412" s="178"/>
      <c r="OY412" s="178"/>
      <c r="OZ412" s="178"/>
      <c r="PA412" s="178"/>
      <c r="PB412" s="178"/>
      <c r="PC412" s="178"/>
      <c r="PD412" s="178"/>
      <c r="PE412" s="178"/>
      <c r="PF412" s="178"/>
      <c r="PG412" s="178"/>
      <c r="PH412" s="178"/>
      <c r="PI412" s="178"/>
      <c r="PJ412" s="178"/>
      <c r="PK412" s="178"/>
      <c r="PL412" s="178"/>
      <c r="PM412" s="178"/>
      <c r="PN412" s="178"/>
      <c r="PO412" s="178"/>
      <c r="PP412" s="178"/>
      <c r="PQ412" s="178"/>
      <c r="PR412" s="178"/>
      <c r="PS412" s="178"/>
      <c r="PT412" s="178"/>
      <c r="PU412" s="178"/>
      <c r="PV412" s="178"/>
      <c r="PW412" s="178"/>
      <c r="PX412" s="178"/>
      <c r="PY412" s="178"/>
      <c r="PZ412" s="178"/>
      <c r="QA412" s="178"/>
      <c r="QB412" s="178"/>
      <c r="QC412" s="178"/>
      <c r="QD412" s="178"/>
      <c r="QE412" s="178"/>
      <c r="QF412" s="178"/>
      <c r="QG412" s="178"/>
      <c r="QH412" s="178"/>
      <c r="QI412" s="178"/>
      <c r="QJ412" s="178"/>
      <c r="QK412" s="178"/>
      <c r="QL412" s="178"/>
      <c r="QM412" s="178"/>
      <c r="QN412" s="178"/>
      <c r="QO412" s="178"/>
      <c r="QP412" s="178"/>
      <c r="QQ412" s="178"/>
      <c r="QR412" s="178"/>
      <c r="QS412" s="178"/>
      <c r="QT412" s="178"/>
      <c r="QU412" s="178"/>
      <c r="QV412" s="178"/>
      <c r="QW412" s="178"/>
      <c r="QX412" s="178"/>
      <c r="QY412" s="178"/>
      <c r="QZ412" s="178"/>
      <c r="RA412" s="178"/>
      <c r="RB412" s="178"/>
      <c r="RC412" s="178"/>
      <c r="RD412" s="178"/>
      <c r="RE412" s="178"/>
      <c r="RF412" s="178"/>
      <c r="RG412" s="178"/>
      <c r="RH412" s="178"/>
      <c r="RI412" s="178"/>
      <c r="RJ412" s="178"/>
      <c r="RK412" s="178"/>
    </row>
    <row r="413" spans="1:486" s="1364" customFormat="1" ht="30">
      <c r="A413" s="1266"/>
      <c r="B413" s="1368" t="s">
        <v>2019</v>
      </c>
      <c r="C413" s="1269"/>
      <c r="D413" s="1361"/>
      <c r="E413" s="1369"/>
      <c r="F413" s="411"/>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8"/>
      <c r="AL413" s="178"/>
      <c r="AM413" s="178"/>
      <c r="AN413" s="178"/>
      <c r="AO413" s="178"/>
      <c r="AP413" s="178"/>
      <c r="AQ413" s="178"/>
      <c r="AR413" s="178"/>
      <c r="AS413" s="178"/>
      <c r="AT413" s="178"/>
      <c r="AU413" s="178"/>
      <c r="AV413" s="178"/>
      <c r="AW413" s="178"/>
      <c r="AX413" s="178"/>
      <c r="AY413" s="178"/>
      <c r="AZ413" s="178"/>
      <c r="BA413" s="178"/>
      <c r="BB413" s="178"/>
      <c r="BC413" s="178"/>
      <c r="BD413" s="178"/>
      <c r="BE413" s="178"/>
      <c r="BF413" s="178"/>
      <c r="BG413" s="178"/>
      <c r="BH413" s="178"/>
      <c r="BI413" s="178"/>
      <c r="BJ413" s="178"/>
      <c r="BK413" s="178"/>
      <c r="BL413" s="178"/>
      <c r="BM413" s="178"/>
      <c r="BN413" s="178"/>
      <c r="BO413" s="178"/>
      <c r="BP413" s="178"/>
      <c r="BQ413" s="178"/>
      <c r="BR413" s="178"/>
      <c r="BS413" s="178"/>
      <c r="BT413" s="178"/>
      <c r="BU413" s="178"/>
      <c r="BV413" s="178"/>
      <c r="BW413" s="178"/>
      <c r="BX413" s="178"/>
      <c r="BY413" s="178"/>
      <c r="BZ413" s="178"/>
      <c r="CA413" s="178"/>
      <c r="CB413" s="178"/>
      <c r="CC413" s="178"/>
      <c r="CD413" s="178"/>
      <c r="CE413" s="178"/>
      <c r="CF413" s="178"/>
      <c r="CG413" s="178"/>
      <c r="CH413" s="178"/>
      <c r="CI413" s="178"/>
      <c r="CJ413" s="178"/>
      <c r="CK413" s="178"/>
      <c r="CL413" s="178"/>
      <c r="CM413" s="178"/>
      <c r="CN413" s="178"/>
      <c r="CO413" s="178"/>
      <c r="CP413" s="178"/>
      <c r="CQ413" s="178"/>
      <c r="CR413" s="178"/>
      <c r="CS413" s="178"/>
      <c r="CT413" s="178"/>
      <c r="CU413" s="178"/>
      <c r="CV413" s="178"/>
      <c r="CW413" s="178"/>
      <c r="CX413" s="178"/>
      <c r="CY413" s="178"/>
      <c r="CZ413" s="178"/>
      <c r="DA413" s="178"/>
      <c r="DB413" s="178"/>
      <c r="DC413" s="178"/>
      <c r="DD413" s="178"/>
      <c r="DE413" s="178"/>
      <c r="DF413" s="178"/>
      <c r="DG413" s="178"/>
      <c r="DH413" s="178"/>
      <c r="DI413" s="178"/>
      <c r="DJ413" s="178"/>
      <c r="DK413" s="178"/>
      <c r="DL413" s="178"/>
      <c r="DM413" s="178"/>
      <c r="DN413" s="178"/>
      <c r="DO413" s="178"/>
      <c r="DP413" s="178"/>
      <c r="DQ413" s="178"/>
      <c r="DR413" s="178"/>
      <c r="DS413" s="178"/>
      <c r="DT413" s="178"/>
      <c r="DU413" s="178"/>
      <c r="DV413" s="178"/>
      <c r="DW413" s="178"/>
      <c r="DX413" s="178"/>
      <c r="DY413" s="178"/>
      <c r="DZ413" s="178"/>
      <c r="EA413" s="178"/>
      <c r="EB413" s="178"/>
      <c r="EC413" s="178"/>
      <c r="ED413" s="178"/>
      <c r="EE413" s="178"/>
      <c r="EF413" s="178"/>
      <c r="EG413" s="178"/>
      <c r="EH413" s="178"/>
      <c r="EI413" s="178"/>
      <c r="EJ413" s="178"/>
      <c r="EK413" s="178"/>
      <c r="EL413" s="178"/>
      <c r="EM413" s="178"/>
      <c r="EN413" s="178"/>
      <c r="EO413" s="178"/>
      <c r="EP413" s="178"/>
      <c r="EQ413" s="178"/>
      <c r="ER413" s="178"/>
      <c r="ES413" s="178"/>
      <c r="ET413" s="178"/>
      <c r="EU413" s="178"/>
      <c r="EV413" s="178"/>
      <c r="EW413" s="178"/>
      <c r="EX413" s="178"/>
      <c r="EY413" s="178"/>
      <c r="EZ413" s="178"/>
      <c r="FA413" s="178"/>
      <c r="FB413" s="178"/>
      <c r="FC413" s="178"/>
      <c r="FD413" s="178"/>
      <c r="FE413" s="178"/>
      <c r="FF413" s="178"/>
      <c r="FG413" s="178"/>
      <c r="FH413" s="178"/>
      <c r="FI413" s="178"/>
      <c r="FJ413" s="178"/>
      <c r="FK413" s="178"/>
      <c r="FL413" s="178"/>
      <c r="FM413" s="178"/>
      <c r="FN413" s="178"/>
      <c r="FO413" s="178"/>
      <c r="FP413" s="178"/>
      <c r="FQ413" s="178"/>
      <c r="FR413" s="178"/>
      <c r="FS413" s="178"/>
      <c r="FT413" s="178"/>
      <c r="FU413" s="178"/>
      <c r="FV413" s="178"/>
      <c r="FW413" s="178"/>
      <c r="FX413" s="178"/>
      <c r="FY413" s="178"/>
      <c r="FZ413" s="178"/>
      <c r="GA413" s="178"/>
      <c r="GB413" s="178"/>
      <c r="GC413" s="178"/>
      <c r="GD413" s="178"/>
      <c r="GE413" s="178"/>
      <c r="GF413" s="178"/>
      <c r="GG413" s="178"/>
      <c r="GH413" s="178"/>
      <c r="GI413" s="178"/>
      <c r="GJ413" s="178"/>
      <c r="GK413" s="178"/>
      <c r="GL413" s="178"/>
      <c r="GM413" s="178"/>
      <c r="GN413" s="178"/>
      <c r="GO413" s="178"/>
      <c r="GP413" s="178"/>
      <c r="GQ413" s="178"/>
      <c r="GR413" s="178"/>
      <c r="GS413" s="178"/>
      <c r="GT413" s="178"/>
      <c r="GU413" s="178"/>
      <c r="GV413" s="178"/>
      <c r="GW413" s="178"/>
      <c r="GX413" s="178"/>
      <c r="GY413" s="178"/>
      <c r="GZ413" s="178"/>
      <c r="HA413" s="178"/>
      <c r="HB413" s="178"/>
      <c r="HC413" s="178"/>
      <c r="HD413" s="178"/>
      <c r="HE413" s="178"/>
      <c r="HF413" s="178"/>
      <c r="HG413" s="178"/>
      <c r="HH413" s="178"/>
      <c r="HI413" s="178"/>
      <c r="HJ413" s="178"/>
      <c r="HK413" s="178"/>
      <c r="HL413" s="178"/>
      <c r="HM413" s="178"/>
      <c r="HN413" s="178"/>
      <c r="HO413" s="178"/>
      <c r="HP413" s="178"/>
      <c r="HQ413" s="178"/>
      <c r="HR413" s="178"/>
      <c r="HS413" s="178"/>
      <c r="HT413" s="178"/>
      <c r="HU413" s="178"/>
      <c r="HV413" s="178"/>
      <c r="HW413" s="178"/>
      <c r="HX413" s="178"/>
      <c r="HY413" s="178"/>
      <c r="HZ413" s="178"/>
      <c r="IA413" s="178"/>
      <c r="IB413" s="178"/>
      <c r="IC413" s="178"/>
      <c r="ID413" s="178"/>
      <c r="IE413" s="178"/>
      <c r="IF413" s="178"/>
      <c r="IG413" s="178"/>
      <c r="IH413" s="178"/>
      <c r="II413" s="178"/>
      <c r="IJ413" s="178"/>
      <c r="IK413" s="178"/>
      <c r="IL413" s="178"/>
      <c r="IM413" s="178"/>
      <c r="IN413" s="178"/>
      <c r="IO413" s="178"/>
      <c r="IP413" s="178"/>
      <c r="IQ413" s="178"/>
      <c r="IR413" s="178"/>
      <c r="IS413" s="178"/>
      <c r="IT413" s="178"/>
      <c r="IU413" s="178"/>
      <c r="IV413" s="178"/>
      <c r="IW413" s="178"/>
      <c r="IX413" s="178"/>
      <c r="IY413" s="178"/>
      <c r="IZ413" s="178"/>
      <c r="JA413" s="178"/>
      <c r="JB413" s="178"/>
      <c r="JC413" s="178"/>
      <c r="JD413" s="178"/>
      <c r="JE413" s="178"/>
      <c r="JF413" s="178"/>
      <c r="JG413" s="178"/>
      <c r="JH413" s="178"/>
      <c r="JI413" s="178"/>
      <c r="JJ413" s="178"/>
      <c r="JK413" s="178"/>
      <c r="JL413" s="178"/>
      <c r="JM413" s="178"/>
      <c r="JN413" s="178"/>
      <c r="JO413" s="178"/>
      <c r="JP413" s="178"/>
      <c r="JQ413" s="178"/>
      <c r="JR413" s="178"/>
      <c r="JS413" s="178"/>
      <c r="JT413" s="178"/>
      <c r="JU413" s="178"/>
      <c r="JV413" s="178"/>
      <c r="JW413" s="178"/>
      <c r="JX413" s="178"/>
      <c r="JY413" s="178"/>
      <c r="JZ413" s="178"/>
      <c r="KA413" s="178"/>
      <c r="KB413" s="178"/>
      <c r="KC413" s="178"/>
      <c r="KD413" s="178"/>
      <c r="KE413" s="178"/>
      <c r="KF413" s="178"/>
      <c r="KG413" s="178"/>
      <c r="KH413" s="178"/>
      <c r="KI413" s="178"/>
      <c r="KJ413" s="178"/>
      <c r="KK413" s="178"/>
      <c r="KL413" s="178"/>
      <c r="KM413" s="178"/>
      <c r="KN413" s="178"/>
      <c r="KO413" s="178"/>
      <c r="KP413" s="178"/>
      <c r="KQ413" s="178"/>
      <c r="KR413" s="178"/>
      <c r="KS413" s="178"/>
      <c r="KT413" s="178"/>
      <c r="KU413" s="178"/>
      <c r="KV413" s="178"/>
      <c r="KW413" s="178"/>
      <c r="KX413" s="178"/>
      <c r="KY413" s="178"/>
      <c r="KZ413" s="178"/>
      <c r="LA413" s="178"/>
      <c r="LB413" s="178"/>
      <c r="LC413" s="178"/>
      <c r="LD413" s="178"/>
      <c r="LE413" s="178"/>
      <c r="LF413" s="178"/>
      <c r="LG413" s="178"/>
      <c r="LH413" s="178"/>
      <c r="LI413" s="178"/>
      <c r="LJ413" s="178"/>
      <c r="LK413" s="178"/>
      <c r="LL413" s="178"/>
      <c r="LM413" s="178"/>
      <c r="LN413" s="178"/>
      <c r="LO413" s="178"/>
      <c r="LP413" s="178"/>
      <c r="LQ413" s="178"/>
      <c r="LR413" s="178"/>
      <c r="LS413" s="178"/>
      <c r="LT413" s="178"/>
      <c r="LU413" s="178"/>
      <c r="LV413" s="178"/>
      <c r="LW413" s="178"/>
      <c r="LX413" s="178"/>
      <c r="LY413" s="178"/>
      <c r="LZ413" s="178"/>
      <c r="MA413" s="178"/>
      <c r="MB413" s="178"/>
      <c r="MC413" s="178"/>
      <c r="MD413" s="178"/>
      <c r="ME413" s="178"/>
      <c r="MF413" s="178"/>
      <c r="MG413" s="178"/>
      <c r="MH413" s="178"/>
      <c r="MI413" s="178"/>
      <c r="MJ413" s="178"/>
      <c r="MK413" s="178"/>
      <c r="ML413" s="178"/>
      <c r="MM413" s="178"/>
      <c r="MN413" s="178"/>
      <c r="MO413" s="178"/>
      <c r="MP413" s="178"/>
      <c r="MQ413" s="178"/>
      <c r="MR413" s="178"/>
      <c r="MS413" s="178"/>
      <c r="MT413" s="178"/>
      <c r="MU413" s="178"/>
      <c r="MV413" s="178"/>
      <c r="MW413" s="178"/>
      <c r="MX413" s="178"/>
      <c r="MY413" s="178"/>
      <c r="MZ413" s="178"/>
      <c r="NA413" s="178"/>
      <c r="NB413" s="178"/>
      <c r="NC413" s="178"/>
      <c r="ND413" s="178"/>
      <c r="NE413" s="178"/>
      <c r="NF413" s="178"/>
      <c r="NG413" s="178"/>
      <c r="NH413" s="178"/>
      <c r="NI413" s="178"/>
      <c r="NJ413" s="178"/>
      <c r="NK413" s="178"/>
      <c r="NL413" s="178"/>
      <c r="NM413" s="178"/>
      <c r="NN413" s="178"/>
      <c r="NO413" s="178"/>
      <c r="NP413" s="178"/>
      <c r="NQ413" s="178"/>
      <c r="NR413" s="178"/>
      <c r="NS413" s="178"/>
      <c r="NT413" s="178"/>
      <c r="NU413" s="178"/>
      <c r="NV413" s="178"/>
      <c r="NW413" s="178"/>
      <c r="NX413" s="178"/>
      <c r="NY413" s="178"/>
      <c r="NZ413" s="178"/>
      <c r="OA413" s="178"/>
      <c r="OB413" s="178"/>
      <c r="OC413" s="178"/>
      <c r="OD413" s="178"/>
      <c r="OE413" s="178"/>
      <c r="OF413" s="178"/>
      <c r="OG413" s="178"/>
      <c r="OH413" s="178"/>
      <c r="OI413" s="178"/>
      <c r="OJ413" s="178"/>
      <c r="OK413" s="178"/>
      <c r="OL413" s="178"/>
      <c r="OM413" s="178"/>
      <c r="ON413" s="178"/>
      <c r="OO413" s="178"/>
      <c r="OP413" s="178"/>
      <c r="OQ413" s="178"/>
      <c r="OR413" s="178"/>
      <c r="OS413" s="178"/>
      <c r="OT413" s="178"/>
      <c r="OU413" s="178"/>
      <c r="OV413" s="178"/>
      <c r="OW413" s="178"/>
      <c r="OX413" s="178"/>
      <c r="OY413" s="178"/>
      <c r="OZ413" s="178"/>
      <c r="PA413" s="178"/>
      <c r="PB413" s="178"/>
      <c r="PC413" s="178"/>
      <c r="PD413" s="178"/>
      <c r="PE413" s="178"/>
      <c r="PF413" s="178"/>
      <c r="PG413" s="178"/>
      <c r="PH413" s="178"/>
      <c r="PI413" s="178"/>
      <c r="PJ413" s="178"/>
      <c r="PK413" s="178"/>
      <c r="PL413" s="178"/>
      <c r="PM413" s="178"/>
      <c r="PN413" s="178"/>
      <c r="PO413" s="178"/>
      <c r="PP413" s="178"/>
      <c r="PQ413" s="178"/>
      <c r="PR413" s="178"/>
      <c r="PS413" s="178"/>
      <c r="PT413" s="178"/>
      <c r="PU413" s="178"/>
      <c r="PV413" s="178"/>
      <c r="PW413" s="178"/>
      <c r="PX413" s="178"/>
      <c r="PY413" s="178"/>
      <c r="PZ413" s="178"/>
      <c r="QA413" s="178"/>
      <c r="QB413" s="178"/>
      <c r="QC413" s="178"/>
      <c r="QD413" s="178"/>
      <c r="QE413" s="178"/>
      <c r="QF413" s="178"/>
      <c r="QG413" s="178"/>
      <c r="QH413" s="178"/>
      <c r="QI413" s="178"/>
      <c r="QJ413" s="178"/>
      <c r="QK413" s="178"/>
      <c r="QL413" s="178"/>
      <c r="QM413" s="178"/>
      <c r="QN413" s="178"/>
      <c r="QO413" s="178"/>
      <c r="QP413" s="178"/>
      <c r="QQ413" s="178"/>
      <c r="QR413" s="178"/>
      <c r="QS413" s="178"/>
      <c r="QT413" s="178"/>
      <c r="QU413" s="178"/>
      <c r="QV413" s="178"/>
      <c r="QW413" s="178"/>
      <c r="QX413" s="178"/>
      <c r="QY413" s="178"/>
      <c r="QZ413" s="178"/>
      <c r="RA413" s="178"/>
      <c r="RB413" s="178"/>
      <c r="RC413" s="178"/>
      <c r="RD413" s="178"/>
      <c r="RE413" s="178"/>
      <c r="RF413" s="178"/>
      <c r="RG413" s="178"/>
      <c r="RH413" s="178"/>
      <c r="RI413" s="178"/>
      <c r="RJ413" s="178"/>
      <c r="RK413" s="178"/>
    </row>
    <row r="414" spans="1:486" s="1364" customFormat="1" ht="285">
      <c r="A414" s="1266"/>
      <c r="B414" s="1368" t="s">
        <v>4220</v>
      </c>
      <c r="C414" s="1269"/>
      <c r="D414" s="1361"/>
      <c r="E414" s="1369"/>
      <c r="F414" s="411"/>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c r="AJ414" s="178"/>
      <c r="AK414" s="178"/>
      <c r="AL414" s="178"/>
      <c r="AM414" s="178"/>
      <c r="AN414" s="178"/>
      <c r="AO414" s="178"/>
      <c r="AP414" s="178"/>
      <c r="AQ414" s="178"/>
      <c r="AR414" s="178"/>
      <c r="AS414" s="178"/>
      <c r="AT414" s="178"/>
      <c r="AU414" s="178"/>
      <c r="AV414" s="178"/>
      <c r="AW414" s="178"/>
      <c r="AX414" s="178"/>
      <c r="AY414" s="178"/>
      <c r="AZ414" s="178"/>
      <c r="BA414" s="178"/>
      <c r="BB414" s="178"/>
      <c r="BC414" s="178"/>
      <c r="BD414" s="178"/>
      <c r="BE414" s="178"/>
      <c r="BF414" s="178"/>
      <c r="BG414" s="178"/>
      <c r="BH414" s="178"/>
      <c r="BI414" s="178"/>
      <c r="BJ414" s="178"/>
      <c r="BK414" s="178"/>
      <c r="BL414" s="178"/>
      <c r="BM414" s="178"/>
      <c r="BN414" s="178"/>
      <c r="BO414" s="178"/>
      <c r="BP414" s="178"/>
      <c r="BQ414" s="178"/>
      <c r="BR414" s="178"/>
      <c r="BS414" s="178"/>
      <c r="BT414" s="178"/>
      <c r="BU414" s="178"/>
      <c r="BV414" s="178"/>
      <c r="BW414" s="178"/>
      <c r="BX414" s="178"/>
      <c r="BY414" s="178"/>
      <c r="BZ414" s="178"/>
      <c r="CA414" s="178"/>
      <c r="CB414" s="178"/>
      <c r="CC414" s="178"/>
      <c r="CD414" s="178"/>
      <c r="CE414" s="178"/>
      <c r="CF414" s="178"/>
      <c r="CG414" s="178"/>
      <c r="CH414" s="178"/>
      <c r="CI414" s="178"/>
      <c r="CJ414" s="178"/>
      <c r="CK414" s="178"/>
      <c r="CL414" s="178"/>
      <c r="CM414" s="178"/>
      <c r="CN414" s="178"/>
      <c r="CO414" s="178"/>
      <c r="CP414" s="178"/>
      <c r="CQ414" s="178"/>
      <c r="CR414" s="178"/>
      <c r="CS414" s="178"/>
      <c r="CT414" s="178"/>
      <c r="CU414" s="178"/>
      <c r="CV414" s="178"/>
      <c r="CW414" s="178"/>
      <c r="CX414" s="178"/>
      <c r="CY414" s="178"/>
      <c r="CZ414" s="178"/>
      <c r="DA414" s="178"/>
      <c r="DB414" s="178"/>
      <c r="DC414" s="178"/>
      <c r="DD414" s="178"/>
      <c r="DE414" s="178"/>
      <c r="DF414" s="178"/>
      <c r="DG414" s="178"/>
      <c r="DH414" s="178"/>
      <c r="DI414" s="178"/>
      <c r="DJ414" s="178"/>
      <c r="DK414" s="178"/>
      <c r="DL414" s="178"/>
      <c r="DM414" s="178"/>
      <c r="DN414" s="178"/>
      <c r="DO414" s="178"/>
      <c r="DP414" s="178"/>
      <c r="DQ414" s="178"/>
      <c r="DR414" s="178"/>
      <c r="DS414" s="178"/>
      <c r="DT414" s="178"/>
      <c r="DU414" s="178"/>
      <c r="DV414" s="178"/>
      <c r="DW414" s="178"/>
      <c r="DX414" s="178"/>
      <c r="DY414" s="178"/>
      <c r="DZ414" s="178"/>
      <c r="EA414" s="178"/>
      <c r="EB414" s="178"/>
      <c r="EC414" s="178"/>
      <c r="ED414" s="178"/>
      <c r="EE414" s="178"/>
      <c r="EF414" s="178"/>
      <c r="EG414" s="178"/>
      <c r="EH414" s="178"/>
      <c r="EI414" s="178"/>
      <c r="EJ414" s="178"/>
      <c r="EK414" s="178"/>
      <c r="EL414" s="178"/>
      <c r="EM414" s="178"/>
      <c r="EN414" s="178"/>
      <c r="EO414" s="178"/>
      <c r="EP414" s="178"/>
      <c r="EQ414" s="178"/>
      <c r="ER414" s="178"/>
      <c r="ES414" s="178"/>
      <c r="ET414" s="178"/>
      <c r="EU414" s="178"/>
      <c r="EV414" s="178"/>
      <c r="EW414" s="178"/>
      <c r="EX414" s="178"/>
      <c r="EY414" s="178"/>
      <c r="EZ414" s="178"/>
      <c r="FA414" s="178"/>
      <c r="FB414" s="178"/>
      <c r="FC414" s="178"/>
      <c r="FD414" s="178"/>
      <c r="FE414" s="178"/>
      <c r="FF414" s="178"/>
      <c r="FG414" s="178"/>
      <c r="FH414" s="178"/>
      <c r="FI414" s="178"/>
      <c r="FJ414" s="178"/>
      <c r="FK414" s="178"/>
      <c r="FL414" s="178"/>
      <c r="FM414" s="178"/>
      <c r="FN414" s="178"/>
      <c r="FO414" s="178"/>
      <c r="FP414" s="178"/>
      <c r="FQ414" s="178"/>
      <c r="FR414" s="178"/>
      <c r="FS414" s="178"/>
      <c r="FT414" s="178"/>
      <c r="FU414" s="178"/>
      <c r="FV414" s="178"/>
      <c r="FW414" s="178"/>
      <c r="FX414" s="178"/>
      <c r="FY414" s="178"/>
      <c r="FZ414" s="178"/>
      <c r="GA414" s="178"/>
      <c r="GB414" s="178"/>
      <c r="GC414" s="178"/>
      <c r="GD414" s="178"/>
      <c r="GE414" s="178"/>
      <c r="GF414" s="178"/>
      <c r="GG414" s="178"/>
      <c r="GH414" s="178"/>
      <c r="GI414" s="178"/>
      <c r="GJ414" s="178"/>
      <c r="GK414" s="178"/>
      <c r="GL414" s="178"/>
      <c r="GM414" s="178"/>
      <c r="GN414" s="178"/>
      <c r="GO414" s="178"/>
      <c r="GP414" s="178"/>
      <c r="GQ414" s="178"/>
      <c r="GR414" s="178"/>
      <c r="GS414" s="178"/>
      <c r="GT414" s="178"/>
      <c r="GU414" s="178"/>
      <c r="GV414" s="178"/>
      <c r="GW414" s="178"/>
      <c r="GX414" s="178"/>
      <c r="GY414" s="178"/>
      <c r="GZ414" s="178"/>
      <c r="HA414" s="178"/>
      <c r="HB414" s="178"/>
      <c r="HC414" s="178"/>
      <c r="HD414" s="178"/>
      <c r="HE414" s="178"/>
      <c r="HF414" s="178"/>
      <c r="HG414" s="178"/>
      <c r="HH414" s="178"/>
      <c r="HI414" s="178"/>
      <c r="HJ414" s="178"/>
      <c r="HK414" s="178"/>
      <c r="HL414" s="178"/>
      <c r="HM414" s="178"/>
      <c r="HN414" s="178"/>
      <c r="HO414" s="178"/>
      <c r="HP414" s="178"/>
      <c r="HQ414" s="178"/>
      <c r="HR414" s="178"/>
      <c r="HS414" s="178"/>
      <c r="HT414" s="178"/>
      <c r="HU414" s="178"/>
      <c r="HV414" s="178"/>
      <c r="HW414" s="178"/>
      <c r="HX414" s="178"/>
      <c r="HY414" s="178"/>
      <c r="HZ414" s="178"/>
      <c r="IA414" s="178"/>
      <c r="IB414" s="178"/>
      <c r="IC414" s="178"/>
      <c r="ID414" s="178"/>
      <c r="IE414" s="178"/>
      <c r="IF414" s="178"/>
      <c r="IG414" s="178"/>
      <c r="IH414" s="178"/>
      <c r="II414" s="178"/>
      <c r="IJ414" s="178"/>
      <c r="IK414" s="178"/>
      <c r="IL414" s="178"/>
      <c r="IM414" s="178"/>
      <c r="IN414" s="178"/>
      <c r="IO414" s="178"/>
      <c r="IP414" s="178"/>
      <c r="IQ414" s="178"/>
      <c r="IR414" s="178"/>
      <c r="IS414" s="178"/>
      <c r="IT414" s="178"/>
      <c r="IU414" s="178"/>
      <c r="IV414" s="178"/>
      <c r="IW414" s="178"/>
      <c r="IX414" s="178"/>
      <c r="IY414" s="178"/>
      <c r="IZ414" s="178"/>
      <c r="JA414" s="178"/>
      <c r="JB414" s="178"/>
      <c r="JC414" s="178"/>
      <c r="JD414" s="178"/>
      <c r="JE414" s="178"/>
      <c r="JF414" s="178"/>
      <c r="JG414" s="178"/>
      <c r="JH414" s="178"/>
      <c r="JI414" s="178"/>
      <c r="JJ414" s="178"/>
      <c r="JK414" s="178"/>
      <c r="JL414" s="178"/>
      <c r="JM414" s="178"/>
      <c r="JN414" s="178"/>
      <c r="JO414" s="178"/>
      <c r="JP414" s="178"/>
      <c r="JQ414" s="178"/>
      <c r="JR414" s="178"/>
      <c r="JS414" s="178"/>
      <c r="JT414" s="178"/>
      <c r="JU414" s="178"/>
      <c r="JV414" s="178"/>
      <c r="JW414" s="178"/>
      <c r="JX414" s="178"/>
      <c r="JY414" s="178"/>
      <c r="JZ414" s="178"/>
      <c r="KA414" s="178"/>
      <c r="KB414" s="178"/>
      <c r="KC414" s="178"/>
      <c r="KD414" s="178"/>
      <c r="KE414" s="178"/>
      <c r="KF414" s="178"/>
      <c r="KG414" s="178"/>
      <c r="KH414" s="178"/>
      <c r="KI414" s="178"/>
      <c r="KJ414" s="178"/>
      <c r="KK414" s="178"/>
      <c r="KL414" s="178"/>
      <c r="KM414" s="178"/>
      <c r="KN414" s="178"/>
      <c r="KO414" s="178"/>
      <c r="KP414" s="178"/>
      <c r="KQ414" s="178"/>
      <c r="KR414" s="178"/>
      <c r="KS414" s="178"/>
      <c r="KT414" s="178"/>
      <c r="KU414" s="178"/>
      <c r="KV414" s="178"/>
      <c r="KW414" s="178"/>
      <c r="KX414" s="178"/>
      <c r="KY414" s="178"/>
      <c r="KZ414" s="178"/>
      <c r="LA414" s="178"/>
      <c r="LB414" s="178"/>
      <c r="LC414" s="178"/>
      <c r="LD414" s="178"/>
      <c r="LE414" s="178"/>
      <c r="LF414" s="178"/>
      <c r="LG414" s="178"/>
      <c r="LH414" s="178"/>
      <c r="LI414" s="178"/>
      <c r="LJ414" s="178"/>
      <c r="LK414" s="178"/>
      <c r="LL414" s="178"/>
      <c r="LM414" s="178"/>
      <c r="LN414" s="178"/>
      <c r="LO414" s="178"/>
      <c r="LP414" s="178"/>
      <c r="LQ414" s="178"/>
      <c r="LR414" s="178"/>
      <c r="LS414" s="178"/>
      <c r="LT414" s="178"/>
      <c r="LU414" s="178"/>
      <c r="LV414" s="178"/>
      <c r="LW414" s="178"/>
      <c r="LX414" s="178"/>
      <c r="LY414" s="178"/>
      <c r="LZ414" s="178"/>
      <c r="MA414" s="178"/>
      <c r="MB414" s="178"/>
      <c r="MC414" s="178"/>
      <c r="MD414" s="178"/>
      <c r="ME414" s="178"/>
      <c r="MF414" s="178"/>
      <c r="MG414" s="178"/>
      <c r="MH414" s="178"/>
      <c r="MI414" s="178"/>
      <c r="MJ414" s="178"/>
      <c r="MK414" s="178"/>
      <c r="ML414" s="178"/>
      <c r="MM414" s="178"/>
      <c r="MN414" s="178"/>
      <c r="MO414" s="178"/>
      <c r="MP414" s="178"/>
      <c r="MQ414" s="178"/>
      <c r="MR414" s="178"/>
      <c r="MS414" s="178"/>
      <c r="MT414" s="178"/>
      <c r="MU414" s="178"/>
      <c r="MV414" s="178"/>
      <c r="MW414" s="178"/>
      <c r="MX414" s="178"/>
      <c r="MY414" s="178"/>
      <c r="MZ414" s="178"/>
      <c r="NA414" s="178"/>
      <c r="NB414" s="178"/>
      <c r="NC414" s="178"/>
      <c r="ND414" s="178"/>
      <c r="NE414" s="178"/>
      <c r="NF414" s="178"/>
      <c r="NG414" s="178"/>
      <c r="NH414" s="178"/>
      <c r="NI414" s="178"/>
      <c r="NJ414" s="178"/>
      <c r="NK414" s="178"/>
      <c r="NL414" s="178"/>
      <c r="NM414" s="178"/>
      <c r="NN414" s="178"/>
      <c r="NO414" s="178"/>
      <c r="NP414" s="178"/>
      <c r="NQ414" s="178"/>
      <c r="NR414" s="178"/>
      <c r="NS414" s="178"/>
      <c r="NT414" s="178"/>
      <c r="NU414" s="178"/>
      <c r="NV414" s="178"/>
      <c r="NW414" s="178"/>
      <c r="NX414" s="178"/>
      <c r="NY414" s="178"/>
      <c r="NZ414" s="178"/>
      <c r="OA414" s="178"/>
      <c r="OB414" s="178"/>
      <c r="OC414" s="178"/>
      <c r="OD414" s="178"/>
      <c r="OE414" s="178"/>
      <c r="OF414" s="178"/>
      <c r="OG414" s="178"/>
      <c r="OH414" s="178"/>
      <c r="OI414" s="178"/>
      <c r="OJ414" s="178"/>
      <c r="OK414" s="178"/>
      <c r="OL414" s="178"/>
      <c r="OM414" s="178"/>
      <c r="ON414" s="178"/>
      <c r="OO414" s="178"/>
      <c r="OP414" s="178"/>
      <c r="OQ414" s="178"/>
      <c r="OR414" s="178"/>
      <c r="OS414" s="178"/>
      <c r="OT414" s="178"/>
      <c r="OU414" s="178"/>
      <c r="OV414" s="178"/>
      <c r="OW414" s="178"/>
      <c r="OX414" s="178"/>
      <c r="OY414" s="178"/>
      <c r="OZ414" s="178"/>
      <c r="PA414" s="178"/>
      <c r="PB414" s="178"/>
      <c r="PC414" s="178"/>
      <c r="PD414" s="178"/>
      <c r="PE414" s="178"/>
      <c r="PF414" s="178"/>
      <c r="PG414" s="178"/>
      <c r="PH414" s="178"/>
      <c r="PI414" s="178"/>
      <c r="PJ414" s="178"/>
      <c r="PK414" s="178"/>
      <c r="PL414" s="178"/>
      <c r="PM414" s="178"/>
      <c r="PN414" s="178"/>
      <c r="PO414" s="178"/>
      <c r="PP414" s="178"/>
      <c r="PQ414" s="178"/>
      <c r="PR414" s="178"/>
      <c r="PS414" s="178"/>
      <c r="PT414" s="178"/>
      <c r="PU414" s="178"/>
      <c r="PV414" s="178"/>
      <c r="PW414" s="178"/>
      <c r="PX414" s="178"/>
      <c r="PY414" s="178"/>
      <c r="PZ414" s="178"/>
      <c r="QA414" s="178"/>
      <c r="QB414" s="178"/>
      <c r="QC414" s="178"/>
      <c r="QD414" s="178"/>
      <c r="QE414" s="178"/>
      <c r="QF414" s="178"/>
      <c r="QG414" s="178"/>
      <c r="QH414" s="178"/>
      <c r="QI414" s="178"/>
      <c r="QJ414" s="178"/>
      <c r="QK414" s="178"/>
      <c r="QL414" s="178"/>
      <c r="QM414" s="178"/>
      <c r="QN414" s="178"/>
      <c r="QO414" s="178"/>
      <c r="QP414" s="178"/>
      <c r="QQ414" s="178"/>
      <c r="QR414" s="178"/>
      <c r="QS414" s="178"/>
      <c r="QT414" s="178"/>
      <c r="QU414" s="178"/>
      <c r="QV414" s="178"/>
      <c r="QW414" s="178"/>
      <c r="QX414" s="178"/>
      <c r="QY414" s="178"/>
      <c r="QZ414" s="178"/>
      <c r="RA414" s="178"/>
      <c r="RB414" s="178"/>
      <c r="RC414" s="178"/>
      <c r="RD414" s="178"/>
      <c r="RE414" s="178"/>
      <c r="RF414" s="178"/>
      <c r="RG414" s="178"/>
      <c r="RH414" s="178"/>
      <c r="RI414" s="178"/>
      <c r="RJ414" s="178"/>
      <c r="RK414" s="178"/>
    </row>
    <row r="415" spans="1:486" s="1364" customFormat="1">
      <c r="A415" s="1266"/>
      <c r="B415" s="1368" t="s">
        <v>2014</v>
      </c>
      <c r="C415" s="1269"/>
      <c r="D415" s="1361"/>
      <c r="E415" s="1369"/>
      <c r="F415" s="411"/>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8"/>
      <c r="AL415" s="178"/>
      <c r="AM415" s="178"/>
      <c r="AN415" s="178"/>
      <c r="AO415" s="178"/>
      <c r="AP415" s="178"/>
      <c r="AQ415" s="178"/>
      <c r="AR415" s="178"/>
      <c r="AS415" s="178"/>
      <c r="AT415" s="178"/>
      <c r="AU415" s="178"/>
      <c r="AV415" s="178"/>
      <c r="AW415" s="178"/>
      <c r="AX415" s="178"/>
      <c r="AY415" s="178"/>
      <c r="AZ415" s="178"/>
      <c r="BA415" s="178"/>
      <c r="BB415" s="178"/>
      <c r="BC415" s="178"/>
      <c r="BD415" s="178"/>
      <c r="BE415" s="178"/>
      <c r="BF415" s="178"/>
      <c r="BG415" s="178"/>
      <c r="BH415" s="178"/>
      <c r="BI415" s="178"/>
      <c r="BJ415" s="178"/>
      <c r="BK415" s="178"/>
      <c r="BL415" s="178"/>
      <c r="BM415" s="178"/>
      <c r="BN415" s="178"/>
      <c r="BO415" s="178"/>
      <c r="BP415" s="178"/>
      <c r="BQ415" s="178"/>
      <c r="BR415" s="178"/>
      <c r="BS415" s="178"/>
      <c r="BT415" s="178"/>
      <c r="BU415" s="178"/>
      <c r="BV415" s="178"/>
      <c r="BW415" s="178"/>
      <c r="BX415" s="178"/>
      <c r="BY415" s="178"/>
      <c r="BZ415" s="178"/>
      <c r="CA415" s="178"/>
      <c r="CB415" s="178"/>
      <c r="CC415" s="178"/>
      <c r="CD415" s="178"/>
      <c r="CE415" s="178"/>
      <c r="CF415" s="178"/>
      <c r="CG415" s="178"/>
      <c r="CH415" s="178"/>
      <c r="CI415" s="178"/>
      <c r="CJ415" s="178"/>
      <c r="CK415" s="178"/>
      <c r="CL415" s="178"/>
      <c r="CM415" s="178"/>
      <c r="CN415" s="178"/>
      <c r="CO415" s="178"/>
      <c r="CP415" s="178"/>
      <c r="CQ415" s="178"/>
      <c r="CR415" s="178"/>
      <c r="CS415" s="178"/>
      <c r="CT415" s="178"/>
      <c r="CU415" s="178"/>
      <c r="CV415" s="178"/>
      <c r="CW415" s="178"/>
      <c r="CX415" s="178"/>
      <c r="CY415" s="178"/>
      <c r="CZ415" s="178"/>
      <c r="DA415" s="178"/>
      <c r="DB415" s="178"/>
      <c r="DC415" s="178"/>
      <c r="DD415" s="178"/>
      <c r="DE415" s="178"/>
      <c r="DF415" s="178"/>
      <c r="DG415" s="178"/>
      <c r="DH415" s="178"/>
      <c r="DI415" s="178"/>
      <c r="DJ415" s="178"/>
      <c r="DK415" s="178"/>
      <c r="DL415" s="178"/>
      <c r="DM415" s="178"/>
      <c r="DN415" s="178"/>
      <c r="DO415" s="178"/>
      <c r="DP415" s="178"/>
      <c r="DQ415" s="178"/>
      <c r="DR415" s="178"/>
      <c r="DS415" s="178"/>
      <c r="DT415" s="178"/>
      <c r="DU415" s="178"/>
      <c r="DV415" s="178"/>
      <c r="DW415" s="178"/>
      <c r="DX415" s="178"/>
      <c r="DY415" s="178"/>
      <c r="DZ415" s="178"/>
      <c r="EA415" s="178"/>
      <c r="EB415" s="178"/>
      <c r="EC415" s="178"/>
      <c r="ED415" s="178"/>
      <c r="EE415" s="178"/>
      <c r="EF415" s="178"/>
      <c r="EG415" s="178"/>
      <c r="EH415" s="178"/>
      <c r="EI415" s="178"/>
      <c r="EJ415" s="178"/>
      <c r="EK415" s="178"/>
      <c r="EL415" s="178"/>
      <c r="EM415" s="178"/>
      <c r="EN415" s="178"/>
      <c r="EO415" s="178"/>
      <c r="EP415" s="178"/>
      <c r="EQ415" s="178"/>
      <c r="ER415" s="178"/>
      <c r="ES415" s="178"/>
      <c r="ET415" s="178"/>
      <c r="EU415" s="178"/>
      <c r="EV415" s="178"/>
      <c r="EW415" s="178"/>
      <c r="EX415" s="178"/>
      <c r="EY415" s="178"/>
      <c r="EZ415" s="178"/>
      <c r="FA415" s="178"/>
      <c r="FB415" s="178"/>
      <c r="FC415" s="178"/>
      <c r="FD415" s="178"/>
      <c r="FE415" s="178"/>
      <c r="FF415" s="178"/>
      <c r="FG415" s="178"/>
      <c r="FH415" s="178"/>
      <c r="FI415" s="178"/>
      <c r="FJ415" s="178"/>
      <c r="FK415" s="178"/>
      <c r="FL415" s="178"/>
      <c r="FM415" s="178"/>
      <c r="FN415" s="178"/>
      <c r="FO415" s="178"/>
      <c r="FP415" s="178"/>
      <c r="FQ415" s="178"/>
      <c r="FR415" s="178"/>
      <c r="FS415" s="178"/>
      <c r="FT415" s="178"/>
      <c r="FU415" s="178"/>
      <c r="FV415" s="178"/>
      <c r="FW415" s="178"/>
      <c r="FX415" s="178"/>
      <c r="FY415" s="178"/>
      <c r="FZ415" s="178"/>
      <c r="GA415" s="178"/>
      <c r="GB415" s="178"/>
      <c r="GC415" s="178"/>
      <c r="GD415" s="178"/>
      <c r="GE415" s="178"/>
      <c r="GF415" s="178"/>
      <c r="GG415" s="178"/>
      <c r="GH415" s="178"/>
      <c r="GI415" s="178"/>
      <c r="GJ415" s="178"/>
      <c r="GK415" s="178"/>
      <c r="GL415" s="178"/>
      <c r="GM415" s="178"/>
      <c r="GN415" s="178"/>
      <c r="GO415" s="178"/>
      <c r="GP415" s="178"/>
      <c r="GQ415" s="178"/>
      <c r="GR415" s="178"/>
      <c r="GS415" s="178"/>
      <c r="GT415" s="178"/>
      <c r="GU415" s="178"/>
      <c r="GV415" s="178"/>
      <c r="GW415" s="178"/>
      <c r="GX415" s="178"/>
      <c r="GY415" s="178"/>
      <c r="GZ415" s="178"/>
      <c r="HA415" s="178"/>
      <c r="HB415" s="178"/>
      <c r="HC415" s="178"/>
      <c r="HD415" s="178"/>
      <c r="HE415" s="178"/>
      <c r="HF415" s="178"/>
      <c r="HG415" s="178"/>
      <c r="HH415" s="178"/>
      <c r="HI415" s="178"/>
      <c r="HJ415" s="178"/>
      <c r="HK415" s="178"/>
      <c r="HL415" s="178"/>
      <c r="HM415" s="178"/>
      <c r="HN415" s="178"/>
      <c r="HO415" s="178"/>
      <c r="HP415" s="178"/>
      <c r="HQ415" s="178"/>
      <c r="HR415" s="178"/>
      <c r="HS415" s="178"/>
      <c r="HT415" s="178"/>
      <c r="HU415" s="178"/>
      <c r="HV415" s="178"/>
      <c r="HW415" s="178"/>
      <c r="HX415" s="178"/>
      <c r="HY415" s="178"/>
      <c r="HZ415" s="178"/>
      <c r="IA415" s="178"/>
      <c r="IB415" s="178"/>
      <c r="IC415" s="178"/>
      <c r="ID415" s="178"/>
      <c r="IE415" s="178"/>
      <c r="IF415" s="178"/>
      <c r="IG415" s="178"/>
      <c r="IH415" s="178"/>
      <c r="II415" s="178"/>
      <c r="IJ415" s="178"/>
      <c r="IK415" s="178"/>
      <c r="IL415" s="178"/>
      <c r="IM415" s="178"/>
      <c r="IN415" s="178"/>
      <c r="IO415" s="178"/>
      <c r="IP415" s="178"/>
      <c r="IQ415" s="178"/>
      <c r="IR415" s="178"/>
      <c r="IS415" s="178"/>
      <c r="IT415" s="178"/>
      <c r="IU415" s="178"/>
      <c r="IV415" s="178"/>
      <c r="IW415" s="178"/>
      <c r="IX415" s="178"/>
      <c r="IY415" s="178"/>
      <c r="IZ415" s="178"/>
      <c r="JA415" s="178"/>
      <c r="JB415" s="178"/>
      <c r="JC415" s="178"/>
      <c r="JD415" s="178"/>
      <c r="JE415" s="178"/>
      <c r="JF415" s="178"/>
      <c r="JG415" s="178"/>
      <c r="JH415" s="178"/>
      <c r="JI415" s="178"/>
      <c r="JJ415" s="178"/>
      <c r="JK415" s="178"/>
      <c r="JL415" s="178"/>
      <c r="JM415" s="178"/>
      <c r="JN415" s="178"/>
      <c r="JO415" s="178"/>
      <c r="JP415" s="178"/>
      <c r="JQ415" s="178"/>
      <c r="JR415" s="178"/>
      <c r="JS415" s="178"/>
      <c r="JT415" s="178"/>
      <c r="JU415" s="178"/>
      <c r="JV415" s="178"/>
      <c r="JW415" s="178"/>
      <c r="JX415" s="178"/>
      <c r="JY415" s="178"/>
      <c r="JZ415" s="178"/>
      <c r="KA415" s="178"/>
      <c r="KB415" s="178"/>
      <c r="KC415" s="178"/>
      <c r="KD415" s="178"/>
      <c r="KE415" s="178"/>
      <c r="KF415" s="178"/>
      <c r="KG415" s="178"/>
      <c r="KH415" s="178"/>
      <c r="KI415" s="178"/>
      <c r="KJ415" s="178"/>
      <c r="KK415" s="178"/>
      <c r="KL415" s="178"/>
      <c r="KM415" s="178"/>
      <c r="KN415" s="178"/>
      <c r="KO415" s="178"/>
      <c r="KP415" s="178"/>
      <c r="KQ415" s="178"/>
      <c r="KR415" s="178"/>
      <c r="KS415" s="178"/>
      <c r="KT415" s="178"/>
      <c r="KU415" s="178"/>
      <c r="KV415" s="178"/>
      <c r="KW415" s="178"/>
      <c r="KX415" s="178"/>
      <c r="KY415" s="178"/>
      <c r="KZ415" s="178"/>
      <c r="LA415" s="178"/>
      <c r="LB415" s="178"/>
      <c r="LC415" s="178"/>
      <c r="LD415" s="178"/>
      <c r="LE415" s="178"/>
      <c r="LF415" s="178"/>
      <c r="LG415" s="178"/>
      <c r="LH415" s="178"/>
      <c r="LI415" s="178"/>
      <c r="LJ415" s="178"/>
      <c r="LK415" s="178"/>
      <c r="LL415" s="178"/>
      <c r="LM415" s="178"/>
      <c r="LN415" s="178"/>
      <c r="LO415" s="178"/>
      <c r="LP415" s="178"/>
      <c r="LQ415" s="178"/>
      <c r="LR415" s="178"/>
      <c r="LS415" s="178"/>
      <c r="LT415" s="178"/>
      <c r="LU415" s="178"/>
      <c r="LV415" s="178"/>
      <c r="LW415" s="178"/>
      <c r="LX415" s="178"/>
      <c r="LY415" s="178"/>
      <c r="LZ415" s="178"/>
      <c r="MA415" s="178"/>
      <c r="MB415" s="178"/>
      <c r="MC415" s="178"/>
      <c r="MD415" s="178"/>
      <c r="ME415" s="178"/>
      <c r="MF415" s="178"/>
      <c r="MG415" s="178"/>
      <c r="MH415" s="178"/>
      <c r="MI415" s="178"/>
      <c r="MJ415" s="178"/>
      <c r="MK415" s="178"/>
      <c r="ML415" s="178"/>
      <c r="MM415" s="178"/>
      <c r="MN415" s="178"/>
      <c r="MO415" s="178"/>
      <c r="MP415" s="178"/>
      <c r="MQ415" s="178"/>
      <c r="MR415" s="178"/>
      <c r="MS415" s="178"/>
      <c r="MT415" s="178"/>
      <c r="MU415" s="178"/>
      <c r="MV415" s="178"/>
      <c r="MW415" s="178"/>
      <c r="MX415" s="178"/>
      <c r="MY415" s="178"/>
      <c r="MZ415" s="178"/>
      <c r="NA415" s="178"/>
      <c r="NB415" s="178"/>
      <c r="NC415" s="178"/>
      <c r="ND415" s="178"/>
      <c r="NE415" s="178"/>
      <c r="NF415" s="178"/>
      <c r="NG415" s="178"/>
      <c r="NH415" s="178"/>
      <c r="NI415" s="178"/>
      <c r="NJ415" s="178"/>
      <c r="NK415" s="178"/>
      <c r="NL415" s="178"/>
      <c r="NM415" s="178"/>
      <c r="NN415" s="178"/>
      <c r="NO415" s="178"/>
      <c r="NP415" s="178"/>
      <c r="NQ415" s="178"/>
      <c r="NR415" s="178"/>
      <c r="NS415" s="178"/>
      <c r="NT415" s="178"/>
      <c r="NU415" s="178"/>
      <c r="NV415" s="178"/>
      <c r="NW415" s="178"/>
      <c r="NX415" s="178"/>
      <c r="NY415" s="178"/>
      <c r="NZ415" s="178"/>
      <c r="OA415" s="178"/>
      <c r="OB415" s="178"/>
      <c r="OC415" s="178"/>
      <c r="OD415" s="178"/>
      <c r="OE415" s="178"/>
      <c r="OF415" s="178"/>
      <c r="OG415" s="178"/>
      <c r="OH415" s="178"/>
      <c r="OI415" s="178"/>
      <c r="OJ415" s="178"/>
      <c r="OK415" s="178"/>
      <c r="OL415" s="178"/>
      <c r="OM415" s="178"/>
      <c r="ON415" s="178"/>
      <c r="OO415" s="178"/>
      <c r="OP415" s="178"/>
      <c r="OQ415" s="178"/>
      <c r="OR415" s="178"/>
      <c r="OS415" s="178"/>
      <c r="OT415" s="178"/>
      <c r="OU415" s="178"/>
      <c r="OV415" s="178"/>
      <c r="OW415" s="178"/>
      <c r="OX415" s="178"/>
      <c r="OY415" s="178"/>
      <c r="OZ415" s="178"/>
      <c r="PA415" s="178"/>
      <c r="PB415" s="178"/>
      <c r="PC415" s="178"/>
      <c r="PD415" s="178"/>
      <c r="PE415" s="178"/>
      <c r="PF415" s="178"/>
      <c r="PG415" s="178"/>
      <c r="PH415" s="178"/>
      <c r="PI415" s="178"/>
      <c r="PJ415" s="178"/>
      <c r="PK415" s="178"/>
      <c r="PL415" s="178"/>
      <c r="PM415" s="178"/>
      <c r="PN415" s="178"/>
      <c r="PO415" s="178"/>
      <c r="PP415" s="178"/>
      <c r="PQ415" s="178"/>
      <c r="PR415" s="178"/>
      <c r="PS415" s="178"/>
      <c r="PT415" s="178"/>
      <c r="PU415" s="178"/>
      <c r="PV415" s="178"/>
      <c r="PW415" s="178"/>
      <c r="PX415" s="178"/>
      <c r="PY415" s="178"/>
      <c r="PZ415" s="178"/>
      <c r="QA415" s="178"/>
      <c r="QB415" s="178"/>
      <c r="QC415" s="178"/>
      <c r="QD415" s="178"/>
      <c r="QE415" s="178"/>
      <c r="QF415" s="178"/>
      <c r="QG415" s="178"/>
      <c r="QH415" s="178"/>
      <c r="QI415" s="178"/>
      <c r="QJ415" s="178"/>
      <c r="QK415" s="178"/>
      <c r="QL415" s="178"/>
      <c r="QM415" s="178"/>
      <c r="QN415" s="178"/>
      <c r="QO415" s="178"/>
      <c r="QP415" s="178"/>
      <c r="QQ415" s="178"/>
      <c r="QR415" s="178"/>
      <c r="QS415" s="178"/>
      <c r="QT415" s="178"/>
      <c r="QU415" s="178"/>
      <c r="QV415" s="178"/>
      <c r="QW415" s="178"/>
      <c r="QX415" s="178"/>
      <c r="QY415" s="178"/>
      <c r="QZ415" s="178"/>
      <c r="RA415" s="178"/>
      <c r="RB415" s="178"/>
      <c r="RC415" s="178"/>
      <c r="RD415" s="178"/>
      <c r="RE415" s="178"/>
      <c r="RF415" s="178"/>
      <c r="RG415" s="178"/>
      <c r="RH415" s="178"/>
      <c r="RI415" s="178"/>
      <c r="RJ415" s="178"/>
      <c r="RK415" s="178"/>
    </row>
    <row r="416" spans="1:486" s="1364" customFormat="1">
      <c r="A416" s="1266"/>
      <c r="B416" s="1368" t="s">
        <v>2020</v>
      </c>
      <c r="C416" s="1269"/>
      <c r="D416" s="1361"/>
      <c r="E416" s="1369"/>
      <c r="F416" s="411"/>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178"/>
      <c r="AK416" s="178"/>
      <c r="AL416" s="178"/>
      <c r="AM416" s="178"/>
      <c r="AN416" s="178"/>
      <c r="AO416" s="178"/>
      <c r="AP416" s="178"/>
      <c r="AQ416" s="178"/>
      <c r="AR416" s="178"/>
      <c r="AS416" s="178"/>
      <c r="AT416" s="178"/>
      <c r="AU416" s="178"/>
      <c r="AV416" s="178"/>
      <c r="AW416" s="178"/>
      <c r="AX416" s="178"/>
      <c r="AY416" s="178"/>
      <c r="AZ416" s="178"/>
      <c r="BA416" s="178"/>
      <c r="BB416" s="178"/>
      <c r="BC416" s="178"/>
      <c r="BD416" s="178"/>
      <c r="BE416" s="178"/>
      <c r="BF416" s="178"/>
      <c r="BG416" s="178"/>
      <c r="BH416" s="178"/>
      <c r="BI416" s="178"/>
      <c r="BJ416" s="178"/>
      <c r="BK416" s="178"/>
      <c r="BL416" s="178"/>
      <c r="BM416" s="178"/>
      <c r="BN416" s="178"/>
      <c r="BO416" s="178"/>
      <c r="BP416" s="178"/>
      <c r="BQ416" s="178"/>
      <c r="BR416" s="178"/>
      <c r="BS416" s="178"/>
      <c r="BT416" s="178"/>
      <c r="BU416" s="178"/>
      <c r="BV416" s="178"/>
      <c r="BW416" s="178"/>
      <c r="BX416" s="178"/>
      <c r="BY416" s="178"/>
      <c r="BZ416" s="178"/>
      <c r="CA416" s="178"/>
      <c r="CB416" s="178"/>
      <c r="CC416" s="178"/>
      <c r="CD416" s="178"/>
      <c r="CE416" s="178"/>
      <c r="CF416" s="178"/>
      <c r="CG416" s="178"/>
      <c r="CH416" s="178"/>
      <c r="CI416" s="178"/>
      <c r="CJ416" s="178"/>
      <c r="CK416" s="178"/>
      <c r="CL416" s="178"/>
      <c r="CM416" s="178"/>
      <c r="CN416" s="178"/>
      <c r="CO416" s="178"/>
      <c r="CP416" s="178"/>
      <c r="CQ416" s="178"/>
      <c r="CR416" s="178"/>
      <c r="CS416" s="178"/>
      <c r="CT416" s="178"/>
      <c r="CU416" s="178"/>
      <c r="CV416" s="178"/>
      <c r="CW416" s="178"/>
      <c r="CX416" s="178"/>
      <c r="CY416" s="178"/>
      <c r="CZ416" s="178"/>
      <c r="DA416" s="178"/>
      <c r="DB416" s="178"/>
      <c r="DC416" s="178"/>
      <c r="DD416" s="178"/>
      <c r="DE416" s="178"/>
      <c r="DF416" s="178"/>
      <c r="DG416" s="178"/>
      <c r="DH416" s="178"/>
      <c r="DI416" s="178"/>
      <c r="DJ416" s="178"/>
      <c r="DK416" s="178"/>
      <c r="DL416" s="178"/>
      <c r="DM416" s="178"/>
      <c r="DN416" s="178"/>
      <c r="DO416" s="178"/>
      <c r="DP416" s="178"/>
      <c r="DQ416" s="178"/>
      <c r="DR416" s="178"/>
      <c r="DS416" s="178"/>
      <c r="DT416" s="178"/>
      <c r="DU416" s="178"/>
      <c r="DV416" s="178"/>
      <c r="DW416" s="178"/>
      <c r="DX416" s="178"/>
      <c r="DY416" s="178"/>
      <c r="DZ416" s="178"/>
      <c r="EA416" s="178"/>
      <c r="EB416" s="178"/>
      <c r="EC416" s="178"/>
      <c r="ED416" s="178"/>
      <c r="EE416" s="178"/>
      <c r="EF416" s="178"/>
      <c r="EG416" s="178"/>
      <c r="EH416" s="178"/>
      <c r="EI416" s="178"/>
      <c r="EJ416" s="178"/>
      <c r="EK416" s="178"/>
      <c r="EL416" s="178"/>
      <c r="EM416" s="178"/>
      <c r="EN416" s="178"/>
      <c r="EO416" s="178"/>
      <c r="EP416" s="178"/>
      <c r="EQ416" s="178"/>
      <c r="ER416" s="178"/>
      <c r="ES416" s="178"/>
      <c r="ET416" s="178"/>
      <c r="EU416" s="178"/>
      <c r="EV416" s="178"/>
      <c r="EW416" s="178"/>
      <c r="EX416" s="178"/>
      <c r="EY416" s="178"/>
      <c r="EZ416" s="178"/>
      <c r="FA416" s="178"/>
      <c r="FB416" s="178"/>
      <c r="FC416" s="178"/>
      <c r="FD416" s="178"/>
      <c r="FE416" s="178"/>
      <c r="FF416" s="178"/>
      <c r="FG416" s="178"/>
      <c r="FH416" s="178"/>
      <c r="FI416" s="178"/>
      <c r="FJ416" s="178"/>
      <c r="FK416" s="178"/>
      <c r="FL416" s="178"/>
      <c r="FM416" s="178"/>
      <c r="FN416" s="178"/>
      <c r="FO416" s="178"/>
      <c r="FP416" s="178"/>
      <c r="FQ416" s="178"/>
      <c r="FR416" s="178"/>
      <c r="FS416" s="178"/>
      <c r="FT416" s="178"/>
      <c r="FU416" s="178"/>
      <c r="FV416" s="178"/>
      <c r="FW416" s="178"/>
      <c r="FX416" s="178"/>
      <c r="FY416" s="178"/>
      <c r="FZ416" s="178"/>
      <c r="GA416" s="178"/>
      <c r="GB416" s="178"/>
      <c r="GC416" s="178"/>
      <c r="GD416" s="178"/>
      <c r="GE416" s="178"/>
      <c r="GF416" s="178"/>
      <c r="GG416" s="178"/>
      <c r="GH416" s="178"/>
      <c r="GI416" s="178"/>
      <c r="GJ416" s="178"/>
      <c r="GK416" s="178"/>
      <c r="GL416" s="178"/>
      <c r="GM416" s="178"/>
      <c r="GN416" s="178"/>
      <c r="GO416" s="178"/>
      <c r="GP416" s="178"/>
      <c r="GQ416" s="178"/>
      <c r="GR416" s="178"/>
      <c r="GS416" s="178"/>
      <c r="GT416" s="178"/>
      <c r="GU416" s="178"/>
      <c r="GV416" s="178"/>
      <c r="GW416" s="178"/>
      <c r="GX416" s="178"/>
      <c r="GY416" s="178"/>
      <c r="GZ416" s="178"/>
      <c r="HA416" s="178"/>
      <c r="HB416" s="178"/>
      <c r="HC416" s="178"/>
      <c r="HD416" s="178"/>
      <c r="HE416" s="178"/>
      <c r="HF416" s="178"/>
      <c r="HG416" s="178"/>
      <c r="HH416" s="178"/>
      <c r="HI416" s="178"/>
      <c r="HJ416" s="178"/>
      <c r="HK416" s="178"/>
      <c r="HL416" s="178"/>
      <c r="HM416" s="178"/>
      <c r="HN416" s="178"/>
      <c r="HO416" s="178"/>
      <c r="HP416" s="178"/>
      <c r="HQ416" s="178"/>
      <c r="HR416" s="178"/>
      <c r="HS416" s="178"/>
      <c r="HT416" s="178"/>
      <c r="HU416" s="178"/>
      <c r="HV416" s="178"/>
      <c r="HW416" s="178"/>
      <c r="HX416" s="178"/>
      <c r="HY416" s="178"/>
      <c r="HZ416" s="178"/>
      <c r="IA416" s="178"/>
      <c r="IB416" s="178"/>
      <c r="IC416" s="178"/>
      <c r="ID416" s="178"/>
      <c r="IE416" s="178"/>
      <c r="IF416" s="178"/>
      <c r="IG416" s="178"/>
      <c r="IH416" s="178"/>
      <c r="II416" s="178"/>
      <c r="IJ416" s="178"/>
      <c r="IK416" s="178"/>
      <c r="IL416" s="178"/>
      <c r="IM416" s="178"/>
      <c r="IN416" s="178"/>
      <c r="IO416" s="178"/>
      <c r="IP416" s="178"/>
      <c r="IQ416" s="178"/>
      <c r="IR416" s="178"/>
      <c r="IS416" s="178"/>
      <c r="IT416" s="178"/>
      <c r="IU416" s="178"/>
      <c r="IV416" s="178"/>
      <c r="IW416" s="178"/>
      <c r="IX416" s="178"/>
      <c r="IY416" s="178"/>
      <c r="IZ416" s="178"/>
      <c r="JA416" s="178"/>
      <c r="JB416" s="178"/>
      <c r="JC416" s="178"/>
      <c r="JD416" s="178"/>
      <c r="JE416" s="178"/>
      <c r="JF416" s="178"/>
      <c r="JG416" s="178"/>
      <c r="JH416" s="178"/>
      <c r="JI416" s="178"/>
      <c r="JJ416" s="178"/>
      <c r="JK416" s="178"/>
      <c r="JL416" s="178"/>
      <c r="JM416" s="178"/>
      <c r="JN416" s="178"/>
      <c r="JO416" s="178"/>
      <c r="JP416" s="178"/>
      <c r="JQ416" s="178"/>
      <c r="JR416" s="178"/>
      <c r="JS416" s="178"/>
      <c r="JT416" s="178"/>
      <c r="JU416" s="178"/>
      <c r="JV416" s="178"/>
      <c r="JW416" s="178"/>
      <c r="JX416" s="178"/>
      <c r="JY416" s="178"/>
      <c r="JZ416" s="178"/>
      <c r="KA416" s="178"/>
      <c r="KB416" s="178"/>
      <c r="KC416" s="178"/>
      <c r="KD416" s="178"/>
      <c r="KE416" s="178"/>
      <c r="KF416" s="178"/>
      <c r="KG416" s="178"/>
      <c r="KH416" s="178"/>
      <c r="KI416" s="178"/>
      <c r="KJ416" s="178"/>
      <c r="KK416" s="178"/>
      <c r="KL416" s="178"/>
      <c r="KM416" s="178"/>
      <c r="KN416" s="178"/>
      <c r="KO416" s="178"/>
      <c r="KP416" s="178"/>
      <c r="KQ416" s="178"/>
      <c r="KR416" s="178"/>
      <c r="KS416" s="178"/>
      <c r="KT416" s="178"/>
      <c r="KU416" s="178"/>
      <c r="KV416" s="178"/>
      <c r="KW416" s="178"/>
      <c r="KX416" s="178"/>
      <c r="KY416" s="178"/>
      <c r="KZ416" s="178"/>
      <c r="LA416" s="178"/>
      <c r="LB416" s="178"/>
      <c r="LC416" s="178"/>
      <c r="LD416" s="178"/>
      <c r="LE416" s="178"/>
      <c r="LF416" s="178"/>
      <c r="LG416" s="178"/>
      <c r="LH416" s="178"/>
      <c r="LI416" s="178"/>
      <c r="LJ416" s="178"/>
      <c r="LK416" s="178"/>
      <c r="LL416" s="178"/>
      <c r="LM416" s="178"/>
      <c r="LN416" s="178"/>
      <c r="LO416" s="178"/>
      <c r="LP416" s="178"/>
      <c r="LQ416" s="178"/>
      <c r="LR416" s="178"/>
      <c r="LS416" s="178"/>
      <c r="LT416" s="178"/>
      <c r="LU416" s="178"/>
      <c r="LV416" s="178"/>
      <c r="LW416" s="178"/>
      <c r="LX416" s="178"/>
      <c r="LY416" s="178"/>
      <c r="LZ416" s="178"/>
      <c r="MA416" s="178"/>
      <c r="MB416" s="178"/>
      <c r="MC416" s="178"/>
      <c r="MD416" s="178"/>
      <c r="ME416" s="178"/>
      <c r="MF416" s="178"/>
      <c r="MG416" s="178"/>
      <c r="MH416" s="178"/>
      <c r="MI416" s="178"/>
      <c r="MJ416" s="178"/>
      <c r="MK416" s="178"/>
      <c r="ML416" s="178"/>
      <c r="MM416" s="178"/>
      <c r="MN416" s="178"/>
      <c r="MO416" s="178"/>
      <c r="MP416" s="178"/>
      <c r="MQ416" s="178"/>
      <c r="MR416" s="178"/>
      <c r="MS416" s="178"/>
      <c r="MT416" s="178"/>
      <c r="MU416" s="178"/>
      <c r="MV416" s="178"/>
      <c r="MW416" s="178"/>
      <c r="MX416" s="178"/>
      <c r="MY416" s="178"/>
      <c r="MZ416" s="178"/>
      <c r="NA416" s="178"/>
      <c r="NB416" s="178"/>
      <c r="NC416" s="178"/>
      <c r="ND416" s="178"/>
      <c r="NE416" s="178"/>
      <c r="NF416" s="178"/>
      <c r="NG416" s="178"/>
      <c r="NH416" s="178"/>
      <c r="NI416" s="178"/>
      <c r="NJ416" s="178"/>
      <c r="NK416" s="178"/>
      <c r="NL416" s="178"/>
      <c r="NM416" s="178"/>
      <c r="NN416" s="178"/>
      <c r="NO416" s="178"/>
      <c r="NP416" s="178"/>
      <c r="NQ416" s="178"/>
      <c r="NR416" s="178"/>
      <c r="NS416" s="178"/>
      <c r="NT416" s="178"/>
      <c r="NU416" s="178"/>
      <c r="NV416" s="178"/>
      <c r="NW416" s="178"/>
      <c r="NX416" s="178"/>
      <c r="NY416" s="178"/>
      <c r="NZ416" s="178"/>
      <c r="OA416" s="178"/>
      <c r="OB416" s="178"/>
      <c r="OC416" s="178"/>
      <c r="OD416" s="178"/>
      <c r="OE416" s="178"/>
      <c r="OF416" s="178"/>
      <c r="OG416" s="178"/>
      <c r="OH416" s="178"/>
      <c r="OI416" s="178"/>
      <c r="OJ416" s="178"/>
      <c r="OK416" s="178"/>
      <c r="OL416" s="178"/>
      <c r="OM416" s="178"/>
      <c r="ON416" s="178"/>
      <c r="OO416" s="178"/>
      <c r="OP416" s="178"/>
      <c r="OQ416" s="178"/>
      <c r="OR416" s="178"/>
      <c r="OS416" s="178"/>
      <c r="OT416" s="178"/>
      <c r="OU416" s="178"/>
      <c r="OV416" s="178"/>
      <c r="OW416" s="178"/>
      <c r="OX416" s="178"/>
      <c r="OY416" s="178"/>
      <c r="OZ416" s="178"/>
      <c r="PA416" s="178"/>
      <c r="PB416" s="178"/>
      <c r="PC416" s="178"/>
      <c r="PD416" s="178"/>
      <c r="PE416" s="178"/>
      <c r="PF416" s="178"/>
      <c r="PG416" s="178"/>
      <c r="PH416" s="178"/>
      <c r="PI416" s="178"/>
      <c r="PJ416" s="178"/>
      <c r="PK416" s="178"/>
      <c r="PL416" s="178"/>
      <c r="PM416" s="178"/>
      <c r="PN416" s="178"/>
      <c r="PO416" s="178"/>
      <c r="PP416" s="178"/>
      <c r="PQ416" s="178"/>
      <c r="PR416" s="178"/>
      <c r="PS416" s="178"/>
      <c r="PT416" s="178"/>
      <c r="PU416" s="178"/>
      <c r="PV416" s="178"/>
      <c r="PW416" s="178"/>
      <c r="PX416" s="178"/>
      <c r="PY416" s="178"/>
      <c r="PZ416" s="178"/>
      <c r="QA416" s="178"/>
      <c r="QB416" s="178"/>
      <c r="QC416" s="178"/>
      <c r="QD416" s="178"/>
      <c r="QE416" s="178"/>
      <c r="QF416" s="178"/>
      <c r="QG416" s="178"/>
      <c r="QH416" s="178"/>
      <c r="QI416" s="178"/>
      <c r="QJ416" s="178"/>
      <c r="QK416" s="178"/>
      <c r="QL416" s="178"/>
      <c r="QM416" s="178"/>
      <c r="QN416" s="178"/>
      <c r="QO416" s="178"/>
      <c r="QP416" s="178"/>
      <c r="QQ416" s="178"/>
      <c r="QR416" s="178"/>
      <c r="QS416" s="178"/>
      <c r="QT416" s="178"/>
      <c r="QU416" s="178"/>
      <c r="QV416" s="178"/>
      <c r="QW416" s="178"/>
      <c r="QX416" s="178"/>
      <c r="QY416" s="178"/>
      <c r="QZ416" s="178"/>
      <c r="RA416" s="178"/>
      <c r="RB416" s="178"/>
      <c r="RC416" s="178"/>
      <c r="RD416" s="178"/>
      <c r="RE416" s="178"/>
      <c r="RF416" s="178"/>
      <c r="RG416" s="178"/>
      <c r="RH416" s="178"/>
      <c r="RI416" s="178"/>
      <c r="RJ416" s="178"/>
      <c r="RK416" s="178"/>
    </row>
    <row r="417" spans="1:486" s="1364" customFormat="1">
      <c r="A417" s="1266"/>
      <c r="B417" s="1368" t="s">
        <v>2017</v>
      </c>
      <c r="C417" s="1269" t="s">
        <v>45</v>
      </c>
      <c r="D417" s="1262">
        <v>2</v>
      </c>
      <c r="E417" s="1265"/>
      <c r="F417" s="388">
        <f>SUM(D417*E417)</f>
        <v>0</v>
      </c>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c r="AJ417" s="178"/>
      <c r="AK417" s="178"/>
      <c r="AL417" s="178"/>
      <c r="AM417" s="178"/>
      <c r="AN417" s="178"/>
      <c r="AO417" s="178"/>
      <c r="AP417" s="178"/>
      <c r="AQ417" s="178"/>
      <c r="AR417" s="178"/>
      <c r="AS417" s="178"/>
      <c r="AT417" s="178"/>
      <c r="AU417" s="178"/>
      <c r="AV417" s="178"/>
      <c r="AW417" s="178"/>
      <c r="AX417" s="178"/>
      <c r="AY417" s="178"/>
      <c r="AZ417" s="178"/>
      <c r="BA417" s="178"/>
      <c r="BB417" s="178"/>
      <c r="BC417" s="178"/>
      <c r="BD417" s="178"/>
      <c r="BE417" s="178"/>
      <c r="BF417" s="178"/>
      <c r="BG417" s="178"/>
      <c r="BH417" s="178"/>
      <c r="BI417" s="178"/>
      <c r="BJ417" s="178"/>
      <c r="BK417" s="178"/>
      <c r="BL417" s="178"/>
      <c r="BM417" s="178"/>
      <c r="BN417" s="178"/>
      <c r="BO417" s="178"/>
      <c r="BP417" s="178"/>
      <c r="BQ417" s="178"/>
      <c r="BR417" s="178"/>
      <c r="BS417" s="178"/>
      <c r="BT417" s="178"/>
      <c r="BU417" s="178"/>
      <c r="BV417" s="178"/>
      <c r="BW417" s="178"/>
      <c r="BX417" s="178"/>
      <c r="BY417" s="178"/>
      <c r="BZ417" s="178"/>
      <c r="CA417" s="178"/>
      <c r="CB417" s="178"/>
      <c r="CC417" s="178"/>
      <c r="CD417" s="178"/>
      <c r="CE417" s="178"/>
      <c r="CF417" s="178"/>
      <c r="CG417" s="178"/>
      <c r="CH417" s="178"/>
      <c r="CI417" s="178"/>
      <c r="CJ417" s="178"/>
      <c r="CK417" s="178"/>
      <c r="CL417" s="178"/>
      <c r="CM417" s="178"/>
      <c r="CN417" s="178"/>
      <c r="CO417" s="178"/>
      <c r="CP417" s="178"/>
      <c r="CQ417" s="178"/>
      <c r="CR417" s="178"/>
      <c r="CS417" s="178"/>
      <c r="CT417" s="178"/>
      <c r="CU417" s="178"/>
      <c r="CV417" s="178"/>
      <c r="CW417" s="178"/>
      <c r="CX417" s="178"/>
      <c r="CY417" s="178"/>
      <c r="CZ417" s="178"/>
      <c r="DA417" s="178"/>
      <c r="DB417" s="178"/>
      <c r="DC417" s="178"/>
      <c r="DD417" s="178"/>
      <c r="DE417" s="178"/>
      <c r="DF417" s="178"/>
      <c r="DG417" s="178"/>
      <c r="DH417" s="178"/>
      <c r="DI417" s="178"/>
      <c r="DJ417" s="178"/>
      <c r="DK417" s="178"/>
      <c r="DL417" s="178"/>
      <c r="DM417" s="178"/>
      <c r="DN417" s="178"/>
      <c r="DO417" s="178"/>
      <c r="DP417" s="178"/>
      <c r="DQ417" s="178"/>
      <c r="DR417" s="178"/>
      <c r="DS417" s="178"/>
      <c r="DT417" s="178"/>
      <c r="DU417" s="178"/>
      <c r="DV417" s="178"/>
      <c r="DW417" s="178"/>
      <c r="DX417" s="178"/>
      <c r="DY417" s="178"/>
      <c r="DZ417" s="178"/>
      <c r="EA417" s="178"/>
      <c r="EB417" s="178"/>
      <c r="EC417" s="178"/>
      <c r="ED417" s="178"/>
      <c r="EE417" s="178"/>
      <c r="EF417" s="178"/>
      <c r="EG417" s="178"/>
      <c r="EH417" s="178"/>
      <c r="EI417" s="178"/>
      <c r="EJ417" s="178"/>
      <c r="EK417" s="178"/>
      <c r="EL417" s="178"/>
      <c r="EM417" s="178"/>
      <c r="EN417" s="178"/>
      <c r="EO417" s="178"/>
      <c r="EP417" s="178"/>
      <c r="EQ417" s="178"/>
      <c r="ER417" s="178"/>
      <c r="ES417" s="178"/>
      <c r="ET417" s="178"/>
      <c r="EU417" s="178"/>
      <c r="EV417" s="178"/>
      <c r="EW417" s="178"/>
      <c r="EX417" s="178"/>
      <c r="EY417" s="178"/>
      <c r="EZ417" s="178"/>
      <c r="FA417" s="178"/>
      <c r="FB417" s="178"/>
      <c r="FC417" s="178"/>
      <c r="FD417" s="178"/>
      <c r="FE417" s="178"/>
      <c r="FF417" s="178"/>
      <c r="FG417" s="178"/>
      <c r="FH417" s="178"/>
      <c r="FI417" s="178"/>
      <c r="FJ417" s="178"/>
      <c r="FK417" s="178"/>
      <c r="FL417" s="178"/>
      <c r="FM417" s="178"/>
      <c r="FN417" s="178"/>
      <c r="FO417" s="178"/>
      <c r="FP417" s="178"/>
      <c r="FQ417" s="178"/>
      <c r="FR417" s="178"/>
      <c r="FS417" s="178"/>
      <c r="FT417" s="178"/>
      <c r="FU417" s="178"/>
      <c r="FV417" s="178"/>
      <c r="FW417" s="178"/>
      <c r="FX417" s="178"/>
      <c r="FY417" s="178"/>
      <c r="FZ417" s="178"/>
      <c r="GA417" s="178"/>
      <c r="GB417" s="178"/>
      <c r="GC417" s="178"/>
      <c r="GD417" s="178"/>
      <c r="GE417" s="178"/>
      <c r="GF417" s="178"/>
      <c r="GG417" s="178"/>
      <c r="GH417" s="178"/>
      <c r="GI417" s="178"/>
      <c r="GJ417" s="178"/>
      <c r="GK417" s="178"/>
      <c r="GL417" s="178"/>
      <c r="GM417" s="178"/>
      <c r="GN417" s="178"/>
      <c r="GO417" s="178"/>
      <c r="GP417" s="178"/>
      <c r="GQ417" s="178"/>
      <c r="GR417" s="178"/>
      <c r="GS417" s="178"/>
      <c r="GT417" s="178"/>
      <c r="GU417" s="178"/>
      <c r="GV417" s="178"/>
      <c r="GW417" s="178"/>
      <c r="GX417" s="178"/>
      <c r="GY417" s="178"/>
      <c r="GZ417" s="178"/>
      <c r="HA417" s="178"/>
      <c r="HB417" s="178"/>
      <c r="HC417" s="178"/>
      <c r="HD417" s="178"/>
      <c r="HE417" s="178"/>
      <c r="HF417" s="178"/>
      <c r="HG417" s="178"/>
      <c r="HH417" s="178"/>
      <c r="HI417" s="178"/>
      <c r="HJ417" s="178"/>
      <c r="HK417" s="178"/>
      <c r="HL417" s="178"/>
      <c r="HM417" s="178"/>
      <c r="HN417" s="178"/>
      <c r="HO417" s="178"/>
      <c r="HP417" s="178"/>
      <c r="HQ417" s="178"/>
      <c r="HR417" s="178"/>
      <c r="HS417" s="178"/>
      <c r="HT417" s="178"/>
      <c r="HU417" s="178"/>
      <c r="HV417" s="178"/>
      <c r="HW417" s="178"/>
      <c r="HX417" s="178"/>
      <c r="HY417" s="178"/>
      <c r="HZ417" s="178"/>
      <c r="IA417" s="178"/>
      <c r="IB417" s="178"/>
      <c r="IC417" s="178"/>
      <c r="ID417" s="178"/>
      <c r="IE417" s="178"/>
      <c r="IF417" s="178"/>
      <c r="IG417" s="178"/>
      <c r="IH417" s="178"/>
      <c r="II417" s="178"/>
      <c r="IJ417" s="178"/>
      <c r="IK417" s="178"/>
      <c r="IL417" s="178"/>
      <c r="IM417" s="178"/>
      <c r="IN417" s="178"/>
      <c r="IO417" s="178"/>
      <c r="IP417" s="178"/>
      <c r="IQ417" s="178"/>
      <c r="IR417" s="178"/>
      <c r="IS417" s="178"/>
      <c r="IT417" s="178"/>
      <c r="IU417" s="178"/>
      <c r="IV417" s="178"/>
      <c r="IW417" s="178"/>
      <c r="IX417" s="178"/>
      <c r="IY417" s="178"/>
      <c r="IZ417" s="178"/>
      <c r="JA417" s="178"/>
      <c r="JB417" s="178"/>
      <c r="JC417" s="178"/>
      <c r="JD417" s="178"/>
      <c r="JE417" s="178"/>
      <c r="JF417" s="178"/>
      <c r="JG417" s="178"/>
      <c r="JH417" s="178"/>
      <c r="JI417" s="178"/>
      <c r="JJ417" s="178"/>
      <c r="JK417" s="178"/>
      <c r="JL417" s="178"/>
      <c r="JM417" s="178"/>
      <c r="JN417" s="178"/>
      <c r="JO417" s="178"/>
      <c r="JP417" s="178"/>
      <c r="JQ417" s="178"/>
      <c r="JR417" s="178"/>
      <c r="JS417" s="178"/>
      <c r="JT417" s="178"/>
      <c r="JU417" s="178"/>
      <c r="JV417" s="178"/>
      <c r="JW417" s="178"/>
      <c r="JX417" s="178"/>
      <c r="JY417" s="178"/>
      <c r="JZ417" s="178"/>
      <c r="KA417" s="178"/>
      <c r="KB417" s="178"/>
      <c r="KC417" s="178"/>
      <c r="KD417" s="178"/>
      <c r="KE417" s="178"/>
      <c r="KF417" s="178"/>
      <c r="KG417" s="178"/>
      <c r="KH417" s="178"/>
      <c r="KI417" s="178"/>
      <c r="KJ417" s="178"/>
      <c r="KK417" s="178"/>
      <c r="KL417" s="178"/>
      <c r="KM417" s="178"/>
      <c r="KN417" s="178"/>
      <c r="KO417" s="178"/>
      <c r="KP417" s="178"/>
      <c r="KQ417" s="178"/>
      <c r="KR417" s="178"/>
      <c r="KS417" s="178"/>
      <c r="KT417" s="178"/>
      <c r="KU417" s="178"/>
      <c r="KV417" s="178"/>
      <c r="KW417" s="178"/>
      <c r="KX417" s="178"/>
      <c r="KY417" s="178"/>
      <c r="KZ417" s="178"/>
      <c r="LA417" s="178"/>
      <c r="LB417" s="178"/>
      <c r="LC417" s="178"/>
      <c r="LD417" s="178"/>
      <c r="LE417" s="178"/>
      <c r="LF417" s="178"/>
      <c r="LG417" s="178"/>
      <c r="LH417" s="178"/>
      <c r="LI417" s="178"/>
      <c r="LJ417" s="178"/>
      <c r="LK417" s="178"/>
      <c r="LL417" s="178"/>
      <c r="LM417" s="178"/>
      <c r="LN417" s="178"/>
      <c r="LO417" s="178"/>
      <c r="LP417" s="178"/>
      <c r="LQ417" s="178"/>
      <c r="LR417" s="178"/>
      <c r="LS417" s="178"/>
      <c r="LT417" s="178"/>
      <c r="LU417" s="178"/>
      <c r="LV417" s="178"/>
      <c r="LW417" s="178"/>
      <c r="LX417" s="178"/>
      <c r="LY417" s="178"/>
      <c r="LZ417" s="178"/>
      <c r="MA417" s="178"/>
      <c r="MB417" s="178"/>
      <c r="MC417" s="178"/>
      <c r="MD417" s="178"/>
      <c r="ME417" s="178"/>
      <c r="MF417" s="178"/>
      <c r="MG417" s="178"/>
      <c r="MH417" s="178"/>
      <c r="MI417" s="178"/>
      <c r="MJ417" s="178"/>
      <c r="MK417" s="178"/>
      <c r="ML417" s="178"/>
      <c r="MM417" s="178"/>
      <c r="MN417" s="178"/>
      <c r="MO417" s="178"/>
      <c r="MP417" s="178"/>
      <c r="MQ417" s="178"/>
      <c r="MR417" s="178"/>
      <c r="MS417" s="178"/>
      <c r="MT417" s="178"/>
      <c r="MU417" s="178"/>
      <c r="MV417" s="178"/>
      <c r="MW417" s="178"/>
      <c r="MX417" s="178"/>
      <c r="MY417" s="178"/>
      <c r="MZ417" s="178"/>
      <c r="NA417" s="178"/>
      <c r="NB417" s="178"/>
      <c r="NC417" s="178"/>
      <c r="ND417" s="178"/>
      <c r="NE417" s="178"/>
      <c r="NF417" s="178"/>
      <c r="NG417" s="178"/>
      <c r="NH417" s="178"/>
      <c r="NI417" s="178"/>
      <c r="NJ417" s="178"/>
      <c r="NK417" s="178"/>
      <c r="NL417" s="178"/>
      <c r="NM417" s="178"/>
      <c r="NN417" s="178"/>
      <c r="NO417" s="178"/>
      <c r="NP417" s="178"/>
      <c r="NQ417" s="178"/>
      <c r="NR417" s="178"/>
      <c r="NS417" s="178"/>
      <c r="NT417" s="178"/>
      <c r="NU417" s="178"/>
      <c r="NV417" s="178"/>
      <c r="NW417" s="178"/>
      <c r="NX417" s="178"/>
      <c r="NY417" s="178"/>
      <c r="NZ417" s="178"/>
      <c r="OA417" s="178"/>
      <c r="OB417" s="178"/>
      <c r="OC417" s="178"/>
      <c r="OD417" s="178"/>
      <c r="OE417" s="178"/>
      <c r="OF417" s="178"/>
      <c r="OG417" s="178"/>
      <c r="OH417" s="178"/>
      <c r="OI417" s="178"/>
      <c r="OJ417" s="178"/>
      <c r="OK417" s="178"/>
      <c r="OL417" s="178"/>
      <c r="OM417" s="178"/>
      <c r="ON417" s="178"/>
      <c r="OO417" s="178"/>
      <c r="OP417" s="178"/>
      <c r="OQ417" s="178"/>
      <c r="OR417" s="178"/>
      <c r="OS417" s="178"/>
      <c r="OT417" s="178"/>
      <c r="OU417" s="178"/>
      <c r="OV417" s="178"/>
      <c r="OW417" s="178"/>
      <c r="OX417" s="178"/>
      <c r="OY417" s="178"/>
      <c r="OZ417" s="178"/>
      <c r="PA417" s="178"/>
      <c r="PB417" s="178"/>
      <c r="PC417" s="178"/>
      <c r="PD417" s="178"/>
      <c r="PE417" s="178"/>
      <c r="PF417" s="178"/>
      <c r="PG417" s="178"/>
      <c r="PH417" s="178"/>
      <c r="PI417" s="178"/>
      <c r="PJ417" s="178"/>
      <c r="PK417" s="178"/>
      <c r="PL417" s="178"/>
      <c r="PM417" s="178"/>
      <c r="PN417" s="178"/>
      <c r="PO417" s="178"/>
      <c r="PP417" s="178"/>
      <c r="PQ417" s="178"/>
      <c r="PR417" s="178"/>
      <c r="PS417" s="178"/>
      <c r="PT417" s="178"/>
      <c r="PU417" s="178"/>
      <c r="PV417" s="178"/>
      <c r="PW417" s="178"/>
      <c r="PX417" s="178"/>
      <c r="PY417" s="178"/>
      <c r="PZ417" s="178"/>
      <c r="QA417" s="178"/>
      <c r="QB417" s="178"/>
      <c r="QC417" s="178"/>
      <c r="QD417" s="178"/>
      <c r="QE417" s="178"/>
      <c r="QF417" s="178"/>
      <c r="QG417" s="178"/>
      <c r="QH417" s="178"/>
      <c r="QI417" s="178"/>
      <c r="QJ417" s="178"/>
      <c r="QK417" s="178"/>
      <c r="QL417" s="178"/>
      <c r="QM417" s="178"/>
      <c r="QN417" s="178"/>
      <c r="QO417" s="178"/>
      <c r="QP417" s="178"/>
      <c r="QQ417" s="178"/>
      <c r="QR417" s="178"/>
      <c r="QS417" s="178"/>
      <c r="QT417" s="178"/>
      <c r="QU417" s="178"/>
      <c r="QV417" s="178"/>
      <c r="QW417" s="178"/>
      <c r="QX417" s="178"/>
      <c r="QY417" s="178"/>
      <c r="QZ417" s="178"/>
      <c r="RA417" s="178"/>
      <c r="RB417" s="178"/>
      <c r="RC417" s="178"/>
      <c r="RD417" s="178"/>
      <c r="RE417" s="178"/>
      <c r="RF417" s="178"/>
      <c r="RG417" s="178"/>
      <c r="RH417" s="178"/>
      <c r="RI417" s="178"/>
      <c r="RJ417" s="178"/>
      <c r="RK417" s="178"/>
    </row>
    <row r="418" spans="1:486" s="1364" customFormat="1">
      <c r="A418" s="1266"/>
      <c r="B418" s="1368"/>
      <c r="C418" s="1269"/>
      <c r="D418" s="1370"/>
      <c r="E418" s="1265"/>
      <c r="F418" s="411"/>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c r="AJ418" s="178"/>
      <c r="AK418" s="178"/>
      <c r="AL418" s="178"/>
      <c r="AM418" s="178"/>
      <c r="AN418" s="178"/>
      <c r="AO418" s="178"/>
      <c r="AP418" s="178"/>
      <c r="AQ418" s="178"/>
      <c r="AR418" s="178"/>
      <c r="AS418" s="178"/>
      <c r="AT418" s="178"/>
      <c r="AU418" s="178"/>
      <c r="AV418" s="178"/>
      <c r="AW418" s="178"/>
      <c r="AX418" s="178"/>
      <c r="AY418" s="178"/>
      <c r="AZ418" s="178"/>
      <c r="BA418" s="178"/>
      <c r="BB418" s="178"/>
      <c r="BC418" s="178"/>
      <c r="BD418" s="178"/>
      <c r="BE418" s="178"/>
      <c r="BF418" s="178"/>
      <c r="BG418" s="178"/>
      <c r="BH418" s="178"/>
      <c r="BI418" s="178"/>
      <c r="BJ418" s="178"/>
      <c r="BK418" s="178"/>
      <c r="BL418" s="178"/>
      <c r="BM418" s="178"/>
      <c r="BN418" s="178"/>
      <c r="BO418" s="178"/>
      <c r="BP418" s="178"/>
      <c r="BQ418" s="178"/>
      <c r="BR418" s="178"/>
      <c r="BS418" s="178"/>
      <c r="BT418" s="178"/>
      <c r="BU418" s="178"/>
      <c r="BV418" s="178"/>
      <c r="BW418" s="178"/>
      <c r="BX418" s="178"/>
      <c r="BY418" s="178"/>
      <c r="BZ418" s="178"/>
      <c r="CA418" s="178"/>
      <c r="CB418" s="178"/>
      <c r="CC418" s="178"/>
      <c r="CD418" s="178"/>
      <c r="CE418" s="178"/>
      <c r="CF418" s="178"/>
      <c r="CG418" s="178"/>
      <c r="CH418" s="178"/>
      <c r="CI418" s="178"/>
      <c r="CJ418" s="178"/>
      <c r="CK418" s="178"/>
      <c r="CL418" s="178"/>
      <c r="CM418" s="178"/>
      <c r="CN418" s="178"/>
      <c r="CO418" s="178"/>
      <c r="CP418" s="178"/>
      <c r="CQ418" s="178"/>
      <c r="CR418" s="178"/>
      <c r="CS418" s="178"/>
      <c r="CT418" s="178"/>
      <c r="CU418" s="178"/>
      <c r="CV418" s="178"/>
      <c r="CW418" s="178"/>
      <c r="CX418" s="178"/>
      <c r="CY418" s="178"/>
      <c r="CZ418" s="178"/>
      <c r="DA418" s="178"/>
      <c r="DB418" s="178"/>
      <c r="DC418" s="178"/>
      <c r="DD418" s="178"/>
      <c r="DE418" s="178"/>
      <c r="DF418" s="178"/>
      <c r="DG418" s="178"/>
      <c r="DH418" s="178"/>
      <c r="DI418" s="178"/>
      <c r="DJ418" s="178"/>
      <c r="DK418" s="178"/>
      <c r="DL418" s="178"/>
      <c r="DM418" s="178"/>
      <c r="DN418" s="178"/>
      <c r="DO418" s="178"/>
      <c r="DP418" s="178"/>
      <c r="DQ418" s="178"/>
      <c r="DR418" s="178"/>
      <c r="DS418" s="178"/>
      <c r="DT418" s="178"/>
      <c r="DU418" s="178"/>
      <c r="DV418" s="178"/>
      <c r="DW418" s="178"/>
      <c r="DX418" s="178"/>
      <c r="DY418" s="178"/>
      <c r="DZ418" s="178"/>
      <c r="EA418" s="178"/>
      <c r="EB418" s="178"/>
      <c r="EC418" s="178"/>
      <c r="ED418" s="178"/>
      <c r="EE418" s="178"/>
      <c r="EF418" s="178"/>
      <c r="EG418" s="178"/>
      <c r="EH418" s="178"/>
      <c r="EI418" s="178"/>
      <c r="EJ418" s="178"/>
      <c r="EK418" s="178"/>
      <c r="EL418" s="178"/>
      <c r="EM418" s="178"/>
      <c r="EN418" s="178"/>
      <c r="EO418" s="178"/>
      <c r="EP418" s="178"/>
      <c r="EQ418" s="178"/>
      <c r="ER418" s="178"/>
      <c r="ES418" s="178"/>
      <c r="ET418" s="178"/>
      <c r="EU418" s="178"/>
      <c r="EV418" s="178"/>
      <c r="EW418" s="178"/>
      <c r="EX418" s="178"/>
      <c r="EY418" s="178"/>
      <c r="EZ418" s="178"/>
      <c r="FA418" s="178"/>
      <c r="FB418" s="178"/>
      <c r="FC418" s="178"/>
      <c r="FD418" s="178"/>
      <c r="FE418" s="178"/>
      <c r="FF418" s="178"/>
      <c r="FG418" s="178"/>
      <c r="FH418" s="178"/>
      <c r="FI418" s="178"/>
      <c r="FJ418" s="178"/>
      <c r="FK418" s="178"/>
      <c r="FL418" s="178"/>
      <c r="FM418" s="178"/>
      <c r="FN418" s="178"/>
      <c r="FO418" s="178"/>
      <c r="FP418" s="178"/>
      <c r="FQ418" s="178"/>
      <c r="FR418" s="178"/>
      <c r="FS418" s="178"/>
      <c r="FT418" s="178"/>
      <c r="FU418" s="178"/>
      <c r="FV418" s="178"/>
      <c r="FW418" s="178"/>
      <c r="FX418" s="178"/>
      <c r="FY418" s="178"/>
      <c r="FZ418" s="178"/>
      <c r="GA418" s="178"/>
      <c r="GB418" s="178"/>
      <c r="GC418" s="178"/>
      <c r="GD418" s="178"/>
      <c r="GE418" s="178"/>
      <c r="GF418" s="178"/>
      <c r="GG418" s="178"/>
      <c r="GH418" s="178"/>
      <c r="GI418" s="178"/>
      <c r="GJ418" s="178"/>
      <c r="GK418" s="178"/>
      <c r="GL418" s="178"/>
      <c r="GM418" s="178"/>
      <c r="GN418" s="178"/>
      <c r="GO418" s="178"/>
      <c r="GP418" s="178"/>
      <c r="GQ418" s="178"/>
      <c r="GR418" s="178"/>
      <c r="GS418" s="178"/>
      <c r="GT418" s="178"/>
      <c r="GU418" s="178"/>
      <c r="GV418" s="178"/>
      <c r="GW418" s="178"/>
      <c r="GX418" s="178"/>
      <c r="GY418" s="178"/>
      <c r="GZ418" s="178"/>
      <c r="HA418" s="178"/>
      <c r="HB418" s="178"/>
      <c r="HC418" s="178"/>
      <c r="HD418" s="178"/>
      <c r="HE418" s="178"/>
      <c r="HF418" s="178"/>
      <c r="HG418" s="178"/>
      <c r="HH418" s="178"/>
      <c r="HI418" s="178"/>
      <c r="HJ418" s="178"/>
      <c r="HK418" s="178"/>
      <c r="HL418" s="178"/>
      <c r="HM418" s="178"/>
      <c r="HN418" s="178"/>
      <c r="HO418" s="178"/>
      <c r="HP418" s="178"/>
      <c r="HQ418" s="178"/>
      <c r="HR418" s="178"/>
      <c r="HS418" s="178"/>
      <c r="HT418" s="178"/>
      <c r="HU418" s="178"/>
      <c r="HV418" s="178"/>
      <c r="HW418" s="178"/>
      <c r="HX418" s="178"/>
      <c r="HY418" s="178"/>
      <c r="HZ418" s="178"/>
      <c r="IA418" s="178"/>
      <c r="IB418" s="178"/>
      <c r="IC418" s="178"/>
      <c r="ID418" s="178"/>
      <c r="IE418" s="178"/>
      <c r="IF418" s="178"/>
      <c r="IG418" s="178"/>
      <c r="IH418" s="178"/>
      <c r="II418" s="178"/>
      <c r="IJ418" s="178"/>
      <c r="IK418" s="178"/>
      <c r="IL418" s="178"/>
      <c r="IM418" s="178"/>
      <c r="IN418" s="178"/>
      <c r="IO418" s="178"/>
      <c r="IP418" s="178"/>
      <c r="IQ418" s="178"/>
      <c r="IR418" s="178"/>
      <c r="IS418" s="178"/>
      <c r="IT418" s="178"/>
      <c r="IU418" s="178"/>
      <c r="IV418" s="178"/>
      <c r="IW418" s="178"/>
      <c r="IX418" s="178"/>
      <c r="IY418" s="178"/>
      <c r="IZ418" s="178"/>
      <c r="JA418" s="178"/>
      <c r="JB418" s="178"/>
      <c r="JC418" s="178"/>
      <c r="JD418" s="178"/>
      <c r="JE418" s="178"/>
      <c r="JF418" s="178"/>
      <c r="JG418" s="178"/>
      <c r="JH418" s="178"/>
      <c r="JI418" s="178"/>
      <c r="JJ418" s="178"/>
      <c r="JK418" s="178"/>
      <c r="JL418" s="178"/>
      <c r="JM418" s="178"/>
      <c r="JN418" s="178"/>
      <c r="JO418" s="178"/>
      <c r="JP418" s="178"/>
      <c r="JQ418" s="178"/>
      <c r="JR418" s="178"/>
      <c r="JS418" s="178"/>
      <c r="JT418" s="178"/>
      <c r="JU418" s="178"/>
      <c r="JV418" s="178"/>
      <c r="JW418" s="178"/>
      <c r="JX418" s="178"/>
      <c r="JY418" s="178"/>
      <c r="JZ418" s="178"/>
      <c r="KA418" s="178"/>
      <c r="KB418" s="178"/>
      <c r="KC418" s="178"/>
      <c r="KD418" s="178"/>
      <c r="KE418" s="178"/>
      <c r="KF418" s="178"/>
      <c r="KG418" s="178"/>
      <c r="KH418" s="178"/>
      <c r="KI418" s="178"/>
      <c r="KJ418" s="178"/>
      <c r="KK418" s="178"/>
      <c r="KL418" s="178"/>
      <c r="KM418" s="178"/>
      <c r="KN418" s="178"/>
      <c r="KO418" s="178"/>
      <c r="KP418" s="178"/>
      <c r="KQ418" s="178"/>
      <c r="KR418" s="178"/>
      <c r="KS418" s="178"/>
      <c r="KT418" s="178"/>
      <c r="KU418" s="178"/>
      <c r="KV418" s="178"/>
      <c r="KW418" s="178"/>
      <c r="KX418" s="178"/>
      <c r="KY418" s="178"/>
      <c r="KZ418" s="178"/>
      <c r="LA418" s="178"/>
      <c r="LB418" s="178"/>
      <c r="LC418" s="178"/>
      <c r="LD418" s="178"/>
      <c r="LE418" s="178"/>
      <c r="LF418" s="178"/>
      <c r="LG418" s="178"/>
      <c r="LH418" s="178"/>
      <c r="LI418" s="178"/>
      <c r="LJ418" s="178"/>
      <c r="LK418" s="178"/>
      <c r="LL418" s="178"/>
      <c r="LM418" s="178"/>
      <c r="LN418" s="178"/>
      <c r="LO418" s="178"/>
      <c r="LP418" s="178"/>
      <c r="LQ418" s="178"/>
      <c r="LR418" s="178"/>
      <c r="LS418" s="178"/>
      <c r="LT418" s="178"/>
      <c r="LU418" s="178"/>
      <c r="LV418" s="178"/>
      <c r="LW418" s="178"/>
      <c r="LX418" s="178"/>
      <c r="LY418" s="178"/>
      <c r="LZ418" s="178"/>
      <c r="MA418" s="178"/>
      <c r="MB418" s="178"/>
      <c r="MC418" s="178"/>
      <c r="MD418" s="178"/>
      <c r="ME418" s="178"/>
      <c r="MF418" s="178"/>
      <c r="MG418" s="178"/>
      <c r="MH418" s="178"/>
      <c r="MI418" s="178"/>
      <c r="MJ418" s="178"/>
      <c r="MK418" s="178"/>
      <c r="ML418" s="178"/>
      <c r="MM418" s="178"/>
      <c r="MN418" s="178"/>
      <c r="MO418" s="178"/>
      <c r="MP418" s="178"/>
      <c r="MQ418" s="178"/>
      <c r="MR418" s="178"/>
      <c r="MS418" s="178"/>
      <c r="MT418" s="178"/>
      <c r="MU418" s="178"/>
      <c r="MV418" s="178"/>
      <c r="MW418" s="178"/>
      <c r="MX418" s="178"/>
      <c r="MY418" s="178"/>
      <c r="MZ418" s="178"/>
      <c r="NA418" s="178"/>
      <c r="NB418" s="178"/>
      <c r="NC418" s="178"/>
      <c r="ND418" s="178"/>
      <c r="NE418" s="178"/>
      <c r="NF418" s="178"/>
      <c r="NG418" s="178"/>
      <c r="NH418" s="178"/>
      <c r="NI418" s="178"/>
      <c r="NJ418" s="178"/>
      <c r="NK418" s="178"/>
      <c r="NL418" s="178"/>
      <c r="NM418" s="178"/>
      <c r="NN418" s="178"/>
      <c r="NO418" s="178"/>
      <c r="NP418" s="178"/>
      <c r="NQ418" s="178"/>
      <c r="NR418" s="178"/>
      <c r="NS418" s="178"/>
      <c r="NT418" s="178"/>
      <c r="NU418" s="178"/>
      <c r="NV418" s="178"/>
      <c r="NW418" s="178"/>
      <c r="NX418" s="178"/>
      <c r="NY418" s="178"/>
      <c r="NZ418" s="178"/>
      <c r="OA418" s="178"/>
      <c r="OB418" s="178"/>
      <c r="OC418" s="178"/>
      <c r="OD418" s="178"/>
      <c r="OE418" s="178"/>
      <c r="OF418" s="178"/>
      <c r="OG418" s="178"/>
      <c r="OH418" s="178"/>
      <c r="OI418" s="178"/>
      <c r="OJ418" s="178"/>
      <c r="OK418" s="178"/>
      <c r="OL418" s="178"/>
      <c r="OM418" s="178"/>
      <c r="ON418" s="178"/>
      <c r="OO418" s="178"/>
      <c r="OP418" s="178"/>
      <c r="OQ418" s="178"/>
      <c r="OR418" s="178"/>
      <c r="OS418" s="178"/>
      <c r="OT418" s="178"/>
      <c r="OU418" s="178"/>
      <c r="OV418" s="178"/>
      <c r="OW418" s="178"/>
      <c r="OX418" s="178"/>
      <c r="OY418" s="178"/>
      <c r="OZ418" s="178"/>
      <c r="PA418" s="178"/>
      <c r="PB418" s="178"/>
      <c r="PC418" s="178"/>
      <c r="PD418" s="178"/>
      <c r="PE418" s="178"/>
      <c r="PF418" s="178"/>
      <c r="PG418" s="178"/>
      <c r="PH418" s="178"/>
      <c r="PI418" s="178"/>
      <c r="PJ418" s="178"/>
      <c r="PK418" s="178"/>
      <c r="PL418" s="178"/>
      <c r="PM418" s="178"/>
      <c r="PN418" s="178"/>
      <c r="PO418" s="178"/>
      <c r="PP418" s="178"/>
      <c r="PQ418" s="178"/>
      <c r="PR418" s="178"/>
      <c r="PS418" s="178"/>
      <c r="PT418" s="178"/>
      <c r="PU418" s="178"/>
      <c r="PV418" s="178"/>
      <c r="PW418" s="178"/>
      <c r="PX418" s="178"/>
      <c r="PY418" s="178"/>
      <c r="PZ418" s="178"/>
      <c r="QA418" s="178"/>
      <c r="QB418" s="178"/>
      <c r="QC418" s="178"/>
      <c r="QD418" s="178"/>
      <c r="QE418" s="178"/>
      <c r="QF418" s="178"/>
      <c r="QG418" s="178"/>
      <c r="QH418" s="178"/>
      <c r="QI418" s="178"/>
      <c r="QJ418" s="178"/>
      <c r="QK418" s="178"/>
      <c r="QL418" s="178"/>
      <c r="QM418" s="178"/>
      <c r="QN418" s="178"/>
      <c r="QO418" s="178"/>
      <c r="QP418" s="178"/>
      <c r="QQ418" s="178"/>
      <c r="QR418" s="178"/>
      <c r="QS418" s="178"/>
      <c r="QT418" s="178"/>
      <c r="QU418" s="178"/>
      <c r="QV418" s="178"/>
      <c r="QW418" s="178"/>
      <c r="QX418" s="178"/>
      <c r="QY418" s="178"/>
      <c r="QZ418" s="178"/>
      <c r="RA418" s="178"/>
      <c r="RB418" s="178"/>
      <c r="RC418" s="178"/>
      <c r="RD418" s="178"/>
      <c r="RE418" s="178"/>
      <c r="RF418" s="178"/>
      <c r="RG418" s="178"/>
      <c r="RH418" s="178"/>
      <c r="RI418" s="178"/>
      <c r="RJ418" s="178"/>
      <c r="RK418" s="178"/>
    </row>
    <row r="419" spans="1:486" s="1364" customFormat="1" ht="36" customHeight="1">
      <c r="A419" s="1321" t="s">
        <v>2980</v>
      </c>
      <c r="B419" s="1368" t="s">
        <v>4221</v>
      </c>
      <c r="C419" s="1269"/>
      <c r="D419" s="1361"/>
      <c r="E419" s="1296"/>
      <c r="F419" s="1362"/>
      <c r="G419" s="1363"/>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c r="AJ419" s="178"/>
      <c r="AK419" s="178"/>
      <c r="AL419" s="178"/>
      <c r="AM419" s="178"/>
      <c r="AN419" s="178"/>
      <c r="AO419" s="178"/>
      <c r="AP419" s="178"/>
      <c r="AQ419" s="178"/>
      <c r="AR419" s="178"/>
      <c r="AS419" s="178"/>
      <c r="AT419" s="178"/>
      <c r="AU419" s="178"/>
      <c r="AV419" s="178"/>
      <c r="AW419" s="178"/>
      <c r="AX419" s="178"/>
      <c r="AY419" s="178"/>
      <c r="AZ419" s="178"/>
      <c r="BA419" s="178"/>
      <c r="BB419" s="178"/>
      <c r="BC419" s="178"/>
      <c r="BD419" s="178"/>
      <c r="BE419" s="178"/>
      <c r="BF419" s="178"/>
      <c r="BG419" s="178"/>
      <c r="BH419" s="178"/>
      <c r="BI419" s="178"/>
      <c r="BJ419" s="178"/>
      <c r="BK419" s="178"/>
      <c r="BL419" s="178"/>
      <c r="BM419" s="178"/>
      <c r="BN419" s="178"/>
      <c r="BO419" s="178"/>
      <c r="BP419" s="178"/>
      <c r="BQ419" s="178"/>
      <c r="BR419" s="178"/>
      <c r="BS419" s="178"/>
      <c r="BT419" s="178"/>
      <c r="BU419" s="178"/>
      <c r="BV419" s="178"/>
      <c r="BW419" s="178"/>
      <c r="BX419" s="178"/>
      <c r="BY419" s="178"/>
      <c r="BZ419" s="178"/>
      <c r="CA419" s="178"/>
      <c r="CB419" s="178"/>
      <c r="CC419" s="178"/>
      <c r="CD419" s="178"/>
      <c r="CE419" s="178"/>
      <c r="CF419" s="178"/>
      <c r="CG419" s="178"/>
      <c r="CH419" s="178"/>
      <c r="CI419" s="178"/>
      <c r="CJ419" s="178"/>
      <c r="CK419" s="178"/>
      <c r="CL419" s="178"/>
      <c r="CM419" s="178"/>
      <c r="CN419" s="178"/>
      <c r="CO419" s="178"/>
      <c r="CP419" s="178"/>
      <c r="CQ419" s="178"/>
      <c r="CR419" s="178"/>
      <c r="CS419" s="178"/>
      <c r="CT419" s="178"/>
      <c r="CU419" s="178"/>
      <c r="CV419" s="178"/>
      <c r="CW419" s="178"/>
      <c r="CX419" s="178"/>
      <c r="CY419" s="178"/>
      <c r="CZ419" s="178"/>
      <c r="DA419" s="178"/>
      <c r="DB419" s="178"/>
      <c r="DC419" s="178"/>
      <c r="DD419" s="178"/>
      <c r="DE419" s="178"/>
      <c r="DF419" s="178"/>
      <c r="DG419" s="178"/>
      <c r="DH419" s="178"/>
      <c r="DI419" s="178"/>
      <c r="DJ419" s="178"/>
      <c r="DK419" s="178"/>
      <c r="DL419" s="178"/>
      <c r="DM419" s="178"/>
      <c r="DN419" s="178"/>
      <c r="DO419" s="178"/>
      <c r="DP419" s="178"/>
      <c r="DQ419" s="178"/>
      <c r="DR419" s="178"/>
      <c r="DS419" s="178"/>
      <c r="DT419" s="178"/>
      <c r="DU419" s="178"/>
      <c r="DV419" s="178"/>
      <c r="DW419" s="178"/>
      <c r="DX419" s="178"/>
      <c r="DY419" s="178"/>
      <c r="DZ419" s="178"/>
      <c r="EA419" s="178"/>
      <c r="EB419" s="178"/>
      <c r="EC419" s="178"/>
      <c r="ED419" s="178"/>
      <c r="EE419" s="178"/>
      <c r="EF419" s="178"/>
      <c r="EG419" s="178"/>
      <c r="EH419" s="178"/>
      <c r="EI419" s="178"/>
      <c r="EJ419" s="178"/>
      <c r="EK419" s="178"/>
      <c r="EL419" s="178"/>
      <c r="EM419" s="178"/>
      <c r="EN419" s="178"/>
      <c r="EO419" s="178"/>
      <c r="EP419" s="178"/>
      <c r="EQ419" s="178"/>
      <c r="ER419" s="178"/>
      <c r="ES419" s="178"/>
      <c r="ET419" s="178"/>
      <c r="EU419" s="178"/>
      <c r="EV419" s="178"/>
      <c r="EW419" s="178"/>
      <c r="EX419" s="178"/>
      <c r="EY419" s="178"/>
      <c r="EZ419" s="178"/>
      <c r="FA419" s="178"/>
      <c r="FB419" s="178"/>
      <c r="FC419" s="178"/>
      <c r="FD419" s="178"/>
      <c r="FE419" s="178"/>
      <c r="FF419" s="178"/>
      <c r="FG419" s="178"/>
      <c r="FH419" s="178"/>
      <c r="FI419" s="178"/>
      <c r="FJ419" s="178"/>
      <c r="FK419" s="178"/>
      <c r="FL419" s="178"/>
      <c r="FM419" s="178"/>
      <c r="FN419" s="178"/>
      <c r="FO419" s="178"/>
      <c r="FP419" s="178"/>
      <c r="FQ419" s="178"/>
      <c r="FR419" s="178"/>
      <c r="FS419" s="178"/>
      <c r="FT419" s="178"/>
      <c r="FU419" s="178"/>
      <c r="FV419" s="178"/>
      <c r="FW419" s="178"/>
      <c r="FX419" s="178"/>
      <c r="FY419" s="178"/>
      <c r="FZ419" s="178"/>
      <c r="GA419" s="178"/>
      <c r="GB419" s="178"/>
      <c r="GC419" s="178"/>
      <c r="GD419" s="178"/>
      <c r="GE419" s="178"/>
      <c r="GF419" s="178"/>
      <c r="GG419" s="178"/>
      <c r="GH419" s="178"/>
      <c r="GI419" s="178"/>
      <c r="GJ419" s="178"/>
      <c r="GK419" s="178"/>
      <c r="GL419" s="178"/>
      <c r="GM419" s="178"/>
      <c r="GN419" s="178"/>
      <c r="GO419" s="178"/>
      <c r="GP419" s="178"/>
      <c r="GQ419" s="178"/>
      <c r="GR419" s="178"/>
      <c r="GS419" s="178"/>
      <c r="GT419" s="178"/>
      <c r="GU419" s="178"/>
      <c r="GV419" s="178"/>
      <c r="GW419" s="178"/>
      <c r="GX419" s="178"/>
      <c r="GY419" s="178"/>
      <c r="GZ419" s="178"/>
      <c r="HA419" s="178"/>
      <c r="HB419" s="178"/>
      <c r="HC419" s="178"/>
      <c r="HD419" s="178"/>
      <c r="HE419" s="178"/>
      <c r="HF419" s="178"/>
      <c r="HG419" s="178"/>
      <c r="HH419" s="178"/>
      <c r="HI419" s="178"/>
      <c r="HJ419" s="178"/>
      <c r="HK419" s="178"/>
      <c r="HL419" s="178"/>
      <c r="HM419" s="178"/>
      <c r="HN419" s="178"/>
      <c r="HO419" s="178"/>
      <c r="HP419" s="178"/>
      <c r="HQ419" s="178"/>
      <c r="HR419" s="178"/>
      <c r="HS419" s="178"/>
      <c r="HT419" s="178"/>
      <c r="HU419" s="178"/>
      <c r="HV419" s="178"/>
      <c r="HW419" s="178"/>
      <c r="HX419" s="178"/>
      <c r="HY419" s="178"/>
      <c r="HZ419" s="178"/>
      <c r="IA419" s="178"/>
      <c r="IB419" s="178"/>
      <c r="IC419" s="178"/>
      <c r="ID419" s="178"/>
      <c r="IE419" s="178"/>
      <c r="IF419" s="178"/>
      <c r="IG419" s="178"/>
      <c r="IH419" s="178"/>
      <c r="II419" s="178"/>
      <c r="IJ419" s="178"/>
      <c r="IK419" s="178"/>
      <c r="IL419" s="178"/>
      <c r="IM419" s="178"/>
      <c r="IN419" s="178"/>
      <c r="IO419" s="178"/>
      <c r="IP419" s="178"/>
      <c r="IQ419" s="178"/>
      <c r="IR419" s="178"/>
      <c r="IS419" s="178"/>
      <c r="IT419" s="178"/>
      <c r="IU419" s="178"/>
      <c r="IV419" s="178"/>
      <c r="IW419" s="178"/>
      <c r="IX419" s="178"/>
      <c r="IY419" s="178"/>
      <c r="IZ419" s="178"/>
      <c r="JA419" s="178"/>
      <c r="JB419" s="178"/>
      <c r="JC419" s="178"/>
      <c r="JD419" s="178"/>
      <c r="JE419" s="178"/>
      <c r="JF419" s="178"/>
      <c r="JG419" s="178"/>
      <c r="JH419" s="178"/>
      <c r="JI419" s="178"/>
      <c r="JJ419" s="178"/>
      <c r="JK419" s="178"/>
      <c r="JL419" s="178"/>
      <c r="JM419" s="178"/>
      <c r="JN419" s="178"/>
      <c r="JO419" s="178"/>
      <c r="JP419" s="178"/>
      <c r="JQ419" s="178"/>
      <c r="JR419" s="178"/>
      <c r="JS419" s="178"/>
      <c r="JT419" s="178"/>
      <c r="JU419" s="178"/>
      <c r="JV419" s="178"/>
      <c r="JW419" s="178"/>
      <c r="JX419" s="178"/>
      <c r="JY419" s="178"/>
      <c r="JZ419" s="178"/>
      <c r="KA419" s="178"/>
      <c r="KB419" s="178"/>
      <c r="KC419" s="178"/>
      <c r="KD419" s="178"/>
      <c r="KE419" s="178"/>
      <c r="KF419" s="178"/>
      <c r="KG419" s="178"/>
      <c r="KH419" s="178"/>
      <c r="KI419" s="178"/>
      <c r="KJ419" s="178"/>
      <c r="KK419" s="178"/>
      <c r="KL419" s="178"/>
      <c r="KM419" s="178"/>
      <c r="KN419" s="178"/>
      <c r="KO419" s="178"/>
      <c r="KP419" s="178"/>
      <c r="KQ419" s="178"/>
      <c r="KR419" s="178"/>
      <c r="KS419" s="178"/>
      <c r="KT419" s="178"/>
      <c r="KU419" s="178"/>
      <c r="KV419" s="178"/>
      <c r="KW419" s="178"/>
      <c r="KX419" s="178"/>
      <c r="KY419" s="178"/>
      <c r="KZ419" s="178"/>
      <c r="LA419" s="178"/>
      <c r="LB419" s="178"/>
      <c r="LC419" s="178"/>
      <c r="LD419" s="178"/>
      <c r="LE419" s="178"/>
      <c r="LF419" s="178"/>
      <c r="LG419" s="178"/>
      <c r="LH419" s="178"/>
      <c r="LI419" s="178"/>
      <c r="LJ419" s="178"/>
      <c r="LK419" s="178"/>
      <c r="LL419" s="178"/>
      <c r="LM419" s="178"/>
      <c r="LN419" s="178"/>
      <c r="LO419" s="178"/>
      <c r="LP419" s="178"/>
      <c r="LQ419" s="178"/>
      <c r="LR419" s="178"/>
      <c r="LS419" s="178"/>
      <c r="LT419" s="178"/>
      <c r="LU419" s="178"/>
      <c r="LV419" s="178"/>
      <c r="LW419" s="178"/>
      <c r="LX419" s="178"/>
      <c r="LY419" s="178"/>
      <c r="LZ419" s="178"/>
      <c r="MA419" s="178"/>
      <c r="MB419" s="178"/>
      <c r="MC419" s="178"/>
      <c r="MD419" s="178"/>
      <c r="ME419" s="178"/>
      <c r="MF419" s="178"/>
      <c r="MG419" s="178"/>
      <c r="MH419" s="178"/>
      <c r="MI419" s="178"/>
      <c r="MJ419" s="178"/>
      <c r="MK419" s="178"/>
      <c r="ML419" s="178"/>
      <c r="MM419" s="178"/>
      <c r="MN419" s="178"/>
      <c r="MO419" s="178"/>
      <c r="MP419" s="178"/>
      <c r="MQ419" s="178"/>
      <c r="MR419" s="178"/>
      <c r="MS419" s="178"/>
      <c r="MT419" s="178"/>
      <c r="MU419" s="178"/>
      <c r="MV419" s="178"/>
      <c r="MW419" s="178"/>
      <c r="MX419" s="178"/>
      <c r="MY419" s="178"/>
      <c r="MZ419" s="178"/>
      <c r="NA419" s="178"/>
      <c r="NB419" s="178"/>
      <c r="NC419" s="178"/>
      <c r="ND419" s="178"/>
      <c r="NE419" s="178"/>
      <c r="NF419" s="178"/>
      <c r="NG419" s="178"/>
      <c r="NH419" s="178"/>
      <c r="NI419" s="178"/>
      <c r="NJ419" s="178"/>
      <c r="NK419" s="178"/>
      <c r="NL419" s="178"/>
      <c r="NM419" s="178"/>
      <c r="NN419" s="178"/>
      <c r="NO419" s="178"/>
      <c r="NP419" s="178"/>
      <c r="NQ419" s="178"/>
      <c r="NR419" s="178"/>
      <c r="NS419" s="178"/>
      <c r="NT419" s="178"/>
      <c r="NU419" s="178"/>
      <c r="NV419" s="178"/>
      <c r="NW419" s="178"/>
      <c r="NX419" s="178"/>
      <c r="NY419" s="178"/>
      <c r="NZ419" s="178"/>
      <c r="OA419" s="178"/>
      <c r="OB419" s="178"/>
      <c r="OC419" s="178"/>
      <c r="OD419" s="178"/>
      <c r="OE419" s="178"/>
      <c r="OF419" s="178"/>
      <c r="OG419" s="178"/>
      <c r="OH419" s="178"/>
      <c r="OI419" s="178"/>
      <c r="OJ419" s="178"/>
      <c r="OK419" s="178"/>
      <c r="OL419" s="178"/>
      <c r="OM419" s="178"/>
      <c r="ON419" s="178"/>
      <c r="OO419" s="178"/>
      <c r="OP419" s="178"/>
      <c r="OQ419" s="178"/>
      <c r="OR419" s="178"/>
      <c r="OS419" s="178"/>
      <c r="OT419" s="178"/>
      <c r="OU419" s="178"/>
      <c r="OV419" s="178"/>
      <c r="OW419" s="178"/>
      <c r="OX419" s="178"/>
      <c r="OY419" s="178"/>
      <c r="OZ419" s="178"/>
      <c r="PA419" s="178"/>
      <c r="PB419" s="178"/>
      <c r="PC419" s="178"/>
      <c r="PD419" s="178"/>
      <c r="PE419" s="178"/>
      <c r="PF419" s="178"/>
      <c r="PG419" s="178"/>
      <c r="PH419" s="178"/>
      <c r="PI419" s="178"/>
      <c r="PJ419" s="178"/>
      <c r="PK419" s="178"/>
      <c r="PL419" s="178"/>
      <c r="PM419" s="178"/>
      <c r="PN419" s="178"/>
      <c r="PO419" s="178"/>
      <c r="PP419" s="178"/>
      <c r="PQ419" s="178"/>
      <c r="PR419" s="178"/>
      <c r="PS419" s="178"/>
      <c r="PT419" s="178"/>
      <c r="PU419" s="178"/>
      <c r="PV419" s="178"/>
      <c r="PW419" s="178"/>
      <c r="PX419" s="178"/>
      <c r="PY419" s="178"/>
      <c r="PZ419" s="178"/>
      <c r="QA419" s="178"/>
      <c r="QB419" s="178"/>
      <c r="QC419" s="178"/>
      <c r="QD419" s="178"/>
      <c r="QE419" s="178"/>
      <c r="QF419" s="178"/>
      <c r="QG419" s="178"/>
      <c r="QH419" s="178"/>
      <c r="QI419" s="178"/>
      <c r="QJ419" s="178"/>
      <c r="QK419" s="178"/>
      <c r="QL419" s="178"/>
      <c r="QM419" s="178"/>
      <c r="QN419" s="178"/>
      <c r="QO419" s="178"/>
      <c r="QP419" s="178"/>
      <c r="QQ419" s="178"/>
      <c r="QR419" s="178"/>
      <c r="QS419" s="178"/>
      <c r="QT419" s="178"/>
      <c r="QU419" s="178"/>
      <c r="QV419" s="178"/>
      <c r="QW419" s="178"/>
      <c r="QX419" s="178"/>
      <c r="QY419" s="178"/>
      <c r="QZ419" s="178"/>
      <c r="RA419" s="178"/>
      <c r="RB419" s="178"/>
      <c r="RC419" s="178"/>
      <c r="RD419" s="178"/>
      <c r="RE419" s="178"/>
      <c r="RF419" s="178"/>
      <c r="RG419" s="178"/>
      <c r="RH419" s="178"/>
      <c r="RI419" s="178"/>
      <c r="RJ419" s="178"/>
      <c r="RK419" s="178"/>
      <c r="RL419" s="178"/>
      <c r="RM419" s="178"/>
      <c r="RN419" s="178"/>
      <c r="RO419" s="178"/>
      <c r="RP419" s="178"/>
      <c r="RQ419" s="178"/>
      <c r="RR419" s="178"/>
    </row>
    <row r="420" spans="1:486" s="1364" customFormat="1" ht="317.25" customHeight="1">
      <c r="A420" s="1266"/>
      <c r="B420" s="1371" t="s">
        <v>4222</v>
      </c>
      <c r="C420" s="1269"/>
      <c r="D420" s="1361"/>
      <c r="E420" s="1296"/>
      <c r="F420" s="1362"/>
      <c r="G420" s="1363"/>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c r="AJ420" s="178"/>
      <c r="AK420" s="178"/>
      <c r="AL420" s="178"/>
      <c r="AM420" s="178"/>
      <c r="AN420" s="178"/>
      <c r="AO420" s="178"/>
      <c r="AP420" s="178"/>
      <c r="AQ420" s="178"/>
      <c r="AR420" s="178"/>
      <c r="AS420" s="178"/>
      <c r="AT420" s="178"/>
      <c r="AU420" s="178"/>
      <c r="AV420" s="178"/>
      <c r="AW420" s="178"/>
      <c r="AX420" s="178"/>
      <c r="AY420" s="178"/>
      <c r="AZ420" s="178"/>
      <c r="BA420" s="178"/>
      <c r="BB420" s="178"/>
      <c r="BC420" s="178"/>
      <c r="BD420" s="178"/>
      <c r="BE420" s="178"/>
      <c r="BF420" s="178"/>
      <c r="BG420" s="178"/>
      <c r="BH420" s="178"/>
      <c r="BI420" s="178"/>
      <c r="BJ420" s="178"/>
      <c r="BK420" s="178"/>
      <c r="BL420" s="178"/>
      <c r="BM420" s="178"/>
      <c r="BN420" s="178"/>
      <c r="BO420" s="178"/>
      <c r="BP420" s="178"/>
      <c r="BQ420" s="178"/>
      <c r="BR420" s="178"/>
      <c r="BS420" s="178"/>
      <c r="BT420" s="178"/>
      <c r="BU420" s="178"/>
      <c r="BV420" s="178"/>
      <c r="BW420" s="178"/>
      <c r="BX420" s="178"/>
      <c r="BY420" s="178"/>
      <c r="BZ420" s="178"/>
      <c r="CA420" s="178"/>
      <c r="CB420" s="178"/>
      <c r="CC420" s="178"/>
      <c r="CD420" s="178"/>
      <c r="CE420" s="178"/>
      <c r="CF420" s="178"/>
      <c r="CG420" s="178"/>
      <c r="CH420" s="178"/>
      <c r="CI420" s="178"/>
      <c r="CJ420" s="178"/>
      <c r="CK420" s="178"/>
      <c r="CL420" s="178"/>
      <c r="CM420" s="178"/>
      <c r="CN420" s="178"/>
      <c r="CO420" s="178"/>
      <c r="CP420" s="178"/>
      <c r="CQ420" s="178"/>
      <c r="CR420" s="178"/>
      <c r="CS420" s="178"/>
      <c r="CT420" s="178"/>
      <c r="CU420" s="178"/>
      <c r="CV420" s="178"/>
      <c r="CW420" s="178"/>
      <c r="CX420" s="178"/>
      <c r="CY420" s="178"/>
      <c r="CZ420" s="178"/>
      <c r="DA420" s="178"/>
      <c r="DB420" s="178"/>
      <c r="DC420" s="178"/>
      <c r="DD420" s="178"/>
      <c r="DE420" s="178"/>
      <c r="DF420" s="178"/>
      <c r="DG420" s="178"/>
      <c r="DH420" s="178"/>
      <c r="DI420" s="178"/>
      <c r="DJ420" s="178"/>
      <c r="DK420" s="178"/>
      <c r="DL420" s="178"/>
      <c r="DM420" s="178"/>
      <c r="DN420" s="178"/>
      <c r="DO420" s="178"/>
      <c r="DP420" s="178"/>
      <c r="DQ420" s="178"/>
      <c r="DR420" s="178"/>
      <c r="DS420" s="178"/>
      <c r="DT420" s="178"/>
      <c r="DU420" s="178"/>
      <c r="DV420" s="178"/>
      <c r="DW420" s="178"/>
      <c r="DX420" s="178"/>
      <c r="DY420" s="178"/>
      <c r="DZ420" s="178"/>
      <c r="EA420" s="178"/>
      <c r="EB420" s="178"/>
      <c r="EC420" s="178"/>
      <c r="ED420" s="178"/>
      <c r="EE420" s="178"/>
      <c r="EF420" s="178"/>
      <c r="EG420" s="178"/>
      <c r="EH420" s="178"/>
      <c r="EI420" s="178"/>
      <c r="EJ420" s="178"/>
      <c r="EK420" s="178"/>
      <c r="EL420" s="178"/>
      <c r="EM420" s="178"/>
      <c r="EN420" s="178"/>
      <c r="EO420" s="178"/>
      <c r="EP420" s="178"/>
      <c r="EQ420" s="178"/>
      <c r="ER420" s="178"/>
      <c r="ES420" s="178"/>
      <c r="ET420" s="178"/>
      <c r="EU420" s="178"/>
      <c r="EV420" s="178"/>
      <c r="EW420" s="178"/>
      <c r="EX420" s="178"/>
      <c r="EY420" s="178"/>
      <c r="EZ420" s="178"/>
      <c r="FA420" s="178"/>
      <c r="FB420" s="178"/>
      <c r="FC420" s="178"/>
      <c r="FD420" s="178"/>
      <c r="FE420" s="178"/>
      <c r="FF420" s="178"/>
      <c r="FG420" s="178"/>
      <c r="FH420" s="178"/>
      <c r="FI420" s="178"/>
      <c r="FJ420" s="178"/>
      <c r="FK420" s="178"/>
      <c r="FL420" s="178"/>
      <c r="FM420" s="178"/>
      <c r="FN420" s="178"/>
      <c r="FO420" s="178"/>
      <c r="FP420" s="178"/>
      <c r="FQ420" s="178"/>
      <c r="FR420" s="178"/>
      <c r="FS420" s="178"/>
      <c r="FT420" s="178"/>
      <c r="FU420" s="178"/>
      <c r="FV420" s="178"/>
      <c r="FW420" s="178"/>
      <c r="FX420" s="178"/>
      <c r="FY420" s="178"/>
      <c r="FZ420" s="178"/>
      <c r="GA420" s="178"/>
      <c r="GB420" s="178"/>
      <c r="GC420" s="178"/>
      <c r="GD420" s="178"/>
      <c r="GE420" s="178"/>
      <c r="GF420" s="178"/>
      <c r="GG420" s="178"/>
      <c r="GH420" s="178"/>
      <c r="GI420" s="178"/>
      <c r="GJ420" s="178"/>
      <c r="GK420" s="178"/>
      <c r="GL420" s="178"/>
      <c r="GM420" s="178"/>
      <c r="GN420" s="178"/>
      <c r="GO420" s="178"/>
      <c r="GP420" s="178"/>
      <c r="GQ420" s="178"/>
      <c r="GR420" s="178"/>
      <c r="GS420" s="178"/>
      <c r="GT420" s="178"/>
      <c r="GU420" s="178"/>
      <c r="GV420" s="178"/>
      <c r="GW420" s="178"/>
      <c r="GX420" s="178"/>
      <c r="GY420" s="178"/>
      <c r="GZ420" s="178"/>
      <c r="HA420" s="178"/>
      <c r="HB420" s="178"/>
      <c r="HC420" s="178"/>
      <c r="HD420" s="178"/>
      <c r="HE420" s="178"/>
      <c r="HF420" s="178"/>
      <c r="HG420" s="178"/>
      <c r="HH420" s="178"/>
      <c r="HI420" s="178"/>
      <c r="HJ420" s="178"/>
      <c r="HK420" s="178"/>
      <c r="HL420" s="178"/>
      <c r="HM420" s="178"/>
      <c r="HN420" s="178"/>
      <c r="HO420" s="178"/>
      <c r="HP420" s="178"/>
      <c r="HQ420" s="178"/>
      <c r="HR420" s="178"/>
      <c r="HS420" s="178"/>
      <c r="HT420" s="178"/>
      <c r="HU420" s="178"/>
      <c r="HV420" s="178"/>
      <c r="HW420" s="178"/>
      <c r="HX420" s="178"/>
      <c r="HY420" s="178"/>
      <c r="HZ420" s="178"/>
      <c r="IA420" s="178"/>
      <c r="IB420" s="178"/>
      <c r="IC420" s="178"/>
      <c r="ID420" s="178"/>
      <c r="IE420" s="178"/>
      <c r="IF420" s="178"/>
      <c r="IG420" s="178"/>
      <c r="IH420" s="178"/>
      <c r="II420" s="178"/>
      <c r="IJ420" s="178"/>
      <c r="IK420" s="178"/>
      <c r="IL420" s="178"/>
      <c r="IM420" s="178"/>
      <c r="IN420" s="178"/>
      <c r="IO420" s="178"/>
      <c r="IP420" s="178"/>
      <c r="IQ420" s="178"/>
      <c r="IR420" s="178"/>
      <c r="IS420" s="178"/>
      <c r="IT420" s="178"/>
      <c r="IU420" s="178"/>
      <c r="IV420" s="178"/>
      <c r="IW420" s="178"/>
      <c r="IX420" s="178"/>
      <c r="IY420" s="178"/>
      <c r="IZ420" s="178"/>
      <c r="JA420" s="178"/>
      <c r="JB420" s="178"/>
      <c r="JC420" s="178"/>
      <c r="JD420" s="178"/>
      <c r="JE420" s="178"/>
      <c r="JF420" s="178"/>
      <c r="JG420" s="178"/>
      <c r="JH420" s="178"/>
      <c r="JI420" s="178"/>
      <c r="JJ420" s="178"/>
      <c r="JK420" s="178"/>
      <c r="JL420" s="178"/>
      <c r="JM420" s="178"/>
      <c r="JN420" s="178"/>
      <c r="JO420" s="178"/>
      <c r="JP420" s="178"/>
      <c r="JQ420" s="178"/>
      <c r="JR420" s="178"/>
      <c r="JS420" s="178"/>
      <c r="JT420" s="178"/>
      <c r="JU420" s="178"/>
      <c r="JV420" s="178"/>
      <c r="JW420" s="178"/>
      <c r="JX420" s="178"/>
      <c r="JY420" s="178"/>
      <c r="JZ420" s="178"/>
      <c r="KA420" s="178"/>
      <c r="KB420" s="178"/>
      <c r="KC420" s="178"/>
      <c r="KD420" s="178"/>
      <c r="KE420" s="178"/>
      <c r="KF420" s="178"/>
      <c r="KG420" s="178"/>
      <c r="KH420" s="178"/>
      <c r="KI420" s="178"/>
      <c r="KJ420" s="178"/>
      <c r="KK420" s="178"/>
      <c r="KL420" s="178"/>
      <c r="KM420" s="178"/>
      <c r="KN420" s="178"/>
      <c r="KO420" s="178"/>
      <c r="KP420" s="178"/>
      <c r="KQ420" s="178"/>
      <c r="KR420" s="178"/>
      <c r="KS420" s="178"/>
      <c r="KT420" s="178"/>
      <c r="KU420" s="178"/>
      <c r="KV420" s="178"/>
      <c r="KW420" s="178"/>
      <c r="KX420" s="178"/>
      <c r="KY420" s="178"/>
      <c r="KZ420" s="178"/>
      <c r="LA420" s="178"/>
      <c r="LB420" s="178"/>
      <c r="LC420" s="178"/>
      <c r="LD420" s="178"/>
      <c r="LE420" s="178"/>
      <c r="LF420" s="178"/>
      <c r="LG420" s="178"/>
      <c r="LH420" s="178"/>
      <c r="LI420" s="178"/>
      <c r="LJ420" s="178"/>
      <c r="LK420" s="178"/>
      <c r="LL420" s="178"/>
      <c r="LM420" s="178"/>
      <c r="LN420" s="178"/>
      <c r="LO420" s="178"/>
      <c r="LP420" s="178"/>
      <c r="LQ420" s="178"/>
      <c r="LR420" s="178"/>
      <c r="LS420" s="178"/>
      <c r="LT420" s="178"/>
      <c r="LU420" s="178"/>
      <c r="LV420" s="178"/>
      <c r="LW420" s="178"/>
      <c r="LX420" s="178"/>
      <c r="LY420" s="178"/>
      <c r="LZ420" s="178"/>
      <c r="MA420" s="178"/>
      <c r="MB420" s="178"/>
      <c r="MC420" s="178"/>
      <c r="MD420" s="178"/>
      <c r="ME420" s="178"/>
      <c r="MF420" s="178"/>
      <c r="MG420" s="178"/>
      <c r="MH420" s="178"/>
      <c r="MI420" s="178"/>
      <c r="MJ420" s="178"/>
      <c r="MK420" s="178"/>
      <c r="ML420" s="178"/>
      <c r="MM420" s="178"/>
      <c r="MN420" s="178"/>
      <c r="MO420" s="178"/>
      <c r="MP420" s="178"/>
      <c r="MQ420" s="178"/>
      <c r="MR420" s="178"/>
      <c r="MS420" s="178"/>
      <c r="MT420" s="178"/>
      <c r="MU420" s="178"/>
      <c r="MV420" s="178"/>
      <c r="MW420" s="178"/>
      <c r="MX420" s="178"/>
      <c r="MY420" s="178"/>
      <c r="MZ420" s="178"/>
      <c r="NA420" s="178"/>
      <c r="NB420" s="178"/>
      <c r="NC420" s="178"/>
      <c r="ND420" s="178"/>
      <c r="NE420" s="178"/>
      <c r="NF420" s="178"/>
      <c r="NG420" s="178"/>
      <c r="NH420" s="178"/>
      <c r="NI420" s="178"/>
      <c r="NJ420" s="178"/>
      <c r="NK420" s="178"/>
      <c r="NL420" s="178"/>
      <c r="NM420" s="178"/>
      <c r="NN420" s="178"/>
      <c r="NO420" s="178"/>
      <c r="NP420" s="178"/>
      <c r="NQ420" s="178"/>
      <c r="NR420" s="178"/>
      <c r="NS420" s="178"/>
      <c r="NT420" s="178"/>
      <c r="NU420" s="178"/>
      <c r="NV420" s="178"/>
      <c r="NW420" s="178"/>
      <c r="NX420" s="178"/>
      <c r="NY420" s="178"/>
      <c r="NZ420" s="178"/>
      <c r="OA420" s="178"/>
      <c r="OB420" s="178"/>
      <c r="OC420" s="178"/>
      <c r="OD420" s="178"/>
      <c r="OE420" s="178"/>
      <c r="OF420" s="178"/>
      <c r="OG420" s="178"/>
      <c r="OH420" s="178"/>
      <c r="OI420" s="178"/>
      <c r="OJ420" s="178"/>
      <c r="OK420" s="178"/>
      <c r="OL420" s="178"/>
      <c r="OM420" s="178"/>
      <c r="ON420" s="178"/>
      <c r="OO420" s="178"/>
      <c r="OP420" s="178"/>
      <c r="OQ420" s="178"/>
      <c r="OR420" s="178"/>
      <c r="OS420" s="178"/>
      <c r="OT420" s="178"/>
      <c r="OU420" s="178"/>
      <c r="OV420" s="178"/>
      <c r="OW420" s="178"/>
      <c r="OX420" s="178"/>
      <c r="OY420" s="178"/>
      <c r="OZ420" s="178"/>
      <c r="PA420" s="178"/>
      <c r="PB420" s="178"/>
      <c r="PC420" s="178"/>
      <c r="PD420" s="178"/>
      <c r="PE420" s="178"/>
      <c r="PF420" s="178"/>
      <c r="PG420" s="178"/>
      <c r="PH420" s="178"/>
      <c r="PI420" s="178"/>
      <c r="PJ420" s="178"/>
      <c r="PK420" s="178"/>
      <c r="PL420" s="178"/>
      <c r="PM420" s="178"/>
      <c r="PN420" s="178"/>
      <c r="PO420" s="178"/>
      <c r="PP420" s="178"/>
      <c r="PQ420" s="178"/>
      <c r="PR420" s="178"/>
      <c r="PS420" s="178"/>
      <c r="PT420" s="178"/>
      <c r="PU420" s="178"/>
      <c r="PV420" s="178"/>
      <c r="PW420" s="178"/>
      <c r="PX420" s="178"/>
      <c r="PY420" s="178"/>
      <c r="PZ420" s="178"/>
      <c r="QA420" s="178"/>
      <c r="QB420" s="178"/>
      <c r="QC420" s="178"/>
      <c r="QD420" s="178"/>
      <c r="QE420" s="178"/>
      <c r="QF420" s="178"/>
      <c r="QG420" s="178"/>
      <c r="QH420" s="178"/>
      <c r="QI420" s="178"/>
      <c r="QJ420" s="178"/>
      <c r="QK420" s="178"/>
      <c r="QL420" s="178"/>
      <c r="QM420" s="178"/>
      <c r="QN420" s="178"/>
      <c r="QO420" s="178"/>
      <c r="QP420" s="178"/>
      <c r="QQ420" s="178"/>
      <c r="QR420" s="178"/>
      <c r="QS420" s="178"/>
      <c r="QT420" s="178"/>
      <c r="QU420" s="178"/>
      <c r="QV420" s="178"/>
      <c r="QW420" s="178"/>
      <c r="QX420" s="178"/>
      <c r="QY420" s="178"/>
      <c r="QZ420" s="178"/>
      <c r="RA420" s="178"/>
      <c r="RB420" s="178"/>
      <c r="RC420" s="178"/>
      <c r="RD420" s="178"/>
      <c r="RE420" s="178"/>
      <c r="RF420" s="178"/>
      <c r="RG420" s="178"/>
      <c r="RH420" s="178"/>
      <c r="RI420" s="178"/>
      <c r="RJ420" s="178"/>
      <c r="RK420" s="178"/>
      <c r="RL420" s="178"/>
      <c r="RM420" s="178"/>
      <c r="RN420" s="178"/>
      <c r="RO420" s="178"/>
      <c r="RP420" s="178"/>
      <c r="RQ420" s="178"/>
      <c r="RR420" s="178"/>
    </row>
    <row r="421" spans="1:486" s="1364" customFormat="1" ht="93" customHeight="1">
      <c r="A421" s="1266"/>
      <c r="B421" s="1368" t="s">
        <v>2742</v>
      </c>
      <c r="C421" s="1269"/>
      <c r="D421" s="1365"/>
      <c r="E421" s="1296"/>
      <c r="F421" s="1362"/>
      <c r="G421" s="1366"/>
      <c r="H421" s="1367"/>
      <c r="I421" s="1367"/>
      <c r="J421" s="1367"/>
      <c r="K421" s="1367"/>
      <c r="L421" s="1367"/>
      <c r="M421" s="1367"/>
      <c r="N421" s="1367"/>
      <c r="O421" s="1367"/>
      <c r="P421" s="1367"/>
      <c r="Q421" s="1367"/>
      <c r="R421" s="1367"/>
      <c r="S421" s="1367"/>
      <c r="T421" s="1367"/>
      <c r="U421" s="1367"/>
      <c r="V421" s="1367"/>
      <c r="W421" s="1367"/>
      <c r="X421" s="1367"/>
      <c r="Y421" s="1367"/>
      <c r="Z421" s="1367"/>
      <c r="AA421" s="1367"/>
      <c r="AB421" s="1367"/>
      <c r="AC421" s="1367"/>
      <c r="AD421" s="1367"/>
      <c r="AE421" s="1367"/>
      <c r="AF421" s="1367"/>
      <c r="AG421" s="1367"/>
      <c r="AH421" s="1367"/>
      <c r="AI421" s="1367"/>
      <c r="AJ421" s="1367"/>
      <c r="AK421" s="1367"/>
      <c r="AL421" s="1367"/>
      <c r="AM421" s="1367"/>
      <c r="AN421" s="1367"/>
      <c r="AO421" s="1367"/>
      <c r="AP421" s="1367"/>
      <c r="AQ421" s="1367"/>
      <c r="AR421" s="1367"/>
      <c r="AS421" s="1367"/>
      <c r="AT421" s="1367"/>
      <c r="AU421" s="1367"/>
      <c r="AV421" s="1367"/>
      <c r="AW421" s="1367"/>
      <c r="AX421" s="1367"/>
      <c r="AY421" s="1367"/>
      <c r="AZ421" s="1367"/>
      <c r="BA421" s="1367"/>
      <c r="BB421" s="1367"/>
      <c r="BC421" s="1367"/>
      <c r="BD421" s="1367"/>
      <c r="BE421" s="1367"/>
      <c r="BF421" s="1367"/>
      <c r="BG421" s="1367"/>
      <c r="BH421" s="1367"/>
      <c r="BI421" s="1367"/>
      <c r="BJ421" s="1367"/>
      <c r="BK421" s="1367"/>
      <c r="BL421" s="1367"/>
      <c r="BM421" s="1367"/>
      <c r="BN421" s="1367"/>
      <c r="BO421" s="1367"/>
      <c r="BP421" s="1367"/>
      <c r="BQ421" s="1367"/>
      <c r="BR421" s="1367"/>
      <c r="BS421" s="1367"/>
      <c r="BT421" s="1367"/>
      <c r="BU421" s="1367"/>
      <c r="BV421" s="1367"/>
      <c r="BW421" s="1367"/>
      <c r="BX421" s="1367"/>
      <c r="BY421" s="1367"/>
      <c r="BZ421" s="1367"/>
      <c r="CA421" s="1367"/>
      <c r="CB421" s="1367"/>
      <c r="CC421" s="1367"/>
      <c r="CD421" s="1367"/>
      <c r="CE421" s="1367"/>
      <c r="CF421" s="1367"/>
      <c r="CG421" s="1367"/>
      <c r="CH421" s="1367"/>
      <c r="CI421" s="1367"/>
      <c r="CJ421" s="1367"/>
      <c r="CK421" s="1367"/>
      <c r="CL421" s="1367"/>
      <c r="CM421" s="1367"/>
      <c r="CN421" s="1367"/>
      <c r="CO421" s="1367"/>
      <c r="CP421" s="1367"/>
      <c r="CQ421" s="1367"/>
      <c r="CR421" s="1367"/>
      <c r="CS421" s="1367"/>
      <c r="CT421" s="1367"/>
      <c r="CU421" s="1367"/>
      <c r="CV421" s="1367"/>
      <c r="CW421" s="1367"/>
      <c r="CX421" s="1367"/>
      <c r="CY421" s="1367"/>
      <c r="CZ421" s="1367"/>
      <c r="DA421" s="1367"/>
      <c r="DB421" s="1367"/>
      <c r="DC421" s="1367"/>
      <c r="DD421" s="1367"/>
      <c r="DE421" s="1367"/>
      <c r="DF421" s="1367"/>
      <c r="DG421" s="1367"/>
      <c r="DH421" s="1367"/>
      <c r="DI421" s="1367"/>
      <c r="DJ421" s="1367"/>
      <c r="DK421" s="1367"/>
      <c r="DL421" s="1367"/>
      <c r="DM421" s="1367"/>
      <c r="DN421" s="1367"/>
      <c r="DO421" s="1367"/>
      <c r="DP421" s="1367"/>
      <c r="DQ421" s="1367"/>
      <c r="DR421" s="1367"/>
      <c r="DS421" s="1367"/>
      <c r="DT421" s="1367"/>
      <c r="DU421" s="1367"/>
      <c r="DV421" s="1367"/>
      <c r="DW421" s="1367"/>
      <c r="DX421" s="1367"/>
      <c r="DY421" s="1367"/>
      <c r="DZ421" s="1367"/>
      <c r="EA421" s="1367"/>
      <c r="EB421" s="1367"/>
      <c r="EC421" s="1367"/>
      <c r="ED421" s="1367"/>
      <c r="EE421" s="1367"/>
      <c r="EF421" s="1367"/>
      <c r="EG421" s="1367"/>
      <c r="EH421" s="1367"/>
      <c r="EI421" s="1367"/>
      <c r="EJ421" s="1367"/>
      <c r="EK421" s="1367"/>
      <c r="EL421" s="1367"/>
      <c r="EM421" s="1367"/>
      <c r="EN421" s="1367"/>
      <c r="EO421" s="1367"/>
      <c r="EP421" s="1367"/>
      <c r="EQ421" s="1367"/>
      <c r="ER421" s="1367"/>
      <c r="ES421" s="1367"/>
      <c r="ET421" s="1367"/>
      <c r="EU421" s="1367"/>
      <c r="EV421" s="1367"/>
      <c r="EW421" s="1367"/>
      <c r="EX421" s="1367"/>
      <c r="EY421" s="1367"/>
      <c r="EZ421" s="1367"/>
      <c r="FA421" s="1367"/>
      <c r="FB421" s="1367"/>
      <c r="FC421" s="1367"/>
      <c r="FD421" s="1367"/>
      <c r="FE421" s="1367"/>
      <c r="FF421" s="1367"/>
      <c r="FG421" s="1367"/>
      <c r="FH421" s="1367"/>
      <c r="FI421" s="1367"/>
      <c r="FJ421" s="1367"/>
      <c r="FK421" s="1367"/>
      <c r="FL421" s="1367"/>
      <c r="FM421" s="1367"/>
      <c r="FN421" s="1367"/>
      <c r="FO421" s="1367"/>
      <c r="FP421" s="1367"/>
      <c r="FQ421" s="1367"/>
      <c r="FR421" s="1367"/>
      <c r="FS421" s="1367"/>
      <c r="FT421" s="1367"/>
      <c r="FU421" s="1367"/>
      <c r="FV421" s="1367"/>
      <c r="FW421" s="1367"/>
      <c r="FX421" s="1367"/>
      <c r="FY421" s="1367"/>
      <c r="FZ421" s="1367"/>
      <c r="GA421" s="1367"/>
      <c r="GB421" s="1367"/>
      <c r="GC421" s="1367"/>
      <c r="GD421" s="1367"/>
      <c r="GE421" s="1367"/>
      <c r="GF421" s="1367"/>
      <c r="GG421" s="1367"/>
      <c r="GH421" s="1367"/>
      <c r="GI421" s="1367"/>
      <c r="GJ421" s="1367"/>
      <c r="GK421" s="1367"/>
      <c r="GL421" s="1367"/>
      <c r="GM421" s="1367"/>
      <c r="GN421" s="1367"/>
      <c r="GO421" s="1367"/>
      <c r="GP421" s="1367"/>
      <c r="GQ421" s="1367"/>
      <c r="GR421" s="1367"/>
      <c r="GS421" s="1367"/>
      <c r="GT421" s="1367"/>
      <c r="GU421" s="1367"/>
      <c r="GV421" s="1367"/>
      <c r="GW421" s="1367"/>
      <c r="GX421" s="1367"/>
      <c r="GY421" s="1367"/>
      <c r="GZ421" s="1367"/>
      <c r="HA421" s="1367"/>
      <c r="HB421" s="1367"/>
      <c r="HC421" s="1367"/>
      <c r="HD421" s="1367"/>
      <c r="HE421" s="1367"/>
      <c r="HF421" s="1367"/>
      <c r="HG421" s="1367"/>
      <c r="HH421" s="1367"/>
      <c r="HI421" s="1367"/>
      <c r="HJ421" s="1367"/>
      <c r="HK421" s="1367"/>
      <c r="HL421" s="1367"/>
      <c r="HM421" s="1367"/>
      <c r="HN421" s="1367"/>
      <c r="HO421" s="1367"/>
      <c r="HP421" s="1367"/>
      <c r="HQ421" s="1367"/>
      <c r="HR421" s="1367"/>
      <c r="HS421" s="1367"/>
      <c r="HT421" s="1367"/>
      <c r="HU421" s="1367"/>
      <c r="HV421" s="1367"/>
      <c r="HW421" s="1367"/>
      <c r="HX421" s="1367"/>
      <c r="HY421" s="1367"/>
      <c r="HZ421" s="1367"/>
      <c r="IA421" s="1367"/>
      <c r="IB421" s="1367"/>
      <c r="IC421" s="1367"/>
      <c r="ID421" s="1367"/>
      <c r="IE421" s="1367"/>
      <c r="IF421" s="1367"/>
      <c r="IG421" s="1367"/>
      <c r="IH421" s="1367"/>
      <c r="II421" s="1367"/>
      <c r="IJ421" s="1367"/>
      <c r="IK421" s="1367"/>
      <c r="IL421" s="1367"/>
      <c r="IM421" s="1367"/>
      <c r="IN421" s="1367"/>
      <c r="IO421" s="1367"/>
      <c r="IP421" s="1367"/>
      <c r="IQ421" s="1367"/>
      <c r="IR421" s="1367"/>
      <c r="IS421" s="1367"/>
      <c r="IT421" s="1367"/>
      <c r="IU421" s="178"/>
      <c r="IV421" s="178"/>
      <c r="IW421" s="178"/>
      <c r="IX421" s="178"/>
      <c r="IY421" s="178"/>
      <c r="IZ421" s="178"/>
      <c r="JA421" s="178"/>
      <c r="JB421" s="178"/>
      <c r="JC421" s="178"/>
      <c r="JD421" s="178"/>
      <c r="JE421" s="178"/>
      <c r="JF421" s="178"/>
      <c r="JG421" s="178"/>
      <c r="JH421" s="178"/>
      <c r="JI421" s="178"/>
      <c r="JJ421" s="178"/>
      <c r="JK421" s="178"/>
      <c r="JL421" s="178"/>
      <c r="JM421" s="178"/>
      <c r="JN421" s="178"/>
      <c r="JO421" s="178"/>
      <c r="JP421" s="178"/>
      <c r="JQ421" s="178"/>
      <c r="JR421" s="178"/>
      <c r="JS421" s="178"/>
      <c r="JT421" s="178"/>
      <c r="JU421" s="178"/>
      <c r="JV421" s="178"/>
      <c r="JW421" s="178"/>
      <c r="JX421" s="178"/>
      <c r="JY421" s="178"/>
      <c r="JZ421" s="178"/>
      <c r="KA421" s="178"/>
      <c r="KB421" s="178"/>
      <c r="KC421" s="178"/>
      <c r="KD421" s="178"/>
      <c r="KE421" s="178"/>
      <c r="KF421" s="178"/>
      <c r="KG421" s="178"/>
      <c r="KH421" s="178"/>
      <c r="KI421" s="178"/>
      <c r="KJ421" s="178"/>
      <c r="KK421" s="178"/>
      <c r="KL421" s="178"/>
      <c r="KM421" s="178"/>
      <c r="KN421" s="178"/>
      <c r="KO421" s="178"/>
      <c r="KP421" s="178"/>
      <c r="KQ421" s="178"/>
      <c r="KR421" s="178"/>
      <c r="KS421" s="178"/>
      <c r="KT421" s="178"/>
      <c r="KU421" s="178"/>
      <c r="KV421" s="178"/>
      <c r="KW421" s="178"/>
      <c r="KX421" s="178"/>
      <c r="KY421" s="178"/>
      <c r="KZ421" s="178"/>
      <c r="LA421" s="178"/>
      <c r="LB421" s="178"/>
      <c r="LC421" s="178"/>
      <c r="LD421" s="178"/>
      <c r="LE421" s="178"/>
      <c r="LF421" s="178"/>
      <c r="LG421" s="178"/>
      <c r="LH421" s="178"/>
      <c r="LI421" s="178"/>
      <c r="LJ421" s="178"/>
      <c r="LK421" s="178"/>
      <c r="LL421" s="178"/>
      <c r="LM421" s="178"/>
      <c r="LN421" s="178"/>
      <c r="LO421" s="178"/>
      <c r="LP421" s="178"/>
      <c r="LQ421" s="178"/>
      <c r="LR421" s="178"/>
      <c r="LS421" s="178"/>
      <c r="LT421" s="178"/>
      <c r="LU421" s="178"/>
      <c r="LV421" s="178"/>
      <c r="LW421" s="178"/>
      <c r="LX421" s="178"/>
      <c r="LY421" s="178"/>
      <c r="LZ421" s="178"/>
      <c r="MA421" s="178"/>
      <c r="MB421" s="178"/>
      <c r="MC421" s="178"/>
      <c r="MD421" s="178"/>
      <c r="ME421" s="178"/>
      <c r="MF421" s="178"/>
      <c r="MG421" s="178"/>
      <c r="MH421" s="178"/>
      <c r="MI421" s="178"/>
      <c r="MJ421" s="178"/>
      <c r="MK421" s="178"/>
      <c r="ML421" s="178"/>
      <c r="MM421" s="178"/>
      <c r="MN421" s="178"/>
      <c r="MO421" s="178"/>
      <c r="MP421" s="178"/>
      <c r="MQ421" s="178"/>
      <c r="MR421" s="178"/>
      <c r="MS421" s="178"/>
      <c r="MT421" s="178"/>
      <c r="MU421" s="178"/>
      <c r="MV421" s="178"/>
      <c r="MW421" s="178"/>
      <c r="MX421" s="178"/>
      <c r="MY421" s="178"/>
      <c r="MZ421" s="178"/>
      <c r="NA421" s="178"/>
      <c r="NB421" s="178"/>
      <c r="NC421" s="178"/>
      <c r="ND421" s="178"/>
      <c r="NE421" s="178"/>
      <c r="NF421" s="178"/>
      <c r="NG421" s="178"/>
      <c r="NH421" s="178"/>
      <c r="NI421" s="178"/>
      <c r="NJ421" s="178"/>
      <c r="NK421" s="178"/>
      <c r="NL421" s="178"/>
      <c r="NM421" s="178"/>
      <c r="NN421" s="178"/>
      <c r="NO421" s="178"/>
      <c r="NP421" s="178"/>
      <c r="NQ421" s="178"/>
      <c r="NR421" s="178"/>
      <c r="NS421" s="178"/>
      <c r="NT421" s="178"/>
      <c r="NU421" s="178"/>
      <c r="NV421" s="178"/>
      <c r="NW421" s="178"/>
      <c r="NX421" s="178"/>
      <c r="NY421" s="178"/>
      <c r="NZ421" s="178"/>
      <c r="OA421" s="178"/>
      <c r="OB421" s="178"/>
      <c r="OC421" s="178"/>
      <c r="OD421" s="178"/>
      <c r="OE421" s="178"/>
      <c r="OF421" s="178"/>
      <c r="OG421" s="178"/>
      <c r="OH421" s="178"/>
      <c r="OI421" s="178"/>
      <c r="OJ421" s="178"/>
      <c r="OK421" s="178"/>
      <c r="OL421" s="178"/>
      <c r="OM421" s="178"/>
      <c r="ON421" s="178"/>
      <c r="OO421" s="178"/>
      <c r="OP421" s="178"/>
      <c r="OQ421" s="178"/>
      <c r="OR421" s="178"/>
      <c r="OS421" s="178"/>
      <c r="OT421" s="178"/>
      <c r="OU421" s="178"/>
      <c r="OV421" s="178"/>
      <c r="OW421" s="178"/>
      <c r="OX421" s="178"/>
      <c r="OY421" s="178"/>
      <c r="OZ421" s="178"/>
      <c r="PA421" s="178"/>
      <c r="PB421" s="178"/>
      <c r="PC421" s="178"/>
      <c r="PD421" s="178"/>
      <c r="PE421" s="178"/>
      <c r="PF421" s="178"/>
      <c r="PG421" s="178"/>
      <c r="PH421" s="178"/>
      <c r="PI421" s="178"/>
      <c r="PJ421" s="178"/>
      <c r="PK421" s="178"/>
      <c r="PL421" s="178"/>
      <c r="PM421" s="178"/>
      <c r="PN421" s="178"/>
      <c r="PO421" s="178"/>
      <c r="PP421" s="178"/>
      <c r="PQ421" s="178"/>
      <c r="PR421" s="178"/>
      <c r="PS421" s="178"/>
      <c r="PT421" s="178"/>
      <c r="PU421" s="178"/>
      <c r="PV421" s="178"/>
      <c r="PW421" s="178"/>
      <c r="PX421" s="178"/>
      <c r="PY421" s="178"/>
      <c r="PZ421" s="178"/>
      <c r="QA421" s="178"/>
      <c r="QB421" s="178"/>
      <c r="QC421" s="178"/>
      <c r="QD421" s="178"/>
      <c r="QE421" s="178"/>
      <c r="QF421" s="178"/>
      <c r="QG421" s="178"/>
      <c r="QH421" s="178"/>
      <c r="QI421" s="178"/>
      <c r="QJ421" s="178"/>
      <c r="QK421" s="178"/>
      <c r="QL421" s="178"/>
      <c r="QM421" s="178"/>
      <c r="QN421" s="178"/>
      <c r="QO421" s="178"/>
      <c r="QP421" s="178"/>
      <c r="QQ421" s="178"/>
      <c r="QR421" s="178"/>
      <c r="QS421" s="178"/>
      <c r="QT421" s="178"/>
      <c r="QU421" s="178"/>
      <c r="QV421" s="178"/>
      <c r="QW421" s="178"/>
      <c r="QX421" s="178"/>
      <c r="QY421" s="178"/>
      <c r="QZ421" s="178"/>
      <c r="RA421" s="178"/>
      <c r="RB421" s="178"/>
      <c r="RC421" s="178"/>
      <c r="RD421" s="178"/>
      <c r="RE421" s="178"/>
      <c r="RF421" s="178"/>
      <c r="RG421" s="178"/>
      <c r="RH421" s="178"/>
      <c r="RI421" s="178"/>
      <c r="RJ421" s="178"/>
      <c r="RK421" s="178"/>
      <c r="RL421" s="178"/>
      <c r="RM421" s="178"/>
      <c r="RN421" s="178"/>
      <c r="RO421" s="178"/>
      <c r="RP421" s="178"/>
      <c r="RQ421" s="178"/>
      <c r="RR421" s="178"/>
    </row>
    <row r="422" spans="1:486" s="1364" customFormat="1">
      <c r="A422" s="1266"/>
      <c r="B422" s="1372" t="s">
        <v>2021</v>
      </c>
      <c r="C422" s="1269" t="s">
        <v>45</v>
      </c>
      <c r="D422" s="1262">
        <v>1</v>
      </c>
      <c r="E422" s="1296"/>
      <c r="F422" s="1362">
        <f>SUM(D422*E422)</f>
        <v>0</v>
      </c>
      <c r="G422" s="1366"/>
      <c r="H422" s="1367"/>
      <c r="I422" s="1367"/>
      <c r="J422" s="1367"/>
      <c r="K422" s="1367"/>
      <c r="L422" s="1367"/>
      <c r="M422" s="1367"/>
      <c r="N422" s="1367"/>
      <c r="O422" s="1367"/>
      <c r="P422" s="1367"/>
      <c r="Q422" s="1367"/>
      <c r="R422" s="1367"/>
      <c r="S422" s="1367"/>
      <c r="T422" s="1367"/>
      <c r="U422" s="1367"/>
      <c r="V422" s="1367"/>
      <c r="W422" s="1367"/>
      <c r="X422" s="1367"/>
      <c r="Y422" s="1367"/>
      <c r="Z422" s="1367"/>
      <c r="AA422" s="1367"/>
      <c r="AB422" s="1367"/>
      <c r="AC422" s="1367"/>
      <c r="AD422" s="1367"/>
      <c r="AE422" s="1367"/>
      <c r="AF422" s="1367"/>
      <c r="AG422" s="1367"/>
      <c r="AH422" s="1367"/>
      <c r="AI422" s="1367"/>
      <c r="AJ422" s="1367"/>
      <c r="AK422" s="1367"/>
      <c r="AL422" s="1367"/>
      <c r="AM422" s="1367"/>
      <c r="AN422" s="1367"/>
      <c r="AO422" s="1367"/>
      <c r="AP422" s="1367"/>
      <c r="AQ422" s="1367"/>
      <c r="AR422" s="1367"/>
      <c r="AS422" s="1367"/>
      <c r="AT422" s="1367"/>
      <c r="AU422" s="1367"/>
      <c r="AV422" s="1367"/>
      <c r="AW422" s="1367"/>
      <c r="AX422" s="1367"/>
      <c r="AY422" s="1367"/>
      <c r="AZ422" s="1367"/>
      <c r="BA422" s="1367"/>
      <c r="BB422" s="1367"/>
      <c r="BC422" s="1367"/>
      <c r="BD422" s="1367"/>
      <c r="BE422" s="1367"/>
      <c r="BF422" s="1367"/>
      <c r="BG422" s="1367"/>
      <c r="BH422" s="1367"/>
      <c r="BI422" s="1367"/>
      <c r="BJ422" s="1367"/>
      <c r="BK422" s="1367"/>
      <c r="BL422" s="1367"/>
      <c r="BM422" s="1367"/>
      <c r="BN422" s="1367"/>
      <c r="BO422" s="1367"/>
      <c r="BP422" s="1367"/>
      <c r="BQ422" s="1367"/>
      <c r="BR422" s="1367"/>
      <c r="BS422" s="1367"/>
      <c r="BT422" s="1367"/>
      <c r="BU422" s="1367"/>
      <c r="BV422" s="1367"/>
      <c r="BW422" s="1367"/>
      <c r="BX422" s="1367"/>
      <c r="BY422" s="1367"/>
      <c r="BZ422" s="1367"/>
      <c r="CA422" s="1367"/>
      <c r="CB422" s="1367"/>
      <c r="CC422" s="1367"/>
      <c r="CD422" s="1367"/>
      <c r="CE422" s="1367"/>
      <c r="CF422" s="1367"/>
      <c r="CG422" s="1367"/>
      <c r="CH422" s="1367"/>
      <c r="CI422" s="1367"/>
      <c r="CJ422" s="1367"/>
      <c r="CK422" s="1367"/>
      <c r="CL422" s="1367"/>
      <c r="CM422" s="1367"/>
      <c r="CN422" s="1367"/>
      <c r="CO422" s="1367"/>
      <c r="CP422" s="1367"/>
      <c r="CQ422" s="1367"/>
      <c r="CR422" s="1367"/>
      <c r="CS422" s="1367"/>
      <c r="CT422" s="1367"/>
      <c r="CU422" s="1367"/>
      <c r="CV422" s="1367"/>
      <c r="CW422" s="1367"/>
      <c r="CX422" s="1367"/>
      <c r="CY422" s="1367"/>
      <c r="CZ422" s="1367"/>
      <c r="DA422" s="1367"/>
      <c r="DB422" s="1367"/>
      <c r="DC422" s="1367"/>
      <c r="DD422" s="1367"/>
      <c r="DE422" s="1367"/>
      <c r="DF422" s="1367"/>
      <c r="DG422" s="1367"/>
      <c r="DH422" s="1367"/>
      <c r="DI422" s="1367"/>
      <c r="DJ422" s="1367"/>
      <c r="DK422" s="1367"/>
      <c r="DL422" s="1367"/>
      <c r="DM422" s="1367"/>
      <c r="DN422" s="1367"/>
      <c r="DO422" s="1367"/>
      <c r="DP422" s="1367"/>
      <c r="DQ422" s="1367"/>
      <c r="DR422" s="1367"/>
      <c r="DS422" s="1367"/>
      <c r="DT422" s="1367"/>
      <c r="DU422" s="1367"/>
      <c r="DV422" s="1367"/>
      <c r="DW422" s="1367"/>
      <c r="DX422" s="1367"/>
      <c r="DY422" s="1367"/>
      <c r="DZ422" s="1367"/>
      <c r="EA422" s="1367"/>
      <c r="EB422" s="1367"/>
      <c r="EC422" s="1367"/>
      <c r="ED422" s="1367"/>
      <c r="EE422" s="1367"/>
      <c r="EF422" s="1367"/>
      <c r="EG422" s="1367"/>
      <c r="EH422" s="1367"/>
      <c r="EI422" s="1367"/>
      <c r="EJ422" s="1367"/>
      <c r="EK422" s="1367"/>
      <c r="EL422" s="1367"/>
      <c r="EM422" s="1367"/>
      <c r="EN422" s="1367"/>
      <c r="EO422" s="1367"/>
      <c r="EP422" s="1367"/>
      <c r="EQ422" s="1367"/>
      <c r="ER422" s="1367"/>
      <c r="ES422" s="1367"/>
      <c r="ET422" s="1367"/>
      <c r="EU422" s="1367"/>
      <c r="EV422" s="1367"/>
      <c r="EW422" s="1367"/>
      <c r="EX422" s="1367"/>
      <c r="EY422" s="1367"/>
      <c r="EZ422" s="1367"/>
      <c r="FA422" s="1367"/>
      <c r="FB422" s="1367"/>
      <c r="FC422" s="1367"/>
      <c r="FD422" s="1367"/>
      <c r="FE422" s="1367"/>
      <c r="FF422" s="1367"/>
      <c r="FG422" s="1367"/>
      <c r="FH422" s="1367"/>
      <c r="FI422" s="1367"/>
      <c r="FJ422" s="1367"/>
      <c r="FK422" s="1367"/>
      <c r="FL422" s="1367"/>
      <c r="FM422" s="1367"/>
      <c r="FN422" s="1367"/>
      <c r="FO422" s="1367"/>
      <c r="FP422" s="1367"/>
      <c r="FQ422" s="1367"/>
      <c r="FR422" s="1367"/>
      <c r="FS422" s="1367"/>
      <c r="FT422" s="1367"/>
      <c r="FU422" s="1367"/>
      <c r="FV422" s="1367"/>
      <c r="FW422" s="1367"/>
      <c r="FX422" s="1367"/>
      <c r="FY422" s="1367"/>
      <c r="FZ422" s="1367"/>
      <c r="GA422" s="1367"/>
      <c r="GB422" s="1367"/>
      <c r="GC422" s="1367"/>
      <c r="GD422" s="1367"/>
      <c r="GE422" s="1367"/>
      <c r="GF422" s="1367"/>
      <c r="GG422" s="1367"/>
      <c r="GH422" s="1367"/>
      <c r="GI422" s="1367"/>
      <c r="GJ422" s="1367"/>
      <c r="GK422" s="1367"/>
      <c r="GL422" s="1367"/>
      <c r="GM422" s="1367"/>
      <c r="GN422" s="1367"/>
      <c r="GO422" s="1367"/>
      <c r="GP422" s="1367"/>
      <c r="GQ422" s="1367"/>
      <c r="GR422" s="1367"/>
      <c r="GS422" s="1367"/>
      <c r="GT422" s="1367"/>
      <c r="GU422" s="1367"/>
      <c r="GV422" s="1367"/>
      <c r="GW422" s="1367"/>
      <c r="GX422" s="1367"/>
      <c r="GY422" s="1367"/>
      <c r="GZ422" s="1367"/>
      <c r="HA422" s="1367"/>
      <c r="HB422" s="1367"/>
      <c r="HC422" s="1367"/>
      <c r="HD422" s="1367"/>
      <c r="HE422" s="1367"/>
      <c r="HF422" s="1367"/>
      <c r="HG422" s="1367"/>
      <c r="HH422" s="1367"/>
      <c r="HI422" s="1367"/>
      <c r="HJ422" s="1367"/>
      <c r="HK422" s="1367"/>
      <c r="HL422" s="1367"/>
      <c r="HM422" s="1367"/>
      <c r="HN422" s="1367"/>
      <c r="HO422" s="1367"/>
      <c r="HP422" s="1367"/>
      <c r="HQ422" s="1367"/>
      <c r="HR422" s="1367"/>
      <c r="HS422" s="1367"/>
      <c r="HT422" s="1367"/>
      <c r="HU422" s="1367"/>
      <c r="HV422" s="1367"/>
      <c r="HW422" s="1367"/>
      <c r="HX422" s="1367"/>
      <c r="HY422" s="1367"/>
      <c r="HZ422" s="1367"/>
      <c r="IA422" s="1367"/>
      <c r="IB422" s="1367"/>
      <c r="IC422" s="1367"/>
      <c r="ID422" s="1367"/>
      <c r="IE422" s="1367"/>
      <c r="IF422" s="1367"/>
      <c r="IG422" s="1367"/>
      <c r="IH422" s="1367"/>
      <c r="II422" s="1367"/>
      <c r="IJ422" s="1367"/>
      <c r="IK422" s="1367"/>
      <c r="IL422" s="1367"/>
      <c r="IM422" s="1367"/>
      <c r="IN422" s="1367"/>
      <c r="IO422" s="1367"/>
      <c r="IP422" s="1367"/>
      <c r="IQ422" s="1367"/>
      <c r="IR422" s="1367"/>
      <c r="IS422" s="1367"/>
      <c r="IT422" s="1367"/>
      <c r="IU422" s="178"/>
      <c r="IV422" s="178"/>
      <c r="IW422" s="178"/>
      <c r="IX422" s="178"/>
      <c r="IY422" s="178"/>
      <c r="IZ422" s="178"/>
      <c r="JA422" s="178"/>
      <c r="JB422" s="178"/>
      <c r="JC422" s="178"/>
      <c r="JD422" s="178"/>
      <c r="JE422" s="178"/>
      <c r="JF422" s="178"/>
      <c r="JG422" s="178"/>
      <c r="JH422" s="178"/>
      <c r="JI422" s="178"/>
      <c r="JJ422" s="178"/>
      <c r="JK422" s="178"/>
      <c r="JL422" s="178"/>
      <c r="JM422" s="178"/>
      <c r="JN422" s="178"/>
      <c r="JO422" s="178"/>
      <c r="JP422" s="178"/>
      <c r="JQ422" s="178"/>
      <c r="JR422" s="178"/>
      <c r="JS422" s="178"/>
      <c r="JT422" s="178"/>
      <c r="JU422" s="178"/>
      <c r="JV422" s="178"/>
      <c r="JW422" s="178"/>
      <c r="JX422" s="178"/>
      <c r="JY422" s="178"/>
      <c r="JZ422" s="178"/>
      <c r="KA422" s="178"/>
      <c r="KB422" s="178"/>
      <c r="KC422" s="178"/>
      <c r="KD422" s="178"/>
      <c r="KE422" s="178"/>
      <c r="KF422" s="178"/>
      <c r="KG422" s="178"/>
      <c r="KH422" s="178"/>
      <c r="KI422" s="178"/>
      <c r="KJ422" s="178"/>
      <c r="KK422" s="178"/>
      <c r="KL422" s="178"/>
      <c r="KM422" s="178"/>
      <c r="KN422" s="178"/>
      <c r="KO422" s="178"/>
      <c r="KP422" s="178"/>
      <c r="KQ422" s="178"/>
      <c r="KR422" s="178"/>
      <c r="KS422" s="178"/>
      <c r="KT422" s="178"/>
      <c r="KU422" s="178"/>
      <c r="KV422" s="178"/>
      <c r="KW422" s="178"/>
      <c r="KX422" s="178"/>
      <c r="KY422" s="178"/>
      <c r="KZ422" s="178"/>
      <c r="LA422" s="178"/>
      <c r="LB422" s="178"/>
      <c r="LC422" s="178"/>
      <c r="LD422" s="178"/>
      <c r="LE422" s="178"/>
      <c r="LF422" s="178"/>
      <c r="LG422" s="178"/>
      <c r="LH422" s="178"/>
      <c r="LI422" s="178"/>
      <c r="LJ422" s="178"/>
      <c r="LK422" s="178"/>
      <c r="LL422" s="178"/>
      <c r="LM422" s="178"/>
      <c r="LN422" s="178"/>
      <c r="LO422" s="178"/>
      <c r="LP422" s="178"/>
      <c r="LQ422" s="178"/>
      <c r="LR422" s="178"/>
      <c r="LS422" s="178"/>
      <c r="LT422" s="178"/>
      <c r="LU422" s="178"/>
      <c r="LV422" s="178"/>
      <c r="LW422" s="178"/>
      <c r="LX422" s="178"/>
      <c r="LY422" s="178"/>
      <c r="LZ422" s="178"/>
      <c r="MA422" s="178"/>
      <c r="MB422" s="178"/>
      <c r="MC422" s="178"/>
      <c r="MD422" s="178"/>
      <c r="ME422" s="178"/>
      <c r="MF422" s="178"/>
      <c r="MG422" s="178"/>
      <c r="MH422" s="178"/>
      <c r="MI422" s="178"/>
      <c r="MJ422" s="178"/>
      <c r="MK422" s="178"/>
      <c r="ML422" s="178"/>
      <c r="MM422" s="178"/>
      <c r="MN422" s="178"/>
      <c r="MO422" s="178"/>
      <c r="MP422" s="178"/>
      <c r="MQ422" s="178"/>
      <c r="MR422" s="178"/>
      <c r="MS422" s="178"/>
      <c r="MT422" s="178"/>
      <c r="MU422" s="178"/>
      <c r="MV422" s="178"/>
      <c r="MW422" s="178"/>
      <c r="MX422" s="178"/>
      <c r="MY422" s="178"/>
      <c r="MZ422" s="178"/>
      <c r="NA422" s="178"/>
      <c r="NB422" s="178"/>
      <c r="NC422" s="178"/>
      <c r="ND422" s="178"/>
      <c r="NE422" s="178"/>
      <c r="NF422" s="178"/>
      <c r="NG422" s="178"/>
      <c r="NH422" s="178"/>
      <c r="NI422" s="178"/>
      <c r="NJ422" s="178"/>
      <c r="NK422" s="178"/>
      <c r="NL422" s="178"/>
      <c r="NM422" s="178"/>
      <c r="NN422" s="178"/>
      <c r="NO422" s="178"/>
      <c r="NP422" s="178"/>
      <c r="NQ422" s="178"/>
      <c r="NR422" s="178"/>
      <c r="NS422" s="178"/>
      <c r="NT422" s="178"/>
      <c r="NU422" s="178"/>
      <c r="NV422" s="178"/>
      <c r="NW422" s="178"/>
      <c r="NX422" s="178"/>
      <c r="NY422" s="178"/>
      <c r="NZ422" s="178"/>
      <c r="OA422" s="178"/>
      <c r="OB422" s="178"/>
      <c r="OC422" s="178"/>
      <c r="OD422" s="178"/>
      <c r="OE422" s="178"/>
      <c r="OF422" s="178"/>
      <c r="OG422" s="178"/>
      <c r="OH422" s="178"/>
      <c r="OI422" s="178"/>
      <c r="OJ422" s="178"/>
      <c r="OK422" s="178"/>
      <c r="OL422" s="178"/>
      <c r="OM422" s="178"/>
      <c r="ON422" s="178"/>
      <c r="OO422" s="178"/>
      <c r="OP422" s="178"/>
      <c r="OQ422" s="178"/>
      <c r="OR422" s="178"/>
      <c r="OS422" s="178"/>
      <c r="OT422" s="178"/>
      <c r="OU422" s="178"/>
      <c r="OV422" s="178"/>
      <c r="OW422" s="178"/>
      <c r="OX422" s="178"/>
      <c r="OY422" s="178"/>
      <c r="OZ422" s="178"/>
      <c r="PA422" s="178"/>
      <c r="PB422" s="178"/>
      <c r="PC422" s="178"/>
      <c r="PD422" s="178"/>
      <c r="PE422" s="178"/>
      <c r="PF422" s="178"/>
      <c r="PG422" s="178"/>
      <c r="PH422" s="178"/>
      <c r="PI422" s="178"/>
      <c r="PJ422" s="178"/>
      <c r="PK422" s="178"/>
      <c r="PL422" s="178"/>
      <c r="PM422" s="178"/>
      <c r="PN422" s="178"/>
      <c r="PO422" s="178"/>
      <c r="PP422" s="178"/>
      <c r="PQ422" s="178"/>
      <c r="PR422" s="178"/>
      <c r="PS422" s="178"/>
      <c r="PT422" s="178"/>
      <c r="PU422" s="178"/>
      <c r="PV422" s="178"/>
      <c r="PW422" s="178"/>
      <c r="PX422" s="178"/>
      <c r="PY422" s="178"/>
      <c r="PZ422" s="178"/>
      <c r="QA422" s="178"/>
      <c r="QB422" s="178"/>
      <c r="QC422" s="178"/>
      <c r="QD422" s="178"/>
      <c r="QE422" s="178"/>
      <c r="QF422" s="178"/>
      <c r="QG422" s="178"/>
      <c r="QH422" s="178"/>
      <c r="QI422" s="178"/>
      <c r="QJ422" s="178"/>
      <c r="QK422" s="178"/>
      <c r="QL422" s="178"/>
      <c r="QM422" s="178"/>
      <c r="QN422" s="178"/>
      <c r="QO422" s="178"/>
      <c r="QP422" s="178"/>
      <c r="QQ422" s="178"/>
      <c r="QR422" s="178"/>
      <c r="QS422" s="178"/>
      <c r="QT422" s="178"/>
      <c r="QU422" s="178"/>
      <c r="QV422" s="178"/>
      <c r="QW422" s="178"/>
      <c r="QX422" s="178"/>
      <c r="QY422" s="178"/>
      <c r="QZ422" s="178"/>
      <c r="RA422" s="178"/>
      <c r="RB422" s="178"/>
      <c r="RC422" s="178"/>
      <c r="RD422" s="178"/>
      <c r="RE422" s="178"/>
      <c r="RF422" s="178"/>
      <c r="RG422" s="178"/>
      <c r="RH422" s="178"/>
      <c r="RI422" s="178"/>
      <c r="RJ422" s="178"/>
      <c r="RK422" s="178"/>
      <c r="RL422" s="178"/>
      <c r="RM422" s="178"/>
      <c r="RN422" s="178"/>
      <c r="RO422" s="178"/>
      <c r="RP422" s="178"/>
      <c r="RQ422" s="178"/>
      <c r="RR422" s="178"/>
    </row>
    <row r="423" spans="1:486" s="1364" customFormat="1">
      <c r="A423" s="1266"/>
      <c r="B423" s="1372"/>
      <c r="C423" s="1269"/>
      <c r="D423" s="1262"/>
      <c r="E423" s="1296"/>
      <c r="F423" s="1362"/>
      <c r="G423" s="1366"/>
      <c r="H423" s="1367"/>
      <c r="I423" s="1367"/>
      <c r="J423" s="1367"/>
      <c r="K423" s="1367"/>
      <c r="L423" s="1367"/>
      <c r="M423" s="1367"/>
      <c r="N423" s="1367"/>
      <c r="O423" s="1367"/>
      <c r="P423" s="1367"/>
      <c r="Q423" s="1367"/>
      <c r="R423" s="1367"/>
      <c r="S423" s="1367"/>
      <c r="T423" s="1367"/>
      <c r="U423" s="1367"/>
      <c r="V423" s="1367"/>
      <c r="W423" s="1367"/>
      <c r="X423" s="1367"/>
      <c r="Y423" s="1367"/>
      <c r="Z423" s="1367"/>
      <c r="AA423" s="1367"/>
      <c r="AB423" s="1367"/>
      <c r="AC423" s="1367"/>
      <c r="AD423" s="1367"/>
      <c r="AE423" s="1367"/>
      <c r="AF423" s="1367"/>
      <c r="AG423" s="1367"/>
      <c r="AH423" s="1367"/>
      <c r="AI423" s="1367"/>
      <c r="AJ423" s="1367"/>
      <c r="AK423" s="1367"/>
      <c r="AL423" s="1367"/>
      <c r="AM423" s="1367"/>
      <c r="AN423" s="1367"/>
      <c r="AO423" s="1367"/>
      <c r="AP423" s="1367"/>
      <c r="AQ423" s="1367"/>
      <c r="AR423" s="1367"/>
      <c r="AS423" s="1367"/>
      <c r="AT423" s="1367"/>
      <c r="AU423" s="1367"/>
      <c r="AV423" s="1367"/>
      <c r="AW423" s="1367"/>
      <c r="AX423" s="1367"/>
      <c r="AY423" s="1367"/>
      <c r="AZ423" s="1367"/>
      <c r="BA423" s="1367"/>
      <c r="BB423" s="1367"/>
      <c r="BC423" s="1367"/>
      <c r="BD423" s="1367"/>
      <c r="BE423" s="1367"/>
      <c r="BF423" s="1367"/>
      <c r="BG423" s="1367"/>
      <c r="BH423" s="1367"/>
      <c r="BI423" s="1367"/>
      <c r="BJ423" s="1367"/>
      <c r="BK423" s="1367"/>
      <c r="BL423" s="1367"/>
      <c r="BM423" s="1367"/>
      <c r="BN423" s="1367"/>
      <c r="BO423" s="1367"/>
      <c r="BP423" s="1367"/>
      <c r="BQ423" s="1367"/>
      <c r="BR423" s="1367"/>
      <c r="BS423" s="1367"/>
      <c r="BT423" s="1367"/>
      <c r="BU423" s="1367"/>
      <c r="BV423" s="1367"/>
      <c r="BW423" s="1367"/>
      <c r="BX423" s="1367"/>
      <c r="BY423" s="1367"/>
      <c r="BZ423" s="1367"/>
      <c r="CA423" s="1367"/>
      <c r="CB423" s="1367"/>
      <c r="CC423" s="1367"/>
      <c r="CD423" s="1367"/>
      <c r="CE423" s="1367"/>
      <c r="CF423" s="1367"/>
      <c r="CG423" s="1367"/>
      <c r="CH423" s="1367"/>
      <c r="CI423" s="1367"/>
      <c r="CJ423" s="1367"/>
      <c r="CK423" s="1367"/>
      <c r="CL423" s="1367"/>
      <c r="CM423" s="1367"/>
      <c r="CN423" s="1367"/>
      <c r="CO423" s="1367"/>
      <c r="CP423" s="1367"/>
      <c r="CQ423" s="1367"/>
      <c r="CR423" s="1367"/>
      <c r="CS423" s="1367"/>
      <c r="CT423" s="1367"/>
      <c r="CU423" s="1367"/>
      <c r="CV423" s="1367"/>
      <c r="CW423" s="1367"/>
      <c r="CX423" s="1367"/>
      <c r="CY423" s="1367"/>
      <c r="CZ423" s="1367"/>
      <c r="DA423" s="1367"/>
      <c r="DB423" s="1367"/>
      <c r="DC423" s="1367"/>
      <c r="DD423" s="1367"/>
      <c r="DE423" s="1367"/>
      <c r="DF423" s="1367"/>
      <c r="DG423" s="1367"/>
      <c r="DH423" s="1367"/>
      <c r="DI423" s="1367"/>
      <c r="DJ423" s="1367"/>
      <c r="DK423" s="1367"/>
      <c r="DL423" s="1367"/>
      <c r="DM423" s="1367"/>
      <c r="DN423" s="1367"/>
      <c r="DO423" s="1367"/>
      <c r="DP423" s="1367"/>
      <c r="DQ423" s="1367"/>
      <c r="DR423" s="1367"/>
      <c r="DS423" s="1367"/>
      <c r="DT423" s="1367"/>
      <c r="DU423" s="1367"/>
      <c r="DV423" s="1367"/>
      <c r="DW423" s="1367"/>
      <c r="DX423" s="1367"/>
      <c r="DY423" s="1367"/>
      <c r="DZ423" s="1367"/>
      <c r="EA423" s="1367"/>
      <c r="EB423" s="1367"/>
      <c r="EC423" s="1367"/>
      <c r="ED423" s="1367"/>
      <c r="EE423" s="1367"/>
      <c r="EF423" s="1367"/>
      <c r="EG423" s="1367"/>
      <c r="EH423" s="1367"/>
      <c r="EI423" s="1367"/>
      <c r="EJ423" s="1367"/>
      <c r="EK423" s="1367"/>
      <c r="EL423" s="1367"/>
      <c r="EM423" s="1367"/>
      <c r="EN423" s="1367"/>
      <c r="EO423" s="1367"/>
      <c r="EP423" s="1367"/>
      <c r="EQ423" s="1367"/>
      <c r="ER423" s="1367"/>
      <c r="ES423" s="1367"/>
      <c r="ET423" s="1367"/>
      <c r="EU423" s="1367"/>
      <c r="EV423" s="1367"/>
      <c r="EW423" s="1367"/>
      <c r="EX423" s="1367"/>
      <c r="EY423" s="1367"/>
      <c r="EZ423" s="1367"/>
      <c r="FA423" s="1367"/>
      <c r="FB423" s="1367"/>
      <c r="FC423" s="1367"/>
      <c r="FD423" s="1367"/>
      <c r="FE423" s="1367"/>
      <c r="FF423" s="1367"/>
      <c r="FG423" s="1367"/>
      <c r="FH423" s="1367"/>
      <c r="FI423" s="1367"/>
      <c r="FJ423" s="1367"/>
      <c r="FK423" s="1367"/>
      <c r="FL423" s="1367"/>
      <c r="FM423" s="1367"/>
      <c r="FN423" s="1367"/>
      <c r="FO423" s="1367"/>
      <c r="FP423" s="1367"/>
      <c r="FQ423" s="1367"/>
      <c r="FR423" s="1367"/>
      <c r="FS423" s="1367"/>
      <c r="FT423" s="1367"/>
      <c r="FU423" s="1367"/>
      <c r="FV423" s="1367"/>
      <c r="FW423" s="1367"/>
      <c r="FX423" s="1367"/>
      <c r="FY423" s="1367"/>
      <c r="FZ423" s="1367"/>
      <c r="GA423" s="1367"/>
      <c r="GB423" s="1367"/>
      <c r="GC423" s="1367"/>
      <c r="GD423" s="1367"/>
      <c r="GE423" s="1367"/>
      <c r="GF423" s="1367"/>
      <c r="GG423" s="1367"/>
      <c r="GH423" s="1367"/>
      <c r="GI423" s="1367"/>
      <c r="GJ423" s="1367"/>
      <c r="GK423" s="1367"/>
      <c r="GL423" s="1367"/>
      <c r="GM423" s="1367"/>
      <c r="GN423" s="1367"/>
      <c r="GO423" s="1367"/>
      <c r="GP423" s="1367"/>
      <c r="GQ423" s="1367"/>
      <c r="GR423" s="1367"/>
      <c r="GS423" s="1367"/>
      <c r="GT423" s="1367"/>
      <c r="GU423" s="1367"/>
      <c r="GV423" s="1367"/>
      <c r="GW423" s="1367"/>
      <c r="GX423" s="1367"/>
      <c r="GY423" s="1367"/>
      <c r="GZ423" s="1367"/>
      <c r="HA423" s="1367"/>
      <c r="HB423" s="1367"/>
      <c r="HC423" s="1367"/>
      <c r="HD423" s="1367"/>
      <c r="HE423" s="1367"/>
      <c r="HF423" s="1367"/>
      <c r="HG423" s="1367"/>
      <c r="HH423" s="1367"/>
      <c r="HI423" s="1367"/>
      <c r="HJ423" s="1367"/>
      <c r="HK423" s="1367"/>
      <c r="HL423" s="1367"/>
      <c r="HM423" s="1367"/>
      <c r="HN423" s="1367"/>
      <c r="HO423" s="1367"/>
      <c r="HP423" s="1367"/>
      <c r="HQ423" s="1367"/>
      <c r="HR423" s="1367"/>
      <c r="HS423" s="1367"/>
      <c r="HT423" s="1367"/>
      <c r="HU423" s="1367"/>
      <c r="HV423" s="1367"/>
      <c r="HW423" s="1367"/>
      <c r="HX423" s="1367"/>
      <c r="HY423" s="1367"/>
      <c r="HZ423" s="1367"/>
      <c r="IA423" s="1367"/>
      <c r="IB423" s="1367"/>
      <c r="IC423" s="1367"/>
      <c r="ID423" s="1367"/>
      <c r="IE423" s="1367"/>
      <c r="IF423" s="1367"/>
      <c r="IG423" s="1367"/>
      <c r="IH423" s="1367"/>
      <c r="II423" s="1367"/>
      <c r="IJ423" s="1367"/>
      <c r="IK423" s="1367"/>
      <c r="IL423" s="1367"/>
      <c r="IM423" s="1367"/>
      <c r="IN423" s="1367"/>
      <c r="IO423" s="1367"/>
      <c r="IP423" s="1367"/>
      <c r="IQ423" s="1367"/>
      <c r="IR423" s="1367"/>
      <c r="IS423" s="1367"/>
      <c r="IT423" s="1367"/>
      <c r="IU423" s="178"/>
      <c r="IV423" s="178"/>
      <c r="IW423" s="178"/>
      <c r="IX423" s="178"/>
      <c r="IY423" s="178"/>
      <c r="IZ423" s="178"/>
      <c r="JA423" s="178"/>
      <c r="JB423" s="178"/>
      <c r="JC423" s="178"/>
      <c r="JD423" s="178"/>
      <c r="JE423" s="178"/>
      <c r="JF423" s="178"/>
      <c r="JG423" s="178"/>
      <c r="JH423" s="178"/>
      <c r="JI423" s="178"/>
      <c r="JJ423" s="178"/>
      <c r="JK423" s="178"/>
      <c r="JL423" s="178"/>
      <c r="JM423" s="178"/>
      <c r="JN423" s="178"/>
      <c r="JO423" s="178"/>
      <c r="JP423" s="178"/>
      <c r="JQ423" s="178"/>
      <c r="JR423" s="178"/>
      <c r="JS423" s="178"/>
      <c r="JT423" s="178"/>
      <c r="JU423" s="178"/>
      <c r="JV423" s="178"/>
      <c r="JW423" s="178"/>
      <c r="JX423" s="178"/>
      <c r="JY423" s="178"/>
      <c r="JZ423" s="178"/>
      <c r="KA423" s="178"/>
      <c r="KB423" s="178"/>
      <c r="KC423" s="178"/>
      <c r="KD423" s="178"/>
      <c r="KE423" s="178"/>
      <c r="KF423" s="178"/>
      <c r="KG423" s="178"/>
      <c r="KH423" s="178"/>
      <c r="KI423" s="178"/>
      <c r="KJ423" s="178"/>
      <c r="KK423" s="178"/>
      <c r="KL423" s="178"/>
      <c r="KM423" s="178"/>
      <c r="KN423" s="178"/>
      <c r="KO423" s="178"/>
      <c r="KP423" s="178"/>
      <c r="KQ423" s="178"/>
      <c r="KR423" s="178"/>
      <c r="KS423" s="178"/>
      <c r="KT423" s="178"/>
      <c r="KU423" s="178"/>
      <c r="KV423" s="178"/>
      <c r="KW423" s="178"/>
      <c r="KX423" s="178"/>
      <c r="KY423" s="178"/>
      <c r="KZ423" s="178"/>
      <c r="LA423" s="178"/>
      <c r="LB423" s="178"/>
      <c r="LC423" s="178"/>
      <c r="LD423" s="178"/>
      <c r="LE423" s="178"/>
      <c r="LF423" s="178"/>
      <c r="LG423" s="178"/>
      <c r="LH423" s="178"/>
      <c r="LI423" s="178"/>
      <c r="LJ423" s="178"/>
      <c r="LK423" s="178"/>
      <c r="LL423" s="178"/>
      <c r="LM423" s="178"/>
      <c r="LN423" s="178"/>
      <c r="LO423" s="178"/>
      <c r="LP423" s="178"/>
      <c r="LQ423" s="178"/>
      <c r="LR423" s="178"/>
      <c r="LS423" s="178"/>
      <c r="LT423" s="178"/>
      <c r="LU423" s="178"/>
      <c r="LV423" s="178"/>
      <c r="LW423" s="178"/>
      <c r="LX423" s="178"/>
      <c r="LY423" s="178"/>
      <c r="LZ423" s="178"/>
      <c r="MA423" s="178"/>
      <c r="MB423" s="178"/>
      <c r="MC423" s="178"/>
      <c r="MD423" s="178"/>
      <c r="ME423" s="178"/>
      <c r="MF423" s="178"/>
      <c r="MG423" s="178"/>
      <c r="MH423" s="178"/>
      <c r="MI423" s="178"/>
      <c r="MJ423" s="178"/>
      <c r="MK423" s="178"/>
      <c r="ML423" s="178"/>
      <c r="MM423" s="178"/>
      <c r="MN423" s="178"/>
      <c r="MO423" s="178"/>
      <c r="MP423" s="178"/>
      <c r="MQ423" s="178"/>
      <c r="MR423" s="178"/>
      <c r="MS423" s="178"/>
      <c r="MT423" s="178"/>
      <c r="MU423" s="178"/>
      <c r="MV423" s="178"/>
      <c r="MW423" s="178"/>
      <c r="MX423" s="178"/>
      <c r="MY423" s="178"/>
      <c r="MZ423" s="178"/>
      <c r="NA423" s="178"/>
      <c r="NB423" s="178"/>
      <c r="NC423" s="178"/>
      <c r="ND423" s="178"/>
      <c r="NE423" s="178"/>
      <c r="NF423" s="178"/>
      <c r="NG423" s="178"/>
      <c r="NH423" s="178"/>
      <c r="NI423" s="178"/>
      <c r="NJ423" s="178"/>
      <c r="NK423" s="178"/>
      <c r="NL423" s="178"/>
      <c r="NM423" s="178"/>
      <c r="NN423" s="178"/>
      <c r="NO423" s="178"/>
      <c r="NP423" s="178"/>
      <c r="NQ423" s="178"/>
      <c r="NR423" s="178"/>
      <c r="NS423" s="178"/>
      <c r="NT423" s="178"/>
      <c r="NU423" s="178"/>
      <c r="NV423" s="178"/>
      <c r="NW423" s="178"/>
      <c r="NX423" s="178"/>
      <c r="NY423" s="178"/>
      <c r="NZ423" s="178"/>
      <c r="OA423" s="178"/>
      <c r="OB423" s="178"/>
      <c r="OC423" s="178"/>
      <c r="OD423" s="178"/>
      <c r="OE423" s="178"/>
      <c r="OF423" s="178"/>
      <c r="OG423" s="178"/>
      <c r="OH423" s="178"/>
      <c r="OI423" s="178"/>
      <c r="OJ423" s="178"/>
      <c r="OK423" s="178"/>
      <c r="OL423" s="178"/>
      <c r="OM423" s="178"/>
      <c r="ON423" s="178"/>
      <c r="OO423" s="178"/>
      <c r="OP423" s="178"/>
      <c r="OQ423" s="178"/>
      <c r="OR423" s="178"/>
      <c r="OS423" s="178"/>
      <c r="OT423" s="178"/>
      <c r="OU423" s="178"/>
      <c r="OV423" s="178"/>
      <c r="OW423" s="178"/>
      <c r="OX423" s="178"/>
      <c r="OY423" s="178"/>
      <c r="OZ423" s="178"/>
      <c r="PA423" s="178"/>
      <c r="PB423" s="178"/>
      <c r="PC423" s="178"/>
      <c r="PD423" s="178"/>
      <c r="PE423" s="178"/>
      <c r="PF423" s="178"/>
      <c r="PG423" s="178"/>
      <c r="PH423" s="178"/>
      <c r="PI423" s="178"/>
      <c r="PJ423" s="178"/>
      <c r="PK423" s="178"/>
      <c r="PL423" s="178"/>
      <c r="PM423" s="178"/>
      <c r="PN423" s="178"/>
      <c r="PO423" s="178"/>
      <c r="PP423" s="178"/>
      <c r="PQ423" s="178"/>
      <c r="PR423" s="178"/>
      <c r="PS423" s="178"/>
      <c r="PT423" s="178"/>
      <c r="PU423" s="178"/>
      <c r="PV423" s="178"/>
      <c r="PW423" s="178"/>
      <c r="PX423" s="178"/>
      <c r="PY423" s="178"/>
      <c r="PZ423" s="178"/>
      <c r="QA423" s="178"/>
      <c r="QB423" s="178"/>
      <c r="QC423" s="178"/>
      <c r="QD423" s="178"/>
      <c r="QE423" s="178"/>
      <c r="QF423" s="178"/>
      <c r="QG423" s="178"/>
      <c r="QH423" s="178"/>
      <c r="QI423" s="178"/>
      <c r="QJ423" s="178"/>
      <c r="QK423" s="178"/>
      <c r="QL423" s="178"/>
      <c r="QM423" s="178"/>
      <c r="QN423" s="178"/>
      <c r="QO423" s="178"/>
      <c r="QP423" s="178"/>
      <c r="QQ423" s="178"/>
      <c r="QR423" s="178"/>
      <c r="QS423" s="178"/>
      <c r="QT423" s="178"/>
      <c r="QU423" s="178"/>
      <c r="QV423" s="178"/>
      <c r="QW423" s="178"/>
      <c r="QX423" s="178"/>
      <c r="QY423" s="178"/>
      <c r="QZ423" s="178"/>
      <c r="RA423" s="178"/>
      <c r="RB423" s="178"/>
      <c r="RC423" s="178"/>
      <c r="RD423" s="178"/>
      <c r="RE423" s="178"/>
      <c r="RF423" s="178"/>
      <c r="RG423" s="178"/>
      <c r="RH423" s="178"/>
      <c r="RI423" s="178"/>
      <c r="RJ423" s="178"/>
      <c r="RK423" s="178"/>
      <c r="RL423" s="178"/>
      <c r="RM423" s="178"/>
      <c r="RN423" s="178"/>
      <c r="RO423" s="178"/>
      <c r="RP423" s="178"/>
      <c r="RQ423" s="178"/>
      <c r="RR423" s="178"/>
    </row>
    <row r="424" spans="1:486" s="1364" customFormat="1" ht="51.75" customHeight="1">
      <c r="A424" s="1321" t="s">
        <v>2981</v>
      </c>
      <c r="B424" s="418" t="s">
        <v>2022</v>
      </c>
      <c r="C424" s="1269"/>
      <c r="D424" s="1361"/>
      <c r="E424" s="1296"/>
      <c r="F424" s="1362"/>
      <c r="G424" s="1363"/>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c r="AJ424" s="178"/>
      <c r="AK424" s="178"/>
      <c r="AL424" s="178"/>
      <c r="AM424" s="178"/>
      <c r="AN424" s="178"/>
      <c r="AO424" s="178"/>
      <c r="AP424" s="178"/>
      <c r="AQ424" s="178"/>
      <c r="AR424" s="178"/>
      <c r="AS424" s="178"/>
      <c r="AT424" s="178"/>
      <c r="AU424" s="178"/>
      <c r="AV424" s="178"/>
      <c r="AW424" s="178"/>
      <c r="AX424" s="178"/>
      <c r="AY424" s="178"/>
      <c r="AZ424" s="178"/>
      <c r="BA424" s="178"/>
      <c r="BB424" s="178"/>
      <c r="BC424" s="178"/>
      <c r="BD424" s="178"/>
      <c r="BE424" s="178"/>
      <c r="BF424" s="178"/>
      <c r="BG424" s="178"/>
      <c r="BH424" s="178"/>
      <c r="BI424" s="178"/>
      <c r="BJ424" s="178"/>
      <c r="BK424" s="178"/>
      <c r="BL424" s="178"/>
      <c r="BM424" s="178"/>
      <c r="BN424" s="178"/>
      <c r="BO424" s="178"/>
      <c r="BP424" s="178"/>
      <c r="BQ424" s="178"/>
      <c r="BR424" s="178"/>
      <c r="BS424" s="178"/>
      <c r="BT424" s="178"/>
      <c r="BU424" s="178"/>
      <c r="BV424" s="178"/>
      <c r="BW424" s="178"/>
      <c r="BX424" s="178"/>
      <c r="BY424" s="178"/>
      <c r="BZ424" s="178"/>
      <c r="CA424" s="178"/>
      <c r="CB424" s="178"/>
      <c r="CC424" s="178"/>
      <c r="CD424" s="178"/>
      <c r="CE424" s="178"/>
      <c r="CF424" s="178"/>
      <c r="CG424" s="178"/>
      <c r="CH424" s="178"/>
      <c r="CI424" s="178"/>
      <c r="CJ424" s="178"/>
      <c r="CK424" s="178"/>
      <c r="CL424" s="178"/>
      <c r="CM424" s="178"/>
      <c r="CN424" s="178"/>
      <c r="CO424" s="178"/>
      <c r="CP424" s="178"/>
      <c r="CQ424" s="178"/>
      <c r="CR424" s="178"/>
      <c r="CS424" s="178"/>
      <c r="CT424" s="178"/>
      <c r="CU424" s="178"/>
      <c r="CV424" s="178"/>
      <c r="CW424" s="178"/>
      <c r="CX424" s="178"/>
      <c r="CY424" s="178"/>
      <c r="CZ424" s="178"/>
      <c r="DA424" s="178"/>
      <c r="DB424" s="178"/>
      <c r="DC424" s="178"/>
      <c r="DD424" s="178"/>
      <c r="DE424" s="178"/>
      <c r="DF424" s="178"/>
      <c r="DG424" s="178"/>
      <c r="DH424" s="178"/>
      <c r="DI424" s="178"/>
      <c r="DJ424" s="178"/>
      <c r="DK424" s="178"/>
      <c r="DL424" s="178"/>
      <c r="DM424" s="178"/>
      <c r="DN424" s="178"/>
      <c r="DO424" s="178"/>
      <c r="DP424" s="178"/>
      <c r="DQ424" s="178"/>
      <c r="DR424" s="178"/>
      <c r="DS424" s="178"/>
      <c r="DT424" s="178"/>
      <c r="DU424" s="178"/>
      <c r="DV424" s="178"/>
      <c r="DW424" s="178"/>
      <c r="DX424" s="178"/>
      <c r="DY424" s="178"/>
      <c r="DZ424" s="178"/>
      <c r="EA424" s="178"/>
      <c r="EB424" s="178"/>
      <c r="EC424" s="178"/>
      <c r="ED424" s="178"/>
      <c r="EE424" s="178"/>
      <c r="EF424" s="178"/>
      <c r="EG424" s="178"/>
      <c r="EH424" s="178"/>
      <c r="EI424" s="178"/>
      <c r="EJ424" s="178"/>
      <c r="EK424" s="178"/>
      <c r="EL424" s="178"/>
      <c r="EM424" s="178"/>
      <c r="EN424" s="178"/>
      <c r="EO424" s="178"/>
      <c r="EP424" s="178"/>
      <c r="EQ424" s="178"/>
      <c r="ER424" s="178"/>
      <c r="ES424" s="178"/>
      <c r="ET424" s="178"/>
      <c r="EU424" s="178"/>
      <c r="EV424" s="178"/>
      <c r="EW424" s="178"/>
      <c r="EX424" s="178"/>
      <c r="EY424" s="178"/>
      <c r="EZ424" s="178"/>
      <c r="FA424" s="178"/>
      <c r="FB424" s="178"/>
      <c r="FC424" s="178"/>
      <c r="FD424" s="178"/>
      <c r="FE424" s="178"/>
      <c r="FF424" s="178"/>
      <c r="FG424" s="178"/>
      <c r="FH424" s="178"/>
      <c r="FI424" s="178"/>
      <c r="FJ424" s="178"/>
      <c r="FK424" s="178"/>
      <c r="FL424" s="178"/>
      <c r="FM424" s="178"/>
      <c r="FN424" s="178"/>
      <c r="FO424" s="178"/>
      <c r="FP424" s="178"/>
      <c r="FQ424" s="178"/>
      <c r="FR424" s="178"/>
      <c r="FS424" s="178"/>
      <c r="FT424" s="178"/>
      <c r="FU424" s="178"/>
      <c r="FV424" s="178"/>
      <c r="FW424" s="178"/>
      <c r="FX424" s="178"/>
      <c r="FY424" s="178"/>
      <c r="FZ424" s="178"/>
      <c r="GA424" s="178"/>
      <c r="GB424" s="178"/>
      <c r="GC424" s="178"/>
      <c r="GD424" s="178"/>
      <c r="GE424" s="178"/>
      <c r="GF424" s="178"/>
      <c r="GG424" s="178"/>
      <c r="GH424" s="178"/>
      <c r="GI424" s="178"/>
      <c r="GJ424" s="178"/>
      <c r="GK424" s="178"/>
      <c r="GL424" s="178"/>
      <c r="GM424" s="178"/>
      <c r="GN424" s="178"/>
      <c r="GO424" s="178"/>
      <c r="GP424" s="178"/>
      <c r="GQ424" s="178"/>
      <c r="GR424" s="178"/>
      <c r="GS424" s="178"/>
      <c r="GT424" s="178"/>
      <c r="GU424" s="178"/>
      <c r="GV424" s="178"/>
      <c r="GW424" s="178"/>
      <c r="GX424" s="178"/>
      <c r="GY424" s="178"/>
      <c r="GZ424" s="178"/>
      <c r="HA424" s="178"/>
      <c r="HB424" s="178"/>
      <c r="HC424" s="178"/>
      <c r="HD424" s="178"/>
      <c r="HE424" s="178"/>
      <c r="HF424" s="178"/>
      <c r="HG424" s="178"/>
      <c r="HH424" s="178"/>
      <c r="HI424" s="178"/>
      <c r="HJ424" s="178"/>
      <c r="HK424" s="178"/>
      <c r="HL424" s="178"/>
      <c r="HM424" s="178"/>
      <c r="HN424" s="178"/>
      <c r="HO424" s="178"/>
      <c r="HP424" s="178"/>
      <c r="HQ424" s="178"/>
      <c r="HR424" s="178"/>
      <c r="HS424" s="178"/>
      <c r="HT424" s="178"/>
      <c r="HU424" s="178"/>
      <c r="HV424" s="178"/>
      <c r="HW424" s="178"/>
      <c r="HX424" s="178"/>
      <c r="HY424" s="178"/>
      <c r="HZ424" s="178"/>
      <c r="IA424" s="178"/>
      <c r="IB424" s="178"/>
      <c r="IC424" s="178"/>
      <c r="ID424" s="178"/>
      <c r="IE424" s="178"/>
      <c r="IF424" s="178"/>
      <c r="IG424" s="178"/>
      <c r="IH424" s="178"/>
      <c r="II424" s="178"/>
      <c r="IJ424" s="178"/>
      <c r="IK424" s="178"/>
      <c r="IL424" s="178"/>
      <c r="IM424" s="178"/>
      <c r="IN424" s="178"/>
      <c r="IO424" s="178"/>
      <c r="IP424" s="178"/>
      <c r="IQ424" s="178"/>
      <c r="IR424" s="178"/>
      <c r="IS424" s="178"/>
      <c r="IT424" s="178"/>
      <c r="IU424" s="178"/>
      <c r="IV424" s="178"/>
      <c r="IW424" s="178"/>
      <c r="IX424" s="178"/>
      <c r="IY424" s="178"/>
      <c r="IZ424" s="178"/>
      <c r="JA424" s="178"/>
      <c r="JB424" s="178"/>
      <c r="JC424" s="178"/>
      <c r="JD424" s="178"/>
      <c r="JE424" s="178"/>
      <c r="JF424" s="178"/>
      <c r="JG424" s="178"/>
      <c r="JH424" s="178"/>
      <c r="JI424" s="178"/>
      <c r="JJ424" s="178"/>
      <c r="JK424" s="178"/>
      <c r="JL424" s="178"/>
      <c r="JM424" s="178"/>
      <c r="JN424" s="178"/>
      <c r="JO424" s="178"/>
      <c r="JP424" s="178"/>
      <c r="JQ424" s="178"/>
      <c r="JR424" s="178"/>
      <c r="JS424" s="178"/>
      <c r="JT424" s="178"/>
      <c r="JU424" s="178"/>
      <c r="JV424" s="178"/>
      <c r="JW424" s="178"/>
      <c r="JX424" s="178"/>
      <c r="JY424" s="178"/>
      <c r="JZ424" s="178"/>
      <c r="KA424" s="178"/>
      <c r="KB424" s="178"/>
      <c r="KC424" s="178"/>
      <c r="KD424" s="178"/>
      <c r="KE424" s="178"/>
      <c r="KF424" s="178"/>
      <c r="KG424" s="178"/>
      <c r="KH424" s="178"/>
      <c r="KI424" s="178"/>
      <c r="KJ424" s="178"/>
      <c r="KK424" s="178"/>
      <c r="KL424" s="178"/>
      <c r="KM424" s="178"/>
      <c r="KN424" s="178"/>
      <c r="KO424" s="178"/>
      <c r="KP424" s="178"/>
      <c r="KQ424" s="178"/>
      <c r="KR424" s="178"/>
      <c r="KS424" s="178"/>
      <c r="KT424" s="178"/>
      <c r="KU424" s="178"/>
      <c r="KV424" s="178"/>
      <c r="KW424" s="178"/>
      <c r="KX424" s="178"/>
      <c r="KY424" s="178"/>
      <c r="KZ424" s="178"/>
      <c r="LA424" s="178"/>
      <c r="LB424" s="178"/>
      <c r="LC424" s="178"/>
      <c r="LD424" s="178"/>
      <c r="LE424" s="178"/>
      <c r="LF424" s="178"/>
      <c r="LG424" s="178"/>
      <c r="LH424" s="178"/>
      <c r="LI424" s="178"/>
      <c r="LJ424" s="178"/>
      <c r="LK424" s="178"/>
      <c r="LL424" s="178"/>
      <c r="LM424" s="178"/>
      <c r="LN424" s="178"/>
      <c r="LO424" s="178"/>
      <c r="LP424" s="178"/>
      <c r="LQ424" s="178"/>
      <c r="LR424" s="178"/>
      <c r="LS424" s="178"/>
      <c r="LT424" s="178"/>
      <c r="LU424" s="178"/>
      <c r="LV424" s="178"/>
      <c r="LW424" s="178"/>
      <c r="LX424" s="178"/>
      <c r="LY424" s="178"/>
      <c r="LZ424" s="178"/>
      <c r="MA424" s="178"/>
      <c r="MB424" s="178"/>
      <c r="MC424" s="178"/>
      <c r="MD424" s="178"/>
      <c r="ME424" s="178"/>
      <c r="MF424" s="178"/>
      <c r="MG424" s="178"/>
      <c r="MH424" s="178"/>
      <c r="MI424" s="178"/>
      <c r="MJ424" s="178"/>
      <c r="MK424" s="178"/>
      <c r="ML424" s="178"/>
      <c r="MM424" s="178"/>
      <c r="MN424" s="178"/>
      <c r="MO424" s="178"/>
      <c r="MP424" s="178"/>
      <c r="MQ424" s="178"/>
      <c r="MR424" s="178"/>
      <c r="MS424" s="178"/>
      <c r="MT424" s="178"/>
      <c r="MU424" s="178"/>
      <c r="MV424" s="178"/>
      <c r="MW424" s="178"/>
      <c r="MX424" s="178"/>
      <c r="MY424" s="178"/>
      <c r="MZ424" s="178"/>
      <c r="NA424" s="178"/>
      <c r="NB424" s="178"/>
      <c r="NC424" s="178"/>
      <c r="ND424" s="178"/>
      <c r="NE424" s="178"/>
      <c r="NF424" s="178"/>
      <c r="NG424" s="178"/>
      <c r="NH424" s="178"/>
      <c r="NI424" s="178"/>
      <c r="NJ424" s="178"/>
      <c r="NK424" s="178"/>
      <c r="NL424" s="178"/>
      <c r="NM424" s="178"/>
      <c r="NN424" s="178"/>
      <c r="NO424" s="178"/>
      <c r="NP424" s="178"/>
      <c r="NQ424" s="178"/>
      <c r="NR424" s="178"/>
      <c r="NS424" s="178"/>
      <c r="NT424" s="178"/>
      <c r="NU424" s="178"/>
      <c r="NV424" s="178"/>
      <c r="NW424" s="178"/>
      <c r="NX424" s="178"/>
      <c r="NY424" s="178"/>
      <c r="NZ424" s="178"/>
      <c r="OA424" s="178"/>
      <c r="OB424" s="178"/>
      <c r="OC424" s="178"/>
      <c r="OD424" s="178"/>
      <c r="OE424" s="178"/>
      <c r="OF424" s="178"/>
      <c r="OG424" s="178"/>
      <c r="OH424" s="178"/>
      <c r="OI424" s="178"/>
      <c r="OJ424" s="178"/>
      <c r="OK424" s="178"/>
      <c r="OL424" s="178"/>
      <c r="OM424" s="178"/>
      <c r="ON424" s="178"/>
      <c r="OO424" s="178"/>
      <c r="OP424" s="178"/>
      <c r="OQ424" s="178"/>
      <c r="OR424" s="178"/>
      <c r="OS424" s="178"/>
      <c r="OT424" s="178"/>
      <c r="OU424" s="178"/>
      <c r="OV424" s="178"/>
      <c r="OW424" s="178"/>
      <c r="OX424" s="178"/>
      <c r="OY424" s="178"/>
      <c r="OZ424" s="178"/>
      <c r="PA424" s="178"/>
      <c r="PB424" s="178"/>
      <c r="PC424" s="178"/>
      <c r="PD424" s="178"/>
      <c r="PE424" s="178"/>
      <c r="PF424" s="178"/>
      <c r="PG424" s="178"/>
      <c r="PH424" s="178"/>
      <c r="PI424" s="178"/>
      <c r="PJ424" s="178"/>
      <c r="PK424" s="178"/>
      <c r="PL424" s="178"/>
      <c r="PM424" s="178"/>
      <c r="PN424" s="178"/>
      <c r="PO424" s="178"/>
      <c r="PP424" s="178"/>
      <c r="PQ424" s="178"/>
      <c r="PR424" s="178"/>
      <c r="PS424" s="178"/>
      <c r="PT424" s="178"/>
      <c r="PU424" s="178"/>
      <c r="PV424" s="178"/>
      <c r="PW424" s="178"/>
      <c r="PX424" s="178"/>
      <c r="PY424" s="178"/>
      <c r="PZ424" s="178"/>
      <c r="QA424" s="178"/>
      <c r="QB424" s="178"/>
      <c r="QC424" s="178"/>
      <c r="QD424" s="178"/>
      <c r="QE424" s="178"/>
      <c r="QF424" s="178"/>
      <c r="QG424" s="178"/>
      <c r="QH424" s="178"/>
      <c r="QI424" s="178"/>
      <c r="QJ424" s="178"/>
      <c r="QK424" s="178"/>
      <c r="QL424" s="178"/>
      <c r="QM424" s="178"/>
      <c r="QN424" s="178"/>
      <c r="QO424" s="178"/>
      <c r="QP424" s="178"/>
      <c r="QQ424" s="178"/>
      <c r="QR424" s="178"/>
      <c r="QS424" s="178"/>
      <c r="QT424" s="178"/>
      <c r="QU424" s="178"/>
      <c r="QV424" s="178"/>
      <c r="QW424" s="178"/>
      <c r="QX424" s="178"/>
      <c r="QY424" s="178"/>
      <c r="QZ424" s="178"/>
      <c r="RA424" s="178"/>
      <c r="RB424" s="178"/>
      <c r="RC424" s="178"/>
      <c r="RD424" s="178"/>
      <c r="RE424" s="178"/>
      <c r="RF424" s="178"/>
      <c r="RG424" s="178"/>
      <c r="RH424" s="178"/>
      <c r="RI424" s="178"/>
      <c r="RJ424" s="178"/>
      <c r="RK424" s="178"/>
      <c r="RL424" s="178"/>
      <c r="RM424" s="178"/>
      <c r="RN424" s="178"/>
      <c r="RO424" s="178"/>
      <c r="RP424" s="178"/>
      <c r="RQ424" s="178"/>
      <c r="RR424" s="178"/>
    </row>
    <row r="425" spans="1:486" s="1364" customFormat="1" ht="68.25" customHeight="1">
      <c r="A425" s="1266"/>
      <c r="B425" s="419" t="s">
        <v>2743</v>
      </c>
      <c r="C425" s="1269"/>
      <c r="D425" s="1361"/>
      <c r="E425" s="1296"/>
      <c r="F425" s="1362"/>
      <c r="G425" s="1363"/>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c r="AJ425" s="178"/>
      <c r="AK425" s="178"/>
      <c r="AL425" s="178"/>
      <c r="AM425" s="178"/>
      <c r="AN425" s="178"/>
      <c r="AO425" s="178"/>
      <c r="AP425" s="178"/>
      <c r="AQ425" s="178"/>
      <c r="AR425" s="178"/>
      <c r="AS425" s="178"/>
      <c r="AT425" s="178"/>
      <c r="AU425" s="178"/>
      <c r="AV425" s="178"/>
      <c r="AW425" s="178"/>
      <c r="AX425" s="178"/>
      <c r="AY425" s="178"/>
      <c r="AZ425" s="178"/>
      <c r="BA425" s="178"/>
      <c r="BB425" s="178"/>
      <c r="BC425" s="178"/>
      <c r="BD425" s="178"/>
      <c r="BE425" s="178"/>
      <c r="BF425" s="178"/>
      <c r="BG425" s="178"/>
      <c r="BH425" s="178"/>
      <c r="BI425" s="178"/>
      <c r="BJ425" s="178"/>
      <c r="BK425" s="178"/>
      <c r="BL425" s="178"/>
      <c r="BM425" s="178"/>
      <c r="BN425" s="178"/>
      <c r="BO425" s="178"/>
      <c r="BP425" s="178"/>
      <c r="BQ425" s="178"/>
      <c r="BR425" s="178"/>
      <c r="BS425" s="178"/>
      <c r="BT425" s="178"/>
      <c r="BU425" s="178"/>
      <c r="BV425" s="178"/>
      <c r="BW425" s="178"/>
      <c r="BX425" s="178"/>
      <c r="BY425" s="178"/>
      <c r="BZ425" s="178"/>
      <c r="CA425" s="178"/>
      <c r="CB425" s="178"/>
      <c r="CC425" s="178"/>
      <c r="CD425" s="178"/>
      <c r="CE425" s="178"/>
      <c r="CF425" s="178"/>
      <c r="CG425" s="178"/>
      <c r="CH425" s="178"/>
      <c r="CI425" s="178"/>
      <c r="CJ425" s="178"/>
      <c r="CK425" s="178"/>
      <c r="CL425" s="178"/>
      <c r="CM425" s="178"/>
      <c r="CN425" s="178"/>
      <c r="CO425" s="178"/>
      <c r="CP425" s="178"/>
      <c r="CQ425" s="178"/>
      <c r="CR425" s="178"/>
      <c r="CS425" s="178"/>
      <c r="CT425" s="178"/>
      <c r="CU425" s="178"/>
      <c r="CV425" s="178"/>
      <c r="CW425" s="178"/>
      <c r="CX425" s="178"/>
      <c r="CY425" s="178"/>
      <c r="CZ425" s="178"/>
      <c r="DA425" s="178"/>
      <c r="DB425" s="178"/>
      <c r="DC425" s="178"/>
      <c r="DD425" s="178"/>
      <c r="DE425" s="178"/>
      <c r="DF425" s="178"/>
      <c r="DG425" s="178"/>
      <c r="DH425" s="178"/>
      <c r="DI425" s="178"/>
      <c r="DJ425" s="178"/>
      <c r="DK425" s="178"/>
      <c r="DL425" s="178"/>
      <c r="DM425" s="178"/>
      <c r="DN425" s="178"/>
      <c r="DO425" s="178"/>
      <c r="DP425" s="178"/>
      <c r="DQ425" s="178"/>
      <c r="DR425" s="178"/>
      <c r="DS425" s="178"/>
      <c r="DT425" s="178"/>
      <c r="DU425" s="178"/>
      <c r="DV425" s="178"/>
      <c r="DW425" s="178"/>
      <c r="DX425" s="178"/>
      <c r="DY425" s="178"/>
      <c r="DZ425" s="178"/>
      <c r="EA425" s="178"/>
      <c r="EB425" s="178"/>
      <c r="EC425" s="178"/>
      <c r="ED425" s="178"/>
      <c r="EE425" s="178"/>
      <c r="EF425" s="178"/>
      <c r="EG425" s="178"/>
      <c r="EH425" s="178"/>
      <c r="EI425" s="178"/>
      <c r="EJ425" s="178"/>
      <c r="EK425" s="178"/>
      <c r="EL425" s="178"/>
      <c r="EM425" s="178"/>
      <c r="EN425" s="178"/>
      <c r="EO425" s="178"/>
      <c r="EP425" s="178"/>
      <c r="EQ425" s="178"/>
      <c r="ER425" s="178"/>
      <c r="ES425" s="178"/>
      <c r="ET425" s="178"/>
      <c r="EU425" s="178"/>
      <c r="EV425" s="178"/>
      <c r="EW425" s="178"/>
      <c r="EX425" s="178"/>
      <c r="EY425" s="178"/>
      <c r="EZ425" s="178"/>
      <c r="FA425" s="178"/>
      <c r="FB425" s="178"/>
      <c r="FC425" s="178"/>
      <c r="FD425" s="178"/>
      <c r="FE425" s="178"/>
      <c r="FF425" s="178"/>
      <c r="FG425" s="178"/>
      <c r="FH425" s="178"/>
      <c r="FI425" s="178"/>
      <c r="FJ425" s="178"/>
      <c r="FK425" s="178"/>
      <c r="FL425" s="178"/>
      <c r="FM425" s="178"/>
      <c r="FN425" s="178"/>
      <c r="FO425" s="178"/>
      <c r="FP425" s="178"/>
      <c r="FQ425" s="178"/>
      <c r="FR425" s="178"/>
      <c r="FS425" s="178"/>
      <c r="FT425" s="178"/>
      <c r="FU425" s="178"/>
      <c r="FV425" s="178"/>
      <c r="FW425" s="178"/>
      <c r="FX425" s="178"/>
      <c r="FY425" s="178"/>
      <c r="FZ425" s="178"/>
      <c r="GA425" s="178"/>
      <c r="GB425" s="178"/>
      <c r="GC425" s="178"/>
      <c r="GD425" s="178"/>
      <c r="GE425" s="178"/>
      <c r="GF425" s="178"/>
      <c r="GG425" s="178"/>
      <c r="GH425" s="178"/>
      <c r="GI425" s="178"/>
      <c r="GJ425" s="178"/>
      <c r="GK425" s="178"/>
      <c r="GL425" s="178"/>
      <c r="GM425" s="178"/>
      <c r="GN425" s="178"/>
      <c r="GO425" s="178"/>
      <c r="GP425" s="178"/>
      <c r="GQ425" s="178"/>
      <c r="GR425" s="178"/>
      <c r="GS425" s="178"/>
      <c r="GT425" s="178"/>
      <c r="GU425" s="178"/>
      <c r="GV425" s="178"/>
      <c r="GW425" s="178"/>
      <c r="GX425" s="178"/>
      <c r="GY425" s="178"/>
      <c r="GZ425" s="178"/>
      <c r="HA425" s="178"/>
      <c r="HB425" s="178"/>
      <c r="HC425" s="178"/>
      <c r="HD425" s="178"/>
      <c r="HE425" s="178"/>
      <c r="HF425" s="178"/>
      <c r="HG425" s="178"/>
      <c r="HH425" s="178"/>
      <c r="HI425" s="178"/>
      <c r="HJ425" s="178"/>
      <c r="HK425" s="178"/>
      <c r="HL425" s="178"/>
      <c r="HM425" s="178"/>
      <c r="HN425" s="178"/>
      <c r="HO425" s="178"/>
      <c r="HP425" s="178"/>
      <c r="HQ425" s="178"/>
      <c r="HR425" s="178"/>
      <c r="HS425" s="178"/>
      <c r="HT425" s="178"/>
      <c r="HU425" s="178"/>
      <c r="HV425" s="178"/>
      <c r="HW425" s="178"/>
      <c r="HX425" s="178"/>
      <c r="HY425" s="178"/>
      <c r="HZ425" s="178"/>
      <c r="IA425" s="178"/>
      <c r="IB425" s="178"/>
      <c r="IC425" s="178"/>
      <c r="ID425" s="178"/>
      <c r="IE425" s="178"/>
      <c r="IF425" s="178"/>
      <c r="IG425" s="178"/>
      <c r="IH425" s="178"/>
      <c r="II425" s="178"/>
      <c r="IJ425" s="178"/>
      <c r="IK425" s="178"/>
      <c r="IL425" s="178"/>
      <c r="IM425" s="178"/>
      <c r="IN425" s="178"/>
      <c r="IO425" s="178"/>
      <c r="IP425" s="178"/>
      <c r="IQ425" s="178"/>
      <c r="IR425" s="178"/>
      <c r="IS425" s="178"/>
      <c r="IT425" s="178"/>
      <c r="IU425" s="178"/>
      <c r="IV425" s="178"/>
      <c r="IW425" s="178"/>
      <c r="IX425" s="178"/>
      <c r="IY425" s="178"/>
      <c r="IZ425" s="178"/>
      <c r="JA425" s="178"/>
      <c r="JB425" s="178"/>
      <c r="JC425" s="178"/>
      <c r="JD425" s="178"/>
      <c r="JE425" s="178"/>
      <c r="JF425" s="178"/>
      <c r="JG425" s="178"/>
      <c r="JH425" s="178"/>
      <c r="JI425" s="178"/>
      <c r="JJ425" s="178"/>
      <c r="JK425" s="178"/>
      <c r="JL425" s="178"/>
      <c r="JM425" s="178"/>
      <c r="JN425" s="178"/>
      <c r="JO425" s="178"/>
      <c r="JP425" s="178"/>
      <c r="JQ425" s="178"/>
      <c r="JR425" s="178"/>
      <c r="JS425" s="178"/>
      <c r="JT425" s="178"/>
      <c r="JU425" s="178"/>
      <c r="JV425" s="178"/>
      <c r="JW425" s="178"/>
      <c r="JX425" s="178"/>
      <c r="JY425" s="178"/>
      <c r="JZ425" s="178"/>
      <c r="KA425" s="178"/>
      <c r="KB425" s="178"/>
      <c r="KC425" s="178"/>
      <c r="KD425" s="178"/>
      <c r="KE425" s="178"/>
      <c r="KF425" s="178"/>
      <c r="KG425" s="178"/>
      <c r="KH425" s="178"/>
      <c r="KI425" s="178"/>
      <c r="KJ425" s="178"/>
      <c r="KK425" s="178"/>
      <c r="KL425" s="178"/>
      <c r="KM425" s="178"/>
      <c r="KN425" s="178"/>
      <c r="KO425" s="178"/>
      <c r="KP425" s="178"/>
      <c r="KQ425" s="178"/>
      <c r="KR425" s="178"/>
      <c r="KS425" s="178"/>
      <c r="KT425" s="178"/>
      <c r="KU425" s="178"/>
      <c r="KV425" s="178"/>
      <c r="KW425" s="178"/>
      <c r="KX425" s="178"/>
      <c r="KY425" s="178"/>
      <c r="KZ425" s="178"/>
      <c r="LA425" s="178"/>
      <c r="LB425" s="178"/>
      <c r="LC425" s="178"/>
      <c r="LD425" s="178"/>
      <c r="LE425" s="178"/>
      <c r="LF425" s="178"/>
      <c r="LG425" s="178"/>
      <c r="LH425" s="178"/>
      <c r="LI425" s="178"/>
      <c r="LJ425" s="178"/>
      <c r="LK425" s="178"/>
      <c r="LL425" s="178"/>
      <c r="LM425" s="178"/>
      <c r="LN425" s="178"/>
      <c r="LO425" s="178"/>
      <c r="LP425" s="178"/>
      <c r="LQ425" s="178"/>
      <c r="LR425" s="178"/>
      <c r="LS425" s="178"/>
      <c r="LT425" s="178"/>
      <c r="LU425" s="178"/>
      <c r="LV425" s="178"/>
      <c r="LW425" s="178"/>
      <c r="LX425" s="178"/>
      <c r="LY425" s="178"/>
      <c r="LZ425" s="178"/>
      <c r="MA425" s="178"/>
      <c r="MB425" s="178"/>
      <c r="MC425" s="178"/>
      <c r="MD425" s="178"/>
      <c r="ME425" s="178"/>
      <c r="MF425" s="178"/>
      <c r="MG425" s="178"/>
      <c r="MH425" s="178"/>
      <c r="MI425" s="178"/>
      <c r="MJ425" s="178"/>
      <c r="MK425" s="178"/>
      <c r="ML425" s="178"/>
      <c r="MM425" s="178"/>
      <c r="MN425" s="178"/>
      <c r="MO425" s="178"/>
      <c r="MP425" s="178"/>
      <c r="MQ425" s="178"/>
      <c r="MR425" s="178"/>
      <c r="MS425" s="178"/>
      <c r="MT425" s="178"/>
      <c r="MU425" s="178"/>
      <c r="MV425" s="178"/>
      <c r="MW425" s="178"/>
      <c r="MX425" s="178"/>
      <c r="MY425" s="178"/>
      <c r="MZ425" s="178"/>
      <c r="NA425" s="178"/>
      <c r="NB425" s="178"/>
      <c r="NC425" s="178"/>
      <c r="ND425" s="178"/>
      <c r="NE425" s="178"/>
      <c r="NF425" s="178"/>
      <c r="NG425" s="178"/>
      <c r="NH425" s="178"/>
      <c r="NI425" s="178"/>
      <c r="NJ425" s="178"/>
      <c r="NK425" s="178"/>
      <c r="NL425" s="178"/>
      <c r="NM425" s="178"/>
      <c r="NN425" s="178"/>
      <c r="NO425" s="178"/>
      <c r="NP425" s="178"/>
      <c r="NQ425" s="178"/>
      <c r="NR425" s="178"/>
      <c r="NS425" s="178"/>
      <c r="NT425" s="178"/>
      <c r="NU425" s="178"/>
      <c r="NV425" s="178"/>
      <c r="NW425" s="178"/>
      <c r="NX425" s="178"/>
      <c r="NY425" s="178"/>
      <c r="NZ425" s="178"/>
      <c r="OA425" s="178"/>
      <c r="OB425" s="178"/>
      <c r="OC425" s="178"/>
      <c r="OD425" s="178"/>
      <c r="OE425" s="178"/>
      <c r="OF425" s="178"/>
      <c r="OG425" s="178"/>
      <c r="OH425" s="178"/>
      <c r="OI425" s="178"/>
      <c r="OJ425" s="178"/>
      <c r="OK425" s="178"/>
      <c r="OL425" s="178"/>
      <c r="OM425" s="178"/>
      <c r="ON425" s="178"/>
      <c r="OO425" s="178"/>
      <c r="OP425" s="178"/>
      <c r="OQ425" s="178"/>
      <c r="OR425" s="178"/>
      <c r="OS425" s="178"/>
      <c r="OT425" s="178"/>
      <c r="OU425" s="178"/>
      <c r="OV425" s="178"/>
      <c r="OW425" s="178"/>
      <c r="OX425" s="178"/>
      <c r="OY425" s="178"/>
      <c r="OZ425" s="178"/>
      <c r="PA425" s="178"/>
      <c r="PB425" s="178"/>
      <c r="PC425" s="178"/>
      <c r="PD425" s="178"/>
      <c r="PE425" s="178"/>
      <c r="PF425" s="178"/>
      <c r="PG425" s="178"/>
      <c r="PH425" s="178"/>
      <c r="PI425" s="178"/>
      <c r="PJ425" s="178"/>
      <c r="PK425" s="178"/>
      <c r="PL425" s="178"/>
      <c r="PM425" s="178"/>
      <c r="PN425" s="178"/>
      <c r="PO425" s="178"/>
      <c r="PP425" s="178"/>
      <c r="PQ425" s="178"/>
      <c r="PR425" s="178"/>
      <c r="PS425" s="178"/>
      <c r="PT425" s="178"/>
      <c r="PU425" s="178"/>
      <c r="PV425" s="178"/>
      <c r="PW425" s="178"/>
      <c r="PX425" s="178"/>
      <c r="PY425" s="178"/>
      <c r="PZ425" s="178"/>
      <c r="QA425" s="178"/>
      <c r="QB425" s="178"/>
      <c r="QC425" s="178"/>
      <c r="QD425" s="178"/>
      <c r="QE425" s="178"/>
      <c r="QF425" s="178"/>
      <c r="QG425" s="178"/>
      <c r="QH425" s="178"/>
      <c r="QI425" s="178"/>
      <c r="QJ425" s="178"/>
      <c r="QK425" s="178"/>
      <c r="QL425" s="178"/>
      <c r="QM425" s="178"/>
      <c r="QN425" s="178"/>
      <c r="QO425" s="178"/>
      <c r="QP425" s="178"/>
      <c r="QQ425" s="178"/>
      <c r="QR425" s="178"/>
      <c r="QS425" s="178"/>
      <c r="QT425" s="178"/>
      <c r="QU425" s="178"/>
      <c r="QV425" s="178"/>
      <c r="QW425" s="178"/>
      <c r="QX425" s="178"/>
      <c r="QY425" s="178"/>
      <c r="QZ425" s="178"/>
      <c r="RA425" s="178"/>
      <c r="RB425" s="178"/>
      <c r="RC425" s="178"/>
      <c r="RD425" s="178"/>
      <c r="RE425" s="178"/>
      <c r="RF425" s="178"/>
      <c r="RG425" s="178"/>
      <c r="RH425" s="178"/>
      <c r="RI425" s="178"/>
      <c r="RJ425" s="178"/>
      <c r="RK425" s="178"/>
      <c r="RL425" s="178"/>
      <c r="RM425" s="178"/>
      <c r="RN425" s="178"/>
      <c r="RO425" s="178"/>
      <c r="RP425" s="178"/>
      <c r="RQ425" s="178"/>
      <c r="RR425" s="178"/>
    </row>
    <row r="426" spans="1:486" s="1364" customFormat="1" ht="45">
      <c r="A426" s="1266"/>
      <c r="B426" s="420" t="s">
        <v>2023</v>
      </c>
      <c r="C426" s="1269"/>
      <c r="D426" s="1361"/>
      <c r="E426" s="1296"/>
      <c r="F426" s="1362"/>
      <c r="G426" s="1363"/>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c r="AJ426" s="178"/>
      <c r="AK426" s="178"/>
      <c r="AL426" s="178"/>
      <c r="AM426" s="178"/>
      <c r="AN426" s="178"/>
      <c r="AO426" s="178"/>
      <c r="AP426" s="178"/>
      <c r="AQ426" s="178"/>
      <c r="AR426" s="178"/>
      <c r="AS426" s="178"/>
      <c r="AT426" s="178"/>
      <c r="AU426" s="178"/>
      <c r="AV426" s="178"/>
      <c r="AW426" s="178"/>
      <c r="AX426" s="178"/>
      <c r="AY426" s="178"/>
      <c r="AZ426" s="178"/>
      <c r="BA426" s="178"/>
      <c r="BB426" s="178"/>
      <c r="BC426" s="178"/>
      <c r="BD426" s="178"/>
      <c r="BE426" s="178"/>
      <c r="BF426" s="178"/>
      <c r="BG426" s="178"/>
      <c r="BH426" s="178"/>
      <c r="BI426" s="178"/>
      <c r="BJ426" s="178"/>
      <c r="BK426" s="178"/>
      <c r="BL426" s="178"/>
      <c r="BM426" s="178"/>
      <c r="BN426" s="178"/>
      <c r="BO426" s="178"/>
      <c r="BP426" s="178"/>
      <c r="BQ426" s="178"/>
      <c r="BR426" s="178"/>
      <c r="BS426" s="178"/>
      <c r="BT426" s="178"/>
      <c r="BU426" s="178"/>
      <c r="BV426" s="178"/>
      <c r="BW426" s="178"/>
      <c r="BX426" s="178"/>
      <c r="BY426" s="178"/>
      <c r="BZ426" s="178"/>
      <c r="CA426" s="178"/>
      <c r="CB426" s="178"/>
      <c r="CC426" s="178"/>
      <c r="CD426" s="178"/>
      <c r="CE426" s="178"/>
      <c r="CF426" s="178"/>
      <c r="CG426" s="178"/>
      <c r="CH426" s="178"/>
      <c r="CI426" s="178"/>
      <c r="CJ426" s="178"/>
      <c r="CK426" s="178"/>
      <c r="CL426" s="178"/>
      <c r="CM426" s="178"/>
      <c r="CN426" s="178"/>
      <c r="CO426" s="178"/>
      <c r="CP426" s="178"/>
      <c r="CQ426" s="178"/>
      <c r="CR426" s="178"/>
      <c r="CS426" s="178"/>
      <c r="CT426" s="178"/>
      <c r="CU426" s="178"/>
      <c r="CV426" s="178"/>
      <c r="CW426" s="178"/>
      <c r="CX426" s="178"/>
      <c r="CY426" s="178"/>
      <c r="CZ426" s="178"/>
      <c r="DA426" s="178"/>
      <c r="DB426" s="178"/>
      <c r="DC426" s="178"/>
      <c r="DD426" s="178"/>
      <c r="DE426" s="178"/>
      <c r="DF426" s="178"/>
      <c r="DG426" s="178"/>
      <c r="DH426" s="178"/>
      <c r="DI426" s="178"/>
      <c r="DJ426" s="178"/>
      <c r="DK426" s="178"/>
      <c r="DL426" s="178"/>
      <c r="DM426" s="178"/>
      <c r="DN426" s="178"/>
      <c r="DO426" s="178"/>
      <c r="DP426" s="178"/>
      <c r="DQ426" s="178"/>
      <c r="DR426" s="178"/>
      <c r="DS426" s="178"/>
      <c r="DT426" s="178"/>
      <c r="DU426" s="178"/>
      <c r="DV426" s="178"/>
      <c r="DW426" s="178"/>
      <c r="DX426" s="178"/>
      <c r="DY426" s="178"/>
      <c r="DZ426" s="178"/>
      <c r="EA426" s="178"/>
      <c r="EB426" s="178"/>
      <c r="EC426" s="178"/>
      <c r="ED426" s="178"/>
      <c r="EE426" s="178"/>
      <c r="EF426" s="178"/>
      <c r="EG426" s="178"/>
      <c r="EH426" s="178"/>
      <c r="EI426" s="178"/>
      <c r="EJ426" s="178"/>
      <c r="EK426" s="178"/>
      <c r="EL426" s="178"/>
      <c r="EM426" s="178"/>
      <c r="EN426" s="178"/>
      <c r="EO426" s="178"/>
      <c r="EP426" s="178"/>
      <c r="EQ426" s="178"/>
      <c r="ER426" s="178"/>
      <c r="ES426" s="178"/>
      <c r="ET426" s="178"/>
      <c r="EU426" s="178"/>
      <c r="EV426" s="178"/>
      <c r="EW426" s="178"/>
      <c r="EX426" s="178"/>
      <c r="EY426" s="178"/>
      <c r="EZ426" s="178"/>
      <c r="FA426" s="178"/>
      <c r="FB426" s="178"/>
      <c r="FC426" s="178"/>
      <c r="FD426" s="178"/>
      <c r="FE426" s="178"/>
      <c r="FF426" s="178"/>
      <c r="FG426" s="178"/>
      <c r="FH426" s="178"/>
      <c r="FI426" s="178"/>
      <c r="FJ426" s="178"/>
      <c r="FK426" s="178"/>
      <c r="FL426" s="178"/>
      <c r="FM426" s="178"/>
      <c r="FN426" s="178"/>
      <c r="FO426" s="178"/>
      <c r="FP426" s="178"/>
      <c r="FQ426" s="178"/>
      <c r="FR426" s="178"/>
      <c r="FS426" s="178"/>
      <c r="FT426" s="178"/>
      <c r="FU426" s="178"/>
      <c r="FV426" s="178"/>
      <c r="FW426" s="178"/>
      <c r="FX426" s="178"/>
      <c r="FY426" s="178"/>
      <c r="FZ426" s="178"/>
      <c r="GA426" s="178"/>
      <c r="GB426" s="178"/>
      <c r="GC426" s="178"/>
      <c r="GD426" s="178"/>
      <c r="GE426" s="178"/>
      <c r="GF426" s="178"/>
      <c r="GG426" s="178"/>
      <c r="GH426" s="178"/>
      <c r="GI426" s="178"/>
      <c r="GJ426" s="178"/>
      <c r="GK426" s="178"/>
      <c r="GL426" s="178"/>
      <c r="GM426" s="178"/>
      <c r="GN426" s="178"/>
      <c r="GO426" s="178"/>
      <c r="GP426" s="178"/>
      <c r="GQ426" s="178"/>
      <c r="GR426" s="178"/>
      <c r="GS426" s="178"/>
      <c r="GT426" s="178"/>
      <c r="GU426" s="178"/>
      <c r="GV426" s="178"/>
      <c r="GW426" s="178"/>
      <c r="GX426" s="178"/>
      <c r="GY426" s="178"/>
      <c r="GZ426" s="178"/>
      <c r="HA426" s="178"/>
      <c r="HB426" s="178"/>
      <c r="HC426" s="178"/>
      <c r="HD426" s="178"/>
      <c r="HE426" s="178"/>
      <c r="HF426" s="178"/>
      <c r="HG426" s="178"/>
      <c r="HH426" s="178"/>
      <c r="HI426" s="178"/>
      <c r="HJ426" s="178"/>
      <c r="HK426" s="178"/>
      <c r="HL426" s="178"/>
      <c r="HM426" s="178"/>
      <c r="HN426" s="178"/>
      <c r="HO426" s="178"/>
      <c r="HP426" s="178"/>
      <c r="HQ426" s="178"/>
      <c r="HR426" s="178"/>
      <c r="HS426" s="178"/>
      <c r="HT426" s="178"/>
      <c r="HU426" s="178"/>
      <c r="HV426" s="178"/>
      <c r="HW426" s="178"/>
      <c r="HX426" s="178"/>
      <c r="HY426" s="178"/>
      <c r="HZ426" s="178"/>
      <c r="IA426" s="178"/>
      <c r="IB426" s="178"/>
      <c r="IC426" s="178"/>
      <c r="ID426" s="178"/>
      <c r="IE426" s="178"/>
      <c r="IF426" s="178"/>
      <c r="IG426" s="178"/>
      <c r="IH426" s="178"/>
      <c r="II426" s="178"/>
      <c r="IJ426" s="178"/>
      <c r="IK426" s="178"/>
      <c r="IL426" s="178"/>
      <c r="IM426" s="178"/>
      <c r="IN426" s="178"/>
      <c r="IO426" s="178"/>
      <c r="IP426" s="178"/>
      <c r="IQ426" s="178"/>
      <c r="IR426" s="178"/>
      <c r="IS426" s="178"/>
      <c r="IT426" s="178"/>
      <c r="IU426" s="178"/>
      <c r="IV426" s="178"/>
      <c r="IW426" s="178"/>
      <c r="IX426" s="178"/>
      <c r="IY426" s="178"/>
      <c r="IZ426" s="178"/>
      <c r="JA426" s="178"/>
      <c r="JB426" s="178"/>
      <c r="JC426" s="178"/>
      <c r="JD426" s="178"/>
      <c r="JE426" s="178"/>
      <c r="JF426" s="178"/>
      <c r="JG426" s="178"/>
      <c r="JH426" s="178"/>
      <c r="JI426" s="178"/>
      <c r="JJ426" s="178"/>
      <c r="JK426" s="178"/>
      <c r="JL426" s="178"/>
      <c r="JM426" s="178"/>
      <c r="JN426" s="178"/>
      <c r="JO426" s="178"/>
      <c r="JP426" s="178"/>
      <c r="JQ426" s="178"/>
      <c r="JR426" s="178"/>
      <c r="JS426" s="178"/>
      <c r="JT426" s="178"/>
      <c r="JU426" s="178"/>
      <c r="JV426" s="178"/>
      <c r="JW426" s="178"/>
      <c r="JX426" s="178"/>
      <c r="JY426" s="178"/>
      <c r="JZ426" s="178"/>
      <c r="KA426" s="178"/>
      <c r="KB426" s="178"/>
      <c r="KC426" s="178"/>
      <c r="KD426" s="178"/>
      <c r="KE426" s="178"/>
      <c r="KF426" s="178"/>
      <c r="KG426" s="178"/>
      <c r="KH426" s="178"/>
      <c r="KI426" s="178"/>
      <c r="KJ426" s="178"/>
      <c r="KK426" s="178"/>
      <c r="KL426" s="178"/>
      <c r="KM426" s="178"/>
      <c r="KN426" s="178"/>
      <c r="KO426" s="178"/>
      <c r="KP426" s="178"/>
      <c r="KQ426" s="178"/>
      <c r="KR426" s="178"/>
      <c r="KS426" s="178"/>
      <c r="KT426" s="178"/>
      <c r="KU426" s="178"/>
      <c r="KV426" s="178"/>
      <c r="KW426" s="178"/>
      <c r="KX426" s="178"/>
      <c r="KY426" s="178"/>
      <c r="KZ426" s="178"/>
      <c r="LA426" s="178"/>
      <c r="LB426" s="178"/>
      <c r="LC426" s="178"/>
      <c r="LD426" s="178"/>
      <c r="LE426" s="178"/>
      <c r="LF426" s="178"/>
      <c r="LG426" s="178"/>
      <c r="LH426" s="178"/>
      <c r="LI426" s="178"/>
      <c r="LJ426" s="178"/>
      <c r="LK426" s="178"/>
      <c r="LL426" s="178"/>
      <c r="LM426" s="178"/>
      <c r="LN426" s="178"/>
      <c r="LO426" s="178"/>
      <c r="LP426" s="178"/>
      <c r="LQ426" s="178"/>
      <c r="LR426" s="178"/>
      <c r="LS426" s="178"/>
      <c r="LT426" s="178"/>
      <c r="LU426" s="178"/>
      <c r="LV426" s="178"/>
      <c r="LW426" s="178"/>
      <c r="LX426" s="178"/>
      <c r="LY426" s="178"/>
      <c r="LZ426" s="178"/>
      <c r="MA426" s="178"/>
      <c r="MB426" s="178"/>
      <c r="MC426" s="178"/>
      <c r="MD426" s="178"/>
      <c r="ME426" s="178"/>
      <c r="MF426" s="178"/>
      <c r="MG426" s="178"/>
      <c r="MH426" s="178"/>
      <c r="MI426" s="178"/>
      <c r="MJ426" s="178"/>
      <c r="MK426" s="178"/>
      <c r="ML426" s="178"/>
      <c r="MM426" s="178"/>
      <c r="MN426" s="178"/>
      <c r="MO426" s="178"/>
      <c r="MP426" s="178"/>
      <c r="MQ426" s="178"/>
      <c r="MR426" s="178"/>
      <c r="MS426" s="178"/>
      <c r="MT426" s="178"/>
      <c r="MU426" s="178"/>
      <c r="MV426" s="178"/>
      <c r="MW426" s="178"/>
      <c r="MX426" s="178"/>
      <c r="MY426" s="178"/>
      <c r="MZ426" s="178"/>
      <c r="NA426" s="178"/>
      <c r="NB426" s="178"/>
      <c r="NC426" s="178"/>
      <c r="ND426" s="178"/>
      <c r="NE426" s="178"/>
      <c r="NF426" s="178"/>
      <c r="NG426" s="178"/>
      <c r="NH426" s="178"/>
      <c r="NI426" s="178"/>
      <c r="NJ426" s="178"/>
      <c r="NK426" s="178"/>
      <c r="NL426" s="178"/>
      <c r="NM426" s="178"/>
      <c r="NN426" s="178"/>
      <c r="NO426" s="178"/>
      <c r="NP426" s="178"/>
      <c r="NQ426" s="178"/>
      <c r="NR426" s="178"/>
      <c r="NS426" s="178"/>
      <c r="NT426" s="178"/>
      <c r="NU426" s="178"/>
      <c r="NV426" s="178"/>
      <c r="NW426" s="178"/>
      <c r="NX426" s="178"/>
      <c r="NY426" s="178"/>
      <c r="NZ426" s="178"/>
      <c r="OA426" s="178"/>
      <c r="OB426" s="178"/>
      <c r="OC426" s="178"/>
      <c r="OD426" s="178"/>
      <c r="OE426" s="178"/>
      <c r="OF426" s="178"/>
      <c r="OG426" s="178"/>
      <c r="OH426" s="178"/>
      <c r="OI426" s="178"/>
      <c r="OJ426" s="178"/>
      <c r="OK426" s="178"/>
      <c r="OL426" s="178"/>
      <c r="OM426" s="178"/>
      <c r="ON426" s="178"/>
      <c r="OO426" s="178"/>
      <c r="OP426" s="178"/>
      <c r="OQ426" s="178"/>
      <c r="OR426" s="178"/>
      <c r="OS426" s="178"/>
      <c r="OT426" s="178"/>
      <c r="OU426" s="178"/>
      <c r="OV426" s="178"/>
      <c r="OW426" s="178"/>
      <c r="OX426" s="178"/>
      <c r="OY426" s="178"/>
      <c r="OZ426" s="178"/>
      <c r="PA426" s="178"/>
      <c r="PB426" s="178"/>
      <c r="PC426" s="178"/>
      <c r="PD426" s="178"/>
      <c r="PE426" s="178"/>
      <c r="PF426" s="178"/>
      <c r="PG426" s="178"/>
      <c r="PH426" s="178"/>
      <c r="PI426" s="178"/>
      <c r="PJ426" s="178"/>
      <c r="PK426" s="178"/>
      <c r="PL426" s="178"/>
      <c r="PM426" s="178"/>
      <c r="PN426" s="178"/>
      <c r="PO426" s="178"/>
      <c r="PP426" s="178"/>
      <c r="PQ426" s="178"/>
      <c r="PR426" s="178"/>
      <c r="PS426" s="178"/>
      <c r="PT426" s="178"/>
      <c r="PU426" s="178"/>
      <c r="PV426" s="178"/>
      <c r="PW426" s="178"/>
      <c r="PX426" s="178"/>
      <c r="PY426" s="178"/>
      <c r="PZ426" s="178"/>
      <c r="QA426" s="178"/>
      <c r="QB426" s="178"/>
      <c r="QC426" s="178"/>
      <c r="QD426" s="178"/>
      <c r="QE426" s="178"/>
      <c r="QF426" s="178"/>
      <c r="QG426" s="178"/>
      <c r="QH426" s="178"/>
      <c r="QI426" s="178"/>
      <c r="QJ426" s="178"/>
      <c r="QK426" s="178"/>
      <c r="QL426" s="178"/>
      <c r="QM426" s="178"/>
      <c r="QN426" s="178"/>
      <c r="QO426" s="178"/>
      <c r="QP426" s="178"/>
      <c r="QQ426" s="178"/>
      <c r="QR426" s="178"/>
      <c r="QS426" s="178"/>
      <c r="QT426" s="178"/>
      <c r="QU426" s="178"/>
      <c r="QV426" s="178"/>
      <c r="QW426" s="178"/>
      <c r="QX426" s="178"/>
      <c r="QY426" s="178"/>
      <c r="QZ426" s="178"/>
      <c r="RA426" s="178"/>
      <c r="RB426" s="178"/>
      <c r="RC426" s="178"/>
      <c r="RD426" s="178"/>
      <c r="RE426" s="178"/>
      <c r="RF426" s="178"/>
      <c r="RG426" s="178"/>
      <c r="RH426" s="178"/>
      <c r="RI426" s="178"/>
      <c r="RJ426" s="178"/>
      <c r="RK426" s="178"/>
      <c r="RL426" s="178"/>
      <c r="RM426" s="178"/>
      <c r="RN426" s="178"/>
      <c r="RO426" s="178"/>
      <c r="RP426" s="178"/>
      <c r="RQ426" s="178"/>
      <c r="RR426" s="178"/>
    </row>
    <row r="427" spans="1:486" s="1364" customFormat="1" ht="45">
      <c r="A427" s="1266"/>
      <c r="B427" s="420" t="s">
        <v>2024</v>
      </c>
      <c r="C427" s="1269"/>
      <c r="D427" s="1361"/>
      <c r="E427" s="1296"/>
      <c r="F427" s="1362"/>
      <c r="G427" s="1363"/>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8"/>
      <c r="AY427" s="178"/>
      <c r="AZ427" s="178"/>
      <c r="BA427" s="178"/>
      <c r="BB427" s="178"/>
      <c r="BC427" s="178"/>
      <c r="BD427" s="178"/>
      <c r="BE427" s="178"/>
      <c r="BF427" s="178"/>
      <c r="BG427" s="178"/>
      <c r="BH427" s="178"/>
      <c r="BI427" s="178"/>
      <c r="BJ427" s="178"/>
      <c r="BK427" s="178"/>
      <c r="BL427" s="178"/>
      <c r="BM427" s="178"/>
      <c r="BN427" s="178"/>
      <c r="BO427" s="178"/>
      <c r="BP427" s="178"/>
      <c r="BQ427" s="178"/>
      <c r="BR427" s="178"/>
      <c r="BS427" s="178"/>
      <c r="BT427" s="178"/>
      <c r="BU427" s="178"/>
      <c r="BV427" s="178"/>
      <c r="BW427" s="178"/>
      <c r="BX427" s="178"/>
      <c r="BY427" s="178"/>
      <c r="BZ427" s="178"/>
      <c r="CA427" s="178"/>
      <c r="CB427" s="178"/>
      <c r="CC427" s="178"/>
      <c r="CD427" s="178"/>
      <c r="CE427" s="178"/>
      <c r="CF427" s="178"/>
      <c r="CG427" s="178"/>
      <c r="CH427" s="178"/>
      <c r="CI427" s="178"/>
      <c r="CJ427" s="178"/>
      <c r="CK427" s="178"/>
      <c r="CL427" s="178"/>
      <c r="CM427" s="178"/>
      <c r="CN427" s="178"/>
      <c r="CO427" s="178"/>
      <c r="CP427" s="178"/>
      <c r="CQ427" s="178"/>
      <c r="CR427" s="178"/>
      <c r="CS427" s="178"/>
      <c r="CT427" s="178"/>
      <c r="CU427" s="178"/>
      <c r="CV427" s="178"/>
      <c r="CW427" s="178"/>
      <c r="CX427" s="178"/>
      <c r="CY427" s="178"/>
      <c r="CZ427" s="178"/>
      <c r="DA427" s="178"/>
      <c r="DB427" s="178"/>
      <c r="DC427" s="178"/>
      <c r="DD427" s="178"/>
      <c r="DE427" s="178"/>
      <c r="DF427" s="178"/>
      <c r="DG427" s="178"/>
      <c r="DH427" s="178"/>
      <c r="DI427" s="178"/>
      <c r="DJ427" s="178"/>
      <c r="DK427" s="178"/>
      <c r="DL427" s="178"/>
      <c r="DM427" s="178"/>
      <c r="DN427" s="178"/>
      <c r="DO427" s="178"/>
      <c r="DP427" s="178"/>
      <c r="DQ427" s="178"/>
      <c r="DR427" s="178"/>
      <c r="DS427" s="178"/>
      <c r="DT427" s="178"/>
      <c r="DU427" s="178"/>
      <c r="DV427" s="178"/>
      <c r="DW427" s="178"/>
      <c r="DX427" s="178"/>
      <c r="DY427" s="178"/>
      <c r="DZ427" s="178"/>
      <c r="EA427" s="178"/>
      <c r="EB427" s="178"/>
      <c r="EC427" s="178"/>
      <c r="ED427" s="178"/>
      <c r="EE427" s="178"/>
      <c r="EF427" s="178"/>
      <c r="EG427" s="178"/>
      <c r="EH427" s="178"/>
      <c r="EI427" s="178"/>
      <c r="EJ427" s="178"/>
      <c r="EK427" s="178"/>
      <c r="EL427" s="178"/>
      <c r="EM427" s="178"/>
      <c r="EN427" s="178"/>
      <c r="EO427" s="178"/>
      <c r="EP427" s="178"/>
      <c r="EQ427" s="178"/>
      <c r="ER427" s="178"/>
      <c r="ES427" s="178"/>
      <c r="ET427" s="178"/>
      <c r="EU427" s="178"/>
      <c r="EV427" s="178"/>
      <c r="EW427" s="178"/>
      <c r="EX427" s="178"/>
      <c r="EY427" s="178"/>
      <c r="EZ427" s="178"/>
      <c r="FA427" s="178"/>
      <c r="FB427" s="178"/>
      <c r="FC427" s="178"/>
      <c r="FD427" s="178"/>
      <c r="FE427" s="178"/>
      <c r="FF427" s="178"/>
      <c r="FG427" s="178"/>
      <c r="FH427" s="178"/>
      <c r="FI427" s="178"/>
      <c r="FJ427" s="178"/>
      <c r="FK427" s="178"/>
      <c r="FL427" s="178"/>
      <c r="FM427" s="178"/>
      <c r="FN427" s="178"/>
      <c r="FO427" s="178"/>
      <c r="FP427" s="178"/>
      <c r="FQ427" s="178"/>
      <c r="FR427" s="178"/>
      <c r="FS427" s="178"/>
      <c r="FT427" s="178"/>
      <c r="FU427" s="178"/>
      <c r="FV427" s="178"/>
      <c r="FW427" s="178"/>
      <c r="FX427" s="178"/>
      <c r="FY427" s="178"/>
      <c r="FZ427" s="178"/>
      <c r="GA427" s="178"/>
      <c r="GB427" s="178"/>
      <c r="GC427" s="178"/>
      <c r="GD427" s="178"/>
      <c r="GE427" s="178"/>
      <c r="GF427" s="178"/>
      <c r="GG427" s="178"/>
      <c r="GH427" s="178"/>
      <c r="GI427" s="178"/>
      <c r="GJ427" s="178"/>
      <c r="GK427" s="178"/>
      <c r="GL427" s="178"/>
      <c r="GM427" s="178"/>
      <c r="GN427" s="178"/>
      <c r="GO427" s="178"/>
      <c r="GP427" s="178"/>
      <c r="GQ427" s="178"/>
      <c r="GR427" s="178"/>
      <c r="GS427" s="178"/>
      <c r="GT427" s="178"/>
      <c r="GU427" s="178"/>
      <c r="GV427" s="178"/>
      <c r="GW427" s="178"/>
      <c r="GX427" s="178"/>
      <c r="GY427" s="178"/>
      <c r="GZ427" s="178"/>
      <c r="HA427" s="178"/>
      <c r="HB427" s="178"/>
      <c r="HC427" s="178"/>
      <c r="HD427" s="178"/>
      <c r="HE427" s="178"/>
      <c r="HF427" s="178"/>
      <c r="HG427" s="178"/>
      <c r="HH427" s="178"/>
      <c r="HI427" s="178"/>
      <c r="HJ427" s="178"/>
      <c r="HK427" s="178"/>
      <c r="HL427" s="178"/>
      <c r="HM427" s="178"/>
      <c r="HN427" s="178"/>
      <c r="HO427" s="178"/>
      <c r="HP427" s="178"/>
      <c r="HQ427" s="178"/>
      <c r="HR427" s="178"/>
      <c r="HS427" s="178"/>
      <c r="HT427" s="178"/>
      <c r="HU427" s="178"/>
      <c r="HV427" s="178"/>
      <c r="HW427" s="178"/>
      <c r="HX427" s="178"/>
      <c r="HY427" s="178"/>
      <c r="HZ427" s="178"/>
      <c r="IA427" s="178"/>
      <c r="IB427" s="178"/>
      <c r="IC427" s="178"/>
      <c r="ID427" s="178"/>
      <c r="IE427" s="178"/>
      <c r="IF427" s="178"/>
      <c r="IG427" s="178"/>
      <c r="IH427" s="178"/>
      <c r="II427" s="178"/>
      <c r="IJ427" s="178"/>
      <c r="IK427" s="178"/>
      <c r="IL427" s="178"/>
      <c r="IM427" s="178"/>
      <c r="IN427" s="178"/>
      <c r="IO427" s="178"/>
      <c r="IP427" s="178"/>
      <c r="IQ427" s="178"/>
      <c r="IR427" s="178"/>
      <c r="IS427" s="178"/>
      <c r="IT427" s="178"/>
      <c r="IU427" s="178"/>
      <c r="IV427" s="178"/>
      <c r="IW427" s="178"/>
      <c r="IX427" s="178"/>
      <c r="IY427" s="178"/>
      <c r="IZ427" s="178"/>
      <c r="JA427" s="178"/>
      <c r="JB427" s="178"/>
      <c r="JC427" s="178"/>
      <c r="JD427" s="178"/>
      <c r="JE427" s="178"/>
      <c r="JF427" s="178"/>
      <c r="JG427" s="178"/>
      <c r="JH427" s="178"/>
      <c r="JI427" s="178"/>
      <c r="JJ427" s="178"/>
      <c r="JK427" s="178"/>
      <c r="JL427" s="178"/>
      <c r="JM427" s="178"/>
      <c r="JN427" s="178"/>
      <c r="JO427" s="178"/>
      <c r="JP427" s="178"/>
      <c r="JQ427" s="178"/>
      <c r="JR427" s="178"/>
      <c r="JS427" s="178"/>
      <c r="JT427" s="178"/>
      <c r="JU427" s="178"/>
      <c r="JV427" s="178"/>
      <c r="JW427" s="178"/>
      <c r="JX427" s="178"/>
      <c r="JY427" s="178"/>
      <c r="JZ427" s="178"/>
      <c r="KA427" s="178"/>
      <c r="KB427" s="178"/>
      <c r="KC427" s="178"/>
      <c r="KD427" s="178"/>
      <c r="KE427" s="178"/>
      <c r="KF427" s="178"/>
      <c r="KG427" s="178"/>
      <c r="KH427" s="178"/>
      <c r="KI427" s="178"/>
      <c r="KJ427" s="178"/>
      <c r="KK427" s="178"/>
      <c r="KL427" s="178"/>
      <c r="KM427" s="178"/>
      <c r="KN427" s="178"/>
      <c r="KO427" s="178"/>
      <c r="KP427" s="178"/>
      <c r="KQ427" s="178"/>
      <c r="KR427" s="178"/>
      <c r="KS427" s="178"/>
      <c r="KT427" s="178"/>
      <c r="KU427" s="178"/>
      <c r="KV427" s="178"/>
      <c r="KW427" s="178"/>
      <c r="KX427" s="178"/>
      <c r="KY427" s="178"/>
      <c r="KZ427" s="178"/>
      <c r="LA427" s="178"/>
      <c r="LB427" s="178"/>
      <c r="LC427" s="178"/>
      <c r="LD427" s="178"/>
      <c r="LE427" s="178"/>
      <c r="LF427" s="178"/>
      <c r="LG427" s="178"/>
      <c r="LH427" s="178"/>
      <c r="LI427" s="178"/>
      <c r="LJ427" s="178"/>
      <c r="LK427" s="178"/>
      <c r="LL427" s="178"/>
      <c r="LM427" s="178"/>
      <c r="LN427" s="178"/>
      <c r="LO427" s="178"/>
      <c r="LP427" s="178"/>
      <c r="LQ427" s="178"/>
      <c r="LR427" s="178"/>
      <c r="LS427" s="178"/>
      <c r="LT427" s="178"/>
      <c r="LU427" s="178"/>
      <c r="LV427" s="178"/>
      <c r="LW427" s="178"/>
      <c r="LX427" s="178"/>
      <c r="LY427" s="178"/>
      <c r="LZ427" s="178"/>
      <c r="MA427" s="178"/>
      <c r="MB427" s="178"/>
      <c r="MC427" s="178"/>
      <c r="MD427" s="178"/>
      <c r="ME427" s="178"/>
      <c r="MF427" s="178"/>
      <c r="MG427" s="178"/>
      <c r="MH427" s="178"/>
      <c r="MI427" s="178"/>
      <c r="MJ427" s="178"/>
      <c r="MK427" s="178"/>
      <c r="ML427" s="178"/>
      <c r="MM427" s="178"/>
      <c r="MN427" s="178"/>
      <c r="MO427" s="178"/>
      <c r="MP427" s="178"/>
      <c r="MQ427" s="178"/>
      <c r="MR427" s="178"/>
      <c r="MS427" s="178"/>
      <c r="MT427" s="178"/>
      <c r="MU427" s="178"/>
      <c r="MV427" s="178"/>
      <c r="MW427" s="178"/>
      <c r="MX427" s="178"/>
      <c r="MY427" s="178"/>
      <c r="MZ427" s="178"/>
      <c r="NA427" s="178"/>
      <c r="NB427" s="178"/>
      <c r="NC427" s="178"/>
      <c r="ND427" s="178"/>
      <c r="NE427" s="178"/>
      <c r="NF427" s="178"/>
      <c r="NG427" s="178"/>
      <c r="NH427" s="178"/>
      <c r="NI427" s="178"/>
      <c r="NJ427" s="178"/>
      <c r="NK427" s="178"/>
      <c r="NL427" s="178"/>
      <c r="NM427" s="178"/>
      <c r="NN427" s="178"/>
      <c r="NO427" s="178"/>
      <c r="NP427" s="178"/>
      <c r="NQ427" s="178"/>
      <c r="NR427" s="178"/>
      <c r="NS427" s="178"/>
      <c r="NT427" s="178"/>
      <c r="NU427" s="178"/>
      <c r="NV427" s="178"/>
      <c r="NW427" s="178"/>
      <c r="NX427" s="178"/>
      <c r="NY427" s="178"/>
      <c r="NZ427" s="178"/>
      <c r="OA427" s="178"/>
      <c r="OB427" s="178"/>
      <c r="OC427" s="178"/>
      <c r="OD427" s="178"/>
      <c r="OE427" s="178"/>
      <c r="OF427" s="178"/>
      <c r="OG427" s="178"/>
      <c r="OH427" s="178"/>
      <c r="OI427" s="178"/>
      <c r="OJ427" s="178"/>
      <c r="OK427" s="178"/>
      <c r="OL427" s="178"/>
      <c r="OM427" s="178"/>
      <c r="ON427" s="178"/>
      <c r="OO427" s="178"/>
      <c r="OP427" s="178"/>
      <c r="OQ427" s="178"/>
      <c r="OR427" s="178"/>
      <c r="OS427" s="178"/>
      <c r="OT427" s="178"/>
      <c r="OU427" s="178"/>
      <c r="OV427" s="178"/>
      <c r="OW427" s="178"/>
      <c r="OX427" s="178"/>
      <c r="OY427" s="178"/>
      <c r="OZ427" s="178"/>
      <c r="PA427" s="178"/>
      <c r="PB427" s="178"/>
      <c r="PC427" s="178"/>
      <c r="PD427" s="178"/>
      <c r="PE427" s="178"/>
      <c r="PF427" s="178"/>
      <c r="PG427" s="178"/>
      <c r="PH427" s="178"/>
      <c r="PI427" s="178"/>
      <c r="PJ427" s="178"/>
      <c r="PK427" s="178"/>
      <c r="PL427" s="178"/>
      <c r="PM427" s="178"/>
      <c r="PN427" s="178"/>
      <c r="PO427" s="178"/>
      <c r="PP427" s="178"/>
      <c r="PQ427" s="178"/>
      <c r="PR427" s="178"/>
      <c r="PS427" s="178"/>
      <c r="PT427" s="178"/>
      <c r="PU427" s="178"/>
      <c r="PV427" s="178"/>
      <c r="PW427" s="178"/>
      <c r="PX427" s="178"/>
      <c r="PY427" s="178"/>
      <c r="PZ427" s="178"/>
      <c r="QA427" s="178"/>
      <c r="QB427" s="178"/>
      <c r="QC427" s="178"/>
      <c r="QD427" s="178"/>
      <c r="QE427" s="178"/>
      <c r="QF427" s="178"/>
      <c r="QG427" s="178"/>
      <c r="QH427" s="178"/>
      <c r="QI427" s="178"/>
      <c r="QJ427" s="178"/>
      <c r="QK427" s="178"/>
      <c r="QL427" s="178"/>
      <c r="QM427" s="178"/>
      <c r="QN427" s="178"/>
      <c r="QO427" s="178"/>
      <c r="QP427" s="178"/>
      <c r="QQ427" s="178"/>
      <c r="QR427" s="178"/>
      <c r="QS427" s="178"/>
      <c r="QT427" s="178"/>
      <c r="QU427" s="178"/>
      <c r="QV427" s="178"/>
      <c r="QW427" s="178"/>
      <c r="QX427" s="178"/>
      <c r="QY427" s="178"/>
      <c r="QZ427" s="178"/>
      <c r="RA427" s="178"/>
      <c r="RB427" s="178"/>
      <c r="RC427" s="178"/>
      <c r="RD427" s="178"/>
      <c r="RE427" s="178"/>
      <c r="RF427" s="178"/>
      <c r="RG427" s="178"/>
      <c r="RH427" s="178"/>
      <c r="RI427" s="178"/>
      <c r="RJ427" s="178"/>
      <c r="RK427" s="178"/>
      <c r="RL427" s="178"/>
      <c r="RM427" s="178"/>
      <c r="RN427" s="178"/>
      <c r="RO427" s="178"/>
      <c r="RP427" s="178"/>
      <c r="RQ427" s="178"/>
      <c r="RR427" s="178"/>
    </row>
    <row r="428" spans="1:486" s="1364" customFormat="1" ht="99.75" customHeight="1">
      <c r="A428" s="1266"/>
      <c r="B428" s="420" t="s">
        <v>2025</v>
      </c>
      <c r="C428" s="1269"/>
      <c r="D428" s="1361"/>
      <c r="E428" s="1296"/>
      <c r="F428" s="1362"/>
      <c r="G428" s="1363"/>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8"/>
      <c r="AY428" s="178"/>
      <c r="AZ428" s="178"/>
      <c r="BA428" s="178"/>
      <c r="BB428" s="178"/>
      <c r="BC428" s="178"/>
      <c r="BD428" s="178"/>
      <c r="BE428" s="178"/>
      <c r="BF428" s="178"/>
      <c r="BG428" s="178"/>
      <c r="BH428" s="178"/>
      <c r="BI428" s="178"/>
      <c r="BJ428" s="178"/>
      <c r="BK428" s="178"/>
      <c r="BL428" s="178"/>
      <c r="BM428" s="178"/>
      <c r="BN428" s="178"/>
      <c r="BO428" s="178"/>
      <c r="BP428" s="178"/>
      <c r="BQ428" s="178"/>
      <c r="BR428" s="178"/>
      <c r="BS428" s="178"/>
      <c r="BT428" s="178"/>
      <c r="BU428" s="178"/>
      <c r="BV428" s="178"/>
      <c r="BW428" s="178"/>
      <c r="BX428" s="178"/>
      <c r="BY428" s="178"/>
      <c r="BZ428" s="178"/>
      <c r="CA428" s="178"/>
      <c r="CB428" s="178"/>
      <c r="CC428" s="178"/>
      <c r="CD428" s="178"/>
      <c r="CE428" s="178"/>
      <c r="CF428" s="178"/>
      <c r="CG428" s="178"/>
      <c r="CH428" s="178"/>
      <c r="CI428" s="178"/>
      <c r="CJ428" s="178"/>
      <c r="CK428" s="178"/>
      <c r="CL428" s="178"/>
      <c r="CM428" s="178"/>
      <c r="CN428" s="178"/>
      <c r="CO428" s="178"/>
      <c r="CP428" s="178"/>
      <c r="CQ428" s="178"/>
      <c r="CR428" s="178"/>
      <c r="CS428" s="178"/>
      <c r="CT428" s="178"/>
      <c r="CU428" s="178"/>
      <c r="CV428" s="178"/>
      <c r="CW428" s="178"/>
      <c r="CX428" s="178"/>
      <c r="CY428" s="178"/>
      <c r="CZ428" s="178"/>
      <c r="DA428" s="178"/>
      <c r="DB428" s="178"/>
      <c r="DC428" s="178"/>
      <c r="DD428" s="178"/>
      <c r="DE428" s="178"/>
      <c r="DF428" s="178"/>
      <c r="DG428" s="178"/>
      <c r="DH428" s="178"/>
      <c r="DI428" s="178"/>
      <c r="DJ428" s="178"/>
      <c r="DK428" s="178"/>
      <c r="DL428" s="178"/>
      <c r="DM428" s="178"/>
      <c r="DN428" s="178"/>
      <c r="DO428" s="178"/>
      <c r="DP428" s="178"/>
      <c r="DQ428" s="178"/>
      <c r="DR428" s="178"/>
      <c r="DS428" s="178"/>
      <c r="DT428" s="178"/>
      <c r="DU428" s="178"/>
      <c r="DV428" s="178"/>
      <c r="DW428" s="178"/>
      <c r="DX428" s="178"/>
      <c r="DY428" s="178"/>
      <c r="DZ428" s="178"/>
      <c r="EA428" s="178"/>
      <c r="EB428" s="178"/>
      <c r="EC428" s="178"/>
      <c r="ED428" s="178"/>
      <c r="EE428" s="178"/>
      <c r="EF428" s="178"/>
      <c r="EG428" s="178"/>
      <c r="EH428" s="178"/>
      <c r="EI428" s="178"/>
      <c r="EJ428" s="178"/>
      <c r="EK428" s="178"/>
      <c r="EL428" s="178"/>
      <c r="EM428" s="178"/>
      <c r="EN428" s="178"/>
      <c r="EO428" s="178"/>
      <c r="EP428" s="178"/>
      <c r="EQ428" s="178"/>
      <c r="ER428" s="178"/>
      <c r="ES428" s="178"/>
      <c r="ET428" s="178"/>
      <c r="EU428" s="178"/>
      <c r="EV428" s="178"/>
      <c r="EW428" s="178"/>
      <c r="EX428" s="178"/>
      <c r="EY428" s="178"/>
      <c r="EZ428" s="178"/>
      <c r="FA428" s="178"/>
      <c r="FB428" s="178"/>
      <c r="FC428" s="178"/>
      <c r="FD428" s="178"/>
      <c r="FE428" s="178"/>
      <c r="FF428" s="178"/>
      <c r="FG428" s="178"/>
      <c r="FH428" s="178"/>
      <c r="FI428" s="178"/>
      <c r="FJ428" s="178"/>
      <c r="FK428" s="178"/>
      <c r="FL428" s="178"/>
      <c r="FM428" s="178"/>
      <c r="FN428" s="178"/>
      <c r="FO428" s="178"/>
      <c r="FP428" s="178"/>
      <c r="FQ428" s="178"/>
      <c r="FR428" s="178"/>
      <c r="FS428" s="178"/>
      <c r="FT428" s="178"/>
      <c r="FU428" s="178"/>
      <c r="FV428" s="178"/>
      <c r="FW428" s="178"/>
      <c r="FX428" s="178"/>
      <c r="FY428" s="178"/>
      <c r="FZ428" s="178"/>
      <c r="GA428" s="178"/>
      <c r="GB428" s="178"/>
      <c r="GC428" s="178"/>
      <c r="GD428" s="178"/>
      <c r="GE428" s="178"/>
      <c r="GF428" s="178"/>
      <c r="GG428" s="178"/>
      <c r="GH428" s="178"/>
      <c r="GI428" s="178"/>
      <c r="GJ428" s="178"/>
      <c r="GK428" s="178"/>
      <c r="GL428" s="178"/>
      <c r="GM428" s="178"/>
      <c r="GN428" s="178"/>
      <c r="GO428" s="178"/>
      <c r="GP428" s="178"/>
      <c r="GQ428" s="178"/>
      <c r="GR428" s="178"/>
      <c r="GS428" s="178"/>
      <c r="GT428" s="178"/>
      <c r="GU428" s="178"/>
      <c r="GV428" s="178"/>
      <c r="GW428" s="178"/>
      <c r="GX428" s="178"/>
      <c r="GY428" s="178"/>
      <c r="GZ428" s="178"/>
      <c r="HA428" s="178"/>
      <c r="HB428" s="178"/>
      <c r="HC428" s="178"/>
      <c r="HD428" s="178"/>
      <c r="HE428" s="178"/>
      <c r="HF428" s="178"/>
      <c r="HG428" s="178"/>
      <c r="HH428" s="178"/>
      <c r="HI428" s="178"/>
      <c r="HJ428" s="178"/>
      <c r="HK428" s="178"/>
      <c r="HL428" s="178"/>
      <c r="HM428" s="178"/>
      <c r="HN428" s="178"/>
      <c r="HO428" s="178"/>
      <c r="HP428" s="178"/>
      <c r="HQ428" s="178"/>
      <c r="HR428" s="178"/>
      <c r="HS428" s="178"/>
      <c r="HT428" s="178"/>
      <c r="HU428" s="178"/>
      <c r="HV428" s="178"/>
      <c r="HW428" s="178"/>
      <c r="HX428" s="178"/>
      <c r="HY428" s="178"/>
      <c r="HZ428" s="178"/>
      <c r="IA428" s="178"/>
      <c r="IB428" s="178"/>
      <c r="IC428" s="178"/>
      <c r="ID428" s="178"/>
      <c r="IE428" s="178"/>
      <c r="IF428" s="178"/>
      <c r="IG428" s="178"/>
      <c r="IH428" s="178"/>
      <c r="II428" s="178"/>
      <c r="IJ428" s="178"/>
      <c r="IK428" s="178"/>
      <c r="IL428" s="178"/>
      <c r="IM428" s="178"/>
      <c r="IN428" s="178"/>
      <c r="IO428" s="178"/>
      <c r="IP428" s="178"/>
      <c r="IQ428" s="178"/>
      <c r="IR428" s="178"/>
      <c r="IS428" s="178"/>
      <c r="IT428" s="178"/>
      <c r="IU428" s="178"/>
      <c r="IV428" s="178"/>
      <c r="IW428" s="178"/>
      <c r="IX428" s="178"/>
      <c r="IY428" s="178"/>
      <c r="IZ428" s="178"/>
      <c r="JA428" s="178"/>
      <c r="JB428" s="178"/>
      <c r="JC428" s="178"/>
      <c r="JD428" s="178"/>
      <c r="JE428" s="178"/>
      <c r="JF428" s="178"/>
      <c r="JG428" s="178"/>
      <c r="JH428" s="178"/>
      <c r="JI428" s="178"/>
      <c r="JJ428" s="178"/>
      <c r="JK428" s="178"/>
      <c r="JL428" s="178"/>
      <c r="JM428" s="178"/>
      <c r="JN428" s="178"/>
      <c r="JO428" s="178"/>
      <c r="JP428" s="178"/>
      <c r="JQ428" s="178"/>
      <c r="JR428" s="178"/>
      <c r="JS428" s="178"/>
      <c r="JT428" s="178"/>
      <c r="JU428" s="178"/>
      <c r="JV428" s="178"/>
      <c r="JW428" s="178"/>
      <c r="JX428" s="178"/>
      <c r="JY428" s="178"/>
      <c r="JZ428" s="178"/>
      <c r="KA428" s="178"/>
      <c r="KB428" s="178"/>
      <c r="KC428" s="178"/>
      <c r="KD428" s="178"/>
      <c r="KE428" s="178"/>
      <c r="KF428" s="178"/>
      <c r="KG428" s="178"/>
      <c r="KH428" s="178"/>
      <c r="KI428" s="178"/>
      <c r="KJ428" s="178"/>
      <c r="KK428" s="178"/>
      <c r="KL428" s="178"/>
      <c r="KM428" s="178"/>
      <c r="KN428" s="178"/>
      <c r="KO428" s="178"/>
      <c r="KP428" s="178"/>
      <c r="KQ428" s="178"/>
      <c r="KR428" s="178"/>
      <c r="KS428" s="178"/>
      <c r="KT428" s="178"/>
      <c r="KU428" s="178"/>
      <c r="KV428" s="178"/>
      <c r="KW428" s="178"/>
      <c r="KX428" s="178"/>
      <c r="KY428" s="178"/>
      <c r="KZ428" s="178"/>
      <c r="LA428" s="178"/>
      <c r="LB428" s="178"/>
      <c r="LC428" s="178"/>
      <c r="LD428" s="178"/>
      <c r="LE428" s="178"/>
      <c r="LF428" s="178"/>
      <c r="LG428" s="178"/>
      <c r="LH428" s="178"/>
      <c r="LI428" s="178"/>
      <c r="LJ428" s="178"/>
      <c r="LK428" s="178"/>
      <c r="LL428" s="178"/>
      <c r="LM428" s="178"/>
      <c r="LN428" s="178"/>
      <c r="LO428" s="178"/>
      <c r="LP428" s="178"/>
      <c r="LQ428" s="178"/>
      <c r="LR428" s="178"/>
      <c r="LS428" s="178"/>
      <c r="LT428" s="178"/>
      <c r="LU428" s="178"/>
      <c r="LV428" s="178"/>
      <c r="LW428" s="178"/>
      <c r="LX428" s="178"/>
      <c r="LY428" s="178"/>
      <c r="LZ428" s="178"/>
      <c r="MA428" s="178"/>
      <c r="MB428" s="178"/>
      <c r="MC428" s="178"/>
      <c r="MD428" s="178"/>
      <c r="ME428" s="178"/>
      <c r="MF428" s="178"/>
      <c r="MG428" s="178"/>
      <c r="MH428" s="178"/>
      <c r="MI428" s="178"/>
      <c r="MJ428" s="178"/>
      <c r="MK428" s="178"/>
      <c r="ML428" s="178"/>
      <c r="MM428" s="178"/>
      <c r="MN428" s="178"/>
      <c r="MO428" s="178"/>
      <c r="MP428" s="178"/>
      <c r="MQ428" s="178"/>
      <c r="MR428" s="178"/>
      <c r="MS428" s="178"/>
      <c r="MT428" s="178"/>
      <c r="MU428" s="178"/>
      <c r="MV428" s="178"/>
      <c r="MW428" s="178"/>
      <c r="MX428" s="178"/>
      <c r="MY428" s="178"/>
      <c r="MZ428" s="178"/>
      <c r="NA428" s="178"/>
      <c r="NB428" s="178"/>
      <c r="NC428" s="178"/>
      <c r="ND428" s="178"/>
      <c r="NE428" s="178"/>
      <c r="NF428" s="178"/>
      <c r="NG428" s="178"/>
      <c r="NH428" s="178"/>
      <c r="NI428" s="178"/>
      <c r="NJ428" s="178"/>
      <c r="NK428" s="178"/>
      <c r="NL428" s="178"/>
      <c r="NM428" s="178"/>
      <c r="NN428" s="178"/>
      <c r="NO428" s="178"/>
      <c r="NP428" s="178"/>
      <c r="NQ428" s="178"/>
      <c r="NR428" s="178"/>
      <c r="NS428" s="178"/>
      <c r="NT428" s="178"/>
      <c r="NU428" s="178"/>
      <c r="NV428" s="178"/>
      <c r="NW428" s="178"/>
      <c r="NX428" s="178"/>
      <c r="NY428" s="178"/>
      <c r="NZ428" s="178"/>
      <c r="OA428" s="178"/>
      <c r="OB428" s="178"/>
      <c r="OC428" s="178"/>
      <c r="OD428" s="178"/>
      <c r="OE428" s="178"/>
      <c r="OF428" s="178"/>
      <c r="OG428" s="178"/>
      <c r="OH428" s="178"/>
      <c r="OI428" s="178"/>
      <c r="OJ428" s="178"/>
      <c r="OK428" s="178"/>
      <c r="OL428" s="178"/>
      <c r="OM428" s="178"/>
      <c r="ON428" s="178"/>
      <c r="OO428" s="178"/>
      <c r="OP428" s="178"/>
      <c r="OQ428" s="178"/>
      <c r="OR428" s="178"/>
      <c r="OS428" s="178"/>
      <c r="OT428" s="178"/>
      <c r="OU428" s="178"/>
      <c r="OV428" s="178"/>
      <c r="OW428" s="178"/>
      <c r="OX428" s="178"/>
      <c r="OY428" s="178"/>
      <c r="OZ428" s="178"/>
      <c r="PA428" s="178"/>
      <c r="PB428" s="178"/>
      <c r="PC428" s="178"/>
      <c r="PD428" s="178"/>
      <c r="PE428" s="178"/>
      <c r="PF428" s="178"/>
      <c r="PG428" s="178"/>
      <c r="PH428" s="178"/>
      <c r="PI428" s="178"/>
      <c r="PJ428" s="178"/>
      <c r="PK428" s="178"/>
      <c r="PL428" s="178"/>
      <c r="PM428" s="178"/>
      <c r="PN428" s="178"/>
      <c r="PO428" s="178"/>
      <c r="PP428" s="178"/>
      <c r="PQ428" s="178"/>
      <c r="PR428" s="178"/>
      <c r="PS428" s="178"/>
      <c r="PT428" s="178"/>
      <c r="PU428" s="178"/>
      <c r="PV428" s="178"/>
      <c r="PW428" s="178"/>
      <c r="PX428" s="178"/>
      <c r="PY428" s="178"/>
      <c r="PZ428" s="178"/>
      <c r="QA428" s="178"/>
      <c r="QB428" s="178"/>
      <c r="QC428" s="178"/>
      <c r="QD428" s="178"/>
      <c r="QE428" s="178"/>
      <c r="QF428" s="178"/>
      <c r="QG428" s="178"/>
      <c r="QH428" s="178"/>
      <c r="QI428" s="178"/>
      <c r="QJ428" s="178"/>
      <c r="QK428" s="178"/>
      <c r="QL428" s="178"/>
      <c r="QM428" s="178"/>
      <c r="QN428" s="178"/>
      <c r="QO428" s="178"/>
      <c r="QP428" s="178"/>
      <c r="QQ428" s="178"/>
      <c r="QR428" s="178"/>
      <c r="QS428" s="178"/>
      <c r="QT428" s="178"/>
      <c r="QU428" s="178"/>
      <c r="QV428" s="178"/>
      <c r="QW428" s="178"/>
      <c r="QX428" s="178"/>
      <c r="QY428" s="178"/>
      <c r="QZ428" s="178"/>
      <c r="RA428" s="178"/>
      <c r="RB428" s="178"/>
      <c r="RC428" s="178"/>
      <c r="RD428" s="178"/>
      <c r="RE428" s="178"/>
      <c r="RF428" s="178"/>
      <c r="RG428" s="178"/>
      <c r="RH428" s="178"/>
      <c r="RI428" s="178"/>
      <c r="RJ428" s="178"/>
      <c r="RK428" s="178"/>
      <c r="RL428" s="178"/>
      <c r="RM428" s="178"/>
      <c r="RN428" s="178"/>
      <c r="RO428" s="178"/>
      <c r="RP428" s="178"/>
      <c r="RQ428" s="178"/>
      <c r="RR428" s="178"/>
    </row>
    <row r="429" spans="1:486" s="1364" customFormat="1" ht="36.75" customHeight="1">
      <c r="A429" s="1266"/>
      <c r="B429" s="420" t="s">
        <v>2026</v>
      </c>
      <c r="C429" s="1269"/>
      <c r="D429" s="1361"/>
      <c r="E429" s="1296"/>
      <c r="F429" s="1362"/>
      <c r="G429" s="1363"/>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8"/>
      <c r="AY429" s="178"/>
      <c r="AZ429" s="178"/>
      <c r="BA429" s="178"/>
      <c r="BB429" s="178"/>
      <c r="BC429" s="178"/>
      <c r="BD429" s="178"/>
      <c r="BE429" s="178"/>
      <c r="BF429" s="178"/>
      <c r="BG429" s="178"/>
      <c r="BH429" s="178"/>
      <c r="BI429" s="178"/>
      <c r="BJ429" s="178"/>
      <c r="BK429" s="178"/>
      <c r="BL429" s="178"/>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c r="CV429" s="178"/>
      <c r="CW429" s="178"/>
      <c r="CX429" s="178"/>
      <c r="CY429" s="178"/>
      <c r="CZ429" s="178"/>
      <c r="DA429" s="178"/>
      <c r="DB429" s="178"/>
      <c r="DC429" s="178"/>
      <c r="DD429" s="178"/>
      <c r="DE429" s="178"/>
      <c r="DF429" s="178"/>
      <c r="DG429" s="178"/>
      <c r="DH429" s="178"/>
      <c r="DI429" s="178"/>
      <c r="DJ429" s="178"/>
      <c r="DK429" s="178"/>
      <c r="DL429" s="178"/>
      <c r="DM429" s="178"/>
      <c r="DN429" s="178"/>
      <c r="DO429" s="178"/>
      <c r="DP429" s="178"/>
      <c r="DQ429" s="178"/>
      <c r="DR429" s="178"/>
      <c r="DS429" s="178"/>
      <c r="DT429" s="178"/>
      <c r="DU429" s="178"/>
      <c r="DV429" s="178"/>
      <c r="DW429" s="178"/>
      <c r="DX429" s="178"/>
      <c r="DY429" s="178"/>
      <c r="DZ429" s="178"/>
      <c r="EA429" s="178"/>
      <c r="EB429" s="178"/>
      <c r="EC429" s="178"/>
      <c r="ED429" s="178"/>
      <c r="EE429" s="178"/>
      <c r="EF429" s="178"/>
      <c r="EG429" s="178"/>
      <c r="EH429" s="178"/>
      <c r="EI429" s="178"/>
      <c r="EJ429" s="178"/>
      <c r="EK429" s="178"/>
      <c r="EL429" s="178"/>
      <c r="EM429" s="178"/>
      <c r="EN429" s="178"/>
      <c r="EO429" s="178"/>
      <c r="EP429" s="178"/>
      <c r="EQ429" s="178"/>
      <c r="ER429" s="178"/>
      <c r="ES429" s="178"/>
      <c r="ET429" s="178"/>
      <c r="EU429" s="178"/>
      <c r="EV429" s="178"/>
      <c r="EW429" s="178"/>
      <c r="EX429" s="178"/>
      <c r="EY429" s="178"/>
      <c r="EZ429" s="178"/>
      <c r="FA429" s="178"/>
      <c r="FB429" s="178"/>
      <c r="FC429" s="178"/>
      <c r="FD429" s="178"/>
      <c r="FE429" s="178"/>
      <c r="FF429" s="178"/>
      <c r="FG429" s="178"/>
      <c r="FH429" s="178"/>
      <c r="FI429" s="178"/>
      <c r="FJ429" s="178"/>
      <c r="FK429" s="178"/>
      <c r="FL429" s="178"/>
      <c r="FM429" s="178"/>
      <c r="FN429" s="178"/>
      <c r="FO429" s="178"/>
      <c r="FP429" s="178"/>
      <c r="FQ429" s="178"/>
      <c r="FR429" s="178"/>
      <c r="FS429" s="178"/>
      <c r="FT429" s="178"/>
      <c r="FU429" s="178"/>
      <c r="FV429" s="178"/>
      <c r="FW429" s="178"/>
      <c r="FX429" s="178"/>
      <c r="FY429" s="178"/>
      <c r="FZ429" s="178"/>
      <c r="GA429" s="178"/>
      <c r="GB429" s="178"/>
      <c r="GC429" s="178"/>
      <c r="GD429" s="178"/>
      <c r="GE429" s="178"/>
      <c r="GF429" s="178"/>
      <c r="GG429" s="178"/>
      <c r="GH429" s="178"/>
      <c r="GI429" s="178"/>
      <c r="GJ429" s="178"/>
      <c r="GK429" s="178"/>
      <c r="GL429" s="178"/>
      <c r="GM429" s="178"/>
      <c r="GN429" s="178"/>
      <c r="GO429" s="178"/>
      <c r="GP429" s="178"/>
      <c r="GQ429" s="178"/>
      <c r="GR429" s="178"/>
      <c r="GS429" s="178"/>
      <c r="GT429" s="178"/>
      <c r="GU429" s="178"/>
      <c r="GV429" s="178"/>
      <c r="GW429" s="178"/>
      <c r="GX429" s="178"/>
      <c r="GY429" s="178"/>
      <c r="GZ429" s="178"/>
      <c r="HA429" s="178"/>
      <c r="HB429" s="178"/>
      <c r="HC429" s="178"/>
      <c r="HD429" s="178"/>
      <c r="HE429" s="178"/>
      <c r="HF429" s="178"/>
      <c r="HG429" s="178"/>
      <c r="HH429" s="178"/>
      <c r="HI429" s="178"/>
      <c r="HJ429" s="178"/>
      <c r="HK429" s="178"/>
      <c r="HL429" s="178"/>
      <c r="HM429" s="178"/>
      <c r="HN429" s="178"/>
      <c r="HO429" s="178"/>
      <c r="HP429" s="178"/>
      <c r="HQ429" s="178"/>
      <c r="HR429" s="178"/>
      <c r="HS429" s="178"/>
      <c r="HT429" s="178"/>
      <c r="HU429" s="178"/>
      <c r="HV429" s="178"/>
      <c r="HW429" s="178"/>
      <c r="HX429" s="178"/>
      <c r="HY429" s="178"/>
      <c r="HZ429" s="178"/>
      <c r="IA429" s="178"/>
      <c r="IB429" s="178"/>
      <c r="IC429" s="178"/>
      <c r="ID429" s="178"/>
      <c r="IE429" s="178"/>
      <c r="IF429" s="178"/>
      <c r="IG429" s="178"/>
      <c r="IH429" s="178"/>
      <c r="II429" s="178"/>
      <c r="IJ429" s="178"/>
      <c r="IK429" s="178"/>
      <c r="IL429" s="178"/>
      <c r="IM429" s="178"/>
      <c r="IN429" s="178"/>
      <c r="IO429" s="178"/>
      <c r="IP429" s="178"/>
      <c r="IQ429" s="178"/>
      <c r="IR429" s="178"/>
      <c r="IS429" s="178"/>
      <c r="IT429" s="178"/>
      <c r="IU429" s="178"/>
      <c r="IV429" s="178"/>
      <c r="IW429" s="178"/>
      <c r="IX429" s="178"/>
      <c r="IY429" s="178"/>
      <c r="IZ429" s="178"/>
      <c r="JA429" s="178"/>
      <c r="JB429" s="178"/>
      <c r="JC429" s="178"/>
      <c r="JD429" s="178"/>
      <c r="JE429" s="178"/>
      <c r="JF429" s="178"/>
      <c r="JG429" s="178"/>
      <c r="JH429" s="178"/>
      <c r="JI429" s="178"/>
      <c r="JJ429" s="178"/>
      <c r="JK429" s="178"/>
      <c r="JL429" s="178"/>
      <c r="JM429" s="178"/>
      <c r="JN429" s="178"/>
      <c r="JO429" s="178"/>
      <c r="JP429" s="178"/>
      <c r="JQ429" s="178"/>
      <c r="JR429" s="178"/>
      <c r="JS429" s="178"/>
      <c r="JT429" s="178"/>
      <c r="JU429" s="178"/>
      <c r="JV429" s="178"/>
      <c r="JW429" s="178"/>
      <c r="JX429" s="178"/>
      <c r="JY429" s="178"/>
      <c r="JZ429" s="178"/>
      <c r="KA429" s="178"/>
      <c r="KB429" s="178"/>
      <c r="KC429" s="178"/>
      <c r="KD429" s="178"/>
      <c r="KE429" s="178"/>
      <c r="KF429" s="178"/>
      <c r="KG429" s="178"/>
      <c r="KH429" s="178"/>
      <c r="KI429" s="178"/>
      <c r="KJ429" s="178"/>
      <c r="KK429" s="178"/>
      <c r="KL429" s="178"/>
      <c r="KM429" s="178"/>
      <c r="KN429" s="178"/>
      <c r="KO429" s="178"/>
      <c r="KP429" s="178"/>
      <c r="KQ429" s="178"/>
      <c r="KR429" s="178"/>
      <c r="KS429" s="178"/>
      <c r="KT429" s="178"/>
      <c r="KU429" s="178"/>
      <c r="KV429" s="178"/>
      <c r="KW429" s="178"/>
      <c r="KX429" s="178"/>
      <c r="KY429" s="178"/>
      <c r="KZ429" s="178"/>
      <c r="LA429" s="178"/>
      <c r="LB429" s="178"/>
      <c r="LC429" s="178"/>
      <c r="LD429" s="178"/>
      <c r="LE429" s="178"/>
      <c r="LF429" s="178"/>
      <c r="LG429" s="178"/>
      <c r="LH429" s="178"/>
      <c r="LI429" s="178"/>
      <c r="LJ429" s="178"/>
      <c r="LK429" s="178"/>
      <c r="LL429" s="178"/>
      <c r="LM429" s="178"/>
      <c r="LN429" s="178"/>
      <c r="LO429" s="178"/>
      <c r="LP429" s="178"/>
      <c r="LQ429" s="178"/>
      <c r="LR429" s="178"/>
      <c r="LS429" s="178"/>
      <c r="LT429" s="178"/>
      <c r="LU429" s="178"/>
      <c r="LV429" s="178"/>
      <c r="LW429" s="178"/>
      <c r="LX429" s="178"/>
      <c r="LY429" s="178"/>
      <c r="LZ429" s="178"/>
      <c r="MA429" s="178"/>
      <c r="MB429" s="178"/>
      <c r="MC429" s="178"/>
      <c r="MD429" s="178"/>
      <c r="ME429" s="178"/>
      <c r="MF429" s="178"/>
      <c r="MG429" s="178"/>
      <c r="MH429" s="178"/>
      <c r="MI429" s="178"/>
      <c r="MJ429" s="178"/>
      <c r="MK429" s="178"/>
      <c r="ML429" s="178"/>
      <c r="MM429" s="178"/>
      <c r="MN429" s="178"/>
      <c r="MO429" s="178"/>
      <c r="MP429" s="178"/>
      <c r="MQ429" s="178"/>
      <c r="MR429" s="178"/>
      <c r="MS429" s="178"/>
      <c r="MT429" s="178"/>
      <c r="MU429" s="178"/>
      <c r="MV429" s="178"/>
      <c r="MW429" s="178"/>
      <c r="MX429" s="178"/>
      <c r="MY429" s="178"/>
      <c r="MZ429" s="178"/>
      <c r="NA429" s="178"/>
      <c r="NB429" s="178"/>
      <c r="NC429" s="178"/>
      <c r="ND429" s="178"/>
      <c r="NE429" s="178"/>
      <c r="NF429" s="178"/>
      <c r="NG429" s="178"/>
      <c r="NH429" s="178"/>
      <c r="NI429" s="178"/>
      <c r="NJ429" s="178"/>
      <c r="NK429" s="178"/>
      <c r="NL429" s="178"/>
      <c r="NM429" s="178"/>
      <c r="NN429" s="178"/>
      <c r="NO429" s="178"/>
      <c r="NP429" s="178"/>
      <c r="NQ429" s="178"/>
      <c r="NR429" s="178"/>
      <c r="NS429" s="178"/>
      <c r="NT429" s="178"/>
      <c r="NU429" s="178"/>
      <c r="NV429" s="178"/>
      <c r="NW429" s="178"/>
      <c r="NX429" s="178"/>
      <c r="NY429" s="178"/>
      <c r="NZ429" s="178"/>
      <c r="OA429" s="178"/>
      <c r="OB429" s="178"/>
      <c r="OC429" s="178"/>
      <c r="OD429" s="178"/>
      <c r="OE429" s="178"/>
      <c r="OF429" s="178"/>
      <c r="OG429" s="178"/>
      <c r="OH429" s="178"/>
      <c r="OI429" s="178"/>
      <c r="OJ429" s="178"/>
      <c r="OK429" s="178"/>
      <c r="OL429" s="178"/>
      <c r="OM429" s="178"/>
      <c r="ON429" s="178"/>
      <c r="OO429" s="178"/>
      <c r="OP429" s="178"/>
      <c r="OQ429" s="178"/>
      <c r="OR429" s="178"/>
      <c r="OS429" s="178"/>
      <c r="OT429" s="178"/>
      <c r="OU429" s="178"/>
      <c r="OV429" s="178"/>
      <c r="OW429" s="178"/>
      <c r="OX429" s="178"/>
      <c r="OY429" s="178"/>
      <c r="OZ429" s="178"/>
      <c r="PA429" s="178"/>
      <c r="PB429" s="178"/>
      <c r="PC429" s="178"/>
      <c r="PD429" s="178"/>
      <c r="PE429" s="178"/>
      <c r="PF429" s="178"/>
      <c r="PG429" s="178"/>
      <c r="PH429" s="178"/>
      <c r="PI429" s="178"/>
      <c r="PJ429" s="178"/>
      <c r="PK429" s="178"/>
      <c r="PL429" s="178"/>
      <c r="PM429" s="178"/>
      <c r="PN429" s="178"/>
      <c r="PO429" s="178"/>
      <c r="PP429" s="178"/>
      <c r="PQ429" s="178"/>
      <c r="PR429" s="178"/>
      <c r="PS429" s="178"/>
      <c r="PT429" s="178"/>
      <c r="PU429" s="178"/>
      <c r="PV429" s="178"/>
      <c r="PW429" s="178"/>
      <c r="PX429" s="178"/>
      <c r="PY429" s="178"/>
      <c r="PZ429" s="178"/>
      <c r="QA429" s="178"/>
      <c r="QB429" s="178"/>
      <c r="QC429" s="178"/>
      <c r="QD429" s="178"/>
      <c r="QE429" s="178"/>
      <c r="QF429" s="178"/>
      <c r="QG429" s="178"/>
      <c r="QH429" s="178"/>
      <c r="QI429" s="178"/>
      <c r="QJ429" s="178"/>
      <c r="QK429" s="178"/>
      <c r="QL429" s="178"/>
      <c r="QM429" s="178"/>
      <c r="QN429" s="178"/>
      <c r="QO429" s="178"/>
      <c r="QP429" s="178"/>
      <c r="QQ429" s="178"/>
      <c r="QR429" s="178"/>
      <c r="QS429" s="178"/>
      <c r="QT429" s="178"/>
      <c r="QU429" s="178"/>
      <c r="QV429" s="178"/>
      <c r="QW429" s="178"/>
      <c r="QX429" s="178"/>
      <c r="QY429" s="178"/>
      <c r="QZ429" s="178"/>
      <c r="RA429" s="178"/>
      <c r="RB429" s="178"/>
      <c r="RC429" s="178"/>
      <c r="RD429" s="178"/>
      <c r="RE429" s="178"/>
      <c r="RF429" s="178"/>
      <c r="RG429" s="178"/>
      <c r="RH429" s="178"/>
      <c r="RI429" s="178"/>
      <c r="RJ429" s="178"/>
      <c r="RK429" s="178"/>
      <c r="RL429" s="178"/>
      <c r="RM429" s="178"/>
      <c r="RN429" s="178"/>
      <c r="RO429" s="178"/>
      <c r="RP429" s="178"/>
      <c r="RQ429" s="178"/>
      <c r="RR429" s="178"/>
    </row>
    <row r="430" spans="1:486" s="1364" customFormat="1" ht="36.75" customHeight="1">
      <c r="A430" s="1266"/>
      <c r="B430" s="419" t="s">
        <v>2027</v>
      </c>
      <c r="C430" s="1269"/>
      <c r="D430" s="1361"/>
      <c r="E430" s="1296"/>
      <c r="F430" s="1362"/>
      <c r="G430" s="1363"/>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c r="AJ430" s="178"/>
      <c r="AK430" s="178"/>
      <c r="AL430" s="178"/>
      <c r="AM430" s="178"/>
      <c r="AN430" s="178"/>
      <c r="AO430" s="178"/>
      <c r="AP430" s="178"/>
      <c r="AQ430" s="178"/>
      <c r="AR430" s="178"/>
      <c r="AS430" s="178"/>
      <c r="AT430" s="178"/>
      <c r="AU430" s="178"/>
      <c r="AV430" s="178"/>
      <c r="AW430" s="178"/>
      <c r="AX430" s="178"/>
      <c r="AY430" s="178"/>
      <c r="AZ430" s="178"/>
      <c r="BA430" s="178"/>
      <c r="BB430" s="178"/>
      <c r="BC430" s="178"/>
      <c r="BD430" s="178"/>
      <c r="BE430" s="178"/>
      <c r="BF430" s="178"/>
      <c r="BG430" s="178"/>
      <c r="BH430" s="178"/>
      <c r="BI430" s="178"/>
      <c r="BJ430" s="178"/>
      <c r="BK430" s="178"/>
      <c r="BL430" s="178"/>
      <c r="BM430" s="178"/>
      <c r="BN430" s="178"/>
      <c r="BO430" s="178"/>
      <c r="BP430" s="178"/>
      <c r="BQ430" s="178"/>
      <c r="BR430" s="178"/>
      <c r="BS430" s="178"/>
      <c r="BT430" s="178"/>
      <c r="BU430" s="178"/>
      <c r="BV430" s="178"/>
      <c r="BW430" s="178"/>
      <c r="BX430" s="178"/>
      <c r="BY430" s="178"/>
      <c r="BZ430" s="178"/>
      <c r="CA430" s="178"/>
      <c r="CB430" s="178"/>
      <c r="CC430" s="178"/>
      <c r="CD430" s="178"/>
      <c r="CE430" s="178"/>
      <c r="CF430" s="178"/>
      <c r="CG430" s="178"/>
      <c r="CH430" s="178"/>
      <c r="CI430" s="178"/>
      <c r="CJ430" s="178"/>
      <c r="CK430" s="178"/>
      <c r="CL430" s="178"/>
      <c r="CM430" s="178"/>
      <c r="CN430" s="178"/>
      <c r="CO430" s="178"/>
      <c r="CP430" s="178"/>
      <c r="CQ430" s="178"/>
      <c r="CR430" s="178"/>
      <c r="CS430" s="178"/>
      <c r="CT430" s="178"/>
      <c r="CU430" s="178"/>
      <c r="CV430" s="178"/>
      <c r="CW430" s="178"/>
      <c r="CX430" s="178"/>
      <c r="CY430" s="178"/>
      <c r="CZ430" s="178"/>
      <c r="DA430" s="178"/>
      <c r="DB430" s="178"/>
      <c r="DC430" s="178"/>
      <c r="DD430" s="178"/>
      <c r="DE430" s="178"/>
      <c r="DF430" s="178"/>
      <c r="DG430" s="178"/>
      <c r="DH430" s="178"/>
      <c r="DI430" s="178"/>
      <c r="DJ430" s="178"/>
      <c r="DK430" s="178"/>
      <c r="DL430" s="178"/>
      <c r="DM430" s="178"/>
      <c r="DN430" s="178"/>
      <c r="DO430" s="178"/>
      <c r="DP430" s="178"/>
      <c r="DQ430" s="178"/>
      <c r="DR430" s="178"/>
      <c r="DS430" s="178"/>
      <c r="DT430" s="178"/>
      <c r="DU430" s="178"/>
      <c r="DV430" s="178"/>
      <c r="DW430" s="178"/>
      <c r="DX430" s="178"/>
      <c r="DY430" s="178"/>
      <c r="DZ430" s="178"/>
      <c r="EA430" s="178"/>
      <c r="EB430" s="178"/>
      <c r="EC430" s="178"/>
      <c r="ED430" s="178"/>
      <c r="EE430" s="178"/>
      <c r="EF430" s="178"/>
      <c r="EG430" s="178"/>
      <c r="EH430" s="178"/>
      <c r="EI430" s="178"/>
      <c r="EJ430" s="178"/>
      <c r="EK430" s="178"/>
      <c r="EL430" s="178"/>
      <c r="EM430" s="178"/>
      <c r="EN430" s="178"/>
      <c r="EO430" s="178"/>
      <c r="EP430" s="178"/>
      <c r="EQ430" s="178"/>
      <c r="ER430" s="178"/>
      <c r="ES430" s="178"/>
      <c r="ET430" s="178"/>
      <c r="EU430" s="178"/>
      <c r="EV430" s="178"/>
      <c r="EW430" s="178"/>
      <c r="EX430" s="178"/>
      <c r="EY430" s="178"/>
      <c r="EZ430" s="178"/>
      <c r="FA430" s="178"/>
      <c r="FB430" s="178"/>
      <c r="FC430" s="178"/>
      <c r="FD430" s="178"/>
      <c r="FE430" s="178"/>
      <c r="FF430" s="178"/>
      <c r="FG430" s="178"/>
      <c r="FH430" s="178"/>
      <c r="FI430" s="178"/>
      <c r="FJ430" s="178"/>
      <c r="FK430" s="178"/>
      <c r="FL430" s="178"/>
      <c r="FM430" s="178"/>
      <c r="FN430" s="178"/>
      <c r="FO430" s="178"/>
      <c r="FP430" s="178"/>
      <c r="FQ430" s="178"/>
      <c r="FR430" s="178"/>
      <c r="FS430" s="178"/>
      <c r="FT430" s="178"/>
      <c r="FU430" s="178"/>
      <c r="FV430" s="178"/>
      <c r="FW430" s="178"/>
      <c r="FX430" s="178"/>
      <c r="FY430" s="178"/>
      <c r="FZ430" s="178"/>
      <c r="GA430" s="178"/>
      <c r="GB430" s="178"/>
      <c r="GC430" s="178"/>
      <c r="GD430" s="178"/>
      <c r="GE430" s="178"/>
      <c r="GF430" s="178"/>
      <c r="GG430" s="178"/>
      <c r="GH430" s="178"/>
      <c r="GI430" s="178"/>
      <c r="GJ430" s="178"/>
      <c r="GK430" s="178"/>
      <c r="GL430" s="178"/>
      <c r="GM430" s="178"/>
      <c r="GN430" s="178"/>
      <c r="GO430" s="178"/>
      <c r="GP430" s="178"/>
      <c r="GQ430" s="178"/>
      <c r="GR430" s="178"/>
      <c r="GS430" s="178"/>
      <c r="GT430" s="178"/>
      <c r="GU430" s="178"/>
      <c r="GV430" s="178"/>
      <c r="GW430" s="178"/>
      <c r="GX430" s="178"/>
      <c r="GY430" s="178"/>
      <c r="GZ430" s="178"/>
      <c r="HA430" s="178"/>
      <c r="HB430" s="178"/>
      <c r="HC430" s="178"/>
      <c r="HD430" s="178"/>
      <c r="HE430" s="178"/>
      <c r="HF430" s="178"/>
      <c r="HG430" s="178"/>
      <c r="HH430" s="178"/>
      <c r="HI430" s="178"/>
      <c r="HJ430" s="178"/>
      <c r="HK430" s="178"/>
      <c r="HL430" s="178"/>
      <c r="HM430" s="178"/>
      <c r="HN430" s="178"/>
      <c r="HO430" s="178"/>
      <c r="HP430" s="178"/>
      <c r="HQ430" s="178"/>
      <c r="HR430" s="178"/>
      <c r="HS430" s="178"/>
      <c r="HT430" s="178"/>
      <c r="HU430" s="178"/>
      <c r="HV430" s="178"/>
      <c r="HW430" s="178"/>
      <c r="HX430" s="178"/>
      <c r="HY430" s="178"/>
      <c r="HZ430" s="178"/>
      <c r="IA430" s="178"/>
      <c r="IB430" s="178"/>
      <c r="IC430" s="178"/>
      <c r="ID430" s="178"/>
      <c r="IE430" s="178"/>
      <c r="IF430" s="178"/>
      <c r="IG430" s="178"/>
      <c r="IH430" s="178"/>
      <c r="II430" s="178"/>
      <c r="IJ430" s="178"/>
      <c r="IK430" s="178"/>
      <c r="IL430" s="178"/>
      <c r="IM430" s="178"/>
      <c r="IN430" s="178"/>
      <c r="IO430" s="178"/>
      <c r="IP430" s="178"/>
      <c r="IQ430" s="178"/>
      <c r="IR430" s="178"/>
      <c r="IS430" s="178"/>
      <c r="IT430" s="178"/>
      <c r="IU430" s="178"/>
      <c r="IV430" s="178"/>
      <c r="IW430" s="178"/>
      <c r="IX430" s="178"/>
      <c r="IY430" s="178"/>
      <c r="IZ430" s="178"/>
      <c r="JA430" s="178"/>
      <c r="JB430" s="178"/>
      <c r="JC430" s="178"/>
      <c r="JD430" s="178"/>
      <c r="JE430" s="178"/>
      <c r="JF430" s="178"/>
      <c r="JG430" s="178"/>
      <c r="JH430" s="178"/>
      <c r="JI430" s="178"/>
      <c r="JJ430" s="178"/>
      <c r="JK430" s="178"/>
      <c r="JL430" s="178"/>
      <c r="JM430" s="178"/>
      <c r="JN430" s="178"/>
      <c r="JO430" s="178"/>
      <c r="JP430" s="178"/>
      <c r="JQ430" s="178"/>
      <c r="JR430" s="178"/>
      <c r="JS430" s="178"/>
      <c r="JT430" s="178"/>
      <c r="JU430" s="178"/>
      <c r="JV430" s="178"/>
      <c r="JW430" s="178"/>
      <c r="JX430" s="178"/>
      <c r="JY430" s="178"/>
      <c r="JZ430" s="178"/>
      <c r="KA430" s="178"/>
      <c r="KB430" s="178"/>
      <c r="KC430" s="178"/>
      <c r="KD430" s="178"/>
      <c r="KE430" s="178"/>
      <c r="KF430" s="178"/>
      <c r="KG430" s="178"/>
      <c r="KH430" s="178"/>
      <c r="KI430" s="178"/>
      <c r="KJ430" s="178"/>
      <c r="KK430" s="178"/>
      <c r="KL430" s="178"/>
      <c r="KM430" s="178"/>
      <c r="KN430" s="178"/>
      <c r="KO430" s="178"/>
      <c r="KP430" s="178"/>
      <c r="KQ430" s="178"/>
      <c r="KR430" s="178"/>
      <c r="KS430" s="178"/>
      <c r="KT430" s="178"/>
      <c r="KU430" s="178"/>
      <c r="KV430" s="178"/>
      <c r="KW430" s="178"/>
      <c r="KX430" s="178"/>
      <c r="KY430" s="178"/>
      <c r="KZ430" s="178"/>
      <c r="LA430" s="178"/>
      <c r="LB430" s="178"/>
      <c r="LC430" s="178"/>
      <c r="LD430" s="178"/>
      <c r="LE430" s="178"/>
      <c r="LF430" s="178"/>
      <c r="LG430" s="178"/>
      <c r="LH430" s="178"/>
      <c r="LI430" s="178"/>
      <c r="LJ430" s="178"/>
      <c r="LK430" s="178"/>
      <c r="LL430" s="178"/>
      <c r="LM430" s="178"/>
      <c r="LN430" s="178"/>
      <c r="LO430" s="178"/>
      <c r="LP430" s="178"/>
      <c r="LQ430" s="178"/>
      <c r="LR430" s="178"/>
      <c r="LS430" s="178"/>
      <c r="LT430" s="178"/>
      <c r="LU430" s="178"/>
      <c r="LV430" s="178"/>
      <c r="LW430" s="178"/>
      <c r="LX430" s="178"/>
      <c r="LY430" s="178"/>
      <c r="LZ430" s="178"/>
      <c r="MA430" s="178"/>
      <c r="MB430" s="178"/>
      <c r="MC430" s="178"/>
      <c r="MD430" s="178"/>
      <c r="ME430" s="178"/>
      <c r="MF430" s="178"/>
      <c r="MG430" s="178"/>
      <c r="MH430" s="178"/>
      <c r="MI430" s="178"/>
      <c r="MJ430" s="178"/>
      <c r="MK430" s="178"/>
      <c r="ML430" s="178"/>
      <c r="MM430" s="178"/>
      <c r="MN430" s="178"/>
      <c r="MO430" s="178"/>
      <c r="MP430" s="178"/>
      <c r="MQ430" s="178"/>
      <c r="MR430" s="178"/>
      <c r="MS430" s="178"/>
      <c r="MT430" s="178"/>
      <c r="MU430" s="178"/>
      <c r="MV430" s="178"/>
      <c r="MW430" s="178"/>
      <c r="MX430" s="178"/>
      <c r="MY430" s="178"/>
      <c r="MZ430" s="178"/>
      <c r="NA430" s="178"/>
      <c r="NB430" s="178"/>
      <c r="NC430" s="178"/>
      <c r="ND430" s="178"/>
      <c r="NE430" s="178"/>
      <c r="NF430" s="178"/>
      <c r="NG430" s="178"/>
      <c r="NH430" s="178"/>
      <c r="NI430" s="178"/>
      <c r="NJ430" s="178"/>
      <c r="NK430" s="178"/>
      <c r="NL430" s="178"/>
      <c r="NM430" s="178"/>
      <c r="NN430" s="178"/>
      <c r="NO430" s="178"/>
      <c r="NP430" s="178"/>
      <c r="NQ430" s="178"/>
      <c r="NR430" s="178"/>
      <c r="NS430" s="178"/>
      <c r="NT430" s="178"/>
      <c r="NU430" s="178"/>
      <c r="NV430" s="178"/>
      <c r="NW430" s="178"/>
      <c r="NX430" s="178"/>
      <c r="NY430" s="178"/>
      <c r="NZ430" s="178"/>
      <c r="OA430" s="178"/>
      <c r="OB430" s="178"/>
      <c r="OC430" s="178"/>
      <c r="OD430" s="178"/>
      <c r="OE430" s="178"/>
      <c r="OF430" s="178"/>
      <c r="OG430" s="178"/>
      <c r="OH430" s="178"/>
      <c r="OI430" s="178"/>
      <c r="OJ430" s="178"/>
      <c r="OK430" s="178"/>
      <c r="OL430" s="178"/>
      <c r="OM430" s="178"/>
      <c r="ON430" s="178"/>
      <c r="OO430" s="178"/>
      <c r="OP430" s="178"/>
      <c r="OQ430" s="178"/>
      <c r="OR430" s="178"/>
      <c r="OS430" s="178"/>
      <c r="OT430" s="178"/>
      <c r="OU430" s="178"/>
      <c r="OV430" s="178"/>
      <c r="OW430" s="178"/>
      <c r="OX430" s="178"/>
      <c r="OY430" s="178"/>
      <c r="OZ430" s="178"/>
      <c r="PA430" s="178"/>
      <c r="PB430" s="178"/>
      <c r="PC430" s="178"/>
      <c r="PD430" s="178"/>
      <c r="PE430" s="178"/>
      <c r="PF430" s="178"/>
      <c r="PG430" s="178"/>
      <c r="PH430" s="178"/>
      <c r="PI430" s="178"/>
      <c r="PJ430" s="178"/>
      <c r="PK430" s="178"/>
      <c r="PL430" s="178"/>
      <c r="PM430" s="178"/>
      <c r="PN430" s="178"/>
      <c r="PO430" s="178"/>
      <c r="PP430" s="178"/>
      <c r="PQ430" s="178"/>
      <c r="PR430" s="178"/>
      <c r="PS430" s="178"/>
      <c r="PT430" s="178"/>
      <c r="PU430" s="178"/>
      <c r="PV430" s="178"/>
      <c r="PW430" s="178"/>
      <c r="PX430" s="178"/>
      <c r="PY430" s="178"/>
      <c r="PZ430" s="178"/>
      <c r="QA430" s="178"/>
      <c r="QB430" s="178"/>
      <c r="QC430" s="178"/>
      <c r="QD430" s="178"/>
      <c r="QE430" s="178"/>
      <c r="QF430" s="178"/>
      <c r="QG430" s="178"/>
      <c r="QH430" s="178"/>
      <c r="QI430" s="178"/>
      <c r="QJ430" s="178"/>
      <c r="QK430" s="178"/>
      <c r="QL430" s="178"/>
      <c r="QM430" s="178"/>
      <c r="QN430" s="178"/>
      <c r="QO430" s="178"/>
      <c r="QP430" s="178"/>
      <c r="QQ430" s="178"/>
      <c r="QR430" s="178"/>
      <c r="QS430" s="178"/>
      <c r="QT430" s="178"/>
      <c r="QU430" s="178"/>
      <c r="QV430" s="178"/>
      <c r="QW430" s="178"/>
      <c r="QX430" s="178"/>
      <c r="QY430" s="178"/>
      <c r="QZ430" s="178"/>
      <c r="RA430" s="178"/>
      <c r="RB430" s="178"/>
      <c r="RC430" s="178"/>
      <c r="RD430" s="178"/>
      <c r="RE430" s="178"/>
      <c r="RF430" s="178"/>
      <c r="RG430" s="178"/>
      <c r="RH430" s="178"/>
      <c r="RI430" s="178"/>
      <c r="RJ430" s="178"/>
      <c r="RK430" s="178"/>
      <c r="RL430" s="178"/>
      <c r="RM430" s="178"/>
      <c r="RN430" s="178"/>
      <c r="RO430" s="178"/>
      <c r="RP430" s="178"/>
      <c r="RQ430" s="178"/>
      <c r="RR430" s="178"/>
    </row>
    <row r="431" spans="1:486" s="1364" customFormat="1" ht="68.25" customHeight="1">
      <c r="A431" s="1266"/>
      <c r="B431" s="421" t="s">
        <v>2028</v>
      </c>
      <c r="C431" s="1269"/>
      <c r="D431" s="1361"/>
      <c r="E431" s="1296"/>
      <c r="F431" s="1362"/>
      <c r="G431" s="1363"/>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c r="AH431" s="178"/>
      <c r="AI431" s="178"/>
      <c r="AJ431" s="178"/>
      <c r="AK431" s="178"/>
      <c r="AL431" s="178"/>
      <c r="AM431" s="178"/>
      <c r="AN431" s="178"/>
      <c r="AO431" s="178"/>
      <c r="AP431" s="178"/>
      <c r="AQ431" s="178"/>
      <c r="AR431" s="178"/>
      <c r="AS431" s="178"/>
      <c r="AT431" s="178"/>
      <c r="AU431" s="178"/>
      <c r="AV431" s="178"/>
      <c r="AW431" s="178"/>
      <c r="AX431" s="178"/>
      <c r="AY431" s="178"/>
      <c r="AZ431" s="178"/>
      <c r="BA431" s="178"/>
      <c r="BB431" s="178"/>
      <c r="BC431" s="178"/>
      <c r="BD431" s="178"/>
      <c r="BE431" s="178"/>
      <c r="BF431" s="178"/>
      <c r="BG431" s="178"/>
      <c r="BH431" s="178"/>
      <c r="BI431" s="178"/>
      <c r="BJ431" s="178"/>
      <c r="BK431" s="178"/>
      <c r="BL431" s="178"/>
      <c r="BM431" s="178"/>
      <c r="BN431" s="178"/>
      <c r="BO431" s="178"/>
      <c r="BP431" s="178"/>
      <c r="BQ431" s="178"/>
      <c r="BR431" s="178"/>
      <c r="BS431" s="178"/>
      <c r="BT431" s="178"/>
      <c r="BU431" s="178"/>
      <c r="BV431" s="178"/>
      <c r="BW431" s="178"/>
      <c r="BX431" s="178"/>
      <c r="BY431" s="178"/>
      <c r="BZ431" s="178"/>
      <c r="CA431" s="178"/>
      <c r="CB431" s="178"/>
      <c r="CC431" s="178"/>
      <c r="CD431" s="178"/>
      <c r="CE431" s="178"/>
      <c r="CF431" s="178"/>
      <c r="CG431" s="178"/>
      <c r="CH431" s="178"/>
      <c r="CI431" s="178"/>
      <c r="CJ431" s="178"/>
      <c r="CK431" s="178"/>
      <c r="CL431" s="178"/>
      <c r="CM431" s="178"/>
      <c r="CN431" s="178"/>
      <c r="CO431" s="178"/>
      <c r="CP431" s="178"/>
      <c r="CQ431" s="178"/>
      <c r="CR431" s="178"/>
      <c r="CS431" s="178"/>
      <c r="CT431" s="178"/>
      <c r="CU431" s="178"/>
      <c r="CV431" s="178"/>
      <c r="CW431" s="178"/>
      <c r="CX431" s="178"/>
      <c r="CY431" s="178"/>
      <c r="CZ431" s="178"/>
      <c r="DA431" s="178"/>
      <c r="DB431" s="178"/>
      <c r="DC431" s="178"/>
      <c r="DD431" s="178"/>
      <c r="DE431" s="178"/>
      <c r="DF431" s="178"/>
      <c r="DG431" s="178"/>
      <c r="DH431" s="178"/>
      <c r="DI431" s="178"/>
      <c r="DJ431" s="178"/>
      <c r="DK431" s="178"/>
      <c r="DL431" s="178"/>
      <c r="DM431" s="178"/>
      <c r="DN431" s="178"/>
      <c r="DO431" s="178"/>
      <c r="DP431" s="178"/>
      <c r="DQ431" s="178"/>
      <c r="DR431" s="178"/>
      <c r="DS431" s="178"/>
      <c r="DT431" s="178"/>
      <c r="DU431" s="178"/>
      <c r="DV431" s="178"/>
      <c r="DW431" s="178"/>
      <c r="DX431" s="178"/>
      <c r="DY431" s="178"/>
      <c r="DZ431" s="178"/>
      <c r="EA431" s="178"/>
      <c r="EB431" s="178"/>
      <c r="EC431" s="178"/>
      <c r="ED431" s="178"/>
      <c r="EE431" s="178"/>
      <c r="EF431" s="178"/>
      <c r="EG431" s="178"/>
      <c r="EH431" s="178"/>
      <c r="EI431" s="178"/>
      <c r="EJ431" s="178"/>
      <c r="EK431" s="178"/>
      <c r="EL431" s="178"/>
      <c r="EM431" s="178"/>
      <c r="EN431" s="178"/>
      <c r="EO431" s="178"/>
      <c r="EP431" s="178"/>
      <c r="EQ431" s="178"/>
      <c r="ER431" s="178"/>
      <c r="ES431" s="178"/>
      <c r="ET431" s="178"/>
      <c r="EU431" s="178"/>
      <c r="EV431" s="178"/>
      <c r="EW431" s="178"/>
      <c r="EX431" s="178"/>
      <c r="EY431" s="178"/>
      <c r="EZ431" s="178"/>
      <c r="FA431" s="178"/>
      <c r="FB431" s="178"/>
      <c r="FC431" s="178"/>
      <c r="FD431" s="178"/>
      <c r="FE431" s="178"/>
      <c r="FF431" s="178"/>
      <c r="FG431" s="178"/>
      <c r="FH431" s="178"/>
      <c r="FI431" s="178"/>
      <c r="FJ431" s="178"/>
      <c r="FK431" s="178"/>
      <c r="FL431" s="178"/>
      <c r="FM431" s="178"/>
      <c r="FN431" s="178"/>
      <c r="FO431" s="178"/>
      <c r="FP431" s="178"/>
      <c r="FQ431" s="178"/>
      <c r="FR431" s="178"/>
      <c r="FS431" s="178"/>
      <c r="FT431" s="178"/>
      <c r="FU431" s="178"/>
      <c r="FV431" s="178"/>
      <c r="FW431" s="178"/>
      <c r="FX431" s="178"/>
      <c r="FY431" s="178"/>
      <c r="FZ431" s="178"/>
      <c r="GA431" s="178"/>
      <c r="GB431" s="178"/>
      <c r="GC431" s="178"/>
      <c r="GD431" s="178"/>
      <c r="GE431" s="178"/>
      <c r="GF431" s="178"/>
      <c r="GG431" s="178"/>
      <c r="GH431" s="178"/>
      <c r="GI431" s="178"/>
      <c r="GJ431" s="178"/>
      <c r="GK431" s="178"/>
      <c r="GL431" s="178"/>
      <c r="GM431" s="178"/>
      <c r="GN431" s="178"/>
      <c r="GO431" s="178"/>
      <c r="GP431" s="178"/>
      <c r="GQ431" s="178"/>
      <c r="GR431" s="178"/>
      <c r="GS431" s="178"/>
      <c r="GT431" s="178"/>
      <c r="GU431" s="178"/>
      <c r="GV431" s="178"/>
      <c r="GW431" s="178"/>
      <c r="GX431" s="178"/>
      <c r="GY431" s="178"/>
      <c r="GZ431" s="178"/>
      <c r="HA431" s="178"/>
      <c r="HB431" s="178"/>
      <c r="HC431" s="178"/>
      <c r="HD431" s="178"/>
      <c r="HE431" s="178"/>
      <c r="HF431" s="178"/>
      <c r="HG431" s="178"/>
      <c r="HH431" s="178"/>
      <c r="HI431" s="178"/>
      <c r="HJ431" s="178"/>
      <c r="HK431" s="178"/>
      <c r="HL431" s="178"/>
      <c r="HM431" s="178"/>
      <c r="HN431" s="178"/>
      <c r="HO431" s="178"/>
      <c r="HP431" s="178"/>
      <c r="HQ431" s="178"/>
      <c r="HR431" s="178"/>
      <c r="HS431" s="178"/>
      <c r="HT431" s="178"/>
      <c r="HU431" s="178"/>
      <c r="HV431" s="178"/>
      <c r="HW431" s="178"/>
      <c r="HX431" s="178"/>
      <c r="HY431" s="178"/>
      <c r="HZ431" s="178"/>
      <c r="IA431" s="178"/>
      <c r="IB431" s="178"/>
      <c r="IC431" s="178"/>
      <c r="ID431" s="178"/>
      <c r="IE431" s="178"/>
      <c r="IF431" s="178"/>
      <c r="IG431" s="178"/>
      <c r="IH431" s="178"/>
      <c r="II431" s="178"/>
      <c r="IJ431" s="178"/>
      <c r="IK431" s="178"/>
      <c r="IL431" s="178"/>
      <c r="IM431" s="178"/>
      <c r="IN431" s="178"/>
      <c r="IO431" s="178"/>
      <c r="IP431" s="178"/>
      <c r="IQ431" s="178"/>
      <c r="IR431" s="178"/>
      <c r="IS431" s="178"/>
      <c r="IT431" s="178"/>
      <c r="IU431" s="178"/>
      <c r="IV431" s="178"/>
      <c r="IW431" s="178"/>
      <c r="IX431" s="178"/>
      <c r="IY431" s="178"/>
      <c r="IZ431" s="178"/>
      <c r="JA431" s="178"/>
      <c r="JB431" s="178"/>
      <c r="JC431" s="178"/>
      <c r="JD431" s="178"/>
      <c r="JE431" s="178"/>
      <c r="JF431" s="178"/>
      <c r="JG431" s="178"/>
      <c r="JH431" s="178"/>
      <c r="JI431" s="178"/>
      <c r="JJ431" s="178"/>
      <c r="JK431" s="178"/>
      <c r="JL431" s="178"/>
      <c r="JM431" s="178"/>
      <c r="JN431" s="178"/>
      <c r="JO431" s="178"/>
      <c r="JP431" s="178"/>
      <c r="JQ431" s="178"/>
      <c r="JR431" s="178"/>
      <c r="JS431" s="178"/>
      <c r="JT431" s="178"/>
      <c r="JU431" s="178"/>
      <c r="JV431" s="178"/>
      <c r="JW431" s="178"/>
      <c r="JX431" s="178"/>
      <c r="JY431" s="178"/>
      <c r="JZ431" s="178"/>
      <c r="KA431" s="178"/>
      <c r="KB431" s="178"/>
      <c r="KC431" s="178"/>
      <c r="KD431" s="178"/>
      <c r="KE431" s="178"/>
      <c r="KF431" s="178"/>
      <c r="KG431" s="178"/>
      <c r="KH431" s="178"/>
      <c r="KI431" s="178"/>
      <c r="KJ431" s="178"/>
      <c r="KK431" s="178"/>
      <c r="KL431" s="178"/>
      <c r="KM431" s="178"/>
      <c r="KN431" s="178"/>
      <c r="KO431" s="178"/>
      <c r="KP431" s="178"/>
      <c r="KQ431" s="178"/>
      <c r="KR431" s="178"/>
      <c r="KS431" s="178"/>
      <c r="KT431" s="178"/>
      <c r="KU431" s="178"/>
      <c r="KV431" s="178"/>
      <c r="KW431" s="178"/>
      <c r="KX431" s="178"/>
      <c r="KY431" s="178"/>
      <c r="KZ431" s="178"/>
      <c r="LA431" s="178"/>
      <c r="LB431" s="178"/>
      <c r="LC431" s="178"/>
      <c r="LD431" s="178"/>
      <c r="LE431" s="178"/>
      <c r="LF431" s="178"/>
      <c r="LG431" s="178"/>
      <c r="LH431" s="178"/>
      <c r="LI431" s="178"/>
      <c r="LJ431" s="178"/>
      <c r="LK431" s="178"/>
      <c r="LL431" s="178"/>
      <c r="LM431" s="178"/>
      <c r="LN431" s="178"/>
      <c r="LO431" s="178"/>
      <c r="LP431" s="178"/>
      <c r="LQ431" s="178"/>
      <c r="LR431" s="178"/>
      <c r="LS431" s="178"/>
      <c r="LT431" s="178"/>
      <c r="LU431" s="178"/>
      <c r="LV431" s="178"/>
      <c r="LW431" s="178"/>
      <c r="LX431" s="178"/>
      <c r="LY431" s="178"/>
      <c r="LZ431" s="178"/>
      <c r="MA431" s="178"/>
      <c r="MB431" s="178"/>
      <c r="MC431" s="178"/>
      <c r="MD431" s="178"/>
      <c r="ME431" s="178"/>
      <c r="MF431" s="178"/>
      <c r="MG431" s="178"/>
      <c r="MH431" s="178"/>
      <c r="MI431" s="178"/>
      <c r="MJ431" s="178"/>
      <c r="MK431" s="178"/>
      <c r="ML431" s="178"/>
      <c r="MM431" s="178"/>
      <c r="MN431" s="178"/>
      <c r="MO431" s="178"/>
      <c r="MP431" s="178"/>
      <c r="MQ431" s="178"/>
      <c r="MR431" s="178"/>
      <c r="MS431" s="178"/>
      <c r="MT431" s="178"/>
      <c r="MU431" s="178"/>
      <c r="MV431" s="178"/>
      <c r="MW431" s="178"/>
      <c r="MX431" s="178"/>
      <c r="MY431" s="178"/>
      <c r="MZ431" s="178"/>
      <c r="NA431" s="178"/>
      <c r="NB431" s="178"/>
      <c r="NC431" s="178"/>
      <c r="ND431" s="178"/>
      <c r="NE431" s="178"/>
      <c r="NF431" s="178"/>
      <c r="NG431" s="178"/>
      <c r="NH431" s="178"/>
      <c r="NI431" s="178"/>
      <c r="NJ431" s="178"/>
      <c r="NK431" s="178"/>
      <c r="NL431" s="178"/>
      <c r="NM431" s="178"/>
      <c r="NN431" s="178"/>
      <c r="NO431" s="178"/>
      <c r="NP431" s="178"/>
      <c r="NQ431" s="178"/>
      <c r="NR431" s="178"/>
      <c r="NS431" s="178"/>
      <c r="NT431" s="178"/>
      <c r="NU431" s="178"/>
      <c r="NV431" s="178"/>
      <c r="NW431" s="178"/>
      <c r="NX431" s="178"/>
      <c r="NY431" s="178"/>
      <c r="NZ431" s="178"/>
      <c r="OA431" s="178"/>
      <c r="OB431" s="178"/>
      <c r="OC431" s="178"/>
      <c r="OD431" s="178"/>
      <c r="OE431" s="178"/>
      <c r="OF431" s="178"/>
      <c r="OG431" s="178"/>
      <c r="OH431" s="178"/>
      <c r="OI431" s="178"/>
      <c r="OJ431" s="178"/>
      <c r="OK431" s="178"/>
      <c r="OL431" s="178"/>
      <c r="OM431" s="178"/>
      <c r="ON431" s="178"/>
      <c r="OO431" s="178"/>
      <c r="OP431" s="178"/>
      <c r="OQ431" s="178"/>
      <c r="OR431" s="178"/>
      <c r="OS431" s="178"/>
      <c r="OT431" s="178"/>
      <c r="OU431" s="178"/>
      <c r="OV431" s="178"/>
      <c r="OW431" s="178"/>
      <c r="OX431" s="178"/>
      <c r="OY431" s="178"/>
      <c r="OZ431" s="178"/>
      <c r="PA431" s="178"/>
      <c r="PB431" s="178"/>
      <c r="PC431" s="178"/>
      <c r="PD431" s="178"/>
      <c r="PE431" s="178"/>
      <c r="PF431" s="178"/>
      <c r="PG431" s="178"/>
      <c r="PH431" s="178"/>
      <c r="PI431" s="178"/>
      <c r="PJ431" s="178"/>
      <c r="PK431" s="178"/>
      <c r="PL431" s="178"/>
      <c r="PM431" s="178"/>
      <c r="PN431" s="178"/>
      <c r="PO431" s="178"/>
      <c r="PP431" s="178"/>
      <c r="PQ431" s="178"/>
      <c r="PR431" s="178"/>
      <c r="PS431" s="178"/>
      <c r="PT431" s="178"/>
      <c r="PU431" s="178"/>
      <c r="PV431" s="178"/>
      <c r="PW431" s="178"/>
      <c r="PX431" s="178"/>
      <c r="PY431" s="178"/>
      <c r="PZ431" s="178"/>
      <c r="QA431" s="178"/>
      <c r="QB431" s="178"/>
      <c r="QC431" s="178"/>
      <c r="QD431" s="178"/>
      <c r="QE431" s="178"/>
      <c r="QF431" s="178"/>
      <c r="QG431" s="178"/>
      <c r="QH431" s="178"/>
      <c r="QI431" s="178"/>
      <c r="QJ431" s="178"/>
      <c r="QK431" s="178"/>
      <c r="QL431" s="178"/>
      <c r="QM431" s="178"/>
      <c r="QN431" s="178"/>
      <c r="QO431" s="178"/>
      <c r="QP431" s="178"/>
      <c r="QQ431" s="178"/>
      <c r="QR431" s="178"/>
      <c r="QS431" s="178"/>
      <c r="QT431" s="178"/>
      <c r="QU431" s="178"/>
      <c r="QV431" s="178"/>
      <c r="QW431" s="178"/>
      <c r="QX431" s="178"/>
      <c r="QY431" s="178"/>
      <c r="QZ431" s="178"/>
      <c r="RA431" s="178"/>
      <c r="RB431" s="178"/>
      <c r="RC431" s="178"/>
      <c r="RD431" s="178"/>
      <c r="RE431" s="178"/>
      <c r="RF431" s="178"/>
      <c r="RG431" s="178"/>
      <c r="RH431" s="178"/>
      <c r="RI431" s="178"/>
      <c r="RJ431" s="178"/>
      <c r="RK431" s="178"/>
      <c r="RL431" s="178"/>
      <c r="RM431" s="178"/>
      <c r="RN431" s="178"/>
      <c r="RO431" s="178"/>
      <c r="RP431" s="178"/>
      <c r="RQ431" s="178"/>
      <c r="RR431" s="178"/>
    </row>
    <row r="432" spans="1:486" s="1364" customFormat="1" ht="68.25" customHeight="1">
      <c r="A432" s="1266"/>
      <c r="B432" s="419" t="s">
        <v>2029</v>
      </c>
      <c r="C432" s="1269"/>
      <c r="D432" s="1361"/>
      <c r="E432" s="1296"/>
      <c r="F432" s="1362"/>
      <c r="G432" s="1363"/>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c r="AH432" s="178"/>
      <c r="AI432" s="178"/>
      <c r="AJ432" s="178"/>
      <c r="AK432" s="178"/>
      <c r="AL432" s="178"/>
      <c r="AM432" s="178"/>
      <c r="AN432" s="178"/>
      <c r="AO432" s="178"/>
      <c r="AP432" s="178"/>
      <c r="AQ432" s="178"/>
      <c r="AR432" s="178"/>
      <c r="AS432" s="178"/>
      <c r="AT432" s="178"/>
      <c r="AU432" s="178"/>
      <c r="AV432" s="178"/>
      <c r="AW432" s="178"/>
      <c r="AX432" s="178"/>
      <c r="AY432" s="178"/>
      <c r="AZ432" s="178"/>
      <c r="BA432" s="178"/>
      <c r="BB432" s="178"/>
      <c r="BC432" s="178"/>
      <c r="BD432" s="178"/>
      <c r="BE432" s="178"/>
      <c r="BF432" s="178"/>
      <c r="BG432" s="178"/>
      <c r="BH432" s="178"/>
      <c r="BI432" s="178"/>
      <c r="BJ432" s="178"/>
      <c r="BK432" s="178"/>
      <c r="BL432" s="178"/>
      <c r="BM432" s="178"/>
      <c r="BN432" s="178"/>
      <c r="BO432" s="178"/>
      <c r="BP432" s="178"/>
      <c r="BQ432" s="178"/>
      <c r="BR432" s="178"/>
      <c r="BS432" s="178"/>
      <c r="BT432" s="178"/>
      <c r="BU432" s="178"/>
      <c r="BV432" s="178"/>
      <c r="BW432" s="178"/>
      <c r="BX432" s="178"/>
      <c r="BY432" s="178"/>
      <c r="BZ432" s="178"/>
      <c r="CA432" s="178"/>
      <c r="CB432" s="178"/>
      <c r="CC432" s="178"/>
      <c r="CD432" s="178"/>
      <c r="CE432" s="178"/>
      <c r="CF432" s="178"/>
      <c r="CG432" s="178"/>
      <c r="CH432" s="178"/>
      <c r="CI432" s="178"/>
      <c r="CJ432" s="178"/>
      <c r="CK432" s="178"/>
      <c r="CL432" s="178"/>
      <c r="CM432" s="178"/>
      <c r="CN432" s="178"/>
      <c r="CO432" s="178"/>
      <c r="CP432" s="178"/>
      <c r="CQ432" s="178"/>
      <c r="CR432" s="178"/>
      <c r="CS432" s="178"/>
      <c r="CT432" s="178"/>
      <c r="CU432" s="178"/>
      <c r="CV432" s="178"/>
      <c r="CW432" s="178"/>
      <c r="CX432" s="178"/>
      <c r="CY432" s="178"/>
      <c r="CZ432" s="178"/>
      <c r="DA432" s="178"/>
      <c r="DB432" s="178"/>
      <c r="DC432" s="178"/>
      <c r="DD432" s="178"/>
      <c r="DE432" s="178"/>
      <c r="DF432" s="178"/>
      <c r="DG432" s="178"/>
      <c r="DH432" s="178"/>
      <c r="DI432" s="178"/>
      <c r="DJ432" s="178"/>
      <c r="DK432" s="178"/>
      <c r="DL432" s="178"/>
      <c r="DM432" s="178"/>
      <c r="DN432" s="178"/>
      <c r="DO432" s="178"/>
      <c r="DP432" s="178"/>
      <c r="DQ432" s="178"/>
      <c r="DR432" s="178"/>
      <c r="DS432" s="178"/>
      <c r="DT432" s="178"/>
      <c r="DU432" s="178"/>
      <c r="DV432" s="178"/>
      <c r="DW432" s="178"/>
      <c r="DX432" s="178"/>
      <c r="DY432" s="178"/>
      <c r="DZ432" s="178"/>
      <c r="EA432" s="178"/>
      <c r="EB432" s="178"/>
      <c r="EC432" s="178"/>
      <c r="ED432" s="178"/>
      <c r="EE432" s="178"/>
      <c r="EF432" s="178"/>
      <c r="EG432" s="178"/>
      <c r="EH432" s="178"/>
      <c r="EI432" s="178"/>
      <c r="EJ432" s="178"/>
      <c r="EK432" s="178"/>
      <c r="EL432" s="178"/>
      <c r="EM432" s="178"/>
      <c r="EN432" s="178"/>
      <c r="EO432" s="178"/>
      <c r="EP432" s="178"/>
      <c r="EQ432" s="178"/>
      <c r="ER432" s="178"/>
      <c r="ES432" s="178"/>
      <c r="ET432" s="178"/>
      <c r="EU432" s="178"/>
      <c r="EV432" s="178"/>
      <c r="EW432" s="178"/>
      <c r="EX432" s="178"/>
      <c r="EY432" s="178"/>
      <c r="EZ432" s="178"/>
      <c r="FA432" s="178"/>
      <c r="FB432" s="178"/>
      <c r="FC432" s="178"/>
      <c r="FD432" s="178"/>
      <c r="FE432" s="178"/>
      <c r="FF432" s="178"/>
      <c r="FG432" s="178"/>
      <c r="FH432" s="178"/>
      <c r="FI432" s="178"/>
      <c r="FJ432" s="178"/>
      <c r="FK432" s="178"/>
      <c r="FL432" s="178"/>
      <c r="FM432" s="178"/>
      <c r="FN432" s="178"/>
      <c r="FO432" s="178"/>
      <c r="FP432" s="178"/>
      <c r="FQ432" s="178"/>
      <c r="FR432" s="178"/>
      <c r="FS432" s="178"/>
      <c r="FT432" s="178"/>
      <c r="FU432" s="178"/>
      <c r="FV432" s="178"/>
      <c r="FW432" s="178"/>
      <c r="FX432" s="178"/>
      <c r="FY432" s="178"/>
      <c r="FZ432" s="178"/>
      <c r="GA432" s="178"/>
      <c r="GB432" s="178"/>
      <c r="GC432" s="178"/>
      <c r="GD432" s="178"/>
      <c r="GE432" s="178"/>
      <c r="GF432" s="178"/>
      <c r="GG432" s="178"/>
      <c r="GH432" s="178"/>
      <c r="GI432" s="178"/>
      <c r="GJ432" s="178"/>
      <c r="GK432" s="178"/>
      <c r="GL432" s="178"/>
      <c r="GM432" s="178"/>
      <c r="GN432" s="178"/>
      <c r="GO432" s="178"/>
      <c r="GP432" s="178"/>
      <c r="GQ432" s="178"/>
      <c r="GR432" s="178"/>
      <c r="GS432" s="178"/>
      <c r="GT432" s="178"/>
      <c r="GU432" s="178"/>
      <c r="GV432" s="178"/>
      <c r="GW432" s="178"/>
      <c r="GX432" s="178"/>
      <c r="GY432" s="178"/>
      <c r="GZ432" s="178"/>
      <c r="HA432" s="178"/>
      <c r="HB432" s="178"/>
      <c r="HC432" s="178"/>
      <c r="HD432" s="178"/>
      <c r="HE432" s="178"/>
      <c r="HF432" s="178"/>
      <c r="HG432" s="178"/>
      <c r="HH432" s="178"/>
      <c r="HI432" s="178"/>
      <c r="HJ432" s="178"/>
      <c r="HK432" s="178"/>
      <c r="HL432" s="178"/>
      <c r="HM432" s="178"/>
      <c r="HN432" s="178"/>
      <c r="HO432" s="178"/>
      <c r="HP432" s="178"/>
      <c r="HQ432" s="178"/>
      <c r="HR432" s="178"/>
      <c r="HS432" s="178"/>
      <c r="HT432" s="178"/>
      <c r="HU432" s="178"/>
      <c r="HV432" s="178"/>
      <c r="HW432" s="178"/>
      <c r="HX432" s="178"/>
      <c r="HY432" s="178"/>
      <c r="HZ432" s="178"/>
      <c r="IA432" s="178"/>
      <c r="IB432" s="178"/>
      <c r="IC432" s="178"/>
      <c r="ID432" s="178"/>
      <c r="IE432" s="178"/>
      <c r="IF432" s="178"/>
      <c r="IG432" s="178"/>
      <c r="IH432" s="178"/>
      <c r="II432" s="178"/>
      <c r="IJ432" s="178"/>
      <c r="IK432" s="178"/>
      <c r="IL432" s="178"/>
      <c r="IM432" s="178"/>
      <c r="IN432" s="178"/>
      <c r="IO432" s="178"/>
      <c r="IP432" s="178"/>
      <c r="IQ432" s="178"/>
      <c r="IR432" s="178"/>
      <c r="IS432" s="178"/>
      <c r="IT432" s="178"/>
      <c r="IU432" s="178"/>
      <c r="IV432" s="178"/>
      <c r="IW432" s="178"/>
      <c r="IX432" s="178"/>
      <c r="IY432" s="178"/>
      <c r="IZ432" s="178"/>
      <c r="JA432" s="178"/>
      <c r="JB432" s="178"/>
      <c r="JC432" s="178"/>
      <c r="JD432" s="178"/>
      <c r="JE432" s="178"/>
      <c r="JF432" s="178"/>
      <c r="JG432" s="178"/>
      <c r="JH432" s="178"/>
      <c r="JI432" s="178"/>
      <c r="JJ432" s="178"/>
      <c r="JK432" s="178"/>
      <c r="JL432" s="178"/>
      <c r="JM432" s="178"/>
      <c r="JN432" s="178"/>
      <c r="JO432" s="178"/>
      <c r="JP432" s="178"/>
      <c r="JQ432" s="178"/>
      <c r="JR432" s="178"/>
      <c r="JS432" s="178"/>
      <c r="JT432" s="178"/>
      <c r="JU432" s="178"/>
      <c r="JV432" s="178"/>
      <c r="JW432" s="178"/>
      <c r="JX432" s="178"/>
      <c r="JY432" s="178"/>
      <c r="JZ432" s="178"/>
      <c r="KA432" s="178"/>
      <c r="KB432" s="178"/>
      <c r="KC432" s="178"/>
      <c r="KD432" s="178"/>
      <c r="KE432" s="178"/>
      <c r="KF432" s="178"/>
      <c r="KG432" s="178"/>
      <c r="KH432" s="178"/>
      <c r="KI432" s="178"/>
      <c r="KJ432" s="178"/>
      <c r="KK432" s="178"/>
      <c r="KL432" s="178"/>
      <c r="KM432" s="178"/>
      <c r="KN432" s="178"/>
      <c r="KO432" s="178"/>
      <c r="KP432" s="178"/>
      <c r="KQ432" s="178"/>
      <c r="KR432" s="178"/>
      <c r="KS432" s="178"/>
      <c r="KT432" s="178"/>
      <c r="KU432" s="178"/>
      <c r="KV432" s="178"/>
      <c r="KW432" s="178"/>
      <c r="KX432" s="178"/>
      <c r="KY432" s="178"/>
      <c r="KZ432" s="178"/>
      <c r="LA432" s="178"/>
      <c r="LB432" s="178"/>
      <c r="LC432" s="178"/>
      <c r="LD432" s="178"/>
      <c r="LE432" s="178"/>
      <c r="LF432" s="178"/>
      <c r="LG432" s="178"/>
      <c r="LH432" s="178"/>
      <c r="LI432" s="178"/>
      <c r="LJ432" s="178"/>
      <c r="LK432" s="178"/>
      <c r="LL432" s="178"/>
      <c r="LM432" s="178"/>
      <c r="LN432" s="178"/>
      <c r="LO432" s="178"/>
      <c r="LP432" s="178"/>
      <c r="LQ432" s="178"/>
      <c r="LR432" s="178"/>
      <c r="LS432" s="178"/>
      <c r="LT432" s="178"/>
      <c r="LU432" s="178"/>
      <c r="LV432" s="178"/>
      <c r="LW432" s="178"/>
      <c r="LX432" s="178"/>
      <c r="LY432" s="178"/>
      <c r="LZ432" s="178"/>
      <c r="MA432" s="178"/>
      <c r="MB432" s="178"/>
      <c r="MC432" s="178"/>
      <c r="MD432" s="178"/>
      <c r="ME432" s="178"/>
      <c r="MF432" s="178"/>
      <c r="MG432" s="178"/>
      <c r="MH432" s="178"/>
      <c r="MI432" s="178"/>
      <c r="MJ432" s="178"/>
      <c r="MK432" s="178"/>
      <c r="ML432" s="178"/>
      <c r="MM432" s="178"/>
      <c r="MN432" s="178"/>
      <c r="MO432" s="178"/>
      <c r="MP432" s="178"/>
      <c r="MQ432" s="178"/>
      <c r="MR432" s="178"/>
      <c r="MS432" s="178"/>
      <c r="MT432" s="178"/>
      <c r="MU432" s="178"/>
      <c r="MV432" s="178"/>
      <c r="MW432" s="178"/>
      <c r="MX432" s="178"/>
      <c r="MY432" s="178"/>
      <c r="MZ432" s="178"/>
      <c r="NA432" s="178"/>
      <c r="NB432" s="178"/>
      <c r="NC432" s="178"/>
      <c r="ND432" s="178"/>
      <c r="NE432" s="178"/>
      <c r="NF432" s="178"/>
      <c r="NG432" s="178"/>
      <c r="NH432" s="178"/>
      <c r="NI432" s="178"/>
      <c r="NJ432" s="178"/>
      <c r="NK432" s="178"/>
      <c r="NL432" s="178"/>
      <c r="NM432" s="178"/>
      <c r="NN432" s="178"/>
      <c r="NO432" s="178"/>
      <c r="NP432" s="178"/>
      <c r="NQ432" s="178"/>
      <c r="NR432" s="178"/>
      <c r="NS432" s="178"/>
      <c r="NT432" s="178"/>
      <c r="NU432" s="178"/>
      <c r="NV432" s="178"/>
      <c r="NW432" s="178"/>
      <c r="NX432" s="178"/>
      <c r="NY432" s="178"/>
      <c r="NZ432" s="178"/>
      <c r="OA432" s="178"/>
      <c r="OB432" s="178"/>
      <c r="OC432" s="178"/>
      <c r="OD432" s="178"/>
      <c r="OE432" s="178"/>
      <c r="OF432" s="178"/>
      <c r="OG432" s="178"/>
      <c r="OH432" s="178"/>
      <c r="OI432" s="178"/>
      <c r="OJ432" s="178"/>
      <c r="OK432" s="178"/>
      <c r="OL432" s="178"/>
      <c r="OM432" s="178"/>
      <c r="ON432" s="178"/>
      <c r="OO432" s="178"/>
      <c r="OP432" s="178"/>
      <c r="OQ432" s="178"/>
      <c r="OR432" s="178"/>
      <c r="OS432" s="178"/>
      <c r="OT432" s="178"/>
      <c r="OU432" s="178"/>
      <c r="OV432" s="178"/>
      <c r="OW432" s="178"/>
      <c r="OX432" s="178"/>
      <c r="OY432" s="178"/>
      <c r="OZ432" s="178"/>
      <c r="PA432" s="178"/>
      <c r="PB432" s="178"/>
      <c r="PC432" s="178"/>
      <c r="PD432" s="178"/>
      <c r="PE432" s="178"/>
      <c r="PF432" s="178"/>
      <c r="PG432" s="178"/>
      <c r="PH432" s="178"/>
      <c r="PI432" s="178"/>
      <c r="PJ432" s="178"/>
      <c r="PK432" s="178"/>
      <c r="PL432" s="178"/>
      <c r="PM432" s="178"/>
      <c r="PN432" s="178"/>
      <c r="PO432" s="178"/>
      <c r="PP432" s="178"/>
      <c r="PQ432" s="178"/>
      <c r="PR432" s="178"/>
      <c r="PS432" s="178"/>
      <c r="PT432" s="178"/>
      <c r="PU432" s="178"/>
      <c r="PV432" s="178"/>
      <c r="PW432" s="178"/>
      <c r="PX432" s="178"/>
      <c r="PY432" s="178"/>
      <c r="PZ432" s="178"/>
      <c r="QA432" s="178"/>
      <c r="QB432" s="178"/>
      <c r="QC432" s="178"/>
      <c r="QD432" s="178"/>
      <c r="QE432" s="178"/>
      <c r="QF432" s="178"/>
      <c r="QG432" s="178"/>
      <c r="QH432" s="178"/>
      <c r="QI432" s="178"/>
      <c r="QJ432" s="178"/>
      <c r="QK432" s="178"/>
      <c r="QL432" s="178"/>
      <c r="QM432" s="178"/>
      <c r="QN432" s="178"/>
      <c r="QO432" s="178"/>
      <c r="QP432" s="178"/>
      <c r="QQ432" s="178"/>
      <c r="QR432" s="178"/>
      <c r="QS432" s="178"/>
      <c r="QT432" s="178"/>
      <c r="QU432" s="178"/>
      <c r="QV432" s="178"/>
      <c r="QW432" s="178"/>
      <c r="QX432" s="178"/>
      <c r="QY432" s="178"/>
      <c r="QZ432" s="178"/>
      <c r="RA432" s="178"/>
      <c r="RB432" s="178"/>
      <c r="RC432" s="178"/>
      <c r="RD432" s="178"/>
      <c r="RE432" s="178"/>
      <c r="RF432" s="178"/>
      <c r="RG432" s="178"/>
      <c r="RH432" s="178"/>
      <c r="RI432" s="178"/>
      <c r="RJ432" s="178"/>
      <c r="RK432" s="178"/>
      <c r="RL432" s="178"/>
      <c r="RM432" s="178"/>
      <c r="RN432" s="178"/>
      <c r="RO432" s="178"/>
      <c r="RP432" s="178"/>
      <c r="RQ432" s="178"/>
      <c r="RR432" s="178"/>
    </row>
    <row r="433" spans="1:487" s="1364" customFormat="1" ht="74.25" customHeight="1">
      <c r="A433" s="1266"/>
      <c r="B433" s="420" t="s">
        <v>2030</v>
      </c>
      <c r="C433" s="1269"/>
      <c r="D433" s="1365"/>
      <c r="E433" s="1296"/>
      <c r="F433" s="1362"/>
      <c r="G433" s="1366"/>
      <c r="H433" s="1367"/>
      <c r="I433" s="1367"/>
      <c r="J433" s="1367"/>
      <c r="K433" s="1367"/>
      <c r="L433" s="1367"/>
      <c r="M433" s="1367"/>
      <c r="N433" s="1367"/>
      <c r="O433" s="1367"/>
      <c r="P433" s="1367"/>
      <c r="Q433" s="1367"/>
      <c r="R433" s="1367"/>
      <c r="S433" s="1367"/>
      <c r="T433" s="1367"/>
      <c r="U433" s="1367"/>
      <c r="V433" s="1367"/>
      <c r="W433" s="1367"/>
      <c r="X433" s="1367"/>
      <c r="Y433" s="1367"/>
      <c r="Z433" s="1367"/>
      <c r="AA433" s="1367"/>
      <c r="AB433" s="1367"/>
      <c r="AC433" s="1367"/>
      <c r="AD433" s="1367"/>
      <c r="AE433" s="1367"/>
      <c r="AF433" s="1367"/>
      <c r="AG433" s="1367"/>
      <c r="AH433" s="1367"/>
      <c r="AI433" s="1367"/>
      <c r="AJ433" s="1367"/>
      <c r="AK433" s="1367"/>
      <c r="AL433" s="1367"/>
      <c r="AM433" s="1367"/>
      <c r="AN433" s="1367"/>
      <c r="AO433" s="1367"/>
      <c r="AP433" s="1367"/>
      <c r="AQ433" s="1367"/>
      <c r="AR433" s="1367"/>
      <c r="AS433" s="1367"/>
      <c r="AT433" s="1367"/>
      <c r="AU433" s="1367"/>
      <c r="AV433" s="1367"/>
      <c r="AW433" s="1367"/>
      <c r="AX433" s="1367"/>
      <c r="AY433" s="1367"/>
      <c r="AZ433" s="1367"/>
      <c r="BA433" s="1367"/>
      <c r="BB433" s="1367"/>
      <c r="BC433" s="1367"/>
      <c r="BD433" s="1367"/>
      <c r="BE433" s="1367"/>
      <c r="BF433" s="1367"/>
      <c r="BG433" s="1367"/>
      <c r="BH433" s="1367"/>
      <c r="BI433" s="1367"/>
      <c r="BJ433" s="1367"/>
      <c r="BK433" s="1367"/>
      <c r="BL433" s="1367"/>
      <c r="BM433" s="1367"/>
      <c r="BN433" s="1367"/>
      <c r="BO433" s="1367"/>
      <c r="BP433" s="1367"/>
      <c r="BQ433" s="1367"/>
      <c r="BR433" s="1367"/>
      <c r="BS433" s="1367"/>
      <c r="BT433" s="1367"/>
      <c r="BU433" s="1367"/>
      <c r="BV433" s="1367"/>
      <c r="BW433" s="1367"/>
      <c r="BX433" s="1367"/>
      <c r="BY433" s="1367"/>
      <c r="BZ433" s="1367"/>
      <c r="CA433" s="1367"/>
      <c r="CB433" s="1367"/>
      <c r="CC433" s="1367"/>
      <c r="CD433" s="1367"/>
      <c r="CE433" s="1367"/>
      <c r="CF433" s="1367"/>
      <c r="CG433" s="1367"/>
      <c r="CH433" s="1367"/>
      <c r="CI433" s="1367"/>
      <c r="CJ433" s="1367"/>
      <c r="CK433" s="1367"/>
      <c r="CL433" s="1367"/>
      <c r="CM433" s="1367"/>
      <c r="CN433" s="1367"/>
      <c r="CO433" s="1367"/>
      <c r="CP433" s="1367"/>
      <c r="CQ433" s="1367"/>
      <c r="CR433" s="1367"/>
      <c r="CS433" s="1367"/>
      <c r="CT433" s="1367"/>
      <c r="CU433" s="1367"/>
      <c r="CV433" s="1367"/>
      <c r="CW433" s="1367"/>
      <c r="CX433" s="1367"/>
      <c r="CY433" s="1367"/>
      <c r="CZ433" s="1367"/>
      <c r="DA433" s="1367"/>
      <c r="DB433" s="1367"/>
      <c r="DC433" s="1367"/>
      <c r="DD433" s="1367"/>
      <c r="DE433" s="1367"/>
      <c r="DF433" s="1367"/>
      <c r="DG433" s="1367"/>
      <c r="DH433" s="1367"/>
      <c r="DI433" s="1367"/>
      <c r="DJ433" s="1367"/>
      <c r="DK433" s="1367"/>
      <c r="DL433" s="1367"/>
      <c r="DM433" s="1367"/>
      <c r="DN433" s="1367"/>
      <c r="DO433" s="1367"/>
      <c r="DP433" s="1367"/>
      <c r="DQ433" s="1367"/>
      <c r="DR433" s="1367"/>
      <c r="DS433" s="1367"/>
      <c r="DT433" s="1367"/>
      <c r="DU433" s="1367"/>
      <c r="DV433" s="1367"/>
      <c r="DW433" s="1367"/>
      <c r="DX433" s="1367"/>
      <c r="DY433" s="1367"/>
      <c r="DZ433" s="1367"/>
      <c r="EA433" s="1367"/>
      <c r="EB433" s="1367"/>
      <c r="EC433" s="1367"/>
      <c r="ED433" s="1367"/>
      <c r="EE433" s="1367"/>
      <c r="EF433" s="1367"/>
      <c r="EG433" s="1367"/>
      <c r="EH433" s="1367"/>
      <c r="EI433" s="1367"/>
      <c r="EJ433" s="1367"/>
      <c r="EK433" s="1367"/>
      <c r="EL433" s="1367"/>
      <c r="EM433" s="1367"/>
      <c r="EN433" s="1367"/>
      <c r="EO433" s="1367"/>
      <c r="EP433" s="1367"/>
      <c r="EQ433" s="1367"/>
      <c r="ER433" s="1367"/>
      <c r="ES433" s="1367"/>
      <c r="ET433" s="1367"/>
      <c r="EU433" s="1367"/>
      <c r="EV433" s="1367"/>
      <c r="EW433" s="1367"/>
      <c r="EX433" s="1367"/>
      <c r="EY433" s="1367"/>
      <c r="EZ433" s="1367"/>
      <c r="FA433" s="1367"/>
      <c r="FB433" s="1367"/>
      <c r="FC433" s="1367"/>
      <c r="FD433" s="1367"/>
      <c r="FE433" s="1367"/>
      <c r="FF433" s="1367"/>
      <c r="FG433" s="1367"/>
      <c r="FH433" s="1367"/>
      <c r="FI433" s="1367"/>
      <c r="FJ433" s="1367"/>
      <c r="FK433" s="1367"/>
      <c r="FL433" s="1367"/>
      <c r="FM433" s="1367"/>
      <c r="FN433" s="1367"/>
      <c r="FO433" s="1367"/>
      <c r="FP433" s="1367"/>
      <c r="FQ433" s="1367"/>
      <c r="FR433" s="1367"/>
      <c r="FS433" s="1367"/>
      <c r="FT433" s="1367"/>
      <c r="FU433" s="1367"/>
      <c r="FV433" s="1367"/>
      <c r="FW433" s="1367"/>
      <c r="FX433" s="1367"/>
      <c r="FY433" s="1367"/>
      <c r="FZ433" s="1367"/>
      <c r="GA433" s="1367"/>
      <c r="GB433" s="1367"/>
      <c r="GC433" s="1367"/>
      <c r="GD433" s="1367"/>
      <c r="GE433" s="1367"/>
      <c r="GF433" s="1367"/>
      <c r="GG433" s="1367"/>
      <c r="GH433" s="1367"/>
      <c r="GI433" s="1367"/>
      <c r="GJ433" s="1367"/>
      <c r="GK433" s="1367"/>
      <c r="GL433" s="1367"/>
      <c r="GM433" s="1367"/>
      <c r="GN433" s="1367"/>
      <c r="GO433" s="1367"/>
      <c r="GP433" s="1367"/>
      <c r="GQ433" s="1367"/>
      <c r="GR433" s="1367"/>
      <c r="GS433" s="1367"/>
      <c r="GT433" s="1367"/>
      <c r="GU433" s="1367"/>
      <c r="GV433" s="1367"/>
      <c r="GW433" s="1367"/>
      <c r="GX433" s="1367"/>
      <c r="GY433" s="1367"/>
      <c r="GZ433" s="1367"/>
      <c r="HA433" s="1367"/>
      <c r="HB433" s="1367"/>
      <c r="HC433" s="1367"/>
      <c r="HD433" s="1367"/>
      <c r="HE433" s="1367"/>
      <c r="HF433" s="1367"/>
      <c r="HG433" s="1367"/>
      <c r="HH433" s="1367"/>
      <c r="HI433" s="1367"/>
      <c r="HJ433" s="1367"/>
      <c r="HK433" s="1367"/>
      <c r="HL433" s="1367"/>
      <c r="HM433" s="1367"/>
      <c r="HN433" s="1367"/>
      <c r="HO433" s="1367"/>
      <c r="HP433" s="1367"/>
      <c r="HQ433" s="1367"/>
      <c r="HR433" s="1367"/>
      <c r="HS433" s="1367"/>
      <c r="HT433" s="1367"/>
      <c r="HU433" s="1367"/>
      <c r="HV433" s="1367"/>
      <c r="HW433" s="1367"/>
      <c r="HX433" s="1367"/>
      <c r="HY433" s="1367"/>
      <c r="HZ433" s="1367"/>
      <c r="IA433" s="1367"/>
      <c r="IB433" s="1367"/>
      <c r="IC433" s="1367"/>
      <c r="ID433" s="1367"/>
      <c r="IE433" s="1367"/>
      <c r="IF433" s="1367"/>
      <c r="IG433" s="1367"/>
      <c r="IH433" s="1367"/>
      <c r="II433" s="1367"/>
      <c r="IJ433" s="1367"/>
      <c r="IK433" s="1367"/>
      <c r="IL433" s="1367"/>
      <c r="IM433" s="1367"/>
      <c r="IN433" s="1367"/>
      <c r="IO433" s="1367"/>
      <c r="IP433" s="1367"/>
      <c r="IQ433" s="1367"/>
      <c r="IR433" s="1367"/>
      <c r="IS433" s="1367"/>
      <c r="IT433" s="1367"/>
      <c r="IU433" s="178"/>
      <c r="IV433" s="178"/>
      <c r="IW433" s="178"/>
      <c r="IX433" s="178"/>
      <c r="IY433" s="178"/>
      <c r="IZ433" s="178"/>
      <c r="JA433" s="178"/>
      <c r="JB433" s="178"/>
      <c r="JC433" s="178"/>
      <c r="JD433" s="178"/>
      <c r="JE433" s="178"/>
      <c r="JF433" s="178"/>
      <c r="JG433" s="178"/>
      <c r="JH433" s="178"/>
      <c r="JI433" s="178"/>
      <c r="JJ433" s="178"/>
      <c r="JK433" s="178"/>
      <c r="JL433" s="178"/>
      <c r="JM433" s="178"/>
      <c r="JN433" s="178"/>
      <c r="JO433" s="178"/>
      <c r="JP433" s="178"/>
      <c r="JQ433" s="178"/>
      <c r="JR433" s="178"/>
      <c r="JS433" s="178"/>
      <c r="JT433" s="178"/>
      <c r="JU433" s="178"/>
      <c r="JV433" s="178"/>
      <c r="JW433" s="178"/>
      <c r="JX433" s="178"/>
      <c r="JY433" s="178"/>
      <c r="JZ433" s="178"/>
      <c r="KA433" s="178"/>
      <c r="KB433" s="178"/>
      <c r="KC433" s="178"/>
      <c r="KD433" s="178"/>
      <c r="KE433" s="178"/>
      <c r="KF433" s="178"/>
      <c r="KG433" s="178"/>
      <c r="KH433" s="178"/>
      <c r="KI433" s="178"/>
      <c r="KJ433" s="178"/>
      <c r="KK433" s="178"/>
      <c r="KL433" s="178"/>
      <c r="KM433" s="178"/>
      <c r="KN433" s="178"/>
      <c r="KO433" s="178"/>
      <c r="KP433" s="178"/>
      <c r="KQ433" s="178"/>
      <c r="KR433" s="178"/>
      <c r="KS433" s="178"/>
      <c r="KT433" s="178"/>
      <c r="KU433" s="178"/>
      <c r="KV433" s="178"/>
      <c r="KW433" s="178"/>
      <c r="KX433" s="178"/>
      <c r="KY433" s="178"/>
      <c r="KZ433" s="178"/>
      <c r="LA433" s="178"/>
      <c r="LB433" s="178"/>
      <c r="LC433" s="178"/>
      <c r="LD433" s="178"/>
      <c r="LE433" s="178"/>
      <c r="LF433" s="178"/>
      <c r="LG433" s="178"/>
      <c r="LH433" s="178"/>
      <c r="LI433" s="178"/>
      <c r="LJ433" s="178"/>
      <c r="LK433" s="178"/>
      <c r="LL433" s="178"/>
      <c r="LM433" s="178"/>
      <c r="LN433" s="178"/>
      <c r="LO433" s="178"/>
      <c r="LP433" s="178"/>
      <c r="LQ433" s="178"/>
      <c r="LR433" s="178"/>
      <c r="LS433" s="178"/>
      <c r="LT433" s="178"/>
      <c r="LU433" s="178"/>
      <c r="LV433" s="178"/>
      <c r="LW433" s="178"/>
      <c r="LX433" s="178"/>
      <c r="LY433" s="178"/>
      <c r="LZ433" s="178"/>
      <c r="MA433" s="178"/>
      <c r="MB433" s="178"/>
      <c r="MC433" s="178"/>
      <c r="MD433" s="178"/>
      <c r="ME433" s="178"/>
      <c r="MF433" s="178"/>
      <c r="MG433" s="178"/>
      <c r="MH433" s="178"/>
      <c r="MI433" s="178"/>
      <c r="MJ433" s="178"/>
      <c r="MK433" s="178"/>
      <c r="ML433" s="178"/>
      <c r="MM433" s="178"/>
      <c r="MN433" s="178"/>
      <c r="MO433" s="178"/>
      <c r="MP433" s="178"/>
      <c r="MQ433" s="178"/>
      <c r="MR433" s="178"/>
      <c r="MS433" s="178"/>
      <c r="MT433" s="178"/>
      <c r="MU433" s="178"/>
      <c r="MV433" s="178"/>
      <c r="MW433" s="178"/>
      <c r="MX433" s="178"/>
      <c r="MY433" s="178"/>
      <c r="MZ433" s="178"/>
      <c r="NA433" s="178"/>
      <c r="NB433" s="178"/>
      <c r="NC433" s="178"/>
      <c r="ND433" s="178"/>
      <c r="NE433" s="178"/>
      <c r="NF433" s="178"/>
      <c r="NG433" s="178"/>
      <c r="NH433" s="178"/>
      <c r="NI433" s="178"/>
      <c r="NJ433" s="178"/>
      <c r="NK433" s="178"/>
      <c r="NL433" s="178"/>
      <c r="NM433" s="178"/>
      <c r="NN433" s="178"/>
      <c r="NO433" s="178"/>
      <c r="NP433" s="178"/>
      <c r="NQ433" s="178"/>
      <c r="NR433" s="178"/>
      <c r="NS433" s="178"/>
      <c r="NT433" s="178"/>
      <c r="NU433" s="178"/>
      <c r="NV433" s="178"/>
      <c r="NW433" s="178"/>
      <c r="NX433" s="178"/>
      <c r="NY433" s="178"/>
      <c r="NZ433" s="178"/>
      <c r="OA433" s="178"/>
      <c r="OB433" s="178"/>
      <c r="OC433" s="178"/>
      <c r="OD433" s="178"/>
      <c r="OE433" s="178"/>
      <c r="OF433" s="178"/>
      <c r="OG433" s="178"/>
      <c r="OH433" s="178"/>
      <c r="OI433" s="178"/>
      <c r="OJ433" s="178"/>
      <c r="OK433" s="178"/>
      <c r="OL433" s="178"/>
      <c r="OM433" s="178"/>
      <c r="ON433" s="178"/>
      <c r="OO433" s="178"/>
      <c r="OP433" s="178"/>
      <c r="OQ433" s="178"/>
      <c r="OR433" s="178"/>
      <c r="OS433" s="178"/>
      <c r="OT433" s="178"/>
      <c r="OU433" s="178"/>
      <c r="OV433" s="178"/>
      <c r="OW433" s="178"/>
      <c r="OX433" s="178"/>
      <c r="OY433" s="178"/>
      <c r="OZ433" s="178"/>
      <c r="PA433" s="178"/>
      <c r="PB433" s="178"/>
      <c r="PC433" s="178"/>
      <c r="PD433" s="178"/>
      <c r="PE433" s="178"/>
      <c r="PF433" s="178"/>
      <c r="PG433" s="178"/>
      <c r="PH433" s="178"/>
      <c r="PI433" s="178"/>
      <c r="PJ433" s="178"/>
      <c r="PK433" s="178"/>
      <c r="PL433" s="178"/>
      <c r="PM433" s="178"/>
      <c r="PN433" s="178"/>
      <c r="PO433" s="178"/>
      <c r="PP433" s="178"/>
      <c r="PQ433" s="178"/>
      <c r="PR433" s="178"/>
      <c r="PS433" s="178"/>
      <c r="PT433" s="178"/>
      <c r="PU433" s="178"/>
      <c r="PV433" s="178"/>
      <c r="PW433" s="178"/>
      <c r="PX433" s="178"/>
      <c r="PY433" s="178"/>
      <c r="PZ433" s="178"/>
      <c r="QA433" s="178"/>
      <c r="QB433" s="178"/>
      <c r="QC433" s="178"/>
      <c r="QD433" s="178"/>
      <c r="QE433" s="178"/>
      <c r="QF433" s="178"/>
      <c r="QG433" s="178"/>
      <c r="QH433" s="178"/>
      <c r="QI433" s="178"/>
      <c r="QJ433" s="178"/>
      <c r="QK433" s="178"/>
      <c r="QL433" s="178"/>
      <c r="QM433" s="178"/>
      <c r="QN433" s="178"/>
      <c r="QO433" s="178"/>
      <c r="QP433" s="178"/>
      <c r="QQ433" s="178"/>
      <c r="QR433" s="178"/>
      <c r="QS433" s="178"/>
      <c r="QT433" s="178"/>
      <c r="QU433" s="178"/>
      <c r="QV433" s="178"/>
      <c r="QW433" s="178"/>
      <c r="QX433" s="178"/>
      <c r="QY433" s="178"/>
      <c r="QZ433" s="178"/>
      <c r="RA433" s="178"/>
      <c r="RB433" s="178"/>
      <c r="RC433" s="178"/>
      <c r="RD433" s="178"/>
      <c r="RE433" s="178"/>
      <c r="RF433" s="178"/>
      <c r="RG433" s="178"/>
      <c r="RH433" s="178"/>
      <c r="RI433" s="178"/>
      <c r="RJ433" s="178"/>
      <c r="RK433" s="178"/>
      <c r="RL433" s="178"/>
      <c r="RM433" s="178"/>
      <c r="RN433" s="178"/>
      <c r="RO433" s="178"/>
      <c r="RP433" s="178"/>
      <c r="RQ433" s="178"/>
      <c r="RR433" s="178"/>
    </row>
    <row r="434" spans="1:487" s="1364" customFormat="1" ht="30">
      <c r="A434" s="1266"/>
      <c r="B434" s="422" t="s">
        <v>2031</v>
      </c>
      <c r="C434" s="1269"/>
      <c r="D434" s="1365"/>
      <c r="E434" s="1296"/>
      <c r="F434" s="1362"/>
      <c r="G434" s="1366"/>
      <c r="H434" s="1367"/>
      <c r="I434" s="1367"/>
      <c r="J434" s="1367"/>
      <c r="K434" s="1367"/>
      <c r="L434" s="1367"/>
      <c r="M434" s="1367"/>
      <c r="N434" s="1367"/>
      <c r="O434" s="1367"/>
      <c r="P434" s="1367"/>
      <c r="Q434" s="1367"/>
      <c r="R434" s="1367"/>
      <c r="S434" s="1367"/>
      <c r="T434" s="1367"/>
      <c r="U434" s="1367"/>
      <c r="V434" s="1367"/>
      <c r="W434" s="1367"/>
      <c r="X434" s="1367"/>
      <c r="Y434" s="1367"/>
      <c r="Z434" s="1367"/>
      <c r="AA434" s="1367"/>
      <c r="AB434" s="1367"/>
      <c r="AC434" s="1367"/>
      <c r="AD434" s="1367"/>
      <c r="AE434" s="1367"/>
      <c r="AF434" s="1367"/>
      <c r="AG434" s="1367"/>
      <c r="AH434" s="1367"/>
      <c r="AI434" s="1367"/>
      <c r="AJ434" s="1367"/>
      <c r="AK434" s="1367"/>
      <c r="AL434" s="1367"/>
      <c r="AM434" s="1367"/>
      <c r="AN434" s="1367"/>
      <c r="AO434" s="1367"/>
      <c r="AP434" s="1367"/>
      <c r="AQ434" s="1367"/>
      <c r="AR434" s="1367"/>
      <c r="AS434" s="1367"/>
      <c r="AT434" s="1367"/>
      <c r="AU434" s="1367"/>
      <c r="AV434" s="1367"/>
      <c r="AW434" s="1367"/>
      <c r="AX434" s="1367"/>
      <c r="AY434" s="1367"/>
      <c r="AZ434" s="1367"/>
      <c r="BA434" s="1367"/>
      <c r="BB434" s="1367"/>
      <c r="BC434" s="1367"/>
      <c r="BD434" s="1367"/>
      <c r="BE434" s="1367"/>
      <c r="BF434" s="1367"/>
      <c r="BG434" s="1367"/>
      <c r="BH434" s="1367"/>
      <c r="BI434" s="1367"/>
      <c r="BJ434" s="1367"/>
      <c r="BK434" s="1367"/>
      <c r="BL434" s="1367"/>
      <c r="BM434" s="1367"/>
      <c r="BN434" s="1367"/>
      <c r="BO434" s="1367"/>
      <c r="BP434" s="1367"/>
      <c r="BQ434" s="1367"/>
      <c r="BR434" s="1367"/>
      <c r="BS434" s="1367"/>
      <c r="BT434" s="1367"/>
      <c r="BU434" s="1367"/>
      <c r="BV434" s="1367"/>
      <c r="BW434" s="1367"/>
      <c r="BX434" s="1367"/>
      <c r="BY434" s="1367"/>
      <c r="BZ434" s="1367"/>
      <c r="CA434" s="1367"/>
      <c r="CB434" s="1367"/>
      <c r="CC434" s="1367"/>
      <c r="CD434" s="1367"/>
      <c r="CE434" s="1367"/>
      <c r="CF434" s="1367"/>
      <c r="CG434" s="1367"/>
      <c r="CH434" s="1367"/>
      <c r="CI434" s="1367"/>
      <c r="CJ434" s="1367"/>
      <c r="CK434" s="1367"/>
      <c r="CL434" s="1367"/>
      <c r="CM434" s="1367"/>
      <c r="CN434" s="1367"/>
      <c r="CO434" s="1367"/>
      <c r="CP434" s="1367"/>
      <c r="CQ434" s="1367"/>
      <c r="CR434" s="1367"/>
      <c r="CS434" s="1367"/>
      <c r="CT434" s="1367"/>
      <c r="CU434" s="1367"/>
      <c r="CV434" s="1367"/>
      <c r="CW434" s="1367"/>
      <c r="CX434" s="1367"/>
      <c r="CY434" s="1367"/>
      <c r="CZ434" s="1367"/>
      <c r="DA434" s="1367"/>
      <c r="DB434" s="1367"/>
      <c r="DC434" s="1367"/>
      <c r="DD434" s="1367"/>
      <c r="DE434" s="1367"/>
      <c r="DF434" s="1367"/>
      <c r="DG434" s="1367"/>
      <c r="DH434" s="1367"/>
      <c r="DI434" s="1367"/>
      <c r="DJ434" s="1367"/>
      <c r="DK434" s="1367"/>
      <c r="DL434" s="1367"/>
      <c r="DM434" s="1367"/>
      <c r="DN434" s="1367"/>
      <c r="DO434" s="1367"/>
      <c r="DP434" s="1367"/>
      <c r="DQ434" s="1367"/>
      <c r="DR434" s="1367"/>
      <c r="DS434" s="1367"/>
      <c r="DT434" s="1367"/>
      <c r="DU434" s="1367"/>
      <c r="DV434" s="1367"/>
      <c r="DW434" s="1367"/>
      <c r="DX434" s="1367"/>
      <c r="DY434" s="1367"/>
      <c r="DZ434" s="1367"/>
      <c r="EA434" s="1367"/>
      <c r="EB434" s="1367"/>
      <c r="EC434" s="1367"/>
      <c r="ED434" s="1367"/>
      <c r="EE434" s="1367"/>
      <c r="EF434" s="1367"/>
      <c r="EG434" s="1367"/>
      <c r="EH434" s="1367"/>
      <c r="EI434" s="1367"/>
      <c r="EJ434" s="1367"/>
      <c r="EK434" s="1367"/>
      <c r="EL434" s="1367"/>
      <c r="EM434" s="1367"/>
      <c r="EN434" s="1367"/>
      <c r="EO434" s="1367"/>
      <c r="EP434" s="1367"/>
      <c r="EQ434" s="1367"/>
      <c r="ER434" s="1367"/>
      <c r="ES434" s="1367"/>
      <c r="ET434" s="1367"/>
      <c r="EU434" s="1367"/>
      <c r="EV434" s="1367"/>
      <c r="EW434" s="1367"/>
      <c r="EX434" s="1367"/>
      <c r="EY434" s="1367"/>
      <c r="EZ434" s="1367"/>
      <c r="FA434" s="1367"/>
      <c r="FB434" s="1367"/>
      <c r="FC434" s="1367"/>
      <c r="FD434" s="1367"/>
      <c r="FE434" s="1367"/>
      <c r="FF434" s="1367"/>
      <c r="FG434" s="1367"/>
      <c r="FH434" s="1367"/>
      <c r="FI434" s="1367"/>
      <c r="FJ434" s="1367"/>
      <c r="FK434" s="1367"/>
      <c r="FL434" s="1367"/>
      <c r="FM434" s="1367"/>
      <c r="FN434" s="1367"/>
      <c r="FO434" s="1367"/>
      <c r="FP434" s="1367"/>
      <c r="FQ434" s="1367"/>
      <c r="FR434" s="1367"/>
      <c r="FS434" s="1367"/>
      <c r="FT434" s="1367"/>
      <c r="FU434" s="1367"/>
      <c r="FV434" s="1367"/>
      <c r="FW434" s="1367"/>
      <c r="FX434" s="1367"/>
      <c r="FY434" s="1367"/>
      <c r="FZ434" s="1367"/>
      <c r="GA434" s="1367"/>
      <c r="GB434" s="1367"/>
      <c r="GC434" s="1367"/>
      <c r="GD434" s="1367"/>
      <c r="GE434" s="1367"/>
      <c r="GF434" s="1367"/>
      <c r="GG434" s="1367"/>
      <c r="GH434" s="1367"/>
      <c r="GI434" s="1367"/>
      <c r="GJ434" s="1367"/>
      <c r="GK434" s="1367"/>
      <c r="GL434" s="1367"/>
      <c r="GM434" s="1367"/>
      <c r="GN434" s="1367"/>
      <c r="GO434" s="1367"/>
      <c r="GP434" s="1367"/>
      <c r="GQ434" s="1367"/>
      <c r="GR434" s="1367"/>
      <c r="GS434" s="1367"/>
      <c r="GT434" s="1367"/>
      <c r="GU434" s="1367"/>
      <c r="GV434" s="1367"/>
      <c r="GW434" s="1367"/>
      <c r="GX434" s="1367"/>
      <c r="GY434" s="1367"/>
      <c r="GZ434" s="1367"/>
      <c r="HA434" s="1367"/>
      <c r="HB434" s="1367"/>
      <c r="HC434" s="1367"/>
      <c r="HD434" s="1367"/>
      <c r="HE434" s="1367"/>
      <c r="HF434" s="1367"/>
      <c r="HG434" s="1367"/>
      <c r="HH434" s="1367"/>
      <c r="HI434" s="1367"/>
      <c r="HJ434" s="1367"/>
      <c r="HK434" s="1367"/>
      <c r="HL434" s="1367"/>
      <c r="HM434" s="1367"/>
      <c r="HN434" s="1367"/>
      <c r="HO434" s="1367"/>
      <c r="HP434" s="1367"/>
      <c r="HQ434" s="1367"/>
      <c r="HR434" s="1367"/>
      <c r="HS434" s="1367"/>
      <c r="HT434" s="1367"/>
      <c r="HU434" s="1367"/>
      <c r="HV434" s="1367"/>
      <c r="HW434" s="1367"/>
      <c r="HX434" s="1367"/>
      <c r="HY434" s="1367"/>
      <c r="HZ434" s="1367"/>
      <c r="IA434" s="1367"/>
      <c r="IB434" s="1367"/>
      <c r="IC434" s="1367"/>
      <c r="ID434" s="1367"/>
      <c r="IE434" s="1367"/>
      <c r="IF434" s="1367"/>
      <c r="IG434" s="1367"/>
      <c r="IH434" s="1367"/>
      <c r="II434" s="1367"/>
      <c r="IJ434" s="1367"/>
      <c r="IK434" s="1367"/>
      <c r="IL434" s="1367"/>
      <c r="IM434" s="1367"/>
      <c r="IN434" s="1367"/>
      <c r="IO434" s="1367"/>
      <c r="IP434" s="1367"/>
      <c r="IQ434" s="1367"/>
      <c r="IR434" s="1367"/>
      <c r="IS434" s="1367"/>
      <c r="IT434" s="1367"/>
      <c r="IU434" s="178"/>
      <c r="IV434" s="178"/>
      <c r="IW434" s="178"/>
      <c r="IX434" s="178"/>
      <c r="IY434" s="178"/>
      <c r="IZ434" s="178"/>
      <c r="JA434" s="178"/>
      <c r="JB434" s="178"/>
      <c r="JC434" s="178"/>
      <c r="JD434" s="178"/>
      <c r="JE434" s="178"/>
      <c r="JF434" s="178"/>
      <c r="JG434" s="178"/>
      <c r="JH434" s="178"/>
      <c r="JI434" s="178"/>
      <c r="JJ434" s="178"/>
      <c r="JK434" s="178"/>
      <c r="JL434" s="178"/>
      <c r="JM434" s="178"/>
      <c r="JN434" s="178"/>
      <c r="JO434" s="178"/>
      <c r="JP434" s="178"/>
      <c r="JQ434" s="178"/>
      <c r="JR434" s="178"/>
      <c r="JS434" s="178"/>
      <c r="JT434" s="178"/>
      <c r="JU434" s="178"/>
      <c r="JV434" s="178"/>
      <c r="JW434" s="178"/>
      <c r="JX434" s="178"/>
      <c r="JY434" s="178"/>
      <c r="JZ434" s="178"/>
      <c r="KA434" s="178"/>
      <c r="KB434" s="178"/>
      <c r="KC434" s="178"/>
      <c r="KD434" s="178"/>
      <c r="KE434" s="178"/>
      <c r="KF434" s="178"/>
      <c r="KG434" s="178"/>
      <c r="KH434" s="178"/>
      <c r="KI434" s="178"/>
      <c r="KJ434" s="178"/>
      <c r="KK434" s="178"/>
      <c r="KL434" s="178"/>
      <c r="KM434" s="178"/>
      <c r="KN434" s="178"/>
      <c r="KO434" s="178"/>
      <c r="KP434" s="178"/>
      <c r="KQ434" s="178"/>
      <c r="KR434" s="178"/>
      <c r="KS434" s="178"/>
      <c r="KT434" s="178"/>
      <c r="KU434" s="178"/>
      <c r="KV434" s="178"/>
      <c r="KW434" s="178"/>
      <c r="KX434" s="178"/>
      <c r="KY434" s="178"/>
      <c r="KZ434" s="178"/>
      <c r="LA434" s="178"/>
      <c r="LB434" s="178"/>
      <c r="LC434" s="178"/>
      <c r="LD434" s="178"/>
      <c r="LE434" s="178"/>
      <c r="LF434" s="178"/>
      <c r="LG434" s="178"/>
      <c r="LH434" s="178"/>
      <c r="LI434" s="178"/>
      <c r="LJ434" s="178"/>
      <c r="LK434" s="178"/>
      <c r="LL434" s="178"/>
      <c r="LM434" s="178"/>
      <c r="LN434" s="178"/>
      <c r="LO434" s="178"/>
      <c r="LP434" s="178"/>
      <c r="LQ434" s="178"/>
      <c r="LR434" s="178"/>
      <c r="LS434" s="178"/>
      <c r="LT434" s="178"/>
      <c r="LU434" s="178"/>
      <c r="LV434" s="178"/>
      <c r="LW434" s="178"/>
      <c r="LX434" s="178"/>
      <c r="LY434" s="178"/>
      <c r="LZ434" s="178"/>
      <c r="MA434" s="178"/>
      <c r="MB434" s="178"/>
      <c r="MC434" s="178"/>
      <c r="MD434" s="178"/>
      <c r="ME434" s="178"/>
      <c r="MF434" s="178"/>
      <c r="MG434" s="178"/>
      <c r="MH434" s="178"/>
      <c r="MI434" s="178"/>
      <c r="MJ434" s="178"/>
      <c r="MK434" s="178"/>
      <c r="ML434" s="178"/>
      <c r="MM434" s="178"/>
      <c r="MN434" s="178"/>
      <c r="MO434" s="178"/>
      <c r="MP434" s="178"/>
      <c r="MQ434" s="178"/>
      <c r="MR434" s="178"/>
      <c r="MS434" s="178"/>
      <c r="MT434" s="178"/>
      <c r="MU434" s="178"/>
      <c r="MV434" s="178"/>
      <c r="MW434" s="178"/>
      <c r="MX434" s="178"/>
      <c r="MY434" s="178"/>
      <c r="MZ434" s="178"/>
      <c r="NA434" s="178"/>
      <c r="NB434" s="178"/>
      <c r="NC434" s="178"/>
      <c r="ND434" s="178"/>
      <c r="NE434" s="178"/>
      <c r="NF434" s="178"/>
      <c r="NG434" s="178"/>
      <c r="NH434" s="178"/>
      <c r="NI434" s="178"/>
      <c r="NJ434" s="178"/>
      <c r="NK434" s="178"/>
      <c r="NL434" s="178"/>
      <c r="NM434" s="178"/>
      <c r="NN434" s="178"/>
      <c r="NO434" s="178"/>
      <c r="NP434" s="178"/>
      <c r="NQ434" s="178"/>
      <c r="NR434" s="178"/>
      <c r="NS434" s="178"/>
      <c r="NT434" s="178"/>
      <c r="NU434" s="178"/>
      <c r="NV434" s="178"/>
      <c r="NW434" s="178"/>
      <c r="NX434" s="178"/>
      <c r="NY434" s="178"/>
      <c r="NZ434" s="178"/>
      <c r="OA434" s="178"/>
      <c r="OB434" s="178"/>
      <c r="OC434" s="178"/>
      <c r="OD434" s="178"/>
      <c r="OE434" s="178"/>
      <c r="OF434" s="178"/>
      <c r="OG434" s="178"/>
      <c r="OH434" s="178"/>
      <c r="OI434" s="178"/>
      <c r="OJ434" s="178"/>
      <c r="OK434" s="178"/>
      <c r="OL434" s="178"/>
      <c r="OM434" s="178"/>
      <c r="ON434" s="178"/>
      <c r="OO434" s="178"/>
      <c r="OP434" s="178"/>
      <c r="OQ434" s="178"/>
      <c r="OR434" s="178"/>
      <c r="OS434" s="178"/>
      <c r="OT434" s="178"/>
      <c r="OU434" s="178"/>
      <c r="OV434" s="178"/>
      <c r="OW434" s="178"/>
      <c r="OX434" s="178"/>
      <c r="OY434" s="178"/>
      <c r="OZ434" s="178"/>
      <c r="PA434" s="178"/>
      <c r="PB434" s="178"/>
      <c r="PC434" s="178"/>
      <c r="PD434" s="178"/>
      <c r="PE434" s="178"/>
      <c r="PF434" s="178"/>
      <c r="PG434" s="178"/>
      <c r="PH434" s="178"/>
      <c r="PI434" s="178"/>
      <c r="PJ434" s="178"/>
      <c r="PK434" s="178"/>
      <c r="PL434" s="178"/>
      <c r="PM434" s="178"/>
      <c r="PN434" s="178"/>
      <c r="PO434" s="178"/>
      <c r="PP434" s="178"/>
      <c r="PQ434" s="178"/>
      <c r="PR434" s="178"/>
      <c r="PS434" s="178"/>
      <c r="PT434" s="178"/>
      <c r="PU434" s="178"/>
      <c r="PV434" s="178"/>
      <c r="PW434" s="178"/>
      <c r="PX434" s="178"/>
      <c r="PY434" s="178"/>
      <c r="PZ434" s="178"/>
      <c r="QA434" s="178"/>
      <c r="QB434" s="178"/>
      <c r="QC434" s="178"/>
      <c r="QD434" s="178"/>
      <c r="QE434" s="178"/>
      <c r="QF434" s="178"/>
      <c r="QG434" s="178"/>
      <c r="QH434" s="178"/>
      <c r="QI434" s="178"/>
      <c r="QJ434" s="178"/>
      <c r="QK434" s="178"/>
      <c r="QL434" s="178"/>
      <c r="QM434" s="178"/>
      <c r="QN434" s="178"/>
      <c r="QO434" s="178"/>
      <c r="QP434" s="178"/>
      <c r="QQ434" s="178"/>
      <c r="QR434" s="178"/>
      <c r="QS434" s="178"/>
      <c r="QT434" s="178"/>
      <c r="QU434" s="178"/>
      <c r="QV434" s="178"/>
      <c r="QW434" s="178"/>
      <c r="QX434" s="178"/>
      <c r="QY434" s="178"/>
      <c r="QZ434" s="178"/>
      <c r="RA434" s="178"/>
      <c r="RB434" s="178"/>
      <c r="RC434" s="178"/>
      <c r="RD434" s="178"/>
      <c r="RE434" s="178"/>
      <c r="RF434" s="178"/>
      <c r="RG434" s="178"/>
      <c r="RH434" s="178"/>
      <c r="RI434" s="178"/>
      <c r="RJ434" s="178"/>
      <c r="RK434" s="178"/>
      <c r="RL434" s="178"/>
      <c r="RM434" s="178"/>
      <c r="RN434" s="178"/>
      <c r="RO434" s="178"/>
      <c r="RP434" s="178"/>
      <c r="RQ434" s="178"/>
      <c r="RR434" s="178"/>
    </row>
    <row r="435" spans="1:487" s="1364" customFormat="1">
      <c r="A435" s="1266"/>
      <c r="B435" s="422" t="s">
        <v>2016</v>
      </c>
      <c r="C435" s="1269"/>
      <c r="D435" s="1365"/>
      <c r="E435" s="1296"/>
      <c r="F435" s="1362"/>
      <c r="G435" s="1366"/>
      <c r="H435" s="1367"/>
      <c r="I435" s="1367"/>
      <c r="J435" s="1367"/>
      <c r="K435" s="1367"/>
      <c r="L435" s="1367"/>
      <c r="M435" s="1367"/>
      <c r="N435" s="1367"/>
      <c r="O435" s="1367"/>
      <c r="P435" s="1367"/>
      <c r="Q435" s="1367"/>
      <c r="R435" s="1367"/>
      <c r="S435" s="1367"/>
      <c r="T435" s="1367"/>
      <c r="U435" s="1367"/>
      <c r="V435" s="1367"/>
      <c r="W435" s="1367"/>
      <c r="X435" s="1367"/>
      <c r="Y435" s="1367"/>
      <c r="Z435" s="1367"/>
      <c r="AA435" s="1367"/>
      <c r="AB435" s="1367"/>
      <c r="AC435" s="1367"/>
      <c r="AD435" s="1367"/>
      <c r="AE435" s="1367"/>
      <c r="AF435" s="1367"/>
      <c r="AG435" s="1367"/>
      <c r="AH435" s="1367"/>
      <c r="AI435" s="1367"/>
      <c r="AJ435" s="1367"/>
      <c r="AK435" s="1367"/>
      <c r="AL435" s="1367"/>
      <c r="AM435" s="1367"/>
      <c r="AN435" s="1367"/>
      <c r="AO435" s="1367"/>
      <c r="AP435" s="1367"/>
      <c r="AQ435" s="1367"/>
      <c r="AR435" s="1367"/>
      <c r="AS435" s="1367"/>
      <c r="AT435" s="1367"/>
      <c r="AU435" s="1367"/>
      <c r="AV435" s="1367"/>
      <c r="AW435" s="1367"/>
      <c r="AX435" s="1367"/>
      <c r="AY435" s="1367"/>
      <c r="AZ435" s="1367"/>
      <c r="BA435" s="1367"/>
      <c r="BB435" s="1367"/>
      <c r="BC435" s="1367"/>
      <c r="BD435" s="1367"/>
      <c r="BE435" s="1367"/>
      <c r="BF435" s="1367"/>
      <c r="BG435" s="1367"/>
      <c r="BH435" s="1367"/>
      <c r="BI435" s="1367"/>
      <c r="BJ435" s="1367"/>
      <c r="BK435" s="1367"/>
      <c r="BL435" s="1367"/>
      <c r="BM435" s="1367"/>
      <c r="BN435" s="1367"/>
      <c r="BO435" s="1367"/>
      <c r="BP435" s="1367"/>
      <c r="BQ435" s="1367"/>
      <c r="BR435" s="1367"/>
      <c r="BS435" s="1367"/>
      <c r="BT435" s="1367"/>
      <c r="BU435" s="1367"/>
      <c r="BV435" s="1367"/>
      <c r="BW435" s="1367"/>
      <c r="BX435" s="1367"/>
      <c r="BY435" s="1367"/>
      <c r="BZ435" s="1367"/>
      <c r="CA435" s="1367"/>
      <c r="CB435" s="1367"/>
      <c r="CC435" s="1367"/>
      <c r="CD435" s="1367"/>
      <c r="CE435" s="1367"/>
      <c r="CF435" s="1367"/>
      <c r="CG435" s="1367"/>
      <c r="CH435" s="1367"/>
      <c r="CI435" s="1367"/>
      <c r="CJ435" s="1367"/>
      <c r="CK435" s="1367"/>
      <c r="CL435" s="1367"/>
      <c r="CM435" s="1367"/>
      <c r="CN435" s="1367"/>
      <c r="CO435" s="1367"/>
      <c r="CP435" s="1367"/>
      <c r="CQ435" s="1367"/>
      <c r="CR435" s="1367"/>
      <c r="CS435" s="1367"/>
      <c r="CT435" s="1367"/>
      <c r="CU435" s="1367"/>
      <c r="CV435" s="1367"/>
      <c r="CW435" s="1367"/>
      <c r="CX435" s="1367"/>
      <c r="CY435" s="1367"/>
      <c r="CZ435" s="1367"/>
      <c r="DA435" s="1367"/>
      <c r="DB435" s="1367"/>
      <c r="DC435" s="1367"/>
      <c r="DD435" s="1367"/>
      <c r="DE435" s="1367"/>
      <c r="DF435" s="1367"/>
      <c r="DG435" s="1367"/>
      <c r="DH435" s="1367"/>
      <c r="DI435" s="1367"/>
      <c r="DJ435" s="1367"/>
      <c r="DK435" s="1367"/>
      <c r="DL435" s="1367"/>
      <c r="DM435" s="1367"/>
      <c r="DN435" s="1367"/>
      <c r="DO435" s="1367"/>
      <c r="DP435" s="1367"/>
      <c r="DQ435" s="1367"/>
      <c r="DR435" s="1367"/>
      <c r="DS435" s="1367"/>
      <c r="DT435" s="1367"/>
      <c r="DU435" s="1367"/>
      <c r="DV435" s="1367"/>
      <c r="DW435" s="1367"/>
      <c r="DX435" s="1367"/>
      <c r="DY435" s="1367"/>
      <c r="DZ435" s="1367"/>
      <c r="EA435" s="1367"/>
      <c r="EB435" s="1367"/>
      <c r="EC435" s="1367"/>
      <c r="ED435" s="1367"/>
      <c r="EE435" s="1367"/>
      <c r="EF435" s="1367"/>
      <c r="EG435" s="1367"/>
      <c r="EH435" s="1367"/>
      <c r="EI435" s="1367"/>
      <c r="EJ435" s="1367"/>
      <c r="EK435" s="1367"/>
      <c r="EL435" s="1367"/>
      <c r="EM435" s="1367"/>
      <c r="EN435" s="1367"/>
      <c r="EO435" s="1367"/>
      <c r="EP435" s="1367"/>
      <c r="EQ435" s="1367"/>
      <c r="ER435" s="1367"/>
      <c r="ES435" s="1367"/>
      <c r="ET435" s="1367"/>
      <c r="EU435" s="1367"/>
      <c r="EV435" s="1367"/>
      <c r="EW435" s="1367"/>
      <c r="EX435" s="1367"/>
      <c r="EY435" s="1367"/>
      <c r="EZ435" s="1367"/>
      <c r="FA435" s="1367"/>
      <c r="FB435" s="1367"/>
      <c r="FC435" s="1367"/>
      <c r="FD435" s="1367"/>
      <c r="FE435" s="1367"/>
      <c r="FF435" s="1367"/>
      <c r="FG435" s="1367"/>
      <c r="FH435" s="1367"/>
      <c r="FI435" s="1367"/>
      <c r="FJ435" s="1367"/>
      <c r="FK435" s="1367"/>
      <c r="FL435" s="1367"/>
      <c r="FM435" s="1367"/>
      <c r="FN435" s="1367"/>
      <c r="FO435" s="1367"/>
      <c r="FP435" s="1367"/>
      <c r="FQ435" s="1367"/>
      <c r="FR435" s="1367"/>
      <c r="FS435" s="1367"/>
      <c r="FT435" s="1367"/>
      <c r="FU435" s="1367"/>
      <c r="FV435" s="1367"/>
      <c r="FW435" s="1367"/>
      <c r="FX435" s="1367"/>
      <c r="FY435" s="1367"/>
      <c r="FZ435" s="1367"/>
      <c r="GA435" s="1367"/>
      <c r="GB435" s="1367"/>
      <c r="GC435" s="1367"/>
      <c r="GD435" s="1367"/>
      <c r="GE435" s="1367"/>
      <c r="GF435" s="1367"/>
      <c r="GG435" s="1367"/>
      <c r="GH435" s="1367"/>
      <c r="GI435" s="1367"/>
      <c r="GJ435" s="1367"/>
      <c r="GK435" s="1367"/>
      <c r="GL435" s="1367"/>
      <c r="GM435" s="1367"/>
      <c r="GN435" s="1367"/>
      <c r="GO435" s="1367"/>
      <c r="GP435" s="1367"/>
      <c r="GQ435" s="1367"/>
      <c r="GR435" s="1367"/>
      <c r="GS435" s="1367"/>
      <c r="GT435" s="1367"/>
      <c r="GU435" s="1367"/>
      <c r="GV435" s="1367"/>
      <c r="GW435" s="1367"/>
      <c r="GX435" s="1367"/>
      <c r="GY435" s="1367"/>
      <c r="GZ435" s="1367"/>
      <c r="HA435" s="1367"/>
      <c r="HB435" s="1367"/>
      <c r="HC435" s="1367"/>
      <c r="HD435" s="1367"/>
      <c r="HE435" s="1367"/>
      <c r="HF435" s="1367"/>
      <c r="HG435" s="1367"/>
      <c r="HH435" s="1367"/>
      <c r="HI435" s="1367"/>
      <c r="HJ435" s="1367"/>
      <c r="HK435" s="1367"/>
      <c r="HL435" s="1367"/>
      <c r="HM435" s="1367"/>
      <c r="HN435" s="1367"/>
      <c r="HO435" s="1367"/>
      <c r="HP435" s="1367"/>
      <c r="HQ435" s="1367"/>
      <c r="HR435" s="1367"/>
      <c r="HS435" s="1367"/>
      <c r="HT435" s="1367"/>
      <c r="HU435" s="1367"/>
      <c r="HV435" s="1367"/>
      <c r="HW435" s="1367"/>
      <c r="HX435" s="1367"/>
      <c r="HY435" s="1367"/>
      <c r="HZ435" s="1367"/>
      <c r="IA435" s="1367"/>
      <c r="IB435" s="1367"/>
      <c r="IC435" s="1367"/>
      <c r="ID435" s="1367"/>
      <c r="IE435" s="1367"/>
      <c r="IF435" s="1367"/>
      <c r="IG435" s="1367"/>
      <c r="IH435" s="1367"/>
      <c r="II435" s="1367"/>
      <c r="IJ435" s="1367"/>
      <c r="IK435" s="1367"/>
      <c r="IL435" s="1367"/>
      <c r="IM435" s="1367"/>
      <c r="IN435" s="1367"/>
      <c r="IO435" s="1367"/>
      <c r="IP435" s="1367"/>
      <c r="IQ435" s="1367"/>
      <c r="IR435" s="1367"/>
      <c r="IS435" s="1367"/>
      <c r="IT435" s="1367"/>
      <c r="IU435" s="178"/>
      <c r="IV435" s="178"/>
      <c r="IW435" s="178"/>
      <c r="IX435" s="178"/>
      <c r="IY435" s="178"/>
      <c r="IZ435" s="178"/>
      <c r="JA435" s="178"/>
      <c r="JB435" s="178"/>
      <c r="JC435" s="178"/>
      <c r="JD435" s="178"/>
      <c r="JE435" s="178"/>
      <c r="JF435" s="178"/>
      <c r="JG435" s="178"/>
      <c r="JH435" s="178"/>
      <c r="JI435" s="178"/>
      <c r="JJ435" s="178"/>
      <c r="JK435" s="178"/>
      <c r="JL435" s="178"/>
      <c r="JM435" s="178"/>
      <c r="JN435" s="178"/>
      <c r="JO435" s="178"/>
      <c r="JP435" s="178"/>
      <c r="JQ435" s="178"/>
      <c r="JR435" s="178"/>
      <c r="JS435" s="178"/>
      <c r="JT435" s="178"/>
      <c r="JU435" s="178"/>
      <c r="JV435" s="178"/>
      <c r="JW435" s="178"/>
      <c r="JX435" s="178"/>
      <c r="JY435" s="178"/>
      <c r="JZ435" s="178"/>
      <c r="KA435" s="178"/>
      <c r="KB435" s="178"/>
      <c r="KC435" s="178"/>
      <c r="KD435" s="178"/>
      <c r="KE435" s="178"/>
      <c r="KF435" s="178"/>
      <c r="KG435" s="178"/>
      <c r="KH435" s="178"/>
      <c r="KI435" s="178"/>
      <c r="KJ435" s="178"/>
      <c r="KK435" s="178"/>
      <c r="KL435" s="178"/>
      <c r="KM435" s="178"/>
      <c r="KN435" s="178"/>
      <c r="KO435" s="178"/>
      <c r="KP435" s="178"/>
      <c r="KQ435" s="178"/>
      <c r="KR435" s="178"/>
      <c r="KS435" s="178"/>
      <c r="KT435" s="178"/>
      <c r="KU435" s="178"/>
      <c r="KV435" s="178"/>
      <c r="KW435" s="178"/>
      <c r="KX435" s="178"/>
      <c r="KY435" s="178"/>
      <c r="KZ435" s="178"/>
      <c r="LA435" s="178"/>
      <c r="LB435" s="178"/>
      <c r="LC435" s="178"/>
      <c r="LD435" s="178"/>
      <c r="LE435" s="178"/>
      <c r="LF435" s="178"/>
      <c r="LG435" s="178"/>
      <c r="LH435" s="178"/>
      <c r="LI435" s="178"/>
      <c r="LJ435" s="178"/>
      <c r="LK435" s="178"/>
      <c r="LL435" s="178"/>
      <c r="LM435" s="178"/>
      <c r="LN435" s="178"/>
      <c r="LO435" s="178"/>
      <c r="LP435" s="178"/>
      <c r="LQ435" s="178"/>
      <c r="LR435" s="178"/>
      <c r="LS435" s="178"/>
      <c r="LT435" s="178"/>
      <c r="LU435" s="178"/>
      <c r="LV435" s="178"/>
      <c r="LW435" s="178"/>
      <c r="LX435" s="178"/>
      <c r="LY435" s="178"/>
      <c r="LZ435" s="178"/>
      <c r="MA435" s="178"/>
      <c r="MB435" s="178"/>
      <c r="MC435" s="178"/>
      <c r="MD435" s="178"/>
      <c r="ME435" s="178"/>
      <c r="MF435" s="178"/>
      <c r="MG435" s="178"/>
      <c r="MH435" s="178"/>
      <c r="MI435" s="178"/>
      <c r="MJ435" s="178"/>
      <c r="MK435" s="178"/>
      <c r="ML435" s="178"/>
      <c r="MM435" s="178"/>
      <c r="MN435" s="178"/>
      <c r="MO435" s="178"/>
      <c r="MP435" s="178"/>
      <c r="MQ435" s="178"/>
      <c r="MR435" s="178"/>
      <c r="MS435" s="178"/>
      <c r="MT435" s="178"/>
      <c r="MU435" s="178"/>
      <c r="MV435" s="178"/>
      <c r="MW435" s="178"/>
      <c r="MX435" s="178"/>
      <c r="MY435" s="178"/>
      <c r="MZ435" s="178"/>
      <c r="NA435" s="178"/>
      <c r="NB435" s="178"/>
      <c r="NC435" s="178"/>
      <c r="ND435" s="178"/>
      <c r="NE435" s="178"/>
      <c r="NF435" s="178"/>
      <c r="NG435" s="178"/>
      <c r="NH435" s="178"/>
      <c r="NI435" s="178"/>
      <c r="NJ435" s="178"/>
      <c r="NK435" s="178"/>
      <c r="NL435" s="178"/>
      <c r="NM435" s="178"/>
      <c r="NN435" s="178"/>
      <c r="NO435" s="178"/>
      <c r="NP435" s="178"/>
      <c r="NQ435" s="178"/>
      <c r="NR435" s="178"/>
      <c r="NS435" s="178"/>
      <c r="NT435" s="178"/>
      <c r="NU435" s="178"/>
      <c r="NV435" s="178"/>
      <c r="NW435" s="178"/>
      <c r="NX435" s="178"/>
      <c r="NY435" s="178"/>
      <c r="NZ435" s="178"/>
      <c r="OA435" s="178"/>
      <c r="OB435" s="178"/>
      <c r="OC435" s="178"/>
      <c r="OD435" s="178"/>
      <c r="OE435" s="178"/>
      <c r="OF435" s="178"/>
      <c r="OG435" s="178"/>
      <c r="OH435" s="178"/>
      <c r="OI435" s="178"/>
      <c r="OJ435" s="178"/>
      <c r="OK435" s="178"/>
      <c r="OL435" s="178"/>
      <c r="OM435" s="178"/>
      <c r="ON435" s="178"/>
      <c r="OO435" s="178"/>
      <c r="OP435" s="178"/>
      <c r="OQ435" s="178"/>
      <c r="OR435" s="178"/>
      <c r="OS435" s="178"/>
      <c r="OT435" s="178"/>
      <c r="OU435" s="178"/>
      <c r="OV435" s="178"/>
      <c r="OW435" s="178"/>
      <c r="OX435" s="178"/>
      <c r="OY435" s="178"/>
      <c r="OZ435" s="178"/>
      <c r="PA435" s="178"/>
      <c r="PB435" s="178"/>
      <c r="PC435" s="178"/>
      <c r="PD435" s="178"/>
      <c r="PE435" s="178"/>
      <c r="PF435" s="178"/>
      <c r="PG435" s="178"/>
      <c r="PH435" s="178"/>
      <c r="PI435" s="178"/>
      <c r="PJ435" s="178"/>
      <c r="PK435" s="178"/>
      <c r="PL435" s="178"/>
      <c r="PM435" s="178"/>
      <c r="PN435" s="178"/>
      <c r="PO435" s="178"/>
      <c r="PP435" s="178"/>
      <c r="PQ435" s="178"/>
      <c r="PR435" s="178"/>
      <c r="PS435" s="178"/>
      <c r="PT435" s="178"/>
      <c r="PU435" s="178"/>
      <c r="PV435" s="178"/>
      <c r="PW435" s="178"/>
      <c r="PX435" s="178"/>
      <c r="PY435" s="178"/>
      <c r="PZ435" s="178"/>
      <c r="QA435" s="178"/>
      <c r="QB435" s="178"/>
      <c r="QC435" s="178"/>
      <c r="QD435" s="178"/>
      <c r="QE435" s="178"/>
      <c r="QF435" s="178"/>
      <c r="QG435" s="178"/>
      <c r="QH435" s="178"/>
      <c r="QI435" s="178"/>
      <c r="QJ435" s="178"/>
      <c r="QK435" s="178"/>
      <c r="QL435" s="178"/>
      <c r="QM435" s="178"/>
      <c r="QN435" s="178"/>
      <c r="QO435" s="178"/>
      <c r="QP435" s="178"/>
      <c r="QQ435" s="178"/>
      <c r="QR435" s="178"/>
      <c r="QS435" s="178"/>
      <c r="QT435" s="178"/>
      <c r="QU435" s="178"/>
      <c r="QV435" s="178"/>
      <c r="QW435" s="178"/>
      <c r="QX435" s="178"/>
      <c r="QY435" s="178"/>
      <c r="QZ435" s="178"/>
      <c r="RA435" s="178"/>
      <c r="RB435" s="178"/>
      <c r="RC435" s="178"/>
      <c r="RD435" s="178"/>
      <c r="RE435" s="178"/>
      <c r="RF435" s="178"/>
      <c r="RG435" s="178"/>
      <c r="RH435" s="178"/>
      <c r="RI435" s="178"/>
      <c r="RJ435" s="178"/>
      <c r="RK435" s="178"/>
      <c r="RL435" s="178"/>
      <c r="RM435" s="178"/>
      <c r="RN435" s="178"/>
      <c r="RO435" s="178"/>
      <c r="RP435" s="178"/>
      <c r="RQ435" s="178"/>
      <c r="RR435" s="178"/>
    </row>
    <row r="436" spans="1:487" s="1364" customFormat="1">
      <c r="A436" s="1266"/>
      <c r="B436" s="1372" t="s">
        <v>2032</v>
      </c>
      <c r="C436" s="1269" t="s">
        <v>45</v>
      </c>
      <c r="D436" s="1262">
        <v>4</v>
      </c>
      <c r="E436" s="1296"/>
      <c r="F436" s="1362">
        <f>SUM(D436*E436)</f>
        <v>0</v>
      </c>
      <c r="G436" s="1366"/>
      <c r="H436" s="1367"/>
      <c r="I436" s="1367"/>
      <c r="J436" s="1367"/>
      <c r="K436" s="1367"/>
      <c r="L436" s="1367"/>
      <c r="M436" s="1367"/>
      <c r="N436" s="1367"/>
      <c r="O436" s="1367"/>
      <c r="P436" s="1367"/>
      <c r="Q436" s="1367"/>
      <c r="R436" s="1367"/>
      <c r="S436" s="1367"/>
      <c r="T436" s="1367"/>
      <c r="U436" s="1367"/>
      <c r="V436" s="1367"/>
      <c r="W436" s="1367"/>
      <c r="X436" s="1367"/>
      <c r="Y436" s="1367"/>
      <c r="Z436" s="1367"/>
      <c r="AA436" s="1367"/>
      <c r="AB436" s="1367"/>
      <c r="AC436" s="1367"/>
      <c r="AD436" s="1367"/>
      <c r="AE436" s="1367"/>
      <c r="AF436" s="1367"/>
      <c r="AG436" s="1367"/>
      <c r="AH436" s="1367"/>
      <c r="AI436" s="1367"/>
      <c r="AJ436" s="1367"/>
      <c r="AK436" s="1367"/>
      <c r="AL436" s="1367"/>
      <c r="AM436" s="1367"/>
      <c r="AN436" s="1367"/>
      <c r="AO436" s="1367"/>
      <c r="AP436" s="1367"/>
      <c r="AQ436" s="1367"/>
      <c r="AR436" s="1367"/>
      <c r="AS436" s="1367"/>
      <c r="AT436" s="1367"/>
      <c r="AU436" s="1367"/>
      <c r="AV436" s="1367"/>
      <c r="AW436" s="1367"/>
      <c r="AX436" s="1367"/>
      <c r="AY436" s="1367"/>
      <c r="AZ436" s="1367"/>
      <c r="BA436" s="1367"/>
      <c r="BB436" s="1367"/>
      <c r="BC436" s="1367"/>
      <c r="BD436" s="1367"/>
      <c r="BE436" s="1367"/>
      <c r="BF436" s="1367"/>
      <c r="BG436" s="1367"/>
      <c r="BH436" s="1367"/>
      <c r="BI436" s="1367"/>
      <c r="BJ436" s="1367"/>
      <c r="BK436" s="1367"/>
      <c r="BL436" s="1367"/>
      <c r="BM436" s="1367"/>
      <c r="BN436" s="1367"/>
      <c r="BO436" s="1367"/>
      <c r="BP436" s="1367"/>
      <c r="BQ436" s="1367"/>
      <c r="BR436" s="1367"/>
      <c r="BS436" s="1367"/>
      <c r="BT436" s="1367"/>
      <c r="BU436" s="1367"/>
      <c r="BV436" s="1367"/>
      <c r="BW436" s="1367"/>
      <c r="BX436" s="1367"/>
      <c r="BY436" s="1367"/>
      <c r="BZ436" s="1367"/>
      <c r="CA436" s="1367"/>
      <c r="CB436" s="1367"/>
      <c r="CC436" s="1367"/>
      <c r="CD436" s="1367"/>
      <c r="CE436" s="1367"/>
      <c r="CF436" s="1367"/>
      <c r="CG436" s="1367"/>
      <c r="CH436" s="1367"/>
      <c r="CI436" s="1367"/>
      <c r="CJ436" s="1367"/>
      <c r="CK436" s="1367"/>
      <c r="CL436" s="1367"/>
      <c r="CM436" s="1367"/>
      <c r="CN436" s="1367"/>
      <c r="CO436" s="1367"/>
      <c r="CP436" s="1367"/>
      <c r="CQ436" s="1367"/>
      <c r="CR436" s="1367"/>
      <c r="CS436" s="1367"/>
      <c r="CT436" s="1367"/>
      <c r="CU436" s="1367"/>
      <c r="CV436" s="1367"/>
      <c r="CW436" s="1367"/>
      <c r="CX436" s="1367"/>
      <c r="CY436" s="1367"/>
      <c r="CZ436" s="1367"/>
      <c r="DA436" s="1367"/>
      <c r="DB436" s="1367"/>
      <c r="DC436" s="1367"/>
      <c r="DD436" s="1367"/>
      <c r="DE436" s="1367"/>
      <c r="DF436" s="1367"/>
      <c r="DG436" s="1367"/>
      <c r="DH436" s="1367"/>
      <c r="DI436" s="1367"/>
      <c r="DJ436" s="1367"/>
      <c r="DK436" s="1367"/>
      <c r="DL436" s="1367"/>
      <c r="DM436" s="1367"/>
      <c r="DN436" s="1367"/>
      <c r="DO436" s="1367"/>
      <c r="DP436" s="1367"/>
      <c r="DQ436" s="1367"/>
      <c r="DR436" s="1367"/>
      <c r="DS436" s="1367"/>
      <c r="DT436" s="1367"/>
      <c r="DU436" s="1367"/>
      <c r="DV436" s="1367"/>
      <c r="DW436" s="1367"/>
      <c r="DX436" s="1367"/>
      <c r="DY436" s="1367"/>
      <c r="DZ436" s="1367"/>
      <c r="EA436" s="1367"/>
      <c r="EB436" s="1367"/>
      <c r="EC436" s="1367"/>
      <c r="ED436" s="1367"/>
      <c r="EE436" s="1367"/>
      <c r="EF436" s="1367"/>
      <c r="EG436" s="1367"/>
      <c r="EH436" s="1367"/>
      <c r="EI436" s="1367"/>
      <c r="EJ436" s="1367"/>
      <c r="EK436" s="1367"/>
      <c r="EL436" s="1367"/>
      <c r="EM436" s="1367"/>
      <c r="EN436" s="1367"/>
      <c r="EO436" s="1367"/>
      <c r="EP436" s="1367"/>
      <c r="EQ436" s="1367"/>
      <c r="ER436" s="1367"/>
      <c r="ES436" s="1367"/>
      <c r="ET436" s="1367"/>
      <c r="EU436" s="1367"/>
      <c r="EV436" s="1367"/>
      <c r="EW436" s="1367"/>
      <c r="EX436" s="1367"/>
      <c r="EY436" s="1367"/>
      <c r="EZ436" s="1367"/>
      <c r="FA436" s="1367"/>
      <c r="FB436" s="1367"/>
      <c r="FC436" s="1367"/>
      <c r="FD436" s="1367"/>
      <c r="FE436" s="1367"/>
      <c r="FF436" s="1367"/>
      <c r="FG436" s="1367"/>
      <c r="FH436" s="1367"/>
      <c r="FI436" s="1367"/>
      <c r="FJ436" s="1367"/>
      <c r="FK436" s="1367"/>
      <c r="FL436" s="1367"/>
      <c r="FM436" s="1367"/>
      <c r="FN436" s="1367"/>
      <c r="FO436" s="1367"/>
      <c r="FP436" s="1367"/>
      <c r="FQ436" s="1367"/>
      <c r="FR436" s="1367"/>
      <c r="FS436" s="1367"/>
      <c r="FT436" s="1367"/>
      <c r="FU436" s="1367"/>
      <c r="FV436" s="1367"/>
      <c r="FW436" s="1367"/>
      <c r="FX436" s="1367"/>
      <c r="FY436" s="1367"/>
      <c r="FZ436" s="1367"/>
      <c r="GA436" s="1367"/>
      <c r="GB436" s="1367"/>
      <c r="GC436" s="1367"/>
      <c r="GD436" s="1367"/>
      <c r="GE436" s="1367"/>
      <c r="GF436" s="1367"/>
      <c r="GG436" s="1367"/>
      <c r="GH436" s="1367"/>
      <c r="GI436" s="1367"/>
      <c r="GJ436" s="1367"/>
      <c r="GK436" s="1367"/>
      <c r="GL436" s="1367"/>
      <c r="GM436" s="1367"/>
      <c r="GN436" s="1367"/>
      <c r="GO436" s="1367"/>
      <c r="GP436" s="1367"/>
      <c r="GQ436" s="1367"/>
      <c r="GR436" s="1367"/>
      <c r="GS436" s="1367"/>
      <c r="GT436" s="1367"/>
      <c r="GU436" s="1367"/>
      <c r="GV436" s="1367"/>
      <c r="GW436" s="1367"/>
      <c r="GX436" s="1367"/>
      <c r="GY436" s="1367"/>
      <c r="GZ436" s="1367"/>
      <c r="HA436" s="1367"/>
      <c r="HB436" s="1367"/>
      <c r="HC436" s="1367"/>
      <c r="HD436" s="1367"/>
      <c r="HE436" s="1367"/>
      <c r="HF436" s="1367"/>
      <c r="HG436" s="1367"/>
      <c r="HH436" s="1367"/>
      <c r="HI436" s="1367"/>
      <c r="HJ436" s="1367"/>
      <c r="HK436" s="1367"/>
      <c r="HL436" s="1367"/>
      <c r="HM436" s="1367"/>
      <c r="HN436" s="1367"/>
      <c r="HO436" s="1367"/>
      <c r="HP436" s="1367"/>
      <c r="HQ436" s="1367"/>
      <c r="HR436" s="1367"/>
      <c r="HS436" s="1367"/>
      <c r="HT436" s="1367"/>
      <c r="HU436" s="1367"/>
      <c r="HV436" s="1367"/>
      <c r="HW436" s="1367"/>
      <c r="HX436" s="1367"/>
      <c r="HY436" s="1367"/>
      <c r="HZ436" s="1367"/>
      <c r="IA436" s="1367"/>
      <c r="IB436" s="1367"/>
      <c r="IC436" s="1367"/>
      <c r="ID436" s="1367"/>
      <c r="IE436" s="1367"/>
      <c r="IF436" s="1367"/>
      <c r="IG436" s="1367"/>
      <c r="IH436" s="1367"/>
      <c r="II436" s="1367"/>
      <c r="IJ436" s="1367"/>
      <c r="IK436" s="1367"/>
      <c r="IL436" s="1367"/>
      <c r="IM436" s="1367"/>
      <c r="IN436" s="1367"/>
      <c r="IO436" s="1367"/>
      <c r="IP436" s="1367"/>
      <c r="IQ436" s="1367"/>
      <c r="IR436" s="1367"/>
      <c r="IS436" s="1367"/>
      <c r="IT436" s="1367"/>
      <c r="IU436" s="178"/>
      <c r="IV436" s="178"/>
      <c r="IW436" s="178"/>
      <c r="IX436" s="178"/>
      <c r="IY436" s="178"/>
      <c r="IZ436" s="178"/>
      <c r="JA436" s="178"/>
      <c r="JB436" s="178"/>
      <c r="JC436" s="178"/>
      <c r="JD436" s="178"/>
      <c r="JE436" s="178"/>
      <c r="JF436" s="178"/>
      <c r="JG436" s="178"/>
      <c r="JH436" s="178"/>
      <c r="JI436" s="178"/>
      <c r="JJ436" s="178"/>
      <c r="JK436" s="178"/>
      <c r="JL436" s="178"/>
      <c r="JM436" s="178"/>
      <c r="JN436" s="178"/>
      <c r="JO436" s="178"/>
      <c r="JP436" s="178"/>
      <c r="JQ436" s="178"/>
      <c r="JR436" s="178"/>
      <c r="JS436" s="178"/>
      <c r="JT436" s="178"/>
      <c r="JU436" s="178"/>
      <c r="JV436" s="178"/>
      <c r="JW436" s="178"/>
      <c r="JX436" s="178"/>
      <c r="JY436" s="178"/>
      <c r="JZ436" s="178"/>
      <c r="KA436" s="178"/>
      <c r="KB436" s="178"/>
      <c r="KC436" s="178"/>
      <c r="KD436" s="178"/>
      <c r="KE436" s="178"/>
      <c r="KF436" s="178"/>
      <c r="KG436" s="178"/>
      <c r="KH436" s="178"/>
      <c r="KI436" s="178"/>
      <c r="KJ436" s="178"/>
      <c r="KK436" s="178"/>
      <c r="KL436" s="178"/>
      <c r="KM436" s="178"/>
      <c r="KN436" s="178"/>
      <c r="KO436" s="178"/>
      <c r="KP436" s="178"/>
      <c r="KQ436" s="178"/>
      <c r="KR436" s="178"/>
      <c r="KS436" s="178"/>
      <c r="KT436" s="178"/>
      <c r="KU436" s="178"/>
      <c r="KV436" s="178"/>
      <c r="KW436" s="178"/>
      <c r="KX436" s="178"/>
      <c r="KY436" s="178"/>
      <c r="KZ436" s="178"/>
      <c r="LA436" s="178"/>
      <c r="LB436" s="178"/>
      <c r="LC436" s="178"/>
      <c r="LD436" s="178"/>
      <c r="LE436" s="178"/>
      <c r="LF436" s="178"/>
      <c r="LG436" s="178"/>
      <c r="LH436" s="178"/>
      <c r="LI436" s="178"/>
      <c r="LJ436" s="178"/>
      <c r="LK436" s="178"/>
      <c r="LL436" s="178"/>
      <c r="LM436" s="178"/>
      <c r="LN436" s="178"/>
      <c r="LO436" s="178"/>
      <c r="LP436" s="178"/>
      <c r="LQ436" s="178"/>
      <c r="LR436" s="178"/>
      <c r="LS436" s="178"/>
      <c r="LT436" s="178"/>
      <c r="LU436" s="178"/>
      <c r="LV436" s="178"/>
      <c r="LW436" s="178"/>
      <c r="LX436" s="178"/>
      <c r="LY436" s="178"/>
      <c r="LZ436" s="178"/>
      <c r="MA436" s="178"/>
      <c r="MB436" s="178"/>
      <c r="MC436" s="178"/>
      <c r="MD436" s="178"/>
      <c r="ME436" s="178"/>
      <c r="MF436" s="178"/>
      <c r="MG436" s="178"/>
      <c r="MH436" s="178"/>
      <c r="MI436" s="178"/>
      <c r="MJ436" s="178"/>
      <c r="MK436" s="178"/>
      <c r="ML436" s="178"/>
      <c r="MM436" s="178"/>
      <c r="MN436" s="178"/>
      <c r="MO436" s="178"/>
      <c r="MP436" s="178"/>
      <c r="MQ436" s="178"/>
      <c r="MR436" s="178"/>
      <c r="MS436" s="178"/>
      <c r="MT436" s="178"/>
      <c r="MU436" s="178"/>
      <c r="MV436" s="178"/>
      <c r="MW436" s="178"/>
      <c r="MX436" s="178"/>
      <c r="MY436" s="178"/>
      <c r="MZ436" s="178"/>
      <c r="NA436" s="178"/>
      <c r="NB436" s="178"/>
      <c r="NC436" s="178"/>
      <c r="ND436" s="178"/>
      <c r="NE436" s="178"/>
      <c r="NF436" s="178"/>
      <c r="NG436" s="178"/>
      <c r="NH436" s="178"/>
      <c r="NI436" s="178"/>
      <c r="NJ436" s="178"/>
      <c r="NK436" s="178"/>
      <c r="NL436" s="178"/>
      <c r="NM436" s="178"/>
      <c r="NN436" s="178"/>
      <c r="NO436" s="178"/>
      <c r="NP436" s="178"/>
      <c r="NQ436" s="178"/>
      <c r="NR436" s="178"/>
      <c r="NS436" s="178"/>
      <c r="NT436" s="178"/>
      <c r="NU436" s="178"/>
      <c r="NV436" s="178"/>
      <c r="NW436" s="178"/>
      <c r="NX436" s="178"/>
      <c r="NY436" s="178"/>
      <c r="NZ436" s="178"/>
      <c r="OA436" s="178"/>
      <c r="OB436" s="178"/>
      <c r="OC436" s="178"/>
      <c r="OD436" s="178"/>
      <c r="OE436" s="178"/>
      <c r="OF436" s="178"/>
      <c r="OG436" s="178"/>
      <c r="OH436" s="178"/>
      <c r="OI436" s="178"/>
      <c r="OJ436" s="178"/>
      <c r="OK436" s="178"/>
      <c r="OL436" s="178"/>
      <c r="OM436" s="178"/>
      <c r="ON436" s="178"/>
      <c r="OO436" s="178"/>
      <c r="OP436" s="178"/>
      <c r="OQ436" s="178"/>
      <c r="OR436" s="178"/>
      <c r="OS436" s="178"/>
      <c r="OT436" s="178"/>
      <c r="OU436" s="178"/>
      <c r="OV436" s="178"/>
      <c r="OW436" s="178"/>
      <c r="OX436" s="178"/>
      <c r="OY436" s="178"/>
      <c r="OZ436" s="178"/>
      <c r="PA436" s="178"/>
      <c r="PB436" s="178"/>
      <c r="PC436" s="178"/>
      <c r="PD436" s="178"/>
      <c r="PE436" s="178"/>
      <c r="PF436" s="178"/>
      <c r="PG436" s="178"/>
      <c r="PH436" s="178"/>
      <c r="PI436" s="178"/>
      <c r="PJ436" s="178"/>
      <c r="PK436" s="178"/>
      <c r="PL436" s="178"/>
      <c r="PM436" s="178"/>
      <c r="PN436" s="178"/>
      <c r="PO436" s="178"/>
      <c r="PP436" s="178"/>
      <c r="PQ436" s="178"/>
      <c r="PR436" s="178"/>
      <c r="PS436" s="178"/>
      <c r="PT436" s="178"/>
      <c r="PU436" s="178"/>
      <c r="PV436" s="178"/>
      <c r="PW436" s="178"/>
      <c r="PX436" s="178"/>
      <c r="PY436" s="178"/>
      <c r="PZ436" s="178"/>
      <c r="QA436" s="178"/>
      <c r="QB436" s="178"/>
      <c r="QC436" s="178"/>
      <c r="QD436" s="178"/>
      <c r="QE436" s="178"/>
      <c r="QF436" s="178"/>
      <c r="QG436" s="178"/>
      <c r="QH436" s="178"/>
      <c r="QI436" s="178"/>
      <c r="QJ436" s="178"/>
      <c r="QK436" s="178"/>
      <c r="QL436" s="178"/>
      <c r="QM436" s="178"/>
      <c r="QN436" s="178"/>
      <c r="QO436" s="178"/>
      <c r="QP436" s="178"/>
      <c r="QQ436" s="178"/>
      <c r="QR436" s="178"/>
      <c r="QS436" s="178"/>
      <c r="QT436" s="178"/>
      <c r="QU436" s="178"/>
      <c r="QV436" s="178"/>
      <c r="QW436" s="178"/>
      <c r="QX436" s="178"/>
      <c r="QY436" s="178"/>
      <c r="QZ436" s="178"/>
      <c r="RA436" s="178"/>
      <c r="RB436" s="178"/>
      <c r="RC436" s="178"/>
      <c r="RD436" s="178"/>
      <c r="RE436" s="178"/>
      <c r="RF436" s="178"/>
      <c r="RG436" s="178"/>
      <c r="RH436" s="178"/>
      <c r="RI436" s="178"/>
      <c r="RJ436" s="178"/>
      <c r="RK436" s="178"/>
      <c r="RL436" s="178"/>
      <c r="RM436" s="178"/>
      <c r="RN436" s="178"/>
      <c r="RO436" s="178"/>
      <c r="RP436" s="178"/>
      <c r="RQ436" s="178"/>
      <c r="RR436" s="178"/>
    </row>
    <row r="437" spans="1:487" s="1364" customFormat="1" ht="18.75" customHeight="1">
      <c r="A437" s="1266"/>
      <c r="B437" s="1368"/>
      <c r="C437" s="1269"/>
      <c r="D437" s="1262"/>
      <c r="E437" s="1265"/>
      <c r="F437" s="38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c r="AJ437" s="178"/>
      <c r="AK437" s="178"/>
      <c r="AL437" s="178"/>
      <c r="AM437" s="178"/>
      <c r="AN437" s="178"/>
      <c r="AO437" s="178"/>
      <c r="AP437" s="178"/>
      <c r="AQ437" s="178"/>
      <c r="AR437" s="178"/>
      <c r="AS437" s="178"/>
      <c r="AT437" s="178"/>
      <c r="AU437" s="178"/>
      <c r="AV437" s="178"/>
      <c r="AW437" s="178"/>
      <c r="AX437" s="178"/>
      <c r="AY437" s="178"/>
      <c r="AZ437" s="178"/>
      <c r="BA437" s="178"/>
      <c r="BB437" s="178"/>
      <c r="BC437" s="178"/>
      <c r="BD437" s="178"/>
      <c r="BE437" s="178"/>
      <c r="BF437" s="178"/>
      <c r="BG437" s="178"/>
      <c r="BH437" s="178"/>
      <c r="BI437" s="178"/>
      <c r="BJ437" s="178"/>
      <c r="BK437" s="178"/>
      <c r="BL437" s="178"/>
      <c r="BM437" s="178"/>
      <c r="BN437" s="178"/>
      <c r="BO437" s="178"/>
      <c r="BP437" s="178"/>
      <c r="BQ437" s="178"/>
      <c r="BR437" s="178"/>
      <c r="BS437" s="178"/>
      <c r="BT437" s="178"/>
      <c r="BU437" s="178"/>
      <c r="BV437" s="178"/>
      <c r="BW437" s="178"/>
      <c r="BX437" s="178"/>
      <c r="BY437" s="178"/>
      <c r="BZ437" s="178"/>
      <c r="CA437" s="178"/>
      <c r="CB437" s="178"/>
      <c r="CC437" s="178"/>
      <c r="CD437" s="178"/>
      <c r="CE437" s="178"/>
      <c r="CF437" s="178"/>
      <c r="CG437" s="178"/>
      <c r="CH437" s="178"/>
      <c r="CI437" s="178"/>
      <c r="CJ437" s="178"/>
      <c r="CK437" s="178"/>
      <c r="CL437" s="178"/>
      <c r="CM437" s="178"/>
      <c r="CN437" s="178"/>
      <c r="CO437" s="178"/>
      <c r="CP437" s="178"/>
      <c r="CQ437" s="178"/>
      <c r="CR437" s="178"/>
      <c r="CS437" s="178"/>
      <c r="CT437" s="178"/>
      <c r="CU437" s="178"/>
      <c r="CV437" s="178"/>
      <c r="CW437" s="178"/>
      <c r="CX437" s="178"/>
      <c r="CY437" s="178"/>
      <c r="CZ437" s="178"/>
      <c r="DA437" s="178"/>
      <c r="DB437" s="178"/>
      <c r="DC437" s="178"/>
      <c r="DD437" s="178"/>
      <c r="DE437" s="178"/>
      <c r="DF437" s="178"/>
      <c r="DG437" s="178"/>
      <c r="DH437" s="178"/>
      <c r="DI437" s="178"/>
      <c r="DJ437" s="178"/>
      <c r="DK437" s="178"/>
      <c r="DL437" s="178"/>
      <c r="DM437" s="178"/>
      <c r="DN437" s="178"/>
      <c r="DO437" s="178"/>
      <c r="DP437" s="178"/>
      <c r="DQ437" s="178"/>
      <c r="DR437" s="178"/>
      <c r="DS437" s="178"/>
      <c r="DT437" s="178"/>
      <c r="DU437" s="178"/>
      <c r="DV437" s="178"/>
      <c r="DW437" s="178"/>
      <c r="DX437" s="178"/>
      <c r="DY437" s="178"/>
      <c r="DZ437" s="178"/>
      <c r="EA437" s="178"/>
      <c r="EB437" s="178"/>
      <c r="EC437" s="178"/>
      <c r="ED437" s="178"/>
      <c r="EE437" s="178"/>
      <c r="EF437" s="178"/>
      <c r="EG437" s="178"/>
      <c r="EH437" s="178"/>
      <c r="EI437" s="178"/>
      <c r="EJ437" s="178"/>
      <c r="EK437" s="178"/>
      <c r="EL437" s="178"/>
      <c r="EM437" s="178"/>
      <c r="EN437" s="178"/>
      <c r="EO437" s="178"/>
      <c r="EP437" s="178"/>
      <c r="EQ437" s="178"/>
      <c r="ER437" s="178"/>
      <c r="ES437" s="178"/>
      <c r="ET437" s="178"/>
      <c r="EU437" s="178"/>
      <c r="EV437" s="178"/>
      <c r="EW437" s="178"/>
      <c r="EX437" s="178"/>
      <c r="EY437" s="178"/>
      <c r="EZ437" s="178"/>
      <c r="FA437" s="178"/>
      <c r="FB437" s="178"/>
      <c r="FC437" s="178"/>
      <c r="FD437" s="178"/>
      <c r="FE437" s="178"/>
      <c r="FF437" s="178"/>
      <c r="FG437" s="178"/>
      <c r="FH437" s="178"/>
      <c r="FI437" s="178"/>
      <c r="FJ437" s="178"/>
      <c r="FK437" s="178"/>
      <c r="FL437" s="178"/>
      <c r="FM437" s="178"/>
      <c r="FN437" s="178"/>
      <c r="FO437" s="178"/>
      <c r="FP437" s="178"/>
      <c r="FQ437" s="178"/>
      <c r="FR437" s="178"/>
      <c r="FS437" s="178"/>
      <c r="FT437" s="178"/>
      <c r="FU437" s="178"/>
      <c r="FV437" s="178"/>
      <c r="FW437" s="178"/>
      <c r="FX437" s="178"/>
      <c r="FY437" s="178"/>
      <c r="FZ437" s="178"/>
      <c r="GA437" s="178"/>
      <c r="GB437" s="178"/>
      <c r="GC437" s="178"/>
      <c r="GD437" s="178"/>
      <c r="GE437" s="178"/>
      <c r="GF437" s="178"/>
      <c r="GG437" s="178"/>
      <c r="GH437" s="178"/>
      <c r="GI437" s="178"/>
      <c r="GJ437" s="178"/>
      <c r="GK437" s="178"/>
      <c r="GL437" s="178"/>
      <c r="GM437" s="178"/>
      <c r="GN437" s="178"/>
      <c r="GO437" s="178"/>
      <c r="GP437" s="178"/>
      <c r="GQ437" s="178"/>
      <c r="GR437" s="178"/>
      <c r="GS437" s="178"/>
      <c r="GT437" s="178"/>
      <c r="GU437" s="178"/>
      <c r="GV437" s="178"/>
      <c r="GW437" s="178"/>
      <c r="GX437" s="178"/>
      <c r="GY437" s="178"/>
      <c r="GZ437" s="178"/>
      <c r="HA437" s="178"/>
      <c r="HB437" s="178"/>
      <c r="HC437" s="178"/>
      <c r="HD437" s="178"/>
      <c r="HE437" s="178"/>
      <c r="HF437" s="178"/>
      <c r="HG437" s="178"/>
      <c r="HH437" s="178"/>
      <c r="HI437" s="178"/>
      <c r="HJ437" s="178"/>
      <c r="HK437" s="178"/>
      <c r="HL437" s="178"/>
      <c r="HM437" s="178"/>
      <c r="HN437" s="178"/>
      <c r="HO437" s="178"/>
      <c r="HP437" s="178"/>
      <c r="HQ437" s="178"/>
      <c r="HR437" s="178"/>
      <c r="HS437" s="178"/>
      <c r="HT437" s="178"/>
      <c r="HU437" s="178"/>
      <c r="HV437" s="178"/>
      <c r="HW437" s="178"/>
      <c r="HX437" s="178"/>
      <c r="HY437" s="178"/>
      <c r="HZ437" s="178"/>
      <c r="IA437" s="178"/>
      <c r="IB437" s="178"/>
      <c r="IC437" s="178"/>
      <c r="ID437" s="178"/>
      <c r="IE437" s="178"/>
      <c r="IF437" s="178"/>
      <c r="IG437" s="178"/>
      <c r="IH437" s="178"/>
      <c r="II437" s="178"/>
      <c r="IJ437" s="178"/>
      <c r="IK437" s="178"/>
      <c r="IL437" s="178"/>
      <c r="IM437" s="178"/>
      <c r="IN437" s="178"/>
      <c r="IO437" s="178"/>
      <c r="IP437" s="178"/>
      <c r="IQ437" s="178"/>
      <c r="IR437" s="178"/>
      <c r="IS437" s="178"/>
      <c r="IT437" s="178"/>
      <c r="IU437" s="178"/>
      <c r="IV437" s="178"/>
      <c r="IW437" s="178"/>
      <c r="IX437" s="178"/>
      <c r="IY437" s="178"/>
      <c r="IZ437" s="178"/>
      <c r="JA437" s="178"/>
      <c r="JB437" s="178"/>
      <c r="JC437" s="178"/>
      <c r="JD437" s="178"/>
      <c r="JE437" s="178"/>
      <c r="JF437" s="178"/>
      <c r="JG437" s="178"/>
      <c r="JH437" s="178"/>
      <c r="JI437" s="178"/>
      <c r="JJ437" s="178"/>
      <c r="JK437" s="178"/>
      <c r="JL437" s="178"/>
      <c r="JM437" s="178"/>
      <c r="JN437" s="178"/>
      <c r="JO437" s="178"/>
      <c r="JP437" s="178"/>
      <c r="JQ437" s="178"/>
      <c r="JR437" s="178"/>
      <c r="JS437" s="178"/>
      <c r="JT437" s="178"/>
      <c r="JU437" s="178"/>
      <c r="JV437" s="178"/>
      <c r="JW437" s="178"/>
      <c r="JX437" s="178"/>
      <c r="JY437" s="178"/>
      <c r="JZ437" s="178"/>
      <c r="KA437" s="178"/>
      <c r="KB437" s="178"/>
      <c r="KC437" s="178"/>
      <c r="KD437" s="178"/>
      <c r="KE437" s="178"/>
      <c r="KF437" s="178"/>
      <c r="KG437" s="178"/>
      <c r="KH437" s="178"/>
      <c r="KI437" s="178"/>
      <c r="KJ437" s="178"/>
      <c r="KK437" s="178"/>
      <c r="KL437" s="178"/>
      <c r="KM437" s="178"/>
      <c r="KN437" s="178"/>
      <c r="KO437" s="178"/>
      <c r="KP437" s="178"/>
      <c r="KQ437" s="178"/>
      <c r="KR437" s="178"/>
      <c r="KS437" s="178"/>
      <c r="KT437" s="178"/>
      <c r="KU437" s="178"/>
      <c r="KV437" s="178"/>
      <c r="KW437" s="178"/>
      <c r="KX437" s="178"/>
      <c r="KY437" s="178"/>
      <c r="KZ437" s="178"/>
      <c r="LA437" s="178"/>
      <c r="LB437" s="178"/>
      <c r="LC437" s="178"/>
      <c r="LD437" s="178"/>
      <c r="LE437" s="178"/>
      <c r="LF437" s="178"/>
      <c r="LG437" s="178"/>
      <c r="LH437" s="178"/>
      <c r="LI437" s="178"/>
      <c r="LJ437" s="178"/>
      <c r="LK437" s="178"/>
      <c r="LL437" s="178"/>
      <c r="LM437" s="178"/>
      <c r="LN437" s="178"/>
      <c r="LO437" s="178"/>
      <c r="LP437" s="178"/>
      <c r="LQ437" s="178"/>
      <c r="LR437" s="178"/>
      <c r="LS437" s="178"/>
      <c r="LT437" s="178"/>
      <c r="LU437" s="178"/>
      <c r="LV437" s="178"/>
      <c r="LW437" s="178"/>
      <c r="LX437" s="178"/>
      <c r="LY437" s="178"/>
      <c r="LZ437" s="178"/>
      <c r="MA437" s="178"/>
      <c r="MB437" s="178"/>
      <c r="MC437" s="178"/>
      <c r="MD437" s="178"/>
      <c r="ME437" s="178"/>
      <c r="MF437" s="178"/>
      <c r="MG437" s="178"/>
      <c r="MH437" s="178"/>
      <c r="MI437" s="178"/>
      <c r="MJ437" s="178"/>
      <c r="MK437" s="178"/>
      <c r="ML437" s="178"/>
      <c r="MM437" s="178"/>
      <c r="MN437" s="178"/>
      <c r="MO437" s="178"/>
      <c r="MP437" s="178"/>
      <c r="MQ437" s="178"/>
      <c r="MR437" s="178"/>
      <c r="MS437" s="178"/>
      <c r="MT437" s="178"/>
      <c r="MU437" s="178"/>
      <c r="MV437" s="178"/>
      <c r="MW437" s="178"/>
      <c r="MX437" s="178"/>
      <c r="MY437" s="178"/>
      <c r="MZ437" s="178"/>
      <c r="NA437" s="178"/>
      <c r="NB437" s="178"/>
      <c r="NC437" s="178"/>
      <c r="ND437" s="178"/>
      <c r="NE437" s="178"/>
      <c r="NF437" s="178"/>
      <c r="NG437" s="178"/>
      <c r="NH437" s="178"/>
      <c r="NI437" s="178"/>
      <c r="NJ437" s="178"/>
      <c r="NK437" s="178"/>
      <c r="NL437" s="178"/>
      <c r="NM437" s="178"/>
      <c r="NN437" s="178"/>
      <c r="NO437" s="178"/>
      <c r="NP437" s="178"/>
      <c r="NQ437" s="178"/>
      <c r="NR437" s="178"/>
      <c r="NS437" s="178"/>
      <c r="NT437" s="178"/>
      <c r="NU437" s="178"/>
      <c r="NV437" s="178"/>
      <c r="NW437" s="178"/>
      <c r="NX437" s="178"/>
      <c r="NY437" s="178"/>
      <c r="NZ437" s="178"/>
      <c r="OA437" s="178"/>
      <c r="OB437" s="178"/>
      <c r="OC437" s="178"/>
      <c r="OD437" s="178"/>
      <c r="OE437" s="178"/>
      <c r="OF437" s="178"/>
      <c r="OG437" s="178"/>
      <c r="OH437" s="178"/>
      <c r="OI437" s="178"/>
      <c r="OJ437" s="178"/>
      <c r="OK437" s="178"/>
      <c r="OL437" s="178"/>
      <c r="OM437" s="178"/>
      <c r="ON437" s="178"/>
      <c r="OO437" s="178"/>
      <c r="OP437" s="178"/>
      <c r="OQ437" s="178"/>
      <c r="OR437" s="178"/>
      <c r="OS437" s="178"/>
      <c r="OT437" s="178"/>
      <c r="OU437" s="178"/>
      <c r="OV437" s="178"/>
      <c r="OW437" s="178"/>
      <c r="OX437" s="178"/>
      <c r="OY437" s="178"/>
      <c r="OZ437" s="178"/>
      <c r="PA437" s="178"/>
      <c r="PB437" s="178"/>
      <c r="PC437" s="178"/>
      <c r="PD437" s="178"/>
      <c r="PE437" s="178"/>
      <c r="PF437" s="178"/>
      <c r="PG437" s="178"/>
      <c r="PH437" s="178"/>
      <c r="PI437" s="178"/>
      <c r="PJ437" s="178"/>
      <c r="PK437" s="178"/>
      <c r="PL437" s="178"/>
      <c r="PM437" s="178"/>
      <c r="PN437" s="178"/>
      <c r="PO437" s="178"/>
      <c r="PP437" s="178"/>
      <c r="PQ437" s="178"/>
      <c r="PR437" s="178"/>
      <c r="PS437" s="178"/>
      <c r="PT437" s="178"/>
      <c r="PU437" s="178"/>
      <c r="PV437" s="178"/>
      <c r="PW437" s="178"/>
      <c r="PX437" s="178"/>
      <c r="PY437" s="178"/>
      <c r="PZ437" s="178"/>
      <c r="QA437" s="178"/>
      <c r="QB437" s="178"/>
      <c r="QC437" s="178"/>
      <c r="QD437" s="178"/>
      <c r="QE437" s="178"/>
      <c r="QF437" s="178"/>
      <c r="QG437" s="178"/>
      <c r="QH437" s="178"/>
      <c r="QI437" s="178"/>
      <c r="QJ437" s="178"/>
      <c r="QK437" s="178"/>
      <c r="QL437" s="178"/>
      <c r="QM437" s="178"/>
      <c r="QN437" s="178"/>
      <c r="QO437" s="178"/>
      <c r="QP437" s="178"/>
      <c r="QQ437" s="178"/>
      <c r="QR437" s="178"/>
      <c r="QS437" s="178"/>
      <c r="QT437" s="178"/>
      <c r="QU437" s="178"/>
      <c r="QV437" s="178"/>
      <c r="QW437" s="178"/>
      <c r="QX437" s="178"/>
      <c r="QY437" s="178"/>
      <c r="QZ437" s="178"/>
      <c r="RA437" s="178"/>
      <c r="RB437" s="178"/>
      <c r="RC437" s="178"/>
      <c r="RD437" s="178"/>
      <c r="RE437" s="178"/>
      <c r="RF437" s="178"/>
      <c r="RG437" s="178"/>
      <c r="RH437" s="178"/>
      <c r="RI437" s="178"/>
      <c r="RJ437" s="178"/>
      <c r="RK437" s="178"/>
    </row>
    <row r="438" spans="1:487" s="1364" customFormat="1" ht="30">
      <c r="A438" s="1321" t="s">
        <v>2982</v>
      </c>
      <c r="B438" s="1368" t="s">
        <v>4223</v>
      </c>
      <c r="C438" s="1269"/>
      <c r="D438" s="1361"/>
      <c r="E438" s="1369"/>
      <c r="F438" s="411"/>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c r="AJ438" s="178"/>
      <c r="AK438" s="178"/>
      <c r="AL438" s="178"/>
      <c r="AM438" s="178"/>
      <c r="AN438" s="178"/>
      <c r="AO438" s="178"/>
      <c r="AP438" s="178"/>
      <c r="AQ438" s="178"/>
      <c r="AR438" s="178"/>
      <c r="AS438" s="178"/>
      <c r="AT438" s="178"/>
      <c r="AU438" s="178"/>
      <c r="AV438" s="178"/>
      <c r="AW438" s="178"/>
      <c r="AX438" s="178"/>
      <c r="AY438" s="178"/>
      <c r="AZ438" s="178"/>
      <c r="BA438" s="178"/>
      <c r="BB438" s="178"/>
      <c r="BC438" s="178"/>
      <c r="BD438" s="178"/>
      <c r="BE438" s="178"/>
      <c r="BF438" s="178"/>
      <c r="BG438" s="178"/>
      <c r="BH438" s="178"/>
      <c r="BI438" s="178"/>
      <c r="BJ438" s="178"/>
      <c r="BK438" s="178"/>
      <c r="BL438" s="178"/>
      <c r="BM438" s="178"/>
      <c r="BN438" s="178"/>
      <c r="BO438" s="178"/>
      <c r="BP438" s="178"/>
      <c r="BQ438" s="178"/>
      <c r="BR438" s="178"/>
      <c r="BS438" s="178"/>
      <c r="BT438" s="178"/>
      <c r="BU438" s="178"/>
      <c r="BV438" s="178"/>
      <c r="BW438" s="178"/>
      <c r="BX438" s="178"/>
      <c r="BY438" s="178"/>
      <c r="BZ438" s="178"/>
      <c r="CA438" s="178"/>
      <c r="CB438" s="178"/>
      <c r="CC438" s="178"/>
      <c r="CD438" s="178"/>
      <c r="CE438" s="178"/>
      <c r="CF438" s="178"/>
      <c r="CG438" s="178"/>
      <c r="CH438" s="178"/>
      <c r="CI438" s="178"/>
      <c r="CJ438" s="178"/>
      <c r="CK438" s="178"/>
      <c r="CL438" s="178"/>
      <c r="CM438" s="178"/>
      <c r="CN438" s="178"/>
      <c r="CO438" s="178"/>
      <c r="CP438" s="178"/>
      <c r="CQ438" s="178"/>
      <c r="CR438" s="178"/>
      <c r="CS438" s="178"/>
      <c r="CT438" s="178"/>
      <c r="CU438" s="178"/>
      <c r="CV438" s="178"/>
      <c r="CW438" s="178"/>
      <c r="CX438" s="178"/>
      <c r="CY438" s="178"/>
      <c r="CZ438" s="178"/>
      <c r="DA438" s="178"/>
      <c r="DB438" s="178"/>
      <c r="DC438" s="178"/>
      <c r="DD438" s="178"/>
      <c r="DE438" s="178"/>
      <c r="DF438" s="178"/>
      <c r="DG438" s="178"/>
      <c r="DH438" s="178"/>
      <c r="DI438" s="178"/>
      <c r="DJ438" s="178"/>
      <c r="DK438" s="178"/>
      <c r="DL438" s="178"/>
      <c r="DM438" s="178"/>
      <c r="DN438" s="178"/>
      <c r="DO438" s="178"/>
      <c r="DP438" s="178"/>
      <c r="DQ438" s="178"/>
      <c r="DR438" s="178"/>
      <c r="DS438" s="178"/>
      <c r="DT438" s="178"/>
      <c r="DU438" s="178"/>
      <c r="DV438" s="178"/>
      <c r="DW438" s="178"/>
      <c r="DX438" s="178"/>
      <c r="DY438" s="178"/>
      <c r="DZ438" s="178"/>
      <c r="EA438" s="178"/>
      <c r="EB438" s="178"/>
      <c r="EC438" s="178"/>
      <c r="ED438" s="178"/>
      <c r="EE438" s="178"/>
      <c r="EF438" s="178"/>
      <c r="EG438" s="178"/>
      <c r="EH438" s="178"/>
      <c r="EI438" s="178"/>
      <c r="EJ438" s="178"/>
      <c r="EK438" s="178"/>
      <c r="EL438" s="178"/>
      <c r="EM438" s="178"/>
      <c r="EN438" s="178"/>
      <c r="EO438" s="178"/>
      <c r="EP438" s="178"/>
      <c r="EQ438" s="178"/>
      <c r="ER438" s="178"/>
      <c r="ES438" s="178"/>
      <c r="ET438" s="178"/>
      <c r="EU438" s="178"/>
      <c r="EV438" s="178"/>
      <c r="EW438" s="178"/>
      <c r="EX438" s="178"/>
      <c r="EY438" s="178"/>
      <c r="EZ438" s="178"/>
      <c r="FA438" s="178"/>
      <c r="FB438" s="178"/>
      <c r="FC438" s="178"/>
      <c r="FD438" s="178"/>
      <c r="FE438" s="178"/>
      <c r="FF438" s="178"/>
      <c r="FG438" s="178"/>
      <c r="FH438" s="178"/>
      <c r="FI438" s="178"/>
      <c r="FJ438" s="178"/>
      <c r="FK438" s="178"/>
      <c r="FL438" s="178"/>
      <c r="FM438" s="178"/>
      <c r="FN438" s="178"/>
      <c r="FO438" s="178"/>
      <c r="FP438" s="178"/>
      <c r="FQ438" s="178"/>
      <c r="FR438" s="178"/>
      <c r="FS438" s="178"/>
      <c r="FT438" s="178"/>
      <c r="FU438" s="178"/>
      <c r="FV438" s="178"/>
      <c r="FW438" s="178"/>
      <c r="FX438" s="178"/>
      <c r="FY438" s="178"/>
      <c r="FZ438" s="178"/>
      <c r="GA438" s="178"/>
      <c r="GB438" s="178"/>
      <c r="GC438" s="178"/>
      <c r="GD438" s="178"/>
      <c r="GE438" s="178"/>
      <c r="GF438" s="178"/>
      <c r="GG438" s="178"/>
      <c r="GH438" s="178"/>
      <c r="GI438" s="178"/>
      <c r="GJ438" s="178"/>
      <c r="GK438" s="178"/>
      <c r="GL438" s="178"/>
      <c r="GM438" s="178"/>
      <c r="GN438" s="178"/>
      <c r="GO438" s="178"/>
      <c r="GP438" s="178"/>
      <c r="GQ438" s="178"/>
      <c r="GR438" s="178"/>
      <c r="GS438" s="178"/>
      <c r="GT438" s="178"/>
      <c r="GU438" s="178"/>
      <c r="GV438" s="178"/>
      <c r="GW438" s="178"/>
      <c r="GX438" s="178"/>
      <c r="GY438" s="178"/>
      <c r="GZ438" s="178"/>
      <c r="HA438" s="178"/>
      <c r="HB438" s="178"/>
      <c r="HC438" s="178"/>
      <c r="HD438" s="178"/>
      <c r="HE438" s="178"/>
      <c r="HF438" s="178"/>
      <c r="HG438" s="178"/>
      <c r="HH438" s="178"/>
      <c r="HI438" s="178"/>
      <c r="HJ438" s="178"/>
      <c r="HK438" s="178"/>
      <c r="HL438" s="178"/>
      <c r="HM438" s="178"/>
      <c r="HN438" s="178"/>
      <c r="HO438" s="178"/>
      <c r="HP438" s="178"/>
      <c r="HQ438" s="178"/>
      <c r="HR438" s="178"/>
      <c r="HS438" s="178"/>
      <c r="HT438" s="178"/>
      <c r="HU438" s="178"/>
      <c r="HV438" s="178"/>
      <c r="HW438" s="178"/>
      <c r="HX438" s="178"/>
      <c r="HY438" s="178"/>
      <c r="HZ438" s="178"/>
      <c r="IA438" s="178"/>
      <c r="IB438" s="178"/>
      <c r="IC438" s="178"/>
      <c r="ID438" s="178"/>
      <c r="IE438" s="178"/>
      <c r="IF438" s="178"/>
      <c r="IG438" s="178"/>
      <c r="IH438" s="178"/>
      <c r="II438" s="178"/>
      <c r="IJ438" s="178"/>
      <c r="IK438" s="178"/>
      <c r="IL438" s="178"/>
      <c r="IM438" s="178"/>
      <c r="IN438" s="178"/>
      <c r="IO438" s="178"/>
      <c r="IP438" s="178"/>
      <c r="IQ438" s="178"/>
      <c r="IR438" s="178"/>
      <c r="IS438" s="178"/>
      <c r="IT438" s="178"/>
      <c r="IU438" s="178"/>
      <c r="IV438" s="178"/>
      <c r="IW438" s="178"/>
      <c r="IX438" s="178"/>
      <c r="IY438" s="178"/>
      <c r="IZ438" s="178"/>
      <c r="JA438" s="178"/>
      <c r="JB438" s="178"/>
      <c r="JC438" s="178"/>
      <c r="JD438" s="178"/>
      <c r="JE438" s="178"/>
      <c r="JF438" s="178"/>
      <c r="JG438" s="178"/>
      <c r="JH438" s="178"/>
      <c r="JI438" s="178"/>
      <c r="JJ438" s="178"/>
      <c r="JK438" s="178"/>
      <c r="JL438" s="178"/>
      <c r="JM438" s="178"/>
      <c r="JN438" s="178"/>
      <c r="JO438" s="178"/>
      <c r="JP438" s="178"/>
      <c r="JQ438" s="178"/>
      <c r="JR438" s="178"/>
      <c r="JS438" s="178"/>
      <c r="JT438" s="178"/>
      <c r="JU438" s="178"/>
      <c r="JV438" s="178"/>
      <c r="JW438" s="178"/>
      <c r="JX438" s="178"/>
      <c r="JY438" s="178"/>
      <c r="JZ438" s="178"/>
      <c r="KA438" s="178"/>
      <c r="KB438" s="178"/>
      <c r="KC438" s="178"/>
      <c r="KD438" s="178"/>
      <c r="KE438" s="178"/>
      <c r="KF438" s="178"/>
      <c r="KG438" s="178"/>
      <c r="KH438" s="178"/>
      <c r="KI438" s="178"/>
      <c r="KJ438" s="178"/>
      <c r="KK438" s="178"/>
      <c r="KL438" s="178"/>
      <c r="KM438" s="178"/>
      <c r="KN438" s="178"/>
      <c r="KO438" s="178"/>
      <c r="KP438" s="178"/>
      <c r="KQ438" s="178"/>
      <c r="KR438" s="178"/>
      <c r="KS438" s="178"/>
      <c r="KT438" s="178"/>
      <c r="KU438" s="178"/>
      <c r="KV438" s="178"/>
      <c r="KW438" s="178"/>
      <c r="KX438" s="178"/>
      <c r="KY438" s="178"/>
      <c r="KZ438" s="178"/>
      <c r="LA438" s="178"/>
      <c r="LB438" s="178"/>
      <c r="LC438" s="178"/>
      <c r="LD438" s="178"/>
      <c r="LE438" s="178"/>
      <c r="LF438" s="178"/>
      <c r="LG438" s="178"/>
      <c r="LH438" s="178"/>
      <c r="LI438" s="178"/>
      <c r="LJ438" s="178"/>
      <c r="LK438" s="178"/>
      <c r="LL438" s="178"/>
      <c r="LM438" s="178"/>
      <c r="LN438" s="178"/>
      <c r="LO438" s="178"/>
      <c r="LP438" s="178"/>
      <c r="LQ438" s="178"/>
      <c r="LR438" s="178"/>
      <c r="LS438" s="178"/>
      <c r="LT438" s="178"/>
      <c r="LU438" s="178"/>
      <c r="LV438" s="178"/>
      <c r="LW438" s="178"/>
      <c r="LX438" s="178"/>
      <c r="LY438" s="178"/>
      <c r="LZ438" s="178"/>
      <c r="MA438" s="178"/>
      <c r="MB438" s="178"/>
      <c r="MC438" s="178"/>
      <c r="MD438" s="178"/>
      <c r="ME438" s="178"/>
      <c r="MF438" s="178"/>
      <c r="MG438" s="178"/>
      <c r="MH438" s="178"/>
      <c r="MI438" s="178"/>
      <c r="MJ438" s="178"/>
      <c r="MK438" s="178"/>
      <c r="ML438" s="178"/>
      <c r="MM438" s="178"/>
      <c r="MN438" s="178"/>
      <c r="MO438" s="178"/>
      <c r="MP438" s="178"/>
      <c r="MQ438" s="178"/>
      <c r="MR438" s="178"/>
      <c r="MS438" s="178"/>
      <c r="MT438" s="178"/>
      <c r="MU438" s="178"/>
      <c r="MV438" s="178"/>
      <c r="MW438" s="178"/>
      <c r="MX438" s="178"/>
      <c r="MY438" s="178"/>
      <c r="MZ438" s="178"/>
      <c r="NA438" s="178"/>
      <c r="NB438" s="178"/>
      <c r="NC438" s="178"/>
      <c r="ND438" s="178"/>
      <c r="NE438" s="178"/>
      <c r="NF438" s="178"/>
      <c r="NG438" s="178"/>
      <c r="NH438" s="178"/>
      <c r="NI438" s="178"/>
      <c r="NJ438" s="178"/>
      <c r="NK438" s="178"/>
      <c r="NL438" s="178"/>
      <c r="NM438" s="178"/>
      <c r="NN438" s="178"/>
      <c r="NO438" s="178"/>
      <c r="NP438" s="178"/>
      <c r="NQ438" s="178"/>
      <c r="NR438" s="178"/>
      <c r="NS438" s="178"/>
      <c r="NT438" s="178"/>
      <c r="NU438" s="178"/>
      <c r="NV438" s="178"/>
      <c r="NW438" s="178"/>
      <c r="NX438" s="178"/>
      <c r="NY438" s="178"/>
      <c r="NZ438" s="178"/>
      <c r="OA438" s="178"/>
      <c r="OB438" s="178"/>
      <c r="OC438" s="178"/>
      <c r="OD438" s="178"/>
      <c r="OE438" s="178"/>
      <c r="OF438" s="178"/>
      <c r="OG438" s="178"/>
      <c r="OH438" s="178"/>
      <c r="OI438" s="178"/>
      <c r="OJ438" s="178"/>
      <c r="OK438" s="178"/>
      <c r="OL438" s="178"/>
      <c r="OM438" s="178"/>
      <c r="ON438" s="178"/>
      <c r="OO438" s="178"/>
      <c r="OP438" s="178"/>
      <c r="OQ438" s="178"/>
      <c r="OR438" s="178"/>
      <c r="OS438" s="178"/>
      <c r="OT438" s="178"/>
      <c r="OU438" s="178"/>
      <c r="OV438" s="178"/>
      <c r="OW438" s="178"/>
      <c r="OX438" s="178"/>
      <c r="OY438" s="178"/>
      <c r="OZ438" s="178"/>
      <c r="PA438" s="178"/>
      <c r="PB438" s="178"/>
      <c r="PC438" s="178"/>
      <c r="PD438" s="178"/>
      <c r="PE438" s="178"/>
      <c r="PF438" s="178"/>
      <c r="PG438" s="178"/>
      <c r="PH438" s="178"/>
      <c r="PI438" s="178"/>
      <c r="PJ438" s="178"/>
      <c r="PK438" s="178"/>
      <c r="PL438" s="178"/>
      <c r="PM438" s="178"/>
      <c r="PN438" s="178"/>
      <c r="PO438" s="178"/>
      <c r="PP438" s="178"/>
      <c r="PQ438" s="178"/>
      <c r="PR438" s="178"/>
      <c r="PS438" s="178"/>
      <c r="PT438" s="178"/>
      <c r="PU438" s="178"/>
      <c r="PV438" s="178"/>
      <c r="PW438" s="178"/>
      <c r="PX438" s="178"/>
      <c r="PY438" s="178"/>
      <c r="PZ438" s="178"/>
      <c r="QA438" s="178"/>
      <c r="QB438" s="178"/>
      <c r="QC438" s="178"/>
      <c r="QD438" s="178"/>
      <c r="QE438" s="178"/>
      <c r="QF438" s="178"/>
      <c r="QG438" s="178"/>
      <c r="QH438" s="178"/>
      <c r="QI438" s="178"/>
      <c r="QJ438" s="178"/>
      <c r="QK438" s="178"/>
      <c r="QL438" s="178"/>
      <c r="QM438" s="178"/>
      <c r="QN438" s="178"/>
      <c r="QO438" s="178"/>
      <c r="QP438" s="178"/>
      <c r="QQ438" s="178"/>
      <c r="QR438" s="178"/>
      <c r="QS438" s="178"/>
      <c r="QT438" s="178"/>
      <c r="QU438" s="178"/>
      <c r="QV438" s="178"/>
      <c r="QW438" s="178"/>
      <c r="QX438" s="178"/>
      <c r="QY438" s="178"/>
      <c r="QZ438" s="178"/>
      <c r="RA438" s="178"/>
      <c r="RB438" s="178"/>
      <c r="RC438" s="178"/>
      <c r="RD438" s="178"/>
      <c r="RE438" s="178"/>
      <c r="RF438" s="178"/>
      <c r="RG438" s="178"/>
      <c r="RH438" s="178"/>
      <c r="RI438" s="178"/>
      <c r="RJ438" s="178"/>
      <c r="RK438" s="178"/>
    </row>
    <row r="439" spans="1:487" s="1364" customFormat="1" ht="195">
      <c r="A439" s="1266"/>
      <c r="B439" s="1368" t="s">
        <v>2033</v>
      </c>
      <c r="C439" s="1269"/>
      <c r="D439" s="1361"/>
      <c r="E439" s="1369"/>
      <c r="F439" s="411"/>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178"/>
      <c r="AL439" s="178"/>
      <c r="AM439" s="178"/>
      <c r="AN439" s="178"/>
      <c r="AO439" s="178"/>
      <c r="AP439" s="178"/>
      <c r="AQ439" s="178"/>
      <c r="AR439" s="178"/>
      <c r="AS439" s="178"/>
      <c r="AT439" s="178"/>
      <c r="AU439" s="178"/>
      <c r="AV439" s="178"/>
      <c r="AW439" s="178"/>
      <c r="AX439" s="178"/>
      <c r="AY439" s="178"/>
      <c r="AZ439" s="178"/>
      <c r="BA439" s="178"/>
      <c r="BB439" s="178"/>
      <c r="BC439" s="178"/>
      <c r="BD439" s="178"/>
      <c r="BE439" s="178"/>
      <c r="BF439" s="178"/>
      <c r="BG439" s="178"/>
      <c r="BH439" s="178"/>
      <c r="BI439" s="178"/>
      <c r="BJ439" s="178"/>
      <c r="BK439" s="178"/>
      <c r="BL439" s="178"/>
      <c r="BM439" s="178"/>
      <c r="BN439" s="178"/>
      <c r="BO439" s="178"/>
      <c r="BP439" s="178"/>
      <c r="BQ439" s="178"/>
      <c r="BR439" s="178"/>
      <c r="BS439" s="178"/>
      <c r="BT439" s="178"/>
      <c r="BU439" s="178"/>
      <c r="BV439" s="178"/>
      <c r="BW439" s="178"/>
      <c r="BX439" s="178"/>
      <c r="BY439" s="178"/>
      <c r="BZ439" s="178"/>
      <c r="CA439" s="178"/>
      <c r="CB439" s="178"/>
      <c r="CC439" s="178"/>
      <c r="CD439" s="178"/>
      <c r="CE439" s="178"/>
      <c r="CF439" s="178"/>
      <c r="CG439" s="178"/>
      <c r="CH439" s="178"/>
      <c r="CI439" s="178"/>
      <c r="CJ439" s="178"/>
      <c r="CK439" s="178"/>
      <c r="CL439" s="178"/>
      <c r="CM439" s="178"/>
      <c r="CN439" s="178"/>
      <c r="CO439" s="178"/>
      <c r="CP439" s="178"/>
      <c r="CQ439" s="178"/>
      <c r="CR439" s="178"/>
      <c r="CS439" s="178"/>
      <c r="CT439" s="178"/>
      <c r="CU439" s="178"/>
      <c r="CV439" s="178"/>
      <c r="CW439" s="178"/>
      <c r="CX439" s="178"/>
      <c r="CY439" s="178"/>
      <c r="CZ439" s="178"/>
      <c r="DA439" s="178"/>
      <c r="DB439" s="178"/>
      <c r="DC439" s="178"/>
      <c r="DD439" s="178"/>
      <c r="DE439" s="178"/>
      <c r="DF439" s="178"/>
      <c r="DG439" s="178"/>
      <c r="DH439" s="178"/>
      <c r="DI439" s="178"/>
      <c r="DJ439" s="178"/>
      <c r="DK439" s="178"/>
      <c r="DL439" s="178"/>
      <c r="DM439" s="178"/>
      <c r="DN439" s="178"/>
      <c r="DO439" s="178"/>
      <c r="DP439" s="178"/>
      <c r="DQ439" s="178"/>
      <c r="DR439" s="178"/>
      <c r="DS439" s="178"/>
      <c r="DT439" s="178"/>
      <c r="DU439" s="178"/>
      <c r="DV439" s="178"/>
      <c r="DW439" s="178"/>
      <c r="DX439" s="178"/>
      <c r="DY439" s="178"/>
      <c r="DZ439" s="178"/>
      <c r="EA439" s="178"/>
      <c r="EB439" s="178"/>
      <c r="EC439" s="178"/>
      <c r="ED439" s="178"/>
      <c r="EE439" s="178"/>
      <c r="EF439" s="178"/>
      <c r="EG439" s="178"/>
      <c r="EH439" s="178"/>
      <c r="EI439" s="178"/>
      <c r="EJ439" s="178"/>
      <c r="EK439" s="178"/>
      <c r="EL439" s="178"/>
      <c r="EM439" s="178"/>
      <c r="EN439" s="178"/>
      <c r="EO439" s="178"/>
      <c r="EP439" s="178"/>
      <c r="EQ439" s="178"/>
      <c r="ER439" s="178"/>
      <c r="ES439" s="178"/>
      <c r="ET439" s="178"/>
      <c r="EU439" s="178"/>
      <c r="EV439" s="178"/>
      <c r="EW439" s="178"/>
      <c r="EX439" s="178"/>
      <c r="EY439" s="178"/>
      <c r="EZ439" s="178"/>
      <c r="FA439" s="178"/>
      <c r="FB439" s="178"/>
      <c r="FC439" s="178"/>
      <c r="FD439" s="178"/>
      <c r="FE439" s="178"/>
      <c r="FF439" s="178"/>
      <c r="FG439" s="178"/>
      <c r="FH439" s="178"/>
      <c r="FI439" s="178"/>
      <c r="FJ439" s="178"/>
      <c r="FK439" s="178"/>
      <c r="FL439" s="178"/>
      <c r="FM439" s="178"/>
      <c r="FN439" s="178"/>
      <c r="FO439" s="178"/>
      <c r="FP439" s="178"/>
      <c r="FQ439" s="178"/>
      <c r="FR439" s="178"/>
      <c r="FS439" s="178"/>
      <c r="FT439" s="178"/>
      <c r="FU439" s="178"/>
      <c r="FV439" s="178"/>
      <c r="FW439" s="178"/>
      <c r="FX439" s="178"/>
      <c r="FY439" s="178"/>
      <c r="FZ439" s="178"/>
      <c r="GA439" s="178"/>
      <c r="GB439" s="178"/>
      <c r="GC439" s="178"/>
      <c r="GD439" s="178"/>
      <c r="GE439" s="178"/>
      <c r="GF439" s="178"/>
      <c r="GG439" s="178"/>
      <c r="GH439" s="178"/>
      <c r="GI439" s="178"/>
      <c r="GJ439" s="178"/>
      <c r="GK439" s="178"/>
      <c r="GL439" s="178"/>
      <c r="GM439" s="178"/>
      <c r="GN439" s="178"/>
      <c r="GO439" s="178"/>
      <c r="GP439" s="178"/>
      <c r="GQ439" s="178"/>
      <c r="GR439" s="178"/>
      <c r="GS439" s="178"/>
      <c r="GT439" s="178"/>
      <c r="GU439" s="178"/>
      <c r="GV439" s="178"/>
      <c r="GW439" s="178"/>
      <c r="GX439" s="178"/>
      <c r="GY439" s="178"/>
      <c r="GZ439" s="178"/>
      <c r="HA439" s="178"/>
      <c r="HB439" s="178"/>
      <c r="HC439" s="178"/>
      <c r="HD439" s="178"/>
      <c r="HE439" s="178"/>
      <c r="HF439" s="178"/>
      <c r="HG439" s="178"/>
      <c r="HH439" s="178"/>
      <c r="HI439" s="178"/>
      <c r="HJ439" s="178"/>
      <c r="HK439" s="178"/>
      <c r="HL439" s="178"/>
      <c r="HM439" s="178"/>
      <c r="HN439" s="178"/>
      <c r="HO439" s="178"/>
      <c r="HP439" s="178"/>
      <c r="HQ439" s="178"/>
      <c r="HR439" s="178"/>
      <c r="HS439" s="178"/>
      <c r="HT439" s="178"/>
      <c r="HU439" s="178"/>
      <c r="HV439" s="178"/>
      <c r="HW439" s="178"/>
      <c r="HX439" s="178"/>
      <c r="HY439" s="178"/>
      <c r="HZ439" s="178"/>
      <c r="IA439" s="178"/>
      <c r="IB439" s="178"/>
      <c r="IC439" s="178"/>
      <c r="ID439" s="178"/>
      <c r="IE439" s="178"/>
      <c r="IF439" s="178"/>
      <c r="IG439" s="178"/>
      <c r="IH439" s="178"/>
      <c r="II439" s="178"/>
      <c r="IJ439" s="178"/>
      <c r="IK439" s="178"/>
      <c r="IL439" s="178"/>
      <c r="IM439" s="178"/>
      <c r="IN439" s="178"/>
      <c r="IO439" s="178"/>
      <c r="IP439" s="178"/>
      <c r="IQ439" s="178"/>
      <c r="IR439" s="178"/>
      <c r="IS439" s="178"/>
      <c r="IT439" s="178"/>
      <c r="IU439" s="178"/>
      <c r="IV439" s="178"/>
      <c r="IW439" s="178"/>
      <c r="IX439" s="178"/>
      <c r="IY439" s="178"/>
      <c r="IZ439" s="178"/>
      <c r="JA439" s="178"/>
      <c r="JB439" s="178"/>
      <c r="JC439" s="178"/>
      <c r="JD439" s="178"/>
      <c r="JE439" s="178"/>
      <c r="JF439" s="178"/>
      <c r="JG439" s="178"/>
      <c r="JH439" s="178"/>
      <c r="JI439" s="178"/>
      <c r="JJ439" s="178"/>
      <c r="JK439" s="178"/>
      <c r="JL439" s="178"/>
      <c r="JM439" s="178"/>
      <c r="JN439" s="178"/>
      <c r="JO439" s="178"/>
      <c r="JP439" s="178"/>
      <c r="JQ439" s="178"/>
      <c r="JR439" s="178"/>
      <c r="JS439" s="178"/>
      <c r="JT439" s="178"/>
      <c r="JU439" s="178"/>
      <c r="JV439" s="178"/>
      <c r="JW439" s="178"/>
      <c r="JX439" s="178"/>
      <c r="JY439" s="178"/>
      <c r="JZ439" s="178"/>
      <c r="KA439" s="178"/>
      <c r="KB439" s="178"/>
      <c r="KC439" s="178"/>
      <c r="KD439" s="178"/>
      <c r="KE439" s="178"/>
      <c r="KF439" s="178"/>
      <c r="KG439" s="178"/>
      <c r="KH439" s="178"/>
      <c r="KI439" s="178"/>
      <c r="KJ439" s="178"/>
      <c r="KK439" s="178"/>
      <c r="KL439" s="178"/>
      <c r="KM439" s="178"/>
      <c r="KN439" s="178"/>
      <c r="KO439" s="178"/>
      <c r="KP439" s="178"/>
      <c r="KQ439" s="178"/>
      <c r="KR439" s="178"/>
      <c r="KS439" s="178"/>
      <c r="KT439" s="178"/>
      <c r="KU439" s="178"/>
      <c r="KV439" s="178"/>
      <c r="KW439" s="178"/>
      <c r="KX439" s="178"/>
      <c r="KY439" s="178"/>
      <c r="KZ439" s="178"/>
      <c r="LA439" s="178"/>
      <c r="LB439" s="178"/>
      <c r="LC439" s="178"/>
      <c r="LD439" s="178"/>
      <c r="LE439" s="178"/>
      <c r="LF439" s="178"/>
      <c r="LG439" s="178"/>
      <c r="LH439" s="178"/>
      <c r="LI439" s="178"/>
      <c r="LJ439" s="178"/>
      <c r="LK439" s="178"/>
      <c r="LL439" s="178"/>
      <c r="LM439" s="178"/>
      <c r="LN439" s="178"/>
      <c r="LO439" s="178"/>
      <c r="LP439" s="178"/>
      <c r="LQ439" s="178"/>
      <c r="LR439" s="178"/>
      <c r="LS439" s="178"/>
      <c r="LT439" s="178"/>
      <c r="LU439" s="178"/>
      <c r="LV439" s="178"/>
      <c r="LW439" s="178"/>
      <c r="LX439" s="178"/>
      <c r="LY439" s="178"/>
      <c r="LZ439" s="178"/>
      <c r="MA439" s="178"/>
      <c r="MB439" s="178"/>
      <c r="MC439" s="178"/>
      <c r="MD439" s="178"/>
      <c r="ME439" s="178"/>
      <c r="MF439" s="178"/>
      <c r="MG439" s="178"/>
      <c r="MH439" s="178"/>
      <c r="MI439" s="178"/>
      <c r="MJ439" s="178"/>
      <c r="MK439" s="178"/>
      <c r="ML439" s="178"/>
      <c r="MM439" s="178"/>
      <c r="MN439" s="178"/>
      <c r="MO439" s="178"/>
      <c r="MP439" s="178"/>
      <c r="MQ439" s="178"/>
      <c r="MR439" s="178"/>
      <c r="MS439" s="178"/>
      <c r="MT439" s="178"/>
      <c r="MU439" s="178"/>
      <c r="MV439" s="178"/>
      <c r="MW439" s="178"/>
      <c r="MX439" s="178"/>
      <c r="MY439" s="178"/>
      <c r="MZ439" s="178"/>
      <c r="NA439" s="178"/>
      <c r="NB439" s="178"/>
      <c r="NC439" s="178"/>
      <c r="ND439" s="178"/>
      <c r="NE439" s="178"/>
      <c r="NF439" s="178"/>
      <c r="NG439" s="178"/>
      <c r="NH439" s="178"/>
      <c r="NI439" s="178"/>
      <c r="NJ439" s="178"/>
      <c r="NK439" s="178"/>
      <c r="NL439" s="178"/>
      <c r="NM439" s="178"/>
      <c r="NN439" s="178"/>
      <c r="NO439" s="178"/>
      <c r="NP439" s="178"/>
      <c r="NQ439" s="178"/>
      <c r="NR439" s="178"/>
      <c r="NS439" s="178"/>
      <c r="NT439" s="178"/>
      <c r="NU439" s="178"/>
      <c r="NV439" s="178"/>
      <c r="NW439" s="178"/>
      <c r="NX439" s="178"/>
      <c r="NY439" s="178"/>
      <c r="NZ439" s="178"/>
      <c r="OA439" s="178"/>
      <c r="OB439" s="178"/>
      <c r="OC439" s="178"/>
      <c r="OD439" s="178"/>
      <c r="OE439" s="178"/>
      <c r="OF439" s="178"/>
      <c r="OG439" s="178"/>
      <c r="OH439" s="178"/>
      <c r="OI439" s="178"/>
      <c r="OJ439" s="178"/>
      <c r="OK439" s="178"/>
      <c r="OL439" s="178"/>
      <c r="OM439" s="178"/>
      <c r="ON439" s="178"/>
      <c r="OO439" s="178"/>
      <c r="OP439" s="178"/>
      <c r="OQ439" s="178"/>
      <c r="OR439" s="178"/>
      <c r="OS439" s="178"/>
      <c r="OT439" s="178"/>
      <c r="OU439" s="178"/>
      <c r="OV439" s="178"/>
      <c r="OW439" s="178"/>
      <c r="OX439" s="178"/>
      <c r="OY439" s="178"/>
      <c r="OZ439" s="178"/>
      <c r="PA439" s="178"/>
      <c r="PB439" s="178"/>
      <c r="PC439" s="178"/>
      <c r="PD439" s="178"/>
      <c r="PE439" s="178"/>
      <c r="PF439" s="178"/>
      <c r="PG439" s="178"/>
      <c r="PH439" s="178"/>
      <c r="PI439" s="178"/>
      <c r="PJ439" s="178"/>
      <c r="PK439" s="178"/>
      <c r="PL439" s="178"/>
      <c r="PM439" s="178"/>
      <c r="PN439" s="178"/>
      <c r="PO439" s="178"/>
      <c r="PP439" s="178"/>
      <c r="PQ439" s="178"/>
      <c r="PR439" s="178"/>
      <c r="PS439" s="178"/>
      <c r="PT439" s="178"/>
      <c r="PU439" s="178"/>
      <c r="PV439" s="178"/>
      <c r="PW439" s="178"/>
      <c r="PX439" s="178"/>
      <c r="PY439" s="178"/>
      <c r="PZ439" s="178"/>
      <c r="QA439" s="178"/>
      <c r="QB439" s="178"/>
      <c r="QC439" s="178"/>
      <c r="QD439" s="178"/>
      <c r="QE439" s="178"/>
      <c r="QF439" s="178"/>
      <c r="QG439" s="178"/>
      <c r="QH439" s="178"/>
      <c r="QI439" s="178"/>
      <c r="QJ439" s="178"/>
      <c r="QK439" s="178"/>
      <c r="QL439" s="178"/>
      <c r="QM439" s="178"/>
      <c r="QN439" s="178"/>
      <c r="QO439" s="178"/>
      <c r="QP439" s="178"/>
      <c r="QQ439" s="178"/>
      <c r="QR439" s="178"/>
      <c r="QS439" s="178"/>
      <c r="QT439" s="178"/>
      <c r="QU439" s="178"/>
      <c r="QV439" s="178"/>
      <c r="QW439" s="178"/>
      <c r="QX439" s="178"/>
      <c r="QY439" s="178"/>
      <c r="QZ439" s="178"/>
      <c r="RA439" s="178"/>
      <c r="RB439" s="178"/>
      <c r="RC439" s="178"/>
      <c r="RD439" s="178"/>
      <c r="RE439" s="178"/>
      <c r="RF439" s="178"/>
      <c r="RG439" s="178"/>
      <c r="RH439" s="178"/>
      <c r="RI439" s="178"/>
      <c r="RJ439" s="178"/>
      <c r="RK439" s="178"/>
    </row>
    <row r="440" spans="1:487" s="1364" customFormat="1" ht="153" customHeight="1">
      <c r="A440" s="1266"/>
      <c r="B440" s="1368" t="s">
        <v>4224</v>
      </c>
      <c r="C440" s="1269"/>
      <c r="D440" s="1361"/>
      <c r="E440" s="1369"/>
      <c r="F440" s="411"/>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178"/>
      <c r="AK440" s="178"/>
      <c r="AL440" s="178"/>
      <c r="AM440" s="178"/>
      <c r="AN440" s="178"/>
      <c r="AO440" s="178"/>
      <c r="AP440" s="178"/>
      <c r="AQ440" s="178"/>
      <c r="AR440" s="178"/>
      <c r="AS440" s="178"/>
      <c r="AT440" s="178"/>
      <c r="AU440" s="178"/>
      <c r="AV440" s="178"/>
      <c r="AW440" s="178"/>
      <c r="AX440" s="178"/>
      <c r="AY440" s="178"/>
      <c r="AZ440" s="178"/>
      <c r="BA440" s="178"/>
      <c r="BB440" s="178"/>
      <c r="BC440" s="178"/>
      <c r="BD440" s="178"/>
      <c r="BE440" s="178"/>
      <c r="BF440" s="178"/>
      <c r="BG440" s="178"/>
      <c r="BH440" s="178"/>
      <c r="BI440" s="178"/>
      <c r="BJ440" s="178"/>
      <c r="BK440" s="178"/>
      <c r="BL440" s="178"/>
      <c r="BM440" s="178"/>
      <c r="BN440" s="178"/>
      <c r="BO440" s="178"/>
      <c r="BP440" s="178"/>
      <c r="BQ440" s="178"/>
      <c r="BR440" s="178"/>
      <c r="BS440" s="178"/>
      <c r="BT440" s="178"/>
      <c r="BU440" s="178"/>
      <c r="BV440" s="178"/>
      <c r="BW440" s="178"/>
      <c r="BX440" s="178"/>
      <c r="BY440" s="178"/>
      <c r="BZ440" s="178"/>
      <c r="CA440" s="178"/>
      <c r="CB440" s="178"/>
      <c r="CC440" s="178"/>
      <c r="CD440" s="178"/>
      <c r="CE440" s="178"/>
      <c r="CF440" s="178"/>
      <c r="CG440" s="178"/>
      <c r="CH440" s="178"/>
      <c r="CI440" s="178"/>
      <c r="CJ440" s="178"/>
      <c r="CK440" s="178"/>
      <c r="CL440" s="178"/>
      <c r="CM440" s="178"/>
      <c r="CN440" s="178"/>
      <c r="CO440" s="178"/>
      <c r="CP440" s="178"/>
      <c r="CQ440" s="178"/>
      <c r="CR440" s="178"/>
      <c r="CS440" s="178"/>
      <c r="CT440" s="178"/>
      <c r="CU440" s="178"/>
      <c r="CV440" s="178"/>
      <c r="CW440" s="178"/>
      <c r="CX440" s="178"/>
      <c r="CY440" s="178"/>
      <c r="CZ440" s="178"/>
      <c r="DA440" s="178"/>
      <c r="DB440" s="178"/>
      <c r="DC440" s="178"/>
      <c r="DD440" s="178"/>
      <c r="DE440" s="178"/>
      <c r="DF440" s="178"/>
      <c r="DG440" s="178"/>
      <c r="DH440" s="178"/>
      <c r="DI440" s="178"/>
      <c r="DJ440" s="178"/>
      <c r="DK440" s="178"/>
      <c r="DL440" s="178"/>
      <c r="DM440" s="178"/>
      <c r="DN440" s="178"/>
      <c r="DO440" s="178"/>
      <c r="DP440" s="178"/>
      <c r="DQ440" s="178"/>
      <c r="DR440" s="178"/>
      <c r="DS440" s="178"/>
      <c r="DT440" s="178"/>
      <c r="DU440" s="178"/>
      <c r="DV440" s="178"/>
      <c r="DW440" s="178"/>
      <c r="DX440" s="178"/>
      <c r="DY440" s="178"/>
      <c r="DZ440" s="178"/>
      <c r="EA440" s="178"/>
      <c r="EB440" s="178"/>
      <c r="EC440" s="178"/>
      <c r="ED440" s="178"/>
      <c r="EE440" s="178"/>
      <c r="EF440" s="178"/>
      <c r="EG440" s="178"/>
      <c r="EH440" s="178"/>
      <c r="EI440" s="178"/>
      <c r="EJ440" s="178"/>
      <c r="EK440" s="178"/>
      <c r="EL440" s="178"/>
      <c r="EM440" s="178"/>
      <c r="EN440" s="178"/>
      <c r="EO440" s="178"/>
      <c r="EP440" s="178"/>
      <c r="EQ440" s="178"/>
      <c r="ER440" s="178"/>
      <c r="ES440" s="178"/>
      <c r="ET440" s="178"/>
      <c r="EU440" s="178"/>
      <c r="EV440" s="178"/>
      <c r="EW440" s="178"/>
      <c r="EX440" s="178"/>
      <c r="EY440" s="178"/>
      <c r="EZ440" s="178"/>
      <c r="FA440" s="178"/>
      <c r="FB440" s="178"/>
      <c r="FC440" s="178"/>
      <c r="FD440" s="178"/>
      <c r="FE440" s="178"/>
      <c r="FF440" s="178"/>
      <c r="FG440" s="178"/>
      <c r="FH440" s="178"/>
      <c r="FI440" s="178"/>
      <c r="FJ440" s="178"/>
      <c r="FK440" s="178"/>
      <c r="FL440" s="178"/>
      <c r="FM440" s="178"/>
      <c r="FN440" s="178"/>
      <c r="FO440" s="178"/>
      <c r="FP440" s="178"/>
      <c r="FQ440" s="178"/>
      <c r="FR440" s="178"/>
      <c r="FS440" s="178"/>
      <c r="FT440" s="178"/>
      <c r="FU440" s="178"/>
      <c r="FV440" s="178"/>
      <c r="FW440" s="178"/>
      <c r="FX440" s="178"/>
      <c r="FY440" s="178"/>
      <c r="FZ440" s="178"/>
      <c r="GA440" s="178"/>
      <c r="GB440" s="178"/>
      <c r="GC440" s="178"/>
      <c r="GD440" s="178"/>
      <c r="GE440" s="178"/>
      <c r="GF440" s="178"/>
      <c r="GG440" s="178"/>
      <c r="GH440" s="178"/>
      <c r="GI440" s="178"/>
      <c r="GJ440" s="178"/>
      <c r="GK440" s="178"/>
      <c r="GL440" s="178"/>
      <c r="GM440" s="178"/>
      <c r="GN440" s="178"/>
      <c r="GO440" s="178"/>
      <c r="GP440" s="178"/>
      <c r="GQ440" s="178"/>
      <c r="GR440" s="178"/>
      <c r="GS440" s="178"/>
      <c r="GT440" s="178"/>
      <c r="GU440" s="178"/>
      <c r="GV440" s="178"/>
      <c r="GW440" s="178"/>
      <c r="GX440" s="178"/>
      <c r="GY440" s="178"/>
      <c r="GZ440" s="178"/>
      <c r="HA440" s="178"/>
      <c r="HB440" s="178"/>
      <c r="HC440" s="178"/>
      <c r="HD440" s="178"/>
      <c r="HE440" s="178"/>
      <c r="HF440" s="178"/>
      <c r="HG440" s="178"/>
      <c r="HH440" s="178"/>
      <c r="HI440" s="178"/>
      <c r="HJ440" s="178"/>
      <c r="HK440" s="178"/>
      <c r="HL440" s="178"/>
      <c r="HM440" s="178"/>
      <c r="HN440" s="178"/>
      <c r="HO440" s="178"/>
      <c r="HP440" s="178"/>
      <c r="HQ440" s="178"/>
      <c r="HR440" s="178"/>
      <c r="HS440" s="178"/>
      <c r="HT440" s="178"/>
      <c r="HU440" s="178"/>
      <c r="HV440" s="178"/>
      <c r="HW440" s="178"/>
      <c r="HX440" s="178"/>
      <c r="HY440" s="178"/>
      <c r="HZ440" s="178"/>
      <c r="IA440" s="178"/>
      <c r="IB440" s="178"/>
      <c r="IC440" s="178"/>
      <c r="ID440" s="178"/>
      <c r="IE440" s="178"/>
      <c r="IF440" s="178"/>
      <c r="IG440" s="178"/>
      <c r="IH440" s="178"/>
      <c r="II440" s="178"/>
      <c r="IJ440" s="178"/>
      <c r="IK440" s="178"/>
      <c r="IL440" s="178"/>
      <c r="IM440" s="178"/>
      <c r="IN440" s="178"/>
      <c r="IO440" s="178"/>
      <c r="IP440" s="178"/>
      <c r="IQ440" s="178"/>
      <c r="IR440" s="178"/>
      <c r="IS440" s="178"/>
      <c r="IT440" s="178"/>
      <c r="IU440" s="178"/>
      <c r="IV440" s="178"/>
      <c r="IW440" s="178"/>
      <c r="IX440" s="178"/>
      <c r="IY440" s="178"/>
      <c r="IZ440" s="178"/>
      <c r="JA440" s="178"/>
      <c r="JB440" s="178"/>
      <c r="JC440" s="178"/>
      <c r="JD440" s="178"/>
      <c r="JE440" s="178"/>
      <c r="JF440" s="178"/>
      <c r="JG440" s="178"/>
      <c r="JH440" s="178"/>
      <c r="JI440" s="178"/>
      <c r="JJ440" s="178"/>
      <c r="JK440" s="178"/>
      <c r="JL440" s="178"/>
      <c r="JM440" s="178"/>
      <c r="JN440" s="178"/>
      <c r="JO440" s="178"/>
      <c r="JP440" s="178"/>
      <c r="JQ440" s="178"/>
      <c r="JR440" s="178"/>
      <c r="JS440" s="178"/>
      <c r="JT440" s="178"/>
      <c r="JU440" s="178"/>
      <c r="JV440" s="178"/>
      <c r="JW440" s="178"/>
      <c r="JX440" s="178"/>
      <c r="JY440" s="178"/>
      <c r="JZ440" s="178"/>
      <c r="KA440" s="178"/>
      <c r="KB440" s="178"/>
      <c r="KC440" s="178"/>
      <c r="KD440" s="178"/>
      <c r="KE440" s="178"/>
      <c r="KF440" s="178"/>
      <c r="KG440" s="178"/>
      <c r="KH440" s="178"/>
      <c r="KI440" s="178"/>
      <c r="KJ440" s="178"/>
      <c r="KK440" s="178"/>
      <c r="KL440" s="178"/>
      <c r="KM440" s="178"/>
      <c r="KN440" s="178"/>
      <c r="KO440" s="178"/>
      <c r="KP440" s="178"/>
      <c r="KQ440" s="178"/>
      <c r="KR440" s="178"/>
      <c r="KS440" s="178"/>
      <c r="KT440" s="178"/>
      <c r="KU440" s="178"/>
      <c r="KV440" s="178"/>
      <c r="KW440" s="178"/>
      <c r="KX440" s="178"/>
      <c r="KY440" s="178"/>
      <c r="KZ440" s="178"/>
      <c r="LA440" s="178"/>
      <c r="LB440" s="178"/>
      <c r="LC440" s="178"/>
      <c r="LD440" s="178"/>
      <c r="LE440" s="178"/>
      <c r="LF440" s="178"/>
      <c r="LG440" s="178"/>
      <c r="LH440" s="178"/>
      <c r="LI440" s="178"/>
      <c r="LJ440" s="178"/>
      <c r="LK440" s="178"/>
      <c r="LL440" s="178"/>
      <c r="LM440" s="178"/>
      <c r="LN440" s="178"/>
      <c r="LO440" s="178"/>
      <c r="LP440" s="178"/>
      <c r="LQ440" s="178"/>
      <c r="LR440" s="178"/>
      <c r="LS440" s="178"/>
      <c r="LT440" s="178"/>
      <c r="LU440" s="178"/>
      <c r="LV440" s="178"/>
      <c r="LW440" s="178"/>
      <c r="LX440" s="178"/>
      <c r="LY440" s="178"/>
      <c r="LZ440" s="178"/>
      <c r="MA440" s="178"/>
      <c r="MB440" s="178"/>
      <c r="MC440" s="178"/>
      <c r="MD440" s="178"/>
      <c r="ME440" s="178"/>
      <c r="MF440" s="178"/>
      <c r="MG440" s="178"/>
      <c r="MH440" s="178"/>
      <c r="MI440" s="178"/>
      <c r="MJ440" s="178"/>
      <c r="MK440" s="178"/>
      <c r="ML440" s="178"/>
      <c r="MM440" s="178"/>
      <c r="MN440" s="178"/>
      <c r="MO440" s="178"/>
      <c r="MP440" s="178"/>
      <c r="MQ440" s="178"/>
      <c r="MR440" s="178"/>
      <c r="MS440" s="178"/>
      <c r="MT440" s="178"/>
      <c r="MU440" s="178"/>
      <c r="MV440" s="178"/>
      <c r="MW440" s="178"/>
      <c r="MX440" s="178"/>
      <c r="MY440" s="178"/>
      <c r="MZ440" s="178"/>
      <c r="NA440" s="178"/>
      <c r="NB440" s="178"/>
      <c r="NC440" s="178"/>
      <c r="ND440" s="178"/>
      <c r="NE440" s="178"/>
      <c r="NF440" s="178"/>
      <c r="NG440" s="178"/>
      <c r="NH440" s="178"/>
      <c r="NI440" s="178"/>
      <c r="NJ440" s="178"/>
      <c r="NK440" s="178"/>
      <c r="NL440" s="178"/>
      <c r="NM440" s="178"/>
      <c r="NN440" s="178"/>
      <c r="NO440" s="178"/>
      <c r="NP440" s="178"/>
      <c r="NQ440" s="178"/>
      <c r="NR440" s="178"/>
      <c r="NS440" s="178"/>
      <c r="NT440" s="178"/>
      <c r="NU440" s="178"/>
      <c r="NV440" s="178"/>
      <c r="NW440" s="178"/>
      <c r="NX440" s="178"/>
      <c r="NY440" s="178"/>
      <c r="NZ440" s="178"/>
      <c r="OA440" s="178"/>
      <c r="OB440" s="178"/>
      <c r="OC440" s="178"/>
      <c r="OD440" s="178"/>
      <c r="OE440" s="178"/>
      <c r="OF440" s="178"/>
      <c r="OG440" s="178"/>
      <c r="OH440" s="178"/>
      <c r="OI440" s="178"/>
      <c r="OJ440" s="178"/>
      <c r="OK440" s="178"/>
      <c r="OL440" s="178"/>
      <c r="OM440" s="178"/>
      <c r="ON440" s="178"/>
      <c r="OO440" s="178"/>
      <c r="OP440" s="178"/>
      <c r="OQ440" s="178"/>
      <c r="OR440" s="178"/>
      <c r="OS440" s="178"/>
      <c r="OT440" s="178"/>
      <c r="OU440" s="178"/>
      <c r="OV440" s="178"/>
      <c r="OW440" s="178"/>
      <c r="OX440" s="178"/>
      <c r="OY440" s="178"/>
      <c r="OZ440" s="178"/>
      <c r="PA440" s="178"/>
      <c r="PB440" s="178"/>
      <c r="PC440" s="178"/>
      <c r="PD440" s="178"/>
      <c r="PE440" s="178"/>
      <c r="PF440" s="178"/>
      <c r="PG440" s="178"/>
      <c r="PH440" s="178"/>
      <c r="PI440" s="178"/>
      <c r="PJ440" s="178"/>
      <c r="PK440" s="178"/>
      <c r="PL440" s="178"/>
      <c r="PM440" s="178"/>
      <c r="PN440" s="178"/>
      <c r="PO440" s="178"/>
      <c r="PP440" s="178"/>
      <c r="PQ440" s="178"/>
      <c r="PR440" s="178"/>
      <c r="PS440" s="178"/>
      <c r="PT440" s="178"/>
      <c r="PU440" s="178"/>
      <c r="PV440" s="178"/>
      <c r="PW440" s="178"/>
      <c r="PX440" s="178"/>
      <c r="PY440" s="178"/>
      <c r="PZ440" s="178"/>
      <c r="QA440" s="178"/>
      <c r="QB440" s="178"/>
      <c r="QC440" s="178"/>
      <c r="QD440" s="178"/>
      <c r="QE440" s="178"/>
      <c r="QF440" s="178"/>
      <c r="QG440" s="178"/>
      <c r="QH440" s="178"/>
      <c r="QI440" s="178"/>
      <c r="QJ440" s="178"/>
      <c r="QK440" s="178"/>
      <c r="QL440" s="178"/>
      <c r="QM440" s="178"/>
      <c r="QN440" s="178"/>
      <c r="QO440" s="178"/>
      <c r="QP440" s="178"/>
      <c r="QQ440" s="178"/>
      <c r="QR440" s="178"/>
      <c r="QS440" s="178"/>
      <c r="QT440" s="178"/>
      <c r="QU440" s="178"/>
      <c r="QV440" s="178"/>
      <c r="QW440" s="178"/>
      <c r="QX440" s="178"/>
      <c r="QY440" s="178"/>
      <c r="QZ440" s="178"/>
      <c r="RA440" s="178"/>
      <c r="RB440" s="178"/>
      <c r="RC440" s="178"/>
      <c r="RD440" s="178"/>
      <c r="RE440" s="178"/>
      <c r="RF440" s="178"/>
      <c r="RG440" s="178"/>
      <c r="RH440" s="178"/>
      <c r="RI440" s="178"/>
      <c r="RJ440" s="178"/>
      <c r="RK440" s="178"/>
    </row>
    <row r="441" spans="1:487" s="1364" customFormat="1">
      <c r="A441" s="1266"/>
      <c r="B441" s="1368" t="s">
        <v>2034</v>
      </c>
      <c r="C441" s="1269" t="s">
        <v>45</v>
      </c>
      <c r="D441" s="1262">
        <v>5</v>
      </c>
      <c r="E441" s="1265"/>
      <c r="F441" s="388">
        <f>SUM(D441*E441)</f>
        <v>0</v>
      </c>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c r="AJ441" s="178"/>
      <c r="AK441" s="178"/>
      <c r="AL441" s="178"/>
      <c r="AM441" s="178"/>
      <c r="AN441" s="178"/>
      <c r="AO441" s="178"/>
      <c r="AP441" s="178"/>
      <c r="AQ441" s="178"/>
      <c r="AR441" s="178"/>
      <c r="AS441" s="178"/>
      <c r="AT441" s="178"/>
      <c r="AU441" s="178"/>
      <c r="AV441" s="178"/>
      <c r="AW441" s="178"/>
      <c r="AX441" s="178"/>
      <c r="AY441" s="178"/>
      <c r="AZ441" s="178"/>
      <c r="BA441" s="178"/>
      <c r="BB441" s="178"/>
      <c r="BC441" s="178"/>
      <c r="BD441" s="178"/>
      <c r="BE441" s="178"/>
      <c r="BF441" s="178"/>
      <c r="BG441" s="178"/>
      <c r="BH441" s="178"/>
      <c r="BI441" s="178"/>
      <c r="BJ441" s="178"/>
      <c r="BK441" s="178"/>
      <c r="BL441" s="178"/>
      <c r="BM441" s="178"/>
      <c r="BN441" s="178"/>
      <c r="BO441" s="178"/>
      <c r="BP441" s="178"/>
      <c r="BQ441" s="178"/>
      <c r="BR441" s="178"/>
      <c r="BS441" s="178"/>
      <c r="BT441" s="178"/>
      <c r="BU441" s="178"/>
      <c r="BV441" s="178"/>
      <c r="BW441" s="178"/>
      <c r="BX441" s="178"/>
      <c r="BY441" s="178"/>
      <c r="BZ441" s="178"/>
      <c r="CA441" s="178"/>
      <c r="CB441" s="178"/>
      <c r="CC441" s="178"/>
      <c r="CD441" s="178"/>
      <c r="CE441" s="178"/>
      <c r="CF441" s="178"/>
      <c r="CG441" s="178"/>
      <c r="CH441" s="178"/>
      <c r="CI441" s="178"/>
      <c r="CJ441" s="178"/>
      <c r="CK441" s="178"/>
      <c r="CL441" s="178"/>
      <c r="CM441" s="178"/>
      <c r="CN441" s="178"/>
      <c r="CO441" s="178"/>
      <c r="CP441" s="178"/>
      <c r="CQ441" s="178"/>
      <c r="CR441" s="178"/>
      <c r="CS441" s="178"/>
      <c r="CT441" s="178"/>
      <c r="CU441" s="178"/>
      <c r="CV441" s="178"/>
      <c r="CW441" s="178"/>
      <c r="CX441" s="178"/>
      <c r="CY441" s="178"/>
      <c r="CZ441" s="178"/>
      <c r="DA441" s="178"/>
      <c r="DB441" s="178"/>
      <c r="DC441" s="178"/>
      <c r="DD441" s="178"/>
      <c r="DE441" s="178"/>
      <c r="DF441" s="178"/>
      <c r="DG441" s="178"/>
      <c r="DH441" s="178"/>
      <c r="DI441" s="178"/>
      <c r="DJ441" s="178"/>
      <c r="DK441" s="178"/>
      <c r="DL441" s="178"/>
      <c r="DM441" s="178"/>
      <c r="DN441" s="178"/>
      <c r="DO441" s="178"/>
      <c r="DP441" s="178"/>
      <c r="DQ441" s="178"/>
      <c r="DR441" s="178"/>
      <c r="DS441" s="178"/>
      <c r="DT441" s="178"/>
      <c r="DU441" s="178"/>
      <c r="DV441" s="178"/>
      <c r="DW441" s="178"/>
      <c r="DX441" s="178"/>
      <c r="DY441" s="178"/>
      <c r="DZ441" s="178"/>
      <c r="EA441" s="178"/>
      <c r="EB441" s="178"/>
      <c r="EC441" s="178"/>
      <c r="ED441" s="178"/>
      <c r="EE441" s="178"/>
      <c r="EF441" s="178"/>
      <c r="EG441" s="178"/>
      <c r="EH441" s="178"/>
      <c r="EI441" s="178"/>
      <c r="EJ441" s="178"/>
      <c r="EK441" s="178"/>
      <c r="EL441" s="178"/>
      <c r="EM441" s="178"/>
      <c r="EN441" s="178"/>
      <c r="EO441" s="178"/>
      <c r="EP441" s="178"/>
      <c r="EQ441" s="178"/>
      <c r="ER441" s="178"/>
      <c r="ES441" s="178"/>
      <c r="ET441" s="178"/>
      <c r="EU441" s="178"/>
      <c r="EV441" s="178"/>
      <c r="EW441" s="178"/>
      <c r="EX441" s="178"/>
      <c r="EY441" s="178"/>
      <c r="EZ441" s="178"/>
      <c r="FA441" s="178"/>
      <c r="FB441" s="178"/>
      <c r="FC441" s="178"/>
      <c r="FD441" s="178"/>
      <c r="FE441" s="178"/>
      <c r="FF441" s="178"/>
      <c r="FG441" s="178"/>
      <c r="FH441" s="178"/>
      <c r="FI441" s="178"/>
      <c r="FJ441" s="178"/>
      <c r="FK441" s="178"/>
      <c r="FL441" s="178"/>
      <c r="FM441" s="178"/>
      <c r="FN441" s="178"/>
      <c r="FO441" s="178"/>
      <c r="FP441" s="178"/>
      <c r="FQ441" s="178"/>
      <c r="FR441" s="178"/>
      <c r="FS441" s="178"/>
      <c r="FT441" s="178"/>
      <c r="FU441" s="178"/>
      <c r="FV441" s="178"/>
      <c r="FW441" s="178"/>
      <c r="FX441" s="178"/>
      <c r="FY441" s="178"/>
      <c r="FZ441" s="178"/>
      <c r="GA441" s="178"/>
      <c r="GB441" s="178"/>
      <c r="GC441" s="178"/>
      <c r="GD441" s="178"/>
      <c r="GE441" s="178"/>
      <c r="GF441" s="178"/>
      <c r="GG441" s="178"/>
      <c r="GH441" s="178"/>
      <c r="GI441" s="178"/>
      <c r="GJ441" s="178"/>
      <c r="GK441" s="178"/>
      <c r="GL441" s="178"/>
      <c r="GM441" s="178"/>
      <c r="GN441" s="178"/>
      <c r="GO441" s="178"/>
      <c r="GP441" s="178"/>
      <c r="GQ441" s="178"/>
      <c r="GR441" s="178"/>
      <c r="GS441" s="178"/>
      <c r="GT441" s="178"/>
      <c r="GU441" s="178"/>
      <c r="GV441" s="178"/>
      <c r="GW441" s="178"/>
      <c r="GX441" s="178"/>
      <c r="GY441" s="178"/>
      <c r="GZ441" s="178"/>
      <c r="HA441" s="178"/>
      <c r="HB441" s="178"/>
      <c r="HC441" s="178"/>
      <c r="HD441" s="178"/>
      <c r="HE441" s="178"/>
      <c r="HF441" s="178"/>
      <c r="HG441" s="178"/>
      <c r="HH441" s="178"/>
      <c r="HI441" s="178"/>
      <c r="HJ441" s="178"/>
      <c r="HK441" s="178"/>
      <c r="HL441" s="178"/>
      <c r="HM441" s="178"/>
      <c r="HN441" s="178"/>
      <c r="HO441" s="178"/>
      <c r="HP441" s="178"/>
      <c r="HQ441" s="178"/>
      <c r="HR441" s="178"/>
      <c r="HS441" s="178"/>
      <c r="HT441" s="178"/>
      <c r="HU441" s="178"/>
      <c r="HV441" s="178"/>
      <c r="HW441" s="178"/>
      <c r="HX441" s="178"/>
      <c r="HY441" s="178"/>
      <c r="HZ441" s="178"/>
      <c r="IA441" s="178"/>
      <c r="IB441" s="178"/>
      <c r="IC441" s="178"/>
      <c r="ID441" s="178"/>
      <c r="IE441" s="178"/>
      <c r="IF441" s="178"/>
      <c r="IG441" s="178"/>
      <c r="IH441" s="178"/>
      <c r="II441" s="178"/>
      <c r="IJ441" s="178"/>
      <c r="IK441" s="178"/>
      <c r="IL441" s="178"/>
      <c r="IM441" s="178"/>
      <c r="IN441" s="178"/>
      <c r="IO441" s="178"/>
      <c r="IP441" s="178"/>
      <c r="IQ441" s="178"/>
      <c r="IR441" s="178"/>
      <c r="IS441" s="178"/>
      <c r="IT441" s="178"/>
      <c r="IU441" s="178"/>
      <c r="IV441" s="178"/>
      <c r="IW441" s="178"/>
      <c r="IX441" s="178"/>
      <c r="IY441" s="178"/>
      <c r="IZ441" s="178"/>
      <c r="JA441" s="178"/>
      <c r="JB441" s="178"/>
      <c r="JC441" s="178"/>
      <c r="JD441" s="178"/>
      <c r="JE441" s="178"/>
      <c r="JF441" s="178"/>
      <c r="JG441" s="178"/>
      <c r="JH441" s="178"/>
      <c r="JI441" s="178"/>
      <c r="JJ441" s="178"/>
      <c r="JK441" s="178"/>
      <c r="JL441" s="178"/>
      <c r="JM441" s="178"/>
      <c r="JN441" s="178"/>
      <c r="JO441" s="178"/>
      <c r="JP441" s="178"/>
      <c r="JQ441" s="178"/>
      <c r="JR441" s="178"/>
      <c r="JS441" s="178"/>
      <c r="JT441" s="178"/>
      <c r="JU441" s="178"/>
      <c r="JV441" s="178"/>
      <c r="JW441" s="178"/>
      <c r="JX441" s="178"/>
      <c r="JY441" s="178"/>
      <c r="JZ441" s="178"/>
      <c r="KA441" s="178"/>
      <c r="KB441" s="178"/>
      <c r="KC441" s="178"/>
      <c r="KD441" s="178"/>
      <c r="KE441" s="178"/>
      <c r="KF441" s="178"/>
      <c r="KG441" s="178"/>
      <c r="KH441" s="178"/>
      <c r="KI441" s="178"/>
      <c r="KJ441" s="178"/>
      <c r="KK441" s="178"/>
      <c r="KL441" s="178"/>
      <c r="KM441" s="178"/>
      <c r="KN441" s="178"/>
      <c r="KO441" s="178"/>
      <c r="KP441" s="178"/>
      <c r="KQ441" s="178"/>
      <c r="KR441" s="178"/>
      <c r="KS441" s="178"/>
      <c r="KT441" s="178"/>
      <c r="KU441" s="178"/>
      <c r="KV441" s="178"/>
      <c r="KW441" s="178"/>
      <c r="KX441" s="178"/>
      <c r="KY441" s="178"/>
      <c r="KZ441" s="178"/>
      <c r="LA441" s="178"/>
      <c r="LB441" s="178"/>
      <c r="LC441" s="178"/>
      <c r="LD441" s="178"/>
      <c r="LE441" s="178"/>
      <c r="LF441" s="178"/>
      <c r="LG441" s="178"/>
      <c r="LH441" s="178"/>
      <c r="LI441" s="178"/>
      <c r="LJ441" s="178"/>
      <c r="LK441" s="178"/>
      <c r="LL441" s="178"/>
      <c r="LM441" s="178"/>
      <c r="LN441" s="178"/>
      <c r="LO441" s="178"/>
      <c r="LP441" s="178"/>
      <c r="LQ441" s="178"/>
      <c r="LR441" s="178"/>
      <c r="LS441" s="178"/>
      <c r="LT441" s="178"/>
      <c r="LU441" s="178"/>
      <c r="LV441" s="178"/>
      <c r="LW441" s="178"/>
      <c r="LX441" s="178"/>
      <c r="LY441" s="178"/>
      <c r="LZ441" s="178"/>
      <c r="MA441" s="178"/>
      <c r="MB441" s="178"/>
      <c r="MC441" s="178"/>
      <c r="MD441" s="178"/>
      <c r="ME441" s="178"/>
      <c r="MF441" s="178"/>
      <c r="MG441" s="178"/>
      <c r="MH441" s="178"/>
      <c r="MI441" s="178"/>
      <c r="MJ441" s="178"/>
      <c r="MK441" s="178"/>
      <c r="ML441" s="178"/>
      <c r="MM441" s="178"/>
      <c r="MN441" s="178"/>
      <c r="MO441" s="178"/>
      <c r="MP441" s="178"/>
      <c r="MQ441" s="178"/>
      <c r="MR441" s="178"/>
      <c r="MS441" s="178"/>
      <c r="MT441" s="178"/>
      <c r="MU441" s="178"/>
      <c r="MV441" s="178"/>
      <c r="MW441" s="178"/>
      <c r="MX441" s="178"/>
      <c r="MY441" s="178"/>
      <c r="MZ441" s="178"/>
      <c r="NA441" s="178"/>
      <c r="NB441" s="178"/>
      <c r="NC441" s="178"/>
      <c r="ND441" s="178"/>
      <c r="NE441" s="178"/>
      <c r="NF441" s="178"/>
      <c r="NG441" s="178"/>
      <c r="NH441" s="178"/>
      <c r="NI441" s="178"/>
      <c r="NJ441" s="178"/>
      <c r="NK441" s="178"/>
      <c r="NL441" s="178"/>
      <c r="NM441" s="178"/>
      <c r="NN441" s="178"/>
      <c r="NO441" s="178"/>
      <c r="NP441" s="178"/>
      <c r="NQ441" s="178"/>
      <c r="NR441" s="178"/>
      <c r="NS441" s="178"/>
      <c r="NT441" s="178"/>
      <c r="NU441" s="178"/>
      <c r="NV441" s="178"/>
      <c r="NW441" s="178"/>
      <c r="NX441" s="178"/>
      <c r="NY441" s="178"/>
      <c r="NZ441" s="178"/>
      <c r="OA441" s="178"/>
      <c r="OB441" s="178"/>
      <c r="OC441" s="178"/>
      <c r="OD441" s="178"/>
      <c r="OE441" s="178"/>
      <c r="OF441" s="178"/>
      <c r="OG441" s="178"/>
      <c r="OH441" s="178"/>
      <c r="OI441" s="178"/>
      <c r="OJ441" s="178"/>
      <c r="OK441" s="178"/>
      <c r="OL441" s="178"/>
      <c r="OM441" s="178"/>
      <c r="ON441" s="178"/>
      <c r="OO441" s="178"/>
      <c r="OP441" s="178"/>
      <c r="OQ441" s="178"/>
      <c r="OR441" s="178"/>
      <c r="OS441" s="178"/>
      <c r="OT441" s="178"/>
      <c r="OU441" s="178"/>
      <c r="OV441" s="178"/>
      <c r="OW441" s="178"/>
      <c r="OX441" s="178"/>
      <c r="OY441" s="178"/>
      <c r="OZ441" s="178"/>
      <c r="PA441" s="178"/>
      <c r="PB441" s="178"/>
      <c r="PC441" s="178"/>
      <c r="PD441" s="178"/>
      <c r="PE441" s="178"/>
      <c r="PF441" s="178"/>
      <c r="PG441" s="178"/>
      <c r="PH441" s="178"/>
      <c r="PI441" s="178"/>
      <c r="PJ441" s="178"/>
      <c r="PK441" s="178"/>
      <c r="PL441" s="178"/>
      <c r="PM441" s="178"/>
      <c r="PN441" s="178"/>
      <c r="PO441" s="178"/>
      <c r="PP441" s="178"/>
      <c r="PQ441" s="178"/>
      <c r="PR441" s="178"/>
      <c r="PS441" s="178"/>
      <c r="PT441" s="178"/>
      <c r="PU441" s="178"/>
      <c r="PV441" s="178"/>
      <c r="PW441" s="178"/>
      <c r="PX441" s="178"/>
      <c r="PY441" s="178"/>
      <c r="PZ441" s="178"/>
      <c r="QA441" s="178"/>
      <c r="QB441" s="178"/>
      <c r="QC441" s="178"/>
      <c r="QD441" s="178"/>
      <c r="QE441" s="178"/>
      <c r="QF441" s="178"/>
      <c r="QG441" s="178"/>
      <c r="QH441" s="178"/>
      <c r="QI441" s="178"/>
      <c r="QJ441" s="178"/>
      <c r="QK441" s="178"/>
      <c r="QL441" s="178"/>
      <c r="QM441" s="178"/>
      <c r="QN441" s="178"/>
      <c r="QO441" s="178"/>
      <c r="QP441" s="178"/>
      <c r="QQ441" s="178"/>
      <c r="QR441" s="178"/>
      <c r="QS441" s="178"/>
      <c r="QT441" s="178"/>
      <c r="QU441" s="178"/>
      <c r="QV441" s="178"/>
      <c r="QW441" s="178"/>
      <c r="QX441" s="178"/>
      <c r="QY441" s="178"/>
      <c r="QZ441" s="178"/>
      <c r="RA441" s="178"/>
      <c r="RB441" s="178"/>
      <c r="RC441" s="178"/>
      <c r="RD441" s="178"/>
      <c r="RE441" s="178"/>
      <c r="RF441" s="178"/>
      <c r="RG441" s="178"/>
      <c r="RH441" s="178"/>
      <c r="RI441" s="178"/>
      <c r="RJ441" s="178"/>
      <c r="RK441" s="178"/>
    </row>
    <row r="442" spans="1:487" s="1364" customFormat="1">
      <c r="A442" s="1266"/>
      <c r="B442" s="1368"/>
      <c r="C442" s="1269"/>
      <c r="D442" s="1262"/>
      <c r="E442" s="1265"/>
      <c r="F442" s="38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c r="AJ442" s="178"/>
      <c r="AK442" s="178"/>
      <c r="AL442" s="178"/>
      <c r="AM442" s="178"/>
      <c r="AN442" s="178"/>
      <c r="AO442" s="178"/>
      <c r="AP442" s="178"/>
      <c r="AQ442" s="178"/>
      <c r="AR442" s="178"/>
      <c r="AS442" s="178"/>
      <c r="AT442" s="178"/>
      <c r="AU442" s="178"/>
      <c r="AV442" s="178"/>
      <c r="AW442" s="178"/>
      <c r="AX442" s="178"/>
      <c r="AY442" s="178"/>
      <c r="AZ442" s="178"/>
      <c r="BA442" s="178"/>
      <c r="BB442" s="178"/>
      <c r="BC442" s="178"/>
      <c r="BD442" s="178"/>
      <c r="BE442" s="178"/>
      <c r="BF442" s="178"/>
      <c r="BG442" s="178"/>
      <c r="BH442" s="178"/>
      <c r="BI442" s="178"/>
      <c r="BJ442" s="178"/>
      <c r="BK442" s="178"/>
      <c r="BL442" s="178"/>
      <c r="BM442" s="178"/>
      <c r="BN442" s="178"/>
      <c r="BO442" s="178"/>
      <c r="BP442" s="178"/>
      <c r="BQ442" s="178"/>
      <c r="BR442" s="178"/>
      <c r="BS442" s="178"/>
      <c r="BT442" s="178"/>
      <c r="BU442" s="178"/>
      <c r="BV442" s="178"/>
      <c r="BW442" s="178"/>
      <c r="BX442" s="178"/>
      <c r="BY442" s="178"/>
      <c r="BZ442" s="178"/>
      <c r="CA442" s="178"/>
      <c r="CB442" s="178"/>
      <c r="CC442" s="178"/>
      <c r="CD442" s="178"/>
      <c r="CE442" s="178"/>
      <c r="CF442" s="178"/>
      <c r="CG442" s="178"/>
      <c r="CH442" s="178"/>
      <c r="CI442" s="178"/>
      <c r="CJ442" s="178"/>
      <c r="CK442" s="178"/>
      <c r="CL442" s="178"/>
      <c r="CM442" s="178"/>
      <c r="CN442" s="178"/>
      <c r="CO442" s="178"/>
      <c r="CP442" s="178"/>
      <c r="CQ442" s="178"/>
      <c r="CR442" s="178"/>
      <c r="CS442" s="178"/>
      <c r="CT442" s="178"/>
      <c r="CU442" s="178"/>
      <c r="CV442" s="178"/>
      <c r="CW442" s="178"/>
      <c r="CX442" s="178"/>
      <c r="CY442" s="178"/>
      <c r="CZ442" s="178"/>
      <c r="DA442" s="178"/>
      <c r="DB442" s="178"/>
      <c r="DC442" s="178"/>
      <c r="DD442" s="178"/>
      <c r="DE442" s="178"/>
      <c r="DF442" s="178"/>
      <c r="DG442" s="178"/>
      <c r="DH442" s="178"/>
      <c r="DI442" s="178"/>
      <c r="DJ442" s="178"/>
      <c r="DK442" s="178"/>
      <c r="DL442" s="178"/>
      <c r="DM442" s="178"/>
      <c r="DN442" s="178"/>
      <c r="DO442" s="178"/>
      <c r="DP442" s="178"/>
      <c r="DQ442" s="178"/>
      <c r="DR442" s="178"/>
      <c r="DS442" s="178"/>
      <c r="DT442" s="178"/>
      <c r="DU442" s="178"/>
      <c r="DV442" s="178"/>
      <c r="DW442" s="178"/>
      <c r="DX442" s="178"/>
      <c r="DY442" s="178"/>
      <c r="DZ442" s="178"/>
      <c r="EA442" s="178"/>
      <c r="EB442" s="178"/>
      <c r="EC442" s="178"/>
      <c r="ED442" s="178"/>
      <c r="EE442" s="178"/>
      <c r="EF442" s="178"/>
      <c r="EG442" s="178"/>
      <c r="EH442" s="178"/>
      <c r="EI442" s="178"/>
      <c r="EJ442" s="178"/>
      <c r="EK442" s="178"/>
      <c r="EL442" s="178"/>
      <c r="EM442" s="178"/>
      <c r="EN442" s="178"/>
      <c r="EO442" s="178"/>
      <c r="EP442" s="178"/>
      <c r="EQ442" s="178"/>
      <c r="ER442" s="178"/>
      <c r="ES442" s="178"/>
      <c r="ET442" s="178"/>
      <c r="EU442" s="178"/>
      <c r="EV442" s="178"/>
      <c r="EW442" s="178"/>
      <c r="EX442" s="178"/>
      <c r="EY442" s="178"/>
      <c r="EZ442" s="178"/>
      <c r="FA442" s="178"/>
      <c r="FB442" s="178"/>
      <c r="FC442" s="178"/>
      <c r="FD442" s="178"/>
      <c r="FE442" s="178"/>
      <c r="FF442" s="178"/>
      <c r="FG442" s="178"/>
      <c r="FH442" s="178"/>
      <c r="FI442" s="178"/>
      <c r="FJ442" s="178"/>
      <c r="FK442" s="178"/>
      <c r="FL442" s="178"/>
      <c r="FM442" s="178"/>
      <c r="FN442" s="178"/>
      <c r="FO442" s="178"/>
      <c r="FP442" s="178"/>
      <c r="FQ442" s="178"/>
      <c r="FR442" s="178"/>
      <c r="FS442" s="178"/>
      <c r="FT442" s="178"/>
      <c r="FU442" s="178"/>
      <c r="FV442" s="178"/>
      <c r="FW442" s="178"/>
      <c r="FX442" s="178"/>
      <c r="FY442" s="178"/>
      <c r="FZ442" s="178"/>
      <c r="GA442" s="178"/>
      <c r="GB442" s="178"/>
      <c r="GC442" s="178"/>
      <c r="GD442" s="178"/>
      <c r="GE442" s="178"/>
      <c r="GF442" s="178"/>
      <c r="GG442" s="178"/>
      <c r="GH442" s="178"/>
      <c r="GI442" s="178"/>
      <c r="GJ442" s="178"/>
      <c r="GK442" s="178"/>
      <c r="GL442" s="178"/>
      <c r="GM442" s="178"/>
      <c r="GN442" s="178"/>
      <c r="GO442" s="178"/>
      <c r="GP442" s="178"/>
      <c r="GQ442" s="178"/>
      <c r="GR442" s="178"/>
      <c r="GS442" s="178"/>
      <c r="GT442" s="178"/>
      <c r="GU442" s="178"/>
      <c r="GV442" s="178"/>
      <c r="GW442" s="178"/>
      <c r="GX442" s="178"/>
      <c r="GY442" s="178"/>
      <c r="GZ442" s="178"/>
      <c r="HA442" s="178"/>
      <c r="HB442" s="178"/>
      <c r="HC442" s="178"/>
      <c r="HD442" s="178"/>
      <c r="HE442" s="178"/>
      <c r="HF442" s="178"/>
      <c r="HG442" s="178"/>
      <c r="HH442" s="178"/>
      <c r="HI442" s="178"/>
      <c r="HJ442" s="178"/>
      <c r="HK442" s="178"/>
      <c r="HL442" s="178"/>
      <c r="HM442" s="178"/>
      <c r="HN442" s="178"/>
      <c r="HO442" s="178"/>
      <c r="HP442" s="178"/>
      <c r="HQ442" s="178"/>
      <c r="HR442" s="178"/>
      <c r="HS442" s="178"/>
      <c r="HT442" s="178"/>
      <c r="HU442" s="178"/>
      <c r="HV442" s="178"/>
      <c r="HW442" s="178"/>
      <c r="HX442" s="178"/>
      <c r="HY442" s="178"/>
      <c r="HZ442" s="178"/>
      <c r="IA442" s="178"/>
      <c r="IB442" s="178"/>
      <c r="IC442" s="178"/>
      <c r="ID442" s="178"/>
      <c r="IE442" s="178"/>
      <c r="IF442" s="178"/>
      <c r="IG442" s="178"/>
      <c r="IH442" s="178"/>
      <c r="II442" s="178"/>
      <c r="IJ442" s="178"/>
      <c r="IK442" s="178"/>
      <c r="IL442" s="178"/>
      <c r="IM442" s="178"/>
      <c r="IN442" s="178"/>
      <c r="IO442" s="178"/>
      <c r="IP442" s="178"/>
      <c r="IQ442" s="178"/>
      <c r="IR442" s="178"/>
      <c r="IS442" s="178"/>
      <c r="IT442" s="178"/>
      <c r="IU442" s="178"/>
      <c r="IV442" s="178"/>
      <c r="IW442" s="178"/>
      <c r="IX442" s="178"/>
      <c r="IY442" s="178"/>
      <c r="IZ442" s="178"/>
      <c r="JA442" s="178"/>
      <c r="JB442" s="178"/>
      <c r="JC442" s="178"/>
      <c r="JD442" s="178"/>
      <c r="JE442" s="178"/>
      <c r="JF442" s="178"/>
      <c r="JG442" s="178"/>
      <c r="JH442" s="178"/>
      <c r="JI442" s="178"/>
      <c r="JJ442" s="178"/>
      <c r="JK442" s="178"/>
      <c r="JL442" s="178"/>
      <c r="JM442" s="178"/>
      <c r="JN442" s="178"/>
      <c r="JO442" s="178"/>
      <c r="JP442" s="178"/>
      <c r="JQ442" s="178"/>
      <c r="JR442" s="178"/>
      <c r="JS442" s="178"/>
      <c r="JT442" s="178"/>
      <c r="JU442" s="178"/>
      <c r="JV442" s="178"/>
      <c r="JW442" s="178"/>
      <c r="JX442" s="178"/>
      <c r="JY442" s="178"/>
      <c r="JZ442" s="178"/>
      <c r="KA442" s="178"/>
      <c r="KB442" s="178"/>
      <c r="KC442" s="178"/>
      <c r="KD442" s="178"/>
      <c r="KE442" s="178"/>
      <c r="KF442" s="178"/>
      <c r="KG442" s="178"/>
      <c r="KH442" s="178"/>
      <c r="KI442" s="178"/>
      <c r="KJ442" s="178"/>
      <c r="KK442" s="178"/>
      <c r="KL442" s="178"/>
      <c r="KM442" s="178"/>
      <c r="KN442" s="178"/>
      <c r="KO442" s="178"/>
      <c r="KP442" s="178"/>
      <c r="KQ442" s="178"/>
      <c r="KR442" s="178"/>
      <c r="KS442" s="178"/>
      <c r="KT442" s="178"/>
      <c r="KU442" s="178"/>
      <c r="KV442" s="178"/>
      <c r="KW442" s="178"/>
      <c r="KX442" s="178"/>
      <c r="KY442" s="178"/>
      <c r="KZ442" s="178"/>
      <c r="LA442" s="178"/>
      <c r="LB442" s="178"/>
      <c r="LC442" s="178"/>
      <c r="LD442" s="178"/>
      <c r="LE442" s="178"/>
      <c r="LF442" s="178"/>
      <c r="LG442" s="178"/>
      <c r="LH442" s="178"/>
      <c r="LI442" s="178"/>
      <c r="LJ442" s="178"/>
      <c r="LK442" s="178"/>
      <c r="LL442" s="178"/>
      <c r="LM442" s="178"/>
      <c r="LN442" s="178"/>
      <c r="LO442" s="178"/>
      <c r="LP442" s="178"/>
      <c r="LQ442" s="178"/>
      <c r="LR442" s="178"/>
      <c r="LS442" s="178"/>
      <c r="LT442" s="178"/>
      <c r="LU442" s="178"/>
      <c r="LV442" s="178"/>
      <c r="LW442" s="178"/>
      <c r="LX442" s="178"/>
      <c r="LY442" s="178"/>
      <c r="LZ442" s="178"/>
      <c r="MA442" s="178"/>
      <c r="MB442" s="178"/>
      <c r="MC442" s="178"/>
      <c r="MD442" s="178"/>
      <c r="ME442" s="178"/>
      <c r="MF442" s="178"/>
      <c r="MG442" s="178"/>
      <c r="MH442" s="178"/>
      <c r="MI442" s="178"/>
      <c r="MJ442" s="178"/>
      <c r="MK442" s="178"/>
      <c r="ML442" s="178"/>
      <c r="MM442" s="178"/>
      <c r="MN442" s="178"/>
      <c r="MO442" s="178"/>
      <c r="MP442" s="178"/>
      <c r="MQ442" s="178"/>
      <c r="MR442" s="178"/>
      <c r="MS442" s="178"/>
      <c r="MT442" s="178"/>
      <c r="MU442" s="178"/>
      <c r="MV442" s="178"/>
      <c r="MW442" s="178"/>
      <c r="MX442" s="178"/>
      <c r="MY442" s="178"/>
      <c r="MZ442" s="178"/>
      <c r="NA442" s="178"/>
      <c r="NB442" s="178"/>
      <c r="NC442" s="178"/>
      <c r="ND442" s="178"/>
      <c r="NE442" s="178"/>
      <c r="NF442" s="178"/>
      <c r="NG442" s="178"/>
      <c r="NH442" s="178"/>
      <c r="NI442" s="178"/>
      <c r="NJ442" s="178"/>
      <c r="NK442" s="178"/>
      <c r="NL442" s="178"/>
      <c r="NM442" s="178"/>
      <c r="NN442" s="178"/>
      <c r="NO442" s="178"/>
      <c r="NP442" s="178"/>
      <c r="NQ442" s="178"/>
      <c r="NR442" s="178"/>
      <c r="NS442" s="178"/>
      <c r="NT442" s="178"/>
      <c r="NU442" s="178"/>
      <c r="NV442" s="178"/>
      <c r="NW442" s="178"/>
      <c r="NX442" s="178"/>
      <c r="NY442" s="178"/>
      <c r="NZ442" s="178"/>
      <c r="OA442" s="178"/>
      <c r="OB442" s="178"/>
      <c r="OC442" s="178"/>
      <c r="OD442" s="178"/>
      <c r="OE442" s="178"/>
      <c r="OF442" s="178"/>
      <c r="OG442" s="178"/>
      <c r="OH442" s="178"/>
      <c r="OI442" s="178"/>
      <c r="OJ442" s="178"/>
      <c r="OK442" s="178"/>
      <c r="OL442" s="178"/>
      <c r="OM442" s="178"/>
      <c r="ON442" s="178"/>
      <c r="OO442" s="178"/>
      <c r="OP442" s="178"/>
      <c r="OQ442" s="178"/>
      <c r="OR442" s="178"/>
      <c r="OS442" s="178"/>
      <c r="OT442" s="178"/>
      <c r="OU442" s="178"/>
      <c r="OV442" s="178"/>
      <c r="OW442" s="178"/>
      <c r="OX442" s="178"/>
      <c r="OY442" s="178"/>
      <c r="OZ442" s="178"/>
      <c r="PA442" s="178"/>
      <c r="PB442" s="178"/>
      <c r="PC442" s="178"/>
      <c r="PD442" s="178"/>
      <c r="PE442" s="178"/>
      <c r="PF442" s="178"/>
      <c r="PG442" s="178"/>
      <c r="PH442" s="178"/>
      <c r="PI442" s="178"/>
      <c r="PJ442" s="178"/>
      <c r="PK442" s="178"/>
      <c r="PL442" s="178"/>
      <c r="PM442" s="178"/>
      <c r="PN442" s="178"/>
      <c r="PO442" s="178"/>
      <c r="PP442" s="178"/>
      <c r="PQ442" s="178"/>
      <c r="PR442" s="178"/>
      <c r="PS442" s="178"/>
      <c r="PT442" s="178"/>
      <c r="PU442" s="178"/>
      <c r="PV442" s="178"/>
      <c r="PW442" s="178"/>
      <c r="PX442" s="178"/>
      <c r="PY442" s="178"/>
      <c r="PZ442" s="178"/>
      <c r="QA442" s="178"/>
      <c r="QB442" s="178"/>
      <c r="QC442" s="178"/>
      <c r="QD442" s="178"/>
      <c r="QE442" s="178"/>
      <c r="QF442" s="178"/>
      <c r="QG442" s="178"/>
      <c r="QH442" s="178"/>
      <c r="QI442" s="178"/>
      <c r="QJ442" s="178"/>
      <c r="QK442" s="178"/>
      <c r="QL442" s="178"/>
      <c r="QM442" s="178"/>
      <c r="QN442" s="178"/>
      <c r="QO442" s="178"/>
      <c r="QP442" s="178"/>
      <c r="QQ442" s="178"/>
      <c r="QR442" s="178"/>
      <c r="QS442" s="178"/>
      <c r="QT442" s="178"/>
      <c r="QU442" s="178"/>
      <c r="QV442" s="178"/>
      <c r="QW442" s="178"/>
      <c r="QX442" s="178"/>
      <c r="QY442" s="178"/>
      <c r="QZ442" s="178"/>
      <c r="RA442" s="178"/>
      <c r="RB442" s="178"/>
      <c r="RC442" s="178"/>
      <c r="RD442" s="178"/>
      <c r="RE442" s="178"/>
      <c r="RF442" s="178"/>
      <c r="RG442" s="178"/>
      <c r="RH442" s="178"/>
      <c r="RI442" s="178"/>
      <c r="RJ442" s="178"/>
      <c r="RK442" s="178"/>
    </row>
    <row r="443" spans="1:487" s="1364" customFormat="1" ht="30">
      <c r="A443" s="1321" t="s">
        <v>2983</v>
      </c>
      <c r="B443" s="423" t="s">
        <v>4225</v>
      </c>
      <c r="C443" s="1269"/>
      <c r="D443" s="1361"/>
      <c r="E443" s="1369"/>
      <c r="F443" s="411"/>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c r="AJ443" s="178"/>
      <c r="AK443" s="178"/>
      <c r="AL443" s="178"/>
      <c r="AM443" s="178"/>
      <c r="AN443" s="178"/>
      <c r="AO443" s="178"/>
      <c r="AP443" s="178"/>
      <c r="AQ443" s="178"/>
      <c r="AR443" s="178"/>
      <c r="AS443" s="178"/>
      <c r="AT443" s="178"/>
      <c r="AU443" s="178"/>
      <c r="AV443" s="178"/>
      <c r="AW443" s="178"/>
      <c r="AX443" s="178"/>
      <c r="AY443" s="178"/>
      <c r="AZ443" s="178"/>
      <c r="BA443" s="178"/>
      <c r="BB443" s="178"/>
      <c r="BC443" s="178"/>
      <c r="BD443" s="178"/>
      <c r="BE443" s="178"/>
      <c r="BF443" s="178"/>
      <c r="BG443" s="178"/>
      <c r="BH443" s="178"/>
      <c r="BI443" s="178"/>
      <c r="BJ443" s="178"/>
      <c r="BK443" s="178"/>
      <c r="BL443" s="178"/>
      <c r="BM443" s="178"/>
      <c r="BN443" s="178"/>
      <c r="BO443" s="178"/>
      <c r="BP443" s="178"/>
      <c r="BQ443" s="178"/>
      <c r="BR443" s="178"/>
      <c r="BS443" s="178"/>
      <c r="BT443" s="178"/>
      <c r="BU443" s="178"/>
      <c r="BV443" s="178"/>
      <c r="BW443" s="178"/>
      <c r="BX443" s="178"/>
      <c r="BY443" s="178"/>
      <c r="BZ443" s="178"/>
      <c r="CA443" s="178"/>
      <c r="CB443" s="178"/>
      <c r="CC443" s="178"/>
      <c r="CD443" s="178"/>
      <c r="CE443" s="178"/>
      <c r="CF443" s="178"/>
      <c r="CG443" s="178"/>
      <c r="CH443" s="178"/>
      <c r="CI443" s="178"/>
      <c r="CJ443" s="178"/>
      <c r="CK443" s="178"/>
      <c r="CL443" s="178"/>
      <c r="CM443" s="178"/>
      <c r="CN443" s="178"/>
      <c r="CO443" s="178"/>
      <c r="CP443" s="178"/>
      <c r="CQ443" s="178"/>
      <c r="CR443" s="178"/>
      <c r="CS443" s="178"/>
      <c r="CT443" s="178"/>
      <c r="CU443" s="178"/>
      <c r="CV443" s="178"/>
      <c r="CW443" s="178"/>
      <c r="CX443" s="178"/>
      <c r="CY443" s="178"/>
      <c r="CZ443" s="178"/>
      <c r="DA443" s="178"/>
      <c r="DB443" s="178"/>
      <c r="DC443" s="178"/>
      <c r="DD443" s="178"/>
      <c r="DE443" s="178"/>
      <c r="DF443" s="178"/>
      <c r="DG443" s="178"/>
      <c r="DH443" s="178"/>
      <c r="DI443" s="178"/>
      <c r="DJ443" s="178"/>
      <c r="DK443" s="178"/>
      <c r="DL443" s="178"/>
      <c r="DM443" s="178"/>
      <c r="DN443" s="178"/>
      <c r="DO443" s="178"/>
      <c r="DP443" s="178"/>
      <c r="DQ443" s="178"/>
      <c r="DR443" s="178"/>
      <c r="DS443" s="178"/>
      <c r="DT443" s="178"/>
      <c r="DU443" s="178"/>
      <c r="DV443" s="178"/>
      <c r="DW443" s="178"/>
      <c r="DX443" s="178"/>
      <c r="DY443" s="178"/>
      <c r="DZ443" s="178"/>
      <c r="EA443" s="178"/>
      <c r="EB443" s="178"/>
      <c r="EC443" s="178"/>
      <c r="ED443" s="178"/>
      <c r="EE443" s="178"/>
      <c r="EF443" s="178"/>
      <c r="EG443" s="178"/>
      <c r="EH443" s="178"/>
      <c r="EI443" s="178"/>
      <c r="EJ443" s="178"/>
      <c r="EK443" s="178"/>
      <c r="EL443" s="178"/>
      <c r="EM443" s="178"/>
      <c r="EN443" s="178"/>
      <c r="EO443" s="178"/>
      <c r="EP443" s="178"/>
      <c r="EQ443" s="178"/>
      <c r="ER443" s="178"/>
      <c r="ES443" s="178"/>
      <c r="ET443" s="178"/>
      <c r="EU443" s="178"/>
      <c r="EV443" s="178"/>
      <c r="EW443" s="178"/>
      <c r="EX443" s="178"/>
      <c r="EY443" s="178"/>
      <c r="EZ443" s="178"/>
      <c r="FA443" s="178"/>
      <c r="FB443" s="178"/>
      <c r="FC443" s="178"/>
      <c r="FD443" s="178"/>
      <c r="FE443" s="178"/>
      <c r="FF443" s="178"/>
      <c r="FG443" s="178"/>
      <c r="FH443" s="178"/>
      <c r="FI443" s="178"/>
      <c r="FJ443" s="178"/>
      <c r="FK443" s="178"/>
      <c r="FL443" s="178"/>
      <c r="FM443" s="178"/>
      <c r="FN443" s="178"/>
      <c r="FO443" s="178"/>
      <c r="FP443" s="178"/>
      <c r="FQ443" s="178"/>
      <c r="FR443" s="178"/>
      <c r="FS443" s="178"/>
      <c r="FT443" s="178"/>
      <c r="FU443" s="178"/>
      <c r="FV443" s="178"/>
      <c r="FW443" s="178"/>
      <c r="FX443" s="178"/>
      <c r="FY443" s="178"/>
      <c r="FZ443" s="178"/>
      <c r="GA443" s="178"/>
      <c r="GB443" s="178"/>
      <c r="GC443" s="178"/>
      <c r="GD443" s="178"/>
      <c r="GE443" s="178"/>
      <c r="GF443" s="178"/>
      <c r="GG443" s="178"/>
      <c r="GH443" s="178"/>
      <c r="GI443" s="178"/>
      <c r="GJ443" s="178"/>
      <c r="GK443" s="178"/>
      <c r="GL443" s="178"/>
      <c r="GM443" s="178"/>
      <c r="GN443" s="178"/>
      <c r="GO443" s="178"/>
      <c r="GP443" s="178"/>
      <c r="GQ443" s="178"/>
      <c r="GR443" s="178"/>
      <c r="GS443" s="178"/>
      <c r="GT443" s="178"/>
      <c r="GU443" s="178"/>
      <c r="GV443" s="178"/>
      <c r="GW443" s="178"/>
      <c r="GX443" s="178"/>
      <c r="GY443" s="178"/>
      <c r="GZ443" s="178"/>
      <c r="HA443" s="178"/>
      <c r="HB443" s="178"/>
      <c r="HC443" s="178"/>
      <c r="HD443" s="178"/>
      <c r="HE443" s="178"/>
      <c r="HF443" s="178"/>
      <c r="HG443" s="178"/>
      <c r="HH443" s="178"/>
      <c r="HI443" s="178"/>
      <c r="HJ443" s="178"/>
      <c r="HK443" s="178"/>
      <c r="HL443" s="178"/>
      <c r="HM443" s="178"/>
      <c r="HN443" s="178"/>
      <c r="HO443" s="178"/>
      <c r="HP443" s="178"/>
      <c r="HQ443" s="178"/>
      <c r="HR443" s="178"/>
      <c r="HS443" s="178"/>
      <c r="HT443" s="178"/>
      <c r="HU443" s="178"/>
      <c r="HV443" s="178"/>
      <c r="HW443" s="178"/>
      <c r="HX443" s="178"/>
      <c r="HY443" s="178"/>
      <c r="HZ443" s="178"/>
      <c r="IA443" s="178"/>
      <c r="IB443" s="178"/>
      <c r="IC443" s="178"/>
      <c r="ID443" s="178"/>
      <c r="IE443" s="178"/>
      <c r="IF443" s="178"/>
      <c r="IG443" s="178"/>
      <c r="IH443" s="178"/>
      <c r="II443" s="178"/>
      <c r="IJ443" s="178"/>
      <c r="IK443" s="178"/>
      <c r="IL443" s="178"/>
      <c r="IM443" s="178"/>
      <c r="IN443" s="178"/>
      <c r="IO443" s="178"/>
      <c r="IP443" s="178"/>
      <c r="IQ443" s="178"/>
      <c r="IR443" s="178"/>
      <c r="IS443" s="178"/>
      <c r="IT443" s="178"/>
      <c r="IU443" s="178"/>
      <c r="IV443" s="178"/>
      <c r="IW443" s="178"/>
      <c r="IX443" s="178"/>
      <c r="IY443" s="178"/>
      <c r="IZ443" s="178"/>
      <c r="JA443" s="178"/>
      <c r="JB443" s="178"/>
      <c r="JC443" s="178"/>
      <c r="JD443" s="178"/>
      <c r="JE443" s="178"/>
      <c r="JF443" s="178"/>
      <c r="JG443" s="178"/>
      <c r="JH443" s="178"/>
      <c r="JI443" s="178"/>
      <c r="JJ443" s="178"/>
      <c r="JK443" s="178"/>
      <c r="JL443" s="178"/>
      <c r="JM443" s="178"/>
      <c r="JN443" s="178"/>
      <c r="JO443" s="178"/>
      <c r="JP443" s="178"/>
      <c r="JQ443" s="178"/>
      <c r="JR443" s="178"/>
      <c r="JS443" s="178"/>
      <c r="JT443" s="178"/>
      <c r="JU443" s="178"/>
      <c r="JV443" s="178"/>
      <c r="JW443" s="178"/>
      <c r="JX443" s="178"/>
      <c r="JY443" s="178"/>
      <c r="JZ443" s="178"/>
      <c r="KA443" s="178"/>
      <c r="KB443" s="178"/>
      <c r="KC443" s="178"/>
      <c r="KD443" s="178"/>
      <c r="KE443" s="178"/>
      <c r="KF443" s="178"/>
      <c r="KG443" s="178"/>
      <c r="KH443" s="178"/>
      <c r="KI443" s="178"/>
      <c r="KJ443" s="178"/>
      <c r="KK443" s="178"/>
      <c r="KL443" s="178"/>
      <c r="KM443" s="178"/>
      <c r="KN443" s="178"/>
      <c r="KO443" s="178"/>
      <c r="KP443" s="178"/>
      <c r="KQ443" s="178"/>
      <c r="KR443" s="178"/>
      <c r="KS443" s="178"/>
      <c r="KT443" s="178"/>
      <c r="KU443" s="178"/>
      <c r="KV443" s="178"/>
      <c r="KW443" s="178"/>
      <c r="KX443" s="178"/>
      <c r="KY443" s="178"/>
      <c r="KZ443" s="178"/>
      <c r="LA443" s="178"/>
      <c r="LB443" s="178"/>
      <c r="LC443" s="178"/>
      <c r="LD443" s="178"/>
      <c r="LE443" s="178"/>
      <c r="LF443" s="178"/>
      <c r="LG443" s="178"/>
      <c r="LH443" s="178"/>
      <c r="LI443" s="178"/>
      <c r="LJ443" s="178"/>
      <c r="LK443" s="178"/>
      <c r="LL443" s="178"/>
      <c r="LM443" s="178"/>
      <c r="LN443" s="178"/>
      <c r="LO443" s="178"/>
      <c r="LP443" s="178"/>
      <c r="LQ443" s="178"/>
      <c r="LR443" s="178"/>
      <c r="LS443" s="178"/>
      <c r="LT443" s="178"/>
      <c r="LU443" s="178"/>
      <c r="LV443" s="178"/>
      <c r="LW443" s="178"/>
      <c r="LX443" s="178"/>
      <c r="LY443" s="178"/>
      <c r="LZ443" s="178"/>
      <c r="MA443" s="178"/>
      <c r="MB443" s="178"/>
      <c r="MC443" s="178"/>
      <c r="MD443" s="178"/>
      <c r="ME443" s="178"/>
      <c r="MF443" s="178"/>
      <c r="MG443" s="178"/>
      <c r="MH443" s="178"/>
      <c r="MI443" s="178"/>
      <c r="MJ443" s="178"/>
      <c r="MK443" s="178"/>
      <c r="ML443" s="178"/>
      <c r="MM443" s="178"/>
      <c r="MN443" s="178"/>
      <c r="MO443" s="178"/>
      <c r="MP443" s="178"/>
      <c r="MQ443" s="178"/>
      <c r="MR443" s="178"/>
      <c r="MS443" s="178"/>
      <c r="MT443" s="178"/>
      <c r="MU443" s="178"/>
      <c r="MV443" s="178"/>
      <c r="MW443" s="178"/>
      <c r="MX443" s="178"/>
      <c r="MY443" s="178"/>
      <c r="MZ443" s="178"/>
      <c r="NA443" s="178"/>
      <c r="NB443" s="178"/>
      <c r="NC443" s="178"/>
      <c r="ND443" s="178"/>
      <c r="NE443" s="178"/>
      <c r="NF443" s="178"/>
      <c r="NG443" s="178"/>
      <c r="NH443" s="178"/>
      <c r="NI443" s="178"/>
      <c r="NJ443" s="178"/>
      <c r="NK443" s="178"/>
      <c r="NL443" s="178"/>
      <c r="NM443" s="178"/>
      <c r="NN443" s="178"/>
      <c r="NO443" s="178"/>
      <c r="NP443" s="178"/>
      <c r="NQ443" s="178"/>
      <c r="NR443" s="178"/>
      <c r="NS443" s="178"/>
      <c r="NT443" s="178"/>
      <c r="NU443" s="178"/>
      <c r="NV443" s="178"/>
      <c r="NW443" s="178"/>
      <c r="NX443" s="178"/>
      <c r="NY443" s="178"/>
      <c r="NZ443" s="178"/>
      <c r="OA443" s="178"/>
      <c r="OB443" s="178"/>
      <c r="OC443" s="178"/>
      <c r="OD443" s="178"/>
      <c r="OE443" s="178"/>
      <c r="OF443" s="178"/>
      <c r="OG443" s="178"/>
      <c r="OH443" s="178"/>
      <c r="OI443" s="178"/>
      <c r="OJ443" s="178"/>
      <c r="OK443" s="178"/>
      <c r="OL443" s="178"/>
      <c r="OM443" s="178"/>
      <c r="ON443" s="178"/>
      <c r="OO443" s="178"/>
      <c r="OP443" s="178"/>
      <c r="OQ443" s="178"/>
      <c r="OR443" s="178"/>
      <c r="OS443" s="178"/>
      <c r="OT443" s="178"/>
      <c r="OU443" s="178"/>
      <c r="OV443" s="178"/>
      <c r="OW443" s="178"/>
      <c r="OX443" s="178"/>
      <c r="OY443" s="178"/>
      <c r="OZ443" s="178"/>
      <c r="PA443" s="178"/>
      <c r="PB443" s="178"/>
      <c r="PC443" s="178"/>
      <c r="PD443" s="178"/>
      <c r="PE443" s="178"/>
      <c r="PF443" s="178"/>
      <c r="PG443" s="178"/>
      <c r="PH443" s="178"/>
      <c r="PI443" s="178"/>
      <c r="PJ443" s="178"/>
      <c r="PK443" s="178"/>
      <c r="PL443" s="178"/>
      <c r="PM443" s="178"/>
      <c r="PN443" s="178"/>
      <c r="PO443" s="178"/>
      <c r="PP443" s="178"/>
      <c r="PQ443" s="178"/>
      <c r="PR443" s="178"/>
      <c r="PS443" s="178"/>
      <c r="PT443" s="178"/>
      <c r="PU443" s="178"/>
      <c r="PV443" s="178"/>
      <c r="PW443" s="178"/>
      <c r="PX443" s="178"/>
      <c r="PY443" s="178"/>
      <c r="PZ443" s="178"/>
      <c r="QA443" s="178"/>
      <c r="QB443" s="178"/>
      <c r="QC443" s="178"/>
      <c r="QD443" s="178"/>
      <c r="QE443" s="178"/>
      <c r="QF443" s="178"/>
      <c r="QG443" s="178"/>
      <c r="QH443" s="178"/>
      <c r="QI443" s="178"/>
      <c r="QJ443" s="178"/>
      <c r="QK443" s="178"/>
      <c r="QL443" s="178"/>
      <c r="QM443" s="178"/>
      <c r="QN443" s="178"/>
      <c r="QO443" s="178"/>
      <c r="QP443" s="178"/>
      <c r="QQ443" s="178"/>
      <c r="QR443" s="178"/>
      <c r="QS443" s="178"/>
      <c r="QT443" s="178"/>
      <c r="QU443" s="178"/>
      <c r="QV443" s="178"/>
      <c r="QW443" s="178"/>
      <c r="QX443" s="178"/>
      <c r="QY443" s="178"/>
      <c r="QZ443" s="178"/>
      <c r="RA443" s="178"/>
      <c r="RB443" s="178"/>
      <c r="RC443" s="178"/>
      <c r="RD443" s="178"/>
      <c r="RE443" s="178"/>
      <c r="RF443" s="178"/>
      <c r="RG443" s="178"/>
      <c r="RH443" s="178"/>
      <c r="RI443" s="178"/>
      <c r="RJ443" s="178"/>
      <c r="RK443" s="178"/>
    </row>
    <row r="444" spans="1:487" s="1364" customFormat="1" ht="30">
      <c r="A444" s="1266"/>
      <c r="B444" s="1371" t="s">
        <v>2035</v>
      </c>
      <c r="C444" s="1269"/>
      <c r="D444" s="1361"/>
      <c r="E444" s="1369"/>
      <c r="F444" s="411"/>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c r="AJ444" s="178"/>
      <c r="AK444" s="178"/>
      <c r="AL444" s="178"/>
      <c r="AM444" s="178"/>
      <c r="AN444" s="178"/>
      <c r="AO444" s="178"/>
      <c r="AP444" s="178"/>
      <c r="AQ444" s="178"/>
      <c r="AR444" s="178"/>
      <c r="AS444" s="178"/>
      <c r="AT444" s="178"/>
      <c r="AU444" s="178"/>
      <c r="AV444" s="178"/>
      <c r="AW444" s="178"/>
      <c r="AX444" s="178"/>
      <c r="AY444" s="178"/>
      <c r="AZ444" s="178"/>
      <c r="BA444" s="178"/>
      <c r="BB444" s="178"/>
      <c r="BC444" s="178"/>
      <c r="BD444" s="178"/>
      <c r="BE444" s="178"/>
      <c r="BF444" s="178"/>
      <c r="BG444" s="178"/>
      <c r="BH444" s="178"/>
      <c r="BI444" s="178"/>
      <c r="BJ444" s="178"/>
      <c r="BK444" s="178"/>
      <c r="BL444" s="178"/>
      <c r="BM444" s="178"/>
      <c r="BN444" s="178"/>
      <c r="BO444" s="178"/>
      <c r="BP444" s="178"/>
      <c r="BQ444" s="178"/>
      <c r="BR444" s="178"/>
      <c r="BS444" s="178"/>
      <c r="BT444" s="178"/>
      <c r="BU444" s="178"/>
      <c r="BV444" s="178"/>
      <c r="BW444" s="178"/>
      <c r="BX444" s="178"/>
      <c r="BY444" s="178"/>
      <c r="BZ444" s="178"/>
      <c r="CA444" s="178"/>
      <c r="CB444" s="178"/>
      <c r="CC444" s="178"/>
      <c r="CD444" s="178"/>
      <c r="CE444" s="178"/>
      <c r="CF444" s="178"/>
      <c r="CG444" s="178"/>
      <c r="CH444" s="178"/>
      <c r="CI444" s="178"/>
      <c r="CJ444" s="178"/>
      <c r="CK444" s="178"/>
      <c r="CL444" s="178"/>
      <c r="CM444" s="178"/>
      <c r="CN444" s="178"/>
      <c r="CO444" s="178"/>
      <c r="CP444" s="178"/>
      <c r="CQ444" s="178"/>
      <c r="CR444" s="178"/>
      <c r="CS444" s="178"/>
      <c r="CT444" s="178"/>
      <c r="CU444" s="178"/>
      <c r="CV444" s="178"/>
      <c r="CW444" s="178"/>
      <c r="CX444" s="178"/>
      <c r="CY444" s="178"/>
      <c r="CZ444" s="178"/>
      <c r="DA444" s="178"/>
      <c r="DB444" s="178"/>
      <c r="DC444" s="178"/>
      <c r="DD444" s="178"/>
      <c r="DE444" s="178"/>
      <c r="DF444" s="178"/>
      <c r="DG444" s="178"/>
      <c r="DH444" s="178"/>
      <c r="DI444" s="178"/>
      <c r="DJ444" s="178"/>
      <c r="DK444" s="178"/>
      <c r="DL444" s="178"/>
      <c r="DM444" s="178"/>
      <c r="DN444" s="178"/>
      <c r="DO444" s="178"/>
      <c r="DP444" s="178"/>
      <c r="DQ444" s="178"/>
      <c r="DR444" s="178"/>
      <c r="DS444" s="178"/>
      <c r="DT444" s="178"/>
      <c r="DU444" s="178"/>
      <c r="DV444" s="178"/>
      <c r="DW444" s="178"/>
      <c r="DX444" s="178"/>
      <c r="DY444" s="178"/>
      <c r="DZ444" s="178"/>
      <c r="EA444" s="178"/>
      <c r="EB444" s="178"/>
      <c r="EC444" s="178"/>
      <c r="ED444" s="178"/>
      <c r="EE444" s="178"/>
      <c r="EF444" s="178"/>
      <c r="EG444" s="178"/>
      <c r="EH444" s="178"/>
      <c r="EI444" s="178"/>
      <c r="EJ444" s="178"/>
      <c r="EK444" s="178"/>
      <c r="EL444" s="178"/>
      <c r="EM444" s="178"/>
      <c r="EN444" s="178"/>
      <c r="EO444" s="178"/>
      <c r="EP444" s="178"/>
      <c r="EQ444" s="178"/>
      <c r="ER444" s="178"/>
      <c r="ES444" s="178"/>
      <c r="ET444" s="178"/>
      <c r="EU444" s="178"/>
      <c r="EV444" s="178"/>
      <c r="EW444" s="178"/>
      <c r="EX444" s="178"/>
      <c r="EY444" s="178"/>
      <c r="EZ444" s="178"/>
      <c r="FA444" s="178"/>
      <c r="FB444" s="178"/>
      <c r="FC444" s="178"/>
      <c r="FD444" s="178"/>
      <c r="FE444" s="178"/>
      <c r="FF444" s="178"/>
      <c r="FG444" s="178"/>
      <c r="FH444" s="178"/>
      <c r="FI444" s="178"/>
      <c r="FJ444" s="178"/>
      <c r="FK444" s="178"/>
      <c r="FL444" s="178"/>
      <c r="FM444" s="178"/>
      <c r="FN444" s="178"/>
      <c r="FO444" s="178"/>
      <c r="FP444" s="178"/>
      <c r="FQ444" s="178"/>
      <c r="FR444" s="178"/>
      <c r="FS444" s="178"/>
      <c r="FT444" s="178"/>
      <c r="FU444" s="178"/>
      <c r="FV444" s="178"/>
      <c r="FW444" s="178"/>
      <c r="FX444" s="178"/>
      <c r="FY444" s="178"/>
      <c r="FZ444" s="178"/>
      <c r="GA444" s="178"/>
      <c r="GB444" s="178"/>
      <c r="GC444" s="178"/>
      <c r="GD444" s="178"/>
      <c r="GE444" s="178"/>
      <c r="GF444" s="178"/>
      <c r="GG444" s="178"/>
      <c r="GH444" s="178"/>
      <c r="GI444" s="178"/>
      <c r="GJ444" s="178"/>
      <c r="GK444" s="178"/>
      <c r="GL444" s="178"/>
      <c r="GM444" s="178"/>
      <c r="GN444" s="178"/>
      <c r="GO444" s="178"/>
      <c r="GP444" s="178"/>
      <c r="GQ444" s="178"/>
      <c r="GR444" s="178"/>
      <c r="GS444" s="178"/>
      <c r="GT444" s="178"/>
      <c r="GU444" s="178"/>
      <c r="GV444" s="178"/>
      <c r="GW444" s="178"/>
      <c r="GX444" s="178"/>
      <c r="GY444" s="178"/>
      <c r="GZ444" s="178"/>
      <c r="HA444" s="178"/>
      <c r="HB444" s="178"/>
      <c r="HC444" s="178"/>
      <c r="HD444" s="178"/>
      <c r="HE444" s="178"/>
      <c r="HF444" s="178"/>
      <c r="HG444" s="178"/>
      <c r="HH444" s="178"/>
      <c r="HI444" s="178"/>
      <c r="HJ444" s="178"/>
      <c r="HK444" s="178"/>
      <c r="HL444" s="178"/>
      <c r="HM444" s="178"/>
      <c r="HN444" s="178"/>
      <c r="HO444" s="178"/>
      <c r="HP444" s="178"/>
      <c r="HQ444" s="178"/>
      <c r="HR444" s="178"/>
      <c r="HS444" s="178"/>
      <c r="HT444" s="178"/>
      <c r="HU444" s="178"/>
      <c r="HV444" s="178"/>
      <c r="HW444" s="178"/>
      <c r="HX444" s="178"/>
      <c r="HY444" s="178"/>
      <c r="HZ444" s="178"/>
      <c r="IA444" s="178"/>
      <c r="IB444" s="178"/>
      <c r="IC444" s="178"/>
      <c r="ID444" s="178"/>
      <c r="IE444" s="178"/>
      <c r="IF444" s="178"/>
      <c r="IG444" s="178"/>
      <c r="IH444" s="178"/>
      <c r="II444" s="178"/>
      <c r="IJ444" s="178"/>
      <c r="IK444" s="178"/>
      <c r="IL444" s="178"/>
      <c r="IM444" s="178"/>
      <c r="IN444" s="178"/>
      <c r="IO444" s="178"/>
      <c r="IP444" s="178"/>
      <c r="IQ444" s="178"/>
      <c r="IR444" s="178"/>
      <c r="IS444" s="178"/>
      <c r="IT444" s="178"/>
      <c r="IU444" s="178"/>
      <c r="IV444" s="178"/>
      <c r="IW444" s="178"/>
      <c r="IX444" s="178"/>
      <c r="IY444" s="178"/>
      <c r="IZ444" s="178"/>
      <c r="JA444" s="178"/>
      <c r="JB444" s="178"/>
      <c r="JC444" s="178"/>
      <c r="JD444" s="178"/>
      <c r="JE444" s="178"/>
      <c r="JF444" s="178"/>
      <c r="JG444" s="178"/>
      <c r="JH444" s="178"/>
      <c r="JI444" s="178"/>
      <c r="JJ444" s="178"/>
      <c r="JK444" s="178"/>
      <c r="JL444" s="178"/>
      <c r="JM444" s="178"/>
      <c r="JN444" s="178"/>
      <c r="JO444" s="178"/>
      <c r="JP444" s="178"/>
      <c r="JQ444" s="178"/>
      <c r="JR444" s="178"/>
      <c r="JS444" s="178"/>
      <c r="JT444" s="178"/>
      <c r="JU444" s="178"/>
      <c r="JV444" s="178"/>
      <c r="JW444" s="178"/>
      <c r="JX444" s="178"/>
      <c r="JY444" s="178"/>
      <c r="JZ444" s="178"/>
      <c r="KA444" s="178"/>
      <c r="KB444" s="178"/>
      <c r="KC444" s="178"/>
      <c r="KD444" s="178"/>
      <c r="KE444" s="178"/>
      <c r="KF444" s="178"/>
      <c r="KG444" s="178"/>
      <c r="KH444" s="178"/>
      <c r="KI444" s="178"/>
      <c r="KJ444" s="178"/>
      <c r="KK444" s="178"/>
      <c r="KL444" s="178"/>
      <c r="KM444" s="178"/>
      <c r="KN444" s="178"/>
      <c r="KO444" s="178"/>
      <c r="KP444" s="178"/>
      <c r="KQ444" s="178"/>
      <c r="KR444" s="178"/>
      <c r="KS444" s="178"/>
      <c r="KT444" s="178"/>
      <c r="KU444" s="178"/>
      <c r="KV444" s="178"/>
      <c r="KW444" s="178"/>
      <c r="KX444" s="178"/>
      <c r="KY444" s="178"/>
      <c r="KZ444" s="178"/>
      <c r="LA444" s="178"/>
      <c r="LB444" s="178"/>
      <c r="LC444" s="178"/>
      <c r="LD444" s="178"/>
      <c r="LE444" s="178"/>
      <c r="LF444" s="178"/>
      <c r="LG444" s="178"/>
      <c r="LH444" s="178"/>
      <c r="LI444" s="178"/>
      <c r="LJ444" s="178"/>
      <c r="LK444" s="178"/>
      <c r="LL444" s="178"/>
      <c r="LM444" s="178"/>
      <c r="LN444" s="178"/>
      <c r="LO444" s="178"/>
      <c r="LP444" s="178"/>
      <c r="LQ444" s="178"/>
      <c r="LR444" s="178"/>
      <c r="LS444" s="178"/>
      <c r="LT444" s="178"/>
      <c r="LU444" s="178"/>
      <c r="LV444" s="178"/>
      <c r="LW444" s="178"/>
      <c r="LX444" s="178"/>
      <c r="LY444" s="178"/>
      <c r="LZ444" s="178"/>
      <c r="MA444" s="178"/>
      <c r="MB444" s="178"/>
      <c r="MC444" s="178"/>
      <c r="MD444" s="178"/>
      <c r="ME444" s="178"/>
      <c r="MF444" s="178"/>
      <c r="MG444" s="178"/>
      <c r="MH444" s="178"/>
      <c r="MI444" s="178"/>
      <c r="MJ444" s="178"/>
      <c r="MK444" s="178"/>
      <c r="ML444" s="178"/>
      <c r="MM444" s="178"/>
      <c r="MN444" s="178"/>
      <c r="MO444" s="178"/>
      <c r="MP444" s="178"/>
      <c r="MQ444" s="178"/>
      <c r="MR444" s="178"/>
      <c r="MS444" s="178"/>
      <c r="MT444" s="178"/>
      <c r="MU444" s="178"/>
      <c r="MV444" s="178"/>
      <c r="MW444" s="178"/>
      <c r="MX444" s="178"/>
      <c r="MY444" s="178"/>
      <c r="MZ444" s="178"/>
      <c r="NA444" s="178"/>
      <c r="NB444" s="178"/>
      <c r="NC444" s="178"/>
      <c r="ND444" s="178"/>
      <c r="NE444" s="178"/>
      <c r="NF444" s="178"/>
      <c r="NG444" s="178"/>
      <c r="NH444" s="178"/>
      <c r="NI444" s="178"/>
      <c r="NJ444" s="178"/>
      <c r="NK444" s="178"/>
      <c r="NL444" s="178"/>
      <c r="NM444" s="178"/>
      <c r="NN444" s="178"/>
      <c r="NO444" s="178"/>
      <c r="NP444" s="178"/>
      <c r="NQ444" s="178"/>
      <c r="NR444" s="178"/>
      <c r="NS444" s="178"/>
      <c r="NT444" s="178"/>
      <c r="NU444" s="178"/>
      <c r="NV444" s="178"/>
      <c r="NW444" s="178"/>
      <c r="NX444" s="178"/>
      <c r="NY444" s="178"/>
      <c r="NZ444" s="178"/>
      <c r="OA444" s="178"/>
      <c r="OB444" s="178"/>
      <c r="OC444" s="178"/>
      <c r="OD444" s="178"/>
      <c r="OE444" s="178"/>
      <c r="OF444" s="178"/>
      <c r="OG444" s="178"/>
      <c r="OH444" s="178"/>
      <c r="OI444" s="178"/>
      <c r="OJ444" s="178"/>
      <c r="OK444" s="178"/>
      <c r="OL444" s="178"/>
      <c r="OM444" s="178"/>
      <c r="ON444" s="178"/>
      <c r="OO444" s="178"/>
      <c r="OP444" s="178"/>
      <c r="OQ444" s="178"/>
      <c r="OR444" s="178"/>
      <c r="OS444" s="178"/>
      <c r="OT444" s="178"/>
      <c r="OU444" s="178"/>
      <c r="OV444" s="178"/>
      <c r="OW444" s="178"/>
      <c r="OX444" s="178"/>
      <c r="OY444" s="178"/>
      <c r="OZ444" s="178"/>
      <c r="PA444" s="178"/>
      <c r="PB444" s="178"/>
      <c r="PC444" s="178"/>
      <c r="PD444" s="178"/>
      <c r="PE444" s="178"/>
      <c r="PF444" s="178"/>
      <c r="PG444" s="178"/>
      <c r="PH444" s="178"/>
      <c r="PI444" s="178"/>
      <c r="PJ444" s="178"/>
      <c r="PK444" s="178"/>
      <c r="PL444" s="178"/>
      <c r="PM444" s="178"/>
      <c r="PN444" s="178"/>
      <c r="PO444" s="178"/>
      <c r="PP444" s="178"/>
      <c r="PQ444" s="178"/>
      <c r="PR444" s="178"/>
      <c r="PS444" s="178"/>
      <c r="PT444" s="178"/>
      <c r="PU444" s="178"/>
      <c r="PV444" s="178"/>
      <c r="PW444" s="178"/>
      <c r="PX444" s="178"/>
      <c r="PY444" s="178"/>
      <c r="PZ444" s="178"/>
      <c r="QA444" s="178"/>
      <c r="QB444" s="178"/>
      <c r="QC444" s="178"/>
      <c r="QD444" s="178"/>
      <c r="QE444" s="178"/>
      <c r="QF444" s="178"/>
      <c r="QG444" s="178"/>
      <c r="QH444" s="178"/>
      <c r="QI444" s="178"/>
      <c r="QJ444" s="178"/>
      <c r="QK444" s="178"/>
      <c r="QL444" s="178"/>
      <c r="QM444" s="178"/>
      <c r="QN444" s="178"/>
      <c r="QO444" s="178"/>
      <c r="QP444" s="178"/>
      <c r="QQ444" s="178"/>
      <c r="QR444" s="178"/>
      <c r="QS444" s="178"/>
      <c r="QT444" s="178"/>
      <c r="QU444" s="178"/>
      <c r="QV444" s="178"/>
      <c r="QW444" s="178"/>
      <c r="QX444" s="178"/>
      <c r="QY444" s="178"/>
      <c r="QZ444" s="178"/>
      <c r="RA444" s="178"/>
      <c r="RB444" s="178"/>
      <c r="RC444" s="178"/>
      <c r="RD444" s="178"/>
      <c r="RE444" s="178"/>
      <c r="RF444" s="178"/>
      <c r="RG444" s="178"/>
      <c r="RH444" s="178"/>
      <c r="RI444" s="178"/>
      <c r="RJ444" s="178"/>
      <c r="RK444" s="178"/>
    </row>
    <row r="445" spans="1:487" s="1364" customFormat="1" ht="245.25" customHeight="1">
      <c r="A445" s="1266"/>
      <c r="B445" s="1371" t="s">
        <v>4226</v>
      </c>
      <c r="C445" s="1269"/>
      <c r="D445" s="1361"/>
      <c r="E445" s="1369"/>
      <c r="F445" s="411"/>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c r="AJ445" s="178"/>
      <c r="AK445" s="178"/>
      <c r="AL445" s="178"/>
      <c r="AM445" s="178"/>
      <c r="AN445" s="178"/>
      <c r="AO445" s="178"/>
      <c r="AP445" s="178"/>
      <c r="AQ445" s="178"/>
      <c r="AR445" s="178"/>
      <c r="AS445" s="178"/>
      <c r="AT445" s="178"/>
      <c r="AU445" s="178"/>
      <c r="AV445" s="178"/>
      <c r="AW445" s="178"/>
      <c r="AX445" s="178"/>
      <c r="AY445" s="178"/>
      <c r="AZ445" s="178"/>
      <c r="BA445" s="178"/>
      <c r="BB445" s="178"/>
      <c r="BC445" s="178"/>
      <c r="BD445" s="178"/>
      <c r="BE445" s="178"/>
      <c r="BF445" s="178"/>
      <c r="BG445" s="178"/>
      <c r="BH445" s="178"/>
      <c r="BI445" s="178"/>
      <c r="BJ445" s="178"/>
      <c r="BK445" s="178"/>
      <c r="BL445" s="178"/>
      <c r="BM445" s="178"/>
      <c r="BN445" s="178"/>
      <c r="BO445" s="178"/>
      <c r="BP445" s="178"/>
      <c r="BQ445" s="178"/>
      <c r="BR445" s="178"/>
      <c r="BS445" s="178"/>
      <c r="BT445" s="178"/>
      <c r="BU445" s="178"/>
      <c r="BV445" s="178"/>
      <c r="BW445" s="178"/>
      <c r="BX445" s="178"/>
      <c r="BY445" s="178"/>
      <c r="BZ445" s="178"/>
      <c r="CA445" s="178"/>
      <c r="CB445" s="178"/>
      <c r="CC445" s="178"/>
      <c r="CD445" s="178"/>
      <c r="CE445" s="178"/>
      <c r="CF445" s="178"/>
      <c r="CG445" s="178"/>
      <c r="CH445" s="178"/>
      <c r="CI445" s="178"/>
      <c r="CJ445" s="178"/>
      <c r="CK445" s="178"/>
      <c r="CL445" s="178"/>
      <c r="CM445" s="178"/>
      <c r="CN445" s="178"/>
      <c r="CO445" s="178"/>
      <c r="CP445" s="178"/>
      <c r="CQ445" s="178"/>
      <c r="CR445" s="178"/>
      <c r="CS445" s="178"/>
      <c r="CT445" s="178"/>
      <c r="CU445" s="178"/>
      <c r="CV445" s="178"/>
      <c r="CW445" s="178"/>
      <c r="CX445" s="178"/>
      <c r="CY445" s="178"/>
      <c r="CZ445" s="178"/>
      <c r="DA445" s="178"/>
      <c r="DB445" s="178"/>
      <c r="DC445" s="178"/>
      <c r="DD445" s="178"/>
      <c r="DE445" s="178"/>
      <c r="DF445" s="178"/>
      <c r="DG445" s="178"/>
      <c r="DH445" s="178"/>
      <c r="DI445" s="178"/>
      <c r="DJ445" s="178"/>
      <c r="DK445" s="178"/>
      <c r="DL445" s="178"/>
      <c r="DM445" s="178"/>
      <c r="DN445" s="178"/>
      <c r="DO445" s="178"/>
      <c r="DP445" s="178"/>
      <c r="DQ445" s="178"/>
      <c r="DR445" s="178"/>
      <c r="DS445" s="178"/>
      <c r="DT445" s="178"/>
      <c r="DU445" s="178"/>
      <c r="DV445" s="178"/>
      <c r="DW445" s="178"/>
      <c r="DX445" s="178"/>
      <c r="DY445" s="178"/>
      <c r="DZ445" s="178"/>
      <c r="EA445" s="178"/>
      <c r="EB445" s="178"/>
      <c r="EC445" s="178"/>
      <c r="ED445" s="178"/>
      <c r="EE445" s="178"/>
      <c r="EF445" s="178"/>
      <c r="EG445" s="178"/>
      <c r="EH445" s="178"/>
      <c r="EI445" s="178"/>
      <c r="EJ445" s="178"/>
      <c r="EK445" s="178"/>
      <c r="EL445" s="178"/>
      <c r="EM445" s="178"/>
      <c r="EN445" s="178"/>
      <c r="EO445" s="178"/>
      <c r="EP445" s="178"/>
      <c r="EQ445" s="178"/>
      <c r="ER445" s="178"/>
      <c r="ES445" s="178"/>
      <c r="ET445" s="178"/>
      <c r="EU445" s="178"/>
      <c r="EV445" s="178"/>
      <c r="EW445" s="178"/>
      <c r="EX445" s="178"/>
      <c r="EY445" s="178"/>
      <c r="EZ445" s="178"/>
      <c r="FA445" s="178"/>
      <c r="FB445" s="178"/>
      <c r="FC445" s="178"/>
      <c r="FD445" s="178"/>
      <c r="FE445" s="178"/>
      <c r="FF445" s="178"/>
      <c r="FG445" s="178"/>
      <c r="FH445" s="178"/>
      <c r="FI445" s="178"/>
      <c r="FJ445" s="178"/>
      <c r="FK445" s="178"/>
      <c r="FL445" s="178"/>
      <c r="FM445" s="178"/>
      <c r="FN445" s="178"/>
      <c r="FO445" s="178"/>
      <c r="FP445" s="178"/>
      <c r="FQ445" s="178"/>
      <c r="FR445" s="178"/>
      <c r="FS445" s="178"/>
      <c r="FT445" s="178"/>
      <c r="FU445" s="178"/>
      <c r="FV445" s="178"/>
      <c r="FW445" s="178"/>
      <c r="FX445" s="178"/>
      <c r="FY445" s="178"/>
      <c r="FZ445" s="178"/>
      <c r="GA445" s="178"/>
      <c r="GB445" s="178"/>
      <c r="GC445" s="178"/>
      <c r="GD445" s="178"/>
      <c r="GE445" s="178"/>
      <c r="GF445" s="178"/>
      <c r="GG445" s="178"/>
      <c r="GH445" s="178"/>
      <c r="GI445" s="178"/>
      <c r="GJ445" s="178"/>
      <c r="GK445" s="178"/>
      <c r="GL445" s="178"/>
      <c r="GM445" s="178"/>
      <c r="GN445" s="178"/>
      <c r="GO445" s="178"/>
      <c r="GP445" s="178"/>
      <c r="GQ445" s="178"/>
      <c r="GR445" s="178"/>
      <c r="GS445" s="178"/>
      <c r="GT445" s="178"/>
      <c r="GU445" s="178"/>
      <c r="GV445" s="178"/>
      <c r="GW445" s="178"/>
      <c r="GX445" s="178"/>
      <c r="GY445" s="178"/>
      <c r="GZ445" s="178"/>
      <c r="HA445" s="178"/>
      <c r="HB445" s="178"/>
      <c r="HC445" s="178"/>
      <c r="HD445" s="178"/>
      <c r="HE445" s="178"/>
      <c r="HF445" s="178"/>
      <c r="HG445" s="178"/>
      <c r="HH445" s="178"/>
      <c r="HI445" s="178"/>
      <c r="HJ445" s="178"/>
      <c r="HK445" s="178"/>
      <c r="HL445" s="178"/>
      <c r="HM445" s="178"/>
      <c r="HN445" s="178"/>
      <c r="HO445" s="178"/>
      <c r="HP445" s="178"/>
      <c r="HQ445" s="178"/>
      <c r="HR445" s="178"/>
      <c r="HS445" s="178"/>
      <c r="HT445" s="178"/>
      <c r="HU445" s="178"/>
      <c r="HV445" s="178"/>
      <c r="HW445" s="178"/>
      <c r="HX445" s="178"/>
      <c r="HY445" s="178"/>
      <c r="HZ445" s="178"/>
      <c r="IA445" s="178"/>
      <c r="IB445" s="178"/>
      <c r="IC445" s="178"/>
      <c r="ID445" s="178"/>
      <c r="IE445" s="178"/>
      <c r="IF445" s="178"/>
      <c r="IG445" s="178"/>
      <c r="IH445" s="178"/>
      <c r="II445" s="178"/>
      <c r="IJ445" s="178"/>
      <c r="IK445" s="178"/>
      <c r="IL445" s="178"/>
      <c r="IM445" s="178"/>
      <c r="IN445" s="178"/>
      <c r="IO445" s="178"/>
      <c r="IP445" s="178"/>
      <c r="IQ445" s="178"/>
      <c r="IR445" s="178"/>
      <c r="IS445" s="178"/>
      <c r="IT445" s="178"/>
      <c r="IU445" s="178"/>
      <c r="IV445" s="178"/>
      <c r="IW445" s="178"/>
      <c r="IX445" s="178"/>
      <c r="IY445" s="178"/>
      <c r="IZ445" s="178"/>
      <c r="JA445" s="178"/>
      <c r="JB445" s="178"/>
      <c r="JC445" s="178"/>
      <c r="JD445" s="178"/>
      <c r="JE445" s="178"/>
      <c r="JF445" s="178"/>
      <c r="JG445" s="178"/>
      <c r="JH445" s="178"/>
      <c r="JI445" s="178"/>
      <c r="JJ445" s="178"/>
      <c r="JK445" s="178"/>
      <c r="JL445" s="178"/>
      <c r="JM445" s="178"/>
      <c r="JN445" s="178"/>
      <c r="JO445" s="178"/>
      <c r="JP445" s="178"/>
      <c r="JQ445" s="178"/>
      <c r="JR445" s="178"/>
      <c r="JS445" s="178"/>
      <c r="JT445" s="178"/>
      <c r="JU445" s="178"/>
      <c r="JV445" s="178"/>
      <c r="JW445" s="178"/>
      <c r="JX445" s="178"/>
      <c r="JY445" s="178"/>
      <c r="JZ445" s="178"/>
      <c r="KA445" s="178"/>
      <c r="KB445" s="178"/>
      <c r="KC445" s="178"/>
      <c r="KD445" s="178"/>
      <c r="KE445" s="178"/>
      <c r="KF445" s="178"/>
      <c r="KG445" s="178"/>
      <c r="KH445" s="178"/>
      <c r="KI445" s="178"/>
      <c r="KJ445" s="178"/>
      <c r="KK445" s="178"/>
      <c r="KL445" s="178"/>
      <c r="KM445" s="178"/>
      <c r="KN445" s="178"/>
      <c r="KO445" s="178"/>
      <c r="KP445" s="178"/>
      <c r="KQ445" s="178"/>
      <c r="KR445" s="178"/>
      <c r="KS445" s="178"/>
      <c r="KT445" s="178"/>
      <c r="KU445" s="178"/>
      <c r="KV445" s="178"/>
      <c r="KW445" s="178"/>
      <c r="KX445" s="178"/>
      <c r="KY445" s="178"/>
      <c r="KZ445" s="178"/>
      <c r="LA445" s="178"/>
      <c r="LB445" s="178"/>
      <c r="LC445" s="178"/>
      <c r="LD445" s="178"/>
      <c r="LE445" s="178"/>
      <c r="LF445" s="178"/>
      <c r="LG445" s="178"/>
      <c r="LH445" s="178"/>
      <c r="LI445" s="178"/>
      <c r="LJ445" s="178"/>
      <c r="LK445" s="178"/>
      <c r="LL445" s="178"/>
      <c r="LM445" s="178"/>
      <c r="LN445" s="178"/>
      <c r="LO445" s="178"/>
      <c r="LP445" s="178"/>
      <c r="LQ445" s="178"/>
      <c r="LR445" s="178"/>
      <c r="LS445" s="178"/>
      <c r="LT445" s="178"/>
      <c r="LU445" s="178"/>
      <c r="LV445" s="178"/>
      <c r="LW445" s="178"/>
      <c r="LX445" s="178"/>
      <c r="LY445" s="178"/>
      <c r="LZ445" s="178"/>
      <c r="MA445" s="178"/>
      <c r="MB445" s="178"/>
      <c r="MC445" s="178"/>
      <c r="MD445" s="178"/>
      <c r="ME445" s="178"/>
      <c r="MF445" s="178"/>
      <c r="MG445" s="178"/>
      <c r="MH445" s="178"/>
      <c r="MI445" s="178"/>
      <c r="MJ445" s="178"/>
      <c r="MK445" s="178"/>
      <c r="ML445" s="178"/>
      <c r="MM445" s="178"/>
      <c r="MN445" s="178"/>
      <c r="MO445" s="178"/>
      <c r="MP445" s="178"/>
      <c r="MQ445" s="178"/>
      <c r="MR445" s="178"/>
      <c r="MS445" s="178"/>
      <c r="MT445" s="178"/>
      <c r="MU445" s="178"/>
      <c r="MV445" s="178"/>
      <c r="MW445" s="178"/>
      <c r="MX445" s="178"/>
      <c r="MY445" s="178"/>
      <c r="MZ445" s="178"/>
      <c r="NA445" s="178"/>
      <c r="NB445" s="178"/>
      <c r="NC445" s="178"/>
      <c r="ND445" s="178"/>
      <c r="NE445" s="178"/>
      <c r="NF445" s="178"/>
      <c r="NG445" s="178"/>
      <c r="NH445" s="178"/>
      <c r="NI445" s="178"/>
      <c r="NJ445" s="178"/>
      <c r="NK445" s="178"/>
      <c r="NL445" s="178"/>
      <c r="NM445" s="178"/>
      <c r="NN445" s="178"/>
      <c r="NO445" s="178"/>
      <c r="NP445" s="178"/>
      <c r="NQ445" s="178"/>
      <c r="NR445" s="178"/>
      <c r="NS445" s="178"/>
      <c r="NT445" s="178"/>
      <c r="NU445" s="178"/>
      <c r="NV445" s="178"/>
      <c r="NW445" s="178"/>
      <c r="NX445" s="178"/>
      <c r="NY445" s="178"/>
      <c r="NZ445" s="178"/>
      <c r="OA445" s="178"/>
      <c r="OB445" s="178"/>
      <c r="OC445" s="178"/>
      <c r="OD445" s="178"/>
      <c r="OE445" s="178"/>
      <c r="OF445" s="178"/>
      <c r="OG445" s="178"/>
      <c r="OH445" s="178"/>
      <c r="OI445" s="178"/>
      <c r="OJ445" s="178"/>
      <c r="OK445" s="178"/>
      <c r="OL445" s="178"/>
      <c r="OM445" s="178"/>
      <c r="ON445" s="178"/>
      <c r="OO445" s="178"/>
      <c r="OP445" s="178"/>
      <c r="OQ445" s="178"/>
      <c r="OR445" s="178"/>
      <c r="OS445" s="178"/>
      <c r="OT445" s="178"/>
      <c r="OU445" s="178"/>
      <c r="OV445" s="178"/>
      <c r="OW445" s="178"/>
      <c r="OX445" s="178"/>
      <c r="OY445" s="178"/>
      <c r="OZ445" s="178"/>
      <c r="PA445" s="178"/>
      <c r="PB445" s="178"/>
      <c r="PC445" s="178"/>
      <c r="PD445" s="178"/>
      <c r="PE445" s="178"/>
      <c r="PF445" s="178"/>
      <c r="PG445" s="178"/>
      <c r="PH445" s="178"/>
      <c r="PI445" s="178"/>
      <c r="PJ445" s="178"/>
      <c r="PK445" s="178"/>
      <c r="PL445" s="178"/>
      <c r="PM445" s="178"/>
      <c r="PN445" s="178"/>
      <c r="PO445" s="178"/>
      <c r="PP445" s="178"/>
      <c r="PQ445" s="178"/>
      <c r="PR445" s="178"/>
      <c r="PS445" s="178"/>
      <c r="PT445" s="178"/>
      <c r="PU445" s="178"/>
      <c r="PV445" s="178"/>
      <c r="PW445" s="178"/>
      <c r="PX445" s="178"/>
      <c r="PY445" s="178"/>
      <c r="PZ445" s="178"/>
      <c r="QA445" s="178"/>
      <c r="QB445" s="178"/>
      <c r="QC445" s="178"/>
      <c r="QD445" s="178"/>
      <c r="QE445" s="178"/>
      <c r="QF445" s="178"/>
      <c r="QG445" s="178"/>
      <c r="QH445" s="178"/>
      <c r="QI445" s="178"/>
      <c r="QJ445" s="178"/>
      <c r="QK445" s="178"/>
      <c r="QL445" s="178"/>
      <c r="QM445" s="178"/>
      <c r="QN445" s="178"/>
      <c r="QO445" s="178"/>
      <c r="QP445" s="178"/>
      <c r="QQ445" s="178"/>
      <c r="QR445" s="178"/>
      <c r="QS445" s="178"/>
      <c r="QT445" s="178"/>
      <c r="QU445" s="178"/>
      <c r="QV445" s="178"/>
      <c r="QW445" s="178"/>
      <c r="QX445" s="178"/>
      <c r="QY445" s="178"/>
      <c r="QZ445" s="178"/>
      <c r="RA445" s="178"/>
      <c r="RB445" s="178"/>
      <c r="RC445" s="178"/>
      <c r="RD445" s="178"/>
      <c r="RE445" s="178"/>
      <c r="RF445" s="178"/>
      <c r="RG445" s="178"/>
      <c r="RH445" s="178"/>
      <c r="RI445" s="178"/>
      <c r="RJ445" s="178"/>
      <c r="RK445" s="178"/>
    </row>
    <row r="446" spans="1:487" s="1364" customFormat="1">
      <c r="A446" s="1266"/>
      <c r="B446" s="1373" t="s">
        <v>2036</v>
      </c>
      <c r="C446" s="1269" t="s">
        <v>45</v>
      </c>
      <c r="D446" s="1262">
        <v>1</v>
      </c>
      <c r="E446" s="1265"/>
      <c r="F446" s="388">
        <f>SUM(D446*E446)</f>
        <v>0</v>
      </c>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c r="AJ446" s="178"/>
      <c r="AK446" s="178"/>
      <c r="AL446" s="178"/>
      <c r="AM446" s="178"/>
      <c r="AN446" s="178"/>
      <c r="AO446" s="178"/>
      <c r="AP446" s="178"/>
      <c r="AQ446" s="178"/>
      <c r="AR446" s="178"/>
      <c r="AS446" s="178"/>
      <c r="AT446" s="178"/>
      <c r="AU446" s="178"/>
      <c r="AV446" s="178"/>
      <c r="AW446" s="178"/>
      <c r="AX446" s="178"/>
      <c r="AY446" s="178"/>
      <c r="AZ446" s="178"/>
      <c r="BA446" s="178"/>
      <c r="BB446" s="178"/>
      <c r="BC446" s="178"/>
      <c r="BD446" s="178"/>
      <c r="BE446" s="178"/>
      <c r="BF446" s="178"/>
      <c r="BG446" s="178"/>
      <c r="BH446" s="178"/>
      <c r="BI446" s="178"/>
      <c r="BJ446" s="178"/>
      <c r="BK446" s="178"/>
      <c r="BL446" s="178"/>
      <c r="BM446" s="178"/>
      <c r="BN446" s="178"/>
      <c r="BO446" s="178"/>
      <c r="BP446" s="178"/>
      <c r="BQ446" s="178"/>
      <c r="BR446" s="178"/>
      <c r="BS446" s="178"/>
      <c r="BT446" s="178"/>
      <c r="BU446" s="178"/>
      <c r="BV446" s="178"/>
      <c r="BW446" s="178"/>
      <c r="BX446" s="178"/>
      <c r="BY446" s="178"/>
      <c r="BZ446" s="178"/>
      <c r="CA446" s="178"/>
      <c r="CB446" s="178"/>
      <c r="CC446" s="178"/>
      <c r="CD446" s="178"/>
      <c r="CE446" s="178"/>
      <c r="CF446" s="178"/>
      <c r="CG446" s="178"/>
      <c r="CH446" s="178"/>
      <c r="CI446" s="178"/>
      <c r="CJ446" s="178"/>
      <c r="CK446" s="178"/>
      <c r="CL446" s="178"/>
      <c r="CM446" s="178"/>
      <c r="CN446" s="178"/>
      <c r="CO446" s="178"/>
      <c r="CP446" s="178"/>
      <c r="CQ446" s="178"/>
      <c r="CR446" s="178"/>
      <c r="CS446" s="178"/>
      <c r="CT446" s="178"/>
      <c r="CU446" s="178"/>
      <c r="CV446" s="178"/>
      <c r="CW446" s="178"/>
      <c r="CX446" s="178"/>
      <c r="CY446" s="178"/>
      <c r="CZ446" s="178"/>
      <c r="DA446" s="178"/>
      <c r="DB446" s="178"/>
      <c r="DC446" s="178"/>
      <c r="DD446" s="178"/>
      <c r="DE446" s="178"/>
      <c r="DF446" s="178"/>
      <c r="DG446" s="178"/>
      <c r="DH446" s="178"/>
      <c r="DI446" s="178"/>
      <c r="DJ446" s="178"/>
      <c r="DK446" s="178"/>
      <c r="DL446" s="178"/>
      <c r="DM446" s="178"/>
      <c r="DN446" s="178"/>
      <c r="DO446" s="178"/>
      <c r="DP446" s="178"/>
      <c r="DQ446" s="178"/>
      <c r="DR446" s="178"/>
      <c r="DS446" s="178"/>
      <c r="DT446" s="178"/>
      <c r="DU446" s="178"/>
      <c r="DV446" s="178"/>
      <c r="DW446" s="178"/>
      <c r="DX446" s="178"/>
      <c r="DY446" s="178"/>
      <c r="DZ446" s="178"/>
      <c r="EA446" s="178"/>
      <c r="EB446" s="178"/>
      <c r="EC446" s="178"/>
      <c r="ED446" s="178"/>
      <c r="EE446" s="178"/>
      <c r="EF446" s="178"/>
      <c r="EG446" s="178"/>
      <c r="EH446" s="178"/>
      <c r="EI446" s="178"/>
      <c r="EJ446" s="178"/>
      <c r="EK446" s="178"/>
      <c r="EL446" s="178"/>
      <c r="EM446" s="178"/>
      <c r="EN446" s="178"/>
      <c r="EO446" s="178"/>
      <c r="EP446" s="178"/>
      <c r="EQ446" s="178"/>
      <c r="ER446" s="178"/>
      <c r="ES446" s="178"/>
      <c r="ET446" s="178"/>
      <c r="EU446" s="178"/>
      <c r="EV446" s="178"/>
      <c r="EW446" s="178"/>
      <c r="EX446" s="178"/>
      <c r="EY446" s="178"/>
      <c r="EZ446" s="178"/>
      <c r="FA446" s="178"/>
      <c r="FB446" s="178"/>
      <c r="FC446" s="178"/>
      <c r="FD446" s="178"/>
      <c r="FE446" s="178"/>
      <c r="FF446" s="178"/>
      <c r="FG446" s="178"/>
      <c r="FH446" s="178"/>
      <c r="FI446" s="178"/>
      <c r="FJ446" s="178"/>
      <c r="FK446" s="178"/>
      <c r="FL446" s="178"/>
      <c r="FM446" s="178"/>
      <c r="FN446" s="178"/>
      <c r="FO446" s="178"/>
      <c r="FP446" s="178"/>
      <c r="FQ446" s="178"/>
      <c r="FR446" s="178"/>
      <c r="FS446" s="178"/>
      <c r="FT446" s="178"/>
      <c r="FU446" s="178"/>
      <c r="FV446" s="178"/>
      <c r="FW446" s="178"/>
      <c r="FX446" s="178"/>
      <c r="FY446" s="178"/>
      <c r="FZ446" s="178"/>
      <c r="GA446" s="178"/>
      <c r="GB446" s="178"/>
      <c r="GC446" s="178"/>
      <c r="GD446" s="178"/>
      <c r="GE446" s="178"/>
      <c r="GF446" s="178"/>
      <c r="GG446" s="178"/>
      <c r="GH446" s="178"/>
      <c r="GI446" s="178"/>
      <c r="GJ446" s="178"/>
      <c r="GK446" s="178"/>
      <c r="GL446" s="178"/>
      <c r="GM446" s="178"/>
      <c r="GN446" s="178"/>
      <c r="GO446" s="178"/>
      <c r="GP446" s="178"/>
      <c r="GQ446" s="178"/>
      <c r="GR446" s="178"/>
      <c r="GS446" s="178"/>
      <c r="GT446" s="178"/>
      <c r="GU446" s="178"/>
      <c r="GV446" s="178"/>
      <c r="GW446" s="178"/>
      <c r="GX446" s="178"/>
      <c r="GY446" s="178"/>
      <c r="GZ446" s="178"/>
      <c r="HA446" s="178"/>
      <c r="HB446" s="178"/>
      <c r="HC446" s="178"/>
      <c r="HD446" s="178"/>
      <c r="HE446" s="178"/>
      <c r="HF446" s="178"/>
      <c r="HG446" s="178"/>
      <c r="HH446" s="178"/>
      <c r="HI446" s="178"/>
      <c r="HJ446" s="178"/>
      <c r="HK446" s="178"/>
      <c r="HL446" s="178"/>
      <c r="HM446" s="178"/>
      <c r="HN446" s="178"/>
      <c r="HO446" s="178"/>
      <c r="HP446" s="178"/>
      <c r="HQ446" s="178"/>
      <c r="HR446" s="178"/>
      <c r="HS446" s="178"/>
      <c r="HT446" s="178"/>
      <c r="HU446" s="178"/>
      <c r="HV446" s="178"/>
      <c r="HW446" s="178"/>
      <c r="HX446" s="178"/>
      <c r="HY446" s="178"/>
      <c r="HZ446" s="178"/>
      <c r="IA446" s="178"/>
      <c r="IB446" s="178"/>
      <c r="IC446" s="178"/>
      <c r="ID446" s="178"/>
      <c r="IE446" s="178"/>
      <c r="IF446" s="178"/>
      <c r="IG446" s="178"/>
      <c r="IH446" s="178"/>
      <c r="II446" s="178"/>
      <c r="IJ446" s="178"/>
      <c r="IK446" s="178"/>
      <c r="IL446" s="178"/>
      <c r="IM446" s="178"/>
      <c r="IN446" s="178"/>
      <c r="IO446" s="178"/>
      <c r="IP446" s="178"/>
      <c r="IQ446" s="178"/>
      <c r="IR446" s="178"/>
      <c r="IS446" s="178"/>
      <c r="IT446" s="178"/>
      <c r="IU446" s="178"/>
      <c r="IV446" s="178"/>
      <c r="IW446" s="178"/>
      <c r="IX446" s="178"/>
      <c r="IY446" s="178"/>
      <c r="IZ446" s="178"/>
      <c r="JA446" s="178"/>
      <c r="JB446" s="178"/>
      <c r="JC446" s="178"/>
      <c r="JD446" s="178"/>
      <c r="JE446" s="178"/>
      <c r="JF446" s="178"/>
      <c r="JG446" s="178"/>
      <c r="JH446" s="178"/>
      <c r="JI446" s="178"/>
      <c r="JJ446" s="178"/>
      <c r="JK446" s="178"/>
      <c r="JL446" s="178"/>
      <c r="JM446" s="178"/>
      <c r="JN446" s="178"/>
      <c r="JO446" s="178"/>
      <c r="JP446" s="178"/>
      <c r="JQ446" s="178"/>
      <c r="JR446" s="178"/>
      <c r="JS446" s="178"/>
      <c r="JT446" s="178"/>
      <c r="JU446" s="178"/>
      <c r="JV446" s="178"/>
      <c r="JW446" s="178"/>
      <c r="JX446" s="178"/>
      <c r="JY446" s="178"/>
      <c r="JZ446" s="178"/>
      <c r="KA446" s="178"/>
      <c r="KB446" s="178"/>
      <c r="KC446" s="178"/>
      <c r="KD446" s="178"/>
      <c r="KE446" s="178"/>
      <c r="KF446" s="178"/>
      <c r="KG446" s="178"/>
      <c r="KH446" s="178"/>
      <c r="KI446" s="178"/>
      <c r="KJ446" s="178"/>
      <c r="KK446" s="178"/>
      <c r="KL446" s="178"/>
      <c r="KM446" s="178"/>
      <c r="KN446" s="178"/>
      <c r="KO446" s="178"/>
      <c r="KP446" s="178"/>
      <c r="KQ446" s="178"/>
      <c r="KR446" s="178"/>
      <c r="KS446" s="178"/>
      <c r="KT446" s="178"/>
      <c r="KU446" s="178"/>
      <c r="KV446" s="178"/>
      <c r="KW446" s="178"/>
      <c r="KX446" s="178"/>
      <c r="KY446" s="178"/>
      <c r="KZ446" s="178"/>
      <c r="LA446" s="178"/>
      <c r="LB446" s="178"/>
      <c r="LC446" s="178"/>
      <c r="LD446" s="178"/>
      <c r="LE446" s="178"/>
      <c r="LF446" s="178"/>
      <c r="LG446" s="178"/>
      <c r="LH446" s="178"/>
      <c r="LI446" s="178"/>
      <c r="LJ446" s="178"/>
      <c r="LK446" s="178"/>
      <c r="LL446" s="178"/>
      <c r="LM446" s="178"/>
      <c r="LN446" s="178"/>
      <c r="LO446" s="178"/>
      <c r="LP446" s="178"/>
      <c r="LQ446" s="178"/>
      <c r="LR446" s="178"/>
      <c r="LS446" s="178"/>
      <c r="LT446" s="178"/>
      <c r="LU446" s="178"/>
      <c r="LV446" s="178"/>
      <c r="LW446" s="178"/>
      <c r="LX446" s="178"/>
      <c r="LY446" s="178"/>
      <c r="LZ446" s="178"/>
      <c r="MA446" s="178"/>
      <c r="MB446" s="178"/>
      <c r="MC446" s="178"/>
      <c r="MD446" s="178"/>
      <c r="ME446" s="178"/>
      <c r="MF446" s="178"/>
      <c r="MG446" s="178"/>
      <c r="MH446" s="178"/>
      <c r="MI446" s="178"/>
      <c r="MJ446" s="178"/>
      <c r="MK446" s="178"/>
      <c r="ML446" s="178"/>
      <c r="MM446" s="178"/>
      <c r="MN446" s="178"/>
      <c r="MO446" s="178"/>
      <c r="MP446" s="178"/>
      <c r="MQ446" s="178"/>
      <c r="MR446" s="178"/>
      <c r="MS446" s="178"/>
      <c r="MT446" s="178"/>
      <c r="MU446" s="178"/>
      <c r="MV446" s="178"/>
      <c r="MW446" s="178"/>
      <c r="MX446" s="178"/>
      <c r="MY446" s="178"/>
      <c r="MZ446" s="178"/>
      <c r="NA446" s="178"/>
      <c r="NB446" s="178"/>
      <c r="NC446" s="178"/>
      <c r="ND446" s="178"/>
      <c r="NE446" s="178"/>
      <c r="NF446" s="178"/>
      <c r="NG446" s="178"/>
      <c r="NH446" s="178"/>
      <c r="NI446" s="178"/>
      <c r="NJ446" s="178"/>
      <c r="NK446" s="178"/>
      <c r="NL446" s="178"/>
      <c r="NM446" s="178"/>
      <c r="NN446" s="178"/>
      <c r="NO446" s="178"/>
      <c r="NP446" s="178"/>
      <c r="NQ446" s="178"/>
      <c r="NR446" s="178"/>
      <c r="NS446" s="178"/>
      <c r="NT446" s="178"/>
      <c r="NU446" s="178"/>
      <c r="NV446" s="178"/>
      <c r="NW446" s="178"/>
      <c r="NX446" s="178"/>
      <c r="NY446" s="178"/>
      <c r="NZ446" s="178"/>
      <c r="OA446" s="178"/>
      <c r="OB446" s="178"/>
      <c r="OC446" s="178"/>
      <c r="OD446" s="178"/>
      <c r="OE446" s="178"/>
      <c r="OF446" s="178"/>
      <c r="OG446" s="178"/>
      <c r="OH446" s="178"/>
      <c r="OI446" s="178"/>
      <c r="OJ446" s="178"/>
      <c r="OK446" s="178"/>
      <c r="OL446" s="178"/>
      <c r="OM446" s="178"/>
      <c r="ON446" s="178"/>
      <c r="OO446" s="178"/>
      <c r="OP446" s="178"/>
      <c r="OQ446" s="178"/>
      <c r="OR446" s="178"/>
      <c r="OS446" s="178"/>
      <c r="OT446" s="178"/>
      <c r="OU446" s="178"/>
      <c r="OV446" s="178"/>
      <c r="OW446" s="178"/>
      <c r="OX446" s="178"/>
      <c r="OY446" s="178"/>
      <c r="OZ446" s="178"/>
      <c r="PA446" s="178"/>
      <c r="PB446" s="178"/>
      <c r="PC446" s="178"/>
      <c r="PD446" s="178"/>
      <c r="PE446" s="178"/>
      <c r="PF446" s="178"/>
      <c r="PG446" s="178"/>
      <c r="PH446" s="178"/>
      <c r="PI446" s="178"/>
      <c r="PJ446" s="178"/>
      <c r="PK446" s="178"/>
      <c r="PL446" s="178"/>
      <c r="PM446" s="178"/>
      <c r="PN446" s="178"/>
      <c r="PO446" s="178"/>
      <c r="PP446" s="178"/>
      <c r="PQ446" s="178"/>
      <c r="PR446" s="178"/>
      <c r="PS446" s="178"/>
      <c r="PT446" s="178"/>
      <c r="PU446" s="178"/>
      <c r="PV446" s="178"/>
      <c r="PW446" s="178"/>
      <c r="PX446" s="178"/>
      <c r="PY446" s="178"/>
      <c r="PZ446" s="178"/>
      <c r="QA446" s="178"/>
      <c r="QB446" s="178"/>
      <c r="QC446" s="178"/>
      <c r="QD446" s="178"/>
      <c r="QE446" s="178"/>
      <c r="QF446" s="178"/>
      <c r="QG446" s="178"/>
      <c r="QH446" s="178"/>
      <c r="QI446" s="178"/>
      <c r="QJ446" s="178"/>
      <c r="QK446" s="178"/>
      <c r="QL446" s="178"/>
      <c r="QM446" s="178"/>
      <c r="QN446" s="178"/>
      <c r="QO446" s="178"/>
      <c r="QP446" s="178"/>
      <c r="QQ446" s="178"/>
      <c r="QR446" s="178"/>
      <c r="QS446" s="178"/>
      <c r="QT446" s="178"/>
      <c r="QU446" s="178"/>
      <c r="QV446" s="178"/>
      <c r="QW446" s="178"/>
      <c r="QX446" s="178"/>
      <c r="QY446" s="178"/>
      <c r="QZ446" s="178"/>
      <c r="RA446" s="178"/>
      <c r="RB446" s="178"/>
      <c r="RC446" s="178"/>
      <c r="RD446" s="178"/>
      <c r="RE446" s="178"/>
      <c r="RF446" s="178"/>
      <c r="RG446" s="178"/>
      <c r="RH446" s="178"/>
      <c r="RI446" s="178"/>
      <c r="RJ446" s="178"/>
      <c r="RK446" s="178"/>
    </row>
    <row r="447" spans="1:487" s="1364" customFormat="1">
      <c r="A447" s="1266"/>
      <c r="B447" s="1368"/>
      <c r="C447" s="1269"/>
      <c r="D447" s="1262"/>
      <c r="E447" s="1265"/>
      <c r="F447" s="388"/>
      <c r="G447" s="1374"/>
      <c r="H447" s="1374"/>
      <c r="I447" s="1374"/>
      <c r="J447" s="1374"/>
      <c r="K447" s="1374"/>
      <c r="L447" s="1374"/>
      <c r="M447" s="1374"/>
      <c r="N447" s="1374"/>
      <c r="O447" s="1374"/>
      <c r="P447" s="1374"/>
      <c r="Q447" s="1374"/>
      <c r="R447" s="1374"/>
      <c r="S447" s="1374"/>
      <c r="T447" s="1374"/>
      <c r="U447" s="1374"/>
      <c r="V447" s="1374"/>
      <c r="W447" s="1374"/>
      <c r="X447" s="1374"/>
      <c r="Y447" s="1374"/>
      <c r="Z447" s="1374"/>
      <c r="AA447" s="1374"/>
      <c r="AB447" s="1374"/>
      <c r="AC447" s="1374"/>
      <c r="AD447" s="1374"/>
      <c r="AE447" s="1374"/>
      <c r="AF447" s="1374"/>
      <c r="AG447" s="1374"/>
      <c r="AH447" s="1374"/>
      <c r="AI447" s="1374"/>
      <c r="AJ447" s="1374"/>
      <c r="AK447" s="1374"/>
      <c r="AL447" s="1374"/>
      <c r="AM447" s="1374"/>
      <c r="AN447" s="1374"/>
      <c r="AO447" s="1374"/>
      <c r="AP447" s="1374"/>
      <c r="AQ447" s="1374"/>
      <c r="AR447" s="1374"/>
      <c r="AS447" s="1374"/>
      <c r="AT447" s="1374"/>
      <c r="AU447" s="1374"/>
      <c r="AV447" s="1374"/>
      <c r="AW447" s="1374"/>
      <c r="AX447" s="1374"/>
      <c r="AY447" s="1374"/>
      <c r="AZ447" s="1374"/>
      <c r="BA447" s="1374"/>
      <c r="BB447" s="1374"/>
      <c r="BC447" s="1374"/>
      <c r="BD447" s="1374"/>
      <c r="BE447" s="1374"/>
      <c r="BF447" s="1374"/>
      <c r="BG447" s="1374"/>
      <c r="BH447" s="1374"/>
      <c r="BI447" s="1374"/>
      <c r="BJ447" s="1374"/>
      <c r="BK447" s="1374"/>
      <c r="BL447" s="1374"/>
      <c r="BM447" s="1374"/>
      <c r="BN447" s="1374"/>
      <c r="BO447" s="1374"/>
      <c r="BP447" s="1374"/>
      <c r="BQ447" s="1374"/>
      <c r="BR447" s="1374"/>
      <c r="BS447" s="1374"/>
      <c r="BT447" s="1374"/>
      <c r="BU447" s="1374"/>
      <c r="BV447" s="1374"/>
      <c r="BW447" s="1374"/>
      <c r="BX447" s="1374"/>
      <c r="BY447" s="1374"/>
      <c r="BZ447" s="1374"/>
      <c r="CA447" s="1374"/>
      <c r="CB447" s="1374"/>
      <c r="CC447" s="1374"/>
      <c r="CD447" s="1374"/>
      <c r="CE447" s="1374"/>
      <c r="CF447" s="1374"/>
      <c r="CG447" s="1374"/>
      <c r="CH447" s="1374"/>
      <c r="CI447" s="1374"/>
      <c r="CJ447" s="1374"/>
      <c r="CK447" s="1374"/>
      <c r="CL447" s="1374"/>
      <c r="CM447" s="1374"/>
      <c r="CN447" s="1374"/>
      <c r="CO447" s="1374"/>
      <c r="CP447" s="1374"/>
      <c r="CQ447" s="1374"/>
      <c r="CR447" s="1374"/>
      <c r="CS447" s="1374"/>
      <c r="CT447" s="1374"/>
      <c r="CU447" s="1374"/>
      <c r="CV447" s="1374"/>
      <c r="CW447" s="1374"/>
      <c r="CX447" s="1374"/>
      <c r="CY447" s="1374"/>
      <c r="CZ447" s="1374"/>
      <c r="DA447" s="1374"/>
      <c r="DB447" s="1374"/>
      <c r="DC447" s="1374"/>
      <c r="DD447" s="1374"/>
      <c r="DE447" s="1374"/>
      <c r="DF447" s="1374"/>
      <c r="DG447" s="1374"/>
      <c r="DH447" s="1374"/>
      <c r="DI447" s="1374"/>
      <c r="DJ447" s="1374"/>
      <c r="DK447" s="1374"/>
      <c r="DL447" s="1374"/>
      <c r="DM447" s="1374"/>
      <c r="DN447" s="1374"/>
      <c r="DO447" s="1374"/>
      <c r="DP447" s="1374"/>
      <c r="DQ447" s="1374"/>
      <c r="DR447" s="1374"/>
      <c r="DS447" s="1374"/>
      <c r="DT447" s="1374"/>
      <c r="DU447" s="1374"/>
      <c r="DV447" s="1374"/>
      <c r="DW447" s="1374"/>
      <c r="DX447" s="1374"/>
      <c r="DY447" s="1374"/>
      <c r="DZ447" s="1374"/>
      <c r="EA447" s="1374"/>
      <c r="EB447" s="1374"/>
      <c r="EC447" s="1374"/>
      <c r="ED447" s="1374"/>
      <c r="EE447" s="1374"/>
      <c r="EF447" s="1374"/>
      <c r="EG447" s="1374"/>
      <c r="EH447" s="1374"/>
      <c r="EI447" s="1374"/>
      <c r="EJ447" s="1374"/>
      <c r="EK447" s="1374"/>
      <c r="EL447" s="1374"/>
      <c r="EM447" s="1374"/>
      <c r="EN447" s="1374"/>
      <c r="EO447" s="1374"/>
      <c r="EP447" s="1374"/>
      <c r="EQ447" s="1374"/>
      <c r="ER447" s="1374"/>
      <c r="ES447" s="1374"/>
      <c r="ET447" s="1374"/>
      <c r="EU447" s="1374"/>
      <c r="EV447" s="1374"/>
      <c r="EW447" s="1374"/>
      <c r="EX447" s="1374"/>
      <c r="EY447" s="1374"/>
      <c r="EZ447" s="1374"/>
      <c r="FA447" s="1374"/>
      <c r="FB447" s="1374"/>
      <c r="FC447" s="1374"/>
      <c r="FD447" s="1374"/>
      <c r="FE447" s="1374"/>
      <c r="FF447" s="1374"/>
      <c r="FG447" s="1374"/>
      <c r="FH447" s="1374"/>
      <c r="FI447" s="1374"/>
      <c r="FJ447" s="1374"/>
      <c r="FK447" s="1374"/>
      <c r="FL447" s="1374"/>
      <c r="FM447" s="1374"/>
      <c r="FN447" s="1374"/>
      <c r="FO447" s="1374"/>
      <c r="FP447" s="1374"/>
      <c r="FQ447" s="1374"/>
      <c r="FR447" s="1374"/>
      <c r="FS447" s="1374"/>
      <c r="FT447" s="1374"/>
      <c r="FU447" s="1374"/>
      <c r="FV447" s="1374"/>
      <c r="FW447" s="1374"/>
      <c r="FX447" s="1374"/>
      <c r="FY447" s="1374"/>
      <c r="FZ447" s="1374"/>
      <c r="GA447" s="1374"/>
      <c r="GB447" s="1374"/>
      <c r="GC447" s="1374"/>
      <c r="GD447" s="1374"/>
      <c r="GE447" s="1374"/>
      <c r="GF447" s="1374"/>
      <c r="GG447" s="1374"/>
      <c r="GH447" s="1374"/>
      <c r="GI447" s="1374"/>
      <c r="GJ447" s="1374"/>
      <c r="GK447" s="1374"/>
      <c r="GL447" s="1374"/>
      <c r="GM447" s="1374"/>
      <c r="GN447" s="1374"/>
      <c r="GO447" s="1374"/>
      <c r="GP447" s="1374"/>
      <c r="GQ447" s="1374"/>
      <c r="GR447" s="1374"/>
      <c r="GS447" s="1374"/>
      <c r="GT447" s="1374"/>
      <c r="GU447" s="1374"/>
      <c r="GV447" s="1374"/>
      <c r="GW447" s="1374"/>
      <c r="GX447" s="1374"/>
      <c r="GY447" s="1374"/>
      <c r="GZ447" s="1374"/>
      <c r="HA447" s="1374"/>
      <c r="HB447" s="1374"/>
      <c r="HC447" s="1374"/>
      <c r="HD447" s="1374"/>
      <c r="HE447" s="1374"/>
      <c r="HF447" s="1374"/>
      <c r="HG447" s="1374"/>
      <c r="HH447" s="1374"/>
      <c r="HI447" s="1374"/>
      <c r="HJ447" s="1374"/>
      <c r="HK447" s="1374"/>
      <c r="HL447" s="1374"/>
      <c r="HM447" s="1374"/>
      <c r="HN447" s="1374"/>
      <c r="HO447" s="1374"/>
      <c r="HP447" s="1374"/>
      <c r="HQ447" s="1374"/>
      <c r="HR447" s="1374"/>
      <c r="HS447" s="1374"/>
      <c r="HT447" s="1374"/>
      <c r="HU447" s="1374"/>
      <c r="HV447" s="1374"/>
      <c r="HW447" s="1374"/>
      <c r="HX447" s="1374"/>
      <c r="HY447" s="1374"/>
      <c r="HZ447" s="1374"/>
      <c r="IA447" s="1374"/>
      <c r="IB447" s="1374"/>
      <c r="IC447" s="1374"/>
      <c r="ID447" s="1374"/>
      <c r="IE447" s="1374"/>
      <c r="IF447" s="1374"/>
      <c r="IG447" s="1374"/>
      <c r="IH447" s="1374"/>
      <c r="II447" s="1374"/>
      <c r="IJ447" s="1374"/>
      <c r="IK447" s="1374"/>
      <c r="IL447" s="1374"/>
      <c r="IM447" s="1374"/>
      <c r="IN447" s="178"/>
      <c r="IO447" s="178"/>
      <c r="IP447" s="178"/>
      <c r="IQ447" s="178"/>
      <c r="IR447" s="178"/>
      <c r="IS447" s="178"/>
      <c r="IT447" s="178"/>
      <c r="IU447" s="178"/>
      <c r="IV447" s="178"/>
      <c r="IW447" s="178"/>
      <c r="IX447" s="178"/>
      <c r="IY447" s="178"/>
      <c r="IZ447" s="178"/>
      <c r="JA447" s="178"/>
      <c r="JB447" s="178"/>
      <c r="JC447" s="178"/>
      <c r="JD447" s="178"/>
      <c r="JE447" s="178"/>
      <c r="JF447" s="178"/>
      <c r="JG447" s="178"/>
      <c r="JH447" s="178"/>
      <c r="JI447" s="178"/>
      <c r="JJ447" s="178"/>
      <c r="JK447" s="178"/>
      <c r="JL447" s="178"/>
      <c r="JM447" s="178"/>
      <c r="JN447" s="178"/>
      <c r="JO447" s="178"/>
      <c r="JP447" s="178"/>
      <c r="JQ447" s="178"/>
      <c r="JR447" s="178"/>
      <c r="JS447" s="178"/>
      <c r="JT447" s="178"/>
      <c r="JU447" s="178"/>
      <c r="JV447" s="178"/>
      <c r="JW447" s="178"/>
      <c r="JX447" s="178"/>
      <c r="JY447" s="178"/>
      <c r="JZ447" s="178"/>
      <c r="KA447" s="178"/>
      <c r="KB447" s="178"/>
      <c r="KC447" s="178"/>
      <c r="KD447" s="178"/>
      <c r="KE447" s="178"/>
      <c r="KF447" s="178"/>
      <c r="KG447" s="178"/>
      <c r="KH447" s="178"/>
      <c r="KI447" s="178"/>
      <c r="KJ447" s="178"/>
      <c r="KK447" s="178"/>
      <c r="KL447" s="178"/>
      <c r="KM447" s="178"/>
      <c r="KN447" s="178"/>
      <c r="KO447" s="178"/>
      <c r="KP447" s="178"/>
      <c r="KQ447" s="178"/>
      <c r="KR447" s="178"/>
      <c r="KS447" s="178"/>
      <c r="KT447" s="178"/>
      <c r="KU447" s="178"/>
      <c r="KV447" s="178"/>
      <c r="KW447" s="178"/>
      <c r="KX447" s="178"/>
      <c r="KY447" s="178"/>
      <c r="KZ447" s="178"/>
      <c r="LA447" s="178"/>
      <c r="LB447" s="178"/>
      <c r="LC447" s="178"/>
      <c r="LD447" s="178"/>
      <c r="LE447" s="178"/>
      <c r="LF447" s="178"/>
      <c r="LG447" s="178"/>
      <c r="LH447" s="178"/>
      <c r="LI447" s="178"/>
      <c r="LJ447" s="178"/>
      <c r="LK447" s="178"/>
      <c r="LL447" s="178"/>
      <c r="LM447" s="178"/>
      <c r="LN447" s="178"/>
      <c r="LO447" s="178"/>
      <c r="LP447" s="178"/>
      <c r="LQ447" s="178"/>
      <c r="LR447" s="178"/>
      <c r="LS447" s="178"/>
      <c r="LT447" s="178"/>
      <c r="LU447" s="178"/>
      <c r="LV447" s="178"/>
      <c r="LW447" s="178"/>
      <c r="LX447" s="178"/>
      <c r="LY447" s="178"/>
      <c r="LZ447" s="178"/>
      <c r="MA447" s="178"/>
      <c r="MB447" s="178"/>
      <c r="MC447" s="178"/>
      <c r="MD447" s="178"/>
      <c r="ME447" s="178"/>
      <c r="MF447" s="178"/>
      <c r="MG447" s="178"/>
      <c r="MH447" s="178"/>
      <c r="MI447" s="178"/>
      <c r="MJ447" s="178"/>
      <c r="MK447" s="178"/>
      <c r="ML447" s="178"/>
      <c r="MM447" s="178"/>
      <c r="MN447" s="178"/>
      <c r="MO447" s="178"/>
      <c r="MP447" s="178"/>
      <c r="MQ447" s="178"/>
      <c r="MR447" s="178"/>
      <c r="MS447" s="178"/>
      <c r="MT447" s="178"/>
      <c r="MU447" s="178"/>
      <c r="MV447" s="178"/>
      <c r="MW447" s="178"/>
      <c r="MX447" s="178"/>
      <c r="MY447" s="178"/>
      <c r="MZ447" s="178"/>
      <c r="NA447" s="178"/>
      <c r="NB447" s="178"/>
      <c r="NC447" s="178"/>
      <c r="ND447" s="178"/>
      <c r="NE447" s="178"/>
      <c r="NF447" s="178"/>
      <c r="NG447" s="178"/>
      <c r="NH447" s="178"/>
      <c r="NI447" s="178"/>
      <c r="NJ447" s="178"/>
      <c r="NK447" s="178"/>
      <c r="NL447" s="178"/>
      <c r="NM447" s="178"/>
      <c r="NN447" s="178"/>
      <c r="NO447" s="178"/>
      <c r="NP447" s="178"/>
      <c r="NQ447" s="178"/>
      <c r="NR447" s="178"/>
      <c r="NS447" s="178"/>
      <c r="NT447" s="178"/>
      <c r="NU447" s="178"/>
      <c r="NV447" s="178"/>
      <c r="NW447" s="178"/>
      <c r="NX447" s="178"/>
      <c r="NY447" s="178"/>
      <c r="NZ447" s="178"/>
      <c r="OA447" s="178"/>
      <c r="OB447" s="178"/>
      <c r="OC447" s="178"/>
      <c r="OD447" s="178"/>
      <c r="OE447" s="178"/>
      <c r="OF447" s="178"/>
      <c r="OG447" s="178"/>
      <c r="OH447" s="178"/>
      <c r="OI447" s="178"/>
      <c r="OJ447" s="178"/>
      <c r="OK447" s="178"/>
      <c r="OL447" s="178"/>
      <c r="OM447" s="178"/>
      <c r="ON447" s="178"/>
      <c r="OO447" s="178"/>
      <c r="OP447" s="178"/>
      <c r="OQ447" s="178"/>
      <c r="OR447" s="178"/>
      <c r="OS447" s="178"/>
      <c r="OT447" s="178"/>
      <c r="OU447" s="178"/>
      <c r="OV447" s="178"/>
      <c r="OW447" s="178"/>
      <c r="OX447" s="178"/>
      <c r="OY447" s="178"/>
      <c r="OZ447" s="178"/>
      <c r="PA447" s="178"/>
      <c r="PB447" s="178"/>
      <c r="PC447" s="178"/>
      <c r="PD447" s="178"/>
      <c r="PE447" s="178"/>
      <c r="PF447" s="178"/>
      <c r="PG447" s="178"/>
      <c r="PH447" s="178"/>
      <c r="PI447" s="178"/>
      <c r="PJ447" s="178"/>
      <c r="PK447" s="178"/>
      <c r="PL447" s="178"/>
      <c r="PM447" s="178"/>
      <c r="PN447" s="178"/>
      <c r="PO447" s="178"/>
      <c r="PP447" s="178"/>
      <c r="PQ447" s="178"/>
      <c r="PR447" s="178"/>
      <c r="PS447" s="178"/>
      <c r="PT447" s="178"/>
      <c r="PU447" s="178"/>
      <c r="PV447" s="178"/>
      <c r="PW447" s="178"/>
      <c r="PX447" s="178"/>
      <c r="PY447" s="178"/>
      <c r="PZ447" s="178"/>
      <c r="QA447" s="178"/>
      <c r="QB447" s="178"/>
      <c r="QC447" s="178"/>
      <c r="QD447" s="178"/>
      <c r="QE447" s="178"/>
      <c r="QF447" s="178"/>
      <c r="QG447" s="178"/>
      <c r="QH447" s="178"/>
      <c r="QI447" s="178"/>
      <c r="QJ447" s="178"/>
      <c r="QK447" s="178"/>
      <c r="QL447" s="178"/>
      <c r="QM447" s="178"/>
      <c r="QN447" s="178"/>
      <c r="QO447" s="178"/>
      <c r="QP447" s="178"/>
      <c r="QQ447" s="178"/>
      <c r="QR447" s="178"/>
      <c r="QS447" s="178"/>
      <c r="QT447" s="178"/>
      <c r="QU447" s="178"/>
      <c r="QV447" s="178"/>
      <c r="QW447" s="178"/>
      <c r="QX447" s="178"/>
      <c r="QY447" s="178"/>
      <c r="QZ447" s="178"/>
      <c r="RA447" s="178"/>
      <c r="RB447" s="178"/>
      <c r="RC447" s="178"/>
      <c r="RD447" s="178"/>
      <c r="RE447" s="178"/>
      <c r="RF447" s="178"/>
      <c r="RG447" s="178"/>
      <c r="RH447" s="178"/>
      <c r="RI447" s="178"/>
      <c r="RJ447" s="178"/>
      <c r="RK447" s="178"/>
    </row>
    <row r="448" spans="1:487" s="1364" customFormat="1" ht="195">
      <c r="A448" s="1321" t="s">
        <v>2984</v>
      </c>
      <c r="B448" s="1368" t="s">
        <v>4227</v>
      </c>
      <c r="C448" s="1269"/>
      <c r="D448" s="1375"/>
      <c r="E448" s="1265"/>
      <c r="F448" s="1262"/>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c r="AJ448" s="178"/>
      <c r="AK448" s="178"/>
      <c r="AL448" s="178"/>
      <c r="AM448" s="178"/>
      <c r="AN448" s="178"/>
      <c r="AO448" s="178"/>
      <c r="AP448" s="178"/>
      <c r="AQ448" s="178"/>
      <c r="AR448" s="178"/>
      <c r="AS448" s="178"/>
      <c r="AT448" s="178"/>
      <c r="AU448" s="178"/>
      <c r="AV448" s="178"/>
      <c r="AW448" s="178"/>
      <c r="AX448" s="178"/>
      <c r="AY448" s="178"/>
      <c r="AZ448" s="178"/>
      <c r="BA448" s="178"/>
      <c r="BB448" s="178"/>
      <c r="BC448" s="178"/>
      <c r="BD448" s="178"/>
      <c r="BE448" s="178"/>
      <c r="BF448" s="178"/>
      <c r="BG448" s="178"/>
      <c r="BH448" s="178"/>
      <c r="BI448" s="178"/>
      <c r="BJ448" s="178"/>
      <c r="BK448" s="178"/>
      <c r="BL448" s="178"/>
      <c r="BM448" s="178"/>
      <c r="BN448" s="178"/>
      <c r="BO448" s="178"/>
      <c r="BP448" s="178"/>
      <c r="BQ448" s="178"/>
      <c r="BR448" s="178"/>
      <c r="BS448" s="178"/>
      <c r="BT448" s="178"/>
      <c r="BU448" s="178"/>
      <c r="BV448" s="178"/>
      <c r="BW448" s="178"/>
      <c r="BX448" s="178"/>
      <c r="BY448" s="178"/>
      <c r="BZ448" s="178"/>
      <c r="CA448" s="178"/>
      <c r="CB448" s="178"/>
      <c r="CC448" s="178"/>
      <c r="CD448" s="178"/>
      <c r="CE448" s="178"/>
      <c r="CF448" s="178"/>
      <c r="CG448" s="178"/>
      <c r="CH448" s="178"/>
      <c r="CI448" s="178"/>
      <c r="CJ448" s="178"/>
      <c r="CK448" s="178"/>
      <c r="CL448" s="178"/>
      <c r="CM448" s="178"/>
      <c r="CN448" s="178"/>
      <c r="CO448" s="178"/>
      <c r="CP448" s="178"/>
      <c r="CQ448" s="178"/>
      <c r="CR448" s="178"/>
      <c r="CS448" s="178"/>
      <c r="CT448" s="178"/>
      <c r="CU448" s="178"/>
      <c r="CV448" s="178"/>
      <c r="CW448" s="178"/>
      <c r="CX448" s="178"/>
      <c r="CY448" s="178"/>
      <c r="CZ448" s="178"/>
      <c r="DA448" s="178"/>
      <c r="DB448" s="178"/>
      <c r="DC448" s="178"/>
      <c r="DD448" s="178"/>
      <c r="DE448" s="178"/>
      <c r="DF448" s="178"/>
      <c r="DG448" s="178"/>
      <c r="DH448" s="178"/>
      <c r="DI448" s="178"/>
      <c r="DJ448" s="178"/>
      <c r="DK448" s="178"/>
      <c r="DL448" s="178"/>
      <c r="DM448" s="178"/>
      <c r="DN448" s="178"/>
      <c r="DO448" s="178"/>
      <c r="DP448" s="178"/>
      <c r="DQ448" s="178"/>
      <c r="DR448" s="178"/>
      <c r="DS448" s="178"/>
      <c r="DT448" s="178"/>
      <c r="DU448" s="178"/>
      <c r="DV448" s="178"/>
      <c r="DW448" s="178"/>
      <c r="DX448" s="178"/>
      <c r="DY448" s="178"/>
      <c r="DZ448" s="178"/>
      <c r="EA448" s="178"/>
      <c r="EB448" s="178"/>
      <c r="EC448" s="178"/>
      <c r="ED448" s="178"/>
      <c r="EE448" s="178"/>
      <c r="EF448" s="178"/>
      <c r="EG448" s="178"/>
      <c r="EH448" s="178"/>
      <c r="EI448" s="178"/>
      <c r="EJ448" s="178"/>
      <c r="EK448" s="178"/>
      <c r="EL448" s="178"/>
      <c r="EM448" s="178"/>
      <c r="EN448" s="178"/>
      <c r="EO448" s="178"/>
      <c r="EP448" s="178"/>
      <c r="EQ448" s="178"/>
      <c r="ER448" s="178"/>
      <c r="ES448" s="178"/>
      <c r="ET448" s="178"/>
      <c r="EU448" s="178"/>
      <c r="EV448" s="178"/>
      <c r="EW448" s="178"/>
      <c r="EX448" s="178"/>
      <c r="EY448" s="178"/>
      <c r="EZ448" s="178"/>
      <c r="FA448" s="178"/>
      <c r="FB448" s="178"/>
      <c r="FC448" s="178"/>
      <c r="FD448" s="178"/>
      <c r="FE448" s="178"/>
      <c r="FF448" s="178"/>
      <c r="FG448" s="178"/>
      <c r="FH448" s="178"/>
      <c r="FI448" s="178"/>
      <c r="FJ448" s="178"/>
      <c r="FK448" s="178"/>
      <c r="FL448" s="178"/>
      <c r="FM448" s="178"/>
      <c r="FN448" s="178"/>
      <c r="FO448" s="178"/>
      <c r="FP448" s="178"/>
      <c r="FQ448" s="178"/>
      <c r="FR448" s="178"/>
      <c r="FS448" s="178"/>
      <c r="FT448" s="178"/>
      <c r="FU448" s="178"/>
      <c r="FV448" s="178"/>
      <c r="FW448" s="178"/>
      <c r="FX448" s="178"/>
      <c r="FY448" s="178"/>
      <c r="FZ448" s="178"/>
      <c r="GA448" s="178"/>
      <c r="GB448" s="178"/>
      <c r="GC448" s="178"/>
      <c r="GD448" s="178"/>
      <c r="GE448" s="178"/>
      <c r="GF448" s="178"/>
      <c r="GG448" s="178"/>
      <c r="GH448" s="178"/>
      <c r="GI448" s="178"/>
      <c r="GJ448" s="178"/>
      <c r="GK448" s="178"/>
      <c r="GL448" s="178"/>
      <c r="GM448" s="178"/>
      <c r="GN448" s="178"/>
      <c r="GO448" s="178"/>
      <c r="GP448" s="178"/>
      <c r="GQ448" s="178"/>
      <c r="GR448" s="178"/>
      <c r="GS448" s="178"/>
      <c r="GT448" s="178"/>
      <c r="GU448" s="178"/>
      <c r="GV448" s="178"/>
      <c r="GW448" s="178"/>
      <c r="GX448" s="178"/>
      <c r="GY448" s="178"/>
      <c r="GZ448" s="178"/>
      <c r="HA448" s="178"/>
      <c r="HB448" s="178"/>
      <c r="HC448" s="178"/>
      <c r="HD448" s="178"/>
      <c r="HE448" s="178"/>
      <c r="HF448" s="178"/>
      <c r="HG448" s="178"/>
      <c r="HH448" s="178"/>
      <c r="HI448" s="178"/>
      <c r="HJ448" s="178"/>
      <c r="HK448" s="178"/>
      <c r="HL448" s="178"/>
      <c r="HM448" s="178"/>
      <c r="HN448" s="178"/>
      <c r="HO448" s="178"/>
      <c r="HP448" s="178"/>
      <c r="HQ448" s="178"/>
      <c r="HR448" s="178"/>
      <c r="HS448" s="178"/>
      <c r="HT448" s="178"/>
      <c r="HU448" s="178"/>
      <c r="HV448" s="178"/>
      <c r="HW448" s="178"/>
      <c r="HX448" s="178"/>
      <c r="HY448" s="178"/>
      <c r="HZ448" s="178"/>
      <c r="IA448" s="178"/>
      <c r="IB448" s="178"/>
      <c r="IC448" s="178"/>
      <c r="ID448" s="178"/>
      <c r="IE448" s="178"/>
      <c r="IF448" s="178"/>
      <c r="IG448" s="178"/>
      <c r="IH448" s="178"/>
      <c r="II448" s="178"/>
      <c r="IJ448" s="178"/>
      <c r="IK448" s="178"/>
      <c r="IL448" s="178"/>
      <c r="IM448" s="178"/>
      <c r="IN448" s="178"/>
      <c r="IO448" s="178"/>
      <c r="IP448" s="178"/>
      <c r="IQ448" s="178"/>
      <c r="IR448" s="178"/>
      <c r="IS448" s="178"/>
      <c r="IT448" s="178"/>
      <c r="IU448" s="178"/>
      <c r="IV448" s="178"/>
      <c r="IW448" s="178"/>
      <c r="IX448" s="178"/>
      <c r="IY448" s="178"/>
      <c r="IZ448" s="178"/>
      <c r="JA448" s="178"/>
      <c r="JB448" s="178"/>
      <c r="JC448" s="178"/>
      <c r="JD448" s="178"/>
      <c r="JE448" s="178"/>
      <c r="JF448" s="178"/>
      <c r="JG448" s="178"/>
      <c r="JH448" s="178"/>
      <c r="JI448" s="178"/>
      <c r="JJ448" s="178"/>
      <c r="JK448" s="178"/>
      <c r="JL448" s="178"/>
      <c r="JM448" s="178"/>
      <c r="JN448" s="178"/>
      <c r="JO448" s="178"/>
      <c r="JP448" s="178"/>
      <c r="JQ448" s="178"/>
      <c r="JR448" s="178"/>
      <c r="JS448" s="178"/>
      <c r="JT448" s="178"/>
      <c r="JU448" s="178"/>
      <c r="JV448" s="178"/>
      <c r="JW448" s="178"/>
      <c r="JX448" s="178"/>
      <c r="JY448" s="178"/>
      <c r="JZ448" s="178"/>
      <c r="KA448" s="178"/>
      <c r="KB448" s="178"/>
      <c r="KC448" s="178"/>
      <c r="KD448" s="178"/>
      <c r="KE448" s="178"/>
      <c r="KF448" s="178"/>
      <c r="KG448" s="178"/>
      <c r="KH448" s="178"/>
      <c r="KI448" s="178"/>
      <c r="KJ448" s="178"/>
      <c r="KK448" s="178"/>
      <c r="KL448" s="178"/>
      <c r="KM448" s="178"/>
      <c r="KN448" s="178"/>
      <c r="KO448" s="178"/>
      <c r="KP448" s="178"/>
      <c r="KQ448" s="178"/>
      <c r="KR448" s="178"/>
      <c r="KS448" s="178"/>
      <c r="KT448" s="178"/>
      <c r="KU448" s="178"/>
      <c r="KV448" s="178"/>
      <c r="KW448" s="178"/>
      <c r="KX448" s="178"/>
      <c r="KY448" s="178"/>
      <c r="KZ448" s="178"/>
      <c r="LA448" s="178"/>
      <c r="LB448" s="178"/>
      <c r="LC448" s="178"/>
      <c r="LD448" s="178"/>
      <c r="LE448" s="178"/>
      <c r="LF448" s="178"/>
      <c r="LG448" s="178"/>
      <c r="LH448" s="178"/>
      <c r="LI448" s="178"/>
      <c r="LJ448" s="178"/>
      <c r="LK448" s="178"/>
      <c r="LL448" s="178"/>
      <c r="LM448" s="178"/>
      <c r="LN448" s="178"/>
      <c r="LO448" s="178"/>
      <c r="LP448" s="178"/>
      <c r="LQ448" s="178"/>
      <c r="LR448" s="178"/>
      <c r="LS448" s="178"/>
      <c r="LT448" s="178"/>
      <c r="LU448" s="178"/>
      <c r="LV448" s="178"/>
      <c r="LW448" s="178"/>
      <c r="LX448" s="178"/>
      <c r="LY448" s="178"/>
      <c r="LZ448" s="178"/>
      <c r="MA448" s="178"/>
      <c r="MB448" s="178"/>
      <c r="MC448" s="178"/>
      <c r="MD448" s="178"/>
      <c r="ME448" s="178"/>
      <c r="MF448" s="178"/>
      <c r="MG448" s="178"/>
      <c r="MH448" s="178"/>
      <c r="MI448" s="178"/>
      <c r="MJ448" s="178"/>
      <c r="MK448" s="178"/>
      <c r="ML448" s="178"/>
      <c r="MM448" s="178"/>
      <c r="MN448" s="178"/>
      <c r="MO448" s="178"/>
      <c r="MP448" s="178"/>
      <c r="MQ448" s="178"/>
      <c r="MR448" s="178"/>
      <c r="MS448" s="178"/>
      <c r="MT448" s="178"/>
      <c r="MU448" s="178"/>
      <c r="MV448" s="178"/>
      <c r="MW448" s="178"/>
      <c r="MX448" s="178"/>
      <c r="MY448" s="178"/>
      <c r="MZ448" s="178"/>
      <c r="NA448" s="178"/>
      <c r="NB448" s="178"/>
      <c r="NC448" s="178"/>
      <c r="ND448" s="178"/>
      <c r="NE448" s="178"/>
      <c r="NF448" s="178"/>
      <c r="NG448" s="178"/>
      <c r="NH448" s="178"/>
      <c r="NI448" s="178"/>
      <c r="NJ448" s="178"/>
      <c r="NK448" s="178"/>
      <c r="NL448" s="178"/>
      <c r="NM448" s="178"/>
      <c r="NN448" s="178"/>
      <c r="NO448" s="178"/>
      <c r="NP448" s="178"/>
      <c r="NQ448" s="178"/>
      <c r="NR448" s="178"/>
      <c r="NS448" s="178"/>
      <c r="NT448" s="178"/>
      <c r="NU448" s="178"/>
      <c r="NV448" s="178"/>
      <c r="NW448" s="178"/>
      <c r="NX448" s="178"/>
      <c r="NY448" s="178"/>
      <c r="NZ448" s="178"/>
      <c r="OA448" s="178"/>
      <c r="OB448" s="178"/>
      <c r="OC448" s="178"/>
      <c r="OD448" s="178"/>
      <c r="OE448" s="178"/>
      <c r="OF448" s="178"/>
      <c r="OG448" s="178"/>
      <c r="OH448" s="178"/>
      <c r="OI448" s="178"/>
      <c r="OJ448" s="178"/>
      <c r="OK448" s="178"/>
      <c r="OL448" s="178"/>
      <c r="OM448" s="178"/>
      <c r="ON448" s="178"/>
      <c r="OO448" s="178"/>
      <c r="OP448" s="178"/>
      <c r="OQ448" s="178"/>
      <c r="OR448" s="178"/>
      <c r="OS448" s="178"/>
      <c r="OT448" s="178"/>
      <c r="OU448" s="178"/>
      <c r="OV448" s="178"/>
      <c r="OW448" s="178"/>
      <c r="OX448" s="178"/>
      <c r="OY448" s="178"/>
      <c r="OZ448" s="178"/>
      <c r="PA448" s="178"/>
      <c r="PB448" s="178"/>
      <c r="PC448" s="178"/>
      <c r="PD448" s="178"/>
      <c r="PE448" s="178"/>
      <c r="PF448" s="178"/>
      <c r="PG448" s="178"/>
      <c r="PH448" s="178"/>
      <c r="PI448" s="178"/>
      <c r="PJ448" s="178"/>
      <c r="PK448" s="178"/>
      <c r="PL448" s="178"/>
      <c r="PM448" s="178"/>
      <c r="PN448" s="178"/>
      <c r="PO448" s="178"/>
      <c r="PP448" s="178"/>
      <c r="PQ448" s="178"/>
      <c r="PR448" s="178"/>
      <c r="PS448" s="178"/>
      <c r="PT448" s="178"/>
      <c r="PU448" s="178"/>
      <c r="PV448" s="178"/>
      <c r="PW448" s="178"/>
      <c r="PX448" s="178"/>
      <c r="PY448" s="178"/>
      <c r="PZ448" s="178"/>
      <c r="QA448" s="178"/>
      <c r="QB448" s="178"/>
      <c r="QC448" s="178"/>
      <c r="QD448" s="178"/>
      <c r="QE448" s="178"/>
      <c r="QF448" s="178"/>
      <c r="QG448" s="178"/>
      <c r="QH448" s="178"/>
      <c r="QI448" s="178"/>
      <c r="QJ448" s="178"/>
      <c r="QK448" s="178"/>
      <c r="QL448" s="178"/>
      <c r="QM448" s="178"/>
      <c r="QN448" s="178"/>
      <c r="QO448" s="178"/>
      <c r="QP448" s="178"/>
      <c r="QQ448" s="178"/>
      <c r="QR448" s="178"/>
      <c r="QS448" s="178"/>
      <c r="QT448" s="178"/>
      <c r="QU448" s="178"/>
      <c r="QV448" s="178"/>
      <c r="QW448" s="178"/>
      <c r="QX448" s="178"/>
      <c r="QY448" s="178"/>
      <c r="QZ448" s="178"/>
      <c r="RA448" s="178"/>
      <c r="RB448" s="178"/>
      <c r="RC448" s="178"/>
      <c r="RD448" s="178"/>
      <c r="RE448" s="178"/>
      <c r="RF448" s="178"/>
      <c r="RG448" s="178"/>
      <c r="RH448" s="178"/>
      <c r="RI448" s="178"/>
      <c r="RJ448" s="178"/>
      <c r="RK448" s="178"/>
      <c r="RL448" s="178"/>
      <c r="RM448" s="178"/>
      <c r="RN448" s="178"/>
      <c r="RO448" s="178"/>
      <c r="RP448" s="178"/>
      <c r="RQ448" s="178"/>
      <c r="RR448" s="178"/>
      <c r="RS448" s="178"/>
    </row>
    <row r="449" spans="1:487" s="1364" customFormat="1">
      <c r="A449" s="1266"/>
      <c r="B449" s="1368" t="s">
        <v>2037</v>
      </c>
      <c r="C449" s="1269" t="s">
        <v>45</v>
      </c>
      <c r="D449" s="1262">
        <v>3</v>
      </c>
      <c r="E449" s="1265"/>
      <c r="F449" s="388">
        <f>SUM(D449*E449)</f>
        <v>0</v>
      </c>
      <c r="G449" s="1299"/>
      <c r="H449" s="1300"/>
      <c r="I449" s="1374"/>
      <c r="J449" s="1374"/>
      <c r="K449" s="1374"/>
      <c r="L449" s="1374"/>
      <c r="M449" s="1374"/>
      <c r="N449" s="1374"/>
      <c r="O449" s="1374"/>
      <c r="P449" s="1374"/>
      <c r="Q449" s="1374"/>
      <c r="R449" s="1374"/>
      <c r="S449" s="1374"/>
      <c r="T449" s="1374"/>
      <c r="U449" s="1374"/>
      <c r="V449" s="1374"/>
      <c r="W449" s="1374"/>
      <c r="X449" s="1374"/>
      <c r="Y449" s="1374"/>
      <c r="Z449" s="1374"/>
      <c r="AA449" s="1374"/>
      <c r="AB449" s="1374"/>
      <c r="AC449" s="1374"/>
      <c r="AD449" s="1374"/>
      <c r="AE449" s="1374"/>
      <c r="AF449" s="1374"/>
      <c r="AG449" s="1374"/>
      <c r="AH449" s="1374"/>
      <c r="AI449" s="1374"/>
      <c r="AJ449" s="1374"/>
      <c r="AK449" s="1374"/>
      <c r="AL449" s="1374"/>
      <c r="AM449" s="1374"/>
      <c r="AN449" s="1374"/>
      <c r="AO449" s="1374"/>
      <c r="AP449" s="1374"/>
      <c r="AQ449" s="1374"/>
      <c r="AR449" s="1374"/>
      <c r="AS449" s="1374"/>
      <c r="AT449" s="1374"/>
      <c r="AU449" s="1374"/>
      <c r="AV449" s="1374"/>
      <c r="AW449" s="1374"/>
      <c r="AX449" s="1374"/>
      <c r="AY449" s="1374"/>
      <c r="AZ449" s="1374"/>
      <c r="BA449" s="1374"/>
      <c r="BB449" s="1374"/>
      <c r="BC449" s="1374"/>
      <c r="BD449" s="1374"/>
      <c r="BE449" s="1374"/>
      <c r="BF449" s="1374"/>
      <c r="BG449" s="1374"/>
      <c r="BH449" s="1374"/>
      <c r="BI449" s="1374"/>
      <c r="BJ449" s="1374"/>
      <c r="BK449" s="1374"/>
      <c r="BL449" s="1374"/>
      <c r="BM449" s="1374"/>
      <c r="BN449" s="1374"/>
      <c r="BO449" s="1374"/>
      <c r="BP449" s="1374"/>
      <c r="BQ449" s="1374"/>
      <c r="BR449" s="1374"/>
      <c r="BS449" s="1374"/>
      <c r="BT449" s="1374"/>
      <c r="BU449" s="1374"/>
      <c r="BV449" s="1374"/>
      <c r="BW449" s="1374"/>
      <c r="BX449" s="1374"/>
      <c r="BY449" s="1374"/>
      <c r="BZ449" s="1374"/>
      <c r="CA449" s="1374"/>
      <c r="CB449" s="1374"/>
      <c r="CC449" s="1374"/>
      <c r="CD449" s="1374"/>
      <c r="CE449" s="1374"/>
      <c r="CF449" s="1374"/>
      <c r="CG449" s="1374"/>
      <c r="CH449" s="1374"/>
      <c r="CI449" s="1374"/>
      <c r="CJ449" s="1374"/>
      <c r="CK449" s="1374"/>
      <c r="CL449" s="1374"/>
      <c r="CM449" s="1374"/>
      <c r="CN449" s="1374"/>
      <c r="CO449" s="1374"/>
      <c r="CP449" s="1374"/>
      <c r="CQ449" s="1374"/>
      <c r="CR449" s="1374"/>
      <c r="CS449" s="1374"/>
      <c r="CT449" s="1374"/>
      <c r="CU449" s="1374"/>
      <c r="CV449" s="1374"/>
      <c r="CW449" s="1374"/>
      <c r="CX449" s="1374"/>
      <c r="CY449" s="1374"/>
      <c r="CZ449" s="1374"/>
      <c r="DA449" s="1374"/>
      <c r="DB449" s="1374"/>
      <c r="DC449" s="1374"/>
      <c r="DD449" s="1374"/>
      <c r="DE449" s="1374"/>
      <c r="DF449" s="1374"/>
      <c r="DG449" s="1374"/>
      <c r="DH449" s="1374"/>
      <c r="DI449" s="1374"/>
      <c r="DJ449" s="1374"/>
      <c r="DK449" s="1374"/>
      <c r="DL449" s="1374"/>
      <c r="DM449" s="1374"/>
      <c r="DN449" s="1374"/>
      <c r="DO449" s="1374"/>
      <c r="DP449" s="1374"/>
      <c r="DQ449" s="1374"/>
      <c r="DR449" s="1374"/>
      <c r="DS449" s="1374"/>
      <c r="DT449" s="1374"/>
      <c r="DU449" s="1374"/>
      <c r="DV449" s="1374"/>
      <c r="DW449" s="1374"/>
      <c r="DX449" s="1374"/>
      <c r="DY449" s="1374"/>
      <c r="DZ449" s="1374"/>
      <c r="EA449" s="1374"/>
      <c r="EB449" s="1374"/>
      <c r="EC449" s="1374"/>
      <c r="ED449" s="1374"/>
      <c r="EE449" s="1374"/>
      <c r="EF449" s="1374"/>
      <c r="EG449" s="1374"/>
      <c r="EH449" s="1374"/>
      <c r="EI449" s="1374"/>
      <c r="EJ449" s="1374"/>
      <c r="EK449" s="1374"/>
      <c r="EL449" s="1374"/>
      <c r="EM449" s="1374"/>
      <c r="EN449" s="1374"/>
      <c r="EO449" s="1374"/>
      <c r="EP449" s="1374"/>
      <c r="EQ449" s="1374"/>
      <c r="ER449" s="1374"/>
      <c r="ES449" s="1374"/>
      <c r="ET449" s="1374"/>
      <c r="EU449" s="1374"/>
      <c r="EV449" s="1374"/>
      <c r="EW449" s="1374"/>
      <c r="EX449" s="1374"/>
      <c r="EY449" s="1374"/>
      <c r="EZ449" s="1374"/>
      <c r="FA449" s="1374"/>
      <c r="FB449" s="1374"/>
      <c r="FC449" s="1374"/>
      <c r="FD449" s="1374"/>
      <c r="FE449" s="1374"/>
      <c r="FF449" s="1374"/>
      <c r="FG449" s="1374"/>
      <c r="FH449" s="1374"/>
      <c r="FI449" s="1374"/>
      <c r="FJ449" s="1374"/>
      <c r="FK449" s="1374"/>
      <c r="FL449" s="1374"/>
      <c r="FM449" s="1374"/>
      <c r="FN449" s="1374"/>
      <c r="FO449" s="1374"/>
      <c r="FP449" s="1374"/>
      <c r="FQ449" s="1374"/>
      <c r="FR449" s="1374"/>
      <c r="FS449" s="1374"/>
      <c r="FT449" s="1374"/>
      <c r="FU449" s="1374"/>
      <c r="FV449" s="1374"/>
      <c r="FW449" s="1374"/>
      <c r="FX449" s="1374"/>
      <c r="FY449" s="1374"/>
      <c r="FZ449" s="1374"/>
      <c r="GA449" s="1374"/>
      <c r="GB449" s="1374"/>
      <c r="GC449" s="1374"/>
      <c r="GD449" s="1374"/>
      <c r="GE449" s="1374"/>
      <c r="GF449" s="1374"/>
      <c r="GG449" s="1374"/>
      <c r="GH449" s="1374"/>
      <c r="GI449" s="1374"/>
      <c r="GJ449" s="1374"/>
      <c r="GK449" s="1374"/>
      <c r="GL449" s="1374"/>
      <c r="GM449" s="1374"/>
      <c r="GN449" s="1374"/>
      <c r="GO449" s="1374"/>
      <c r="GP449" s="1374"/>
      <c r="GQ449" s="1374"/>
      <c r="GR449" s="1374"/>
      <c r="GS449" s="1374"/>
      <c r="GT449" s="1374"/>
      <c r="GU449" s="1374"/>
      <c r="GV449" s="1374"/>
      <c r="GW449" s="1374"/>
      <c r="GX449" s="1374"/>
      <c r="GY449" s="1374"/>
      <c r="GZ449" s="1374"/>
      <c r="HA449" s="1374"/>
      <c r="HB449" s="1374"/>
      <c r="HC449" s="1374"/>
      <c r="HD449" s="1374"/>
      <c r="HE449" s="1374"/>
      <c r="HF449" s="1374"/>
      <c r="HG449" s="1374"/>
      <c r="HH449" s="1374"/>
      <c r="HI449" s="1374"/>
      <c r="HJ449" s="1374"/>
      <c r="HK449" s="1374"/>
      <c r="HL449" s="1374"/>
      <c r="HM449" s="1374"/>
      <c r="HN449" s="1374"/>
      <c r="HO449" s="1374"/>
      <c r="HP449" s="1374"/>
      <c r="HQ449" s="1374"/>
      <c r="HR449" s="1374"/>
      <c r="HS449" s="1374"/>
      <c r="HT449" s="1374"/>
      <c r="HU449" s="1374"/>
      <c r="HV449" s="1374"/>
      <c r="HW449" s="1374"/>
      <c r="HX449" s="1374"/>
      <c r="HY449" s="1374"/>
      <c r="HZ449" s="1374"/>
      <c r="IA449" s="1374"/>
      <c r="IB449" s="1374"/>
      <c r="IC449" s="1374"/>
      <c r="ID449" s="1374"/>
      <c r="IE449" s="1374"/>
      <c r="IF449" s="1374"/>
      <c r="IG449" s="1374"/>
      <c r="IH449" s="1374"/>
      <c r="II449" s="1374"/>
      <c r="IJ449" s="1374"/>
      <c r="IK449" s="1374"/>
      <c r="IL449" s="1374"/>
      <c r="IM449" s="1374"/>
      <c r="IN449" s="1374"/>
      <c r="IO449" s="1374"/>
      <c r="IP449" s="1374"/>
      <c r="IQ449" s="1374"/>
      <c r="IR449" s="1374"/>
      <c r="IS449" s="1374"/>
      <c r="IT449" s="1374"/>
      <c r="IU449" s="1374"/>
      <c r="IV449" s="178"/>
      <c r="IW449" s="178"/>
      <c r="IX449" s="178"/>
      <c r="IY449" s="178"/>
      <c r="IZ449" s="178"/>
      <c r="JA449" s="178"/>
      <c r="JB449" s="178"/>
      <c r="JC449" s="178"/>
      <c r="JD449" s="178"/>
      <c r="JE449" s="178"/>
      <c r="JF449" s="178"/>
      <c r="JG449" s="178"/>
      <c r="JH449" s="178"/>
      <c r="JI449" s="178"/>
      <c r="JJ449" s="178"/>
      <c r="JK449" s="178"/>
      <c r="JL449" s="178"/>
      <c r="JM449" s="178"/>
      <c r="JN449" s="178"/>
      <c r="JO449" s="178"/>
      <c r="JP449" s="178"/>
      <c r="JQ449" s="178"/>
      <c r="JR449" s="178"/>
      <c r="JS449" s="178"/>
      <c r="JT449" s="178"/>
      <c r="JU449" s="178"/>
      <c r="JV449" s="178"/>
      <c r="JW449" s="178"/>
      <c r="JX449" s="178"/>
      <c r="JY449" s="178"/>
      <c r="JZ449" s="178"/>
      <c r="KA449" s="178"/>
      <c r="KB449" s="178"/>
      <c r="KC449" s="178"/>
      <c r="KD449" s="178"/>
      <c r="KE449" s="178"/>
      <c r="KF449" s="178"/>
      <c r="KG449" s="178"/>
      <c r="KH449" s="178"/>
      <c r="KI449" s="178"/>
      <c r="KJ449" s="178"/>
      <c r="KK449" s="178"/>
      <c r="KL449" s="178"/>
      <c r="KM449" s="178"/>
      <c r="KN449" s="178"/>
      <c r="KO449" s="178"/>
      <c r="KP449" s="178"/>
      <c r="KQ449" s="178"/>
      <c r="KR449" s="178"/>
      <c r="KS449" s="178"/>
      <c r="KT449" s="178"/>
      <c r="KU449" s="178"/>
      <c r="KV449" s="178"/>
      <c r="KW449" s="178"/>
      <c r="KX449" s="178"/>
      <c r="KY449" s="178"/>
      <c r="KZ449" s="178"/>
      <c r="LA449" s="178"/>
      <c r="LB449" s="178"/>
      <c r="LC449" s="178"/>
      <c r="LD449" s="178"/>
      <c r="LE449" s="178"/>
      <c r="LF449" s="178"/>
      <c r="LG449" s="178"/>
      <c r="LH449" s="178"/>
      <c r="LI449" s="178"/>
      <c r="LJ449" s="178"/>
      <c r="LK449" s="178"/>
      <c r="LL449" s="178"/>
      <c r="LM449" s="178"/>
      <c r="LN449" s="178"/>
      <c r="LO449" s="178"/>
      <c r="LP449" s="178"/>
      <c r="LQ449" s="178"/>
      <c r="LR449" s="178"/>
      <c r="LS449" s="178"/>
      <c r="LT449" s="178"/>
      <c r="LU449" s="178"/>
      <c r="LV449" s="178"/>
      <c r="LW449" s="178"/>
      <c r="LX449" s="178"/>
      <c r="LY449" s="178"/>
      <c r="LZ449" s="178"/>
      <c r="MA449" s="178"/>
      <c r="MB449" s="178"/>
      <c r="MC449" s="178"/>
      <c r="MD449" s="178"/>
      <c r="ME449" s="178"/>
      <c r="MF449" s="178"/>
      <c r="MG449" s="178"/>
      <c r="MH449" s="178"/>
      <c r="MI449" s="178"/>
      <c r="MJ449" s="178"/>
      <c r="MK449" s="178"/>
      <c r="ML449" s="178"/>
      <c r="MM449" s="178"/>
      <c r="MN449" s="178"/>
      <c r="MO449" s="178"/>
      <c r="MP449" s="178"/>
      <c r="MQ449" s="178"/>
      <c r="MR449" s="178"/>
      <c r="MS449" s="178"/>
      <c r="MT449" s="178"/>
      <c r="MU449" s="178"/>
      <c r="MV449" s="178"/>
      <c r="MW449" s="178"/>
      <c r="MX449" s="178"/>
      <c r="MY449" s="178"/>
      <c r="MZ449" s="178"/>
      <c r="NA449" s="178"/>
      <c r="NB449" s="178"/>
      <c r="NC449" s="178"/>
      <c r="ND449" s="178"/>
      <c r="NE449" s="178"/>
      <c r="NF449" s="178"/>
      <c r="NG449" s="178"/>
      <c r="NH449" s="178"/>
      <c r="NI449" s="178"/>
      <c r="NJ449" s="178"/>
      <c r="NK449" s="178"/>
      <c r="NL449" s="178"/>
      <c r="NM449" s="178"/>
      <c r="NN449" s="178"/>
      <c r="NO449" s="178"/>
      <c r="NP449" s="178"/>
      <c r="NQ449" s="178"/>
      <c r="NR449" s="178"/>
      <c r="NS449" s="178"/>
      <c r="NT449" s="178"/>
      <c r="NU449" s="178"/>
      <c r="NV449" s="178"/>
      <c r="NW449" s="178"/>
      <c r="NX449" s="178"/>
      <c r="NY449" s="178"/>
      <c r="NZ449" s="178"/>
      <c r="OA449" s="178"/>
      <c r="OB449" s="178"/>
      <c r="OC449" s="178"/>
      <c r="OD449" s="178"/>
      <c r="OE449" s="178"/>
      <c r="OF449" s="178"/>
      <c r="OG449" s="178"/>
      <c r="OH449" s="178"/>
      <c r="OI449" s="178"/>
      <c r="OJ449" s="178"/>
      <c r="OK449" s="178"/>
      <c r="OL449" s="178"/>
      <c r="OM449" s="178"/>
      <c r="ON449" s="178"/>
      <c r="OO449" s="178"/>
      <c r="OP449" s="178"/>
      <c r="OQ449" s="178"/>
      <c r="OR449" s="178"/>
      <c r="OS449" s="178"/>
      <c r="OT449" s="178"/>
      <c r="OU449" s="178"/>
      <c r="OV449" s="178"/>
      <c r="OW449" s="178"/>
      <c r="OX449" s="178"/>
      <c r="OY449" s="178"/>
      <c r="OZ449" s="178"/>
      <c r="PA449" s="178"/>
      <c r="PB449" s="178"/>
      <c r="PC449" s="178"/>
      <c r="PD449" s="178"/>
      <c r="PE449" s="178"/>
      <c r="PF449" s="178"/>
      <c r="PG449" s="178"/>
      <c r="PH449" s="178"/>
      <c r="PI449" s="178"/>
      <c r="PJ449" s="178"/>
      <c r="PK449" s="178"/>
      <c r="PL449" s="178"/>
      <c r="PM449" s="178"/>
      <c r="PN449" s="178"/>
      <c r="PO449" s="178"/>
      <c r="PP449" s="178"/>
      <c r="PQ449" s="178"/>
      <c r="PR449" s="178"/>
      <c r="PS449" s="178"/>
      <c r="PT449" s="178"/>
      <c r="PU449" s="178"/>
      <c r="PV449" s="178"/>
      <c r="PW449" s="178"/>
      <c r="PX449" s="178"/>
      <c r="PY449" s="178"/>
      <c r="PZ449" s="178"/>
      <c r="QA449" s="178"/>
      <c r="QB449" s="178"/>
      <c r="QC449" s="178"/>
      <c r="QD449" s="178"/>
      <c r="QE449" s="178"/>
      <c r="QF449" s="178"/>
      <c r="QG449" s="178"/>
      <c r="QH449" s="178"/>
      <c r="QI449" s="178"/>
      <c r="QJ449" s="178"/>
      <c r="QK449" s="178"/>
      <c r="QL449" s="178"/>
      <c r="QM449" s="178"/>
      <c r="QN449" s="178"/>
      <c r="QO449" s="178"/>
      <c r="QP449" s="178"/>
      <c r="QQ449" s="178"/>
      <c r="QR449" s="178"/>
      <c r="QS449" s="178"/>
      <c r="QT449" s="178"/>
      <c r="QU449" s="178"/>
      <c r="QV449" s="178"/>
      <c r="QW449" s="178"/>
      <c r="QX449" s="178"/>
      <c r="QY449" s="178"/>
      <c r="QZ449" s="178"/>
      <c r="RA449" s="178"/>
      <c r="RB449" s="178"/>
      <c r="RC449" s="178"/>
      <c r="RD449" s="178"/>
      <c r="RE449" s="178"/>
      <c r="RF449" s="178"/>
      <c r="RG449" s="178"/>
      <c r="RH449" s="178"/>
      <c r="RI449" s="178"/>
      <c r="RJ449" s="178"/>
      <c r="RK449" s="178"/>
      <c r="RL449" s="178"/>
      <c r="RM449" s="178"/>
      <c r="RN449" s="178"/>
      <c r="RO449" s="178"/>
      <c r="RP449" s="178"/>
      <c r="RQ449" s="178"/>
      <c r="RR449" s="178"/>
      <c r="RS449" s="178"/>
    </row>
    <row r="450" spans="1:487" s="1364" customFormat="1">
      <c r="A450" s="1266"/>
      <c r="B450" s="1368"/>
      <c r="C450" s="1269"/>
      <c r="D450" s="1262"/>
      <c r="E450" s="1376"/>
      <c r="F450" s="1297"/>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c r="AJ450" s="178"/>
      <c r="AK450" s="178"/>
      <c r="AL450" s="178"/>
      <c r="AM450" s="178"/>
      <c r="AN450" s="178"/>
      <c r="AO450" s="178"/>
      <c r="AP450" s="178"/>
      <c r="AQ450" s="178"/>
      <c r="AR450" s="178"/>
      <c r="AS450" s="178"/>
      <c r="AT450" s="178"/>
      <c r="AU450" s="178"/>
      <c r="AV450" s="178"/>
      <c r="AW450" s="178"/>
      <c r="AX450" s="178"/>
      <c r="AY450" s="178"/>
      <c r="AZ450" s="178"/>
      <c r="BA450" s="178"/>
      <c r="BB450" s="178"/>
      <c r="BC450" s="178"/>
      <c r="BD450" s="178"/>
      <c r="BE450" s="178"/>
      <c r="BF450" s="178"/>
      <c r="BG450" s="178"/>
      <c r="BH450" s="178"/>
      <c r="BI450" s="178"/>
      <c r="BJ450" s="178"/>
      <c r="BK450" s="178"/>
      <c r="BL450" s="178"/>
      <c r="BM450" s="178"/>
      <c r="BN450" s="178"/>
      <c r="BO450" s="178"/>
      <c r="BP450" s="178"/>
      <c r="BQ450" s="178"/>
      <c r="BR450" s="178"/>
      <c r="BS450" s="178"/>
      <c r="BT450" s="178"/>
      <c r="BU450" s="178"/>
      <c r="BV450" s="178"/>
      <c r="BW450" s="178"/>
      <c r="BX450" s="178"/>
      <c r="BY450" s="178"/>
      <c r="BZ450" s="178"/>
      <c r="CA450" s="178"/>
      <c r="CB450" s="178"/>
      <c r="CC450" s="178"/>
      <c r="CD450" s="178"/>
      <c r="CE450" s="178"/>
      <c r="CF450" s="178"/>
      <c r="CG450" s="178"/>
      <c r="CH450" s="178"/>
      <c r="CI450" s="178"/>
      <c r="CJ450" s="178"/>
      <c r="CK450" s="178"/>
      <c r="CL450" s="178"/>
      <c r="CM450" s="178"/>
      <c r="CN450" s="178"/>
      <c r="CO450" s="178"/>
      <c r="CP450" s="178"/>
      <c r="CQ450" s="178"/>
      <c r="CR450" s="178"/>
      <c r="CS450" s="178"/>
      <c r="CT450" s="178"/>
      <c r="CU450" s="178"/>
      <c r="CV450" s="178"/>
      <c r="CW450" s="178"/>
      <c r="CX450" s="178"/>
      <c r="CY450" s="178"/>
      <c r="CZ450" s="178"/>
      <c r="DA450" s="178"/>
      <c r="DB450" s="178"/>
      <c r="DC450" s="178"/>
      <c r="DD450" s="178"/>
      <c r="DE450" s="178"/>
      <c r="DF450" s="178"/>
      <c r="DG450" s="178"/>
      <c r="DH450" s="178"/>
      <c r="DI450" s="178"/>
      <c r="DJ450" s="178"/>
      <c r="DK450" s="178"/>
      <c r="DL450" s="178"/>
      <c r="DM450" s="178"/>
      <c r="DN450" s="178"/>
      <c r="DO450" s="178"/>
      <c r="DP450" s="178"/>
      <c r="DQ450" s="178"/>
      <c r="DR450" s="178"/>
      <c r="DS450" s="178"/>
      <c r="DT450" s="178"/>
      <c r="DU450" s="178"/>
      <c r="DV450" s="178"/>
      <c r="DW450" s="178"/>
      <c r="DX450" s="178"/>
      <c r="DY450" s="178"/>
      <c r="DZ450" s="178"/>
      <c r="EA450" s="178"/>
      <c r="EB450" s="178"/>
      <c r="EC450" s="178"/>
      <c r="ED450" s="178"/>
      <c r="EE450" s="178"/>
      <c r="EF450" s="178"/>
      <c r="EG450" s="178"/>
      <c r="EH450" s="178"/>
      <c r="EI450" s="178"/>
      <c r="EJ450" s="178"/>
      <c r="EK450" s="178"/>
      <c r="EL450" s="178"/>
      <c r="EM450" s="178"/>
      <c r="EN450" s="178"/>
      <c r="EO450" s="178"/>
      <c r="EP450" s="178"/>
      <c r="EQ450" s="178"/>
      <c r="ER450" s="178"/>
      <c r="ES450" s="178"/>
      <c r="ET450" s="178"/>
      <c r="EU450" s="178"/>
      <c r="EV450" s="178"/>
      <c r="EW450" s="178"/>
      <c r="EX450" s="178"/>
      <c r="EY450" s="178"/>
      <c r="EZ450" s="178"/>
      <c r="FA450" s="178"/>
      <c r="FB450" s="178"/>
      <c r="FC450" s="178"/>
      <c r="FD450" s="178"/>
      <c r="FE450" s="178"/>
      <c r="FF450" s="178"/>
      <c r="FG450" s="178"/>
      <c r="FH450" s="178"/>
      <c r="FI450" s="178"/>
      <c r="FJ450" s="178"/>
      <c r="FK450" s="178"/>
      <c r="FL450" s="178"/>
      <c r="FM450" s="178"/>
      <c r="FN450" s="178"/>
      <c r="FO450" s="178"/>
      <c r="FP450" s="178"/>
      <c r="FQ450" s="178"/>
      <c r="FR450" s="178"/>
      <c r="FS450" s="178"/>
      <c r="FT450" s="178"/>
      <c r="FU450" s="178"/>
      <c r="FV450" s="178"/>
      <c r="FW450" s="178"/>
      <c r="FX450" s="178"/>
      <c r="FY450" s="178"/>
      <c r="FZ450" s="178"/>
      <c r="GA450" s="178"/>
      <c r="GB450" s="178"/>
      <c r="GC450" s="178"/>
      <c r="GD450" s="178"/>
      <c r="GE450" s="178"/>
      <c r="GF450" s="178"/>
      <c r="GG450" s="178"/>
      <c r="GH450" s="178"/>
      <c r="GI450" s="178"/>
      <c r="GJ450" s="178"/>
      <c r="GK450" s="178"/>
      <c r="GL450" s="178"/>
      <c r="GM450" s="178"/>
      <c r="GN450" s="178"/>
      <c r="GO450" s="178"/>
      <c r="GP450" s="178"/>
      <c r="GQ450" s="178"/>
      <c r="GR450" s="178"/>
      <c r="GS450" s="178"/>
      <c r="GT450" s="178"/>
      <c r="GU450" s="178"/>
      <c r="GV450" s="178"/>
      <c r="GW450" s="178"/>
      <c r="GX450" s="178"/>
      <c r="GY450" s="178"/>
      <c r="GZ450" s="178"/>
      <c r="HA450" s="178"/>
      <c r="HB450" s="178"/>
      <c r="HC450" s="178"/>
      <c r="HD450" s="178"/>
      <c r="HE450" s="178"/>
      <c r="HF450" s="178"/>
      <c r="HG450" s="178"/>
      <c r="HH450" s="178"/>
      <c r="HI450" s="178"/>
      <c r="HJ450" s="178"/>
      <c r="HK450" s="178"/>
      <c r="HL450" s="178"/>
      <c r="HM450" s="178"/>
      <c r="HN450" s="178"/>
      <c r="HO450" s="178"/>
      <c r="HP450" s="178"/>
      <c r="HQ450" s="178"/>
      <c r="HR450" s="178"/>
      <c r="HS450" s="178"/>
      <c r="HT450" s="178"/>
      <c r="HU450" s="178"/>
      <c r="HV450" s="178"/>
      <c r="HW450" s="178"/>
      <c r="HX450" s="178"/>
      <c r="HY450" s="178"/>
      <c r="HZ450" s="178"/>
      <c r="IA450" s="178"/>
      <c r="IB450" s="178"/>
      <c r="IC450" s="178"/>
      <c r="ID450" s="178"/>
      <c r="IE450" s="178"/>
      <c r="IF450" s="178"/>
      <c r="IG450" s="178"/>
      <c r="IH450" s="178"/>
      <c r="II450" s="178"/>
      <c r="IJ450" s="178"/>
      <c r="IK450" s="178"/>
      <c r="IL450" s="178"/>
      <c r="IM450" s="178"/>
      <c r="IN450" s="178"/>
      <c r="IO450" s="178"/>
      <c r="IP450" s="178"/>
      <c r="IQ450" s="178"/>
      <c r="IR450" s="178"/>
      <c r="IS450" s="178"/>
      <c r="IT450" s="178"/>
      <c r="IU450" s="178"/>
      <c r="IV450" s="178"/>
      <c r="IW450" s="178"/>
      <c r="IX450" s="178"/>
      <c r="IY450" s="178"/>
      <c r="IZ450" s="178"/>
      <c r="JA450" s="178"/>
      <c r="JB450" s="178"/>
      <c r="JC450" s="178"/>
      <c r="JD450" s="178"/>
      <c r="JE450" s="178"/>
      <c r="JF450" s="178"/>
      <c r="JG450" s="178"/>
      <c r="JH450" s="178"/>
      <c r="JI450" s="178"/>
      <c r="JJ450" s="178"/>
      <c r="JK450" s="178"/>
      <c r="JL450" s="178"/>
      <c r="JM450" s="178"/>
      <c r="JN450" s="178"/>
      <c r="JO450" s="178"/>
      <c r="JP450" s="178"/>
      <c r="JQ450" s="178"/>
      <c r="JR450" s="178"/>
      <c r="JS450" s="178"/>
      <c r="JT450" s="178"/>
      <c r="JU450" s="178"/>
      <c r="JV450" s="178"/>
      <c r="JW450" s="178"/>
      <c r="JX450" s="178"/>
      <c r="JY450" s="178"/>
      <c r="JZ450" s="178"/>
      <c r="KA450" s="178"/>
      <c r="KB450" s="178"/>
      <c r="KC450" s="178"/>
      <c r="KD450" s="178"/>
      <c r="KE450" s="178"/>
      <c r="KF450" s="178"/>
      <c r="KG450" s="178"/>
      <c r="KH450" s="178"/>
      <c r="KI450" s="178"/>
      <c r="KJ450" s="178"/>
      <c r="KK450" s="178"/>
      <c r="KL450" s="178"/>
      <c r="KM450" s="178"/>
      <c r="KN450" s="178"/>
      <c r="KO450" s="178"/>
      <c r="KP450" s="178"/>
      <c r="KQ450" s="178"/>
      <c r="KR450" s="178"/>
      <c r="KS450" s="178"/>
      <c r="KT450" s="178"/>
      <c r="KU450" s="178"/>
      <c r="KV450" s="178"/>
      <c r="KW450" s="178"/>
      <c r="KX450" s="178"/>
      <c r="KY450" s="178"/>
      <c r="KZ450" s="178"/>
      <c r="LA450" s="178"/>
      <c r="LB450" s="178"/>
      <c r="LC450" s="178"/>
      <c r="LD450" s="178"/>
      <c r="LE450" s="178"/>
      <c r="LF450" s="178"/>
      <c r="LG450" s="178"/>
      <c r="LH450" s="178"/>
      <c r="LI450" s="178"/>
      <c r="LJ450" s="178"/>
      <c r="LK450" s="178"/>
      <c r="LL450" s="178"/>
      <c r="LM450" s="178"/>
      <c r="LN450" s="178"/>
      <c r="LO450" s="178"/>
      <c r="LP450" s="178"/>
      <c r="LQ450" s="178"/>
      <c r="LR450" s="178"/>
      <c r="LS450" s="178"/>
      <c r="LT450" s="178"/>
      <c r="LU450" s="178"/>
      <c r="LV450" s="178"/>
      <c r="LW450" s="178"/>
      <c r="LX450" s="178"/>
      <c r="LY450" s="178"/>
      <c r="LZ450" s="178"/>
      <c r="MA450" s="178"/>
      <c r="MB450" s="178"/>
      <c r="MC450" s="178"/>
      <c r="MD450" s="178"/>
      <c r="ME450" s="178"/>
      <c r="MF450" s="178"/>
      <c r="MG450" s="178"/>
      <c r="MH450" s="178"/>
      <c r="MI450" s="178"/>
      <c r="MJ450" s="178"/>
      <c r="MK450" s="178"/>
      <c r="ML450" s="178"/>
      <c r="MM450" s="178"/>
      <c r="MN450" s="178"/>
      <c r="MO450" s="178"/>
      <c r="MP450" s="178"/>
      <c r="MQ450" s="178"/>
      <c r="MR450" s="178"/>
      <c r="MS450" s="178"/>
      <c r="MT450" s="178"/>
      <c r="MU450" s="178"/>
      <c r="MV450" s="178"/>
      <c r="MW450" s="178"/>
      <c r="MX450" s="178"/>
      <c r="MY450" s="178"/>
      <c r="MZ450" s="178"/>
      <c r="NA450" s="178"/>
      <c r="NB450" s="178"/>
      <c r="NC450" s="178"/>
      <c r="ND450" s="178"/>
      <c r="NE450" s="178"/>
      <c r="NF450" s="178"/>
      <c r="NG450" s="178"/>
      <c r="NH450" s="178"/>
      <c r="NI450" s="178"/>
      <c r="NJ450" s="178"/>
      <c r="NK450" s="178"/>
      <c r="NL450" s="178"/>
      <c r="NM450" s="178"/>
      <c r="NN450" s="178"/>
      <c r="NO450" s="178"/>
      <c r="NP450" s="178"/>
      <c r="NQ450" s="178"/>
      <c r="NR450" s="178"/>
      <c r="NS450" s="178"/>
      <c r="NT450" s="178"/>
      <c r="NU450" s="178"/>
      <c r="NV450" s="178"/>
      <c r="NW450" s="178"/>
      <c r="NX450" s="178"/>
      <c r="NY450" s="178"/>
      <c r="NZ450" s="178"/>
      <c r="OA450" s="178"/>
      <c r="OB450" s="178"/>
      <c r="OC450" s="178"/>
      <c r="OD450" s="178"/>
      <c r="OE450" s="178"/>
      <c r="OF450" s="178"/>
      <c r="OG450" s="178"/>
      <c r="OH450" s="178"/>
      <c r="OI450" s="178"/>
      <c r="OJ450" s="178"/>
      <c r="OK450" s="178"/>
      <c r="OL450" s="178"/>
      <c r="OM450" s="178"/>
      <c r="ON450" s="178"/>
      <c r="OO450" s="178"/>
      <c r="OP450" s="178"/>
      <c r="OQ450" s="178"/>
      <c r="OR450" s="178"/>
      <c r="OS450" s="178"/>
      <c r="OT450" s="178"/>
      <c r="OU450" s="178"/>
      <c r="OV450" s="178"/>
      <c r="OW450" s="178"/>
      <c r="OX450" s="178"/>
      <c r="OY450" s="178"/>
      <c r="OZ450" s="178"/>
      <c r="PA450" s="178"/>
      <c r="PB450" s="178"/>
      <c r="PC450" s="178"/>
      <c r="PD450" s="178"/>
      <c r="PE450" s="178"/>
      <c r="PF450" s="178"/>
      <c r="PG450" s="178"/>
      <c r="PH450" s="178"/>
      <c r="PI450" s="178"/>
      <c r="PJ450" s="178"/>
      <c r="PK450" s="178"/>
      <c r="PL450" s="178"/>
      <c r="PM450" s="178"/>
      <c r="PN450" s="178"/>
      <c r="PO450" s="178"/>
      <c r="PP450" s="178"/>
      <c r="PQ450" s="178"/>
      <c r="PR450" s="178"/>
      <c r="PS450" s="178"/>
      <c r="PT450" s="178"/>
      <c r="PU450" s="178"/>
      <c r="PV450" s="178"/>
      <c r="PW450" s="178"/>
      <c r="PX450" s="178"/>
      <c r="PY450" s="178"/>
      <c r="PZ450" s="178"/>
      <c r="QA450" s="178"/>
      <c r="QB450" s="178"/>
      <c r="QC450" s="178"/>
      <c r="QD450" s="178"/>
      <c r="QE450" s="178"/>
      <c r="QF450" s="178"/>
      <c r="QG450" s="178"/>
      <c r="QH450" s="178"/>
      <c r="QI450" s="178"/>
      <c r="QJ450" s="178"/>
      <c r="QK450" s="178"/>
      <c r="QL450" s="178"/>
      <c r="QM450" s="178"/>
      <c r="QN450" s="178"/>
      <c r="QO450" s="178"/>
      <c r="QP450" s="178"/>
      <c r="QQ450" s="178"/>
      <c r="QR450" s="178"/>
      <c r="QS450" s="178"/>
      <c r="QT450" s="178"/>
      <c r="QU450" s="178"/>
      <c r="QV450" s="178"/>
      <c r="QW450" s="178"/>
      <c r="QX450" s="178"/>
      <c r="QY450" s="178"/>
      <c r="QZ450" s="178"/>
      <c r="RA450" s="178"/>
      <c r="RB450" s="178"/>
      <c r="RC450" s="178"/>
      <c r="RD450" s="178"/>
      <c r="RE450" s="178"/>
      <c r="RF450" s="178"/>
      <c r="RG450" s="178"/>
      <c r="RH450" s="178"/>
      <c r="RI450" s="178"/>
      <c r="RJ450" s="178"/>
      <c r="RK450" s="178"/>
    </row>
    <row r="451" spans="1:487" s="1364" customFormat="1">
      <c r="A451" s="1321" t="s">
        <v>2985</v>
      </c>
      <c r="B451" s="1368" t="s">
        <v>2038</v>
      </c>
      <c r="C451" s="1269"/>
      <c r="D451" s="1375"/>
      <c r="E451" s="1265"/>
      <c r="F451" s="411"/>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c r="AJ451" s="178"/>
      <c r="AK451" s="178"/>
      <c r="AL451" s="178"/>
      <c r="AM451" s="178"/>
      <c r="AN451" s="178"/>
      <c r="AO451" s="178"/>
      <c r="AP451" s="178"/>
      <c r="AQ451" s="178"/>
      <c r="AR451" s="178"/>
      <c r="AS451" s="178"/>
      <c r="AT451" s="178"/>
      <c r="AU451" s="178"/>
      <c r="AV451" s="178"/>
      <c r="AW451" s="178"/>
      <c r="AX451" s="178"/>
      <c r="AY451" s="178"/>
      <c r="AZ451" s="178"/>
      <c r="BA451" s="178"/>
      <c r="BB451" s="178"/>
      <c r="BC451" s="178"/>
      <c r="BD451" s="178"/>
      <c r="BE451" s="178"/>
      <c r="BF451" s="178"/>
      <c r="BG451" s="178"/>
      <c r="BH451" s="178"/>
      <c r="BI451" s="178"/>
      <c r="BJ451" s="178"/>
      <c r="BK451" s="178"/>
      <c r="BL451" s="178"/>
      <c r="BM451" s="178"/>
      <c r="BN451" s="178"/>
      <c r="BO451" s="178"/>
      <c r="BP451" s="178"/>
      <c r="BQ451" s="178"/>
      <c r="BR451" s="178"/>
      <c r="BS451" s="178"/>
      <c r="BT451" s="178"/>
      <c r="BU451" s="178"/>
      <c r="BV451" s="178"/>
      <c r="BW451" s="178"/>
      <c r="BX451" s="178"/>
      <c r="BY451" s="178"/>
      <c r="BZ451" s="178"/>
      <c r="CA451" s="178"/>
      <c r="CB451" s="178"/>
      <c r="CC451" s="178"/>
      <c r="CD451" s="178"/>
      <c r="CE451" s="178"/>
      <c r="CF451" s="178"/>
      <c r="CG451" s="178"/>
      <c r="CH451" s="178"/>
      <c r="CI451" s="178"/>
      <c r="CJ451" s="178"/>
      <c r="CK451" s="178"/>
      <c r="CL451" s="178"/>
      <c r="CM451" s="178"/>
      <c r="CN451" s="178"/>
      <c r="CO451" s="178"/>
      <c r="CP451" s="178"/>
      <c r="CQ451" s="178"/>
      <c r="CR451" s="178"/>
      <c r="CS451" s="178"/>
      <c r="CT451" s="178"/>
      <c r="CU451" s="178"/>
      <c r="CV451" s="178"/>
      <c r="CW451" s="178"/>
      <c r="CX451" s="178"/>
      <c r="CY451" s="178"/>
      <c r="CZ451" s="178"/>
      <c r="DA451" s="178"/>
      <c r="DB451" s="178"/>
      <c r="DC451" s="178"/>
      <c r="DD451" s="178"/>
      <c r="DE451" s="178"/>
      <c r="DF451" s="178"/>
      <c r="DG451" s="178"/>
      <c r="DH451" s="178"/>
      <c r="DI451" s="178"/>
      <c r="DJ451" s="178"/>
      <c r="DK451" s="178"/>
      <c r="DL451" s="178"/>
      <c r="DM451" s="178"/>
      <c r="DN451" s="178"/>
      <c r="DO451" s="178"/>
      <c r="DP451" s="178"/>
      <c r="DQ451" s="178"/>
      <c r="DR451" s="178"/>
      <c r="DS451" s="178"/>
      <c r="DT451" s="178"/>
      <c r="DU451" s="178"/>
      <c r="DV451" s="178"/>
      <c r="DW451" s="178"/>
      <c r="DX451" s="178"/>
      <c r="DY451" s="178"/>
      <c r="DZ451" s="178"/>
      <c r="EA451" s="178"/>
      <c r="EB451" s="178"/>
      <c r="EC451" s="178"/>
      <c r="ED451" s="178"/>
      <c r="EE451" s="178"/>
      <c r="EF451" s="178"/>
      <c r="EG451" s="178"/>
      <c r="EH451" s="178"/>
      <c r="EI451" s="178"/>
      <c r="EJ451" s="178"/>
      <c r="EK451" s="178"/>
      <c r="EL451" s="178"/>
      <c r="EM451" s="178"/>
      <c r="EN451" s="178"/>
      <c r="EO451" s="178"/>
      <c r="EP451" s="178"/>
      <c r="EQ451" s="178"/>
      <c r="ER451" s="178"/>
      <c r="ES451" s="178"/>
      <c r="ET451" s="178"/>
      <c r="EU451" s="178"/>
      <c r="EV451" s="178"/>
      <c r="EW451" s="178"/>
      <c r="EX451" s="178"/>
      <c r="EY451" s="178"/>
      <c r="EZ451" s="178"/>
      <c r="FA451" s="178"/>
      <c r="FB451" s="178"/>
      <c r="FC451" s="178"/>
      <c r="FD451" s="178"/>
      <c r="FE451" s="178"/>
      <c r="FF451" s="178"/>
      <c r="FG451" s="178"/>
      <c r="FH451" s="178"/>
      <c r="FI451" s="178"/>
      <c r="FJ451" s="178"/>
      <c r="FK451" s="178"/>
      <c r="FL451" s="178"/>
      <c r="FM451" s="178"/>
      <c r="FN451" s="178"/>
      <c r="FO451" s="178"/>
      <c r="FP451" s="178"/>
      <c r="FQ451" s="178"/>
      <c r="FR451" s="178"/>
      <c r="FS451" s="178"/>
      <c r="FT451" s="178"/>
      <c r="FU451" s="178"/>
      <c r="FV451" s="178"/>
      <c r="FW451" s="178"/>
      <c r="FX451" s="178"/>
      <c r="FY451" s="178"/>
      <c r="FZ451" s="178"/>
      <c r="GA451" s="178"/>
      <c r="GB451" s="178"/>
      <c r="GC451" s="178"/>
      <c r="GD451" s="178"/>
      <c r="GE451" s="178"/>
      <c r="GF451" s="178"/>
      <c r="GG451" s="178"/>
      <c r="GH451" s="178"/>
      <c r="GI451" s="178"/>
      <c r="GJ451" s="178"/>
      <c r="GK451" s="178"/>
      <c r="GL451" s="178"/>
      <c r="GM451" s="178"/>
      <c r="GN451" s="178"/>
      <c r="GO451" s="178"/>
      <c r="GP451" s="178"/>
      <c r="GQ451" s="178"/>
      <c r="GR451" s="178"/>
      <c r="GS451" s="178"/>
      <c r="GT451" s="178"/>
      <c r="GU451" s="178"/>
      <c r="GV451" s="178"/>
      <c r="GW451" s="178"/>
      <c r="GX451" s="178"/>
      <c r="GY451" s="178"/>
      <c r="GZ451" s="178"/>
      <c r="HA451" s="178"/>
      <c r="HB451" s="178"/>
      <c r="HC451" s="178"/>
      <c r="HD451" s="178"/>
      <c r="HE451" s="178"/>
      <c r="HF451" s="178"/>
      <c r="HG451" s="178"/>
      <c r="HH451" s="178"/>
      <c r="HI451" s="178"/>
      <c r="HJ451" s="178"/>
      <c r="HK451" s="178"/>
      <c r="HL451" s="178"/>
      <c r="HM451" s="178"/>
      <c r="HN451" s="178"/>
      <c r="HO451" s="178"/>
      <c r="HP451" s="178"/>
      <c r="HQ451" s="178"/>
      <c r="HR451" s="178"/>
      <c r="HS451" s="178"/>
      <c r="HT451" s="178"/>
      <c r="HU451" s="178"/>
      <c r="HV451" s="178"/>
      <c r="HW451" s="178"/>
      <c r="HX451" s="178"/>
      <c r="HY451" s="178"/>
      <c r="HZ451" s="178"/>
      <c r="IA451" s="178"/>
      <c r="IB451" s="178"/>
      <c r="IC451" s="178"/>
      <c r="ID451" s="178"/>
      <c r="IE451" s="178"/>
      <c r="IF451" s="178"/>
      <c r="IG451" s="178"/>
      <c r="IH451" s="178"/>
      <c r="II451" s="178"/>
      <c r="IJ451" s="178"/>
      <c r="IK451" s="178"/>
      <c r="IL451" s="178"/>
      <c r="IM451" s="178"/>
      <c r="IN451" s="178"/>
      <c r="IO451" s="178"/>
      <c r="IP451" s="178"/>
      <c r="IQ451" s="178"/>
      <c r="IR451" s="178"/>
      <c r="IS451" s="178"/>
      <c r="IT451" s="178"/>
      <c r="IU451" s="178"/>
      <c r="IV451" s="178"/>
      <c r="IW451" s="178"/>
      <c r="IX451" s="178"/>
      <c r="IY451" s="178"/>
      <c r="IZ451" s="178"/>
      <c r="JA451" s="178"/>
      <c r="JB451" s="178"/>
      <c r="JC451" s="178"/>
      <c r="JD451" s="178"/>
      <c r="JE451" s="178"/>
      <c r="JF451" s="178"/>
      <c r="JG451" s="178"/>
      <c r="JH451" s="178"/>
      <c r="JI451" s="178"/>
      <c r="JJ451" s="178"/>
      <c r="JK451" s="178"/>
      <c r="JL451" s="178"/>
      <c r="JM451" s="178"/>
      <c r="JN451" s="178"/>
      <c r="JO451" s="178"/>
      <c r="JP451" s="178"/>
      <c r="JQ451" s="178"/>
      <c r="JR451" s="178"/>
      <c r="JS451" s="178"/>
      <c r="JT451" s="178"/>
      <c r="JU451" s="178"/>
      <c r="JV451" s="178"/>
      <c r="JW451" s="178"/>
      <c r="JX451" s="178"/>
      <c r="JY451" s="178"/>
      <c r="JZ451" s="178"/>
      <c r="KA451" s="178"/>
      <c r="KB451" s="178"/>
      <c r="KC451" s="178"/>
      <c r="KD451" s="178"/>
      <c r="KE451" s="178"/>
      <c r="KF451" s="178"/>
      <c r="KG451" s="178"/>
      <c r="KH451" s="178"/>
      <c r="KI451" s="178"/>
      <c r="KJ451" s="178"/>
      <c r="KK451" s="178"/>
      <c r="KL451" s="178"/>
      <c r="KM451" s="178"/>
      <c r="KN451" s="178"/>
      <c r="KO451" s="178"/>
      <c r="KP451" s="178"/>
      <c r="KQ451" s="178"/>
      <c r="KR451" s="178"/>
      <c r="KS451" s="178"/>
      <c r="KT451" s="178"/>
      <c r="KU451" s="178"/>
      <c r="KV451" s="178"/>
      <c r="KW451" s="178"/>
      <c r="KX451" s="178"/>
      <c r="KY451" s="178"/>
      <c r="KZ451" s="178"/>
      <c r="LA451" s="178"/>
      <c r="LB451" s="178"/>
      <c r="LC451" s="178"/>
      <c r="LD451" s="178"/>
      <c r="LE451" s="178"/>
      <c r="LF451" s="178"/>
      <c r="LG451" s="178"/>
      <c r="LH451" s="178"/>
      <c r="LI451" s="178"/>
      <c r="LJ451" s="178"/>
      <c r="LK451" s="178"/>
      <c r="LL451" s="178"/>
      <c r="LM451" s="178"/>
      <c r="LN451" s="178"/>
      <c r="LO451" s="178"/>
      <c r="LP451" s="178"/>
      <c r="LQ451" s="178"/>
      <c r="LR451" s="178"/>
      <c r="LS451" s="178"/>
      <c r="LT451" s="178"/>
      <c r="LU451" s="178"/>
      <c r="LV451" s="178"/>
      <c r="LW451" s="178"/>
      <c r="LX451" s="178"/>
      <c r="LY451" s="178"/>
      <c r="LZ451" s="178"/>
      <c r="MA451" s="178"/>
      <c r="MB451" s="178"/>
      <c r="MC451" s="178"/>
      <c r="MD451" s="178"/>
      <c r="ME451" s="178"/>
      <c r="MF451" s="178"/>
      <c r="MG451" s="178"/>
      <c r="MH451" s="178"/>
      <c r="MI451" s="178"/>
      <c r="MJ451" s="178"/>
      <c r="MK451" s="178"/>
      <c r="ML451" s="178"/>
      <c r="MM451" s="178"/>
      <c r="MN451" s="178"/>
      <c r="MO451" s="178"/>
      <c r="MP451" s="178"/>
      <c r="MQ451" s="178"/>
      <c r="MR451" s="178"/>
      <c r="MS451" s="178"/>
      <c r="MT451" s="178"/>
      <c r="MU451" s="178"/>
      <c r="MV451" s="178"/>
      <c r="MW451" s="178"/>
      <c r="MX451" s="178"/>
      <c r="MY451" s="178"/>
      <c r="MZ451" s="178"/>
      <c r="NA451" s="178"/>
      <c r="NB451" s="178"/>
      <c r="NC451" s="178"/>
      <c r="ND451" s="178"/>
      <c r="NE451" s="178"/>
      <c r="NF451" s="178"/>
      <c r="NG451" s="178"/>
      <c r="NH451" s="178"/>
      <c r="NI451" s="178"/>
      <c r="NJ451" s="178"/>
      <c r="NK451" s="178"/>
      <c r="NL451" s="178"/>
      <c r="NM451" s="178"/>
      <c r="NN451" s="178"/>
      <c r="NO451" s="178"/>
      <c r="NP451" s="178"/>
      <c r="NQ451" s="178"/>
      <c r="NR451" s="178"/>
      <c r="NS451" s="178"/>
      <c r="NT451" s="178"/>
      <c r="NU451" s="178"/>
      <c r="NV451" s="178"/>
      <c r="NW451" s="178"/>
      <c r="NX451" s="178"/>
      <c r="NY451" s="178"/>
      <c r="NZ451" s="178"/>
      <c r="OA451" s="178"/>
      <c r="OB451" s="178"/>
      <c r="OC451" s="178"/>
      <c r="OD451" s="178"/>
      <c r="OE451" s="178"/>
      <c r="OF451" s="178"/>
      <c r="OG451" s="178"/>
      <c r="OH451" s="178"/>
      <c r="OI451" s="178"/>
      <c r="OJ451" s="178"/>
      <c r="OK451" s="178"/>
      <c r="OL451" s="178"/>
      <c r="OM451" s="178"/>
      <c r="ON451" s="178"/>
      <c r="OO451" s="178"/>
      <c r="OP451" s="178"/>
      <c r="OQ451" s="178"/>
      <c r="OR451" s="178"/>
      <c r="OS451" s="178"/>
      <c r="OT451" s="178"/>
      <c r="OU451" s="178"/>
      <c r="OV451" s="178"/>
      <c r="OW451" s="178"/>
      <c r="OX451" s="178"/>
      <c r="OY451" s="178"/>
      <c r="OZ451" s="178"/>
      <c r="PA451" s="178"/>
      <c r="PB451" s="178"/>
      <c r="PC451" s="178"/>
      <c r="PD451" s="178"/>
      <c r="PE451" s="178"/>
      <c r="PF451" s="178"/>
      <c r="PG451" s="178"/>
      <c r="PH451" s="178"/>
      <c r="PI451" s="178"/>
      <c r="PJ451" s="178"/>
      <c r="PK451" s="178"/>
      <c r="PL451" s="178"/>
      <c r="PM451" s="178"/>
      <c r="PN451" s="178"/>
      <c r="PO451" s="178"/>
      <c r="PP451" s="178"/>
      <c r="PQ451" s="178"/>
      <c r="PR451" s="178"/>
      <c r="PS451" s="178"/>
      <c r="PT451" s="178"/>
      <c r="PU451" s="178"/>
      <c r="PV451" s="178"/>
      <c r="PW451" s="178"/>
      <c r="PX451" s="178"/>
      <c r="PY451" s="178"/>
      <c r="PZ451" s="178"/>
      <c r="QA451" s="178"/>
      <c r="QB451" s="178"/>
      <c r="QC451" s="178"/>
      <c r="QD451" s="178"/>
      <c r="QE451" s="178"/>
      <c r="QF451" s="178"/>
      <c r="QG451" s="178"/>
      <c r="QH451" s="178"/>
      <c r="QI451" s="178"/>
      <c r="QJ451" s="178"/>
      <c r="QK451" s="178"/>
      <c r="QL451" s="178"/>
      <c r="QM451" s="178"/>
      <c r="QN451" s="178"/>
      <c r="QO451" s="178"/>
      <c r="QP451" s="178"/>
      <c r="QQ451" s="178"/>
      <c r="QR451" s="178"/>
      <c r="QS451" s="178"/>
      <c r="QT451" s="178"/>
      <c r="QU451" s="178"/>
      <c r="QV451" s="178"/>
      <c r="QW451" s="178"/>
      <c r="QX451" s="178"/>
      <c r="QY451" s="178"/>
      <c r="QZ451" s="178"/>
      <c r="RA451" s="178"/>
      <c r="RB451" s="178"/>
      <c r="RC451" s="178"/>
      <c r="RD451" s="178"/>
      <c r="RE451" s="178"/>
      <c r="RF451" s="178"/>
      <c r="RG451" s="178"/>
      <c r="RH451" s="178"/>
      <c r="RI451" s="178"/>
      <c r="RJ451" s="178"/>
      <c r="RK451" s="178"/>
    </row>
    <row r="452" spans="1:487" s="1364" customFormat="1">
      <c r="A452" s="1266"/>
      <c r="B452" s="1368"/>
      <c r="C452" s="1269"/>
      <c r="D452" s="1375"/>
      <c r="E452" s="1265"/>
      <c r="F452" s="411"/>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c r="AJ452" s="178"/>
      <c r="AK452" s="178"/>
      <c r="AL452" s="178"/>
      <c r="AM452" s="178"/>
      <c r="AN452" s="178"/>
      <c r="AO452" s="178"/>
      <c r="AP452" s="178"/>
      <c r="AQ452" s="178"/>
      <c r="AR452" s="178"/>
      <c r="AS452" s="178"/>
      <c r="AT452" s="178"/>
      <c r="AU452" s="178"/>
      <c r="AV452" s="178"/>
      <c r="AW452" s="178"/>
      <c r="AX452" s="178"/>
      <c r="AY452" s="178"/>
      <c r="AZ452" s="178"/>
      <c r="BA452" s="178"/>
      <c r="BB452" s="178"/>
      <c r="BC452" s="178"/>
      <c r="BD452" s="178"/>
      <c r="BE452" s="178"/>
      <c r="BF452" s="178"/>
      <c r="BG452" s="178"/>
      <c r="BH452" s="178"/>
      <c r="BI452" s="178"/>
      <c r="BJ452" s="178"/>
      <c r="BK452" s="178"/>
      <c r="BL452" s="178"/>
      <c r="BM452" s="178"/>
      <c r="BN452" s="178"/>
      <c r="BO452" s="178"/>
      <c r="BP452" s="178"/>
      <c r="BQ452" s="178"/>
      <c r="BR452" s="178"/>
      <c r="BS452" s="178"/>
      <c r="BT452" s="178"/>
      <c r="BU452" s="178"/>
      <c r="BV452" s="178"/>
      <c r="BW452" s="178"/>
      <c r="BX452" s="178"/>
      <c r="BY452" s="178"/>
      <c r="BZ452" s="178"/>
      <c r="CA452" s="178"/>
      <c r="CB452" s="178"/>
      <c r="CC452" s="178"/>
      <c r="CD452" s="178"/>
      <c r="CE452" s="178"/>
      <c r="CF452" s="178"/>
      <c r="CG452" s="178"/>
      <c r="CH452" s="178"/>
      <c r="CI452" s="178"/>
      <c r="CJ452" s="178"/>
      <c r="CK452" s="178"/>
      <c r="CL452" s="178"/>
      <c r="CM452" s="178"/>
      <c r="CN452" s="178"/>
      <c r="CO452" s="178"/>
      <c r="CP452" s="178"/>
      <c r="CQ452" s="178"/>
      <c r="CR452" s="178"/>
      <c r="CS452" s="178"/>
      <c r="CT452" s="178"/>
      <c r="CU452" s="178"/>
      <c r="CV452" s="178"/>
      <c r="CW452" s="178"/>
      <c r="CX452" s="178"/>
      <c r="CY452" s="178"/>
      <c r="CZ452" s="178"/>
      <c r="DA452" s="178"/>
      <c r="DB452" s="178"/>
      <c r="DC452" s="178"/>
      <c r="DD452" s="178"/>
      <c r="DE452" s="178"/>
      <c r="DF452" s="178"/>
      <c r="DG452" s="178"/>
      <c r="DH452" s="178"/>
      <c r="DI452" s="178"/>
      <c r="DJ452" s="178"/>
      <c r="DK452" s="178"/>
      <c r="DL452" s="178"/>
      <c r="DM452" s="178"/>
      <c r="DN452" s="178"/>
      <c r="DO452" s="178"/>
      <c r="DP452" s="178"/>
      <c r="DQ452" s="178"/>
      <c r="DR452" s="178"/>
      <c r="DS452" s="178"/>
      <c r="DT452" s="178"/>
      <c r="DU452" s="178"/>
      <c r="DV452" s="178"/>
      <c r="DW452" s="178"/>
      <c r="DX452" s="178"/>
      <c r="DY452" s="178"/>
      <c r="DZ452" s="178"/>
      <c r="EA452" s="178"/>
      <c r="EB452" s="178"/>
      <c r="EC452" s="178"/>
      <c r="ED452" s="178"/>
      <c r="EE452" s="178"/>
      <c r="EF452" s="178"/>
      <c r="EG452" s="178"/>
      <c r="EH452" s="178"/>
      <c r="EI452" s="178"/>
      <c r="EJ452" s="178"/>
      <c r="EK452" s="178"/>
      <c r="EL452" s="178"/>
      <c r="EM452" s="178"/>
      <c r="EN452" s="178"/>
      <c r="EO452" s="178"/>
      <c r="EP452" s="178"/>
      <c r="EQ452" s="178"/>
      <c r="ER452" s="178"/>
      <c r="ES452" s="178"/>
      <c r="ET452" s="178"/>
      <c r="EU452" s="178"/>
      <c r="EV452" s="178"/>
      <c r="EW452" s="178"/>
      <c r="EX452" s="178"/>
      <c r="EY452" s="178"/>
      <c r="EZ452" s="178"/>
      <c r="FA452" s="178"/>
      <c r="FB452" s="178"/>
      <c r="FC452" s="178"/>
      <c r="FD452" s="178"/>
      <c r="FE452" s="178"/>
      <c r="FF452" s="178"/>
      <c r="FG452" s="178"/>
      <c r="FH452" s="178"/>
      <c r="FI452" s="178"/>
      <c r="FJ452" s="178"/>
      <c r="FK452" s="178"/>
      <c r="FL452" s="178"/>
      <c r="FM452" s="178"/>
      <c r="FN452" s="178"/>
      <c r="FO452" s="178"/>
      <c r="FP452" s="178"/>
      <c r="FQ452" s="178"/>
      <c r="FR452" s="178"/>
      <c r="FS452" s="178"/>
      <c r="FT452" s="178"/>
      <c r="FU452" s="178"/>
      <c r="FV452" s="178"/>
      <c r="FW452" s="178"/>
      <c r="FX452" s="178"/>
      <c r="FY452" s="178"/>
      <c r="FZ452" s="178"/>
      <c r="GA452" s="178"/>
      <c r="GB452" s="178"/>
      <c r="GC452" s="178"/>
      <c r="GD452" s="178"/>
      <c r="GE452" s="178"/>
      <c r="GF452" s="178"/>
      <c r="GG452" s="178"/>
      <c r="GH452" s="178"/>
      <c r="GI452" s="178"/>
      <c r="GJ452" s="178"/>
      <c r="GK452" s="178"/>
      <c r="GL452" s="178"/>
      <c r="GM452" s="178"/>
      <c r="GN452" s="178"/>
      <c r="GO452" s="178"/>
      <c r="GP452" s="178"/>
      <c r="GQ452" s="178"/>
      <c r="GR452" s="178"/>
      <c r="GS452" s="178"/>
      <c r="GT452" s="178"/>
      <c r="GU452" s="178"/>
      <c r="GV452" s="178"/>
      <c r="GW452" s="178"/>
      <c r="GX452" s="178"/>
      <c r="GY452" s="178"/>
      <c r="GZ452" s="178"/>
      <c r="HA452" s="178"/>
      <c r="HB452" s="178"/>
      <c r="HC452" s="178"/>
      <c r="HD452" s="178"/>
      <c r="HE452" s="178"/>
      <c r="HF452" s="178"/>
      <c r="HG452" s="178"/>
      <c r="HH452" s="178"/>
      <c r="HI452" s="178"/>
      <c r="HJ452" s="178"/>
      <c r="HK452" s="178"/>
      <c r="HL452" s="178"/>
      <c r="HM452" s="178"/>
      <c r="HN452" s="178"/>
      <c r="HO452" s="178"/>
      <c r="HP452" s="178"/>
      <c r="HQ452" s="178"/>
      <c r="HR452" s="178"/>
      <c r="HS452" s="178"/>
      <c r="HT452" s="178"/>
      <c r="HU452" s="178"/>
      <c r="HV452" s="178"/>
      <c r="HW452" s="178"/>
      <c r="HX452" s="178"/>
      <c r="HY452" s="178"/>
      <c r="HZ452" s="178"/>
      <c r="IA452" s="178"/>
      <c r="IB452" s="178"/>
      <c r="IC452" s="178"/>
      <c r="ID452" s="178"/>
      <c r="IE452" s="178"/>
      <c r="IF452" s="178"/>
      <c r="IG452" s="178"/>
      <c r="IH452" s="178"/>
      <c r="II452" s="178"/>
      <c r="IJ452" s="178"/>
      <c r="IK452" s="178"/>
      <c r="IL452" s="178"/>
      <c r="IM452" s="178"/>
      <c r="IN452" s="178"/>
      <c r="IO452" s="178"/>
      <c r="IP452" s="178"/>
      <c r="IQ452" s="178"/>
      <c r="IR452" s="178"/>
      <c r="IS452" s="178"/>
      <c r="IT452" s="178"/>
      <c r="IU452" s="178"/>
      <c r="IV452" s="178"/>
      <c r="IW452" s="178"/>
      <c r="IX452" s="178"/>
      <c r="IY452" s="178"/>
      <c r="IZ452" s="178"/>
      <c r="JA452" s="178"/>
      <c r="JB452" s="178"/>
      <c r="JC452" s="178"/>
      <c r="JD452" s="178"/>
      <c r="JE452" s="178"/>
      <c r="JF452" s="178"/>
      <c r="JG452" s="178"/>
      <c r="JH452" s="178"/>
      <c r="JI452" s="178"/>
      <c r="JJ452" s="178"/>
      <c r="JK452" s="178"/>
      <c r="JL452" s="178"/>
      <c r="JM452" s="178"/>
      <c r="JN452" s="178"/>
      <c r="JO452" s="178"/>
      <c r="JP452" s="178"/>
      <c r="JQ452" s="178"/>
      <c r="JR452" s="178"/>
      <c r="JS452" s="178"/>
      <c r="JT452" s="178"/>
      <c r="JU452" s="178"/>
      <c r="JV452" s="178"/>
      <c r="JW452" s="178"/>
      <c r="JX452" s="178"/>
      <c r="JY452" s="178"/>
      <c r="JZ452" s="178"/>
      <c r="KA452" s="178"/>
      <c r="KB452" s="178"/>
      <c r="KC452" s="178"/>
      <c r="KD452" s="178"/>
      <c r="KE452" s="178"/>
      <c r="KF452" s="178"/>
      <c r="KG452" s="178"/>
      <c r="KH452" s="178"/>
      <c r="KI452" s="178"/>
      <c r="KJ452" s="178"/>
      <c r="KK452" s="178"/>
      <c r="KL452" s="178"/>
      <c r="KM452" s="178"/>
      <c r="KN452" s="178"/>
      <c r="KO452" s="178"/>
      <c r="KP452" s="178"/>
      <c r="KQ452" s="178"/>
      <c r="KR452" s="178"/>
      <c r="KS452" s="178"/>
      <c r="KT452" s="178"/>
      <c r="KU452" s="178"/>
      <c r="KV452" s="178"/>
      <c r="KW452" s="178"/>
      <c r="KX452" s="178"/>
      <c r="KY452" s="178"/>
      <c r="KZ452" s="178"/>
      <c r="LA452" s="178"/>
      <c r="LB452" s="178"/>
      <c r="LC452" s="178"/>
      <c r="LD452" s="178"/>
      <c r="LE452" s="178"/>
      <c r="LF452" s="178"/>
      <c r="LG452" s="178"/>
      <c r="LH452" s="178"/>
      <c r="LI452" s="178"/>
      <c r="LJ452" s="178"/>
      <c r="LK452" s="178"/>
      <c r="LL452" s="178"/>
      <c r="LM452" s="178"/>
      <c r="LN452" s="178"/>
      <c r="LO452" s="178"/>
      <c r="LP452" s="178"/>
      <c r="LQ452" s="178"/>
      <c r="LR452" s="178"/>
      <c r="LS452" s="178"/>
      <c r="LT452" s="178"/>
      <c r="LU452" s="178"/>
      <c r="LV452" s="178"/>
      <c r="LW452" s="178"/>
      <c r="LX452" s="178"/>
      <c r="LY452" s="178"/>
      <c r="LZ452" s="178"/>
      <c r="MA452" s="178"/>
      <c r="MB452" s="178"/>
      <c r="MC452" s="178"/>
      <c r="MD452" s="178"/>
      <c r="ME452" s="178"/>
      <c r="MF452" s="178"/>
      <c r="MG452" s="178"/>
      <c r="MH452" s="178"/>
      <c r="MI452" s="178"/>
      <c r="MJ452" s="178"/>
      <c r="MK452" s="178"/>
      <c r="ML452" s="178"/>
      <c r="MM452" s="178"/>
      <c r="MN452" s="178"/>
      <c r="MO452" s="178"/>
      <c r="MP452" s="178"/>
      <c r="MQ452" s="178"/>
      <c r="MR452" s="178"/>
      <c r="MS452" s="178"/>
      <c r="MT452" s="178"/>
      <c r="MU452" s="178"/>
      <c r="MV452" s="178"/>
      <c r="MW452" s="178"/>
      <c r="MX452" s="178"/>
      <c r="MY452" s="178"/>
      <c r="MZ452" s="178"/>
      <c r="NA452" s="178"/>
      <c r="NB452" s="178"/>
      <c r="NC452" s="178"/>
      <c r="ND452" s="178"/>
      <c r="NE452" s="178"/>
      <c r="NF452" s="178"/>
      <c r="NG452" s="178"/>
      <c r="NH452" s="178"/>
      <c r="NI452" s="178"/>
      <c r="NJ452" s="178"/>
      <c r="NK452" s="178"/>
      <c r="NL452" s="178"/>
      <c r="NM452" s="178"/>
      <c r="NN452" s="178"/>
      <c r="NO452" s="178"/>
      <c r="NP452" s="178"/>
      <c r="NQ452" s="178"/>
      <c r="NR452" s="178"/>
      <c r="NS452" s="178"/>
      <c r="NT452" s="178"/>
      <c r="NU452" s="178"/>
      <c r="NV452" s="178"/>
      <c r="NW452" s="178"/>
      <c r="NX452" s="178"/>
      <c r="NY452" s="178"/>
      <c r="NZ452" s="178"/>
      <c r="OA452" s="178"/>
      <c r="OB452" s="178"/>
      <c r="OC452" s="178"/>
      <c r="OD452" s="178"/>
      <c r="OE452" s="178"/>
      <c r="OF452" s="178"/>
      <c r="OG452" s="178"/>
      <c r="OH452" s="178"/>
      <c r="OI452" s="178"/>
      <c r="OJ452" s="178"/>
      <c r="OK452" s="178"/>
      <c r="OL452" s="178"/>
      <c r="OM452" s="178"/>
      <c r="ON452" s="178"/>
      <c r="OO452" s="178"/>
      <c r="OP452" s="178"/>
      <c r="OQ452" s="178"/>
      <c r="OR452" s="178"/>
      <c r="OS452" s="178"/>
      <c r="OT452" s="178"/>
      <c r="OU452" s="178"/>
      <c r="OV452" s="178"/>
      <c r="OW452" s="178"/>
      <c r="OX452" s="178"/>
      <c r="OY452" s="178"/>
      <c r="OZ452" s="178"/>
      <c r="PA452" s="178"/>
      <c r="PB452" s="178"/>
      <c r="PC452" s="178"/>
      <c r="PD452" s="178"/>
      <c r="PE452" s="178"/>
      <c r="PF452" s="178"/>
      <c r="PG452" s="178"/>
      <c r="PH452" s="178"/>
      <c r="PI452" s="178"/>
      <c r="PJ452" s="178"/>
      <c r="PK452" s="178"/>
      <c r="PL452" s="178"/>
      <c r="PM452" s="178"/>
      <c r="PN452" s="178"/>
      <c r="PO452" s="178"/>
      <c r="PP452" s="178"/>
      <c r="PQ452" s="178"/>
      <c r="PR452" s="178"/>
      <c r="PS452" s="178"/>
      <c r="PT452" s="178"/>
      <c r="PU452" s="178"/>
      <c r="PV452" s="178"/>
      <c r="PW452" s="178"/>
      <c r="PX452" s="178"/>
      <c r="PY452" s="178"/>
      <c r="PZ452" s="178"/>
      <c r="QA452" s="178"/>
      <c r="QB452" s="178"/>
      <c r="QC452" s="178"/>
      <c r="QD452" s="178"/>
      <c r="QE452" s="178"/>
      <c r="QF452" s="178"/>
      <c r="QG452" s="178"/>
      <c r="QH452" s="178"/>
      <c r="QI452" s="178"/>
      <c r="QJ452" s="178"/>
      <c r="QK452" s="178"/>
      <c r="QL452" s="178"/>
      <c r="QM452" s="178"/>
      <c r="QN452" s="178"/>
      <c r="QO452" s="178"/>
      <c r="QP452" s="178"/>
      <c r="QQ452" s="178"/>
      <c r="QR452" s="178"/>
      <c r="QS452" s="178"/>
      <c r="QT452" s="178"/>
      <c r="QU452" s="178"/>
      <c r="QV452" s="178"/>
      <c r="QW452" s="178"/>
      <c r="QX452" s="178"/>
      <c r="QY452" s="178"/>
      <c r="QZ452" s="178"/>
      <c r="RA452" s="178"/>
      <c r="RB452" s="178"/>
      <c r="RC452" s="178"/>
      <c r="RD452" s="178"/>
      <c r="RE452" s="178"/>
      <c r="RF452" s="178"/>
      <c r="RG452" s="178"/>
      <c r="RH452" s="178"/>
      <c r="RI452" s="178"/>
      <c r="RJ452" s="178"/>
      <c r="RK452" s="178"/>
    </row>
    <row r="453" spans="1:487" s="1364" customFormat="1" ht="30">
      <c r="A453" s="1266" t="s">
        <v>46</v>
      </c>
      <c r="B453" s="1368" t="s">
        <v>4228</v>
      </c>
      <c r="C453" s="1269" t="s">
        <v>33</v>
      </c>
      <c r="D453" s="1262">
        <v>10</v>
      </c>
      <c r="E453" s="1265"/>
      <c r="F453" s="388">
        <f>SUM(D453*E453)</f>
        <v>0</v>
      </c>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c r="AJ453" s="178"/>
      <c r="AK453" s="178"/>
      <c r="AL453" s="178"/>
      <c r="AM453" s="178"/>
      <c r="AN453" s="178"/>
      <c r="AO453" s="178"/>
      <c r="AP453" s="178"/>
      <c r="AQ453" s="178"/>
      <c r="AR453" s="178"/>
      <c r="AS453" s="178"/>
      <c r="AT453" s="178"/>
      <c r="AU453" s="178"/>
      <c r="AV453" s="178"/>
      <c r="AW453" s="178"/>
      <c r="AX453" s="178"/>
      <c r="AY453" s="178"/>
      <c r="AZ453" s="178"/>
      <c r="BA453" s="178"/>
      <c r="BB453" s="178"/>
      <c r="BC453" s="178"/>
      <c r="BD453" s="178"/>
      <c r="BE453" s="178"/>
      <c r="BF453" s="178"/>
      <c r="BG453" s="178"/>
      <c r="BH453" s="178"/>
      <c r="BI453" s="178"/>
      <c r="BJ453" s="178"/>
      <c r="BK453" s="178"/>
      <c r="BL453" s="178"/>
      <c r="BM453" s="178"/>
      <c r="BN453" s="178"/>
      <c r="BO453" s="178"/>
      <c r="BP453" s="178"/>
      <c r="BQ453" s="178"/>
      <c r="BR453" s="178"/>
      <c r="BS453" s="178"/>
      <c r="BT453" s="178"/>
      <c r="BU453" s="178"/>
      <c r="BV453" s="178"/>
      <c r="BW453" s="178"/>
      <c r="BX453" s="178"/>
      <c r="BY453" s="178"/>
      <c r="BZ453" s="178"/>
      <c r="CA453" s="178"/>
      <c r="CB453" s="178"/>
      <c r="CC453" s="178"/>
      <c r="CD453" s="178"/>
      <c r="CE453" s="178"/>
      <c r="CF453" s="178"/>
      <c r="CG453" s="178"/>
      <c r="CH453" s="178"/>
      <c r="CI453" s="178"/>
      <c r="CJ453" s="178"/>
      <c r="CK453" s="178"/>
      <c r="CL453" s="178"/>
      <c r="CM453" s="178"/>
      <c r="CN453" s="178"/>
      <c r="CO453" s="178"/>
      <c r="CP453" s="178"/>
      <c r="CQ453" s="178"/>
      <c r="CR453" s="178"/>
      <c r="CS453" s="178"/>
      <c r="CT453" s="178"/>
      <c r="CU453" s="178"/>
      <c r="CV453" s="178"/>
      <c r="CW453" s="178"/>
      <c r="CX453" s="178"/>
      <c r="CY453" s="178"/>
      <c r="CZ453" s="178"/>
      <c r="DA453" s="178"/>
      <c r="DB453" s="178"/>
      <c r="DC453" s="178"/>
      <c r="DD453" s="178"/>
      <c r="DE453" s="178"/>
      <c r="DF453" s="178"/>
      <c r="DG453" s="178"/>
      <c r="DH453" s="178"/>
      <c r="DI453" s="178"/>
      <c r="DJ453" s="178"/>
      <c r="DK453" s="178"/>
      <c r="DL453" s="178"/>
      <c r="DM453" s="178"/>
      <c r="DN453" s="178"/>
      <c r="DO453" s="178"/>
      <c r="DP453" s="178"/>
      <c r="DQ453" s="178"/>
      <c r="DR453" s="178"/>
      <c r="DS453" s="178"/>
      <c r="DT453" s="178"/>
      <c r="DU453" s="178"/>
      <c r="DV453" s="178"/>
      <c r="DW453" s="178"/>
      <c r="DX453" s="178"/>
      <c r="DY453" s="178"/>
      <c r="DZ453" s="178"/>
      <c r="EA453" s="178"/>
      <c r="EB453" s="178"/>
      <c r="EC453" s="178"/>
      <c r="ED453" s="178"/>
      <c r="EE453" s="178"/>
      <c r="EF453" s="178"/>
      <c r="EG453" s="178"/>
      <c r="EH453" s="178"/>
      <c r="EI453" s="178"/>
      <c r="EJ453" s="178"/>
      <c r="EK453" s="178"/>
      <c r="EL453" s="178"/>
      <c r="EM453" s="178"/>
      <c r="EN453" s="178"/>
      <c r="EO453" s="178"/>
      <c r="EP453" s="178"/>
      <c r="EQ453" s="178"/>
      <c r="ER453" s="178"/>
      <c r="ES453" s="178"/>
      <c r="ET453" s="178"/>
      <c r="EU453" s="178"/>
      <c r="EV453" s="178"/>
      <c r="EW453" s="178"/>
      <c r="EX453" s="178"/>
      <c r="EY453" s="178"/>
      <c r="EZ453" s="178"/>
      <c r="FA453" s="178"/>
      <c r="FB453" s="178"/>
      <c r="FC453" s="178"/>
      <c r="FD453" s="178"/>
      <c r="FE453" s="178"/>
      <c r="FF453" s="178"/>
      <c r="FG453" s="178"/>
      <c r="FH453" s="178"/>
      <c r="FI453" s="178"/>
      <c r="FJ453" s="178"/>
      <c r="FK453" s="178"/>
      <c r="FL453" s="178"/>
      <c r="FM453" s="178"/>
      <c r="FN453" s="178"/>
      <c r="FO453" s="178"/>
      <c r="FP453" s="178"/>
      <c r="FQ453" s="178"/>
      <c r="FR453" s="178"/>
      <c r="FS453" s="178"/>
      <c r="FT453" s="178"/>
      <c r="FU453" s="178"/>
      <c r="FV453" s="178"/>
      <c r="FW453" s="178"/>
      <c r="FX453" s="178"/>
      <c r="FY453" s="178"/>
      <c r="FZ453" s="178"/>
      <c r="GA453" s="178"/>
      <c r="GB453" s="178"/>
      <c r="GC453" s="178"/>
      <c r="GD453" s="178"/>
      <c r="GE453" s="178"/>
      <c r="GF453" s="178"/>
      <c r="GG453" s="178"/>
      <c r="GH453" s="178"/>
      <c r="GI453" s="178"/>
      <c r="GJ453" s="178"/>
      <c r="GK453" s="178"/>
      <c r="GL453" s="178"/>
      <c r="GM453" s="178"/>
      <c r="GN453" s="178"/>
      <c r="GO453" s="178"/>
      <c r="GP453" s="178"/>
      <c r="GQ453" s="178"/>
      <c r="GR453" s="178"/>
      <c r="GS453" s="178"/>
      <c r="GT453" s="178"/>
      <c r="GU453" s="178"/>
      <c r="GV453" s="178"/>
      <c r="GW453" s="178"/>
      <c r="GX453" s="178"/>
      <c r="GY453" s="178"/>
      <c r="GZ453" s="178"/>
      <c r="HA453" s="178"/>
      <c r="HB453" s="178"/>
      <c r="HC453" s="178"/>
      <c r="HD453" s="178"/>
      <c r="HE453" s="178"/>
      <c r="HF453" s="178"/>
      <c r="HG453" s="178"/>
      <c r="HH453" s="178"/>
      <c r="HI453" s="178"/>
      <c r="HJ453" s="178"/>
      <c r="HK453" s="178"/>
      <c r="HL453" s="178"/>
      <c r="HM453" s="178"/>
      <c r="HN453" s="178"/>
      <c r="HO453" s="178"/>
      <c r="HP453" s="178"/>
      <c r="HQ453" s="178"/>
      <c r="HR453" s="178"/>
      <c r="HS453" s="178"/>
      <c r="HT453" s="178"/>
      <c r="HU453" s="178"/>
      <c r="HV453" s="178"/>
      <c r="HW453" s="178"/>
      <c r="HX453" s="178"/>
      <c r="HY453" s="178"/>
      <c r="HZ453" s="178"/>
      <c r="IA453" s="178"/>
      <c r="IB453" s="178"/>
      <c r="IC453" s="178"/>
      <c r="ID453" s="178"/>
      <c r="IE453" s="178"/>
      <c r="IF453" s="178"/>
      <c r="IG453" s="178"/>
      <c r="IH453" s="178"/>
      <c r="II453" s="178"/>
      <c r="IJ453" s="178"/>
      <c r="IK453" s="178"/>
      <c r="IL453" s="178"/>
      <c r="IM453" s="178"/>
      <c r="IN453" s="178"/>
      <c r="IO453" s="178"/>
      <c r="IP453" s="178"/>
      <c r="IQ453" s="178"/>
      <c r="IR453" s="178"/>
      <c r="IS453" s="178"/>
      <c r="IT453" s="178"/>
      <c r="IU453" s="178"/>
      <c r="IV453" s="178"/>
      <c r="IW453" s="178"/>
      <c r="IX453" s="178"/>
      <c r="IY453" s="178"/>
      <c r="IZ453" s="178"/>
      <c r="JA453" s="178"/>
      <c r="JB453" s="178"/>
      <c r="JC453" s="178"/>
      <c r="JD453" s="178"/>
      <c r="JE453" s="178"/>
      <c r="JF453" s="178"/>
      <c r="JG453" s="178"/>
      <c r="JH453" s="178"/>
      <c r="JI453" s="178"/>
      <c r="JJ453" s="178"/>
      <c r="JK453" s="178"/>
      <c r="JL453" s="178"/>
      <c r="JM453" s="178"/>
      <c r="JN453" s="178"/>
      <c r="JO453" s="178"/>
      <c r="JP453" s="178"/>
      <c r="JQ453" s="178"/>
      <c r="JR453" s="178"/>
      <c r="JS453" s="178"/>
      <c r="JT453" s="178"/>
      <c r="JU453" s="178"/>
      <c r="JV453" s="178"/>
      <c r="JW453" s="178"/>
      <c r="JX453" s="178"/>
      <c r="JY453" s="178"/>
      <c r="JZ453" s="178"/>
      <c r="KA453" s="178"/>
      <c r="KB453" s="178"/>
      <c r="KC453" s="178"/>
      <c r="KD453" s="178"/>
      <c r="KE453" s="178"/>
      <c r="KF453" s="178"/>
      <c r="KG453" s="178"/>
      <c r="KH453" s="178"/>
      <c r="KI453" s="178"/>
      <c r="KJ453" s="178"/>
      <c r="KK453" s="178"/>
      <c r="KL453" s="178"/>
      <c r="KM453" s="178"/>
      <c r="KN453" s="178"/>
      <c r="KO453" s="178"/>
      <c r="KP453" s="178"/>
      <c r="KQ453" s="178"/>
      <c r="KR453" s="178"/>
      <c r="KS453" s="178"/>
      <c r="KT453" s="178"/>
      <c r="KU453" s="178"/>
      <c r="KV453" s="178"/>
      <c r="KW453" s="178"/>
      <c r="KX453" s="178"/>
      <c r="KY453" s="178"/>
      <c r="KZ453" s="178"/>
      <c r="LA453" s="178"/>
      <c r="LB453" s="178"/>
      <c r="LC453" s="178"/>
      <c r="LD453" s="178"/>
      <c r="LE453" s="178"/>
      <c r="LF453" s="178"/>
      <c r="LG453" s="178"/>
      <c r="LH453" s="178"/>
      <c r="LI453" s="178"/>
      <c r="LJ453" s="178"/>
      <c r="LK453" s="178"/>
      <c r="LL453" s="178"/>
      <c r="LM453" s="178"/>
      <c r="LN453" s="178"/>
      <c r="LO453" s="178"/>
      <c r="LP453" s="178"/>
      <c r="LQ453" s="178"/>
      <c r="LR453" s="178"/>
      <c r="LS453" s="178"/>
      <c r="LT453" s="178"/>
      <c r="LU453" s="178"/>
      <c r="LV453" s="178"/>
      <c r="LW453" s="178"/>
      <c r="LX453" s="178"/>
      <c r="LY453" s="178"/>
      <c r="LZ453" s="178"/>
      <c r="MA453" s="178"/>
      <c r="MB453" s="178"/>
      <c r="MC453" s="178"/>
      <c r="MD453" s="178"/>
      <c r="ME453" s="178"/>
      <c r="MF453" s="178"/>
      <c r="MG453" s="178"/>
      <c r="MH453" s="178"/>
      <c r="MI453" s="178"/>
      <c r="MJ453" s="178"/>
      <c r="MK453" s="178"/>
      <c r="ML453" s="178"/>
      <c r="MM453" s="178"/>
      <c r="MN453" s="178"/>
      <c r="MO453" s="178"/>
      <c r="MP453" s="178"/>
      <c r="MQ453" s="178"/>
      <c r="MR453" s="178"/>
      <c r="MS453" s="178"/>
      <c r="MT453" s="178"/>
      <c r="MU453" s="178"/>
      <c r="MV453" s="178"/>
      <c r="MW453" s="178"/>
      <c r="MX453" s="178"/>
      <c r="MY453" s="178"/>
      <c r="MZ453" s="178"/>
      <c r="NA453" s="178"/>
      <c r="NB453" s="178"/>
      <c r="NC453" s="178"/>
      <c r="ND453" s="178"/>
      <c r="NE453" s="178"/>
      <c r="NF453" s="178"/>
      <c r="NG453" s="178"/>
      <c r="NH453" s="178"/>
      <c r="NI453" s="178"/>
      <c r="NJ453" s="178"/>
      <c r="NK453" s="178"/>
      <c r="NL453" s="178"/>
      <c r="NM453" s="178"/>
      <c r="NN453" s="178"/>
      <c r="NO453" s="178"/>
      <c r="NP453" s="178"/>
      <c r="NQ453" s="178"/>
      <c r="NR453" s="178"/>
      <c r="NS453" s="178"/>
      <c r="NT453" s="178"/>
      <c r="NU453" s="178"/>
      <c r="NV453" s="178"/>
      <c r="NW453" s="178"/>
      <c r="NX453" s="178"/>
      <c r="NY453" s="178"/>
      <c r="NZ453" s="178"/>
      <c r="OA453" s="178"/>
      <c r="OB453" s="178"/>
      <c r="OC453" s="178"/>
      <c r="OD453" s="178"/>
      <c r="OE453" s="178"/>
      <c r="OF453" s="178"/>
      <c r="OG453" s="178"/>
      <c r="OH453" s="178"/>
      <c r="OI453" s="178"/>
      <c r="OJ453" s="178"/>
      <c r="OK453" s="178"/>
      <c r="OL453" s="178"/>
      <c r="OM453" s="178"/>
      <c r="ON453" s="178"/>
      <c r="OO453" s="178"/>
      <c r="OP453" s="178"/>
      <c r="OQ453" s="178"/>
      <c r="OR453" s="178"/>
      <c r="OS453" s="178"/>
      <c r="OT453" s="178"/>
      <c r="OU453" s="178"/>
      <c r="OV453" s="178"/>
      <c r="OW453" s="178"/>
      <c r="OX453" s="178"/>
      <c r="OY453" s="178"/>
      <c r="OZ453" s="178"/>
      <c r="PA453" s="178"/>
      <c r="PB453" s="178"/>
      <c r="PC453" s="178"/>
      <c r="PD453" s="178"/>
      <c r="PE453" s="178"/>
      <c r="PF453" s="178"/>
      <c r="PG453" s="178"/>
      <c r="PH453" s="178"/>
      <c r="PI453" s="178"/>
      <c r="PJ453" s="178"/>
      <c r="PK453" s="178"/>
      <c r="PL453" s="178"/>
      <c r="PM453" s="178"/>
      <c r="PN453" s="178"/>
      <c r="PO453" s="178"/>
      <c r="PP453" s="178"/>
      <c r="PQ453" s="178"/>
      <c r="PR453" s="178"/>
      <c r="PS453" s="178"/>
      <c r="PT453" s="178"/>
      <c r="PU453" s="178"/>
      <c r="PV453" s="178"/>
      <c r="PW453" s="178"/>
      <c r="PX453" s="178"/>
      <c r="PY453" s="178"/>
      <c r="PZ453" s="178"/>
      <c r="QA453" s="178"/>
      <c r="QB453" s="178"/>
      <c r="QC453" s="178"/>
      <c r="QD453" s="178"/>
      <c r="QE453" s="178"/>
      <c r="QF453" s="178"/>
      <c r="QG453" s="178"/>
      <c r="QH453" s="178"/>
      <c r="QI453" s="178"/>
      <c r="QJ453" s="178"/>
      <c r="QK453" s="178"/>
      <c r="QL453" s="178"/>
      <c r="QM453" s="178"/>
      <c r="QN453" s="178"/>
      <c r="QO453" s="178"/>
      <c r="QP453" s="178"/>
      <c r="QQ453" s="178"/>
      <c r="QR453" s="178"/>
      <c r="QS453" s="178"/>
      <c r="QT453" s="178"/>
      <c r="QU453" s="178"/>
      <c r="QV453" s="178"/>
      <c r="QW453" s="178"/>
      <c r="QX453" s="178"/>
      <c r="QY453" s="178"/>
      <c r="QZ453" s="178"/>
      <c r="RA453" s="178"/>
      <c r="RB453" s="178"/>
      <c r="RC453" s="178"/>
      <c r="RD453" s="178"/>
      <c r="RE453" s="178"/>
      <c r="RF453" s="178"/>
      <c r="RG453" s="178"/>
      <c r="RH453" s="178"/>
      <c r="RI453" s="178"/>
      <c r="RJ453" s="178"/>
      <c r="RK453" s="178"/>
    </row>
    <row r="454" spans="1:487" s="1364" customFormat="1">
      <c r="A454" s="1266"/>
      <c r="B454" s="1368"/>
      <c r="C454" s="1269"/>
      <c r="D454" s="1375"/>
      <c r="E454" s="1265"/>
      <c r="F454" s="411"/>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c r="AJ454" s="178"/>
      <c r="AK454" s="178"/>
      <c r="AL454" s="178"/>
      <c r="AM454" s="178"/>
      <c r="AN454" s="178"/>
      <c r="AO454" s="178"/>
      <c r="AP454" s="178"/>
      <c r="AQ454" s="178"/>
      <c r="AR454" s="178"/>
      <c r="AS454" s="178"/>
      <c r="AT454" s="178"/>
      <c r="AU454" s="178"/>
      <c r="AV454" s="178"/>
      <c r="AW454" s="178"/>
      <c r="AX454" s="178"/>
      <c r="AY454" s="178"/>
      <c r="AZ454" s="178"/>
      <c r="BA454" s="178"/>
      <c r="BB454" s="178"/>
      <c r="BC454" s="178"/>
      <c r="BD454" s="178"/>
      <c r="BE454" s="178"/>
      <c r="BF454" s="178"/>
      <c r="BG454" s="178"/>
      <c r="BH454" s="178"/>
      <c r="BI454" s="178"/>
      <c r="BJ454" s="178"/>
      <c r="BK454" s="178"/>
      <c r="BL454" s="178"/>
      <c r="BM454" s="178"/>
      <c r="BN454" s="178"/>
      <c r="BO454" s="178"/>
      <c r="BP454" s="178"/>
      <c r="BQ454" s="178"/>
      <c r="BR454" s="178"/>
      <c r="BS454" s="178"/>
      <c r="BT454" s="178"/>
      <c r="BU454" s="178"/>
      <c r="BV454" s="178"/>
      <c r="BW454" s="178"/>
      <c r="BX454" s="178"/>
      <c r="BY454" s="178"/>
      <c r="BZ454" s="178"/>
      <c r="CA454" s="178"/>
      <c r="CB454" s="178"/>
      <c r="CC454" s="178"/>
      <c r="CD454" s="178"/>
      <c r="CE454" s="178"/>
      <c r="CF454" s="178"/>
      <c r="CG454" s="178"/>
      <c r="CH454" s="178"/>
      <c r="CI454" s="178"/>
      <c r="CJ454" s="178"/>
      <c r="CK454" s="178"/>
      <c r="CL454" s="178"/>
      <c r="CM454" s="178"/>
      <c r="CN454" s="178"/>
      <c r="CO454" s="178"/>
      <c r="CP454" s="178"/>
      <c r="CQ454" s="178"/>
      <c r="CR454" s="178"/>
      <c r="CS454" s="178"/>
      <c r="CT454" s="178"/>
      <c r="CU454" s="178"/>
      <c r="CV454" s="178"/>
      <c r="CW454" s="178"/>
      <c r="CX454" s="178"/>
      <c r="CY454" s="178"/>
      <c r="CZ454" s="178"/>
      <c r="DA454" s="178"/>
      <c r="DB454" s="178"/>
      <c r="DC454" s="178"/>
      <c r="DD454" s="178"/>
      <c r="DE454" s="178"/>
      <c r="DF454" s="178"/>
      <c r="DG454" s="178"/>
      <c r="DH454" s="178"/>
      <c r="DI454" s="178"/>
      <c r="DJ454" s="178"/>
      <c r="DK454" s="178"/>
      <c r="DL454" s="178"/>
      <c r="DM454" s="178"/>
      <c r="DN454" s="178"/>
      <c r="DO454" s="178"/>
      <c r="DP454" s="178"/>
      <c r="DQ454" s="178"/>
      <c r="DR454" s="178"/>
      <c r="DS454" s="178"/>
      <c r="DT454" s="178"/>
      <c r="DU454" s="178"/>
      <c r="DV454" s="178"/>
      <c r="DW454" s="178"/>
      <c r="DX454" s="178"/>
      <c r="DY454" s="178"/>
      <c r="DZ454" s="178"/>
      <c r="EA454" s="178"/>
      <c r="EB454" s="178"/>
      <c r="EC454" s="178"/>
      <c r="ED454" s="178"/>
      <c r="EE454" s="178"/>
      <c r="EF454" s="178"/>
      <c r="EG454" s="178"/>
      <c r="EH454" s="178"/>
      <c r="EI454" s="178"/>
      <c r="EJ454" s="178"/>
      <c r="EK454" s="178"/>
      <c r="EL454" s="178"/>
      <c r="EM454" s="178"/>
      <c r="EN454" s="178"/>
      <c r="EO454" s="178"/>
      <c r="EP454" s="178"/>
      <c r="EQ454" s="178"/>
      <c r="ER454" s="178"/>
      <c r="ES454" s="178"/>
      <c r="ET454" s="178"/>
      <c r="EU454" s="178"/>
      <c r="EV454" s="178"/>
      <c r="EW454" s="178"/>
      <c r="EX454" s="178"/>
      <c r="EY454" s="178"/>
      <c r="EZ454" s="178"/>
      <c r="FA454" s="178"/>
      <c r="FB454" s="178"/>
      <c r="FC454" s="178"/>
      <c r="FD454" s="178"/>
      <c r="FE454" s="178"/>
      <c r="FF454" s="178"/>
      <c r="FG454" s="178"/>
      <c r="FH454" s="178"/>
      <c r="FI454" s="178"/>
      <c r="FJ454" s="178"/>
      <c r="FK454" s="178"/>
      <c r="FL454" s="178"/>
      <c r="FM454" s="178"/>
      <c r="FN454" s="178"/>
      <c r="FO454" s="178"/>
      <c r="FP454" s="178"/>
      <c r="FQ454" s="178"/>
      <c r="FR454" s="178"/>
      <c r="FS454" s="178"/>
      <c r="FT454" s="178"/>
      <c r="FU454" s="178"/>
      <c r="FV454" s="178"/>
      <c r="FW454" s="178"/>
      <c r="FX454" s="178"/>
      <c r="FY454" s="178"/>
      <c r="FZ454" s="178"/>
      <c r="GA454" s="178"/>
      <c r="GB454" s="178"/>
      <c r="GC454" s="178"/>
      <c r="GD454" s="178"/>
      <c r="GE454" s="178"/>
      <c r="GF454" s="178"/>
      <c r="GG454" s="178"/>
      <c r="GH454" s="178"/>
      <c r="GI454" s="178"/>
      <c r="GJ454" s="178"/>
      <c r="GK454" s="178"/>
      <c r="GL454" s="178"/>
      <c r="GM454" s="178"/>
      <c r="GN454" s="178"/>
      <c r="GO454" s="178"/>
      <c r="GP454" s="178"/>
      <c r="GQ454" s="178"/>
      <c r="GR454" s="178"/>
      <c r="GS454" s="178"/>
      <c r="GT454" s="178"/>
      <c r="GU454" s="178"/>
      <c r="GV454" s="178"/>
      <c r="GW454" s="178"/>
      <c r="GX454" s="178"/>
      <c r="GY454" s="178"/>
      <c r="GZ454" s="178"/>
      <c r="HA454" s="178"/>
      <c r="HB454" s="178"/>
      <c r="HC454" s="178"/>
      <c r="HD454" s="178"/>
      <c r="HE454" s="178"/>
      <c r="HF454" s="178"/>
      <c r="HG454" s="178"/>
      <c r="HH454" s="178"/>
      <c r="HI454" s="178"/>
      <c r="HJ454" s="178"/>
      <c r="HK454" s="178"/>
      <c r="HL454" s="178"/>
      <c r="HM454" s="178"/>
      <c r="HN454" s="178"/>
      <c r="HO454" s="178"/>
      <c r="HP454" s="178"/>
      <c r="HQ454" s="178"/>
      <c r="HR454" s="178"/>
      <c r="HS454" s="178"/>
      <c r="HT454" s="178"/>
      <c r="HU454" s="178"/>
      <c r="HV454" s="178"/>
      <c r="HW454" s="178"/>
      <c r="HX454" s="178"/>
      <c r="HY454" s="178"/>
      <c r="HZ454" s="178"/>
      <c r="IA454" s="178"/>
      <c r="IB454" s="178"/>
      <c r="IC454" s="178"/>
      <c r="ID454" s="178"/>
      <c r="IE454" s="178"/>
      <c r="IF454" s="178"/>
      <c r="IG454" s="178"/>
      <c r="IH454" s="178"/>
      <c r="II454" s="178"/>
      <c r="IJ454" s="178"/>
      <c r="IK454" s="178"/>
      <c r="IL454" s="178"/>
      <c r="IM454" s="178"/>
      <c r="IN454" s="178"/>
      <c r="IO454" s="178"/>
      <c r="IP454" s="178"/>
      <c r="IQ454" s="178"/>
      <c r="IR454" s="178"/>
      <c r="IS454" s="178"/>
      <c r="IT454" s="178"/>
      <c r="IU454" s="178"/>
      <c r="IV454" s="178"/>
      <c r="IW454" s="178"/>
      <c r="IX454" s="178"/>
      <c r="IY454" s="178"/>
      <c r="IZ454" s="178"/>
      <c r="JA454" s="178"/>
      <c r="JB454" s="178"/>
      <c r="JC454" s="178"/>
      <c r="JD454" s="178"/>
      <c r="JE454" s="178"/>
      <c r="JF454" s="178"/>
      <c r="JG454" s="178"/>
      <c r="JH454" s="178"/>
      <c r="JI454" s="178"/>
      <c r="JJ454" s="178"/>
      <c r="JK454" s="178"/>
      <c r="JL454" s="178"/>
      <c r="JM454" s="178"/>
      <c r="JN454" s="178"/>
      <c r="JO454" s="178"/>
      <c r="JP454" s="178"/>
      <c r="JQ454" s="178"/>
      <c r="JR454" s="178"/>
      <c r="JS454" s="178"/>
      <c r="JT454" s="178"/>
      <c r="JU454" s="178"/>
      <c r="JV454" s="178"/>
      <c r="JW454" s="178"/>
      <c r="JX454" s="178"/>
      <c r="JY454" s="178"/>
      <c r="JZ454" s="178"/>
      <c r="KA454" s="178"/>
      <c r="KB454" s="178"/>
      <c r="KC454" s="178"/>
      <c r="KD454" s="178"/>
      <c r="KE454" s="178"/>
      <c r="KF454" s="178"/>
      <c r="KG454" s="178"/>
      <c r="KH454" s="178"/>
      <c r="KI454" s="178"/>
      <c r="KJ454" s="178"/>
      <c r="KK454" s="178"/>
      <c r="KL454" s="178"/>
      <c r="KM454" s="178"/>
      <c r="KN454" s="178"/>
      <c r="KO454" s="178"/>
      <c r="KP454" s="178"/>
      <c r="KQ454" s="178"/>
      <c r="KR454" s="178"/>
      <c r="KS454" s="178"/>
      <c r="KT454" s="178"/>
      <c r="KU454" s="178"/>
      <c r="KV454" s="178"/>
      <c r="KW454" s="178"/>
      <c r="KX454" s="178"/>
      <c r="KY454" s="178"/>
      <c r="KZ454" s="178"/>
      <c r="LA454" s="178"/>
      <c r="LB454" s="178"/>
      <c r="LC454" s="178"/>
      <c r="LD454" s="178"/>
      <c r="LE454" s="178"/>
      <c r="LF454" s="178"/>
      <c r="LG454" s="178"/>
      <c r="LH454" s="178"/>
      <c r="LI454" s="178"/>
      <c r="LJ454" s="178"/>
      <c r="LK454" s="178"/>
      <c r="LL454" s="178"/>
      <c r="LM454" s="178"/>
      <c r="LN454" s="178"/>
      <c r="LO454" s="178"/>
      <c r="LP454" s="178"/>
      <c r="LQ454" s="178"/>
      <c r="LR454" s="178"/>
      <c r="LS454" s="178"/>
      <c r="LT454" s="178"/>
      <c r="LU454" s="178"/>
      <c r="LV454" s="178"/>
      <c r="LW454" s="178"/>
      <c r="LX454" s="178"/>
      <c r="LY454" s="178"/>
      <c r="LZ454" s="178"/>
      <c r="MA454" s="178"/>
      <c r="MB454" s="178"/>
      <c r="MC454" s="178"/>
      <c r="MD454" s="178"/>
      <c r="ME454" s="178"/>
      <c r="MF454" s="178"/>
      <c r="MG454" s="178"/>
      <c r="MH454" s="178"/>
      <c r="MI454" s="178"/>
      <c r="MJ454" s="178"/>
      <c r="MK454" s="178"/>
      <c r="ML454" s="178"/>
      <c r="MM454" s="178"/>
      <c r="MN454" s="178"/>
      <c r="MO454" s="178"/>
      <c r="MP454" s="178"/>
      <c r="MQ454" s="178"/>
      <c r="MR454" s="178"/>
      <c r="MS454" s="178"/>
      <c r="MT454" s="178"/>
      <c r="MU454" s="178"/>
      <c r="MV454" s="178"/>
      <c r="MW454" s="178"/>
      <c r="MX454" s="178"/>
      <c r="MY454" s="178"/>
      <c r="MZ454" s="178"/>
      <c r="NA454" s="178"/>
      <c r="NB454" s="178"/>
      <c r="NC454" s="178"/>
      <c r="ND454" s="178"/>
      <c r="NE454" s="178"/>
      <c r="NF454" s="178"/>
      <c r="NG454" s="178"/>
      <c r="NH454" s="178"/>
      <c r="NI454" s="178"/>
      <c r="NJ454" s="178"/>
      <c r="NK454" s="178"/>
      <c r="NL454" s="178"/>
      <c r="NM454" s="178"/>
      <c r="NN454" s="178"/>
      <c r="NO454" s="178"/>
      <c r="NP454" s="178"/>
      <c r="NQ454" s="178"/>
      <c r="NR454" s="178"/>
      <c r="NS454" s="178"/>
      <c r="NT454" s="178"/>
      <c r="NU454" s="178"/>
      <c r="NV454" s="178"/>
      <c r="NW454" s="178"/>
      <c r="NX454" s="178"/>
      <c r="NY454" s="178"/>
      <c r="NZ454" s="178"/>
      <c r="OA454" s="178"/>
      <c r="OB454" s="178"/>
      <c r="OC454" s="178"/>
      <c r="OD454" s="178"/>
      <c r="OE454" s="178"/>
      <c r="OF454" s="178"/>
      <c r="OG454" s="178"/>
      <c r="OH454" s="178"/>
      <c r="OI454" s="178"/>
      <c r="OJ454" s="178"/>
      <c r="OK454" s="178"/>
      <c r="OL454" s="178"/>
      <c r="OM454" s="178"/>
      <c r="ON454" s="178"/>
      <c r="OO454" s="178"/>
      <c r="OP454" s="178"/>
      <c r="OQ454" s="178"/>
      <c r="OR454" s="178"/>
      <c r="OS454" s="178"/>
      <c r="OT454" s="178"/>
      <c r="OU454" s="178"/>
      <c r="OV454" s="178"/>
      <c r="OW454" s="178"/>
      <c r="OX454" s="178"/>
      <c r="OY454" s="178"/>
      <c r="OZ454" s="178"/>
      <c r="PA454" s="178"/>
      <c r="PB454" s="178"/>
      <c r="PC454" s="178"/>
      <c r="PD454" s="178"/>
      <c r="PE454" s="178"/>
      <c r="PF454" s="178"/>
      <c r="PG454" s="178"/>
      <c r="PH454" s="178"/>
      <c r="PI454" s="178"/>
      <c r="PJ454" s="178"/>
      <c r="PK454" s="178"/>
      <c r="PL454" s="178"/>
      <c r="PM454" s="178"/>
      <c r="PN454" s="178"/>
      <c r="PO454" s="178"/>
      <c r="PP454" s="178"/>
      <c r="PQ454" s="178"/>
      <c r="PR454" s="178"/>
      <c r="PS454" s="178"/>
      <c r="PT454" s="178"/>
      <c r="PU454" s="178"/>
      <c r="PV454" s="178"/>
      <c r="PW454" s="178"/>
      <c r="PX454" s="178"/>
      <c r="PY454" s="178"/>
      <c r="PZ454" s="178"/>
      <c r="QA454" s="178"/>
      <c r="QB454" s="178"/>
      <c r="QC454" s="178"/>
      <c r="QD454" s="178"/>
      <c r="QE454" s="178"/>
      <c r="QF454" s="178"/>
      <c r="QG454" s="178"/>
      <c r="QH454" s="178"/>
      <c r="QI454" s="178"/>
      <c r="QJ454" s="178"/>
      <c r="QK454" s="178"/>
      <c r="QL454" s="178"/>
      <c r="QM454" s="178"/>
      <c r="QN454" s="178"/>
      <c r="QO454" s="178"/>
      <c r="QP454" s="178"/>
      <c r="QQ454" s="178"/>
      <c r="QR454" s="178"/>
      <c r="QS454" s="178"/>
      <c r="QT454" s="178"/>
      <c r="QU454" s="178"/>
      <c r="QV454" s="178"/>
      <c r="QW454" s="178"/>
      <c r="QX454" s="178"/>
      <c r="QY454" s="178"/>
      <c r="QZ454" s="178"/>
      <c r="RA454" s="178"/>
      <c r="RB454" s="178"/>
      <c r="RC454" s="178"/>
      <c r="RD454" s="178"/>
      <c r="RE454" s="178"/>
      <c r="RF454" s="178"/>
      <c r="RG454" s="178"/>
      <c r="RH454" s="178"/>
      <c r="RI454" s="178"/>
      <c r="RJ454" s="178"/>
      <c r="RK454" s="178"/>
    </row>
    <row r="455" spans="1:487" s="1364" customFormat="1" ht="105">
      <c r="A455" s="1266" t="s">
        <v>47</v>
      </c>
      <c r="B455" s="1368" t="s">
        <v>4229</v>
      </c>
      <c r="C455" s="1269" t="s">
        <v>33</v>
      </c>
      <c r="D455" s="1262">
        <v>14</v>
      </c>
      <c r="E455" s="1265"/>
      <c r="F455" s="388">
        <f>SUM(D455*E455)</f>
        <v>0</v>
      </c>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c r="AJ455" s="178"/>
      <c r="AK455" s="178"/>
      <c r="AL455" s="178"/>
      <c r="AM455" s="178"/>
      <c r="AN455" s="178"/>
      <c r="AO455" s="178"/>
      <c r="AP455" s="178"/>
      <c r="AQ455" s="178"/>
      <c r="AR455" s="178"/>
      <c r="AS455" s="178"/>
      <c r="AT455" s="178"/>
      <c r="AU455" s="178"/>
      <c r="AV455" s="178"/>
      <c r="AW455" s="178"/>
      <c r="AX455" s="178"/>
      <c r="AY455" s="178"/>
      <c r="AZ455" s="178"/>
      <c r="BA455" s="178"/>
      <c r="BB455" s="178"/>
      <c r="BC455" s="178"/>
      <c r="BD455" s="178"/>
      <c r="BE455" s="178"/>
      <c r="BF455" s="178"/>
      <c r="BG455" s="178"/>
      <c r="BH455" s="178"/>
      <c r="BI455" s="178"/>
      <c r="BJ455" s="178"/>
      <c r="BK455" s="178"/>
      <c r="BL455" s="178"/>
      <c r="BM455" s="178"/>
      <c r="BN455" s="178"/>
      <c r="BO455" s="178"/>
      <c r="BP455" s="178"/>
      <c r="BQ455" s="178"/>
      <c r="BR455" s="178"/>
      <c r="BS455" s="178"/>
      <c r="BT455" s="178"/>
      <c r="BU455" s="178"/>
      <c r="BV455" s="178"/>
      <c r="BW455" s="178"/>
      <c r="BX455" s="178"/>
      <c r="BY455" s="178"/>
      <c r="BZ455" s="178"/>
      <c r="CA455" s="178"/>
      <c r="CB455" s="178"/>
      <c r="CC455" s="178"/>
      <c r="CD455" s="178"/>
      <c r="CE455" s="178"/>
      <c r="CF455" s="178"/>
      <c r="CG455" s="178"/>
      <c r="CH455" s="178"/>
      <c r="CI455" s="178"/>
      <c r="CJ455" s="178"/>
      <c r="CK455" s="178"/>
      <c r="CL455" s="178"/>
      <c r="CM455" s="178"/>
      <c r="CN455" s="178"/>
      <c r="CO455" s="178"/>
      <c r="CP455" s="178"/>
      <c r="CQ455" s="178"/>
      <c r="CR455" s="178"/>
      <c r="CS455" s="178"/>
      <c r="CT455" s="178"/>
      <c r="CU455" s="178"/>
      <c r="CV455" s="178"/>
      <c r="CW455" s="178"/>
      <c r="CX455" s="178"/>
      <c r="CY455" s="178"/>
      <c r="CZ455" s="178"/>
      <c r="DA455" s="178"/>
      <c r="DB455" s="178"/>
      <c r="DC455" s="178"/>
      <c r="DD455" s="178"/>
      <c r="DE455" s="178"/>
      <c r="DF455" s="178"/>
      <c r="DG455" s="178"/>
      <c r="DH455" s="178"/>
      <c r="DI455" s="178"/>
      <c r="DJ455" s="178"/>
      <c r="DK455" s="178"/>
      <c r="DL455" s="178"/>
      <c r="DM455" s="178"/>
      <c r="DN455" s="178"/>
      <c r="DO455" s="178"/>
      <c r="DP455" s="178"/>
      <c r="DQ455" s="178"/>
      <c r="DR455" s="178"/>
      <c r="DS455" s="178"/>
      <c r="DT455" s="178"/>
      <c r="DU455" s="178"/>
      <c r="DV455" s="178"/>
      <c r="DW455" s="178"/>
      <c r="DX455" s="178"/>
      <c r="DY455" s="178"/>
      <c r="DZ455" s="178"/>
      <c r="EA455" s="178"/>
      <c r="EB455" s="178"/>
      <c r="EC455" s="178"/>
      <c r="ED455" s="178"/>
      <c r="EE455" s="178"/>
      <c r="EF455" s="178"/>
      <c r="EG455" s="178"/>
      <c r="EH455" s="178"/>
      <c r="EI455" s="178"/>
      <c r="EJ455" s="178"/>
      <c r="EK455" s="178"/>
      <c r="EL455" s="178"/>
      <c r="EM455" s="178"/>
      <c r="EN455" s="178"/>
      <c r="EO455" s="178"/>
      <c r="EP455" s="178"/>
      <c r="EQ455" s="178"/>
      <c r="ER455" s="178"/>
      <c r="ES455" s="178"/>
      <c r="ET455" s="178"/>
      <c r="EU455" s="178"/>
      <c r="EV455" s="178"/>
      <c r="EW455" s="178"/>
      <c r="EX455" s="178"/>
      <c r="EY455" s="178"/>
      <c r="EZ455" s="178"/>
      <c r="FA455" s="178"/>
      <c r="FB455" s="178"/>
      <c r="FC455" s="178"/>
      <c r="FD455" s="178"/>
      <c r="FE455" s="178"/>
      <c r="FF455" s="178"/>
      <c r="FG455" s="178"/>
      <c r="FH455" s="178"/>
      <c r="FI455" s="178"/>
      <c r="FJ455" s="178"/>
      <c r="FK455" s="178"/>
      <c r="FL455" s="178"/>
      <c r="FM455" s="178"/>
      <c r="FN455" s="178"/>
      <c r="FO455" s="178"/>
      <c r="FP455" s="178"/>
      <c r="FQ455" s="178"/>
      <c r="FR455" s="178"/>
      <c r="FS455" s="178"/>
      <c r="FT455" s="178"/>
      <c r="FU455" s="178"/>
      <c r="FV455" s="178"/>
      <c r="FW455" s="178"/>
      <c r="FX455" s="178"/>
      <c r="FY455" s="178"/>
      <c r="FZ455" s="178"/>
      <c r="GA455" s="178"/>
      <c r="GB455" s="178"/>
      <c r="GC455" s="178"/>
      <c r="GD455" s="178"/>
      <c r="GE455" s="178"/>
      <c r="GF455" s="178"/>
      <c r="GG455" s="178"/>
      <c r="GH455" s="178"/>
      <c r="GI455" s="178"/>
      <c r="GJ455" s="178"/>
      <c r="GK455" s="178"/>
      <c r="GL455" s="178"/>
      <c r="GM455" s="178"/>
      <c r="GN455" s="178"/>
      <c r="GO455" s="178"/>
      <c r="GP455" s="178"/>
      <c r="GQ455" s="178"/>
      <c r="GR455" s="178"/>
      <c r="GS455" s="178"/>
      <c r="GT455" s="178"/>
      <c r="GU455" s="178"/>
      <c r="GV455" s="178"/>
      <c r="GW455" s="178"/>
      <c r="GX455" s="178"/>
      <c r="GY455" s="178"/>
      <c r="GZ455" s="178"/>
      <c r="HA455" s="178"/>
      <c r="HB455" s="178"/>
      <c r="HC455" s="178"/>
      <c r="HD455" s="178"/>
      <c r="HE455" s="178"/>
      <c r="HF455" s="178"/>
      <c r="HG455" s="178"/>
      <c r="HH455" s="178"/>
      <c r="HI455" s="178"/>
      <c r="HJ455" s="178"/>
      <c r="HK455" s="178"/>
      <c r="HL455" s="178"/>
      <c r="HM455" s="178"/>
      <c r="HN455" s="178"/>
      <c r="HO455" s="178"/>
      <c r="HP455" s="178"/>
      <c r="HQ455" s="178"/>
      <c r="HR455" s="178"/>
      <c r="HS455" s="178"/>
      <c r="HT455" s="178"/>
      <c r="HU455" s="178"/>
      <c r="HV455" s="178"/>
      <c r="HW455" s="178"/>
      <c r="HX455" s="178"/>
      <c r="HY455" s="178"/>
      <c r="HZ455" s="178"/>
      <c r="IA455" s="178"/>
      <c r="IB455" s="178"/>
      <c r="IC455" s="178"/>
      <c r="ID455" s="178"/>
      <c r="IE455" s="178"/>
      <c r="IF455" s="178"/>
      <c r="IG455" s="178"/>
      <c r="IH455" s="178"/>
      <c r="II455" s="178"/>
      <c r="IJ455" s="178"/>
      <c r="IK455" s="178"/>
      <c r="IL455" s="178"/>
      <c r="IM455" s="178"/>
      <c r="IN455" s="178"/>
      <c r="IO455" s="178"/>
      <c r="IP455" s="178"/>
      <c r="IQ455" s="178"/>
      <c r="IR455" s="178"/>
      <c r="IS455" s="178"/>
      <c r="IT455" s="178"/>
      <c r="IU455" s="178"/>
      <c r="IV455" s="178"/>
      <c r="IW455" s="178"/>
      <c r="IX455" s="178"/>
      <c r="IY455" s="178"/>
      <c r="IZ455" s="178"/>
      <c r="JA455" s="178"/>
      <c r="JB455" s="178"/>
      <c r="JC455" s="178"/>
      <c r="JD455" s="178"/>
      <c r="JE455" s="178"/>
      <c r="JF455" s="178"/>
      <c r="JG455" s="178"/>
      <c r="JH455" s="178"/>
      <c r="JI455" s="178"/>
      <c r="JJ455" s="178"/>
      <c r="JK455" s="178"/>
      <c r="JL455" s="178"/>
      <c r="JM455" s="178"/>
      <c r="JN455" s="178"/>
      <c r="JO455" s="178"/>
      <c r="JP455" s="178"/>
      <c r="JQ455" s="178"/>
      <c r="JR455" s="178"/>
      <c r="JS455" s="178"/>
      <c r="JT455" s="178"/>
      <c r="JU455" s="178"/>
      <c r="JV455" s="178"/>
      <c r="JW455" s="178"/>
      <c r="JX455" s="178"/>
      <c r="JY455" s="178"/>
      <c r="JZ455" s="178"/>
      <c r="KA455" s="178"/>
      <c r="KB455" s="178"/>
      <c r="KC455" s="178"/>
      <c r="KD455" s="178"/>
      <c r="KE455" s="178"/>
      <c r="KF455" s="178"/>
      <c r="KG455" s="178"/>
      <c r="KH455" s="178"/>
      <c r="KI455" s="178"/>
      <c r="KJ455" s="178"/>
      <c r="KK455" s="178"/>
      <c r="KL455" s="178"/>
      <c r="KM455" s="178"/>
      <c r="KN455" s="178"/>
      <c r="KO455" s="178"/>
      <c r="KP455" s="178"/>
      <c r="KQ455" s="178"/>
      <c r="KR455" s="178"/>
      <c r="KS455" s="178"/>
      <c r="KT455" s="178"/>
      <c r="KU455" s="178"/>
      <c r="KV455" s="178"/>
      <c r="KW455" s="178"/>
      <c r="KX455" s="178"/>
      <c r="KY455" s="178"/>
      <c r="KZ455" s="178"/>
      <c r="LA455" s="178"/>
      <c r="LB455" s="178"/>
      <c r="LC455" s="178"/>
      <c r="LD455" s="178"/>
      <c r="LE455" s="178"/>
      <c r="LF455" s="178"/>
      <c r="LG455" s="178"/>
      <c r="LH455" s="178"/>
      <c r="LI455" s="178"/>
      <c r="LJ455" s="178"/>
      <c r="LK455" s="178"/>
      <c r="LL455" s="178"/>
      <c r="LM455" s="178"/>
      <c r="LN455" s="178"/>
      <c r="LO455" s="178"/>
      <c r="LP455" s="178"/>
      <c r="LQ455" s="178"/>
      <c r="LR455" s="178"/>
      <c r="LS455" s="178"/>
      <c r="LT455" s="178"/>
      <c r="LU455" s="178"/>
      <c r="LV455" s="178"/>
      <c r="LW455" s="178"/>
      <c r="LX455" s="178"/>
      <c r="LY455" s="178"/>
      <c r="LZ455" s="178"/>
      <c r="MA455" s="178"/>
      <c r="MB455" s="178"/>
      <c r="MC455" s="178"/>
      <c r="MD455" s="178"/>
      <c r="ME455" s="178"/>
      <c r="MF455" s="178"/>
      <c r="MG455" s="178"/>
      <c r="MH455" s="178"/>
      <c r="MI455" s="178"/>
      <c r="MJ455" s="178"/>
      <c r="MK455" s="178"/>
      <c r="ML455" s="178"/>
      <c r="MM455" s="178"/>
      <c r="MN455" s="178"/>
      <c r="MO455" s="178"/>
      <c r="MP455" s="178"/>
      <c r="MQ455" s="178"/>
      <c r="MR455" s="178"/>
      <c r="MS455" s="178"/>
      <c r="MT455" s="178"/>
      <c r="MU455" s="178"/>
      <c r="MV455" s="178"/>
      <c r="MW455" s="178"/>
      <c r="MX455" s="178"/>
      <c r="MY455" s="178"/>
      <c r="MZ455" s="178"/>
      <c r="NA455" s="178"/>
      <c r="NB455" s="178"/>
      <c r="NC455" s="178"/>
      <c r="ND455" s="178"/>
      <c r="NE455" s="178"/>
      <c r="NF455" s="178"/>
      <c r="NG455" s="178"/>
      <c r="NH455" s="178"/>
      <c r="NI455" s="178"/>
      <c r="NJ455" s="178"/>
      <c r="NK455" s="178"/>
      <c r="NL455" s="178"/>
      <c r="NM455" s="178"/>
      <c r="NN455" s="178"/>
      <c r="NO455" s="178"/>
      <c r="NP455" s="178"/>
      <c r="NQ455" s="178"/>
      <c r="NR455" s="178"/>
      <c r="NS455" s="178"/>
      <c r="NT455" s="178"/>
      <c r="NU455" s="178"/>
      <c r="NV455" s="178"/>
      <c r="NW455" s="178"/>
      <c r="NX455" s="178"/>
      <c r="NY455" s="178"/>
      <c r="NZ455" s="178"/>
      <c r="OA455" s="178"/>
      <c r="OB455" s="178"/>
      <c r="OC455" s="178"/>
      <c r="OD455" s="178"/>
      <c r="OE455" s="178"/>
      <c r="OF455" s="178"/>
      <c r="OG455" s="178"/>
      <c r="OH455" s="178"/>
      <c r="OI455" s="178"/>
      <c r="OJ455" s="178"/>
      <c r="OK455" s="178"/>
      <c r="OL455" s="178"/>
      <c r="OM455" s="178"/>
      <c r="ON455" s="178"/>
      <c r="OO455" s="178"/>
      <c r="OP455" s="178"/>
      <c r="OQ455" s="178"/>
      <c r="OR455" s="178"/>
      <c r="OS455" s="178"/>
      <c r="OT455" s="178"/>
      <c r="OU455" s="178"/>
      <c r="OV455" s="178"/>
      <c r="OW455" s="178"/>
      <c r="OX455" s="178"/>
      <c r="OY455" s="178"/>
      <c r="OZ455" s="178"/>
      <c r="PA455" s="178"/>
      <c r="PB455" s="178"/>
      <c r="PC455" s="178"/>
      <c r="PD455" s="178"/>
      <c r="PE455" s="178"/>
      <c r="PF455" s="178"/>
      <c r="PG455" s="178"/>
      <c r="PH455" s="178"/>
      <c r="PI455" s="178"/>
      <c r="PJ455" s="178"/>
      <c r="PK455" s="178"/>
      <c r="PL455" s="178"/>
      <c r="PM455" s="178"/>
      <c r="PN455" s="178"/>
      <c r="PO455" s="178"/>
      <c r="PP455" s="178"/>
      <c r="PQ455" s="178"/>
      <c r="PR455" s="178"/>
      <c r="PS455" s="178"/>
      <c r="PT455" s="178"/>
      <c r="PU455" s="178"/>
      <c r="PV455" s="178"/>
      <c r="PW455" s="178"/>
      <c r="PX455" s="178"/>
      <c r="PY455" s="178"/>
      <c r="PZ455" s="178"/>
      <c r="QA455" s="178"/>
      <c r="QB455" s="178"/>
      <c r="QC455" s="178"/>
      <c r="QD455" s="178"/>
      <c r="QE455" s="178"/>
      <c r="QF455" s="178"/>
      <c r="QG455" s="178"/>
      <c r="QH455" s="178"/>
      <c r="QI455" s="178"/>
      <c r="QJ455" s="178"/>
      <c r="QK455" s="178"/>
      <c r="QL455" s="178"/>
      <c r="QM455" s="178"/>
      <c r="QN455" s="178"/>
      <c r="QO455" s="178"/>
      <c r="QP455" s="178"/>
      <c r="QQ455" s="178"/>
      <c r="QR455" s="178"/>
      <c r="QS455" s="178"/>
      <c r="QT455" s="178"/>
      <c r="QU455" s="178"/>
      <c r="QV455" s="178"/>
      <c r="QW455" s="178"/>
      <c r="QX455" s="178"/>
      <c r="QY455" s="178"/>
      <c r="QZ455" s="178"/>
      <c r="RA455" s="178"/>
      <c r="RB455" s="178"/>
      <c r="RC455" s="178"/>
      <c r="RD455" s="178"/>
      <c r="RE455" s="178"/>
      <c r="RF455" s="178"/>
      <c r="RG455" s="178"/>
      <c r="RH455" s="178"/>
      <c r="RI455" s="178"/>
      <c r="RJ455" s="178"/>
      <c r="RK455" s="178"/>
    </row>
    <row r="456" spans="1:487" s="1364" customFormat="1">
      <c r="A456" s="1266"/>
      <c r="B456" s="1368"/>
      <c r="C456" s="1269"/>
      <c r="D456" s="1375"/>
      <c r="E456" s="1265"/>
      <c r="F456" s="411"/>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c r="AJ456" s="178"/>
      <c r="AK456" s="178"/>
      <c r="AL456" s="178"/>
      <c r="AM456" s="178"/>
      <c r="AN456" s="178"/>
      <c r="AO456" s="178"/>
      <c r="AP456" s="178"/>
      <c r="AQ456" s="178"/>
      <c r="AR456" s="178"/>
      <c r="AS456" s="178"/>
      <c r="AT456" s="178"/>
      <c r="AU456" s="178"/>
      <c r="AV456" s="178"/>
      <c r="AW456" s="178"/>
      <c r="AX456" s="178"/>
      <c r="AY456" s="178"/>
      <c r="AZ456" s="178"/>
      <c r="BA456" s="178"/>
      <c r="BB456" s="178"/>
      <c r="BC456" s="178"/>
      <c r="BD456" s="178"/>
      <c r="BE456" s="178"/>
      <c r="BF456" s="178"/>
      <c r="BG456" s="178"/>
      <c r="BH456" s="178"/>
      <c r="BI456" s="178"/>
      <c r="BJ456" s="178"/>
      <c r="BK456" s="178"/>
      <c r="BL456" s="178"/>
      <c r="BM456" s="178"/>
      <c r="BN456" s="178"/>
      <c r="BO456" s="178"/>
      <c r="BP456" s="178"/>
      <c r="BQ456" s="178"/>
      <c r="BR456" s="178"/>
      <c r="BS456" s="178"/>
      <c r="BT456" s="178"/>
      <c r="BU456" s="178"/>
      <c r="BV456" s="178"/>
      <c r="BW456" s="178"/>
      <c r="BX456" s="178"/>
      <c r="BY456" s="178"/>
      <c r="BZ456" s="178"/>
      <c r="CA456" s="178"/>
      <c r="CB456" s="178"/>
      <c r="CC456" s="178"/>
      <c r="CD456" s="178"/>
      <c r="CE456" s="178"/>
      <c r="CF456" s="178"/>
      <c r="CG456" s="178"/>
      <c r="CH456" s="178"/>
      <c r="CI456" s="178"/>
      <c r="CJ456" s="178"/>
      <c r="CK456" s="178"/>
      <c r="CL456" s="178"/>
      <c r="CM456" s="178"/>
      <c r="CN456" s="178"/>
      <c r="CO456" s="178"/>
      <c r="CP456" s="178"/>
      <c r="CQ456" s="178"/>
      <c r="CR456" s="178"/>
      <c r="CS456" s="178"/>
      <c r="CT456" s="178"/>
      <c r="CU456" s="178"/>
      <c r="CV456" s="178"/>
      <c r="CW456" s="178"/>
      <c r="CX456" s="178"/>
      <c r="CY456" s="178"/>
      <c r="CZ456" s="178"/>
      <c r="DA456" s="178"/>
      <c r="DB456" s="178"/>
      <c r="DC456" s="178"/>
      <c r="DD456" s="178"/>
      <c r="DE456" s="178"/>
      <c r="DF456" s="178"/>
      <c r="DG456" s="178"/>
      <c r="DH456" s="178"/>
      <c r="DI456" s="178"/>
      <c r="DJ456" s="178"/>
      <c r="DK456" s="178"/>
      <c r="DL456" s="178"/>
      <c r="DM456" s="178"/>
      <c r="DN456" s="178"/>
      <c r="DO456" s="178"/>
      <c r="DP456" s="178"/>
      <c r="DQ456" s="178"/>
      <c r="DR456" s="178"/>
      <c r="DS456" s="178"/>
      <c r="DT456" s="178"/>
      <c r="DU456" s="178"/>
      <c r="DV456" s="178"/>
      <c r="DW456" s="178"/>
      <c r="DX456" s="178"/>
      <c r="DY456" s="178"/>
      <c r="DZ456" s="178"/>
      <c r="EA456" s="178"/>
      <c r="EB456" s="178"/>
      <c r="EC456" s="178"/>
      <c r="ED456" s="178"/>
      <c r="EE456" s="178"/>
      <c r="EF456" s="178"/>
      <c r="EG456" s="178"/>
      <c r="EH456" s="178"/>
      <c r="EI456" s="178"/>
      <c r="EJ456" s="178"/>
      <c r="EK456" s="178"/>
      <c r="EL456" s="178"/>
      <c r="EM456" s="178"/>
      <c r="EN456" s="178"/>
      <c r="EO456" s="178"/>
      <c r="EP456" s="178"/>
      <c r="EQ456" s="178"/>
      <c r="ER456" s="178"/>
      <c r="ES456" s="178"/>
      <c r="ET456" s="178"/>
      <c r="EU456" s="178"/>
      <c r="EV456" s="178"/>
      <c r="EW456" s="178"/>
      <c r="EX456" s="178"/>
      <c r="EY456" s="178"/>
      <c r="EZ456" s="178"/>
      <c r="FA456" s="178"/>
      <c r="FB456" s="178"/>
      <c r="FC456" s="178"/>
      <c r="FD456" s="178"/>
      <c r="FE456" s="178"/>
      <c r="FF456" s="178"/>
      <c r="FG456" s="178"/>
      <c r="FH456" s="178"/>
      <c r="FI456" s="178"/>
      <c r="FJ456" s="178"/>
      <c r="FK456" s="178"/>
      <c r="FL456" s="178"/>
      <c r="FM456" s="178"/>
      <c r="FN456" s="178"/>
      <c r="FO456" s="178"/>
      <c r="FP456" s="178"/>
      <c r="FQ456" s="178"/>
      <c r="FR456" s="178"/>
      <c r="FS456" s="178"/>
      <c r="FT456" s="178"/>
      <c r="FU456" s="178"/>
      <c r="FV456" s="178"/>
      <c r="FW456" s="178"/>
      <c r="FX456" s="178"/>
      <c r="FY456" s="178"/>
      <c r="FZ456" s="178"/>
      <c r="GA456" s="178"/>
      <c r="GB456" s="178"/>
      <c r="GC456" s="178"/>
      <c r="GD456" s="178"/>
      <c r="GE456" s="178"/>
      <c r="GF456" s="178"/>
      <c r="GG456" s="178"/>
      <c r="GH456" s="178"/>
      <c r="GI456" s="178"/>
      <c r="GJ456" s="178"/>
      <c r="GK456" s="178"/>
      <c r="GL456" s="178"/>
      <c r="GM456" s="178"/>
      <c r="GN456" s="178"/>
      <c r="GO456" s="178"/>
      <c r="GP456" s="178"/>
      <c r="GQ456" s="178"/>
      <c r="GR456" s="178"/>
      <c r="GS456" s="178"/>
      <c r="GT456" s="178"/>
      <c r="GU456" s="178"/>
      <c r="GV456" s="178"/>
      <c r="GW456" s="178"/>
      <c r="GX456" s="178"/>
      <c r="GY456" s="178"/>
      <c r="GZ456" s="178"/>
      <c r="HA456" s="178"/>
      <c r="HB456" s="178"/>
      <c r="HC456" s="178"/>
      <c r="HD456" s="178"/>
      <c r="HE456" s="178"/>
      <c r="HF456" s="178"/>
      <c r="HG456" s="178"/>
      <c r="HH456" s="178"/>
      <c r="HI456" s="178"/>
      <c r="HJ456" s="178"/>
      <c r="HK456" s="178"/>
      <c r="HL456" s="178"/>
      <c r="HM456" s="178"/>
      <c r="HN456" s="178"/>
      <c r="HO456" s="178"/>
      <c r="HP456" s="178"/>
      <c r="HQ456" s="178"/>
      <c r="HR456" s="178"/>
      <c r="HS456" s="178"/>
      <c r="HT456" s="178"/>
      <c r="HU456" s="178"/>
      <c r="HV456" s="178"/>
      <c r="HW456" s="178"/>
      <c r="HX456" s="178"/>
      <c r="HY456" s="178"/>
      <c r="HZ456" s="178"/>
      <c r="IA456" s="178"/>
      <c r="IB456" s="178"/>
      <c r="IC456" s="178"/>
      <c r="ID456" s="178"/>
      <c r="IE456" s="178"/>
      <c r="IF456" s="178"/>
      <c r="IG456" s="178"/>
      <c r="IH456" s="178"/>
      <c r="II456" s="178"/>
      <c r="IJ456" s="178"/>
      <c r="IK456" s="178"/>
      <c r="IL456" s="178"/>
      <c r="IM456" s="178"/>
      <c r="IN456" s="178"/>
      <c r="IO456" s="178"/>
      <c r="IP456" s="178"/>
      <c r="IQ456" s="178"/>
      <c r="IR456" s="178"/>
      <c r="IS456" s="178"/>
      <c r="IT456" s="178"/>
      <c r="IU456" s="178"/>
      <c r="IV456" s="178"/>
      <c r="IW456" s="178"/>
      <c r="IX456" s="178"/>
      <c r="IY456" s="178"/>
      <c r="IZ456" s="178"/>
      <c r="JA456" s="178"/>
      <c r="JB456" s="178"/>
      <c r="JC456" s="178"/>
      <c r="JD456" s="178"/>
      <c r="JE456" s="178"/>
      <c r="JF456" s="178"/>
      <c r="JG456" s="178"/>
      <c r="JH456" s="178"/>
      <c r="JI456" s="178"/>
      <c r="JJ456" s="178"/>
      <c r="JK456" s="178"/>
      <c r="JL456" s="178"/>
      <c r="JM456" s="178"/>
      <c r="JN456" s="178"/>
      <c r="JO456" s="178"/>
      <c r="JP456" s="178"/>
      <c r="JQ456" s="178"/>
      <c r="JR456" s="178"/>
      <c r="JS456" s="178"/>
      <c r="JT456" s="178"/>
      <c r="JU456" s="178"/>
      <c r="JV456" s="178"/>
      <c r="JW456" s="178"/>
      <c r="JX456" s="178"/>
      <c r="JY456" s="178"/>
      <c r="JZ456" s="178"/>
      <c r="KA456" s="178"/>
      <c r="KB456" s="178"/>
      <c r="KC456" s="178"/>
      <c r="KD456" s="178"/>
      <c r="KE456" s="178"/>
      <c r="KF456" s="178"/>
      <c r="KG456" s="178"/>
      <c r="KH456" s="178"/>
      <c r="KI456" s="178"/>
      <c r="KJ456" s="178"/>
      <c r="KK456" s="178"/>
      <c r="KL456" s="178"/>
      <c r="KM456" s="178"/>
      <c r="KN456" s="178"/>
      <c r="KO456" s="178"/>
      <c r="KP456" s="178"/>
      <c r="KQ456" s="178"/>
      <c r="KR456" s="178"/>
      <c r="KS456" s="178"/>
      <c r="KT456" s="178"/>
      <c r="KU456" s="178"/>
      <c r="KV456" s="178"/>
      <c r="KW456" s="178"/>
      <c r="KX456" s="178"/>
      <c r="KY456" s="178"/>
      <c r="KZ456" s="178"/>
      <c r="LA456" s="178"/>
      <c r="LB456" s="178"/>
      <c r="LC456" s="178"/>
      <c r="LD456" s="178"/>
      <c r="LE456" s="178"/>
      <c r="LF456" s="178"/>
      <c r="LG456" s="178"/>
      <c r="LH456" s="178"/>
      <c r="LI456" s="178"/>
      <c r="LJ456" s="178"/>
      <c r="LK456" s="178"/>
      <c r="LL456" s="178"/>
      <c r="LM456" s="178"/>
      <c r="LN456" s="178"/>
      <c r="LO456" s="178"/>
      <c r="LP456" s="178"/>
      <c r="LQ456" s="178"/>
      <c r="LR456" s="178"/>
      <c r="LS456" s="178"/>
      <c r="LT456" s="178"/>
      <c r="LU456" s="178"/>
      <c r="LV456" s="178"/>
      <c r="LW456" s="178"/>
      <c r="LX456" s="178"/>
      <c r="LY456" s="178"/>
      <c r="LZ456" s="178"/>
      <c r="MA456" s="178"/>
      <c r="MB456" s="178"/>
      <c r="MC456" s="178"/>
      <c r="MD456" s="178"/>
      <c r="ME456" s="178"/>
      <c r="MF456" s="178"/>
      <c r="MG456" s="178"/>
      <c r="MH456" s="178"/>
      <c r="MI456" s="178"/>
      <c r="MJ456" s="178"/>
      <c r="MK456" s="178"/>
      <c r="ML456" s="178"/>
      <c r="MM456" s="178"/>
      <c r="MN456" s="178"/>
      <c r="MO456" s="178"/>
      <c r="MP456" s="178"/>
      <c r="MQ456" s="178"/>
      <c r="MR456" s="178"/>
      <c r="MS456" s="178"/>
      <c r="MT456" s="178"/>
      <c r="MU456" s="178"/>
      <c r="MV456" s="178"/>
      <c r="MW456" s="178"/>
      <c r="MX456" s="178"/>
      <c r="MY456" s="178"/>
      <c r="MZ456" s="178"/>
      <c r="NA456" s="178"/>
      <c r="NB456" s="178"/>
      <c r="NC456" s="178"/>
      <c r="ND456" s="178"/>
      <c r="NE456" s="178"/>
      <c r="NF456" s="178"/>
      <c r="NG456" s="178"/>
      <c r="NH456" s="178"/>
      <c r="NI456" s="178"/>
      <c r="NJ456" s="178"/>
      <c r="NK456" s="178"/>
      <c r="NL456" s="178"/>
      <c r="NM456" s="178"/>
      <c r="NN456" s="178"/>
      <c r="NO456" s="178"/>
      <c r="NP456" s="178"/>
      <c r="NQ456" s="178"/>
      <c r="NR456" s="178"/>
      <c r="NS456" s="178"/>
      <c r="NT456" s="178"/>
      <c r="NU456" s="178"/>
      <c r="NV456" s="178"/>
      <c r="NW456" s="178"/>
      <c r="NX456" s="178"/>
      <c r="NY456" s="178"/>
      <c r="NZ456" s="178"/>
      <c r="OA456" s="178"/>
      <c r="OB456" s="178"/>
      <c r="OC456" s="178"/>
      <c r="OD456" s="178"/>
      <c r="OE456" s="178"/>
      <c r="OF456" s="178"/>
      <c r="OG456" s="178"/>
      <c r="OH456" s="178"/>
      <c r="OI456" s="178"/>
      <c r="OJ456" s="178"/>
      <c r="OK456" s="178"/>
      <c r="OL456" s="178"/>
      <c r="OM456" s="178"/>
      <c r="ON456" s="178"/>
      <c r="OO456" s="178"/>
      <c r="OP456" s="178"/>
      <c r="OQ456" s="178"/>
      <c r="OR456" s="178"/>
      <c r="OS456" s="178"/>
      <c r="OT456" s="178"/>
      <c r="OU456" s="178"/>
      <c r="OV456" s="178"/>
      <c r="OW456" s="178"/>
      <c r="OX456" s="178"/>
      <c r="OY456" s="178"/>
      <c r="OZ456" s="178"/>
      <c r="PA456" s="178"/>
      <c r="PB456" s="178"/>
      <c r="PC456" s="178"/>
      <c r="PD456" s="178"/>
      <c r="PE456" s="178"/>
      <c r="PF456" s="178"/>
      <c r="PG456" s="178"/>
      <c r="PH456" s="178"/>
      <c r="PI456" s="178"/>
      <c r="PJ456" s="178"/>
      <c r="PK456" s="178"/>
      <c r="PL456" s="178"/>
      <c r="PM456" s="178"/>
      <c r="PN456" s="178"/>
      <c r="PO456" s="178"/>
      <c r="PP456" s="178"/>
      <c r="PQ456" s="178"/>
      <c r="PR456" s="178"/>
      <c r="PS456" s="178"/>
      <c r="PT456" s="178"/>
      <c r="PU456" s="178"/>
      <c r="PV456" s="178"/>
      <c r="PW456" s="178"/>
      <c r="PX456" s="178"/>
      <c r="PY456" s="178"/>
      <c r="PZ456" s="178"/>
      <c r="QA456" s="178"/>
      <c r="QB456" s="178"/>
      <c r="QC456" s="178"/>
      <c r="QD456" s="178"/>
      <c r="QE456" s="178"/>
      <c r="QF456" s="178"/>
      <c r="QG456" s="178"/>
      <c r="QH456" s="178"/>
      <c r="QI456" s="178"/>
      <c r="QJ456" s="178"/>
      <c r="QK456" s="178"/>
      <c r="QL456" s="178"/>
      <c r="QM456" s="178"/>
      <c r="QN456" s="178"/>
      <c r="QO456" s="178"/>
      <c r="QP456" s="178"/>
      <c r="QQ456" s="178"/>
      <c r="QR456" s="178"/>
      <c r="QS456" s="178"/>
      <c r="QT456" s="178"/>
      <c r="QU456" s="178"/>
      <c r="QV456" s="178"/>
      <c r="QW456" s="178"/>
      <c r="QX456" s="178"/>
      <c r="QY456" s="178"/>
      <c r="QZ456" s="178"/>
      <c r="RA456" s="178"/>
      <c r="RB456" s="178"/>
      <c r="RC456" s="178"/>
      <c r="RD456" s="178"/>
      <c r="RE456" s="178"/>
      <c r="RF456" s="178"/>
      <c r="RG456" s="178"/>
      <c r="RH456" s="178"/>
      <c r="RI456" s="178"/>
      <c r="RJ456" s="178"/>
      <c r="RK456" s="178"/>
    </row>
    <row r="457" spans="1:487" s="1364" customFormat="1" ht="75">
      <c r="A457" s="1266" t="s">
        <v>48</v>
      </c>
      <c r="B457" s="1368" t="s">
        <v>4230</v>
      </c>
      <c r="C457" s="1269" t="s">
        <v>33</v>
      </c>
      <c r="D457" s="1262">
        <v>14</v>
      </c>
      <c r="E457" s="1265"/>
      <c r="F457" s="388">
        <f>SUM(D457*E457)</f>
        <v>0</v>
      </c>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c r="AJ457" s="178"/>
      <c r="AK457" s="178"/>
      <c r="AL457" s="178"/>
      <c r="AM457" s="178"/>
      <c r="AN457" s="178"/>
      <c r="AO457" s="178"/>
      <c r="AP457" s="178"/>
      <c r="AQ457" s="178"/>
      <c r="AR457" s="178"/>
      <c r="AS457" s="178"/>
      <c r="AT457" s="178"/>
      <c r="AU457" s="178"/>
      <c r="AV457" s="178"/>
      <c r="AW457" s="178"/>
      <c r="AX457" s="178"/>
      <c r="AY457" s="178"/>
      <c r="AZ457" s="178"/>
      <c r="BA457" s="178"/>
      <c r="BB457" s="178"/>
      <c r="BC457" s="178"/>
      <c r="BD457" s="178"/>
      <c r="BE457" s="178"/>
      <c r="BF457" s="178"/>
      <c r="BG457" s="178"/>
      <c r="BH457" s="178"/>
      <c r="BI457" s="178"/>
      <c r="BJ457" s="178"/>
      <c r="BK457" s="178"/>
      <c r="BL457" s="178"/>
      <c r="BM457" s="178"/>
      <c r="BN457" s="178"/>
      <c r="BO457" s="178"/>
      <c r="BP457" s="178"/>
      <c r="BQ457" s="178"/>
      <c r="BR457" s="178"/>
      <c r="BS457" s="178"/>
      <c r="BT457" s="178"/>
      <c r="BU457" s="178"/>
      <c r="BV457" s="178"/>
      <c r="BW457" s="178"/>
      <c r="BX457" s="178"/>
      <c r="BY457" s="178"/>
      <c r="BZ457" s="178"/>
      <c r="CA457" s="178"/>
      <c r="CB457" s="178"/>
      <c r="CC457" s="178"/>
      <c r="CD457" s="178"/>
      <c r="CE457" s="178"/>
      <c r="CF457" s="178"/>
      <c r="CG457" s="178"/>
      <c r="CH457" s="178"/>
      <c r="CI457" s="178"/>
      <c r="CJ457" s="178"/>
      <c r="CK457" s="178"/>
      <c r="CL457" s="178"/>
      <c r="CM457" s="178"/>
      <c r="CN457" s="178"/>
      <c r="CO457" s="178"/>
      <c r="CP457" s="178"/>
      <c r="CQ457" s="178"/>
      <c r="CR457" s="178"/>
      <c r="CS457" s="178"/>
      <c r="CT457" s="178"/>
      <c r="CU457" s="178"/>
      <c r="CV457" s="178"/>
      <c r="CW457" s="178"/>
      <c r="CX457" s="178"/>
      <c r="CY457" s="178"/>
      <c r="CZ457" s="178"/>
      <c r="DA457" s="178"/>
      <c r="DB457" s="178"/>
      <c r="DC457" s="178"/>
      <c r="DD457" s="178"/>
      <c r="DE457" s="178"/>
      <c r="DF457" s="178"/>
      <c r="DG457" s="178"/>
      <c r="DH457" s="178"/>
      <c r="DI457" s="178"/>
      <c r="DJ457" s="178"/>
      <c r="DK457" s="178"/>
      <c r="DL457" s="178"/>
      <c r="DM457" s="178"/>
      <c r="DN457" s="178"/>
      <c r="DO457" s="178"/>
      <c r="DP457" s="178"/>
      <c r="DQ457" s="178"/>
      <c r="DR457" s="178"/>
      <c r="DS457" s="178"/>
      <c r="DT457" s="178"/>
      <c r="DU457" s="178"/>
      <c r="DV457" s="178"/>
      <c r="DW457" s="178"/>
      <c r="DX457" s="178"/>
      <c r="DY457" s="178"/>
      <c r="DZ457" s="178"/>
      <c r="EA457" s="178"/>
      <c r="EB457" s="178"/>
      <c r="EC457" s="178"/>
      <c r="ED457" s="178"/>
      <c r="EE457" s="178"/>
      <c r="EF457" s="178"/>
      <c r="EG457" s="178"/>
      <c r="EH457" s="178"/>
      <c r="EI457" s="178"/>
      <c r="EJ457" s="178"/>
      <c r="EK457" s="178"/>
      <c r="EL457" s="178"/>
      <c r="EM457" s="178"/>
      <c r="EN457" s="178"/>
      <c r="EO457" s="178"/>
      <c r="EP457" s="178"/>
      <c r="EQ457" s="178"/>
      <c r="ER457" s="178"/>
      <c r="ES457" s="178"/>
      <c r="ET457" s="178"/>
      <c r="EU457" s="178"/>
      <c r="EV457" s="178"/>
      <c r="EW457" s="178"/>
      <c r="EX457" s="178"/>
      <c r="EY457" s="178"/>
      <c r="EZ457" s="178"/>
      <c r="FA457" s="178"/>
      <c r="FB457" s="178"/>
      <c r="FC457" s="178"/>
      <c r="FD457" s="178"/>
      <c r="FE457" s="178"/>
      <c r="FF457" s="178"/>
      <c r="FG457" s="178"/>
      <c r="FH457" s="178"/>
      <c r="FI457" s="178"/>
      <c r="FJ457" s="178"/>
      <c r="FK457" s="178"/>
      <c r="FL457" s="178"/>
      <c r="FM457" s="178"/>
      <c r="FN457" s="178"/>
      <c r="FO457" s="178"/>
      <c r="FP457" s="178"/>
      <c r="FQ457" s="178"/>
      <c r="FR457" s="178"/>
      <c r="FS457" s="178"/>
      <c r="FT457" s="178"/>
      <c r="FU457" s="178"/>
      <c r="FV457" s="178"/>
      <c r="FW457" s="178"/>
      <c r="FX457" s="178"/>
      <c r="FY457" s="178"/>
      <c r="FZ457" s="178"/>
      <c r="GA457" s="178"/>
      <c r="GB457" s="178"/>
      <c r="GC457" s="178"/>
      <c r="GD457" s="178"/>
      <c r="GE457" s="178"/>
      <c r="GF457" s="178"/>
      <c r="GG457" s="178"/>
      <c r="GH457" s="178"/>
      <c r="GI457" s="178"/>
      <c r="GJ457" s="178"/>
      <c r="GK457" s="178"/>
      <c r="GL457" s="178"/>
      <c r="GM457" s="178"/>
      <c r="GN457" s="178"/>
      <c r="GO457" s="178"/>
      <c r="GP457" s="178"/>
      <c r="GQ457" s="178"/>
      <c r="GR457" s="178"/>
      <c r="GS457" s="178"/>
      <c r="GT457" s="178"/>
      <c r="GU457" s="178"/>
      <c r="GV457" s="178"/>
      <c r="GW457" s="178"/>
      <c r="GX457" s="178"/>
      <c r="GY457" s="178"/>
      <c r="GZ457" s="178"/>
      <c r="HA457" s="178"/>
      <c r="HB457" s="178"/>
      <c r="HC457" s="178"/>
      <c r="HD457" s="178"/>
      <c r="HE457" s="178"/>
      <c r="HF457" s="178"/>
      <c r="HG457" s="178"/>
      <c r="HH457" s="178"/>
      <c r="HI457" s="178"/>
      <c r="HJ457" s="178"/>
      <c r="HK457" s="178"/>
      <c r="HL457" s="178"/>
      <c r="HM457" s="178"/>
      <c r="HN457" s="178"/>
      <c r="HO457" s="178"/>
      <c r="HP457" s="178"/>
      <c r="HQ457" s="178"/>
      <c r="HR457" s="178"/>
      <c r="HS457" s="178"/>
      <c r="HT457" s="178"/>
      <c r="HU457" s="178"/>
      <c r="HV457" s="178"/>
      <c r="HW457" s="178"/>
      <c r="HX457" s="178"/>
      <c r="HY457" s="178"/>
      <c r="HZ457" s="178"/>
      <c r="IA457" s="178"/>
      <c r="IB457" s="178"/>
      <c r="IC457" s="178"/>
      <c r="ID457" s="178"/>
      <c r="IE457" s="178"/>
      <c r="IF457" s="178"/>
      <c r="IG457" s="178"/>
      <c r="IH457" s="178"/>
      <c r="II457" s="178"/>
      <c r="IJ457" s="178"/>
      <c r="IK457" s="178"/>
      <c r="IL457" s="178"/>
      <c r="IM457" s="178"/>
      <c r="IN457" s="178"/>
      <c r="IO457" s="178"/>
      <c r="IP457" s="178"/>
      <c r="IQ457" s="178"/>
      <c r="IR457" s="178"/>
      <c r="IS457" s="178"/>
      <c r="IT457" s="178"/>
      <c r="IU457" s="178"/>
      <c r="IV457" s="178"/>
      <c r="IW457" s="178"/>
      <c r="IX457" s="178"/>
      <c r="IY457" s="178"/>
      <c r="IZ457" s="178"/>
      <c r="JA457" s="178"/>
      <c r="JB457" s="178"/>
      <c r="JC457" s="178"/>
      <c r="JD457" s="178"/>
      <c r="JE457" s="178"/>
      <c r="JF457" s="178"/>
      <c r="JG457" s="178"/>
      <c r="JH457" s="178"/>
      <c r="JI457" s="178"/>
      <c r="JJ457" s="178"/>
      <c r="JK457" s="178"/>
      <c r="JL457" s="178"/>
      <c r="JM457" s="178"/>
      <c r="JN457" s="178"/>
      <c r="JO457" s="178"/>
      <c r="JP457" s="178"/>
      <c r="JQ457" s="178"/>
      <c r="JR457" s="178"/>
      <c r="JS457" s="178"/>
      <c r="JT457" s="178"/>
      <c r="JU457" s="178"/>
      <c r="JV457" s="178"/>
      <c r="JW457" s="178"/>
      <c r="JX457" s="178"/>
      <c r="JY457" s="178"/>
      <c r="JZ457" s="178"/>
      <c r="KA457" s="178"/>
      <c r="KB457" s="178"/>
      <c r="KC457" s="178"/>
      <c r="KD457" s="178"/>
      <c r="KE457" s="178"/>
      <c r="KF457" s="178"/>
      <c r="KG457" s="178"/>
      <c r="KH457" s="178"/>
      <c r="KI457" s="178"/>
      <c r="KJ457" s="178"/>
      <c r="KK457" s="178"/>
      <c r="KL457" s="178"/>
      <c r="KM457" s="178"/>
      <c r="KN457" s="178"/>
      <c r="KO457" s="178"/>
      <c r="KP457" s="178"/>
      <c r="KQ457" s="178"/>
      <c r="KR457" s="178"/>
      <c r="KS457" s="178"/>
      <c r="KT457" s="178"/>
      <c r="KU457" s="178"/>
      <c r="KV457" s="178"/>
      <c r="KW457" s="178"/>
      <c r="KX457" s="178"/>
      <c r="KY457" s="178"/>
      <c r="KZ457" s="178"/>
      <c r="LA457" s="178"/>
      <c r="LB457" s="178"/>
      <c r="LC457" s="178"/>
      <c r="LD457" s="178"/>
      <c r="LE457" s="178"/>
      <c r="LF457" s="178"/>
      <c r="LG457" s="178"/>
      <c r="LH457" s="178"/>
      <c r="LI457" s="178"/>
      <c r="LJ457" s="178"/>
      <c r="LK457" s="178"/>
      <c r="LL457" s="178"/>
      <c r="LM457" s="178"/>
      <c r="LN457" s="178"/>
      <c r="LO457" s="178"/>
      <c r="LP457" s="178"/>
      <c r="LQ457" s="178"/>
      <c r="LR457" s="178"/>
      <c r="LS457" s="178"/>
      <c r="LT457" s="178"/>
      <c r="LU457" s="178"/>
      <c r="LV457" s="178"/>
      <c r="LW457" s="178"/>
      <c r="LX457" s="178"/>
      <c r="LY457" s="178"/>
      <c r="LZ457" s="178"/>
      <c r="MA457" s="178"/>
      <c r="MB457" s="178"/>
      <c r="MC457" s="178"/>
      <c r="MD457" s="178"/>
      <c r="ME457" s="178"/>
      <c r="MF457" s="178"/>
      <c r="MG457" s="178"/>
      <c r="MH457" s="178"/>
      <c r="MI457" s="178"/>
      <c r="MJ457" s="178"/>
      <c r="MK457" s="178"/>
      <c r="ML457" s="178"/>
      <c r="MM457" s="178"/>
      <c r="MN457" s="178"/>
      <c r="MO457" s="178"/>
      <c r="MP457" s="178"/>
      <c r="MQ457" s="178"/>
      <c r="MR457" s="178"/>
      <c r="MS457" s="178"/>
      <c r="MT457" s="178"/>
      <c r="MU457" s="178"/>
      <c r="MV457" s="178"/>
      <c r="MW457" s="178"/>
      <c r="MX457" s="178"/>
      <c r="MY457" s="178"/>
      <c r="MZ457" s="178"/>
      <c r="NA457" s="178"/>
      <c r="NB457" s="178"/>
      <c r="NC457" s="178"/>
      <c r="ND457" s="178"/>
      <c r="NE457" s="178"/>
      <c r="NF457" s="178"/>
      <c r="NG457" s="178"/>
      <c r="NH457" s="178"/>
      <c r="NI457" s="178"/>
      <c r="NJ457" s="178"/>
      <c r="NK457" s="178"/>
      <c r="NL457" s="178"/>
      <c r="NM457" s="178"/>
      <c r="NN457" s="178"/>
      <c r="NO457" s="178"/>
      <c r="NP457" s="178"/>
      <c r="NQ457" s="178"/>
      <c r="NR457" s="178"/>
      <c r="NS457" s="178"/>
      <c r="NT457" s="178"/>
      <c r="NU457" s="178"/>
      <c r="NV457" s="178"/>
      <c r="NW457" s="178"/>
      <c r="NX457" s="178"/>
      <c r="NY457" s="178"/>
      <c r="NZ457" s="178"/>
      <c r="OA457" s="178"/>
      <c r="OB457" s="178"/>
      <c r="OC457" s="178"/>
      <c r="OD457" s="178"/>
      <c r="OE457" s="178"/>
      <c r="OF457" s="178"/>
      <c r="OG457" s="178"/>
      <c r="OH457" s="178"/>
      <c r="OI457" s="178"/>
      <c r="OJ457" s="178"/>
      <c r="OK457" s="178"/>
      <c r="OL457" s="178"/>
      <c r="OM457" s="178"/>
      <c r="ON457" s="178"/>
      <c r="OO457" s="178"/>
      <c r="OP457" s="178"/>
      <c r="OQ457" s="178"/>
      <c r="OR457" s="178"/>
      <c r="OS457" s="178"/>
      <c r="OT457" s="178"/>
      <c r="OU457" s="178"/>
      <c r="OV457" s="178"/>
      <c r="OW457" s="178"/>
      <c r="OX457" s="178"/>
      <c r="OY457" s="178"/>
      <c r="OZ457" s="178"/>
      <c r="PA457" s="178"/>
      <c r="PB457" s="178"/>
      <c r="PC457" s="178"/>
      <c r="PD457" s="178"/>
      <c r="PE457" s="178"/>
      <c r="PF457" s="178"/>
      <c r="PG457" s="178"/>
      <c r="PH457" s="178"/>
      <c r="PI457" s="178"/>
      <c r="PJ457" s="178"/>
      <c r="PK457" s="178"/>
      <c r="PL457" s="178"/>
      <c r="PM457" s="178"/>
      <c r="PN457" s="178"/>
      <c r="PO457" s="178"/>
      <c r="PP457" s="178"/>
      <c r="PQ457" s="178"/>
      <c r="PR457" s="178"/>
      <c r="PS457" s="178"/>
      <c r="PT457" s="178"/>
      <c r="PU457" s="178"/>
      <c r="PV457" s="178"/>
      <c r="PW457" s="178"/>
      <c r="PX457" s="178"/>
      <c r="PY457" s="178"/>
      <c r="PZ457" s="178"/>
      <c r="QA457" s="178"/>
      <c r="QB457" s="178"/>
      <c r="QC457" s="178"/>
      <c r="QD457" s="178"/>
      <c r="QE457" s="178"/>
      <c r="QF457" s="178"/>
      <c r="QG457" s="178"/>
      <c r="QH457" s="178"/>
      <c r="QI457" s="178"/>
      <c r="QJ457" s="178"/>
      <c r="QK457" s="178"/>
      <c r="QL457" s="178"/>
      <c r="QM457" s="178"/>
      <c r="QN457" s="178"/>
      <c r="QO457" s="178"/>
      <c r="QP457" s="178"/>
      <c r="QQ457" s="178"/>
      <c r="QR457" s="178"/>
      <c r="QS457" s="178"/>
      <c r="QT457" s="178"/>
      <c r="QU457" s="178"/>
      <c r="QV457" s="178"/>
      <c r="QW457" s="178"/>
      <c r="QX457" s="178"/>
      <c r="QY457" s="178"/>
      <c r="QZ457" s="178"/>
      <c r="RA457" s="178"/>
      <c r="RB457" s="178"/>
      <c r="RC457" s="178"/>
      <c r="RD457" s="178"/>
      <c r="RE457" s="178"/>
      <c r="RF457" s="178"/>
      <c r="RG457" s="178"/>
      <c r="RH457" s="178"/>
      <c r="RI457" s="178"/>
      <c r="RJ457" s="178"/>
      <c r="RK457" s="178"/>
    </row>
    <row r="458" spans="1:487" s="1364" customFormat="1">
      <c r="A458" s="1266"/>
      <c r="B458" s="1368"/>
      <c r="C458" s="1269"/>
      <c r="D458" s="1375"/>
      <c r="E458" s="1265"/>
      <c r="F458" s="411"/>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c r="AJ458" s="178"/>
      <c r="AK458" s="178"/>
      <c r="AL458" s="178"/>
      <c r="AM458" s="178"/>
      <c r="AN458" s="178"/>
      <c r="AO458" s="178"/>
      <c r="AP458" s="178"/>
      <c r="AQ458" s="178"/>
      <c r="AR458" s="178"/>
      <c r="AS458" s="178"/>
      <c r="AT458" s="178"/>
      <c r="AU458" s="178"/>
      <c r="AV458" s="178"/>
      <c r="AW458" s="178"/>
      <c r="AX458" s="178"/>
      <c r="AY458" s="178"/>
      <c r="AZ458" s="178"/>
      <c r="BA458" s="178"/>
      <c r="BB458" s="178"/>
      <c r="BC458" s="178"/>
      <c r="BD458" s="178"/>
      <c r="BE458" s="178"/>
      <c r="BF458" s="178"/>
      <c r="BG458" s="178"/>
      <c r="BH458" s="178"/>
      <c r="BI458" s="178"/>
      <c r="BJ458" s="178"/>
      <c r="BK458" s="178"/>
      <c r="BL458" s="178"/>
      <c r="BM458" s="178"/>
      <c r="BN458" s="178"/>
      <c r="BO458" s="178"/>
      <c r="BP458" s="178"/>
      <c r="BQ458" s="178"/>
      <c r="BR458" s="178"/>
      <c r="BS458" s="178"/>
      <c r="BT458" s="178"/>
      <c r="BU458" s="178"/>
      <c r="BV458" s="178"/>
      <c r="BW458" s="178"/>
      <c r="BX458" s="178"/>
      <c r="BY458" s="178"/>
      <c r="BZ458" s="178"/>
      <c r="CA458" s="178"/>
      <c r="CB458" s="178"/>
      <c r="CC458" s="178"/>
      <c r="CD458" s="178"/>
      <c r="CE458" s="178"/>
      <c r="CF458" s="178"/>
      <c r="CG458" s="178"/>
      <c r="CH458" s="178"/>
      <c r="CI458" s="178"/>
      <c r="CJ458" s="178"/>
      <c r="CK458" s="178"/>
      <c r="CL458" s="178"/>
      <c r="CM458" s="178"/>
      <c r="CN458" s="178"/>
      <c r="CO458" s="178"/>
      <c r="CP458" s="178"/>
      <c r="CQ458" s="178"/>
      <c r="CR458" s="178"/>
      <c r="CS458" s="178"/>
      <c r="CT458" s="178"/>
      <c r="CU458" s="178"/>
      <c r="CV458" s="178"/>
      <c r="CW458" s="178"/>
      <c r="CX458" s="178"/>
      <c r="CY458" s="178"/>
      <c r="CZ458" s="178"/>
      <c r="DA458" s="178"/>
      <c r="DB458" s="178"/>
      <c r="DC458" s="178"/>
      <c r="DD458" s="178"/>
      <c r="DE458" s="178"/>
      <c r="DF458" s="178"/>
      <c r="DG458" s="178"/>
      <c r="DH458" s="178"/>
      <c r="DI458" s="178"/>
      <c r="DJ458" s="178"/>
      <c r="DK458" s="178"/>
      <c r="DL458" s="178"/>
      <c r="DM458" s="178"/>
      <c r="DN458" s="178"/>
      <c r="DO458" s="178"/>
      <c r="DP458" s="178"/>
      <c r="DQ458" s="178"/>
      <c r="DR458" s="178"/>
      <c r="DS458" s="178"/>
      <c r="DT458" s="178"/>
      <c r="DU458" s="178"/>
      <c r="DV458" s="178"/>
      <c r="DW458" s="178"/>
      <c r="DX458" s="178"/>
      <c r="DY458" s="178"/>
      <c r="DZ458" s="178"/>
      <c r="EA458" s="178"/>
      <c r="EB458" s="178"/>
      <c r="EC458" s="178"/>
      <c r="ED458" s="178"/>
      <c r="EE458" s="178"/>
      <c r="EF458" s="178"/>
      <c r="EG458" s="178"/>
      <c r="EH458" s="178"/>
      <c r="EI458" s="178"/>
      <c r="EJ458" s="178"/>
      <c r="EK458" s="178"/>
      <c r="EL458" s="178"/>
      <c r="EM458" s="178"/>
      <c r="EN458" s="178"/>
      <c r="EO458" s="178"/>
      <c r="EP458" s="178"/>
      <c r="EQ458" s="178"/>
      <c r="ER458" s="178"/>
      <c r="ES458" s="178"/>
      <c r="ET458" s="178"/>
      <c r="EU458" s="178"/>
      <c r="EV458" s="178"/>
      <c r="EW458" s="178"/>
      <c r="EX458" s="178"/>
      <c r="EY458" s="178"/>
      <c r="EZ458" s="178"/>
      <c r="FA458" s="178"/>
      <c r="FB458" s="178"/>
      <c r="FC458" s="178"/>
      <c r="FD458" s="178"/>
      <c r="FE458" s="178"/>
      <c r="FF458" s="178"/>
      <c r="FG458" s="178"/>
      <c r="FH458" s="178"/>
      <c r="FI458" s="178"/>
      <c r="FJ458" s="178"/>
      <c r="FK458" s="178"/>
      <c r="FL458" s="178"/>
      <c r="FM458" s="178"/>
      <c r="FN458" s="178"/>
      <c r="FO458" s="178"/>
      <c r="FP458" s="178"/>
      <c r="FQ458" s="178"/>
      <c r="FR458" s="178"/>
      <c r="FS458" s="178"/>
      <c r="FT458" s="178"/>
      <c r="FU458" s="178"/>
      <c r="FV458" s="178"/>
      <c r="FW458" s="178"/>
      <c r="FX458" s="178"/>
      <c r="FY458" s="178"/>
      <c r="FZ458" s="178"/>
      <c r="GA458" s="178"/>
      <c r="GB458" s="178"/>
      <c r="GC458" s="178"/>
      <c r="GD458" s="178"/>
      <c r="GE458" s="178"/>
      <c r="GF458" s="178"/>
      <c r="GG458" s="178"/>
      <c r="GH458" s="178"/>
      <c r="GI458" s="178"/>
      <c r="GJ458" s="178"/>
      <c r="GK458" s="178"/>
      <c r="GL458" s="178"/>
      <c r="GM458" s="178"/>
      <c r="GN458" s="178"/>
      <c r="GO458" s="178"/>
      <c r="GP458" s="178"/>
      <c r="GQ458" s="178"/>
      <c r="GR458" s="178"/>
      <c r="GS458" s="178"/>
      <c r="GT458" s="178"/>
      <c r="GU458" s="178"/>
      <c r="GV458" s="178"/>
      <c r="GW458" s="178"/>
      <c r="GX458" s="178"/>
      <c r="GY458" s="178"/>
      <c r="GZ458" s="178"/>
      <c r="HA458" s="178"/>
      <c r="HB458" s="178"/>
      <c r="HC458" s="178"/>
      <c r="HD458" s="178"/>
      <c r="HE458" s="178"/>
      <c r="HF458" s="178"/>
      <c r="HG458" s="178"/>
      <c r="HH458" s="178"/>
      <c r="HI458" s="178"/>
      <c r="HJ458" s="178"/>
      <c r="HK458" s="178"/>
      <c r="HL458" s="178"/>
      <c r="HM458" s="178"/>
      <c r="HN458" s="178"/>
      <c r="HO458" s="178"/>
      <c r="HP458" s="178"/>
      <c r="HQ458" s="178"/>
      <c r="HR458" s="178"/>
      <c r="HS458" s="178"/>
      <c r="HT458" s="178"/>
      <c r="HU458" s="178"/>
      <c r="HV458" s="178"/>
      <c r="HW458" s="178"/>
      <c r="HX458" s="178"/>
      <c r="HY458" s="178"/>
      <c r="HZ458" s="178"/>
      <c r="IA458" s="178"/>
      <c r="IB458" s="178"/>
      <c r="IC458" s="178"/>
      <c r="ID458" s="178"/>
      <c r="IE458" s="178"/>
      <c r="IF458" s="178"/>
      <c r="IG458" s="178"/>
      <c r="IH458" s="178"/>
      <c r="II458" s="178"/>
      <c r="IJ458" s="178"/>
      <c r="IK458" s="178"/>
      <c r="IL458" s="178"/>
      <c r="IM458" s="178"/>
      <c r="IN458" s="178"/>
      <c r="IO458" s="178"/>
      <c r="IP458" s="178"/>
      <c r="IQ458" s="178"/>
      <c r="IR458" s="178"/>
      <c r="IS458" s="178"/>
      <c r="IT458" s="178"/>
      <c r="IU458" s="178"/>
      <c r="IV458" s="178"/>
      <c r="IW458" s="178"/>
      <c r="IX458" s="178"/>
      <c r="IY458" s="178"/>
      <c r="IZ458" s="178"/>
      <c r="JA458" s="178"/>
      <c r="JB458" s="178"/>
      <c r="JC458" s="178"/>
      <c r="JD458" s="178"/>
      <c r="JE458" s="178"/>
      <c r="JF458" s="178"/>
      <c r="JG458" s="178"/>
      <c r="JH458" s="178"/>
      <c r="JI458" s="178"/>
      <c r="JJ458" s="178"/>
      <c r="JK458" s="178"/>
      <c r="JL458" s="178"/>
      <c r="JM458" s="178"/>
      <c r="JN458" s="178"/>
      <c r="JO458" s="178"/>
      <c r="JP458" s="178"/>
      <c r="JQ458" s="178"/>
      <c r="JR458" s="178"/>
      <c r="JS458" s="178"/>
      <c r="JT458" s="178"/>
      <c r="JU458" s="178"/>
      <c r="JV458" s="178"/>
      <c r="JW458" s="178"/>
      <c r="JX458" s="178"/>
      <c r="JY458" s="178"/>
      <c r="JZ458" s="178"/>
      <c r="KA458" s="178"/>
      <c r="KB458" s="178"/>
      <c r="KC458" s="178"/>
      <c r="KD458" s="178"/>
      <c r="KE458" s="178"/>
      <c r="KF458" s="178"/>
      <c r="KG458" s="178"/>
      <c r="KH458" s="178"/>
      <c r="KI458" s="178"/>
      <c r="KJ458" s="178"/>
      <c r="KK458" s="178"/>
      <c r="KL458" s="178"/>
      <c r="KM458" s="178"/>
      <c r="KN458" s="178"/>
      <c r="KO458" s="178"/>
      <c r="KP458" s="178"/>
      <c r="KQ458" s="178"/>
      <c r="KR458" s="178"/>
      <c r="KS458" s="178"/>
      <c r="KT458" s="178"/>
      <c r="KU458" s="178"/>
      <c r="KV458" s="178"/>
      <c r="KW458" s="178"/>
      <c r="KX458" s="178"/>
      <c r="KY458" s="178"/>
      <c r="KZ458" s="178"/>
      <c r="LA458" s="178"/>
      <c r="LB458" s="178"/>
      <c r="LC458" s="178"/>
      <c r="LD458" s="178"/>
      <c r="LE458" s="178"/>
      <c r="LF458" s="178"/>
      <c r="LG458" s="178"/>
      <c r="LH458" s="178"/>
      <c r="LI458" s="178"/>
      <c r="LJ458" s="178"/>
      <c r="LK458" s="178"/>
      <c r="LL458" s="178"/>
      <c r="LM458" s="178"/>
      <c r="LN458" s="178"/>
      <c r="LO458" s="178"/>
      <c r="LP458" s="178"/>
      <c r="LQ458" s="178"/>
      <c r="LR458" s="178"/>
      <c r="LS458" s="178"/>
      <c r="LT458" s="178"/>
      <c r="LU458" s="178"/>
      <c r="LV458" s="178"/>
      <c r="LW458" s="178"/>
      <c r="LX458" s="178"/>
      <c r="LY458" s="178"/>
      <c r="LZ458" s="178"/>
      <c r="MA458" s="178"/>
      <c r="MB458" s="178"/>
      <c r="MC458" s="178"/>
      <c r="MD458" s="178"/>
      <c r="ME458" s="178"/>
      <c r="MF458" s="178"/>
      <c r="MG458" s="178"/>
      <c r="MH458" s="178"/>
      <c r="MI458" s="178"/>
      <c r="MJ458" s="178"/>
      <c r="MK458" s="178"/>
      <c r="ML458" s="178"/>
      <c r="MM458" s="178"/>
      <c r="MN458" s="178"/>
      <c r="MO458" s="178"/>
      <c r="MP458" s="178"/>
      <c r="MQ458" s="178"/>
      <c r="MR458" s="178"/>
      <c r="MS458" s="178"/>
      <c r="MT458" s="178"/>
      <c r="MU458" s="178"/>
      <c r="MV458" s="178"/>
      <c r="MW458" s="178"/>
      <c r="MX458" s="178"/>
      <c r="MY458" s="178"/>
      <c r="MZ458" s="178"/>
      <c r="NA458" s="178"/>
      <c r="NB458" s="178"/>
      <c r="NC458" s="178"/>
      <c r="ND458" s="178"/>
      <c r="NE458" s="178"/>
      <c r="NF458" s="178"/>
      <c r="NG458" s="178"/>
      <c r="NH458" s="178"/>
      <c r="NI458" s="178"/>
      <c r="NJ458" s="178"/>
      <c r="NK458" s="178"/>
      <c r="NL458" s="178"/>
      <c r="NM458" s="178"/>
      <c r="NN458" s="178"/>
      <c r="NO458" s="178"/>
      <c r="NP458" s="178"/>
      <c r="NQ458" s="178"/>
      <c r="NR458" s="178"/>
      <c r="NS458" s="178"/>
      <c r="NT458" s="178"/>
      <c r="NU458" s="178"/>
      <c r="NV458" s="178"/>
      <c r="NW458" s="178"/>
      <c r="NX458" s="178"/>
      <c r="NY458" s="178"/>
      <c r="NZ458" s="178"/>
      <c r="OA458" s="178"/>
      <c r="OB458" s="178"/>
      <c r="OC458" s="178"/>
      <c r="OD458" s="178"/>
      <c r="OE458" s="178"/>
      <c r="OF458" s="178"/>
      <c r="OG458" s="178"/>
      <c r="OH458" s="178"/>
      <c r="OI458" s="178"/>
      <c r="OJ458" s="178"/>
      <c r="OK458" s="178"/>
      <c r="OL458" s="178"/>
      <c r="OM458" s="178"/>
      <c r="ON458" s="178"/>
      <c r="OO458" s="178"/>
      <c r="OP458" s="178"/>
      <c r="OQ458" s="178"/>
      <c r="OR458" s="178"/>
      <c r="OS458" s="178"/>
      <c r="OT458" s="178"/>
      <c r="OU458" s="178"/>
      <c r="OV458" s="178"/>
      <c r="OW458" s="178"/>
      <c r="OX458" s="178"/>
      <c r="OY458" s="178"/>
      <c r="OZ458" s="178"/>
      <c r="PA458" s="178"/>
      <c r="PB458" s="178"/>
      <c r="PC458" s="178"/>
      <c r="PD458" s="178"/>
      <c r="PE458" s="178"/>
      <c r="PF458" s="178"/>
      <c r="PG458" s="178"/>
      <c r="PH458" s="178"/>
      <c r="PI458" s="178"/>
      <c r="PJ458" s="178"/>
      <c r="PK458" s="178"/>
      <c r="PL458" s="178"/>
      <c r="PM458" s="178"/>
      <c r="PN458" s="178"/>
      <c r="PO458" s="178"/>
      <c r="PP458" s="178"/>
      <c r="PQ458" s="178"/>
      <c r="PR458" s="178"/>
      <c r="PS458" s="178"/>
      <c r="PT458" s="178"/>
      <c r="PU458" s="178"/>
      <c r="PV458" s="178"/>
      <c r="PW458" s="178"/>
      <c r="PX458" s="178"/>
      <c r="PY458" s="178"/>
      <c r="PZ458" s="178"/>
      <c r="QA458" s="178"/>
      <c r="QB458" s="178"/>
      <c r="QC458" s="178"/>
      <c r="QD458" s="178"/>
      <c r="QE458" s="178"/>
      <c r="QF458" s="178"/>
      <c r="QG458" s="178"/>
      <c r="QH458" s="178"/>
      <c r="QI458" s="178"/>
      <c r="QJ458" s="178"/>
      <c r="QK458" s="178"/>
      <c r="QL458" s="178"/>
      <c r="QM458" s="178"/>
      <c r="QN458" s="178"/>
      <c r="QO458" s="178"/>
      <c r="QP458" s="178"/>
      <c r="QQ458" s="178"/>
      <c r="QR458" s="178"/>
      <c r="QS458" s="178"/>
      <c r="QT458" s="178"/>
      <c r="QU458" s="178"/>
      <c r="QV458" s="178"/>
      <c r="QW458" s="178"/>
      <c r="QX458" s="178"/>
      <c r="QY458" s="178"/>
      <c r="QZ458" s="178"/>
      <c r="RA458" s="178"/>
      <c r="RB458" s="178"/>
      <c r="RC458" s="178"/>
      <c r="RD458" s="178"/>
      <c r="RE458" s="178"/>
      <c r="RF458" s="178"/>
      <c r="RG458" s="178"/>
      <c r="RH458" s="178"/>
      <c r="RI458" s="178"/>
      <c r="RJ458" s="178"/>
      <c r="RK458" s="178"/>
    </row>
    <row r="459" spans="1:487" s="1364" customFormat="1" ht="45">
      <c r="A459" s="1266" t="s">
        <v>49</v>
      </c>
      <c r="B459" s="1368" t="s">
        <v>4231</v>
      </c>
      <c r="C459" s="1269" t="s">
        <v>33</v>
      </c>
      <c r="D459" s="1262">
        <v>14</v>
      </c>
      <c r="E459" s="1265"/>
      <c r="F459" s="388">
        <f>SUM(D459*E459)</f>
        <v>0</v>
      </c>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8"/>
      <c r="AK459" s="178"/>
      <c r="AL459" s="178"/>
      <c r="AM459" s="178"/>
      <c r="AN459" s="178"/>
      <c r="AO459" s="178"/>
      <c r="AP459" s="178"/>
      <c r="AQ459" s="178"/>
      <c r="AR459" s="178"/>
      <c r="AS459" s="178"/>
      <c r="AT459" s="178"/>
      <c r="AU459" s="178"/>
      <c r="AV459" s="178"/>
      <c r="AW459" s="178"/>
      <c r="AX459" s="178"/>
      <c r="AY459" s="178"/>
      <c r="AZ459" s="178"/>
      <c r="BA459" s="178"/>
      <c r="BB459" s="178"/>
      <c r="BC459" s="178"/>
      <c r="BD459" s="178"/>
      <c r="BE459" s="178"/>
      <c r="BF459" s="178"/>
      <c r="BG459" s="178"/>
      <c r="BH459" s="178"/>
      <c r="BI459" s="178"/>
      <c r="BJ459" s="178"/>
      <c r="BK459" s="178"/>
      <c r="BL459" s="178"/>
      <c r="BM459" s="178"/>
      <c r="BN459" s="178"/>
      <c r="BO459" s="178"/>
      <c r="BP459" s="178"/>
      <c r="BQ459" s="178"/>
      <c r="BR459" s="178"/>
      <c r="BS459" s="178"/>
      <c r="BT459" s="178"/>
      <c r="BU459" s="178"/>
      <c r="BV459" s="178"/>
      <c r="BW459" s="178"/>
      <c r="BX459" s="178"/>
      <c r="BY459" s="178"/>
      <c r="BZ459" s="178"/>
      <c r="CA459" s="178"/>
      <c r="CB459" s="178"/>
      <c r="CC459" s="178"/>
      <c r="CD459" s="178"/>
      <c r="CE459" s="178"/>
      <c r="CF459" s="178"/>
      <c r="CG459" s="178"/>
      <c r="CH459" s="178"/>
      <c r="CI459" s="178"/>
      <c r="CJ459" s="178"/>
      <c r="CK459" s="178"/>
      <c r="CL459" s="178"/>
      <c r="CM459" s="178"/>
      <c r="CN459" s="178"/>
      <c r="CO459" s="178"/>
      <c r="CP459" s="178"/>
      <c r="CQ459" s="178"/>
      <c r="CR459" s="178"/>
      <c r="CS459" s="178"/>
      <c r="CT459" s="178"/>
      <c r="CU459" s="178"/>
      <c r="CV459" s="178"/>
      <c r="CW459" s="178"/>
      <c r="CX459" s="178"/>
      <c r="CY459" s="178"/>
      <c r="CZ459" s="178"/>
      <c r="DA459" s="178"/>
      <c r="DB459" s="178"/>
      <c r="DC459" s="178"/>
      <c r="DD459" s="178"/>
      <c r="DE459" s="178"/>
      <c r="DF459" s="178"/>
      <c r="DG459" s="178"/>
      <c r="DH459" s="178"/>
      <c r="DI459" s="178"/>
      <c r="DJ459" s="178"/>
      <c r="DK459" s="178"/>
      <c r="DL459" s="178"/>
      <c r="DM459" s="178"/>
      <c r="DN459" s="178"/>
      <c r="DO459" s="178"/>
      <c r="DP459" s="178"/>
      <c r="DQ459" s="178"/>
      <c r="DR459" s="178"/>
      <c r="DS459" s="178"/>
      <c r="DT459" s="178"/>
      <c r="DU459" s="178"/>
      <c r="DV459" s="178"/>
      <c r="DW459" s="178"/>
      <c r="DX459" s="178"/>
      <c r="DY459" s="178"/>
      <c r="DZ459" s="178"/>
      <c r="EA459" s="178"/>
      <c r="EB459" s="178"/>
      <c r="EC459" s="178"/>
      <c r="ED459" s="178"/>
      <c r="EE459" s="178"/>
      <c r="EF459" s="178"/>
      <c r="EG459" s="178"/>
      <c r="EH459" s="178"/>
      <c r="EI459" s="178"/>
      <c r="EJ459" s="178"/>
      <c r="EK459" s="178"/>
      <c r="EL459" s="178"/>
      <c r="EM459" s="178"/>
      <c r="EN459" s="178"/>
      <c r="EO459" s="178"/>
      <c r="EP459" s="178"/>
      <c r="EQ459" s="178"/>
      <c r="ER459" s="178"/>
      <c r="ES459" s="178"/>
      <c r="ET459" s="178"/>
      <c r="EU459" s="178"/>
      <c r="EV459" s="178"/>
      <c r="EW459" s="178"/>
      <c r="EX459" s="178"/>
      <c r="EY459" s="178"/>
      <c r="EZ459" s="178"/>
      <c r="FA459" s="178"/>
      <c r="FB459" s="178"/>
      <c r="FC459" s="178"/>
      <c r="FD459" s="178"/>
      <c r="FE459" s="178"/>
      <c r="FF459" s="178"/>
      <c r="FG459" s="178"/>
      <c r="FH459" s="178"/>
      <c r="FI459" s="178"/>
      <c r="FJ459" s="178"/>
      <c r="FK459" s="178"/>
      <c r="FL459" s="178"/>
      <c r="FM459" s="178"/>
      <c r="FN459" s="178"/>
      <c r="FO459" s="178"/>
      <c r="FP459" s="178"/>
      <c r="FQ459" s="178"/>
      <c r="FR459" s="178"/>
      <c r="FS459" s="178"/>
      <c r="FT459" s="178"/>
      <c r="FU459" s="178"/>
      <c r="FV459" s="178"/>
      <c r="FW459" s="178"/>
      <c r="FX459" s="178"/>
      <c r="FY459" s="178"/>
      <c r="FZ459" s="178"/>
      <c r="GA459" s="178"/>
      <c r="GB459" s="178"/>
      <c r="GC459" s="178"/>
      <c r="GD459" s="178"/>
      <c r="GE459" s="178"/>
      <c r="GF459" s="178"/>
      <c r="GG459" s="178"/>
      <c r="GH459" s="178"/>
      <c r="GI459" s="178"/>
      <c r="GJ459" s="178"/>
      <c r="GK459" s="178"/>
      <c r="GL459" s="178"/>
      <c r="GM459" s="178"/>
      <c r="GN459" s="178"/>
      <c r="GO459" s="178"/>
      <c r="GP459" s="178"/>
      <c r="GQ459" s="178"/>
      <c r="GR459" s="178"/>
      <c r="GS459" s="178"/>
      <c r="GT459" s="178"/>
      <c r="GU459" s="178"/>
      <c r="GV459" s="178"/>
      <c r="GW459" s="178"/>
      <c r="GX459" s="178"/>
      <c r="GY459" s="178"/>
      <c r="GZ459" s="178"/>
      <c r="HA459" s="178"/>
      <c r="HB459" s="178"/>
      <c r="HC459" s="178"/>
      <c r="HD459" s="178"/>
      <c r="HE459" s="178"/>
      <c r="HF459" s="178"/>
      <c r="HG459" s="178"/>
      <c r="HH459" s="178"/>
      <c r="HI459" s="178"/>
      <c r="HJ459" s="178"/>
      <c r="HK459" s="178"/>
      <c r="HL459" s="178"/>
      <c r="HM459" s="178"/>
      <c r="HN459" s="178"/>
      <c r="HO459" s="178"/>
      <c r="HP459" s="178"/>
      <c r="HQ459" s="178"/>
      <c r="HR459" s="178"/>
      <c r="HS459" s="178"/>
      <c r="HT459" s="178"/>
      <c r="HU459" s="178"/>
      <c r="HV459" s="178"/>
      <c r="HW459" s="178"/>
      <c r="HX459" s="178"/>
      <c r="HY459" s="178"/>
      <c r="HZ459" s="178"/>
      <c r="IA459" s="178"/>
      <c r="IB459" s="178"/>
      <c r="IC459" s="178"/>
      <c r="ID459" s="178"/>
      <c r="IE459" s="178"/>
      <c r="IF459" s="178"/>
      <c r="IG459" s="178"/>
      <c r="IH459" s="178"/>
      <c r="II459" s="178"/>
      <c r="IJ459" s="178"/>
      <c r="IK459" s="178"/>
      <c r="IL459" s="178"/>
      <c r="IM459" s="178"/>
      <c r="IN459" s="178"/>
      <c r="IO459" s="178"/>
      <c r="IP459" s="178"/>
      <c r="IQ459" s="178"/>
      <c r="IR459" s="178"/>
      <c r="IS459" s="178"/>
      <c r="IT459" s="178"/>
      <c r="IU459" s="178"/>
      <c r="IV459" s="178"/>
      <c r="IW459" s="178"/>
      <c r="IX459" s="178"/>
      <c r="IY459" s="178"/>
      <c r="IZ459" s="178"/>
      <c r="JA459" s="178"/>
      <c r="JB459" s="178"/>
      <c r="JC459" s="178"/>
      <c r="JD459" s="178"/>
      <c r="JE459" s="178"/>
      <c r="JF459" s="178"/>
      <c r="JG459" s="178"/>
      <c r="JH459" s="178"/>
      <c r="JI459" s="178"/>
      <c r="JJ459" s="178"/>
      <c r="JK459" s="178"/>
      <c r="JL459" s="178"/>
      <c r="JM459" s="178"/>
      <c r="JN459" s="178"/>
      <c r="JO459" s="178"/>
      <c r="JP459" s="178"/>
      <c r="JQ459" s="178"/>
      <c r="JR459" s="178"/>
      <c r="JS459" s="178"/>
      <c r="JT459" s="178"/>
      <c r="JU459" s="178"/>
      <c r="JV459" s="178"/>
      <c r="JW459" s="178"/>
      <c r="JX459" s="178"/>
      <c r="JY459" s="178"/>
      <c r="JZ459" s="178"/>
      <c r="KA459" s="178"/>
      <c r="KB459" s="178"/>
      <c r="KC459" s="178"/>
      <c r="KD459" s="178"/>
      <c r="KE459" s="178"/>
      <c r="KF459" s="178"/>
      <c r="KG459" s="178"/>
      <c r="KH459" s="178"/>
      <c r="KI459" s="178"/>
      <c r="KJ459" s="178"/>
      <c r="KK459" s="178"/>
      <c r="KL459" s="178"/>
      <c r="KM459" s="178"/>
      <c r="KN459" s="178"/>
      <c r="KO459" s="178"/>
      <c r="KP459" s="178"/>
      <c r="KQ459" s="178"/>
      <c r="KR459" s="178"/>
      <c r="KS459" s="178"/>
      <c r="KT459" s="178"/>
      <c r="KU459" s="178"/>
      <c r="KV459" s="178"/>
      <c r="KW459" s="178"/>
      <c r="KX459" s="178"/>
      <c r="KY459" s="178"/>
      <c r="KZ459" s="178"/>
      <c r="LA459" s="178"/>
      <c r="LB459" s="178"/>
      <c r="LC459" s="178"/>
      <c r="LD459" s="178"/>
      <c r="LE459" s="178"/>
      <c r="LF459" s="178"/>
      <c r="LG459" s="178"/>
      <c r="LH459" s="178"/>
      <c r="LI459" s="178"/>
      <c r="LJ459" s="178"/>
      <c r="LK459" s="178"/>
      <c r="LL459" s="178"/>
      <c r="LM459" s="178"/>
      <c r="LN459" s="178"/>
      <c r="LO459" s="178"/>
      <c r="LP459" s="178"/>
      <c r="LQ459" s="178"/>
      <c r="LR459" s="178"/>
      <c r="LS459" s="178"/>
      <c r="LT459" s="178"/>
      <c r="LU459" s="178"/>
      <c r="LV459" s="178"/>
      <c r="LW459" s="178"/>
      <c r="LX459" s="178"/>
      <c r="LY459" s="178"/>
      <c r="LZ459" s="178"/>
      <c r="MA459" s="178"/>
      <c r="MB459" s="178"/>
      <c r="MC459" s="178"/>
      <c r="MD459" s="178"/>
      <c r="ME459" s="178"/>
      <c r="MF459" s="178"/>
      <c r="MG459" s="178"/>
      <c r="MH459" s="178"/>
      <c r="MI459" s="178"/>
      <c r="MJ459" s="178"/>
      <c r="MK459" s="178"/>
      <c r="ML459" s="178"/>
      <c r="MM459" s="178"/>
      <c r="MN459" s="178"/>
      <c r="MO459" s="178"/>
      <c r="MP459" s="178"/>
      <c r="MQ459" s="178"/>
      <c r="MR459" s="178"/>
      <c r="MS459" s="178"/>
      <c r="MT459" s="178"/>
      <c r="MU459" s="178"/>
      <c r="MV459" s="178"/>
      <c r="MW459" s="178"/>
      <c r="MX459" s="178"/>
      <c r="MY459" s="178"/>
      <c r="MZ459" s="178"/>
      <c r="NA459" s="178"/>
      <c r="NB459" s="178"/>
      <c r="NC459" s="178"/>
      <c r="ND459" s="178"/>
      <c r="NE459" s="178"/>
      <c r="NF459" s="178"/>
      <c r="NG459" s="178"/>
      <c r="NH459" s="178"/>
      <c r="NI459" s="178"/>
      <c r="NJ459" s="178"/>
      <c r="NK459" s="178"/>
      <c r="NL459" s="178"/>
      <c r="NM459" s="178"/>
      <c r="NN459" s="178"/>
      <c r="NO459" s="178"/>
      <c r="NP459" s="178"/>
      <c r="NQ459" s="178"/>
      <c r="NR459" s="178"/>
      <c r="NS459" s="178"/>
      <c r="NT459" s="178"/>
      <c r="NU459" s="178"/>
      <c r="NV459" s="178"/>
      <c r="NW459" s="178"/>
      <c r="NX459" s="178"/>
      <c r="NY459" s="178"/>
      <c r="NZ459" s="178"/>
      <c r="OA459" s="178"/>
      <c r="OB459" s="178"/>
      <c r="OC459" s="178"/>
      <c r="OD459" s="178"/>
      <c r="OE459" s="178"/>
      <c r="OF459" s="178"/>
      <c r="OG459" s="178"/>
      <c r="OH459" s="178"/>
      <c r="OI459" s="178"/>
      <c r="OJ459" s="178"/>
      <c r="OK459" s="178"/>
      <c r="OL459" s="178"/>
      <c r="OM459" s="178"/>
      <c r="ON459" s="178"/>
      <c r="OO459" s="178"/>
      <c r="OP459" s="178"/>
      <c r="OQ459" s="178"/>
      <c r="OR459" s="178"/>
      <c r="OS459" s="178"/>
      <c r="OT459" s="178"/>
      <c r="OU459" s="178"/>
      <c r="OV459" s="178"/>
      <c r="OW459" s="178"/>
      <c r="OX459" s="178"/>
      <c r="OY459" s="178"/>
      <c r="OZ459" s="178"/>
      <c r="PA459" s="178"/>
      <c r="PB459" s="178"/>
      <c r="PC459" s="178"/>
      <c r="PD459" s="178"/>
      <c r="PE459" s="178"/>
      <c r="PF459" s="178"/>
      <c r="PG459" s="178"/>
      <c r="PH459" s="178"/>
      <c r="PI459" s="178"/>
      <c r="PJ459" s="178"/>
      <c r="PK459" s="178"/>
      <c r="PL459" s="178"/>
      <c r="PM459" s="178"/>
      <c r="PN459" s="178"/>
      <c r="PO459" s="178"/>
      <c r="PP459" s="178"/>
      <c r="PQ459" s="178"/>
      <c r="PR459" s="178"/>
      <c r="PS459" s="178"/>
      <c r="PT459" s="178"/>
      <c r="PU459" s="178"/>
      <c r="PV459" s="178"/>
      <c r="PW459" s="178"/>
      <c r="PX459" s="178"/>
      <c r="PY459" s="178"/>
      <c r="PZ459" s="178"/>
      <c r="QA459" s="178"/>
      <c r="QB459" s="178"/>
      <c r="QC459" s="178"/>
      <c r="QD459" s="178"/>
      <c r="QE459" s="178"/>
      <c r="QF459" s="178"/>
      <c r="QG459" s="178"/>
      <c r="QH459" s="178"/>
      <c r="QI459" s="178"/>
      <c r="QJ459" s="178"/>
      <c r="QK459" s="178"/>
      <c r="QL459" s="178"/>
      <c r="QM459" s="178"/>
      <c r="QN459" s="178"/>
      <c r="QO459" s="178"/>
      <c r="QP459" s="178"/>
      <c r="QQ459" s="178"/>
      <c r="QR459" s="178"/>
      <c r="QS459" s="178"/>
      <c r="QT459" s="178"/>
      <c r="QU459" s="178"/>
      <c r="QV459" s="178"/>
      <c r="QW459" s="178"/>
      <c r="QX459" s="178"/>
      <c r="QY459" s="178"/>
      <c r="QZ459" s="178"/>
      <c r="RA459" s="178"/>
      <c r="RB459" s="178"/>
      <c r="RC459" s="178"/>
      <c r="RD459" s="178"/>
      <c r="RE459" s="178"/>
      <c r="RF459" s="178"/>
      <c r="RG459" s="178"/>
      <c r="RH459" s="178"/>
      <c r="RI459" s="178"/>
      <c r="RJ459" s="178"/>
      <c r="RK459" s="178"/>
    </row>
    <row r="460" spans="1:487" s="1364" customFormat="1">
      <c r="A460" s="1266"/>
      <c r="B460" s="1368"/>
      <c r="C460" s="1269"/>
      <c r="D460" s="1375"/>
      <c r="E460" s="1265"/>
      <c r="F460" s="411"/>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c r="AJ460" s="178"/>
      <c r="AK460" s="178"/>
      <c r="AL460" s="178"/>
      <c r="AM460" s="178"/>
      <c r="AN460" s="178"/>
      <c r="AO460" s="178"/>
      <c r="AP460" s="178"/>
      <c r="AQ460" s="178"/>
      <c r="AR460" s="178"/>
      <c r="AS460" s="178"/>
      <c r="AT460" s="178"/>
      <c r="AU460" s="178"/>
      <c r="AV460" s="178"/>
      <c r="AW460" s="178"/>
      <c r="AX460" s="178"/>
      <c r="AY460" s="178"/>
      <c r="AZ460" s="178"/>
      <c r="BA460" s="178"/>
      <c r="BB460" s="178"/>
      <c r="BC460" s="178"/>
      <c r="BD460" s="178"/>
      <c r="BE460" s="178"/>
      <c r="BF460" s="178"/>
      <c r="BG460" s="178"/>
      <c r="BH460" s="178"/>
      <c r="BI460" s="178"/>
      <c r="BJ460" s="178"/>
      <c r="BK460" s="178"/>
      <c r="BL460" s="178"/>
      <c r="BM460" s="178"/>
      <c r="BN460" s="178"/>
      <c r="BO460" s="178"/>
      <c r="BP460" s="178"/>
      <c r="BQ460" s="178"/>
      <c r="BR460" s="178"/>
      <c r="BS460" s="178"/>
      <c r="BT460" s="178"/>
      <c r="BU460" s="178"/>
      <c r="BV460" s="178"/>
      <c r="BW460" s="178"/>
      <c r="BX460" s="178"/>
      <c r="BY460" s="178"/>
      <c r="BZ460" s="178"/>
      <c r="CA460" s="178"/>
      <c r="CB460" s="178"/>
      <c r="CC460" s="178"/>
      <c r="CD460" s="178"/>
      <c r="CE460" s="178"/>
      <c r="CF460" s="178"/>
      <c r="CG460" s="178"/>
      <c r="CH460" s="178"/>
      <c r="CI460" s="178"/>
      <c r="CJ460" s="178"/>
      <c r="CK460" s="178"/>
      <c r="CL460" s="178"/>
      <c r="CM460" s="178"/>
      <c r="CN460" s="178"/>
      <c r="CO460" s="178"/>
      <c r="CP460" s="178"/>
      <c r="CQ460" s="178"/>
      <c r="CR460" s="178"/>
      <c r="CS460" s="178"/>
      <c r="CT460" s="178"/>
      <c r="CU460" s="178"/>
      <c r="CV460" s="178"/>
      <c r="CW460" s="178"/>
      <c r="CX460" s="178"/>
      <c r="CY460" s="178"/>
      <c r="CZ460" s="178"/>
      <c r="DA460" s="178"/>
      <c r="DB460" s="178"/>
      <c r="DC460" s="178"/>
      <c r="DD460" s="178"/>
      <c r="DE460" s="178"/>
      <c r="DF460" s="178"/>
      <c r="DG460" s="178"/>
      <c r="DH460" s="178"/>
      <c r="DI460" s="178"/>
      <c r="DJ460" s="178"/>
      <c r="DK460" s="178"/>
      <c r="DL460" s="178"/>
      <c r="DM460" s="178"/>
      <c r="DN460" s="178"/>
      <c r="DO460" s="178"/>
      <c r="DP460" s="178"/>
      <c r="DQ460" s="178"/>
      <c r="DR460" s="178"/>
      <c r="DS460" s="178"/>
      <c r="DT460" s="178"/>
      <c r="DU460" s="178"/>
      <c r="DV460" s="178"/>
      <c r="DW460" s="178"/>
      <c r="DX460" s="178"/>
      <c r="DY460" s="178"/>
      <c r="DZ460" s="178"/>
      <c r="EA460" s="178"/>
      <c r="EB460" s="178"/>
      <c r="EC460" s="178"/>
      <c r="ED460" s="178"/>
      <c r="EE460" s="178"/>
      <c r="EF460" s="178"/>
      <c r="EG460" s="178"/>
      <c r="EH460" s="178"/>
      <c r="EI460" s="178"/>
      <c r="EJ460" s="178"/>
      <c r="EK460" s="178"/>
      <c r="EL460" s="178"/>
      <c r="EM460" s="178"/>
      <c r="EN460" s="178"/>
      <c r="EO460" s="178"/>
      <c r="EP460" s="178"/>
      <c r="EQ460" s="178"/>
      <c r="ER460" s="178"/>
      <c r="ES460" s="178"/>
      <c r="ET460" s="178"/>
      <c r="EU460" s="178"/>
      <c r="EV460" s="178"/>
      <c r="EW460" s="178"/>
      <c r="EX460" s="178"/>
      <c r="EY460" s="178"/>
      <c r="EZ460" s="178"/>
      <c r="FA460" s="178"/>
      <c r="FB460" s="178"/>
      <c r="FC460" s="178"/>
      <c r="FD460" s="178"/>
      <c r="FE460" s="178"/>
      <c r="FF460" s="178"/>
      <c r="FG460" s="178"/>
      <c r="FH460" s="178"/>
      <c r="FI460" s="178"/>
      <c r="FJ460" s="178"/>
      <c r="FK460" s="178"/>
      <c r="FL460" s="178"/>
      <c r="FM460" s="178"/>
      <c r="FN460" s="178"/>
      <c r="FO460" s="178"/>
      <c r="FP460" s="178"/>
      <c r="FQ460" s="178"/>
      <c r="FR460" s="178"/>
      <c r="FS460" s="178"/>
      <c r="FT460" s="178"/>
      <c r="FU460" s="178"/>
      <c r="FV460" s="178"/>
      <c r="FW460" s="178"/>
      <c r="FX460" s="178"/>
      <c r="FY460" s="178"/>
      <c r="FZ460" s="178"/>
      <c r="GA460" s="178"/>
      <c r="GB460" s="178"/>
      <c r="GC460" s="178"/>
      <c r="GD460" s="178"/>
      <c r="GE460" s="178"/>
      <c r="GF460" s="178"/>
      <c r="GG460" s="178"/>
      <c r="GH460" s="178"/>
      <c r="GI460" s="178"/>
      <c r="GJ460" s="178"/>
      <c r="GK460" s="178"/>
      <c r="GL460" s="178"/>
      <c r="GM460" s="178"/>
      <c r="GN460" s="178"/>
      <c r="GO460" s="178"/>
      <c r="GP460" s="178"/>
      <c r="GQ460" s="178"/>
      <c r="GR460" s="178"/>
      <c r="GS460" s="178"/>
      <c r="GT460" s="178"/>
      <c r="GU460" s="178"/>
      <c r="GV460" s="178"/>
      <c r="GW460" s="178"/>
      <c r="GX460" s="178"/>
      <c r="GY460" s="178"/>
      <c r="GZ460" s="178"/>
      <c r="HA460" s="178"/>
      <c r="HB460" s="178"/>
      <c r="HC460" s="178"/>
      <c r="HD460" s="178"/>
      <c r="HE460" s="178"/>
      <c r="HF460" s="178"/>
      <c r="HG460" s="178"/>
      <c r="HH460" s="178"/>
      <c r="HI460" s="178"/>
      <c r="HJ460" s="178"/>
      <c r="HK460" s="178"/>
      <c r="HL460" s="178"/>
      <c r="HM460" s="178"/>
      <c r="HN460" s="178"/>
      <c r="HO460" s="178"/>
      <c r="HP460" s="178"/>
      <c r="HQ460" s="178"/>
      <c r="HR460" s="178"/>
      <c r="HS460" s="178"/>
      <c r="HT460" s="178"/>
      <c r="HU460" s="178"/>
      <c r="HV460" s="178"/>
      <c r="HW460" s="178"/>
      <c r="HX460" s="178"/>
      <c r="HY460" s="178"/>
      <c r="HZ460" s="178"/>
      <c r="IA460" s="178"/>
      <c r="IB460" s="178"/>
      <c r="IC460" s="178"/>
      <c r="ID460" s="178"/>
      <c r="IE460" s="178"/>
      <c r="IF460" s="178"/>
      <c r="IG460" s="178"/>
      <c r="IH460" s="178"/>
      <c r="II460" s="178"/>
      <c r="IJ460" s="178"/>
      <c r="IK460" s="178"/>
      <c r="IL460" s="178"/>
      <c r="IM460" s="178"/>
      <c r="IN460" s="178"/>
      <c r="IO460" s="178"/>
      <c r="IP460" s="178"/>
      <c r="IQ460" s="178"/>
      <c r="IR460" s="178"/>
      <c r="IS460" s="178"/>
      <c r="IT460" s="178"/>
      <c r="IU460" s="178"/>
      <c r="IV460" s="178"/>
      <c r="IW460" s="178"/>
      <c r="IX460" s="178"/>
      <c r="IY460" s="178"/>
      <c r="IZ460" s="178"/>
      <c r="JA460" s="178"/>
      <c r="JB460" s="178"/>
      <c r="JC460" s="178"/>
      <c r="JD460" s="178"/>
      <c r="JE460" s="178"/>
      <c r="JF460" s="178"/>
      <c r="JG460" s="178"/>
      <c r="JH460" s="178"/>
      <c r="JI460" s="178"/>
      <c r="JJ460" s="178"/>
      <c r="JK460" s="178"/>
      <c r="JL460" s="178"/>
      <c r="JM460" s="178"/>
      <c r="JN460" s="178"/>
      <c r="JO460" s="178"/>
      <c r="JP460" s="178"/>
      <c r="JQ460" s="178"/>
      <c r="JR460" s="178"/>
      <c r="JS460" s="178"/>
      <c r="JT460" s="178"/>
      <c r="JU460" s="178"/>
      <c r="JV460" s="178"/>
      <c r="JW460" s="178"/>
      <c r="JX460" s="178"/>
      <c r="JY460" s="178"/>
      <c r="JZ460" s="178"/>
      <c r="KA460" s="178"/>
      <c r="KB460" s="178"/>
      <c r="KC460" s="178"/>
      <c r="KD460" s="178"/>
      <c r="KE460" s="178"/>
      <c r="KF460" s="178"/>
      <c r="KG460" s="178"/>
      <c r="KH460" s="178"/>
      <c r="KI460" s="178"/>
      <c r="KJ460" s="178"/>
      <c r="KK460" s="178"/>
      <c r="KL460" s="178"/>
      <c r="KM460" s="178"/>
      <c r="KN460" s="178"/>
      <c r="KO460" s="178"/>
      <c r="KP460" s="178"/>
      <c r="KQ460" s="178"/>
      <c r="KR460" s="178"/>
      <c r="KS460" s="178"/>
      <c r="KT460" s="178"/>
      <c r="KU460" s="178"/>
      <c r="KV460" s="178"/>
      <c r="KW460" s="178"/>
      <c r="KX460" s="178"/>
      <c r="KY460" s="178"/>
      <c r="KZ460" s="178"/>
      <c r="LA460" s="178"/>
      <c r="LB460" s="178"/>
      <c r="LC460" s="178"/>
      <c r="LD460" s="178"/>
      <c r="LE460" s="178"/>
      <c r="LF460" s="178"/>
      <c r="LG460" s="178"/>
      <c r="LH460" s="178"/>
      <c r="LI460" s="178"/>
      <c r="LJ460" s="178"/>
      <c r="LK460" s="178"/>
      <c r="LL460" s="178"/>
      <c r="LM460" s="178"/>
      <c r="LN460" s="178"/>
      <c r="LO460" s="178"/>
      <c r="LP460" s="178"/>
      <c r="LQ460" s="178"/>
      <c r="LR460" s="178"/>
      <c r="LS460" s="178"/>
      <c r="LT460" s="178"/>
      <c r="LU460" s="178"/>
      <c r="LV460" s="178"/>
      <c r="LW460" s="178"/>
      <c r="LX460" s="178"/>
      <c r="LY460" s="178"/>
      <c r="LZ460" s="178"/>
      <c r="MA460" s="178"/>
      <c r="MB460" s="178"/>
      <c r="MC460" s="178"/>
      <c r="MD460" s="178"/>
      <c r="ME460" s="178"/>
      <c r="MF460" s="178"/>
      <c r="MG460" s="178"/>
      <c r="MH460" s="178"/>
      <c r="MI460" s="178"/>
      <c r="MJ460" s="178"/>
      <c r="MK460" s="178"/>
      <c r="ML460" s="178"/>
      <c r="MM460" s="178"/>
      <c r="MN460" s="178"/>
      <c r="MO460" s="178"/>
      <c r="MP460" s="178"/>
      <c r="MQ460" s="178"/>
      <c r="MR460" s="178"/>
      <c r="MS460" s="178"/>
      <c r="MT460" s="178"/>
      <c r="MU460" s="178"/>
      <c r="MV460" s="178"/>
      <c r="MW460" s="178"/>
      <c r="MX460" s="178"/>
      <c r="MY460" s="178"/>
      <c r="MZ460" s="178"/>
      <c r="NA460" s="178"/>
      <c r="NB460" s="178"/>
      <c r="NC460" s="178"/>
      <c r="ND460" s="178"/>
      <c r="NE460" s="178"/>
      <c r="NF460" s="178"/>
      <c r="NG460" s="178"/>
      <c r="NH460" s="178"/>
      <c r="NI460" s="178"/>
      <c r="NJ460" s="178"/>
      <c r="NK460" s="178"/>
      <c r="NL460" s="178"/>
      <c r="NM460" s="178"/>
      <c r="NN460" s="178"/>
      <c r="NO460" s="178"/>
      <c r="NP460" s="178"/>
      <c r="NQ460" s="178"/>
      <c r="NR460" s="178"/>
      <c r="NS460" s="178"/>
      <c r="NT460" s="178"/>
      <c r="NU460" s="178"/>
      <c r="NV460" s="178"/>
      <c r="NW460" s="178"/>
      <c r="NX460" s="178"/>
      <c r="NY460" s="178"/>
      <c r="NZ460" s="178"/>
      <c r="OA460" s="178"/>
      <c r="OB460" s="178"/>
      <c r="OC460" s="178"/>
      <c r="OD460" s="178"/>
      <c r="OE460" s="178"/>
      <c r="OF460" s="178"/>
      <c r="OG460" s="178"/>
      <c r="OH460" s="178"/>
      <c r="OI460" s="178"/>
      <c r="OJ460" s="178"/>
      <c r="OK460" s="178"/>
      <c r="OL460" s="178"/>
      <c r="OM460" s="178"/>
      <c r="ON460" s="178"/>
      <c r="OO460" s="178"/>
      <c r="OP460" s="178"/>
      <c r="OQ460" s="178"/>
      <c r="OR460" s="178"/>
      <c r="OS460" s="178"/>
      <c r="OT460" s="178"/>
      <c r="OU460" s="178"/>
      <c r="OV460" s="178"/>
      <c r="OW460" s="178"/>
      <c r="OX460" s="178"/>
      <c r="OY460" s="178"/>
      <c r="OZ460" s="178"/>
      <c r="PA460" s="178"/>
      <c r="PB460" s="178"/>
      <c r="PC460" s="178"/>
      <c r="PD460" s="178"/>
      <c r="PE460" s="178"/>
      <c r="PF460" s="178"/>
      <c r="PG460" s="178"/>
      <c r="PH460" s="178"/>
      <c r="PI460" s="178"/>
      <c r="PJ460" s="178"/>
      <c r="PK460" s="178"/>
      <c r="PL460" s="178"/>
      <c r="PM460" s="178"/>
      <c r="PN460" s="178"/>
      <c r="PO460" s="178"/>
      <c r="PP460" s="178"/>
      <c r="PQ460" s="178"/>
      <c r="PR460" s="178"/>
      <c r="PS460" s="178"/>
      <c r="PT460" s="178"/>
      <c r="PU460" s="178"/>
      <c r="PV460" s="178"/>
      <c r="PW460" s="178"/>
      <c r="PX460" s="178"/>
      <c r="PY460" s="178"/>
      <c r="PZ460" s="178"/>
      <c r="QA460" s="178"/>
      <c r="QB460" s="178"/>
      <c r="QC460" s="178"/>
      <c r="QD460" s="178"/>
      <c r="QE460" s="178"/>
      <c r="QF460" s="178"/>
      <c r="QG460" s="178"/>
      <c r="QH460" s="178"/>
      <c r="QI460" s="178"/>
      <c r="QJ460" s="178"/>
      <c r="QK460" s="178"/>
      <c r="QL460" s="178"/>
      <c r="QM460" s="178"/>
      <c r="QN460" s="178"/>
      <c r="QO460" s="178"/>
      <c r="QP460" s="178"/>
      <c r="QQ460" s="178"/>
      <c r="QR460" s="178"/>
      <c r="QS460" s="178"/>
      <c r="QT460" s="178"/>
      <c r="QU460" s="178"/>
      <c r="QV460" s="178"/>
      <c r="QW460" s="178"/>
      <c r="QX460" s="178"/>
      <c r="QY460" s="178"/>
      <c r="QZ460" s="178"/>
      <c r="RA460" s="178"/>
      <c r="RB460" s="178"/>
      <c r="RC460" s="178"/>
      <c r="RD460" s="178"/>
      <c r="RE460" s="178"/>
      <c r="RF460" s="178"/>
      <c r="RG460" s="178"/>
      <c r="RH460" s="178"/>
      <c r="RI460" s="178"/>
      <c r="RJ460" s="178"/>
      <c r="RK460" s="178"/>
    </row>
    <row r="461" spans="1:487" s="1364" customFormat="1" ht="45">
      <c r="A461" s="1266" t="s">
        <v>50</v>
      </c>
      <c r="B461" s="1368" t="s">
        <v>4232</v>
      </c>
      <c r="C461" s="1269" t="s">
        <v>33</v>
      </c>
      <c r="D461" s="1262">
        <v>13</v>
      </c>
      <c r="E461" s="1265"/>
      <c r="F461" s="388">
        <f>SUM(D461*E461)</f>
        <v>0</v>
      </c>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c r="AJ461" s="178"/>
      <c r="AK461" s="178"/>
      <c r="AL461" s="178"/>
      <c r="AM461" s="178"/>
      <c r="AN461" s="178"/>
      <c r="AO461" s="178"/>
      <c r="AP461" s="178"/>
      <c r="AQ461" s="178"/>
      <c r="AR461" s="178"/>
      <c r="AS461" s="178"/>
      <c r="AT461" s="178"/>
      <c r="AU461" s="178"/>
      <c r="AV461" s="178"/>
      <c r="AW461" s="178"/>
      <c r="AX461" s="178"/>
      <c r="AY461" s="178"/>
      <c r="AZ461" s="178"/>
      <c r="BA461" s="178"/>
      <c r="BB461" s="178"/>
      <c r="BC461" s="178"/>
      <c r="BD461" s="178"/>
      <c r="BE461" s="178"/>
      <c r="BF461" s="178"/>
      <c r="BG461" s="178"/>
      <c r="BH461" s="178"/>
      <c r="BI461" s="178"/>
      <c r="BJ461" s="178"/>
      <c r="BK461" s="178"/>
      <c r="BL461" s="178"/>
      <c r="BM461" s="178"/>
      <c r="BN461" s="178"/>
      <c r="BO461" s="178"/>
      <c r="BP461" s="178"/>
      <c r="BQ461" s="178"/>
      <c r="BR461" s="178"/>
      <c r="BS461" s="178"/>
      <c r="BT461" s="178"/>
      <c r="BU461" s="178"/>
      <c r="BV461" s="178"/>
      <c r="BW461" s="178"/>
      <c r="BX461" s="178"/>
      <c r="BY461" s="178"/>
      <c r="BZ461" s="178"/>
      <c r="CA461" s="178"/>
      <c r="CB461" s="178"/>
      <c r="CC461" s="178"/>
      <c r="CD461" s="178"/>
      <c r="CE461" s="178"/>
      <c r="CF461" s="178"/>
      <c r="CG461" s="178"/>
      <c r="CH461" s="178"/>
      <c r="CI461" s="178"/>
      <c r="CJ461" s="178"/>
      <c r="CK461" s="178"/>
      <c r="CL461" s="178"/>
      <c r="CM461" s="178"/>
      <c r="CN461" s="178"/>
      <c r="CO461" s="178"/>
      <c r="CP461" s="178"/>
      <c r="CQ461" s="178"/>
      <c r="CR461" s="178"/>
      <c r="CS461" s="178"/>
      <c r="CT461" s="178"/>
      <c r="CU461" s="178"/>
      <c r="CV461" s="178"/>
      <c r="CW461" s="178"/>
      <c r="CX461" s="178"/>
      <c r="CY461" s="178"/>
      <c r="CZ461" s="178"/>
      <c r="DA461" s="178"/>
      <c r="DB461" s="178"/>
      <c r="DC461" s="178"/>
      <c r="DD461" s="178"/>
      <c r="DE461" s="178"/>
      <c r="DF461" s="178"/>
      <c r="DG461" s="178"/>
      <c r="DH461" s="178"/>
      <c r="DI461" s="178"/>
      <c r="DJ461" s="178"/>
      <c r="DK461" s="178"/>
      <c r="DL461" s="178"/>
      <c r="DM461" s="178"/>
      <c r="DN461" s="178"/>
      <c r="DO461" s="178"/>
      <c r="DP461" s="178"/>
      <c r="DQ461" s="178"/>
      <c r="DR461" s="178"/>
      <c r="DS461" s="178"/>
      <c r="DT461" s="178"/>
      <c r="DU461" s="178"/>
      <c r="DV461" s="178"/>
      <c r="DW461" s="178"/>
      <c r="DX461" s="178"/>
      <c r="DY461" s="178"/>
      <c r="DZ461" s="178"/>
      <c r="EA461" s="178"/>
      <c r="EB461" s="178"/>
      <c r="EC461" s="178"/>
      <c r="ED461" s="178"/>
      <c r="EE461" s="178"/>
      <c r="EF461" s="178"/>
      <c r="EG461" s="178"/>
      <c r="EH461" s="178"/>
      <c r="EI461" s="178"/>
      <c r="EJ461" s="178"/>
      <c r="EK461" s="178"/>
      <c r="EL461" s="178"/>
      <c r="EM461" s="178"/>
      <c r="EN461" s="178"/>
      <c r="EO461" s="178"/>
      <c r="EP461" s="178"/>
      <c r="EQ461" s="178"/>
      <c r="ER461" s="178"/>
      <c r="ES461" s="178"/>
      <c r="ET461" s="178"/>
      <c r="EU461" s="178"/>
      <c r="EV461" s="178"/>
      <c r="EW461" s="178"/>
      <c r="EX461" s="178"/>
      <c r="EY461" s="178"/>
      <c r="EZ461" s="178"/>
      <c r="FA461" s="178"/>
      <c r="FB461" s="178"/>
      <c r="FC461" s="178"/>
      <c r="FD461" s="178"/>
      <c r="FE461" s="178"/>
      <c r="FF461" s="178"/>
      <c r="FG461" s="178"/>
      <c r="FH461" s="178"/>
      <c r="FI461" s="178"/>
      <c r="FJ461" s="178"/>
      <c r="FK461" s="178"/>
      <c r="FL461" s="178"/>
      <c r="FM461" s="178"/>
      <c r="FN461" s="178"/>
      <c r="FO461" s="178"/>
      <c r="FP461" s="178"/>
      <c r="FQ461" s="178"/>
      <c r="FR461" s="178"/>
      <c r="FS461" s="178"/>
      <c r="FT461" s="178"/>
      <c r="FU461" s="178"/>
      <c r="FV461" s="178"/>
      <c r="FW461" s="178"/>
      <c r="FX461" s="178"/>
      <c r="FY461" s="178"/>
      <c r="FZ461" s="178"/>
      <c r="GA461" s="178"/>
      <c r="GB461" s="178"/>
      <c r="GC461" s="178"/>
      <c r="GD461" s="178"/>
      <c r="GE461" s="178"/>
      <c r="GF461" s="178"/>
      <c r="GG461" s="178"/>
      <c r="GH461" s="178"/>
      <c r="GI461" s="178"/>
      <c r="GJ461" s="178"/>
      <c r="GK461" s="178"/>
      <c r="GL461" s="178"/>
      <c r="GM461" s="178"/>
      <c r="GN461" s="178"/>
      <c r="GO461" s="178"/>
      <c r="GP461" s="178"/>
      <c r="GQ461" s="178"/>
      <c r="GR461" s="178"/>
      <c r="GS461" s="178"/>
      <c r="GT461" s="178"/>
      <c r="GU461" s="178"/>
      <c r="GV461" s="178"/>
      <c r="GW461" s="178"/>
      <c r="GX461" s="178"/>
      <c r="GY461" s="178"/>
      <c r="GZ461" s="178"/>
      <c r="HA461" s="178"/>
      <c r="HB461" s="178"/>
      <c r="HC461" s="178"/>
      <c r="HD461" s="178"/>
      <c r="HE461" s="178"/>
      <c r="HF461" s="178"/>
      <c r="HG461" s="178"/>
      <c r="HH461" s="178"/>
      <c r="HI461" s="178"/>
      <c r="HJ461" s="178"/>
      <c r="HK461" s="178"/>
      <c r="HL461" s="178"/>
      <c r="HM461" s="178"/>
      <c r="HN461" s="178"/>
      <c r="HO461" s="178"/>
      <c r="HP461" s="178"/>
      <c r="HQ461" s="178"/>
      <c r="HR461" s="178"/>
      <c r="HS461" s="178"/>
      <c r="HT461" s="178"/>
      <c r="HU461" s="178"/>
      <c r="HV461" s="178"/>
      <c r="HW461" s="178"/>
      <c r="HX461" s="178"/>
      <c r="HY461" s="178"/>
      <c r="HZ461" s="178"/>
      <c r="IA461" s="178"/>
      <c r="IB461" s="178"/>
      <c r="IC461" s="178"/>
      <c r="ID461" s="178"/>
      <c r="IE461" s="178"/>
      <c r="IF461" s="178"/>
      <c r="IG461" s="178"/>
      <c r="IH461" s="178"/>
      <c r="II461" s="178"/>
      <c r="IJ461" s="178"/>
      <c r="IK461" s="178"/>
      <c r="IL461" s="178"/>
      <c r="IM461" s="178"/>
      <c r="IN461" s="178"/>
      <c r="IO461" s="178"/>
      <c r="IP461" s="178"/>
      <c r="IQ461" s="178"/>
      <c r="IR461" s="178"/>
      <c r="IS461" s="178"/>
      <c r="IT461" s="178"/>
      <c r="IU461" s="178"/>
      <c r="IV461" s="178"/>
      <c r="IW461" s="178"/>
      <c r="IX461" s="178"/>
      <c r="IY461" s="178"/>
      <c r="IZ461" s="178"/>
      <c r="JA461" s="178"/>
      <c r="JB461" s="178"/>
      <c r="JC461" s="178"/>
      <c r="JD461" s="178"/>
      <c r="JE461" s="178"/>
      <c r="JF461" s="178"/>
      <c r="JG461" s="178"/>
      <c r="JH461" s="178"/>
      <c r="JI461" s="178"/>
      <c r="JJ461" s="178"/>
      <c r="JK461" s="178"/>
      <c r="JL461" s="178"/>
      <c r="JM461" s="178"/>
      <c r="JN461" s="178"/>
      <c r="JO461" s="178"/>
      <c r="JP461" s="178"/>
      <c r="JQ461" s="178"/>
      <c r="JR461" s="178"/>
      <c r="JS461" s="178"/>
      <c r="JT461" s="178"/>
      <c r="JU461" s="178"/>
      <c r="JV461" s="178"/>
      <c r="JW461" s="178"/>
      <c r="JX461" s="178"/>
      <c r="JY461" s="178"/>
      <c r="JZ461" s="178"/>
      <c r="KA461" s="178"/>
      <c r="KB461" s="178"/>
      <c r="KC461" s="178"/>
      <c r="KD461" s="178"/>
      <c r="KE461" s="178"/>
      <c r="KF461" s="178"/>
      <c r="KG461" s="178"/>
      <c r="KH461" s="178"/>
      <c r="KI461" s="178"/>
      <c r="KJ461" s="178"/>
      <c r="KK461" s="178"/>
      <c r="KL461" s="178"/>
      <c r="KM461" s="178"/>
      <c r="KN461" s="178"/>
      <c r="KO461" s="178"/>
      <c r="KP461" s="178"/>
      <c r="KQ461" s="178"/>
      <c r="KR461" s="178"/>
      <c r="KS461" s="178"/>
      <c r="KT461" s="178"/>
      <c r="KU461" s="178"/>
      <c r="KV461" s="178"/>
      <c r="KW461" s="178"/>
      <c r="KX461" s="178"/>
      <c r="KY461" s="178"/>
      <c r="KZ461" s="178"/>
      <c r="LA461" s="178"/>
      <c r="LB461" s="178"/>
      <c r="LC461" s="178"/>
      <c r="LD461" s="178"/>
      <c r="LE461" s="178"/>
      <c r="LF461" s="178"/>
      <c r="LG461" s="178"/>
      <c r="LH461" s="178"/>
      <c r="LI461" s="178"/>
      <c r="LJ461" s="178"/>
      <c r="LK461" s="178"/>
      <c r="LL461" s="178"/>
      <c r="LM461" s="178"/>
      <c r="LN461" s="178"/>
      <c r="LO461" s="178"/>
      <c r="LP461" s="178"/>
      <c r="LQ461" s="178"/>
      <c r="LR461" s="178"/>
      <c r="LS461" s="178"/>
      <c r="LT461" s="178"/>
      <c r="LU461" s="178"/>
      <c r="LV461" s="178"/>
      <c r="LW461" s="178"/>
      <c r="LX461" s="178"/>
      <c r="LY461" s="178"/>
      <c r="LZ461" s="178"/>
      <c r="MA461" s="178"/>
      <c r="MB461" s="178"/>
      <c r="MC461" s="178"/>
      <c r="MD461" s="178"/>
      <c r="ME461" s="178"/>
      <c r="MF461" s="178"/>
      <c r="MG461" s="178"/>
      <c r="MH461" s="178"/>
      <c r="MI461" s="178"/>
      <c r="MJ461" s="178"/>
      <c r="MK461" s="178"/>
      <c r="ML461" s="178"/>
      <c r="MM461" s="178"/>
      <c r="MN461" s="178"/>
      <c r="MO461" s="178"/>
      <c r="MP461" s="178"/>
      <c r="MQ461" s="178"/>
      <c r="MR461" s="178"/>
      <c r="MS461" s="178"/>
      <c r="MT461" s="178"/>
      <c r="MU461" s="178"/>
      <c r="MV461" s="178"/>
      <c r="MW461" s="178"/>
      <c r="MX461" s="178"/>
      <c r="MY461" s="178"/>
      <c r="MZ461" s="178"/>
      <c r="NA461" s="178"/>
      <c r="NB461" s="178"/>
      <c r="NC461" s="178"/>
      <c r="ND461" s="178"/>
      <c r="NE461" s="178"/>
      <c r="NF461" s="178"/>
      <c r="NG461" s="178"/>
      <c r="NH461" s="178"/>
      <c r="NI461" s="178"/>
      <c r="NJ461" s="178"/>
      <c r="NK461" s="178"/>
      <c r="NL461" s="178"/>
      <c r="NM461" s="178"/>
      <c r="NN461" s="178"/>
      <c r="NO461" s="178"/>
      <c r="NP461" s="178"/>
      <c r="NQ461" s="178"/>
      <c r="NR461" s="178"/>
      <c r="NS461" s="178"/>
      <c r="NT461" s="178"/>
      <c r="NU461" s="178"/>
      <c r="NV461" s="178"/>
      <c r="NW461" s="178"/>
      <c r="NX461" s="178"/>
      <c r="NY461" s="178"/>
      <c r="NZ461" s="178"/>
      <c r="OA461" s="178"/>
      <c r="OB461" s="178"/>
      <c r="OC461" s="178"/>
      <c r="OD461" s="178"/>
      <c r="OE461" s="178"/>
      <c r="OF461" s="178"/>
      <c r="OG461" s="178"/>
      <c r="OH461" s="178"/>
      <c r="OI461" s="178"/>
      <c r="OJ461" s="178"/>
      <c r="OK461" s="178"/>
      <c r="OL461" s="178"/>
      <c r="OM461" s="178"/>
      <c r="ON461" s="178"/>
      <c r="OO461" s="178"/>
      <c r="OP461" s="178"/>
      <c r="OQ461" s="178"/>
      <c r="OR461" s="178"/>
      <c r="OS461" s="178"/>
      <c r="OT461" s="178"/>
      <c r="OU461" s="178"/>
      <c r="OV461" s="178"/>
      <c r="OW461" s="178"/>
      <c r="OX461" s="178"/>
      <c r="OY461" s="178"/>
      <c r="OZ461" s="178"/>
      <c r="PA461" s="178"/>
      <c r="PB461" s="178"/>
      <c r="PC461" s="178"/>
      <c r="PD461" s="178"/>
      <c r="PE461" s="178"/>
      <c r="PF461" s="178"/>
      <c r="PG461" s="178"/>
      <c r="PH461" s="178"/>
      <c r="PI461" s="178"/>
      <c r="PJ461" s="178"/>
      <c r="PK461" s="178"/>
      <c r="PL461" s="178"/>
      <c r="PM461" s="178"/>
      <c r="PN461" s="178"/>
      <c r="PO461" s="178"/>
      <c r="PP461" s="178"/>
      <c r="PQ461" s="178"/>
      <c r="PR461" s="178"/>
      <c r="PS461" s="178"/>
      <c r="PT461" s="178"/>
      <c r="PU461" s="178"/>
      <c r="PV461" s="178"/>
      <c r="PW461" s="178"/>
      <c r="PX461" s="178"/>
      <c r="PY461" s="178"/>
      <c r="PZ461" s="178"/>
      <c r="QA461" s="178"/>
      <c r="QB461" s="178"/>
      <c r="QC461" s="178"/>
      <c r="QD461" s="178"/>
      <c r="QE461" s="178"/>
      <c r="QF461" s="178"/>
      <c r="QG461" s="178"/>
      <c r="QH461" s="178"/>
      <c r="QI461" s="178"/>
      <c r="QJ461" s="178"/>
      <c r="QK461" s="178"/>
      <c r="QL461" s="178"/>
      <c r="QM461" s="178"/>
      <c r="QN461" s="178"/>
      <c r="QO461" s="178"/>
      <c r="QP461" s="178"/>
      <c r="QQ461" s="178"/>
      <c r="QR461" s="178"/>
      <c r="QS461" s="178"/>
      <c r="QT461" s="178"/>
      <c r="QU461" s="178"/>
      <c r="QV461" s="178"/>
      <c r="QW461" s="178"/>
      <c r="QX461" s="178"/>
      <c r="QY461" s="178"/>
      <c r="QZ461" s="178"/>
      <c r="RA461" s="178"/>
      <c r="RB461" s="178"/>
      <c r="RC461" s="178"/>
      <c r="RD461" s="178"/>
      <c r="RE461" s="178"/>
      <c r="RF461" s="178"/>
      <c r="RG461" s="178"/>
      <c r="RH461" s="178"/>
      <c r="RI461" s="178"/>
      <c r="RJ461" s="178"/>
      <c r="RK461" s="178"/>
    </row>
    <row r="462" spans="1:487" s="1364" customFormat="1">
      <c r="A462" s="1266"/>
      <c r="B462" s="1368"/>
      <c r="C462" s="1269"/>
      <c r="D462" s="1375"/>
      <c r="E462" s="1265"/>
      <c r="F462" s="411"/>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c r="AX462" s="178"/>
      <c r="AY462" s="178"/>
      <c r="AZ462" s="178"/>
      <c r="BA462" s="178"/>
      <c r="BB462" s="178"/>
      <c r="BC462" s="178"/>
      <c r="BD462" s="178"/>
      <c r="BE462" s="178"/>
      <c r="BF462" s="178"/>
      <c r="BG462" s="178"/>
      <c r="BH462" s="178"/>
      <c r="BI462" s="178"/>
      <c r="BJ462" s="178"/>
      <c r="BK462" s="178"/>
      <c r="BL462" s="178"/>
      <c r="BM462" s="178"/>
      <c r="BN462" s="178"/>
      <c r="BO462" s="178"/>
      <c r="BP462" s="178"/>
      <c r="BQ462" s="178"/>
      <c r="BR462" s="178"/>
      <c r="BS462" s="178"/>
      <c r="BT462" s="178"/>
      <c r="BU462" s="178"/>
      <c r="BV462" s="178"/>
      <c r="BW462" s="178"/>
      <c r="BX462" s="178"/>
      <c r="BY462" s="178"/>
      <c r="BZ462" s="178"/>
      <c r="CA462" s="178"/>
      <c r="CB462" s="178"/>
      <c r="CC462" s="178"/>
      <c r="CD462" s="178"/>
      <c r="CE462" s="178"/>
      <c r="CF462" s="178"/>
      <c r="CG462" s="178"/>
      <c r="CH462" s="178"/>
      <c r="CI462" s="178"/>
      <c r="CJ462" s="178"/>
      <c r="CK462" s="178"/>
      <c r="CL462" s="178"/>
      <c r="CM462" s="178"/>
      <c r="CN462" s="178"/>
      <c r="CO462" s="178"/>
      <c r="CP462" s="178"/>
      <c r="CQ462" s="178"/>
      <c r="CR462" s="178"/>
      <c r="CS462" s="178"/>
      <c r="CT462" s="178"/>
      <c r="CU462" s="178"/>
      <c r="CV462" s="178"/>
      <c r="CW462" s="178"/>
      <c r="CX462" s="178"/>
      <c r="CY462" s="178"/>
      <c r="CZ462" s="178"/>
      <c r="DA462" s="178"/>
      <c r="DB462" s="178"/>
      <c r="DC462" s="178"/>
      <c r="DD462" s="178"/>
      <c r="DE462" s="178"/>
      <c r="DF462" s="178"/>
      <c r="DG462" s="178"/>
      <c r="DH462" s="178"/>
      <c r="DI462" s="178"/>
      <c r="DJ462" s="178"/>
      <c r="DK462" s="178"/>
      <c r="DL462" s="178"/>
      <c r="DM462" s="178"/>
      <c r="DN462" s="178"/>
      <c r="DO462" s="178"/>
      <c r="DP462" s="178"/>
      <c r="DQ462" s="178"/>
      <c r="DR462" s="178"/>
      <c r="DS462" s="178"/>
      <c r="DT462" s="178"/>
      <c r="DU462" s="178"/>
      <c r="DV462" s="178"/>
      <c r="DW462" s="178"/>
      <c r="DX462" s="178"/>
      <c r="DY462" s="178"/>
      <c r="DZ462" s="178"/>
      <c r="EA462" s="178"/>
      <c r="EB462" s="178"/>
      <c r="EC462" s="178"/>
      <c r="ED462" s="178"/>
      <c r="EE462" s="178"/>
      <c r="EF462" s="178"/>
      <c r="EG462" s="178"/>
      <c r="EH462" s="178"/>
      <c r="EI462" s="178"/>
      <c r="EJ462" s="178"/>
      <c r="EK462" s="178"/>
      <c r="EL462" s="178"/>
      <c r="EM462" s="178"/>
      <c r="EN462" s="178"/>
      <c r="EO462" s="178"/>
      <c r="EP462" s="178"/>
      <c r="EQ462" s="178"/>
      <c r="ER462" s="178"/>
      <c r="ES462" s="178"/>
      <c r="ET462" s="178"/>
      <c r="EU462" s="178"/>
      <c r="EV462" s="178"/>
      <c r="EW462" s="178"/>
      <c r="EX462" s="178"/>
      <c r="EY462" s="178"/>
      <c r="EZ462" s="178"/>
      <c r="FA462" s="178"/>
      <c r="FB462" s="178"/>
      <c r="FC462" s="178"/>
      <c r="FD462" s="178"/>
      <c r="FE462" s="178"/>
      <c r="FF462" s="178"/>
      <c r="FG462" s="178"/>
      <c r="FH462" s="178"/>
      <c r="FI462" s="178"/>
      <c r="FJ462" s="178"/>
      <c r="FK462" s="178"/>
      <c r="FL462" s="178"/>
      <c r="FM462" s="178"/>
      <c r="FN462" s="178"/>
      <c r="FO462" s="178"/>
      <c r="FP462" s="178"/>
      <c r="FQ462" s="178"/>
      <c r="FR462" s="178"/>
      <c r="FS462" s="178"/>
      <c r="FT462" s="178"/>
      <c r="FU462" s="178"/>
      <c r="FV462" s="178"/>
      <c r="FW462" s="178"/>
      <c r="FX462" s="178"/>
      <c r="FY462" s="178"/>
      <c r="FZ462" s="178"/>
      <c r="GA462" s="178"/>
      <c r="GB462" s="178"/>
      <c r="GC462" s="178"/>
      <c r="GD462" s="178"/>
      <c r="GE462" s="178"/>
      <c r="GF462" s="178"/>
      <c r="GG462" s="178"/>
      <c r="GH462" s="178"/>
      <c r="GI462" s="178"/>
      <c r="GJ462" s="178"/>
      <c r="GK462" s="178"/>
      <c r="GL462" s="178"/>
      <c r="GM462" s="178"/>
      <c r="GN462" s="178"/>
      <c r="GO462" s="178"/>
      <c r="GP462" s="178"/>
      <c r="GQ462" s="178"/>
      <c r="GR462" s="178"/>
      <c r="GS462" s="178"/>
      <c r="GT462" s="178"/>
      <c r="GU462" s="178"/>
      <c r="GV462" s="178"/>
      <c r="GW462" s="178"/>
      <c r="GX462" s="178"/>
      <c r="GY462" s="178"/>
      <c r="GZ462" s="178"/>
      <c r="HA462" s="178"/>
      <c r="HB462" s="178"/>
      <c r="HC462" s="178"/>
      <c r="HD462" s="178"/>
      <c r="HE462" s="178"/>
      <c r="HF462" s="178"/>
      <c r="HG462" s="178"/>
      <c r="HH462" s="178"/>
      <c r="HI462" s="178"/>
      <c r="HJ462" s="178"/>
      <c r="HK462" s="178"/>
      <c r="HL462" s="178"/>
      <c r="HM462" s="178"/>
      <c r="HN462" s="178"/>
      <c r="HO462" s="178"/>
      <c r="HP462" s="178"/>
      <c r="HQ462" s="178"/>
      <c r="HR462" s="178"/>
      <c r="HS462" s="178"/>
      <c r="HT462" s="178"/>
      <c r="HU462" s="178"/>
      <c r="HV462" s="178"/>
      <c r="HW462" s="178"/>
      <c r="HX462" s="178"/>
      <c r="HY462" s="178"/>
      <c r="HZ462" s="178"/>
      <c r="IA462" s="178"/>
      <c r="IB462" s="178"/>
      <c r="IC462" s="178"/>
      <c r="ID462" s="178"/>
      <c r="IE462" s="178"/>
      <c r="IF462" s="178"/>
      <c r="IG462" s="178"/>
      <c r="IH462" s="178"/>
      <c r="II462" s="178"/>
      <c r="IJ462" s="178"/>
      <c r="IK462" s="178"/>
      <c r="IL462" s="178"/>
      <c r="IM462" s="178"/>
      <c r="IN462" s="178"/>
      <c r="IO462" s="178"/>
      <c r="IP462" s="178"/>
      <c r="IQ462" s="178"/>
      <c r="IR462" s="178"/>
      <c r="IS462" s="178"/>
      <c r="IT462" s="178"/>
      <c r="IU462" s="178"/>
      <c r="IV462" s="178"/>
      <c r="IW462" s="178"/>
      <c r="IX462" s="178"/>
      <c r="IY462" s="178"/>
      <c r="IZ462" s="178"/>
      <c r="JA462" s="178"/>
      <c r="JB462" s="178"/>
      <c r="JC462" s="178"/>
      <c r="JD462" s="178"/>
      <c r="JE462" s="178"/>
      <c r="JF462" s="178"/>
      <c r="JG462" s="178"/>
      <c r="JH462" s="178"/>
      <c r="JI462" s="178"/>
      <c r="JJ462" s="178"/>
      <c r="JK462" s="178"/>
      <c r="JL462" s="178"/>
      <c r="JM462" s="178"/>
      <c r="JN462" s="178"/>
      <c r="JO462" s="178"/>
      <c r="JP462" s="178"/>
      <c r="JQ462" s="178"/>
      <c r="JR462" s="178"/>
      <c r="JS462" s="178"/>
      <c r="JT462" s="178"/>
      <c r="JU462" s="178"/>
      <c r="JV462" s="178"/>
      <c r="JW462" s="178"/>
      <c r="JX462" s="178"/>
      <c r="JY462" s="178"/>
      <c r="JZ462" s="178"/>
      <c r="KA462" s="178"/>
      <c r="KB462" s="178"/>
      <c r="KC462" s="178"/>
      <c r="KD462" s="178"/>
      <c r="KE462" s="178"/>
      <c r="KF462" s="178"/>
      <c r="KG462" s="178"/>
      <c r="KH462" s="178"/>
      <c r="KI462" s="178"/>
      <c r="KJ462" s="178"/>
      <c r="KK462" s="178"/>
      <c r="KL462" s="178"/>
      <c r="KM462" s="178"/>
      <c r="KN462" s="178"/>
      <c r="KO462" s="178"/>
      <c r="KP462" s="178"/>
      <c r="KQ462" s="178"/>
      <c r="KR462" s="178"/>
      <c r="KS462" s="178"/>
      <c r="KT462" s="178"/>
      <c r="KU462" s="178"/>
      <c r="KV462" s="178"/>
      <c r="KW462" s="178"/>
      <c r="KX462" s="178"/>
      <c r="KY462" s="178"/>
      <c r="KZ462" s="178"/>
      <c r="LA462" s="178"/>
      <c r="LB462" s="178"/>
      <c r="LC462" s="178"/>
      <c r="LD462" s="178"/>
      <c r="LE462" s="178"/>
      <c r="LF462" s="178"/>
      <c r="LG462" s="178"/>
      <c r="LH462" s="178"/>
      <c r="LI462" s="178"/>
      <c r="LJ462" s="178"/>
      <c r="LK462" s="178"/>
      <c r="LL462" s="178"/>
      <c r="LM462" s="178"/>
      <c r="LN462" s="178"/>
      <c r="LO462" s="178"/>
      <c r="LP462" s="178"/>
      <c r="LQ462" s="178"/>
      <c r="LR462" s="178"/>
      <c r="LS462" s="178"/>
      <c r="LT462" s="178"/>
      <c r="LU462" s="178"/>
      <c r="LV462" s="178"/>
      <c r="LW462" s="178"/>
      <c r="LX462" s="178"/>
      <c r="LY462" s="178"/>
      <c r="LZ462" s="178"/>
      <c r="MA462" s="178"/>
      <c r="MB462" s="178"/>
      <c r="MC462" s="178"/>
      <c r="MD462" s="178"/>
      <c r="ME462" s="178"/>
      <c r="MF462" s="178"/>
      <c r="MG462" s="178"/>
      <c r="MH462" s="178"/>
      <c r="MI462" s="178"/>
      <c r="MJ462" s="178"/>
      <c r="MK462" s="178"/>
      <c r="ML462" s="178"/>
      <c r="MM462" s="178"/>
      <c r="MN462" s="178"/>
      <c r="MO462" s="178"/>
      <c r="MP462" s="178"/>
      <c r="MQ462" s="178"/>
      <c r="MR462" s="178"/>
      <c r="MS462" s="178"/>
      <c r="MT462" s="178"/>
      <c r="MU462" s="178"/>
      <c r="MV462" s="178"/>
      <c r="MW462" s="178"/>
      <c r="MX462" s="178"/>
      <c r="MY462" s="178"/>
      <c r="MZ462" s="178"/>
      <c r="NA462" s="178"/>
      <c r="NB462" s="178"/>
      <c r="NC462" s="178"/>
      <c r="ND462" s="178"/>
      <c r="NE462" s="178"/>
      <c r="NF462" s="178"/>
      <c r="NG462" s="178"/>
      <c r="NH462" s="178"/>
      <c r="NI462" s="178"/>
      <c r="NJ462" s="178"/>
      <c r="NK462" s="178"/>
      <c r="NL462" s="178"/>
      <c r="NM462" s="178"/>
      <c r="NN462" s="178"/>
      <c r="NO462" s="178"/>
      <c r="NP462" s="178"/>
      <c r="NQ462" s="178"/>
      <c r="NR462" s="178"/>
      <c r="NS462" s="178"/>
      <c r="NT462" s="178"/>
      <c r="NU462" s="178"/>
      <c r="NV462" s="178"/>
      <c r="NW462" s="178"/>
      <c r="NX462" s="178"/>
      <c r="NY462" s="178"/>
      <c r="NZ462" s="178"/>
      <c r="OA462" s="178"/>
      <c r="OB462" s="178"/>
      <c r="OC462" s="178"/>
      <c r="OD462" s="178"/>
      <c r="OE462" s="178"/>
      <c r="OF462" s="178"/>
      <c r="OG462" s="178"/>
      <c r="OH462" s="178"/>
      <c r="OI462" s="178"/>
      <c r="OJ462" s="178"/>
      <c r="OK462" s="178"/>
      <c r="OL462" s="178"/>
      <c r="OM462" s="178"/>
      <c r="ON462" s="178"/>
      <c r="OO462" s="178"/>
      <c r="OP462" s="178"/>
      <c r="OQ462" s="178"/>
      <c r="OR462" s="178"/>
      <c r="OS462" s="178"/>
      <c r="OT462" s="178"/>
      <c r="OU462" s="178"/>
      <c r="OV462" s="178"/>
      <c r="OW462" s="178"/>
      <c r="OX462" s="178"/>
      <c r="OY462" s="178"/>
      <c r="OZ462" s="178"/>
      <c r="PA462" s="178"/>
      <c r="PB462" s="178"/>
      <c r="PC462" s="178"/>
      <c r="PD462" s="178"/>
      <c r="PE462" s="178"/>
      <c r="PF462" s="178"/>
      <c r="PG462" s="178"/>
      <c r="PH462" s="178"/>
      <c r="PI462" s="178"/>
      <c r="PJ462" s="178"/>
      <c r="PK462" s="178"/>
      <c r="PL462" s="178"/>
      <c r="PM462" s="178"/>
      <c r="PN462" s="178"/>
      <c r="PO462" s="178"/>
      <c r="PP462" s="178"/>
      <c r="PQ462" s="178"/>
      <c r="PR462" s="178"/>
      <c r="PS462" s="178"/>
      <c r="PT462" s="178"/>
      <c r="PU462" s="178"/>
      <c r="PV462" s="178"/>
      <c r="PW462" s="178"/>
      <c r="PX462" s="178"/>
      <c r="PY462" s="178"/>
      <c r="PZ462" s="178"/>
      <c r="QA462" s="178"/>
      <c r="QB462" s="178"/>
      <c r="QC462" s="178"/>
      <c r="QD462" s="178"/>
      <c r="QE462" s="178"/>
      <c r="QF462" s="178"/>
      <c r="QG462" s="178"/>
      <c r="QH462" s="178"/>
      <c r="QI462" s="178"/>
      <c r="QJ462" s="178"/>
      <c r="QK462" s="178"/>
      <c r="QL462" s="178"/>
      <c r="QM462" s="178"/>
      <c r="QN462" s="178"/>
      <c r="QO462" s="178"/>
      <c r="QP462" s="178"/>
      <c r="QQ462" s="178"/>
      <c r="QR462" s="178"/>
      <c r="QS462" s="178"/>
      <c r="QT462" s="178"/>
      <c r="QU462" s="178"/>
      <c r="QV462" s="178"/>
      <c r="QW462" s="178"/>
      <c r="QX462" s="178"/>
      <c r="QY462" s="178"/>
      <c r="QZ462" s="178"/>
      <c r="RA462" s="178"/>
      <c r="RB462" s="178"/>
      <c r="RC462" s="178"/>
      <c r="RD462" s="178"/>
      <c r="RE462" s="178"/>
      <c r="RF462" s="178"/>
      <c r="RG462" s="178"/>
      <c r="RH462" s="178"/>
      <c r="RI462" s="178"/>
      <c r="RJ462" s="178"/>
      <c r="RK462" s="178"/>
    </row>
    <row r="463" spans="1:487" s="1364" customFormat="1" ht="45">
      <c r="A463" s="1266" t="s">
        <v>51</v>
      </c>
      <c r="B463" s="1368" t="s">
        <v>4233</v>
      </c>
      <c r="C463" s="1269" t="s">
        <v>33</v>
      </c>
      <c r="D463" s="1262">
        <v>4</v>
      </c>
      <c r="E463" s="1265"/>
      <c r="F463" s="388">
        <f>SUM(D463*E463)</f>
        <v>0</v>
      </c>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c r="AJ463" s="178"/>
      <c r="AK463" s="178"/>
      <c r="AL463" s="178"/>
      <c r="AM463" s="178"/>
      <c r="AN463" s="178"/>
      <c r="AO463" s="178"/>
      <c r="AP463" s="178"/>
      <c r="AQ463" s="178"/>
      <c r="AR463" s="178"/>
      <c r="AS463" s="178"/>
      <c r="AT463" s="178"/>
      <c r="AU463" s="178"/>
      <c r="AV463" s="178"/>
      <c r="AW463" s="178"/>
      <c r="AX463" s="178"/>
      <c r="AY463" s="178"/>
      <c r="AZ463" s="178"/>
      <c r="BA463" s="178"/>
      <c r="BB463" s="178"/>
      <c r="BC463" s="178"/>
      <c r="BD463" s="178"/>
      <c r="BE463" s="178"/>
      <c r="BF463" s="178"/>
      <c r="BG463" s="178"/>
      <c r="BH463" s="178"/>
      <c r="BI463" s="178"/>
      <c r="BJ463" s="178"/>
      <c r="BK463" s="178"/>
      <c r="BL463" s="178"/>
      <c r="BM463" s="178"/>
      <c r="BN463" s="178"/>
      <c r="BO463" s="178"/>
      <c r="BP463" s="178"/>
      <c r="BQ463" s="178"/>
      <c r="BR463" s="178"/>
      <c r="BS463" s="178"/>
      <c r="BT463" s="178"/>
      <c r="BU463" s="178"/>
      <c r="BV463" s="178"/>
      <c r="BW463" s="178"/>
      <c r="BX463" s="178"/>
      <c r="BY463" s="178"/>
      <c r="BZ463" s="178"/>
      <c r="CA463" s="178"/>
      <c r="CB463" s="178"/>
      <c r="CC463" s="178"/>
      <c r="CD463" s="178"/>
      <c r="CE463" s="178"/>
      <c r="CF463" s="178"/>
      <c r="CG463" s="178"/>
      <c r="CH463" s="178"/>
      <c r="CI463" s="178"/>
      <c r="CJ463" s="178"/>
      <c r="CK463" s="178"/>
      <c r="CL463" s="178"/>
      <c r="CM463" s="178"/>
      <c r="CN463" s="178"/>
      <c r="CO463" s="178"/>
      <c r="CP463" s="178"/>
      <c r="CQ463" s="178"/>
      <c r="CR463" s="178"/>
      <c r="CS463" s="178"/>
      <c r="CT463" s="178"/>
      <c r="CU463" s="178"/>
      <c r="CV463" s="178"/>
      <c r="CW463" s="178"/>
      <c r="CX463" s="178"/>
      <c r="CY463" s="178"/>
      <c r="CZ463" s="178"/>
      <c r="DA463" s="178"/>
      <c r="DB463" s="178"/>
      <c r="DC463" s="178"/>
      <c r="DD463" s="178"/>
      <c r="DE463" s="178"/>
      <c r="DF463" s="178"/>
      <c r="DG463" s="178"/>
      <c r="DH463" s="178"/>
      <c r="DI463" s="178"/>
      <c r="DJ463" s="178"/>
      <c r="DK463" s="178"/>
      <c r="DL463" s="178"/>
      <c r="DM463" s="178"/>
      <c r="DN463" s="178"/>
      <c r="DO463" s="178"/>
      <c r="DP463" s="178"/>
      <c r="DQ463" s="178"/>
      <c r="DR463" s="178"/>
      <c r="DS463" s="178"/>
      <c r="DT463" s="178"/>
      <c r="DU463" s="178"/>
      <c r="DV463" s="178"/>
      <c r="DW463" s="178"/>
      <c r="DX463" s="178"/>
      <c r="DY463" s="178"/>
      <c r="DZ463" s="178"/>
      <c r="EA463" s="178"/>
      <c r="EB463" s="178"/>
      <c r="EC463" s="178"/>
      <c r="ED463" s="178"/>
      <c r="EE463" s="178"/>
      <c r="EF463" s="178"/>
      <c r="EG463" s="178"/>
      <c r="EH463" s="178"/>
      <c r="EI463" s="178"/>
      <c r="EJ463" s="178"/>
      <c r="EK463" s="178"/>
      <c r="EL463" s="178"/>
      <c r="EM463" s="178"/>
      <c r="EN463" s="178"/>
      <c r="EO463" s="178"/>
      <c r="EP463" s="178"/>
      <c r="EQ463" s="178"/>
      <c r="ER463" s="178"/>
      <c r="ES463" s="178"/>
      <c r="ET463" s="178"/>
      <c r="EU463" s="178"/>
      <c r="EV463" s="178"/>
      <c r="EW463" s="178"/>
      <c r="EX463" s="178"/>
      <c r="EY463" s="178"/>
      <c r="EZ463" s="178"/>
      <c r="FA463" s="178"/>
      <c r="FB463" s="178"/>
      <c r="FC463" s="178"/>
      <c r="FD463" s="178"/>
      <c r="FE463" s="178"/>
      <c r="FF463" s="178"/>
      <c r="FG463" s="178"/>
      <c r="FH463" s="178"/>
      <c r="FI463" s="178"/>
      <c r="FJ463" s="178"/>
      <c r="FK463" s="178"/>
      <c r="FL463" s="178"/>
      <c r="FM463" s="178"/>
      <c r="FN463" s="178"/>
      <c r="FO463" s="178"/>
      <c r="FP463" s="178"/>
      <c r="FQ463" s="178"/>
      <c r="FR463" s="178"/>
      <c r="FS463" s="178"/>
      <c r="FT463" s="178"/>
      <c r="FU463" s="178"/>
      <c r="FV463" s="178"/>
      <c r="FW463" s="178"/>
      <c r="FX463" s="178"/>
      <c r="FY463" s="178"/>
      <c r="FZ463" s="178"/>
      <c r="GA463" s="178"/>
      <c r="GB463" s="178"/>
      <c r="GC463" s="178"/>
      <c r="GD463" s="178"/>
      <c r="GE463" s="178"/>
      <c r="GF463" s="178"/>
      <c r="GG463" s="178"/>
      <c r="GH463" s="178"/>
      <c r="GI463" s="178"/>
      <c r="GJ463" s="178"/>
      <c r="GK463" s="178"/>
      <c r="GL463" s="178"/>
      <c r="GM463" s="178"/>
      <c r="GN463" s="178"/>
      <c r="GO463" s="178"/>
      <c r="GP463" s="178"/>
      <c r="GQ463" s="178"/>
      <c r="GR463" s="178"/>
      <c r="GS463" s="178"/>
      <c r="GT463" s="178"/>
      <c r="GU463" s="178"/>
      <c r="GV463" s="178"/>
      <c r="GW463" s="178"/>
      <c r="GX463" s="178"/>
      <c r="GY463" s="178"/>
      <c r="GZ463" s="178"/>
      <c r="HA463" s="178"/>
      <c r="HB463" s="178"/>
      <c r="HC463" s="178"/>
      <c r="HD463" s="178"/>
      <c r="HE463" s="178"/>
      <c r="HF463" s="178"/>
      <c r="HG463" s="178"/>
      <c r="HH463" s="178"/>
      <c r="HI463" s="178"/>
      <c r="HJ463" s="178"/>
      <c r="HK463" s="178"/>
      <c r="HL463" s="178"/>
      <c r="HM463" s="178"/>
      <c r="HN463" s="178"/>
      <c r="HO463" s="178"/>
      <c r="HP463" s="178"/>
      <c r="HQ463" s="178"/>
      <c r="HR463" s="178"/>
      <c r="HS463" s="178"/>
      <c r="HT463" s="178"/>
      <c r="HU463" s="178"/>
      <c r="HV463" s="178"/>
      <c r="HW463" s="178"/>
      <c r="HX463" s="178"/>
      <c r="HY463" s="178"/>
      <c r="HZ463" s="178"/>
      <c r="IA463" s="178"/>
      <c r="IB463" s="178"/>
      <c r="IC463" s="178"/>
      <c r="ID463" s="178"/>
      <c r="IE463" s="178"/>
      <c r="IF463" s="178"/>
      <c r="IG463" s="178"/>
      <c r="IH463" s="178"/>
      <c r="II463" s="178"/>
      <c r="IJ463" s="178"/>
      <c r="IK463" s="178"/>
      <c r="IL463" s="178"/>
      <c r="IM463" s="178"/>
      <c r="IN463" s="178"/>
      <c r="IO463" s="178"/>
      <c r="IP463" s="178"/>
      <c r="IQ463" s="178"/>
      <c r="IR463" s="178"/>
      <c r="IS463" s="178"/>
      <c r="IT463" s="178"/>
      <c r="IU463" s="178"/>
      <c r="IV463" s="178"/>
      <c r="IW463" s="178"/>
      <c r="IX463" s="178"/>
      <c r="IY463" s="178"/>
      <c r="IZ463" s="178"/>
      <c r="JA463" s="178"/>
      <c r="JB463" s="178"/>
      <c r="JC463" s="178"/>
      <c r="JD463" s="178"/>
      <c r="JE463" s="178"/>
      <c r="JF463" s="178"/>
      <c r="JG463" s="178"/>
      <c r="JH463" s="178"/>
      <c r="JI463" s="178"/>
      <c r="JJ463" s="178"/>
      <c r="JK463" s="178"/>
      <c r="JL463" s="178"/>
      <c r="JM463" s="178"/>
      <c r="JN463" s="178"/>
      <c r="JO463" s="178"/>
      <c r="JP463" s="178"/>
      <c r="JQ463" s="178"/>
      <c r="JR463" s="178"/>
      <c r="JS463" s="178"/>
      <c r="JT463" s="178"/>
      <c r="JU463" s="178"/>
      <c r="JV463" s="178"/>
      <c r="JW463" s="178"/>
      <c r="JX463" s="178"/>
      <c r="JY463" s="178"/>
      <c r="JZ463" s="178"/>
      <c r="KA463" s="178"/>
      <c r="KB463" s="178"/>
      <c r="KC463" s="178"/>
      <c r="KD463" s="178"/>
      <c r="KE463" s="178"/>
      <c r="KF463" s="178"/>
      <c r="KG463" s="178"/>
      <c r="KH463" s="178"/>
      <c r="KI463" s="178"/>
      <c r="KJ463" s="178"/>
      <c r="KK463" s="178"/>
      <c r="KL463" s="178"/>
      <c r="KM463" s="178"/>
      <c r="KN463" s="178"/>
      <c r="KO463" s="178"/>
      <c r="KP463" s="178"/>
      <c r="KQ463" s="178"/>
      <c r="KR463" s="178"/>
      <c r="KS463" s="178"/>
      <c r="KT463" s="178"/>
      <c r="KU463" s="178"/>
      <c r="KV463" s="178"/>
      <c r="KW463" s="178"/>
      <c r="KX463" s="178"/>
      <c r="KY463" s="178"/>
      <c r="KZ463" s="178"/>
      <c r="LA463" s="178"/>
      <c r="LB463" s="178"/>
      <c r="LC463" s="178"/>
      <c r="LD463" s="178"/>
      <c r="LE463" s="178"/>
      <c r="LF463" s="178"/>
      <c r="LG463" s="178"/>
      <c r="LH463" s="178"/>
      <c r="LI463" s="178"/>
      <c r="LJ463" s="178"/>
      <c r="LK463" s="178"/>
      <c r="LL463" s="178"/>
      <c r="LM463" s="178"/>
      <c r="LN463" s="178"/>
      <c r="LO463" s="178"/>
      <c r="LP463" s="178"/>
      <c r="LQ463" s="178"/>
      <c r="LR463" s="178"/>
      <c r="LS463" s="178"/>
      <c r="LT463" s="178"/>
      <c r="LU463" s="178"/>
      <c r="LV463" s="178"/>
      <c r="LW463" s="178"/>
      <c r="LX463" s="178"/>
      <c r="LY463" s="178"/>
      <c r="LZ463" s="178"/>
      <c r="MA463" s="178"/>
      <c r="MB463" s="178"/>
      <c r="MC463" s="178"/>
      <c r="MD463" s="178"/>
      <c r="ME463" s="178"/>
      <c r="MF463" s="178"/>
      <c r="MG463" s="178"/>
      <c r="MH463" s="178"/>
      <c r="MI463" s="178"/>
      <c r="MJ463" s="178"/>
      <c r="MK463" s="178"/>
      <c r="ML463" s="178"/>
      <c r="MM463" s="178"/>
      <c r="MN463" s="178"/>
      <c r="MO463" s="178"/>
      <c r="MP463" s="178"/>
      <c r="MQ463" s="178"/>
      <c r="MR463" s="178"/>
      <c r="MS463" s="178"/>
      <c r="MT463" s="178"/>
      <c r="MU463" s="178"/>
      <c r="MV463" s="178"/>
      <c r="MW463" s="178"/>
      <c r="MX463" s="178"/>
      <c r="MY463" s="178"/>
      <c r="MZ463" s="178"/>
      <c r="NA463" s="178"/>
      <c r="NB463" s="178"/>
      <c r="NC463" s="178"/>
      <c r="ND463" s="178"/>
      <c r="NE463" s="178"/>
      <c r="NF463" s="178"/>
      <c r="NG463" s="178"/>
      <c r="NH463" s="178"/>
      <c r="NI463" s="178"/>
      <c r="NJ463" s="178"/>
      <c r="NK463" s="178"/>
      <c r="NL463" s="178"/>
      <c r="NM463" s="178"/>
      <c r="NN463" s="178"/>
      <c r="NO463" s="178"/>
      <c r="NP463" s="178"/>
      <c r="NQ463" s="178"/>
      <c r="NR463" s="178"/>
      <c r="NS463" s="178"/>
      <c r="NT463" s="178"/>
      <c r="NU463" s="178"/>
      <c r="NV463" s="178"/>
      <c r="NW463" s="178"/>
      <c r="NX463" s="178"/>
      <c r="NY463" s="178"/>
      <c r="NZ463" s="178"/>
      <c r="OA463" s="178"/>
      <c r="OB463" s="178"/>
      <c r="OC463" s="178"/>
      <c r="OD463" s="178"/>
      <c r="OE463" s="178"/>
      <c r="OF463" s="178"/>
      <c r="OG463" s="178"/>
      <c r="OH463" s="178"/>
      <c r="OI463" s="178"/>
      <c r="OJ463" s="178"/>
      <c r="OK463" s="178"/>
      <c r="OL463" s="178"/>
      <c r="OM463" s="178"/>
      <c r="ON463" s="178"/>
      <c r="OO463" s="178"/>
      <c r="OP463" s="178"/>
      <c r="OQ463" s="178"/>
      <c r="OR463" s="178"/>
      <c r="OS463" s="178"/>
      <c r="OT463" s="178"/>
      <c r="OU463" s="178"/>
      <c r="OV463" s="178"/>
      <c r="OW463" s="178"/>
      <c r="OX463" s="178"/>
      <c r="OY463" s="178"/>
      <c r="OZ463" s="178"/>
      <c r="PA463" s="178"/>
      <c r="PB463" s="178"/>
      <c r="PC463" s="178"/>
      <c r="PD463" s="178"/>
      <c r="PE463" s="178"/>
      <c r="PF463" s="178"/>
      <c r="PG463" s="178"/>
      <c r="PH463" s="178"/>
      <c r="PI463" s="178"/>
      <c r="PJ463" s="178"/>
      <c r="PK463" s="178"/>
      <c r="PL463" s="178"/>
      <c r="PM463" s="178"/>
      <c r="PN463" s="178"/>
      <c r="PO463" s="178"/>
      <c r="PP463" s="178"/>
      <c r="PQ463" s="178"/>
      <c r="PR463" s="178"/>
      <c r="PS463" s="178"/>
      <c r="PT463" s="178"/>
      <c r="PU463" s="178"/>
      <c r="PV463" s="178"/>
      <c r="PW463" s="178"/>
      <c r="PX463" s="178"/>
      <c r="PY463" s="178"/>
      <c r="PZ463" s="178"/>
      <c r="QA463" s="178"/>
      <c r="QB463" s="178"/>
      <c r="QC463" s="178"/>
      <c r="QD463" s="178"/>
      <c r="QE463" s="178"/>
      <c r="QF463" s="178"/>
      <c r="QG463" s="178"/>
      <c r="QH463" s="178"/>
      <c r="QI463" s="178"/>
      <c r="QJ463" s="178"/>
      <c r="QK463" s="178"/>
      <c r="QL463" s="178"/>
      <c r="QM463" s="178"/>
      <c r="QN463" s="178"/>
      <c r="QO463" s="178"/>
      <c r="QP463" s="178"/>
      <c r="QQ463" s="178"/>
      <c r="QR463" s="178"/>
      <c r="QS463" s="178"/>
      <c r="QT463" s="178"/>
      <c r="QU463" s="178"/>
      <c r="QV463" s="178"/>
      <c r="QW463" s="178"/>
      <c r="QX463" s="178"/>
      <c r="QY463" s="178"/>
      <c r="QZ463" s="178"/>
      <c r="RA463" s="178"/>
      <c r="RB463" s="178"/>
      <c r="RC463" s="178"/>
      <c r="RD463" s="178"/>
      <c r="RE463" s="178"/>
      <c r="RF463" s="178"/>
      <c r="RG463" s="178"/>
      <c r="RH463" s="178"/>
      <c r="RI463" s="178"/>
      <c r="RJ463" s="178"/>
      <c r="RK463" s="178"/>
    </row>
    <row r="464" spans="1:487" s="178" customFormat="1">
      <c r="A464" s="1266"/>
      <c r="B464" s="1261"/>
      <c r="C464" s="1163"/>
      <c r="D464" s="1262"/>
      <c r="E464" s="1265"/>
      <c r="F464" s="388"/>
    </row>
    <row r="465" spans="1:6" s="178" customFormat="1">
      <c r="A465" s="1326"/>
      <c r="B465" s="1278" t="s">
        <v>32</v>
      </c>
      <c r="C465" s="1279"/>
      <c r="D465" s="1280" t="s">
        <v>1873</v>
      </c>
      <c r="E465" s="1281"/>
      <c r="F465" s="1282">
        <f>SUM(F400:F464)</f>
        <v>0</v>
      </c>
    </row>
    <row r="466" spans="1:6" s="178" customFormat="1">
      <c r="A466" s="1266"/>
      <c r="B466" s="1261"/>
      <c r="C466" s="1163"/>
      <c r="D466" s="1262"/>
      <c r="E466" s="1265"/>
      <c r="F466" s="388"/>
    </row>
    <row r="467" spans="1:6" s="1187" customFormat="1">
      <c r="A467" s="1377" t="s">
        <v>2901</v>
      </c>
      <c r="B467" s="1378" t="s">
        <v>2039</v>
      </c>
      <c r="C467" s="391"/>
      <c r="D467" s="392"/>
      <c r="E467" s="430"/>
      <c r="F467" s="1356"/>
    </row>
    <row r="468" spans="1:6" s="178" customFormat="1">
      <c r="A468" s="1251"/>
      <c r="B468" s="1379"/>
      <c r="C468" s="1163"/>
      <c r="D468" s="1262"/>
      <c r="E468" s="1265"/>
      <c r="F468" s="411"/>
    </row>
    <row r="469" spans="1:6" s="178" customFormat="1" ht="105">
      <c r="A469" s="373" t="s">
        <v>2986</v>
      </c>
      <c r="B469" s="424" t="s">
        <v>2841</v>
      </c>
      <c r="D469" s="425" t="s">
        <v>1873</v>
      </c>
      <c r="E469" s="1265"/>
      <c r="F469" s="1380"/>
    </row>
    <row r="470" spans="1:6" s="178" customFormat="1">
      <c r="A470" s="373"/>
      <c r="B470" s="1381"/>
      <c r="C470" s="1382" t="s">
        <v>45</v>
      </c>
      <c r="D470" s="1383">
        <v>1</v>
      </c>
      <c r="E470" s="1265"/>
      <c r="F470" s="388">
        <f>SUM(D470*E470)</f>
        <v>0</v>
      </c>
    </row>
    <row r="471" spans="1:6" s="178" customFormat="1">
      <c r="A471" s="373"/>
      <c r="B471" s="1384"/>
      <c r="C471" s="1382"/>
      <c r="D471" s="1383" t="s">
        <v>1873</v>
      </c>
      <c r="E471" s="1385"/>
      <c r="F471" s="1268"/>
    </row>
    <row r="472" spans="1:6" s="178" customFormat="1" ht="75">
      <c r="A472" s="373" t="s">
        <v>2987</v>
      </c>
      <c r="B472" s="426" t="s">
        <v>2040</v>
      </c>
      <c r="D472" s="425" t="s">
        <v>1873</v>
      </c>
      <c r="E472" s="1385"/>
      <c r="F472" s="1268"/>
    </row>
    <row r="473" spans="1:6" s="178" customFormat="1">
      <c r="A473" s="373"/>
      <c r="B473" s="1386"/>
      <c r="C473" s="1382" t="s">
        <v>45</v>
      </c>
      <c r="D473" s="1383">
        <v>1</v>
      </c>
      <c r="E473" s="1265"/>
      <c r="F473" s="388">
        <f>SUM(D473*E473)</f>
        <v>0</v>
      </c>
    </row>
    <row r="474" spans="1:6" s="178" customFormat="1">
      <c r="A474" s="373"/>
      <c r="B474" s="396"/>
      <c r="C474" s="396"/>
      <c r="D474" s="396"/>
      <c r="E474" s="431"/>
      <c r="F474" s="1268"/>
    </row>
    <row r="475" spans="1:6" s="178" customFormat="1">
      <c r="A475" s="1277"/>
      <c r="B475" s="1387" t="s">
        <v>32</v>
      </c>
      <c r="C475" s="1388"/>
      <c r="D475" s="1388" t="s">
        <v>1873</v>
      </c>
      <c r="E475" s="1389"/>
      <c r="F475" s="1282">
        <f>SUM(F469:F473)</f>
        <v>0</v>
      </c>
    </row>
    <row r="476" spans="1:6" s="178" customFormat="1">
      <c r="A476" s="1260"/>
      <c r="B476" s="1390"/>
      <c r="C476" s="1382"/>
      <c r="D476" s="1382"/>
      <c r="E476" s="1383"/>
      <c r="F476" s="388"/>
    </row>
    <row r="477" spans="1:6" s="178" customFormat="1">
      <c r="A477" s="1251"/>
      <c r="B477" s="1391" t="s">
        <v>15</v>
      </c>
      <c r="C477" s="1163"/>
      <c r="D477" s="1163"/>
      <c r="E477" s="1262"/>
      <c r="F477" s="411"/>
    </row>
    <row r="478" spans="1:6" s="178" customFormat="1">
      <c r="A478" s="1251"/>
      <c r="B478" s="1391"/>
      <c r="C478" s="1163"/>
      <c r="D478" s="1163"/>
      <c r="E478" s="1262"/>
      <c r="F478" s="411"/>
    </row>
    <row r="479" spans="1:6" s="178" customFormat="1">
      <c r="A479" s="1392" t="s">
        <v>161</v>
      </c>
      <c r="B479" s="1393" t="str">
        <f>B71</f>
        <v>VANJSKI VODOVOD I KANALIZACIJA</v>
      </c>
      <c r="C479" s="1394"/>
      <c r="D479" s="427"/>
      <c r="E479" s="1395"/>
      <c r="F479" s="1396"/>
    </row>
    <row r="480" spans="1:6" s="178" customFormat="1">
      <c r="A480" s="1397" t="s">
        <v>2862</v>
      </c>
      <c r="B480" s="1398" t="str">
        <f>B73</f>
        <v>ZEMLJANI RADOVI - VODOVOD</v>
      </c>
      <c r="C480" s="1394"/>
      <c r="D480" s="427"/>
      <c r="E480" s="1395"/>
      <c r="F480" s="1396">
        <f>F98</f>
        <v>0</v>
      </c>
    </row>
    <row r="481" spans="1:6" s="178" customFormat="1">
      <c r="A481" s="1397" t="s">
        <v>2878</v>
      </c>
      <c r="B481" s="1398" t="str">
        <f>B100</f>
        <v>ZEMLJANI RADOVI - KANALIZACIJA</v>
      </c>
      <c r="C481" s="1394"/>
      <c r="D481" s="427"/>
      <c r="E481" s="1395"/>
      <c r="F481" s="1396">
        <f>F128</f>
        <v>0</v>
      </c>
    </row>
    <row r="482" spans="1:6" s="178" customFormat="1">
      <c r="A482" s="1397" t="s">
        <v>2891</v>
      </c>
      <c r="B482" s="1398" t="str">
        <f>B130</f>
        <v>BETONSKI RADOVI - VODOVOD</v>
      </c>
      <c r="C482" s="1394"/>
      <c r="D482" s="427"/>
      <c r="E482" s="1395"/>
      <c r="F482" s="1396">
        <f>F136</f>
        <v>0</v>
      </c>
    </row>
    <row r="483" spans="1:6" s="178" customFormat="1">
      <c r="A483" s="1397" t="s">
        <v>2892</v>
      </c>
      <c r="B483" s="1398" t="str">
        <f>B138</f>
        <v>BETONSKI RADOVI - KANALIZACIJA</v>
      </c>
      <c r="C483" s="1394"/>
      <c r="D483" s="427"/>
      <c r="E483" s="1395"/>
      <c r="F483" s="1396">
        <f>F153</f>
        <v>0</v>
      </c>
    </row>
    <row r="484" spans="1:6" s="178" customFormat="1">
      <c r="A484" s="1397" t="s">
        <v>2893</v>
      </c>
      <c r="B484" s="1398" t="str">
        <f>B155</f>
        <v xml:space="preserve"> VODOVODNI RADOVI </v>
      </c>
      <c r="C484" s="1394"/>
      <c r="D484" s="427"/>
      <c r="E484" s="1395"/>
      <c r="F484" s="1396">
        <f>F188</f>
        <v>0</v>
      </c>
    </row>
    <row r="485" spans="1:6" s="178" customFormat="1">
      <c r="A485" s="1397" t="s">
        <v>2894</v>
      </c>
      <c r="B485" s="1398" t="str">
        <f>B190</f>
        <v>KANALIZACIJSKI RADOVI - MONTAŽNI</v>
      </c>
      <c r="C485" s="1394"/>
      <c r="D485" s="427"/>
      <c r="E485" s="1395"/>
      <c r="F485" s="1396">
        <f>F235</f>
        <v>0</v>
      </c>
    </row>
    <row r="486" spans="1:6" s="178" customFormat="1">
      <c r="A486" s="1397" t="s">
        <v>2895</v>
      </c>
      <c r="B486" s="1398" t="str">
        <f>B237</f>
        <v>OSTALI TROŠKOVI</v>
      </c>
      <c r="C486" s="1394"/>
      <c r="D486" s="427"/>
      <c r="E486" s="1395"/>
      <c r="F486" s="1396">
        <f>F241</f>
        <v>0</v>
      </c>
    </row>
    <row r="487" spans="1:6" s="178" customFormat="1">
      <c r="A487" s="1392" t="s">
        <v>162</v>
      </c>
      <c r="B487" s="1393" t="str">
        <f>B243</f>
        <v xml:space="preserve">UNUTARNJA KANALIZACIJA </v>
      </c>
      <c r="C487" s="1394"/>
      <c r="D487" s="427"/>
      <c r="E487" s="1395"/>
      <c r="F487" s="1396"/>
    </row>
    <row r="488" spans="1:6" s="178" customFormat="1">
      <c r="A488" s="1397" t="s">
        <v>2874</v>
      </c>
      <c r="B488" s="1399" t="str">
        <f>B245</f>
        <v>BETONSKI RADOVI -  KANALIZACIJA</v>
      </c>
      <c r="C488" s="1394"/>
      <c r="D488" s="427"/>
      <c r="E488" s="1395"/>
      <c r="F488" s="1396">
        <f>F251</f>
        <v>0</v>
      </c>
    </row>
    <row r="489" spans="1:6" s="178" customFormat="1">
      <c r="A489" s="1397" t="s">
        <v>2896</v>
      </c>
      <c r="B489" s="1399" t="str">
        <f>B253</f>
        <v xml:space="preserve"> KANALIZACIJSKI RADOVI</v>
      </c>
      <c r="C489" s="1394"/>
      <c r="D489" s="427"/>
      <c r="E489" s="1395"/>
      <c r="F489" s="1396">
        <f>F317</f>
        <v>0</v>
      </c>
    </row>
    <row r="490" spans="1:6" s="178" customFormat="1">
      <c r="A490" s="1397" t="s">
        <v>2897</v>
      </c>
      <c r="B490" s="1399" t="str">
        <f>B319</f>
        <v>OSTALI TROŠKOVI</v>
      </c>
      <c r="C490" s="1394"/>
      <c r="D490" s="427"/>
      <c r="E490" s="1395"/>
      <c r="F490" s="1396">
        <f>F323</f>
        <v>0</v>
      </c>
    </row>
    <row r="491" spans="1:6" s="178" customFormat="1">
      <c r="A491" s="1392" t="s">
        <v>2876</v>
      </c>
      <c r="B491" s="1393" t="str">
        <f>B325</f>
        <v>UNUTARNJI VODOVOD</v>
      </c>
      <c r="C491" s="1394"/>
      <c r="D491" s="427"/>
      <c r="E491" s="1395"/>
      <c r="F491" s="1396"/>
    </row>
    <row r="492" spans="1:6" s="178" customFormat="1">
      <c r="A492" s="1397" t="s">
        <v>2877</v>
      </c>
      <c r="B492" s="1399" t="str">
        <f>B327</f>
        <v>BETONSKI RADOVI -  VODOVOD</v>
      </c>
      <c r="C492" s="1394"/>
      <c r="D492" s="427"/>
      <c r="E492" s="1395"/>
      <c r="F492" s="1396">
        <f>F332</f>
        <v>0</v>
      </c>
    </row>
    <row r="493" spans="1:6" s="178" customFormat="1">
      <c r="A493" s="1397" t="s">
        <v>2898</v>
      </c>
      <c r="B493" s="1399" t="str">
        <f>B334</f>
        <v>VODOVODNI RADOVI</v>
      </c>
      <c r="C493" s="1394"/>
      <c r="D493" s="427"/>
      <c r="E493" s="1395"/>
      <c r="F493" s="1396">
        <f>F391</f>
        <v>0</v>
      </c>
    </row>
    <row r="494" spans="1:6" s="178" customFormat="1">
      <c r="A494" s="1397" t="s">
        <v>2899</v>
      </c>
      <c r="B494" s="1399" t="str">
        <f>B393</f>
        <v>OSTALI TROŠKOVI</v>
      </c>
      <c r="C494" s="1394"/>
      <c r="D494" s="427"/>
      <c r="E494" s="1395"/>
      <c r="F494" s="1396">
        <f>F397</f>
        <v>0</v>
      </c>
    </row>
    <row r="495" spans="1:6" s="178" customFormat="1" ht="14.25" customHeight="1">
      <c r="A495" s="1392" t="s">
        <v>2900</v>
      </c>
      <c r="B495" s="1393" t="str">
        <f>B399</f>
        <v>SANITARIJE</v>
      </c>
      <c r="C495" s="1394"/>
      <c r="D495" s="427"/>
      <c r="E495" s="1395"/>
      <c r="F495" s="1396">
        <f>F465</f>
        <v>0</v>
      </c>
    </row>
    <row r="496" spans="1:6" s="178" customFormat="1" ht="14.25" customHeight="1">
      <c r="A496" s="1392" t="s">
        <v>2901</v>
      </c>
      <c r="B496" s="1393" t="str">
        <f>B467</f>
        <v>OSTALI RADOVI</v>
      </c>
      <c r="C496" s="1394"/>
      <c r="D496" s="1394"/>
      <c r="E496" s="1395"/>
      <c r="F496" s="1396">
        <f>F475</f>
        <v>0</v>
      </c>
    </row>
    <row r="497" spans="1:6" s="178" customFormat="1" ht="14.25" customHeight="1">
      <c r="A497" s="1397"/>
      <c r="B497" s="1400"/>
      <c r="C497" s="1394"/>
      <c r="D497" s="1394"/>
      <c r="E497" s="1395"/>
      <c r="F497" s="1396"/>
    </row>
    <row r="498" spans="1:6" s="178" customFormat="1">
      <c r="A498" s="1397"/>
      <c r="B498" s="1401" t="s">
        <v>32</v>
      </c>
      <c r="C498" s="1394"/>
      <c r="D498" s="427"/>
      <c r="E498" s="1395"/>
      <c r="F498" s="1396">
        <f>SUM(F479:F496)</f>
        <v>0</v>
      </c>
    </row>
    <row r="499" spans="1:6" s="178" customFormat="1">
      <c r="A499" s="1397"/>
      <c r="B499" s="1400" t="s">
        <v>12</v>
      </c>
      <c r="C499" s="1394"/>
      <c r="D499" s="427"/>
      <c r="E499" s="1395"/>
      <c r="F499" s="1396">
        <f>F498*0.25</f>
        <v>0</v>
      </c>
    </row>
    <row r="500" spans="1:6" s="178" customFormat="1">
      <c r="A500" s="1397"/>
      <c r="B500" s="1401" t="s">
        <v>274</v>
      </c>
      <c r="C500" s="1394"/>
      <c r="D500" s="427"/>
      <c r="E500" s="1395"/>
      <c r="F500" s="1396">
        <f>SUM(F498:F499)</f>
        <v>0</v>
      </c>
    </row>
  </sheetData>
  <sheetProtection algorithmName="SHA-512" hashValue="G8sqtkgDdj4Fgv38jqAtcTKyQlsHJvOGXVg0yFqCULGQhYCy1MpiP4ArLQCrOEfUqBCUFBgTAQPPslOiGcMG4A==" saltValue="hvvezWUcWztC7CmUGsN0OQ==" spinCount="100000" sheet="1" objects="1" scenarios="1"/>
  <mergeCells count="9">
    <mergeCell ref="C43:E43"/>
    <mergeCell ref="C44:E44"/>
    <mergeCell ref="C45:E45"/>
    <mergeCell ref="C39:E39"/>
    <mergeCell ref="D1:F2"/>
    <mergeCell ref="D3:F3"/>
    <mergeCell ref="C28:F28"/>
    <mergeCell ref="C29:F29"/>
    <mergeCell ref="C42:E42"/>
  </mergeCells>
  <pageMargins left="0.98425196850393704" right="0.39370078740157483" top="0.59055118110236215" bottom="0.59055118110236215" header="0.55118110236220474" footer="0.51181102362204722"/>
  <pageSetup paperSize="9" scale="83" firstPageNumber="0" orientation="portrait" horizontalDpi="300" verticalDpi="300" r:id="rId1"/>
  <headerFooter alignWithMargins="0">
    <oddHeader xml:space="preserve">&amp;L
</oddHeader>
    <oddFooter>&amp;R&amp;P od &amp;N</oddFooter>
  </headerFooter>
  <rowBreaks count="9" manualBreakCount="9">
    <brk id="52" max="16383" man="1"/>
    <brk id="67" max="16383" man="1"/>
    <brk id="137" max="5" man="1"/>
    <brk id="154" max="5" man="1"/>
    <brk id="265" max="5" man="1"/>
    <brk id="318" max="5" man="1"/>
    <brk id="418" max="5" man="1"/>
    <brk id="442" max="5" man="1"/>
    <brk id="47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488D-745C-4398-AF79-65E94BB927FA}">
  <dimension ref="A1:U3704"/>
  <sheetViews>
    <sheetView showZeros="0" view="pageBreakPreview" zoomScale="70" zoomScaleNormal="100" zoomScaleSheetLayoutView="70" zoomScalePageLayoutView="85" workbookViewId="0">
      <selection activeCell="B19" sqref="B19"/>
    </sheetView>
  </sheetViews>
  <sheetFormatPr defaultColWidth="11.28515625" defaultRowHeight="12.75"/>
  <cols>
    <col min="1" max="1" width="9.85546875" style="437" customWidth="1"/>
    <col min="2" max="2" width="40.7109375" style="8" customWidth="1"/>
    <col min="3" max="3" width="7.28515625" style="18" customWidth="1"/>
    <col min="4" max="4" width="10.7109375" style="19" customWidth="1"/>
    <col min="5" max="5" width="13.7109375" style="446" customWidth="1"/>
    <col min="6" max="6" width="15.42578125" style="446" customWidth="1"/>
    <col min="7" max="16384" width="11.28515625" style="442"/>
  </cols>
  <sheetData>
    <row r="1" spans="1:6" s="1116" customFormat="1" ht="12.75" customHeight="1">
      <c r="A1" s="60"/>
      <c r="B1" s="68" t="s">
        <v>206</v>
      </c>
      <c r="C1" s="69" t="s">
        <v>90</v>
      </c>
      <c r="D1" s="1646" t="s">
        <v>1003</v>
      </c>
      <c r="E1" s="1646"/>
      <c r="F1" s="1646"/>
    </row>
    <row r="2" spans="1:6" s="1116" customFormat="1">
      <c r="A2" s="31" t="s">
        <v>1</v>
      </c>
      <c r="B2" s="40" t="s">
        <v>1005</v>
      </c>
      <c r="C2" s="41"/>
      <c r="D2" s="1647"/>
      <c r="E2" s="1647"/>
      <c r="F2" s="1647"/>
    </row>
    <row r="3" spans="1:6" s="1116" customFormat="1">
      <c r="A3" s="31"/>
      <c r="B3" s="1" t="s">
        <v>207</v>
      </c>
      <c r="C3" s="41" t="s">
        <v>2</v>
      </c>
      <c r="D3" s="1649" t="s">
        <v>996</v>
      </c>
      <c r="E3" s="1649"/>
      <c r="F3" s="1649"/>
    </row>
    <row r="4" spans="1:6" s="1116" customFormat="1">
      <c r="A4" s="32"/>
      <c r="B4" s="7" t="s">
        <v>144</v>
      </c>
      <c r="C4" s="42" t="s">
        <v>3</v>
      </c>
      <c r="D4" s="33" t="s">
        <v>1004</v>
      </c>
      <c r="E4" s="43"/>
      <c r="F4" s="50"/>
    </row>
    <row r="5" spans="1:6" s="1118" customFormat="1">
      <c r="A5" s="1404"/>
      <c r="B5" s="1405"/>
      <c r="C5" s="1172"/>
      <c r="D5" s="1182"/>
      <c r="E5" s="1184"/>
      <c r="F5" s="1406"/>
    </row>
    <row r="6" spans="1:6" s="1118" customFormat="1">
      <c r="A6" s="1404"/>
      <c r="B6" s="1405"/>
      <c r="C6" s="1172"/>
      <c r="D6" s="1182"/>
      <c r="E6" s="1184"/>
      <c r="F6" s="1406"/>
    </row>
    <row r="7" spans="1:6" s="1118" customFormat="1">
      <c r="A7" s="1404"/>
      <c r="B7" s="1405"/>
      <c r="C7" s="1172"/>
      <c r="D7" s="1182"/>
      <c r="E7" s="1184"/>
      <c r="F7" s="1406"/>
    </row>
    <row r="8" spans="1:6" s="1118" customFormat="1">
      <c r="A8" s="1404"/>
      <c r="B8" s="1405"/>
      <c r="C8" s="1172"/>
      <c r="D8" s="1182"/>
      <c r="E8" s="1184"/>
      <c r="F8" s="1406"/>
    </row>
    <row r="9" spans="1:6" s="1118" customFormat="1">
      <c r="A9" s="1404"/>
      <c r="B9" s="1405"/>
      <c r="C9" s="1172"/>
      <c r="D9" s="1182"/>
      <c r="E9" s="1184"/>
      <c r="F9" s="1406"/>
    </row>
    <row r="10" spans="1:6" s="1118" customFormat="1">
      <c r="A10" s="1404"/>
      <c r="B10" s="1405"/>
      <c r="C10" s="1172"/>
      <c r="D10" s="1182"/>
      <c r="E10" s="1184"/>
      <c r="F10" s="1406"/>
    </row>
    <row r="11" spans="1:6" s="1118" customFormat="1">
      <c r="A11" s="1404"/>
      <c r="B11" s="1405"/>
      <c r="C11" s="1172"/>
      <c r="D11" s="1182"/>
      <c r="E11" s="1184"/>
      <c r="F11" s="1406"/>
    </row>
    <row r="12" spans="1:6" s="1118" customFormat="1">
      <c r="A12" s="1404"/>
      <c r="B12" s="1405"/>
      <c r="C12" s="1172"/>
      <c r="D12" s="1182"/>
      <c r="E12" s="1184"/>
      <c r="F12" s="1406"/>
    </row>
    <row r="13" spans="1:6" s="1118" customFormat="1">
      <c r="A13" s="1404"/>
      <c r="B13" s="1405"/>
      <c r="C13" s="1172"/>
      <c r="D13" s="1182"/>
      <c r="E13" s="1184"/>
      <c r="F13" s="1406"/>
    </row>
    <row r="14" spans="1:6" s="1118" customFormat="1">
      <c r="A14" s="1404"/>
      <c r="B14" s="1405"/>
      <c r="C14" s="1172"/>
      <c r="D14" s="1182"/>
      <c r="E14" s="1184"/>
      <c r="F14" s="1406"/>
    </row>
    <row r="15" spans="1:6" s="1118" customFormat="1">
      <c r="A15" s="1404"/>
      <c r="B15" s="1405"/>
      <c r="C15" s="1172"/>
      <c r="D15" s="1182"/>
      <c r="E15" s="1184"/>
      <c r="F15" s="1406"/>
    </row>
    <row r="16" spans="1:6" s="1118" customFormat="1">
      <c r="A16" s="1404"/>
      <c r="B16" s="1405"/>
      <c r="C16" s="1172"/>
      <c r="D16" s="1182"/>
      <c r="E16" s="1184"/>
      <c r="F16" s="1406"/>
    </row>
    <row r="17" spans="1:21" s="1118" customFormat="1">
      <c r="A17" s="1404"/>
      <c r="B17" s="1405"/>
      <c r="C17" s="1172"/>
      <c r="D17" s="1182"/>
      <c r="E17" s="1184"/>
      <c r="F17" s="1406"/>
    </row>
    <row r="18" spans="1:21" s="1118" customFormat="1">
      <c r="A18" s="1404"/>
      <c r="B18" s="1405"/>
      <c r="C18" s="1172"/>
      <c r="D18" s="1182"/>
      <c r="E18" s="1184"/>
      <c r="F18" s="1406"/>
    </row>
    <row r="19" spans="1:21" s="1118" customFormat="1" ht="15.75">
      <c r="A19" s="1162"/>
      <c r="B19" s="432" t="s">
        <v>2988</v>
      </c>
      <c r="C19" s="432"/>
      <c r="D19" s="432"/>
      <c r="E19" s="1407"/>
      <c r="F19" s="1406"/>
    </row>
    <row r="20" spans="1:21" s="1118" customFormat="1" ht="15.75">
      <c r="A20" s="1404"/>
      <c r="B20" s="433"/>
      <c r="C20" s="1408"/>
      <c r="D20" s="1409"/>
      <c r="E20" s="1410"/>
      <c r="F20" s="1406"/>
    </row>
    <row r="21" spans="1:21" s="1118" customFormat="1">
      <c r="A21" s="1404"/>
      <c r="B21" s="434"/>
      <c r="C21" s="1411"/>
      <c r="D21" s="1412"/>
      <c r="E21" s="1184"/>
      <c r="F21" s="1406"/>
    </row>
    <row r="22" spans="1:21" s="1118" customFormat="1">
      <c r="A22" s="1404"/>
      <c r="B22" s="434"/>
      <c r="C22" s="1411"/>
      <c r="D22" s="1412"/>
      <c r="E22" s="1184"/>
      <c r="F22" s="1406"/>
    </row>
    <row r="23" spans="1:21" s="1118" customFormat="1">
      <c r="A23" s="1404"/>
      <c r="B23" s="435"/>
      <c r="C23" s="1408"/>
      <c r="D23" s="1409"/>
      <c r="E23" s="1410"/>
      <c r="F23" s="1406"/>
    </row>
    <row r="24" spans="1:21" s="1118" customFormat="1" ht="15">
      <c r="A24" s="62"/>
      <c r="B24" s="14" t="s">
        <v>0</v>
      </c>
      <c r="C24" s="44" t="s">
        <v>992</v>
      </c>
      <c r="D24" s="45"/>
      <c r="E24" s="45"/>
      <c r="F24" s="45"/>
      <c r="G24" s="178"/>
      <c r="H24" s="178"/>
      <c r="I24" s="178"/>
      <c r="J24" s="178"/>
      <c r="K24" s="178"/>
      <c r="L24" s="178"/>
      <c r="M24" s="178"/>
      <c r="N24" s="178"/>
      <c r="O24" s="178"/>
      <c r="P24" s="178"/>
      <c r="Q24" s="178"/>
      <c r="R24" s="178"/>
      <c r="S24" s="178"/>
      <c r="T24" s="178"/>
      <c r="U24" s="178"/>
    </row>
    <row r="25" spans="1:21" s="1118" customFormat="1" ht="15">
      <c r="A25" s="62"/>
      <c r="B25" s="14"/>
      <c r="C25" s="44" t="s">
        <v>993</v>
      </c>
      <c r="D25" s="45"/>
      <c r="E25" s="45"/>
      <c r="F25" s="45"/>
      <c r="G25" s="178"/>
      <c r="H25" s="178"/>
      <c r="I25" s="178"/>
      <c r="J25" s="178"/>
      <c r="K25" s="178"/>
      <c r="L25" s="178"/>
      <c r="M25" s="178"/>
      <c r="N25" s="178"/>
      <c r="O25" s="178"/>
      <c r="P25" s="178"/>
      <c r="Q25" s="178"/>
      <c r="R25" s="178"/>
      <c r="S25" s="178"/>
      <c r="T25" s="178"/>
      <c r="U25" s="178"/>
    </row>
    <row r="26" spans="1:21" s="1118" customFormat="1" ht="15">
      <c r="A26" s="62"/>
      <c r="B26" s="14"/>
      <c r="C26" s="44"/>
      <c r="D26" s="45"/>
      <c r="E26" s="147"/>
      <c r="F26" s="147"/>
      <c r="G26" s="178"/>
      <c r="H26" s="178"/>
      <c r="I26" s="178"/>
      <c r="J26" s="178"/>
      <c r="K26" s="178"/>
      <c r="L26" s="178"/>
      <c r="M26" s="178"/>
      <c r="N26" s="178"/>
      <c r="O26" s="178"/>
      <c r="P26" s="178"/>
      <c r="Q26" s="178"/>
      <c r="R26" s="178"/>
      <c r="S26" s="178"/>
      <c r="T26" s="178"/>
      <c r="U26" s="178"/>
    </row>
    <row r="27" spans="1:21" s="1118" customFormat="1" ht="14.45" customHeight="1">
      <c r="A27" s="62"/>
      <c r="B27" s="14" t="s">
        <v>4</v>
      </c>
      <c r="C27" s="1648" t="s">
        <v>994</v>
      </c>
      <c r="D27" s="1648"/>
      <c r="E27" s="1648"/>
      <c r="F27" s="1648"/>
      <c r="G27" s="178"/>
      <c r="H27" s="178"/>
      <c r="I27" s="178"/>
      <c r="J27" s="178"/>
      <c r="K27" s="178"/>
      <c r="L27" s="178"/>
      <c r="M27" s="178"/>
      <c r="N27" s="178"/>
      <c r="O27" s="178"/>
      <c r="P27" s="178"/>
      <c r="Q27" s="178"/>
      <c r="R27" s="178"/>
      <c r="S27" s="178"/>
      <c r="T27" s="178"/>
      <c r="U27" s="178"/>
    </row>
    <row r="28" spans="1:21" s="1118" customFormat="1" ht="14.45" customHeight="1">
      <c r="A28" s="62"/>
      <c r="B28" s="14"/>
      <c r="C28" s="1648" t="s">
        <v>995</v>
      </c>
      <c r="D28" s="1648"/>
      <c r="E28" s="1648"/>
      <c r="F28" s="1648"/>
      <c r="G28" s="178"/>
      <c r="H28" s="178"/>
      <c r="I28" s="178"/>
      <c r="J28" s="178"/>
      <c r="K28" s="178"/>
      <c r="L28" s="178"/>
      <c r="M28" s="178"/>
      <c r="N28" s="178"/>
      <c r="O28" s="178"/>
      <c r="P28" s="178"/>
      <c r="Q28" s="178"/>
      <c r="R28" s="178"/>
      <c r="S28" s="178"/>
      <c r="T28" s="178"/>
      <c r="U28" s="178"/>
    </row>
    <row r="29" spans="1:21" s="1118" customFormat="1" ht="15">
      <c r="A29" s="62"/>
      <c r="B29" s="14"/>
      <c r="C29" s="46"/>
      <c r="D29" s="46"/>
      <c r="E29" s="46"/>
      <c r="F29" s="148"/>
      <c r="G29" s="178"/>
      <c r="H29" s="178"/>
      <c r="I29" s="178"/>
      <c r="J29" s="178"/>
      <c r="K29" s="178"/>
      <c r="L29" s="178"/>
      <c r="M29" s="178"/>
      <c r="N29" s="178"/>
      <c r="O29" s="178"/>
      <c r="P29" s="178"/>
      <c r="Q29" s="178"/>
      <c r="R29" s="178"/>
      <c r="S29" s="178"/>
      <c r="T29" s="178"/>
      <c r="U29" s="178"/>
    </row>
    <row r="30" spans="1:21" s="1118" customFormat="1" ht="15">
      <c r="A30" s="62"/>
      <c r="B30" s="14" t="s">
        <v>2</v>
      </c>
      <c r="C30" s="46" t="s">
        <v>996</v>
      </c>
      <c r="D30" s="47"/>
      <c r="E30" s="148"/>
      <c r="F30" s="148"/>
      <c r="G30" s="178"/>
      <c r="H30" s="178"/>
      <c r="I30" s="178"/>
      <c r="J30" s="178"/>
      <c r="K30" s="178"/>
      <c r="L30" s="178"/>
      <c r="M30" s="178"/>
      <c r="N30" s="178"/>
      <c r="O30" s="178"/>
      <c r="P30" s="178"/>
      <c r="Q30" s="178"/>
      <c r="R30" s="178"/>
      <c r="S30" s="178"/>
      <c r="T30" s="178"/>
      <c r="U30" s="178"/>
    </row>
    <row r="31" spans="1:21" s="1118" customFormat="1" ht="15">
      <c r="A31" s="62"/>
      <c r="B31" s="14"/>
      <c r="C31" s="46"/>
      <c r="D31" s="47"/>
      <c r="E31" s="148"/>
      <c r="F31" s="148"/>
      <c r="G31" s="178"/>
      <c r="H31" s="178"/>
      <c r="I31" s="178"/>
      <c r="J31" s="178"/>
      <c r="K31" s="178"/>
      <c r="L31" s="178"/>
      <c r="M31" s="178"/>
      <c r="N31" s="178"/>
      <c r="O31" s="178"/>
      <c r="P31" s="178"/>
      <c r="Q31" s="178"/>
      <c r="R31" s="178"/>
      <c r="S31" s="178"/>
      <c r="T31" s="178"/>
      <c r="U31" s="178"/>
    </row>
    <row r="32" spans="1:21" s="1118" customFormat="1" ht="15">
      <c r="A32" s="62"/>
      <c r="B32" s="14" t="s">
        <v>3</v>
      </c>
      <c r="C32" s="48" t="s">
        <v>997</v>
      </c>
      <c r="D32" s="49"/>
      <c r="E32" s="148"/>
      <c r="F32" s="148"/>
      <c r="G32" s="178"/>
      <c r="H32" s="178"/>
      <c r="I32" s="178"/>
      <c r="J32" s="178"/>
      <c r="K32" s="178"/>
      <c r="L32" s="178"/>
      <c r="M32" s="178"/>
      <c r="N32" s="178"/>
      <c r="O32" s="178"/>
      <c r="P32" s="178"/>
      <c r="Q32" s="178"/>
      <c r="R32" s="178"/>
      <c r="S32" s="178"/>
      <c r="T32" s="178"/>
      <c r="U32" s="178"/>
    </row>
    <row r="33" spans="1:21" s="1118" customFormat="1" ht="15">
      <c r="A33" s="62"/>
      <c r="B33" s="14"/>
      <c r="C33" s="48"/>
      <c r="D33" s="49"/>
      <c r="E33" s="148"/>
      <c r="F33" s="148"/>
      <c r="G33" s="178"/>
      <c r="H33" s="178"/>
      <c r="I33" s="178"/>
      <c r="J33" s="178"/>
      <c r="K33" s="178"/>
      <c r="L33" s="178"/>
      <c r="M33" s="178"/>
      <c r="N33" s="178"/>
      <c r="O33" s="178"/>
      <c r="P33" s="178"/>
      <c r="Q33" s="178"/>
      <c r="R33" s="178"/>
      <c r="S33" s="178"/>
      <c r="T33" s="178"/>
      <c r="U33" s="178"/>
    </row>
    <row r="34" spans="1:21" s="1118" customFormat="1" ht="15">
      <c r="A34" s="62"/>
      <c r="B34" s="14" t="s">
        <v>5</v>
      </c>
      <c r="C34" s="15" t="s">
        <v>998</v>
      </c>
      <c r="D34" s="16"/>
      <c r="E34" s="148"/>
      <c r="F34" s="148"/>
      <c r="G34" s="178"/>
      <c r="H34" s="178"/>
      <c r="I34" s="178"/>
      <c r="J34" s="178"/>
      <c r="K34" s="178"/>
      <c r="L34" s="178"/>
      <c r="M34" s="178"/>
      <c r="N34" s="178"/>
      <c r="O34" s="178"/>
      <c r="P34" s="178"/>
      <c r="Q34" s="178"/>
      <c r="R34" s="178"/>
      <c r="S34" s="178"/>
      <c r="T34" s="178"/>
      <c r="U34" s="178"/>
    </row>
    <row r="35" spans="1:21" s="1118" customFormat="1" ht="15">
      <c r="A35" s="62"/>
      <c r="B35" s="14"/>
      <c r="C35" s="15"/>
      <c r="D35" s="16"/>
      <c r="E35" s="148"/>
      <c r="F35" s="148"/>
      <c r="G35" s="178"/>
      <c r="H35" s="178"/>
      <c r="I35" s="178"/>
      <c r="J35" s="178"/>
      <c r="K35" s="178"/>
      <c r="L35" s="178"/>
      <c r="M35" s="178"/>
      <c r="N35" s="178"/>
      <c r="O35" s="178"/>
      <c r="P35" s="178"/>
      <c r="Q35" s="178"/>
      <c r="R35" s="178"/>
      <c r="S35" s="178"/>
      <c r="T35" s="178"/>
      <c r="U35" s="178"/>
    </row>
    <row r="36" spans="1:21" s="1116" customFormat="1">
      <c r="A36" s="4"/>
      <c r="B36" s="14" t="s">
        <v>6</v>
      </c>
      <c r="C36" s="51" t="s">
        <v>999</v>
      </c>
      <c r="D36" s="55"/>
      <c r="E36" s="56"/>
      <c r="F36" s="56"/>
    </row>
    <row r="37" spans="1:21" s="1118" customFormat="1" ht="15">
      <c r="A37" s="62"/>
      <c r="B37" s="52"/>
      <c r="C37" s="54"/>
      <c r="D37" s="66"/>
      <c r="E37" s="148"/>
      <c r="F37" s="148"/>
      <c r="G37" s="178"/>
      <c r="H37" s="178"/>
      <c r="I37" s="178"/>
      <c r="J37" s="178"/>
      <c r="K37" s="178"/>
      <c r="L37" s="178"/>
      <c r="M37" s="178"/>
      <c r="N37" s="178"/>
      <c r="O37" s="178"/>
      <c r="P37" s="178"/>
      <c r="Q37" s="178"/>
      <c r="R37" s="178"/>
      <c r="S37" s="178"/>
      <c r="T37" s="178"/>
      <c r="U37" s="178"/>
    </row>
    <row r="38" spans="1:21" s="1118" customFormat="1" ht="13.5" customHeight="1">
      <c r="A38" s="62"/>
      <c r="B38" s="53" t="s">
        <v>14</v>
      </c>
      <c r="C38" s="1644" t="s">
        <v>372</v>
      </c>
      <c r="D38" s="1644"/>
      <c r="E38" s="1644"/>
      <c r="F38" s="148"/>
      <c r="G38" s="178"/>
      <c r="H38" s="178"/>
      <c r="I38" s="178"/>
      <c r="J38" s="178"/>
      <c r="K38" s="178"/>
      <c r="L38" s="178"/>
      <c r="M38" s="178"/>
      <c r="N38" s="178"/>
      <c r="O38" s="178"/>
      <c r="P38" s="178"/>
      <c r="Q38" s="178"/>
      <c r="R38" s="178"/>
      <c r="S38" s="178"/>
      <c r="T38" s="178"/>
      <c r="U38" s="178"/>
    </row>
    <row r="39" spans="1:21" s="1118" customFormat="1" ht="13.5" customHeight="1">
      <c r="A39" s="62"/>
      <c r="B39" s="52"/>
      <c r="C39" s="1644" t="s">
        <v>1001</v>
      </c>
      <c r="D39" s="1644"/>
      <c r="E39" s="1644"/>
      <c r="F39" s="148"/>
      <c r="G39" s="178"/>
      <c r="H39" s="178"/>
      <c r="I39" s="178"/>
      <c r="J39" s="178"/>
      <c r="K39" s="178"/>
      <c r="L39" s="178"/>
      <c r="M39" s="178"/>
      <c r="N39" s="178"/>
      <c r="O39" s="178"/>
      <c r="P39" s="178"/>
      <c r="Q39" s="178"/>
      <c r="R39" s="178"/>
      <c r="S39" s="178"/>
      <c r="T39" s="178"/>
      <c r="U39" s="178"/>
    </row>
    <row r="40" spans="1:21" s="1118" customFormat="1" ht="13.5" customHeight="1">
      <c r="A40" s="62"/>
      <c r="B40" s="52"/>
      <c r="C40" s="1644" t="s">
        <v>1002</v>
      </c>
      <c r="D40" s="1644"/>
      <c r="E40" s="1644"/>
      <c r="F40" s="148"/>
      <c r="G40" s="178"/>
      <c r="H40" s="178"/>
      <c r="I40" s="178"/>
      <c r="J40" s="178"/>
      <c r="K40" s="178"/>
      <c r="L40" s="178"/>
      <c r="M40" s="178"/>
      <c r="N40" s="178"/>
      <c r="O40" s="178"/>
      <c r="P40" s="178"/>
      <c r="Q40" s="178"/>
      <c r="R40" s="178"/>
      <c r="S40" s="178"/>
      <c r="T40" s="178"/>
      <c r="U40" s="178"/>
    </row>
    <row r="41" spans="1:21" s="1118" customFormat="1">
      <c r="A41" s="175"/>
      <c r="B41" s="52"/>
      <c r="C41" s="54"/>
      <c r="D41" s="55"/>
      <c r="E41" s="208"/>
      <c r="F41" s="436"/>
    </row>
    <row r="42" spans="1:21" s="1118" customFormat="1">
      <c r="A42" s="175"/>
      <c r="B42" s="52"/>
      <c r="C42" s="54"/>
      <c r="D42" s="55"/>
      <c r="E42" s="208"/>
      <c r="F42" s="436"/>
    </row>
    <row r="43" spans="1:21" s="1118" customFormat="1">
      <c r="A43" s="175"/>
      <c r="B43" s="150"/>
      <c r="C43" s="54"/>
      <c r="D43" s="55"/>
      <c r="E43" s="208"/>
      <c r="F43" s="436"/>
    </row>
    <row r="44" spans="1:21" s="1118" customFormat="1">
      <c r="A44" s="175"/>
      <c r="B44" s="150"/>
      <c r="C44" s="54"/>
      <c r="D44" s="55"/>
      <c r="E44" s="208"/>
      <c r="F44" s="436"/>
    </row>
    <row r="45" spans="1:21" s="1118" customFormat="1">
      <c r="A45" s="175"/>
      <c r="B45" s="150"/>
      <c r="C45" s="54"/>
      <c r="D45" s="57"/>
      <c r="E45" s="208"/>
      <c r="F45" s="436"/>
    </row>
    <row r="46" spans="1:21" s="1118" customFormat="1">
      <c r="A46" s="175"/>
      <c r="B46" s="150"/>
      <c r="C46" s="54"/>
      <c r="D46" s="55"/>
      <c r="E46" s="208"/>
      <c r="F46" s="436"/>
    </row>
    <row r="47" spans="1:21" s="1118" customFormat="1">
      <c r="A47" s="175"/>
      <c r="B47" s="150"/>
      <c r="C47" s="54"/>
      <c r="D47" s="57"/>
      <c r="E47" s="208"/>
      <c r="F47" s="436"/>
    </row>
    <row r="48" spans="1:21" s="1118" customFormat="1">
      <c r="A48" s="175"/>
      <c r="B48" s="150"/>
      <c r="C48" s="54"/>
      <c r="D48" s="55"/>
      <c r="E48" s="208"/>
      <c r="F48" s="436"/>
    </row>
    <row r="49" spans="1:6" s="1118" customFormat="1">
      <c r="A49" s="175"/>
      <c r="B49" s="150"/>
      <c r="C49" s="54"/>
      <c r="D49" s="57"/>
      <c r="E49" s="208"/>
      <c r="F49" s="436"/>
    </row>
    <row r="50" spans="1:6" s="1118" customFormat="1">
      <c r="A50" s="175"/>
      <c r="B50" s="150"/>
      <c r="C50" s="54"/>
      <c r="D50" s="55"/>
      <c r="E50" s="208"/>
      <c r="F50" s="436"/>
    </row>
    <row r="51" spans="1:6" s="1118" customFormat="1">
      <c r="A51" s="175"/>
      <c r="B51" s="150"/>
      <c r="C51" s="54"/>
      <c r="D51" s="57"/>
      <c r="E51" s="208"/>
      <c r="F51" s="436"/>
    </row>
    <row r="52" spans="1:6" s="1118" customFormat="1">
      <c r="A52" s="175"/>
      <c r="B52" s="150"/>
      <c r="C52" s="54"/>
      <c r="D52" s="55"/>
      <c r="E52" s="208"/>
      <c r="F52" s="436"/>
    </row>
    <row r="53" spans="1:6" s="1118" customFormat="1">
      <c r="A53" s="175"/>
      <c r="B53" s="150"/>
      <c r="C53" s="54"/>
      <c r="D53" s="55"/>
      <c r="E53" s="208"/>
      <c r="F53" s="436"/>
    </row>
    <row r="54" spans="1:6" s="1118" customFormat="1">
      <c r="A54" s="175"/>
      <c r="B54" s="150"/>
      <c r="C54" s="54"/>
      <c r="D54" s="55"/>
      <c r="E54" s="208"/>
      <c r="F54" s="436"/>
    </row>
    <row r="55" spans="1:6" s="1118" customFormat="1">
      <c r="A55" s="175"/>
      <c r="B55" s="151" t="s">
        <v>15</v>
      </c>
      <c r="C55" s="54"/>
      <c r="D55" s="55"/>
      <c r="E55" s="208"/>
      <c r="F55" s="436"/>
    </row>
    <row r="56" spans="1:6" ht="14.25">
      <c r="B56" s="438" t="str">
        <f>B73</f>
        <v>Elektroenergetske instalacije</v>
      </c>
      <c r="C56" s="439"/>
      <c r="D56" s="440"/>
      <c r="E56" s="441"/>
      <c r="F56" s="441"/>
    </row>
    <row r="57" spans="1:6" ht="15">
      <c r="B57" s="443"/>
      <c r="C57" s="439"/>
      <c r="D57" s="440"/>
      <c r="E57" s="441"/>
      <c r="F57" s="441"/>
    </row>
    <row r="58" spans="1:6" ht="14.25">
      <c r="A58" s="444" t="s">
        <v>2994</v>
      </c>
      <c r="B58" s="445" t="str">
        <f>B73</f>
        <v>Elektroenergetske instalacije</v>
      </c>
      <c r="C58" s="439"/>
      <c r="D58" s="440"/>
      <c r="E58" s="441"/>
      <c r="F58" s="446">
        <f>F290</f>
        <v>0</v>
      </c>
    </row>
    <row r="59" spans="1:6" ht="14.25">
      <c r="A59" s="444" t="s">
        <v>2995</v>
      </c>
      <c r="B59" s="445" t="str">
        <f>B291</f>
        <v>Rasvjetna tijela</v>
      </c>
      <c r="C59" s="1659"/>
      <c r="D59" s="1659"/>
      <c r="E59" s="1659"/>
      <c r="F59" s="446">
        <f>F390</f>
        <v>0</v>
      </c>
    </row>
    <row r="60" spans="1:6" ht="14.25">
      <c r="A60" s="444" t="s">
        <v>2996</v>
      </c>
      <c r="B60" s="445" t="str">
        <f>B391</f>
        <v>Instalacije komunikacija</v>
      </c>
      <c r="C60" s="439"/>
      <c r="D60" s="440"/>
      <c r="E60" s="441"/>
      <c r="F60" s="446">
        <f>F424</f>
        <v>0</v>
      </c>
    </row>
    <row r="61" spans="1:6" ht="14.25">
      <c r="A61" s="444" t="s">
        <v>2997</v>
      </c>
      <c r="B61" s="447" t="str">
        <f>B425</f>
        <v>RTV instalacija</v>
      </c>
      <c r="C61" s="439"/>
      <c r="D61" s="440"/>
      <c r="E61" s="441"/>
      <c r="F61" s="446">
        <f>F449</f>
        <v>0</v>
      </c>
    </row>
    <row r="62" spans="1:6" ht="14.25">
      <c r="A62" s="444" t="s">
        <v>2998</v>
      </c>
      <c r="B62" s="445" t="str">
        <f>B450</f>
        <v>Vatrodojava</v>
      </c>
      <c r="C62" s="439"/>
      <c r="D62" s="440"/>
      <c r="E62" s="441"/>
      <c r="F62" s="446">
        <f>F522</f>
        <v>0</v>
      </c>
    </row>
    <row r="63" spans="1:6" ht="14.25">
      <c r="A63" s="444" t="s">
        <v>2999</v>
      </c>
      <c r="B63" s="445" t="str">
        <f>B523</f>
        <v>Instalacija portafona</v>
      </c>
      <c r="C63" s="439"/>
      <c r="D63" s="440"/>
      <c r="E63" s="441"/>
      <c r="F63" s="446">
        <f>F547</f>
        <v>0</v>
      </c>
    </row>
    <row r="64" spans="1:6" ht="14.25">
      <c r="A64" s="444" t="s">
        <v>3000</v>
      </c>
      <c r="B64" s="445" t="str">
        <f>B548</f>
        <v>Gromobran, izjednačenje potencijala</v>
      </c>
      <c r="C64" s="439"/>
      <c r="D64" s="440"/>
      <c r="E64" s="441"/>
      <c r="F64" s="446">
        <f>F574</f>
        <v>0</v>
      </c>
    </row>
    <row r="65" spans="1:6" ht="14.25">
      <c r="A65" s="444" t="s">
        <v>3001</v>
      </c>
      <c r="B65" s="445" t="str">
        <f>B575</f>
        <v>Zemljani radovi</v>
      </c>
      <c r="C65" s="439"/>
      <c r="D65" s="440"/>
      <c r="E65" s="441"/>
      <c r="F65" s="446">
        <f>F587</f>
        <v>0</v>
      </c>
    </row>
    <row r="66" spans="1:6" ht="14.25">
      <c r="A66" s="444" t="s">
        <v>3002</v>
      </c>
      <c r="B66" s="448" t="s">
        <v>2842</v>
      </c>
      <c r="C66" s="439"/>
      <c r="D66" s="440"/>
      <c r="E66" s="441"/>
      <c r="F66" s="446">
        <f>F592</f>
        <v>0</v>
      </c>
    </row>
    <row r="67" spans="1:6" ht="14.25">
      <c r="A67" s="449"/>
      <c r="B67" s="450" t="s">
        <v>272</v>
      </c>
      <c r="C67" s="451"/>
      <c r="D67" s="452"/>
      <c r="E67" s="453"/>
      <c r="F67" s="454">
        <f>SUM(F58:F66)</f>
        <v>0</v>
      </c>
    </row>
    <row r="68" spans="1:6" ht="14.25">
      <c r="A68" s="455"/>
      <c r="B68" s="456"/>
      <c r="C68" s="439"/>
      <c r="D68" s="457"/>
      <c r="E68" s="441"/>
    </row>
    <row r="69" spans="1:6" ht="14.25">
      <c r="A69" s="455"/>
      <c r="B69" s="456"/>
      <c r="C69" s="439"/>
      <c r="D69" s="457"/>
      <c r="E69" s="441"/>
    </row>
    <row r="70" spans="1:6">
      <c r="B70" s="445"/>
      <c r="D70" s="458"/>
    </row>
    <row r="71" spans="1:6">
      <c r="B71" s="445"/>
      <c r="D71" s="458"/>
    </row>
    <row r="72" spans="1:6" s="462" customFormat="1" ht="18" customHeight="1">
      <c r="A72" s="459" t="s">
        <v>209</v>
      </c>
      <c r="B72" s="460" t="s">
        <v>210</v>
      </c>
      <c r="C72" s="460" t="s">
        <v>211</v>
      </c>
      <c r="D72" s="460" t="s">
        <v>212</v>
      </c>
      <c r="E72" s="461" t="s">
        <v>1268</v>
      </c>
      <c r="F72" s="461" t="s">
        <v>214</v>
      </c>
    </row>
    <row r="73" spans="1:6" s="468" customFormat="1" ht="13.5" thickBot="1">
      <c r="A73" s="463" t="s">
        <v>2994</v>
      </c>
      <c r="B73" s="464" t="s">
        <v>215</v>
      </c>
      <c r="C73" s="465"/>
      <c r="D73" s="466"/>
      <c r="E73" s="467"/>
      <c r="F73" s="467"/>
    </row>
    <row r="74" spans="1:6" ht="13.5" thickTop="1">
      <c r="D74" s="458"/>
    </row>
    <row r="75" spans="1:6" ht="38.25">
      <c r="A75" s="437" t="s">
        <v>3003</v>
      </c>
      <c r="B75" s="469" t="s">
        <v>216</v>
      </c>
      <c r="C75" s="18" t="s">
        <v>45</v>
      </c>
      <c r="D75" s="19">
        <v>1</v>
      </c>
      <c r="E75" s="125"/>
      <c r="F75" s="446">
        <f t="shared" ref="F75" si="0">ROUND(D75*E75,2)</f>
        <v>0</v>
      </c>
    </row>
    <row r="76" spans="1:6">
      <c r="B76" s="470"/>
      <c r="E76" s="516"/>
    </row>
    <row r="77" spans="1:6" ht="54.75" customHeight="1">
      <c r="A77" s="437" t="s">
        <v>3004</v>
      </c>
      <c r="B77" s="469" t="s">
        <v>1286</v>
      </c>
      <c r="E77" s="125"/>
    </row>
    <row r="78" spans="1:6">
      <c r="B78" s="8" t="s">
        <v>1287</v>
      </c>
      <c r="E78" s="125"/>
    </row>
    <row r="79" spans="1:6" ht="29.25" customHeight="1">
      <c r="B79" s="8" t="s">
        <v>1288</v>
      </c>
      <c r="E79" s="125"/>
    </row>
    <row r="80" spans="1:6" ht="25.5">
      <c r="B80" s="470" t="s">
        <v>217</v>
      </c>
      <c r="E80" s="516"/>
    </row>
    <row r="81" spans="2:5" ht="27" customHeight="1">
      <c r="B81" s="8" t="s">
        <v>1289</v>
      </c>
      <c r="E81" s="125"/>
    </row>
    <row r="82" spans="2:5" ht="27" customHeight="1">
      <c r="B82" s="8" t="s">
        <v>1290</v>
      </c>
      <c r="E82" s="125"/>
    </row>
    <row r="83" spans="2:5" ht="27" customHeight="1">
      <c r="B83" s="8" t="s">
        <v>1291</v>
      </c>
      <c r="E83" s="125"/>
    </row>
    <row r="84" spans="2:5" ht="27" customHeight="1">
      <c r="B84" s="8" t="s">
        <v>1292</v>
      </c>
      <c r="E84" s="125"/>
    </row>
    <row r="85" spans="2:5" ht="27" customHeight="1">
      <c r="B85" s="8" t="s">
        <v>1293</v>
      </c>
      <c r="E85" s="125"/>
    </row>
    <row r="86" spans="2:5" ht="27" customHeight="1">
      <c r="B86" s="8" t="s">
        <v>1294</v>
      </c>
      <c r="E86" s="125"/>
    </row>
    <row r="87" spans="2:5" ht="27" customHeight="1">
      <c r="B87" s="8" t="s">
        <v>1295</v>
      </c>
      <c r="E87" s="125"/>
    </row>
    <row r="88" spans="2:5" ht="27" customHeight="1">
      <c r="B88" s="8" t="s">
        <v>218</v>
      </c>
      <c r="E88" s="125"/>
    </row>
    <row r="89" spans="2:5" ht="27" customHeight="1">
      <c r="B89" s="8" t="s">
        <v>1296</v>
      </c>
      <c r="E89" s="125"/>
    </row>
    <row r="90" spans="2:5" ht="27" customHeight="1">
      <c r="B90" s="8" t="s">
        <v>1297</v>
      </c>
      <c r="E90" s="125"/>
    </row>
    <row r="91" spans="2:5" ht="27" customHeight="1">
      <c r="B91" s="8" t="s">
        <v>1298</v>
      </c>
      <c r="E91" s="125"/>
    </row>
    <row r="92" spans="2:5" ht="27" customHeight="1">
      <c r="B92" s="8" t="s">
        <v>1299</v>
      </c>
      <c r="E92" s="125"/>
    </row>
    <row r="93" spans="2:5" ht="27" customHeight="1">
      <c r="B93" s="8" t="s">
        <v>1300</v>
      </c>
      <c r="E93" s="125"/>
    </row>
    <row r="94" spans="2:5" ht="27" customHeight="1">
      <c r="B94" s="8" t="s">
        <v>1301</v>
      </c>
      <c r="E94" s="125"/>
    </row>
    <row r="95" spans="2:5" ht="25.5">
      <c r="B95" s="8" t="s">
        <v>1302</v>
      </c>
      <c r="E95" s="125"/>
    </row>
    <row r="96" spans="2:5" ht="25.5">
      <c r="B96" s="8" t="s">
        <v>1303</v>
      </c>
      <c r="E96" s="125"/>
    </row>
    <row r="97" spans="1:6" ht="30.75" customHeight="1">
      <c r="B97" s="8" t="s">
        <v>1304</v>
      </c>
      <c r="E97" s="125"/>
    </row>
    <row r="98" spans="1:6" ht="25.5">
      <c r="B98" s="8" t="s">
        <v>1305</v>
      </c>
      <c r="E98" s="125"/>
    </row>
    <row r="99" spans="1:6">
      <c r="B99" s="8" t="s">
        <v>1306</v>
      </c>
      <c r="E99" s="125"/>
    </row>
    <row r="100" spans="1:6" ht="25.5">
      <c r="B100" s="8" t="s">
        <v>1307</v>
      </c>
      <c r="E100" s="125"/>
    </row>
    <row r="101" spans="1:6" s="475" customFormat="1" ht="57" customHeight="1">
      <c r="A101" s="471"/>
      <c r="B101" s="8" t="s">
        <v>1308</v>
      </c>
      <c r="C101" s="472"/>
      <c r="D101" s="473"/>
      <c r="E101" s="517"/>
      <c r="F101" s="474"/>
    </row>
    <row r="102" spans="1:6" ht="30.75" customHeight="1">
      <c r="B102" s="8" t="s">
        <v>1309</v>
      </c>
      <c r="E102" s="125"/>
    </row>
    <row r="103" spans="1:6">
      <c r="B103" s="8" t="s">
        <v>1310</v>
      </c>
      <c r="E103" s="125"/>
    </row>
    <row r="104" spans="1:6" ht="15" customHeight="1">
      <c r="B104" s="8" t="s">
        <v>1311</v>
      </c>
      <c r="E104" s="125"/>
    </row>
    <row r="105" spans="1:6" ht="40.5" customHeight="1">
      <c r="B105" s="8" t="s">
        <v>219</v>
      </c>
      <c r="E105" s="125"/>
    </row>
    <row r="106" spans="1:6" ht="92.25" customHeight="1">
      <c r="B106" s="8" t="s">
        <v>220</v>
      </c>
      <c r="E106" s="125"/>
    </row>
    <row r="107" spans="1:6" ht="58.5" customHeight="1" thickBot="1">
      <c r="B107" s="8" t="s">
        <v>221</v>
      </c>
      <c r="E107" s="125"/>
    </row>
    <row r="108" spans="1:6">
      <c r="A108" s="1657" t="s">
        <v>3276</v>
      </c>
      <c r="B108" s="1658"/>
      <c r="C108" s="476" t="s">
        <v>45</v>
      </c>
      <c r="D108" s="477">
        <v>1</v>
      </c>
      <c r="E108" s="126"/>
      <c r="F108" s="478">
        <f>ROUND(D108*E108,2)</f>
        <v>0</v>
      </c>
    </row>
    <row r="109" spans="1:6">
      <c r="B109" s="479"/>
      <c r="C109" s="480"/>
      <c r="D109" s="481"/>
      <c r="E109" s="125"/>
    </row>
    <row r="110" spans="1:6" ht="54" customHeight="1">
      <c r="A110" s="437" t="s">
        <v>3005</v>
      </c>
      <c r="B110" s="469" t="s">
        <v>1312</v>
      </c>
      <c r="E110" s="125"/>
    </row>
    <row r="111" spans="1:6">
      <c r="B111" s="8" t="s">
        <v>1287</v>
      </c>
      <c r="E111" s="125"/>
    </row>
    <row r="112" spans="1:6" ht="27" customHeight="1">
      <c r="B112" s="8" t="s">
        <v>1295</v>
      </c>
      <c r="E112" s="125"/>
    </row>
    <row r="113" spans="2:5" ht="26.25" customHeight="1">
      <c r="B113" s="8" t="s">
        <v>1313</v>
      </c>
      <c r="E113" s="125"/>
    </row>
    <row r="114" spans="2:5" ht="27" customHeight="1">
      <c r="B114" s="8" t="s">
        <v>1314</v>
      </c>
      <c r="E114" s="125"/>
    </row>
    <row r="115" spans="2:5" ht="27" customHeight="1">
      <c r="B115" s="8" t="s">
        <v>1315</v>
      </c>
      <c r="E115" s="125"/>
    </row>
    <row r="116" spans="2:5" ht="27" customHeight="1">
      <c r="B116" s="8" t="s">
        <v>218</v>
      </c>
      <c r="E116" s="125"/>
    </row>
    <row r="117" spans="2:5" ht="27" customHeight="1">
      <c r="B117" s="8" t="s">
        <v>1316</v>
      </c>
      <c r="E117" s="125"/>
    </row>
    <row r="118" spans="2:5" ht="27.75" customHeight="1">
      <c r="B118" s="8" t="s">
        <v>1317</v>
      </c>
      <c r="E118" s="125"/>
    </row>
    <row r="119" spans="2:5" ht="27" customHeight="1">
      <c r="B119" s="8" t="s">
        <v>1318</v>
      </c>
      <c r="E119" s="125"/>
    </row>
    <row r="120" spans="2:5" ht="27" customHeight="1">
      <c r="B120" s="8" t="s">
        <v>1301</v>
      </c>
      <c r="E120" s="125"/>
    </row>
    <row r="121" spans="2:5" ht="19.5" customHeight="1">
      <c r="B121" s="8" t="s">
        <v>1319</v>
      </c>
      <c r="E121" s="125"/>
    </row>
    <row r="122" spans="2:5" ht="19.5" customHeight="1">
      <c r="B122" s="8" t="s">
        <v>1320</v>
      </c>
      <c r="E122" s="125"/>
    </row>
    <row r="123" spans="2:5" ht="19.5" customHeight="1">
      <c r="B123" s="8" t="s">
        <v>1302</v>
      </c>
      <c r="E123" s="125"/>
    </row>
    <row r="124" spans="2:5">
      <c r="B124" s="8" t="s">
        <v>1321</v>
      </c>
      <c r="E124" s="125"/>
    </row>
    <row r="125" spans="2:5" ht="25.5">
      <c r="B125" s="8" t="s">
        <v>1322</v>
      </c>
      <c r="E125" s="125"/>
    </row>
    <row r="126" spans="2:5">
      <c r="B126" s="8" t="s">
        <v>1323</v>
      </c>
      <c r="E126" s="125"/>
    </row>
    <row r="127" spans="2:5" ht="40.5" customHeight="1">
      <c r="B127" s="8" t="s">
        <v>219</v>
      </c>
      <c r="E127" s="125"/>
    </row>
    <row r="128" spans="2:5" ht="93.75" customHeight="1">
      <c r="B128" s="8" t="s">
        <v>220</v>
      </c>
      <c r="E128" s="125"/>
    </row>
    <row r="129" spans="1:6" ht="60" customHeight="1" thickBot="1">
      <c r="B129" s="8" t="s">
        <v>221</v>
      </c>
      <c r="E129" s="125"/>
    </row>
    <row r="130" spans="1:6">
      <c r="A130" s="1657" t="s">
        <v>3275</v>
      </c>
      <c r="B130" s="1658"/>
      <c r="C130" s="476" t="s">
        <v>45</v>
      </c>
      <c r="D130" s="477">
        <v>1</v>
      </c>
      <c r="E130" s="126"/>
      <c r="F130" s="478">
        <f>ROUND(D130*E130,2)</f>
        <v>0</v>
      </c>
    </row>
    <row r="131" spans="1:6">
      <c r="B131" s="479"/>
      <c r="C131" s="480"/>
      <c r="D131" s="481"/>
      <c r="E131" s="125"/>
    </row>
    <row r="132" spans="1:6" ht="63.75">
      <c r="A132" s="437" t="s">
        <v>3006</v>
      </c>
      <c r="B132" s="469" t="s">
        <v>1324</v>
      </c>
      <c r="E132" s="125"/>
    </row>
    <row r="133" spans="1:6">
      <c r="B133" s="8" t="s">
        <v>1287</v>
      </c>
      <c r="E133" s="125"/>
    </row>
    <row r="134" spans="1:6" ht="28.5" customHeight="1">
      <c r="B134" s="8" t="s">
        <v>1325</v>
      </c>
      <c r="E134" s="125"/>
    </row>
    <row r="135" spans="1:6" ht="26.25" customHeight="1">
      <c r="B135" s="8" t="s">
        <v>1313</v>
      </c>
      <c r="E135" s="125"/>
    </row>
    <row r="136" spans="1:6" ht="27" customHeight="1">
      <c r="B136" s="8" t="s">
        <v>1314</v>
      </c>
      <c r="E136" s="125"/>
    </row>
    <row r="137" spans="1:6" ht="27.75" customHeight="1">
      <c r="B137" s="8" t="s">
        <v>1326</v>
      </c>
      <c r="E137" s="125"/>
    </row>
    <row r="138" spans="1:6" ht="27" customHeight="1">
      <c r="B138" s="8" t="s">
        <v>1315</v>
      </c>
      <c r="E138" s="125"/>
    </row>
    <row r="139" spans="1:6" ht="27" customHeight="1">
      <c r="B139" s="8" t="s">
        <v>218</v>
      </c>
      <c r="E139" s="125"/>
    </row>
    <row r="140" spans="1:6" ht="27" customHeight="1">
      <c r="B140" s="8" t="s">
        <v>1327</v>
      </c>
      <c r="E140" s="125"/>
    </row>
    <row r="141" spans="1:6" ht="27.75" customHeight="1">
      <c r="B141" s="8" t="s">
        <v>1328</v>
      </c>
      <c r="E141" s="125"/>
    </row>
    <row r="142" spans="1:6">
      <c r="B142" s="8" t="s">
        <v>1329</v>
      </c>
      <c r="E142" s="125"/>
    </row>
    <row r="143" spans="1:6" ht="40.5" customHeight="1">
      <c r="B143" s="8" t="s">
        <v>219</v>
      </c>
      <c r="E143" s="125"/>
    </row>
    <row r="144" spans="1:6" ht="102">
      <c r="B144" s="8" t="s">
        <v>220</v>
      </c>
      <c r="E144" s="125"/>
    </row>
    <row r="145" spans="1:6" ht="60" customHeight="1" thickBot="1">
      <c r="B145" s="8" t="s">
        <v>221</v>
      </c>
      <c r="E145" s="125"/>
    </row>
    <row r="146" spans="1:6">
      <c r="A146" s="1657" t="s">
        <v>3274</v>
      </c>
      <c r="B146" s="1658"/>
      <c r="C146" s="476" t="s">
        <v>45</v>
      </c>
      <c r="D146" s="477">
        <v>1</v>
      </c>
      <c r="E146" s="126"/>
      <c r="F146" s="478">
        <f>ROUND(D146*E146,2)</f>
        <v>0</v>
      </c>
    </row>
    <row r="147" spans="1:6">
      <c r="B147" s="479"/>
      <c r="C147" s="480"/>
      <c r="D147" s="481"/>
      <c r="E147" s="125"/>
    </row>
    <row r="148" spans="1:6" ht="25.5">
      <c r="A148" s="437" t="s">
        <v>3007</v>
      </c>
      <c r="B148" s="469" t="s">
        <v>1330</v>
      </c>
      <c r="E148" s="125"/>
    </row>
    <row r="149" spans="1:6">
      <c r="B149" s="470"/>
      <c r="E149" s="125"/>
    </row>
    <row r="150" spans="1:6">
      <c r="A150" s="437" t="s">
        <v>46</v>
      </c>
      <c r="B150" s="469" t="s">
        <v>1331</v>
      </c>
      <c r="C150" s="18" t="s">
        <v>33</v>
      </c>
      <c r="D150" s="19">
        <v>86</v>
      </c>
      <c r="E150" s="127"/>
      <c r="F150" s="446">
        <f t="shared" ref="F150" si="1">E150*D150</f>
        <v>0</v>
      </c>
    </row>
    <row r="151" spans="1:6">
      <c r="E151" s="127"/>
    </row>
    <row r="152" spans="1:6">
      <c r="A152" s="437" t="s">
        <v>47</v>
      </c>
      <c r="B152" s="469" t="s">
        <v>1332</v>
      </c>
      <c r="C152" s="18" t="s">
        <v>33</v>
      </c>
      <c r="D152" s="19">
        <v>26</v>
      </c>
      <c r="E152" s="127"/>
      <c r="F152" s="446">
        <f t="shared" ref="F152" si="2">E152*D152</f>
        <v>0</v>
      </c>
    </row>
    <row r="153" spans="1:6">
      <c r="E153" s="127"/>
    </row>
    <row r="154" spans="1:6">
      <c r="A154" s="437" t="s">
        <v>48</v>
      </c>
      <c r="B154" s="469" t="s">
        <v>1333</v>
      </c>
      <c r="C154" s="18" t="s">
        <v>33</v>
      </c>
      <c r="D154" s="19">
        <v>9</v>
      </c>
      <c r="E154" s="127"/>
      <c r="F154" s="446">
        <f t="shared" ref="F154" si="3">E154*D154</f>
        <v>0</v>
      </c>
    </row>
    <row r="155" spans="1:6">
      <c r="B155" s="469"/>
      <c r="E155" s="127"/>
    </row>
    <row r="156" spans="1:6" ht="76.5">
      <c r="A156" s="437" t="s">
        <v>3008</v>
      </c>
      <c r="B156" s="469" t="s">
        <v>1334</v>
      </c>
      <c r="E156" s="125"/>
    </row>
    <row r="157" spans="1:6">
      <c r="B157" s="470"/>
      <c r="E157" s="125"/>
    </row>
    <row r="158" spans="1:6">
      <c r="A158" s="437" t="s">
        <v>46</v>
      </c>
      <c r="B158" s="469" t="s">
        <v>1335</v>
      </c>
      <c r="C158" s="18" t="s">
        <v>33</v>
      </c>
      <c r="D158" s="19">
        <v>10</v>
      </c>
      <c r="E158" s="127"/>
      <c r="F158" s="446">
        <f t="shared" ref="F158" si="4">ROUND(D158*E158,2)</f>
        <v>0</v>
      </c>
    </row>
    <row r="159" spans="1:6">
      <c r="E159" s="516"/>
    </row>
    <row r="160" spans="1:6">
      <c r="A160" s="437" t="s">
        <v>47</v>
      </c>
      <c r="B160" s="469" t="s">
        <v>222</v>
      </c>
      <c r="C160" s="18" t="s">
        <v>33</v>
      </c>
      <c r="D160" s="19">
        <v>7</v>
      </c>
      <c r="E160" s="127"/>
      <c r="F160" s="446">
        <f t="shared" ref="F160" si="5">E160*D160</f>
        <v>0</v>
      </c>
    </row>
    <row r="161" spans="1:6">
      <c r="E161" s="516"/>
    </row>
    <row r="162" spans="1:6" ht="25.5">
      <c r="A162" s="437" t="s">
        <v>3009</v>
      </c>
      <c r="B162" s="469" t="s">
        <v>1336</v>
      </c>
      <c r="C162" s="18" t="s">
        <v>33</v>
      </c>
      <c r="D162" s="19">
        <v>4</v>
      </c>
      <c r="E162" s="127"/>
      <c r="F162" s="446">
        <f t="shared" ref="F162" si="6">E162*D162</f>
        <v>0</v>
      </c>
    </row>
    <row r="163" spans="1:6">
      <c r="E163" s="516"/>
    </row>
    <row r="164" spans="1:6" ht="25.5">
      <c r="A164" s="437" t="s">
        <v>3010</v>
      </c>
      <c r="B164" s="469" t="s">
        <v>1337</v>
      </c>
      <c r="C164" s="18" t="s">
        <v>33</v>
      </c>
      <c r="D164" s="19">
        <v>18</v>
      </c>
      <c r="E164" s="125"/>
      <c r="F164" s="446">
        <f t="shared" ref="F164" si="7">ROUND(D164*E164,2)</f>
        <v>0</v>
      </c>
    </row>
    <row r="165" spans="1:6">
      <c r="B165" s="470"/>
      <c r="E165" s="125"/>
    </row>
    <row r="166" spans="1:6" ht="25.5">
      <c r="A166" s="437" t="s">
        <v>3011</v>
      </c>
      <c r="B166" s="469" t="s">
        <v>223</v>
      </c>
      <c r="C166" s="18" t="s">
        <v>33</v>
      </c>
      <c r="D166" s="19">
        <v>26</v>
      </c>
      <c r="E166" s="125"/>
      <c r="F166" s="446">
        <f t="shared" ref="F166" si="8">ROUND(D166*E166,2)</f>
        <v>0</v>
      </c>
    </row>
    <row r="167" spans="1:6">
      <c r="B167" s="470"/>
      <c r="E167" s="125"/>
    </row>
    <row r="168" spans="1:6" ht="38.25">
      <c r="A168" s="437" t="s">
        <v>3012</v>
      </c>
      <c r="B168" s="469" t="s">
        <v>1338</v>
      </c>
      <c r="C168" s="18" t="s">
        <v>33</v>
      </c>
      <c r="D168" s="19">
        <v>4</v>
      </c>
      <c r="E168" s="125"/>
      <c r="F168" s="446">
        <f t="shared" ref="F168" si="9">ROUND(D168*E168,2)</f>
        <v>0</v>
      </c>
    </row>
    <row r="169" spans="1:6">
      <c r="B169" s="470"/>
      <c r="E169" s="125"/>
    </row>
    <row r="170" spans="1:6" ht="25.5">
      <c r="A170" s="437" t="s">
        <v>3013</v>
      </c>
      <c r="B170" s="469" t="s">
        <v>1339</v>
      </c>
      <c r="C170" s="18" t="s">
        <v>33</v>
      </c>
      <c r="D170" s="19">
        <v>2</v>
      </c>
      <c r="E170" s="125"/>
      <c r="F170" s="446">
        <f t="shared" ref="F170" si="10">ROUND(D170*E170,2)</f>
        <v>0</v>
      </c>
    </row>
    <row r="171" spans="1:6">
      <c r="B171" s="470"/>
      <c r="E171" s="125"/>
    </row>
    <row r="172" spans="1:6" ht="25.5">
      <c r="A172" s="437" t="s">
        <v>3014</v>
      </c>
      <c r="B172" s="469" t="s">
        <v>1340</v>
      </c>
      <c r="C172" s="18" t="s">
        <v>33</v>
      </c>
      <c r="D172" s="19">
        <v>1</v>
      </c>
      <c r="E172" s="125"/>
      <c r="F172" s="446">
        <f t="shared" ref="F172" si="11">ROUND(D172*E172,2)</f>
        <v>0</v>
      </c>
    </row>
    <row r="173" spans="1:6">
      <c r="B173" s="470"/>
      <c r="E173" s="125"/>
    </row>
    <row r="174" spans="1:6">
      <c r="A174" s="437" t="s">
        <v>3015</v>
      </c>
      <c r="B174" s="469" t="s">
        <v>1341</v>
      </c>
      <c r="C174" s="18" t="s">
        <v>33</v>
      </c>
      <c r="D174" s="19">
        <v>13</v>
      </c>
      <c r="E174" s="125"/>
      <c r="F174" s="446">
        <f t="shared" ref="F174" si="12">ROUND(D174*E174,2)</f>
        <v>0</v>
      </c>
    </row>
    <row r="175" spans="1:6">
      <c r="B175" s="470"/>
      <c r="E175" s="125"/>
    </row>
    <row r="176" spans="1:6">
      <c r="A176" s="437" t="s">
        <v>3016</v>
      </c>
      <c r="B176" s="469" t="s">
        <v>224</v>
      </c>
      <c r="C176" s="18" t="s">
        <v>33</v>
      </c>
      <c r="D176" s="19">
        <v>1</v>
      </c>
      <c r="E176" s="125"/>
      <c r="F176" s="446">
        <f t="shared" ref="F176" si="13">ROUND(D176*E176,2)</f>
        <v>0</v>
      </c>
    </row>
    <row r="177" spans="1:6">
      <c r="B177" s="470"/>
      <c r="E177" s="125"/>
    </row>
    <row r="178" spans="1:6" ht="25.5">
      <c r="A178" s="437" t="s">
        <v>3017</v>
      </c>
      <c r="B178" s="469" t="s">
        <v>225</v>
      </c>
      <c r="C178" s="18" t="s">
        <v>33</v>
      </c>
      <c r="D178" s="19">
        <v>14</v>
      </c>
      <c r="E178" s="125"/>
      <c r="F178" s="446">
        <f t="shared" ref="F178:F219" si="14">E178*D178</f>
        <v>0</v>
      </c>
    </row>
    <row r="179" spans="1:6">
      <c r="E179" s="125"/>
      <c r="F179" s="446">
        <f t="shared" si="14"/>
        <v>0</v>
      </c>
    </row>
    <row r="180" spans="1:6" ht="38.25">
      <c r="A180" s="437" t="s">
        <v>3018</v>
      </c>
      <c r="B180" s="469" t="s">
        <v>1342</v>
      </c>
      <c r="C180" s="18" t="s">
        <v>33</v>
      </c>
      <c r="D180" s="19">
        <v>1</v>
      </c>
      <c r="E180" s="125"/>
      <c r="F180" s="446">
        <f t="shared" si="14"/>
        <v>0</v>
      </c>
    </row>
    <row r="181" spans="1:6">
      <c r="E181" s="125"/>
      <c r="F181" s="446">
        <f t="shared" si="14"/>
        <v>0</v>
      </c>
    </row>
    <row r="182" spans="1:6" ht="38.25">
      <c r="A182" s="437" t="s">
        <v>3019</v>
      </c>
      <c r="B182" s="469" t="s">
        <v>1343</v>
      </c>
      <c r="C182" s="18" t="s">
        <v>33</v>
      </c>
      <c r="D182" s="19">
        <v>1</v>
      </c>
      <c r="E182" s="125"/>
      <c r="F182" s="446">
        <f t="shared" si="14"/>
        <v>0</v>
      </c>
    </row>
    <row r="183" spans="1:6">
      <c r="E183" s="125"/>
      <c r="F183" s="446">
        <f t="shared" si="14"/>
        <v>0</v>
      </c>
    </row>
    <row r="184" spans="1:6" ht="51">
      <c r="A184" s="437" t="s">
        <v>3020</v>
      </c>
      <c r="B184" s="469" t="s">
        <v>1344</v>
      </c>
      <c r="C184" s="18" t="s">
        <v>33</v>
      </c>
      <c r="D184" s="19">
        <v>1</v>
      </c>
      <c r="E184" s="125"/>
      <c r="F184" s="446">
        <f t="shared" si="14"/>
        <v>0</v>
      </c>
    </row>
    <row r="185" spans="1:6">
      <c r="E185" s="125"/>
      <c r="F185" s="446">
        <f t="shared" si="14"/>
        <v>0</v>
      </c>
    </row>
    <row r="186" spans="1:6" ht="38.25">
      <c r="A186" s="437" t="s">
        <v>3021</v>
      </c>
      <c r="B186" s="469" t="s">
        <v>1345</v>
      </c>
      <c r="C186" s="18" t="s">
        <v>33</v>
      </c>
      <c r="D186" s="19">
        <v>3</v>
      </c>
      <c r="E186" s="125"/>
      <c r="F186" s="446">
        <f t="shared" si="14"/>
        <v>0</v>
      </c>
    </row>
    <row r="187" spans="1:6">
      <c r="E187" s="125"/>
      <c r="F187" s="446">
        <f t="shared" si="14"/>
        <v>0</v>
      </c>
    </row>
    <row r="188" spans="1:6" ht="51">
      <c r="A188" s="437" t="s">
        <v>3022</v>
      </c>
      <c r="B188" s="469" t="s">
        <v>1346</v>
      </c>
      <c r="C188" s="18" t="s">
        <v>33</v>
      </c>
      <c r="D188" s="19">
        <v>2</v>
      </c>
      <c r="E188" s="125"/>
      <c r="F188" s="446">
        <f t="shared" si="14"/>
        <v>0</v>
      </c>
    </row>
    <row r="189" spans="1:6">
      <c r="E189" s="125"/>
      <c r="F189" s="446">
        <f t="shared" si="14"/>
        <v>0</v>
      </c>
    </row>
    <row r="190" spans="1:6" ht="53.25" customHeight="1">
      <c r="A190" s="437" t="s">
        <v>3023</v>
      </c>
      <c r="B190" s="469" t="s">
        <v>1347</v>
      </c>
      <c r="C190" s="18" t="s">
        <v>33</v>
      </c>
      <c r="D190" s="19">
        <v>12</v>
      </c>
      <c r="E190" s="125"/>
      <c r="F190" s="446">
        <f t="shared" si="14"/>
        <v>0</v>
      </c>
    </row>
    <row r="191" spans="1:6">
      <c r="E191" s="125"/>
      <c r="F191" s="446">
        <f t="shared" si="14"/>
        <v>0</v>
      </c>
    </row>
    <row r="192" spans="1:6" ht="53.25" customHeight="1">
      <c r="A192" s="437" t="s">
        <v>3024</v>
      </c>
      <c r="B192" s="469" t="s">
        <v>1348</v>
      </c>
      <c r="C192" s="18" t="s">
        <v>45</v>
      </c>
      <c r="D192" s="19">
        <v>9</v>
      </c>
      <c r="E192" s="125"/>
      <c r="F192" s="446">
        <f t="shared" si="14"/>
        <v>0</v>
      </c>
    </row>
    <row r="193" spans="1:6">
      <c r="E193" s="125"/>
      <c r="F193" s="446">
        <f t="shared" si="14"/>
        <v>0</v>
      </c>
    </row>
    <row r="194" spans="1:6" ht="39.75" customHeight="1">
      <c r="A194" s="437" t="s">
        <v>3025</v>
      </c>
      <c r="B194" s="469" t="s">
        <v>1349</v>
      </c>
      <c r="C194" s="18" t="s">
        <v>45</v>
      </c>
      <c r="D194" s="19">
        <v>1</v>
      </c>
      <c r="E194" s="125"/>
      <c r="F194" s="446">
        <f t="shared" si="14"/>
        <v>0</v>
      </c>
    </row>
    <row r="195" spans="1:6">
      <c r="E195" s="125"/>
      <c r="F195" s="446">
        <f t="shared" si="14"/>
        <v>0</v>
      </c>
    </row>
    <row r="196" spans="1:6" ht="40.5" customHeight="1">
      <c r="A196" s="437" t="s">
        <v>3026</v>
      </c>
      <c r="B196" s="469" t="s">
        <v>1350</v>
      </c>
      <c r="C196" s="18" t="s">
        <v>45</v>
      </c>
      <c r="D196" s="19">
        <v>1</v>
      </c>
      <c r="E196" s="125"/>
      <c r="F196" s="446">
        <f t="shared" si="14"/>
        <v>0</v>
      </c>
    </row>
    <row r="197" spans="1:6">
      <c r="E197" s="125"/>
      <c r="F197" s="446">
        <f t="shared" si="14"/>
        <v>0</v>
      </c>
    </row>
    <row r="198" spans="1:6" ht="53.25" customHeight="1">
      <c r="A198" s="437" t="s">
        <v>3027</v>
      </c>
      <c r="B198" s="469" t="s">
        <v>1351</v>
      </c>
      <c r="C198" s="18" t="s">
        <v>45</v>
      </c>
      <c r="D198" s="19">
        <v>1</v>
      </c>
      <c r="E198" s="125"/>
      <c r="F198" s="446">
        <f t="shared" si="14"/>
        <v>0</v>
      </c>
    </row>
    <row r="199" spans="1:6">
      <c r="E199" s="125"/>
      <c r="F199" s="446">
        <f t="shared" si="14"/>
        <v>0</v>
      </c>
    </row>
    <row r="200" spans="1:6" ht="38.25">
      <c r="A200" s="437" t="s">
        <v>3028</v>
      </c>
      <c r="B200" s="469" t="s">
        <v>227</v>
      </c>
      <c r="C200" s="18" t="s">
        <v>45</v>
      </c>
      <c r="D200" s="19">
        <v>7</v>
      </c>
      <c r="E200" s="125"/>
      <c r="F200" s="446">
        <f t="shared" si="14"/>
        <v>0</v>
      </c>
    </row>
    <row r="201" spans="1:6">
      <c r="E201" s="125"/>
      <c r="F201" s="446">
        <f t="shared" si="14"/>
        <v>0</v>
      </c>
    </row>
    <row r="202" spans="1:6" ht="51">
      <c r="A202" s="437" t="s">
        <v>3029</v>
      </c>
      <c r="B202" s="469" t="s">
        <v>228</v>
      </c>
      <c r="C202" s="18" t="s">
        <v>45</v>
      </c>
      <c r="D202" s="19">
        <v>17</v>
      </c>
      <c r="E202" s="125"/>
      <c r="F202" s="446">
        <f t="shared" si="14"/>
        <v>0</v>
      </c>
    </row>
    <row r="203" spans="1:6">
      <c r="E203" s="125"/>
      <c r="F203" s="446">
        <f t="shared" si="14"/>
        <v>0</v>
      </c>
    </row>
    <row r="204" spans="1:6" ht="38.25">
      <c r="A204" s="437" t="s">
        <v>3030</v>
      </c>
      <c r="B204" s="469" t="s">
        <v>1352</v>
      </c>
      <c r="C204" s="18" t="s">
        <v>45</v>
      </c>
      <c r="D204" s="19">
        <v>2</v>
      </c>
      <c r="E204" s="125"/>
      <c r="F204" s="446">
        <f t="shared" si="14"/>
        <v>0</v>
      </c>
    </row>
    <row r="205" spans="1:6">
      <c r="E205" s="125"/>
      <c r="F205" s="446">
        <f t="shared" si="14"/>
        <v>0</v>
      </c>
    </row>
    <row r="206" spans="1:6" ht="38.25">
      <c r="A206" s="437" t="s">
        <v>3031</v>
      </c>
      <c r="B206" s="469" t="s">
        <v>1353</v>
      </c>
      <c r="C206" s="18" t="s">
        <v>45</v>
      </c>
      <c r="D206" s="19">
        <v>1</v>
      </c>
      <c r="E206" s="125"/>
      <c r="F206" s="446">
        <f t="shared" si="14"/>
        <v>0</v>
      </c>
    </row>
    <row r="207" spans="1:6">
      <c r="E207" s="125"/>
      <c r="F207" s="446">
        <f t="shared" si="14"/>
        <v>0</v>
      </c>
    </row>
    <row r="208" spans="1:6" ht="63.75">
      <c r="A208" s="437" t="s">
        <v>3032</v>
      </c>
      <c r="B208" s="469" t="s">
        <v>1354</v>
      </c>
      <c r="C208" s="18" t="s">
        <v>33</v>
      </c>
      <c r="D208" s="19">
        <v>15</v>
      </c>
      <c r="E208" s="125"/>
      <c r="F208" s="446">
        <f t="shared" si="14"/>
        <v>0</v>
      </c>
    </row>
    <row r="209" spans="1:6">
      <c r="E209" s="125"/>
      <c r="F209" s="446">
        <f t="shared" si="14"/>
        <v>0</v>
      </c>
    </row>
    <row r="210" spans="1:6" ht="54.75" customHeight="1">
      <c r="A210" s="437" t="s">
        <v>3033</v>
      </c>
      <c r="B210" s="469" t="s">
        <v>1355</v>
      </c>
      <c r="C210" s="18" t="s">
        <v>33</v>
      </c>
      <c r="D210" s="19">
        <v>10</v>
      </c>
      <c r="E210" s="125"/>
      <c r="F210" s="446">
        <f t="shared" si="14"/>
        <v>0</v>
      </c>
    </row>
    <row r="211" spans="1:6">
      <c r="E211" s="125"/>
      <c r="F211" s="446">
        <f t="shared" si="14"/>
        <v>0</v>
      </c>
    </row>
    <row r="212" spans="1:6" ht="66.75" customHeight="1">
      <c r="A212" s="437" t="s">
        <v>3034</v>
      </c>
      <c r="B212" s="469" t="s">
        <v>1356</v>
      </c>
      <c r="C212" s="18" t="s">
        <v>33</v>
      </c>
      <c r="D212" s="19">
        <v>4</v>
      </c>
      <c r="E212" s="125"/>
      <c r="F212" s="446">
        <f t="shared" si="14"/>
        <v>0</v>
      </c>
    </row>
    <row r="213" spans="1:6">
      <c r="E213" s="125"/>
      <c r="F213" s="446">
        <f t="shared" si="14"/>
        <v>0</v>
      </c>
    </row>
    <row r="214" spans="1:6" ht="38.25">
      <c r="A214" s="437" t="s">
        <v>3035</v>
      </c>
      <c r="B214" s="469" t="s">
        <v>1357</v>
      </c>
      <c r="C214" s="18" t="s">
        <v>33</v>
      </c>
      <c r="D214" s="19">
        <v>4</v>
      </c>
      <c r="E214" s="125"/>
      <c r="F214" s="446">
        <f t="shared" si="14"/>
        <v>0</v>
      </c>
    </row>
    <row r="215" spans="1:6">
      <c r="E215" s="125"/>
      <c r="F215" s="446">
        <f t="shared" si="14"/>
        <v>0</v>
      </c>
    </row>
    <row r="216" spans="1:6" ht="63.75">
      <c r="A216" s="437" t="s">
        <v>3036</v>
      </c>
      <c r="B216" s="469" t="s">
        <v>1358</v>
      </c>
      <c r="C216" s="18" t="s">
        <v>33</v>
      </c>
      <c r="D216" s="19">
        <v>12</v>
      </c>
      <c r="E216" s="125"/>
      <c r="F216" s="446">
        <f t="shared" si="14"/>
        <v>0</v>
      </c>
    </row>
    <row r="217" spans="1:6">
      <c r="E217" s="125"/>
      <c r="F217" s="446">
        <f t="shared" si="14"/>
        <v>0</v>
      </c>
    </row>
    <row r="218" spans="1:6" ht="39" customHeight="1">
      <c r="A218" s="437" t="s">
        <v>3037</v>
      </c>
      <c r="B218" s="469" t="s">
        <v>226</v>
      </c>
      <c r="C218" s="18" t="s">
        <v>33</v>
      </c>
      <c r="D218" s="19">
        <v>4</v>
      </c>
      <c r="E218" s="125"/>
      <c r="F218" s="446">
        <f t="shared" si="14"/>
        <v>0</v>
      </c>
    </row>
    <row r="219" spans="1:6">
      <c r="E219" s="125"/>
      <c r="F219" s="446">
        <f t="shared" si="14"/>
        <v>0</v>
      </c>
    </row>
    <row r="220" spans="1:6" s="1116" customFormat="1" ht="63.75">
      <c r="A220" s="437" t="s">
        <v>3038</v>
      </c>
      <c r="B220" s="8" t="s">
        <v>1359</v>
      </c>
      <c r="C220" s="18" t="s">
        <v>33</v>
      </c>
      <c r="D220" s="19">
        <v>7</v>
      </c>
      <c r="E220" s="125"/>
      <c r="F220" s="446">
        <f>D220*E220</f>
        <v>0</v>
      </c>
    </row>
    <row r="221" spans="1:6" s="1116" customFormat="1">
      <c r="A221" s="437"/>
      <c r="B221" s="482"/>
      <c r="C221" s="483"/>
      <c r="D221" s="484"/>
      <c r="E221" s="517"/>
      <c r="F221" s="474"/>
    </row>
    <row r="222" spans="1:6" ht="91.5" customHeight="1">
      <c r="A222" s="437" t="s">
        <v>3039</v>
      </c>
      <c r="B222" s="469" t="s">
        <v>1360</v>
      </c>
      <c r="E222" s="125"/>
      <c r="F222" s="446">
        <f t="shared" ref="F222:F285" si="15">E222*D222</f>
        <v>0</v>
      </c>
    </row>
    <row r="223" spans="1:6">
      <c r="B223" s="470"/>
      <c r="E223" s="125"/>
      <c r="F223" s="446">
        <f t="shared" si="15"/>
        <v>0</v>
      </c>
    </row>
    <row r="224" spans="1:6">
      <c r="A224" s="437" t="s">
        <v>3040</v>
      </c>
      <c r="B224" s="469" t="s">
        <v>1361</v>
      </c>
      <c r="C224" s="18" t="s">
        <v>165</v>
      </c>
      <c r="D224" s="19">
        <v>15</v>
      </c>
      <c r="E224" s="125"/>
      <c r="F224" s="446">
        <f t="shared" si="15"/>
        <v>0</v>
      </c>
    </row>
    <row r="225" spans="1:6">
      <c r="B225" s="470"/>
      <c r="E225" s="125"/>
      <c r="F225" s="446">
        <f t="shared" si="15"/>
        <v>0</v>
      </c>
    </row>
    <row r="226" spans="1:6">
      <c r="A226" s="437" t="s">
        <v>3041</v>
      </c>
      <c r="B226" s="469" t="s">
        <v>1362</v>
      </c>
      <c r="C226" s="18" t="s">
        <v>165</v>
      </c>
      <c r="D226" s="19">
        <v>40</v>
      </c>
      <c r="E226" s="125"/>
      <c r="F226" s="446">
        <f t="shared" si="15"/>
        <v>0</v>
      </c>
    </row>
    <row r="227" spans="1:6">
      <c r="B227" s="470"/>
      <c r="E227" s="125"/>
      <c r="F227" s="446">
        <f t="shared" si="15"/>
        <v>0</v>
      </c>
    </row>
    <row r="228" spans="1:6">
      <c r="A228" s="437" t="s">
        <v>3042</v>
      </c>
      <c r="B228" s="469" t="s">
        <v>1363</v>
      </c>
      <c r="C228" s="18" t="s">
        <v>165</v>
      </c>
      <c r="D228" s="19">
        <v>100</v>
      </c>
      <c r="E228" s="125"/>
      <c r="F228" s="446">
        <f t="shared" si="15"/>
        <v>0</v>
      </c>
    </row>
    <row r="229" spans="1:6">
      <c r="A229" s="485"/>
      <c r="B229" s="469"/>
      <c r="E229" s="125"/>
    </row>
    <row r="230" spans="1:6" ht="43.5" customHeight="1">
      <c r="A230" s="437" t="s">
        <v>3043</v>
      </c>
      <c r="B230" s="469" t="s">
        <v>1364</v>
      </c>
      <c r="E230" s="125"/>
      <c r="F230" s="446">
        <f t="shared" ref="F230:F234" si="16">D230*E230</f>
        <v>0</v>
      </c>
    </row>
    <row r="231" spans="1:6">
      <c r="E231" s="125"/>
      <c r="F231" s="446">
        <f t="shared" si="16"/>
        <v>0</v>
      </c>
    </row>
    <row r="232" spans="1:6">
      <c r="A232" s="437" t="s">
        <v>3044</v>
      </c>
      <c r="B232" s="469" t="s">
        <v>1365</v>
      </c>
      <c r="C232" s="18" t="s">
        <v>165</v>
      </c>
      <c r="D232" s="19">
        <v>60</v>
      </c>
      <c r="E232" s="125"/>
      <c r="F232" s="446">
        <f t="shared" si="16"/>
        <v>0</v>
      </c>
    </row>
    <row r="233" spans="1:6">
      <c r="E233" s="125"/>
      <c r="F233" s="446">
        <f t="shared" si="16"/>
        <v>0</v>
      </c>
    </row>
    <row r="234" spans="1:6">
      <c r="A234" s="437" t="s">
        <v>3045</v>
      </c>
      <c r="B234" s="469" t="s">
        <v>1366</v>
      </c>
      <c r="C234" s="18" t="s">
        <v>165</v>
      </c>
      <c r="D234" s="19">
        <v>100</v>
      </c>
      <c r="E234" s="125"/>
      <c r="F234" s="446">
        <f t="shared" si="16"/>
        <v>0</v>
      </c>
    </row>
    <row r="235" spans="1:6">
      <c r="B235" s="470"/>
      <c r="E235" s="125"/>
      <c r="F235" s="446">
        <f t="shared" si="15"/>
        <v>0</v>
      </c>
    </row>
    <row r="236" spans="1:6" ht="25.5">
      <c r="A236" s="437" t="s">
        <v>3046</v>
      </c>
      <c r="B236" s="8" t="s">
        <v>1367</v>
      </c>
      <c r="E236" s="125"/>
      <c r="F236" s="446">
        <f t="shared" si="15"/>
        <v>0</v>
      </c>
    </row>
    <row r="237" spans="1:6">
      <c r="E237" s="125"/>
      <c r="F237" s="446">
        <f t="shared" si="15"/>
        <v>0</v>
      </c>
    </row>
    <row r="238" spans="1:6">
      <c r="A238" s="437" t="s">
        <v>3047</v>
      </c>
      <c r="B238" s="469" t="s">
        <v>1368</v>
      </c>
      <c r="C238" s="18" t="s">
        <v>165</v>
      </c>
      <c r="D238" s="19">
        <v>200</v>
      </c>
      <c r="E238" s="125"/>
      <c r="F238" s="446">
        <f t="shared" si="15"/>
        <v>0</v>
      </c>
    </row>
    <row r="239" spans="1:6">
      <c r="E239" s="125"/>
      <c r="F239" s="446">
        <f t="shared" si="15"/>
        <v>0</v>
      </c>
    </row>
    <row r="240" spans="1:6">
      <c r="A240" s="437" t="s">
        <v>3048</v>
      </c>
      <c r="B240" s="469" t="s">
        <v>1369</v>
      </c>
      <c r="C240" s="18" t="s">
        <v>165</v>
      </c>
      <c r="D240" s="19">
        <v>400</v>
      </c>
      <c r="E240" s="125"/>
      <c r="F240" s="446">
        <f t="shared" si="15"/>
        <v>0</v>
      </c>
    </row>
    <row r="241" spans="1:6">
      <c r="E241" s="125"/>
      <c r="F241" s="446">
        <f t="shared" si="15"/>
        <v>0</v>
      </c>
    </row>
    <row r="242" spans="1:6">
      <c r="A242" s="437" t="s">
        <v>3049</v>
      </c>
      <c r="B242" s="469" t="s">
        <v>1370</v>
      </c>
      <c r="C242" s="18" t="s">
        <v>165</v>
      </c>
      <c r="D242" s="19">
        <v>800</v>
      </c>
      <c r="E242" s="125"/>
      <c r="F242" s="446">
        <f t="shared" si="15"/>
        <v>0</v>
      </c>
    </row>
    <row r="243" spans="1:6">
      <c r="E243" s="125"/>
      <c r="F243" s="446">
        <f t="shared" si="15"/>
        <v>0</v>
      </c>
    </row>
    <row r="244" spans="1:6">
      <c r="A244" s="437" t="s">
        <v>3050</v>
      </c>
      <c r="B244" s="469" t="s">
        <v>1371</v>
      </c>
      <c r="C244" s="18" t="s">
        <v>165</v>
      </c>
      <c r="D244" s="19">
        <v>2400</v>
      </c>
      <c r="E244" s="125"/>
      <c r="F244" s="446">
        <f t="shared" si="15"/>
        <v>0</v>
      </c>
    </row>
    <row r="245" spans="1:6">
      <c r="E245" s="125"/>
      <c r="F245" s="446">
        <f t="shared" si="15"/>
        <v>0</v>
      </c>
    </row>
    <row r="246" spans="1:6">
      <c r="A246" s="437" t="s">
        <v>3051</v>
      </c>
      <c r="B246" s="469" t="s">
        <v>1372</v>
      </c>
      <c r="C246" s="18" t="s">
        <v>165</v>
      </c>
      <c r="D246" s="19">
        <v>1600</v>
      </c>
      <c r="E246" s="125"/>
      <c r="F246" s="446">
        <f t="shared" si="15"/>
        <v>0</v>
      </c>
    </row>
    <row r="247" spans="1:6">
      <c r="E247" s="125"/>
      <c r="F247" s="446">
        <f t="shared" si="15"/>
        <v>0</v>
      </c>
    </row>
    <row r="248" spans="1:6" ht="38.25">
      <c r="A248" s="437" t="s">
        <v>3052</v>
      </c>
      <c r="B248" s="469" t="s">
        <v>1373</v>
      </c>
      <c r="E248" s="125"/>
      <c r="F248" s="446">
        <f t="shared" si="15"/>
        <v>0</v>
      </c>
    </row>
    <row r="249" spans="1:6">
      <c r="E249" s="125"/>
      <c r="F249" s="446">
        <f t="shared" si="15"/>
        <v>0</v>
      </c>
    </row>
    <row r="250" spans="1:6" ht="14.25">
      <c r="A250" s="437" t="s">
        <v>3053</v>
      </c>
      <c r="B250" s="469" t="s">
        <v>1374</v>
      </c>
      <c r="C250" s="18" t="s">
        <v>165</v>
      </c>
      <c r="D250" s="19">
        <v>170</v>
      </c>
      <c r="E250" s="125"/>
      <c r="F250" s="446">
        <f t="shared" si="15"/>
        <v>0</v>
      </c>
    </row>
    <row r="251" spans="1:6">
      <c r="E251" s="125"/>
      <c r="F251" s="446">
        <f t="shared" si="15"/>
        <v>0</v>
      </c>
    </row>
    <row r="252" spans="1:6" ht="14.25">
      <c r="A252" s="437" t="s">
        <v>3054</v>
      </c>
      <c r="B252" s="469" t="s">
        <v>1375</v>
      </c>
      <c r="C252" s="18" t="s">
        <v>165</v>
      </c>
      <c r="D252" s="19">
        <v>20</v>
      </c>
      <c r="E252" s="125"/>
      <c r="F252" s="446">
        <f t="shared" si="15"/>
        <v>0</v>
      </c>
    </row>
    <row r="253" spans="1:6">
      <c r="E253" s="125"/>
      <c r="F253" s="446">
        <f t="shared" si="15"/>
        <v>0</v>
      </c>
    </row>
    <row r="254" spans="1:6" ht="14.25">
      <c r="A254" s="437" t="s">
        <v>3055</v>
      </c>
      <c r="B254" s="469" t="s">
        <v>1376</v>
      </c>
      <c r="C254" s="18" t="s">
        <v>165</v>
      </c>
      <c r="D254" s="19">
        <v>30</v>
      </c>
      <c r="E254" s="125"/>
      <c r="F254" s="446">
        <f t="shared" si="15"/>
        <v>0</v>
      </c>
    </row>
    <row r="255" spans="1:6">
      <c r="E255" s="125"/>
      <c r="F255" s="446">
        <f t="shared" si="15"/>
        <v>0</v>
      </c>
    </row>
    <row r="256" spans="1:6" ht="14.25">
      <c r="A256" s="437" t="s">
        <v>3056</v>
      </c>
      <c r="B256" s="469" t="s">
        <v>1377</v>
      </c>
      <c r="C256" s="18" t="s">
        <v>165</v>
      </c>
      <c r="D256" s="19">
        <v>30</v>
      </c>
      <c r="E256" s="125"/>
      <c r="F256" s="446">
        <f t="shared" si="15"/>
        <v>0</v>
      </c>
    </row>
    <row r="257" spans="1:6">
      <c r="E257" s="125"/>
      <c r="F257" s="446">
        <f t="shared" si="15"/>
        <v>0</v>
      </c>
    </row>
    <row r="258" spans="1:6" ht="14.25">
      <c r="A258" s="437" t="s">
        <v>3057</v>
      </c>
      <c r="B258" s="469" t="s">
        <v>1378</v>
      </c>
      <c r="C258" s="18" t="s">
        <v>165</v>
      </c>
      <c r="D258" s="19">
        <v>40</v>
      </c>
      <c r="E258" s="125"/>
      <c r="F258" s="446">
        <f t="shared" si="15"/>
        <v>0</v>
      </c>
    </row>
    <row r="259" spans="1:6">
      <c r="E259" s="125"/>
      <c r="F259" s="446">
        <f t="shared" si="15"/>
        <v>0</v>
      </c>
    </row>
    <row r="260" spans="1:6" ht="14.25">
      <c r="A260" s="437" t="s">
        <v>3058</v>
      </c>
      <c r="B260" s="469" t="s">
        <v>1379</v>
      </c>
      <c r="C260" s="18" t="s">
        <v>165</v>
      </c>
      <c r="D260" s="19">
        <v>200</v>
      </c>
      <c r="E260" s="125"/>
      <c r="F260" s="446">
        <f t="shared" si="15"/>
        <v>0</v>
      </c>
    </row>
    <row r="261" spans="1:6">
      <c r="E261" s="125"/>
      <c r="F261" s="446">
        <f t="shared" si="15"/>
        <v>0</v>
      </c>
    </row>
    <row r="262" spans="1:6" ht="14.25">
      <c r="A262" s="437" t="s">
        <v>3059</v>
      </c>
      <c r="B262" s="469" t="s">
        <v>1380</v>
      </c>
      <c r="C262" s="18" t="s">
        <v>165</v>
      </c>
      <c r="D262" s="19">
        <v>150</v>
      </c>
      <c r="E262" s="125"/>
      <c r="F262" s="446">
        <f t="shared" si="15"/>
        <v>0</v>
      </c>
    </row>
    <row r="263" spans="1:6">
      <c r="E263" s="125"/>
      <c r="F263" s="446">
        <f t="shared" si="15"/>
        <v>0</v>
      </c>
    </row>
    <row r="264" spans="1:6" ht="14.25">
      <c r="A264" s="437" t="s">
        <v>3060</v>
      </c>
      <c r="B264" s="469" t="s">
        <v>1381</v>
      </c>
      <c r="C264" s="18" t="s">
        <v>165</v>
      </c>
      <c r="D264" s="19">
        <v>25</v>
      </c>
      <c r="E264" s="125"/>
      <c r="F264" s="446">
        <f t="shared" si="15"/>
        <v>0</v>
      </c>
    </row>
    <row r="265" spans="1:6">
      <c r="E265" s="125"/>
      <c r="F265" s="446">
        <f t="shared" si="15"/>
        <v>0</v>
      </c>
    </row>
    <row r="266" spans="1:6" ht="14.25">
      <c r="A266" s="437" t="s">
        <v>3061</v>
      </c>
      <c r="B266" s="469" t="s">
        <v>1382</v>
      </c>
      <c r="C266" s="18" t="s">
        <v>165</v>
      </c>
      <c r="D266" s="19">
        <v>100</v>
      </c>
      <c r="E266" s="125"/>
      <c r="F266" s="446">
        <f t="shared" si="15"/>
        <v>0</v>
      </c>
    </row>
    <row r="267" spans="1:6">
      <c r="E267" s="125"/>
      <c r="F267" s="446">
        <f t="shared" si="15"/>
        <v>0</v>
      </c>
    </row>
    <row r="268" spans="1:6" ht="14.25">
      <c r="A268" s="437" t="s">
        <v>3062</v>
      </c>
      <c r="B268" s="469" t="s">
        <v>1383</v>
      </c>
      <c r="C268" s="18" t="s">
        <v>165</v>
      </c>
      <c r="D268" s="19">
        <v>1500</v>
      </c>
      <c r="E268" s="125"/>
      <c r="F268" s="446">
        <f t="shared" si="15"/>
        <v>0</v>
      </c>
    </row>
    <row r="269" spans="1:6">
      <c r="E269" s="125"/>
      <c r="F269" s="446">
        <f t="shared" si="15"/>
        <v>0</v>
      </c>
    </row>
    <row r="270" spans="1:6" ht="14.25">
      <c r="A270" s="437" t="s">
        <v>3063</v>
      </c>
      <c r="B270" s="469" t="s">
        <v>1384</v>
      </c>
      <c r="C270" s="18" t="s">
        <v>165</v>
      </c>
      <c r="D270" s="19">
        <v>1400</v>
      </c>
      <c r="E270" s="125"/>
      <c r="F270" s="446">
        <f t="shared" si="15"/>
        <v>0</v>
      </c>
    </row>
    <row r="271" spans="1:6">
      <c r="E271" s="125"/>
      <c r="F271" s="446">
        <f t="shared" si="15"/>
        <v>0</v>
      </c>
    </row>
    <row r="272" spans="1:6" ht="14.25">
      <c r="A272" s="437" t="s">
        <v>3064</v>
      </c>
      <c r="B272" s="469" t="s">
        <v>1385</v>
      </c>
      <c r="C272" s="18" t="s">
        <v>165</v>
      </c>
      <c r="D272" s="19">
        <v>60</v>
      </c>
      <c r="E272" s="125"/>
      <c r="F272" s="446">
        <f t="shared" si="15"/>
        <v>0</v>
      </c>
    </row>
    <row r="273" spans="1:6">
      <c r="E273" s="125"/>
      <c r="F273" s="446">
        <f t="shared" si="15"/>
        <v>0</v>
      </c>
    </row>
    <row r="274" spans="1:6" ht="14.25">
      <c r="A274" s="437" t="s">
        <v>3065</v>
      </c>
      <c r="B274" s="469" t="s">
        <v>1386</v>
      </c>
      <c r="C274" s="18" t="s">
        <v>165</v>
      </c>
      <c r="D274" s="19">
        <v>200</v>
      </c>
      <c r="E274" s="125"/>
      <c r="F274" s="446">
        <f t="shared" si="15"/>
        <v>0</v>
      </c>
    </row>
    <row r="275" spans="1:6">
      <c r="E275" s="125"/>
      <c r="F275" s="446">
        <f t="shared" si="15"/>
        <v>0</v>
      </c>
    </row>
    <row r="276" spans="1:6" ht="14.25">
      <c r="A276" s="437" t="s">
        <v>3066</v>
      </c>
      <c r="B276" s="469" t="s">
        <v>1387</v>
      </c>
      <c r="C276" s="18" t="s">
        <v>165</v>
      </c>
      <c r="D276" s="19">
        <v>2600</v>
      </c>
      <c r="E276" s="125"/>
      <c r="F276" s="446">
        <f t="shared" si="15"/>
        <v>0</v>
      </c>
    </row>
    <row r="277" spans="1:6">
      <c r="E277" s="125"/>
      <c r="F277" s="446">
        <f t="shared" si="15"/>
        <v>0</v>
      </c>
    </row>
    <row r="278" spans="1:6" ht="14.25">
      <c r="A278" s="437" t="s">
        <v>3067</v>
      </c>
      <c r="B278" s="469" t="s">
        <v>1388</v>
      </c>
      <c r="C278" s="18" t="s">
        <v>165</v>
      </c>
      <c r="D278" s="19">
        <v>350</v>
      </c>
      <c r="E278" s="125"/>
      <c r="F278" s="446">
        <f t="shared" si="15"/>
        <v>0</v>
      </c>
    </row>
    <row r="279" spans="1:6">
      <c r="E279" s="125"/>
      <c r="F279" s="446">
        <f t="shared" si="15"/>
        <v>0</v>
      </c>
    </row>
    <row r="280" spans="1:6" ht="14.25">
      <c r="A280" s="437" t="s">
        <v>3068</v>
      </c>
      <c r="B280" s="469" t="s">
        <v>1389</v>
      </c>
      <c r="C280" s="18" t="s">
        <v>165</v>
      </c>
      <c r="D280" s="19">
        <v>200</v>
      </c>
      <c r="E280" s="125"/>
      <c r="F280" s="446">
        <f t="shared" si="15"/>
        <v>0</v>
      </c>
    </row>
    <row r="281" spans="1:6">
      <c r="E281" s="125"/>
      <c r="F281" s="446">
        <f t="shared" si="15"/>
        <v>0</v>
      </c>
    </row>
    <row r="282" spans="1:6" ht="14.25">
      <c r="A282" s="437" t="s">
        <v>3069</v>
      </c>
      <c r="B282" s="469" t="s">
        <v>1390</v>
      </c>
      <c r="C282" s="18" t="s">
        <v>165</v>
      </c>
      <c r="D282" s="19">
        <v>50</v>
      </c>
      <c r="E282" s="125"/>
      <c r="F282" s="446">
        <f t="shared" si="15"/>
        <v>0</v>
      </c>
    </row>
    <row r="283" spans="1:6">
      <c r="E283" s="125"/>
      <c r="F283" s="446">
        <f t="shared" si="15"/>
        <v>0</v>
      </c>
    </row>
    <row r="284" spans="1:6" ht="14.25">
      <c r="A284" s="437" t="s">
        <v>3070</v>
      </c>
      <c r="B284" s="469" t="s">
        <v>1391</v>
      </c>
      <c r="C284" s="18" t="s">
        <v>165</v>
      </c>
      <c r="D284" s="19">
        <v>200</v>
      </c>
      <c r="E284" s="125"/>
      <c r="F284" s="446">
        <f t="shared" si="15"/>
        <v>0</v>
      </c>
    </row>
    <row r="285" spans="1:6">
      <c r="E285" s="125"/>
      <c r="F285" s="446">
        <f t="shared" si="15"/>
        <v>0</v>
      </c>
    </row>
    <row r="286" spans="1:6" ht="14.25">
      <c r="A286" s="437" t="s">
        <v>3071</v>
      </c>
      <c r="B286" s="469" t="s">
        <v>1392</v>
      </c>
      <c r="C286" s="18" t="s">
        <v>165</v>
      </c>
      <c r="D286" s="19">
        <v>60</v>
      </c>
      <c r="E286" s="125"/>
      <c r="F286" s="446">
        <f t="shared" ref="F286:F287" si="17">E286*D286</f>
        <v>0</v>
      </c>
    </row>
    <row r="287" spans="1:6">
      <c r="E287" s="125"/>
      <c r="F287" s="446">
        <f t="shared" si="17"/>
        <v>0</v>
      </c>
    </row>
    <row r="288" spans="1:6" ht="114.75">
      <c r="A288" s="437" t="s">
        <v>3072</v>
      </c>
      <c r="B288" s="469" t="s">
        <v>1393</v>
      </c>
      <c r="C288" s="18" t="s">
        <v>45</v>
      </c>
      <c r="D288" s="19">
        <v>1</v>
      </c>
      <c r="E288" s="125"/>
      <c r="F288" s="446">
        <f>E288*D288</f>
        <v>0</v>
      </c>
    </row>
    <row r="289" spans="1:6">
      <c r="E289" s="125"/>
    </row>
    <row r="290" spans="1:6" ht="13.5" thickBot="1">
      <c r="A290" s="486"/>
      <c r="B290" s="487" t="s">
        <v>3273</v>
      </c>
      <c r="C290" s="488"/>
      <c r="D290" s="489"/>
      <c r="E290" s="518"/>
      <c r="F290" s="490">
        <f>SUM(F74:F289)</f>
        <v>0</v>
      </c>
    </row>
    <row r="291" spans="1:6" s="468" customFormat="1" ht="14.25" thickTop="1" thickBot="1">
      <c r="A291" s="444" t="s">
        <v>2995</v>
      </c>
      <c r="B291" s="464" t="s">
        <v>230</v>
      </c>
      <c r="C291" s="465"/>
      <c r="D291" s="1413"/>
      <c r="E291" s="519"/>
      <c r="F291" s="467"/>
    </row>
    <row r="292" spans="1:6" ht="13.5" thickTop="1">
      <c r="E292" s="125"/>
    </row>
    <row r="293" spans="1:6" ht="68.25" customHeight="1">
      <c r="B293" s="8" t="s">
        <v>1394</v>
      </c>
      <c r="E293" s="125"/>
      <c r="F293" s="446">
        <f t="shared" ref="F293:F389" si="18">E293*D293</f>
        <v>0</v>
      </c>
    </row>
    <row r="294" spans="1:6" s="492" customFormat="1" ht="66.75" customHeight="1">
      <c r="A294" s="471"/>
      <c r="B294" s="8" t="s">
        <v>1395</v>
      </c>
      <c r="C294" s="472"/>
      <c r="D294" s="491"/>
      <c r="E294" s="517"/>
      <c r="F294" s="474">
        <f t="shared" si="18"/>
        <v>0</v>
      </c>
    </row>
    <row r="295" spans="1:6">
      <c r="E295" s="125"/>
      <c r="F295" s="446">
        <f t="shared" si="18"/>
        <v>0</v>
      </c>
    </row>
    <row r="296" spans="1:6" ht="254.25" customHeight="1">
      <c r="A296" s="437" t="s">
        <v>3075</v>
      </c>
      <c r="B296" s="8" t="s">
        <v>1396</v>
      </c>
      <c r="E296" s="125"/>
      <c r="F296" s="446">
        <f t="shared" si="18"/>
        <v>0</v>
      </c>
    </row>
    <row r="297" spans="1:6">
      <c r="B297" s="8" t="s">
        <v>231</v>
      </c>
      <c r="C297" s="18" t="s">
        <v>33</v>
      </c>
      <c r="D297" s="19">
        <v>6</v>
      </c>
      <c r="E297" s="125"/>
      <c r="F297" s="446">
        <f>E297*D297</f>
        <v>0</v>
      </c>
    </row>
    <row r="298" spans="1:6">
      <c r="B298" s="8" t="s">
        <v>232</v>
      </c>
      <c r="C298" s="18" t="s">
        <v>33</v>
      </c>
      <c r="D298" s="19">
        <v>6</v>
      </c>
      <c r="E298" s="125"/>
      <c r="F298" s="446">
        <f t="shared" si="18"/>
        <v>0</v>
      </c>
    </row>
    <row r="299" spans="1:6">
      <c r="E299" s="125"/>
      <c r="F299" s="446">
        <f t="shared" si="18"/>
        <v>0</v>
      </c>
    </row>
    <row r="300" spans="1:6" ht="294" customHeight="1">
      <c r="A300" s="437" t="s">
        <v>3074</v>
      </c>
      <c r="B300" s="8" t="s">
        <v>1397</v>
      </c>
      <c r="E300" s="125"/>
      <c r="F300" s="446">
        <f t="shared" si="18"/>
        <v>0</v>
      </c>
    </row>
    <row r="301" spans="1:6">
      <c r="B301" s="8" t="s">
        <v>231</v>
      </c>
      <c r="C301" s="18" t="s">
        <v>33</v>
      </c>
      <c r="D301" s="19">
        <v>34</v>
      </c>
      <c r="E301" s="125"/>
      <c r="F301" s="446">
        <f t="shared" si="18"/>
        <v>0</v>
      </c>
    </row>
    <row r="302" spans="1:6">
      <c r="B302" s="8" t="s">
        <v>232</v>
      </c>
      <c r="C302" s="18" t="s">
        <v>33</v>
      </c>
      <c r="D302" s="19">
        <v>34</v>
      </c>
      <c r="E302" s="125"/>
      <c r="F302" s="446">
        <f t="shared" si="18"/>
        <v>0</v>
      </c>
    </row>
    <row r="303" spans="1:6">
      <c r="E303" s="125"/>
      <c r="F303" s="446">
        <f t="shared" si="18"/>
        <v>0</v>
      </c>
    </row>
    <row r="304" spans="1:6" ht="327" customHeight="1">
      <c r="A304" s="437" t="s">
        <v>3073</v>
      </c>
      <c r="B304" s="8" t="s">
        <v>1398</v>
      </c>
      <c r="E304" s="125"/>
      <c r="F304" s="446">
        <f t="shared" si="18"/>
        <v>0</v>
      </c>
    </row>
    <row r="305" spans="1:6">
      <c r="B305" s="8" t="s">
        <v>231</v>
      </c>
      <c r="C305" s="18" t="s">
        <v>33</v>
      </c>
      <c r="D305" s="19">
        <v>24</v>
      </c>
      <c r="E305" s="125"/>
      <c r="F305" s="446">
        <f t="shared" si="18"/>
        <v>0</v>
      </c>
    </row>
    <row r="306" spans="1:6">
      <c r="B306" s="8" t="s">
        <v>232</v>
      </c>
      <c r="C306" s="18" t="s">
        <v>33</v>
      </c>
      <c r="D306" s="19">
        <v>24</v>
      </c>
      <c r="E306" s="125"/>
      <c r="F306" s="446">
        <f t="shared" si="18"/>
        <v>0</v>
      </c>
    </row>
    <row r="307" spans="1:6">
      <c r="E307" s="125"/>
      <c r="F307" s="446">
        <f t="shared" si="18"/>
        <v>0</v>
      </c>
    </row>
    <row r="308" spans="1:6" ht="329.25" customHeight="1">
      <c r="A308" s="437" t="s">
        <v>3076</v>
      </c>
      <c r="B308" s="8" t="s">
        <v>1399</v>
      </c>
      <c r="E308" s="125"/>
      <c r="F308" s="446">
        <f t="shared" si="18"/>
        <v>0</v>
      </c>
    </row>
    <row r="309" spans="1:6">
      <c r="B309" s="8" t="s">
        <v>231</v>
      </c>
      <c r="C309" s="18" t="s">
        <v>33</v>
      </c>
      <c r="D309" s="19">
        <v>21</v>
      </c>
      <c r="E309" s="125"/>
      <c r="F309" s="446">
        <f t="shared" si="18"/>
        <v>0</v>
      </c>
    </row>
    <row r="310" spans="1:6">
      <c r="B310" s="8" t="s">
        <v>232</v>
      </c>
      <c r="C310" s="18" t="s">
        <v>33</v>
      </c>
      <c r="D310" s="19">
        <v>21</v>
      </c>
      <c r="E310" s="125"/>
      <c r="F310" s="446">
        <f t="shared" si="18"/>
        <v>0</v>
      </c>
    </row>
    <row r="311" spans="1:6">
      <c r="E311" s="125"/>
      <c r="F311" s="446">
        <f t="shared" si="18"/>
        <v>0</v>
      </c>
    </row>
    <row r="312" spans="1:6" ht="278.25" customHeight="1">
      <c r="A312" s="437" t="s">
        <v>3077</v>
      </c>
      <c r="B312" s="8" t="s">
        <v>1400</v>
      </c>
      <c r="E312" s="125"/>
      <c r="F312" s="446">
        <f t="shared" si="18"/>
        <v>0</v>
      </c>
    </row>
    <row r="313" spans="1:6">
      <c r="B313" s="8" t="s">
        <v>231</v>
      </c>
      <c r="C313" s="18" t="s">
        <v>33</v>
      </c>
      <c r="D313" s="19">
        <v>4</v>
      </c>
      <c r="E313" s="125"/>
      <c r="F313" s="446">
        <f t="shared" si="18"/>
        <v>0</v>
      </c>
    </row>
    <row r="314" spans="1:6">
      <c r="B314" s="8" t="s">
        <v>232</v>
      </c>
      <c r="C314" s="18" t="s">
        <v>33</v>
      </c>
      <c r="D314" s="19">
        <v>4</v>
      </c>
      <c r="E314" s="125"/>
      <c r="F314" s="446">
        <f t="shared" si="18"/>
        <v>0</v>
      </c>
    </row>
    <row r="315" spans="1:6">
      <c r="E315" s="125"/>
      <c r="F315" s="446">
        <f t="shared" si="18"/>
        <v>0</v>
      </c>
    </row>
    <row r="316" spans="1:6" ht="282.75" customHeight="1">
      <c r="A316" s="437" t="s">
        <v>3078</v>
      </c>
      <c r="B316" s="8" t="s">
        <v>1401</v>
      </c>
      <c r="E316" s="125"/>
      <c r="F316" s="446">
        <f t="shared" si="18"/>
        <v>0</v>
      </c>
    </row>
    <row r="317" spans="1:6">
      <c r="B317" s="8" t="s">
        <v>231</v>
      </c>
      <c r="C317" s="18" t="s">
        <v>33</v>
      </c>
      <c r="D317" s="19">
        <v>4</v>
      </c>
      <c r="E317" s="125"/>
      <c r="F317" s="446">
        <f t="shared" si="18"/>
        <v>0</v>
      </c>
    </row>
    <row r="318" spans="1:6">
      <c r="B318" s="8" t="s">
        <v>232</v>
      </c>
      <c r="C318" s="18" t="s">
        <v>33</v>
      </c>
      <c r="D318" s="19">
        <v>4</v>
      </c>
      <c r="E318" s="125"/>
      <c r="F318" s="446">
        <f t="shared" si="18"/>
        <v>0</v>
      </c>
    </row>
    <row r="319" spans="1:6">
      <c r="E319" s="125"/>
      <c r="F319" s="446">
        <f t="shared" si="18"/>
        <v>0</v>
      </c>
    </row>
    <row r="320" spans="1:6" ht="281.25" customHeight="1">
      <c r="A320" s="437" t="s">
        <v>3079</v>
      </c>
      <c r="B320" s="8" t="s">
        <v>1402</v>
      </c>
      <c r="E320" s="125"/>
      <c r="F320" s="446">
        <f t="shared" si="18"/>
        <v>0</v>
      </c>
    </row>
    <row r="321" spans="1:6">
      <c r="B321" s="8" t="s">
        <v>231</v>
      </c>
      <c r="C321" s="18" t="s">
        <v>33</v>
      </c>
      <c r="D321" s="19">
        <v>4</v>
      </c>
      <c r="E321" s="125"/>
      <c r="F321" s="446">
        <f t="shared" si="18"/>
        <v>0</v>
      </c>
    </row>
    <row r="322" spans="1:6">
      <c r="B322" s="8" t="s">
        <v>232</v>
      </c>
      <c r="C322" s="18" t="s">
        <v>33</v>
      </c>
      <c r="D322" s="19">
        <v>4</v>
      </c>
      <c r="E322" s="125"/>
      <c r="F322" s="446">
        <f t="shared" si="18"/>
        <v>0</v>
      </c>
    </row>
    <row r="323" spans="1:6">
      <c r="E323" s="125"/>
      <c r="F323" s="446">
        <f t="shared" si="18"/>
        <v>0</v>
      </c>
    </row>
    <row r="324" spans="1:6" ht="264.75" customHeight="1">
      <c r="A324" s="437" t="s">
        <v>3080</v>
      </c>
      <c r="B324" s="8" t="s">
        <v>1403</v>
      </c>
      <c r="E324" s="125"/>
      <c r="F324" s="446">
        <f t="shared" si="18"/>
        <v>0</v>
      </c>
    </row>
    <row r="325" spans="1:6">
      <c r="B325" s="8" t="s">
        <v>231</v>
      </c>
      <c r="C325" s="18" t="s">
        <v>33</v>
      </c>
      <c r="D325" s="19">
        <v>2</v>
      </c>
      <c r="E325" s="125"/>
      <c r="F325" s="446">
        <f t="shared" si="18"/>
        <v>0</v>
      </c>
    </row>
    <row r="326" spans="1:6">
      <c r="B326" s="8" t="s">
        <v>232</v>
      </c>
      <c r="C326" s="18" t="s">
        <v>33</v>
      </c>
      <c r="D326" s="19">
        <v>2</v>
      </c>
      <c r="E326" s="125"/>
      <c r="F326" s="446">
        <f t="shared" si="18"/>
        <v>0</v>
      </c>
    </row>
    <row r="327" spans="1:6">
      <c r="E327" s="125"/>
      <c r="F327" s="446">
        <f t="shared" si="18"/>
        <v>0</v>
      </c>
    </row>
    <row r="328" spans="1:6" ht="264" customHeight="1">
      <c r="A328" s="437" t="s">
        <v>3081</v>
      </c>
      <c r="B328" s="8" t="s">
        <v>1404</v>
      </c>
      <c r="E328" s="125"/>
      <c r="F328" s="446">
        <f t="shared" si="18"/>
        <v>0</v>
      </c>
    </row>
    <row r="329" spans="1:6">
      <c r="B329" s="8" t="s">
        <v>231</v>
      </c>
      <c r="C329" s="18" t="s">
        <v>33</v>
      </c>
      <c r="D329" s="19">
        <v>4</v>
      </c>
      <c r="E329" s="125"/>
      <c r="F329" s="446">
        <f t="shared" si="18"/>
        <v>0</v>
      </c>
    </row>
    <row r="330" spans="1:6">
      <c r="B330" s="8" t="s">
        <v>232</v>
      </c>
      <c r="C330" s="18" t="s">
        <v>33</v>
      </c>
      <c r="D330" s="19">
        <v>4</v>
      </c>
      <c r="E330" s="125"/>
      <c r="F330" s="446">
        <f t="shared" si="18"/>
        <v>0</v>
      </c>
    </row>
    <row r="331" spans="1:6">
      <c r="E331" s="125"/>
      <c r="F331" s="446">
        <f t="shared" si="18"/>
        <v>0</v>
      </c>
    </row>
    <row r="332" spans="1:6" ht="277.5" customHeight="1">
      <c r="A332" s="437" t="s">
        <v>3082</v>
      </c>
      <c r="B332" s="8" t="s">
        <v>1405</v>
      </c>
      <c r="E332" s="125"/>
      <c r="F332" s="446">
        <f t="shared" si="18"/>
        <v>0</v>
      </c>
    </row>
    <row r="333" spans="1:6">
      <c r="B333" s="8" t="s">
        <v>231</v>
      </c>
      <c r="C333" s="18" t="s">
        <v>33</v>
      </c>
      <c r="D333" s="19">
        <v>1</v>
      </c>
      <c r="E333" s="125"/>
      <c r="F333" s="446">
        <f t="shared" si="18"/>
        <v>0</v>
      </c>
    </row>
    <row r="334" spans="1:6">
      <c r="B334" s="8" t="s">
        <v>232</v>
      </c>
      <c r="C334" s="18" t="s">
        <v>33</v>
      </c>
      <c r="D334" s="19">
        <v>1</v>
      </c>
      <c r="E334" s="125"/>
      <c r="F334" s="446">
        <f t="shared" si="18"/>
        <v>0</v>
      </c>
    </row>
    <row r="335" spans="1:6">
      <c r="E335" s="125"/>
      <c r="F335" s="446">
        <f t="shared" si="18"/>
        <v>0</v>
      </c>
    </row>
    <row r="336" spans="1:6" ht="251.25" customHeight="1">
      <c r="A336" s="437" t="s">
        <v>3083</v>
      </c>
      <c r="B336" s="8" t="s">
        <v>1406</v>
      </c>
      <c r="E336" s="125"/>
      <c r="F336" s="446">
        <f t="shared" si="18"/>
        <v>0</v>
      </c>
    </row>
    <row r="337" spans="1:6">
      <c r="B337" s="8" t="s">
        <v>231</v>
      </c>
      <c r="C337" s="18" t="s">
        <v>33</v>
      </c>
      <c r="D337" s="19">
        <v>6</v>
      </c>
      <c r="E337" s="125"/>
      <c r="F337" s="446">
        <f t="shared" si="18"/>
        <v>0</v>
      </c>
    </row>
    <row r="338" spans="1:6">
      <c r="B338" s="8" t="s">
        <v>232</v>
      </c>
      <c r="C338" s="18" t="s">
        <v>33</v>
      </c>
      <c r="D338" s="19">
        <v>6</v>
      </c>
      <c r="E338" s="125"/>
      <c r="F338" s="446">
        <f t="shared" si="18"/>
        <v>0</v>
      </c>
    </row>
    <row r="339" spans="1:6">
      <c r="E339" s="125"/>
    </row>
    <row r="340" spans="1:6" ht="251.25" customHeight="1">
      <c r="A340" s="437" t="s">
        <v>3084</v>
      </c>
      <c r="B340" s="8" t="s">
        <v>1407</v>
      </c>
      <c r="E340" s="125"/>
      <c r="F340" s="446">
        <f t="shared" ref="F340:F342" si="19">E340*D340</f>
        <v>0</v>
      </c>
    </row>
    <row r="341" spans="1:6">
      <c r="B341" s="8" t="s">
        <v>231</v>
      </c>
      <c r="C341" s="18" t="s">
        <v>33</v>
      </c>
      <c r="D341" s="19">
        <v>7</v>
      </c>
      <c r="E341" s="125"/>
      <c r="F341" s="446">
        <f t="shared" si="19"/>
        <v>0</v>
      </c>
    </row>
    <row r="342" spans="1:6">
      <c r="B342" s="8" t="s">
        <v>232</v>
      </c>
      <c r="C342" s="18" t="s">
        <v>33</v>
      </c>
      <c r="D342" s="19">
        <v>7</v>
      </c>
      <c r="E342" s="125"/>
      <c r="F342" s="446">
        <f t="shared" si="19"/>
        <v>0</v>
      </c>
    </row>
    <row r="343" spans="1:6">
      <c r="E343" s="125"/>
    </row>
    <row r="344" spans="1:6" ht="236.25" customHeight="1">
      <c r="A344" s="437" t="s">
        <v>3085</v>
      </c>
      <c r="B344" s="8" t="s">
        <v>2744</v>
      </c>
      <c r="E344" s="125"/>
      <c r="F344" s="446">
        <f t="shared" si="18"/>
        <v>0</v>
      </c>
    </row>
    <row r="345" spans="1:6">
      <c r="B345" s="8" t="s">
        <v>231</v>
      </c>
      <c r="C345" s="18" t="s">
        <v>33</v>
      </c>
      <c r="D345" s="19">
        <v>9</v>
      </c>
      <c r="E345" s="125"/>
      <c r="F345" s="446">
        <f t="shared" si="18"/>
        <v>0</v>
      </c>
    </row>
    <row r="346" spans="1:6">
      <c r="B346" s="8" t="s">
        <v>232</v>
      </c>
      <c r="C346" s="18" t="s">
        <v>33</v>
      </c>
      <c r="D346" s="19">
        <v>9</v>
      </c>
      <c r="E346" s="125"/>
      <c r="F346" s="446">
        <f t="shared" si="18"/>
        <v>0</v>
      </c>
    </row>
    <row r="347" spans="1:6">
      <c r="E347" s="125"/>
      <c r="F347" s="446">
        <f t="shared" si="18"/>
        <v>0</v>
      </c>
    </row>
    <row r="348" spans="1:6" ht="234" customHeight="1">
      <c r="A348" s="437" t="s">
        <v>3086</v>
      </c>
      <c r="B348" s="8" t="s">
        <v>2745</v>
      </c>
      <c r="E348" s="125"/>
      <c r="F348" s="446">
        <f t="shared" si="18"/>
        <v>0</v>
      </c>
    </row>
    <row r="349" spans="1:6">
      <c r="B349" s="8" t="s">
        <v>231</v>
      </c>
      <c r="C349" s="18" t="s">
        <v>33</v>
      </c>
      <c r="D349" s="19">
        <v>18</v>
      </c>
      <c r="E349" s="125"/>
      <c r="F349" s="446">
        <f t="shared" si="18"/>
        <v>0</v>
      </c>
    </row>
    <row r="350" spans="1:6">
      <c r="B350" s="8" t="s">
        <v>232</v>
      </c>
      <c r="C350" s="18" t="s">
        <v>33</v>
      </c>
      <c r="D350" s="19">
        <v>18</v>
      </c>
      <c r="E350" s="125"/>
      <c r="F350" s="446">
        <f t="shared" si="18"/>
        <v>0</v>
      </c>
    </row>
    <row r="351" spans="1:6">
      <c r="E351" s="125"/>
      <c r="F351" s="446">
        <f t="shared" si="18"/>
        <v>0</v>
      </c>
    </row>
    <row r="352" spans="1:6" ht="210" customHeight="1">
      <c r="A352" s="437" t="s">
        <v>3087</v>
      </c>
      <c r="B352" s="8" t="s">
        <v>2746</v>
      </c>
      <c r="E352" s="125"/>
      <c r="F352" s="446">
        <f t="shared" si="18"/>
        <v>0</v>
      </c>
    </row>
    <row r="353" spans="1:6">
      <c r="B353" s="8" t="s">
        <v>231</v>
      </c>
      <c r="C353" s="18" t="s">
        <v>33</v>
      </c>
      <c r="D353" s="19">
        <v>1</v>
      </c>
      <c r="E353" s="125"/>
      <c r="F353" s="446">
        <f t="shared" si="18"/>
        <v>0</v>
      </c>
    </row>
    <row r="354" spans="1:6">
      <c r="B354" s="8" t="s">
        <v>232</v>
      </c>
      <c r="C354" s="18" t="s">
        <v>33</v>
      </c>
      <c r="D354" s="19">
        <v>1</v>
      </c>
      <c r="E354" s="125"/>
      <c r="F354" s="446">
        <f t="shared" si="18"/>
        <v>0</v>
      </c>
    </row>
    <row r="355" spans="1:6">
      <c r="E355" s="125"/>
      <c r="F355" s="446">
        <f t="shared" si="18"/>
        <v>0</v>
      </c>
    </row>
    <row r="356" spans="1:6" ht="216.75">
      <c r="A356" s="437" t="s">
        <v>3088</v>
      </c>
      <c r="B356" s="8" t="s">
        <v>2747</v>
      </c>
      <c r="E356" s="125"/>
      <c r="F356" s="446">
        <f t="shared" si="18"/>
        <v>0</v>
      </c>
    </row>
    <row r="357" spans="1:6">
      <c r="B357" s="8" t="s">
        <v>231</v>
      </c>
      <c r="C357" s="18" t="s">
        <v>33</v>
      </c>
      <c r="D357" s="19">
        <v>13</v>
      </c>
      <c r="E357" s="125"/>
      <c r="F357" s="446">
        <f t="shared" si="18"/>
        <v>0</v>
      </c>
    </row>
    <row r="358" spans="1:6">
      <c r="B358" s="8" t="s">
        <v>232</v>
      </c>
      <c r="C358" s="18" t="s">
        <v>33</v>
      </c>
      <c r="D358" s="19">
        <v>13</v>
      </c>
      <c r="E358" s="125"/>
      <c r="F358" s="446">
        <f t="shared" si="18"/>
        <v>0</v>
      </c>
    </row>
    <row r="359" spans="1:6">
      <c r="E359" s="125"/>
      <c r="F359" s="446">
        <f t="shared" si="18"/>
        <v>0</v>
      </c>
    </row>
    <row r="360" spans="1:6" ht="210.75" customHeight="1">
      <c r="A360" s="437" t="s">
        <v>3089</v>
      </c>
      <c r="B360" s="8" t="s">
        <v>2748</v>
      </c>
      <c r="E360" s="125"/>
      <c r="F360" s="446">
        <f t="shared" si="18"/>
        <v>0</v>
      </c>
    </row>
    <row r="361" spans="1:6">
      <c r="B361" s="8" t="s">
        <v>231</v>
      </c>
      <c r="C361" s="18" t="s">
        <v>33</v>
      </c>
      <c r="D361" s="19">
        <v>3</v>
      </c>
      <c r="E361" s="125"/>
      <c r="F361" s="446">
        <f t="shared" si="18"/>
        <v>0</v>
      </c>
    </row>
    <row r="362" spans="1:6">
      <c r="B362" s="8" t="s">
        <v>232</v>
      </c>
      <c r="C362" s="18" t="s">
        <v>33</v>
      </c>
      <c r="D362" s="19">
        <v>3</v>
      </c>
      <c r="E362" s="125"/>
      <c r="F362" s="446">
        <f t="shared" si="18"/>
        <v>0</v>
      </c>
    </row>
    <row r="363" spans="1:6">
      <c r="E363" s="125"/>
      <c r="F363" s="446">
        <f t="shared" si="18"/>
        <v>0</v>
      </c>
    </row>
    <row r="364" spans="1:6" ht="96.75" customHeight="1">
      <c r="A364" s="437" t="s">
        <v>3090</v>
      </c>
      <c r="B364" s="8" t="s">
        <v>1408</v>
      </c>
      <c r="E364" s="125"/>
      <c r="F364" s="446">
        <f t="shared" si="18"/>
        <v>0</v>
      </c>
    </row>
    <row r="365" spans="1:6">
      <c r="B365" s="8" t="s">
        <v>231</v>
      </c>
      <c r="C365" s="18" t="s">
        <v>33</v>
      </c>
      <c r="D365" s="19">
        <v>1</v>
      </c>
      <c r="E365" s="125"/>
      <c r="F365" s="446">
        <f t="shared" si="18"/>
        <v>0</v>
      </c>
    </row>
    <row r="366" spans="1:6">
      <c r="B366" s="8" t="s">
        <v>232</v>
      </c>
      <c r="C366" s="18" t="s">
        <v>33</v>
      </c>
      <c r="D366" s="19">
        <v>1</v>
      </c>
      <c r="E366" s="125"/>
      <c r="F366" s="446">
        <f t="shared" si="18"/>
        <v>0</v>
      </c>
    </row>
    <row r="367" spans="1:6">
      <c r="E367" s="125"/>
    </row>
    <row r="368" spans="1:6" ht="178.5">
      <c r="A368" s="437" t="s">
        <v>3091</v>
      </c>
      <c r="B368" s="8" t="s">
        <v>1409</v>
      </c>
      <c r="E368" s="125"/>
      <c r="F368" s="446">
        <f t="shared" ref="F368:F370" si="20">E368*D368</f>
        <v>0</v>
      </c>
    </row>
    <row r="369" spans="1:6">
      <c r="B369" s="8" t="s">
        <v>231</v>
      </c>
      <c r="C369" s="18" t="s">
        <v>33</v>
      </c>
      <c r="D369" s="19">
        <v>14</v>
      </c>
      <c r="E369" s="125"/>
      <c r="F369" s="446">
        <f t="shared" si="20"/>
        <v>0</v>
      </c>
    </row>
    <row r="370" spans="1:6">
      <c r="B370" s="8" t="s">
        <v>232</v>
      </c>
      <c r="C370" s="18" t="s">
        <v>33</v>
      </c>
      <c r="D370" s="19">
        <v>14</v>
      </c>
      <c r="E370" s="125"/>
      <c r="F370" s="446">
        <f t="shared" si="20"/>
        <v>0</v>
      </c>
    </row>
    <row r="371" spans="1:6">
      <c r="E371" s="125"/>
    </row>
    <row r="372" spans="1:6" ht="140.25">
      <c r="A372" s="437" t="s">
        <v>3092</v>
      </c>
      <c r="B372" s="8" t="s">
        <v>1410</v>
      </c>
      <c r="E372" s="125"/>
      <c r="F372" s="446">
        <f t="shared" ref="F372:F374" si="21">E372*D372</f>
        <v>0</v>
      </c>
    </row>
    <row r="373" spans="1:6">
      <c r="B373" s="8" t="s">
        <v>231</v>
      </c>
      <c r="C373" s="18" t="s">
        <v>33</v>
      </c>
      <c r="D373" s="19">
        <v>1</v>
      </c>
      <c r="E373" s="125"/>
      <c r="F373" s="446">
        <f t="shared" si="21"/>
        <v>0</v>
      </c>
    </row>
    <row r="374" spans="1:6">
      <c r="B374" s="8" t="s">
        <v>232</v>
      </c>
      <c r="C374" s="18" t="s">
        <v>33</v>
      </c>
      <c r="D374" s="19">
        <v>1</v>
      </c>
      <c r="E374" s="125"/>
      <c r="F374" s="446">
        <f t="shared" si="21"/>
        <v>0</v>
      </c>
    </row>
    <row r="375" spans="1:6">
      <c r="E375" s="125"/>
    </row>
    <row r="376" spans="1:6" ht="69.75" customHeight="1">
      <c r="A376" s="437" t="s">
        <v>3093</v>
      </c>
      <c r="B376" s="8" t="s">
        <v>1411</v>
      </c>
      <c r="E376" s="125"/>
      <c r="F376" s="446">
        <f t="shared" ref="F376:F378" si="22">E376*D376</f>
        <v>0</v>
      </c>
    </row>
    <row r="377" spans="1:6">
      <c r="B377" s="8" t="s">
        <v>231</v>
      </c>
      <c r="C377" s="18" t="s">
        <v>33</v>
      </c>
      <c r="D377" s="19">
        <v>7</v>
      </c>
      <c r="E377" s="125"/>
      <c r="F377" s="446">
        <f t="shared" si="22"/>
        <v>0</v>
      </c>
    </row>
    <row r="378" spans="1:6">
      <c r="B378" s="8" t="s">
        <v>232</v>
      </c>
      <c r="C378" s="18" t="s">
        <v>33</v>
      </c>
      <c r="D378" s="19">
        <v>7</v>
      </c>
      <c r="E378" s="125"/>
      <c r="F378" s="446">
        <f t="shared" si="22"/>
        <v>0</v>
      </c>
    </row>
    <row r="379" spans="1:6">
      <c r="E379" s="125"/>
    </row>
    <row r="380" spans="1:6" ht="161.25" customHeight="1">
      <c r="A380" s="437" t="s">
        <v>3094</v>
      </c>
      <c r="B380" s="8" t="s">
        <v>1412</v>
      </c>
      <c r="E380" s="125"/>
      <c r="F380" s="446">
        <f t="shared" ref="F380:F382" si="23">E380*D380</f>
        <v>0</v>
      </c>
    </row>
    <row r="381" spans="1:6">
      <c r="B381" s="8" t="s">
        <v>231</v>
      </c>
      <c r="C381" s="18" t="s">
        <v>33</v>
      </c>
      <c r="D381" s="19">
        <v>5</v>
      </c>
      <c r="E381" s="125"/>
      <c r="F381" s="446">
        <f t="shared" si="23"/>
        <v>0</v>
      </c>
    </row>
    <row r="382" spans="1:6">
      <c r="B382" s="8" t="s">
        <v>232</v>
      </c>
      <c r="C382" s="18" t="s">
        <v>33</v>
      </c>
      <c r="D382" s="19">
        <v>5</v>
      </c>
      <c r="E382" s="125"/>
      <c r="F382" s="446">
        <f t="shared" si="23"/>
        <v>0</v>
      </c>
    </row>
    <row r="383" spans="1:6">
      <c r="E383" s="125"/>
    </row>
    <row r="384" spans="1:6" ht="149.25" customHeight="1">
      <c r="A384" s="437" t="s">
        <v>3095</v>
      </c>
      <c r="B384" s="8" t="s">
        <v>1413</v>
      </c>
      <c r="E384" s="125"/>
      <c r="F384" s="446">
        <f t="shared" ref="F384:F386" si="24">E384*D384</f>
        <v>0</v>
      </c>
    </row>
    <row r="385" spans="1:6">
      <c r="B385" s="8" t="s">
        <v>231</v>
      </c>
      <c r="C385" s="18" t="s">
        <v>33</v>
      </c>
      <c r="D385" s="19">
        <v>6</v>
      </c>
      <c r="E385" s="125"/>
      <c r="F385" s="446">
        <f t="shared" si="24"/>
        <v>0</v>
      </c>
    </row>
    <row r="386" spans="1:6">
      <c r="B386" s="8" t="s">
        <v>232</v>
      </c>
      <c r="C386" s="18" t="s">
        <v>33</v>
      </c>
      <c r="D386" s="19">
        <v>6</v>
      </c>
      <c r="E386" s="125"/>
      <c r="F386" s="446">
        <f t="shared" si="24"/>
        <v>0</v>
      </c>
    </row>
    <row r="387" spans="1:6">
      <c r="E387" s="125"/>
    </row>
    <row r="388" spans="1:6" s="493" customFormat="1" ht="44.25" customHeight="1">
      <c r="A388" s="437" t="s">
        <v>3096</v>
      </c>
      <c r="B388" s="8" t="s">
        <v>1414</v>
      </c>
      <c r="C388" s="18" t="s">
        <v>45</v>
      </c>
      <c r="D388" s="19">
        <v>1</v>
      </c>
      <c r="E388" s="125"/>
      <c r="F388" s="446">
        <f t="shared" ref="F388" si="25">E388*D388</f>
        <v>0</v>
      </c>
    </row>
    <row r="389" spans="1:6">
      <c r="E389" s="125"/>
      <c r="F389" s="446">
        <f t="shared" si="18"/>
        <v>0</v>
      </c>
    </row>
    <row r="390" spans="1:6" ht="13.5" thickBot="1">
      <c r="A390" s="486"/>
      <c r="B390" s="487" t="s">
        <v>3272</v>
      </c>
      <c r="C390" s="488"/>
      <c r="D390" s="489"/>
      <c r="E390" s="518"/>
      <c r="F390" s="490">
        <f>SUM(F292:F389)</f>
        <v>0</v>
      </c>
    </row>
    <row r="391" spans="1:6" s="468" customFormat="1" ht="14.25" thickTop="1" thickBot="1">
      <c r="A391" s="463" t="s">
        <v>2996</v>
      </c>
      <c r="B391" s="464" t="s">
        <v>233</v>
      </c>
      <c r="C391" s="465"/>
      <c r="D391" s="1414"/>
      <c r="E391" s="519"/>
      <c r="F391" s="467"/>
    </row>
    <row r="392" spans="1:6" s="492" customFormat="1" ht="13.5" thickTop="1">
      <c r="A392" s="494"/>
      <c r="B392" s="495"/>
      <c r="C392" s="1415"/>
      <c r="D392" s="1416"/>
      <c r="E392" s="1417"/>
      <c r="F392" s="1418"/>
    </row>
    <row r="393" spans="1:6" s="493" customFormat="1" ht="51">
      <c r="A393" s="496" t="s">
        <v>3097</v>
      </c>
      <c r="B393" s="8" t="s">
        <v>2749</v>
      </c>
      <c r="C393" s="1121"/>
      <c r="D393" s="497"/>
      <c r="E393" s="1417"/>
      <c r="F393" s="1418">
        <f t="shared" ref="F393:F399" si="26">E393*D393</f>
        <v>0</v>
      </c>
    </row>
    <row r="394" spans="1:6" s="492" customFormat="1">
      <c r="A394" s="498"/>
      <c r="B394" s="8" t="s">
        <v>234</v>
      </c>
      <c r="C394" s="1121"/>
      <c r="D394" s="1137"/>
      <c r="E394" s="1417"/>
      <c r="F394" s="1418">
        <f t="shared" si="26"/>
        <v>0</v>
      </c>
    </row>
    <row r="395" spans="1:6" s="492" customFormat="1">
      <c r="A395" s="498"/>
      <c r="B395" s="8" t="s">
        <v>1415</v>
      </c>
      <c r="C395" s="1121"/>
      <c r="D395" s="1137"/>
      <c r="E395" s="1417"/>
      <c r="F395" s="1418">
        <f t="shared" si="26"/>
        <v>0</v>
      </c>
    </row>
    <row r="396" spans="1:6" s="492" customFormat="1" ht="25.5">
      <c r="A396" s="498"/>
      <c r="B396" s="8" t="s">
        <v>1416</v>
      </c>
      <c r="C396" s="1121"/>
      <c r="D396" s="1137"/>
      <c r="E396" s="1417"/>
      <c r="F396" s="1418">
        <f t="shared" si="26"/>
        <v>0</v>
      </c>
    </row>
    <row r="397" spans="1:6" s="492" customFormat="1" ht="25.5">
      <c r="A397" s="498"/>
      <c r="B397" s="8" t="s">
        <v>235</v>
      </c>
      <c r="C397" s="1121"/>
      <c r="D397" s="1137"/>
      <c r="E397" s="1417"/>
      <c r="F397" s="1418">
        <f t="shared" si="26"/>
        <v>0</v>
      </c>
    </row>
    <row r="398" spans="1:6" s="492" customFormat="1" ht="25.5">
      <c r="A398" s="498"/>
      <c r="B398" s="8" t="s">
        <v>1417</v>
      </c>
      <c r="C398" s="1121"/>
      <c r="D398" s="1137"/>
      <c r="E398" s="1417"/>
      <c r="F398" s="1418">
        <f t="shared" si="26"/>
        <v>0</v>
      </c>
    </row>
    <row r="399" spans="1:6" s="492" customFormat="1">
      <c r="A399" s="498"/>
      <c r="B399" s="8" t="s">
        <v>236</v>
      </c>
      <c r="C399" s="1121"/>
      <c r="D399" s="1137"/>
      <c r="E399" s="1417"/>
      <c r="F399" s="1418">
        <f t="shared" si="26"/>
        <v>0</v>
      </c>
    </row>
    <row r="400" spans="1:6" s="492" customFormat="1">
      <c r="A400" s="498"/>
      <c r="B400" s="8" t="s">
        <v>237</v>
      </c>
      <c r="C400" s="1121"/>
      <c r="D400" s="1137"/>
      <c r="E400" s="1417"/>
      <c r="F400" s="1418">
        <f>E400*D400</f>
        <v>0</v>
      </c>
    </row>
    <row r="401" spans="1:6" s="492" customFormat="1">
      <c r="A401" s="498"/>
      <c r="B401" s="8" t="s">
        <v>1418</v>
      </c>
      <c r="C401" s="1121"/>
      <c r="D401" s="1137"/>
      <c r="E401" s="1417"/>
      <c r="F401" s="1418"/>
    </row>
    <row r="402" spans="1:6" s="492" customFormat="1">
      <c r="A402" s="498"/>
      <c r="B402" s="8" t="s">
        <v>1419</v>
      </c>
      <c r="C402" s="1121"/>
      <c r="D402" s="1137"/>
      <c r="E402" s="1417"/>
      <c r="F402" s="1418">
        <f>E402*D402</f>
        <v>0</v>
      </c>
    </row>
    <row r="403" spans="1:6" s="492" customFormat="1">
      <c r="A403" s="498"/>
      <c r="B403" s="8" t="s">
        <v>1420</v>
      </c>
      <c r="C403" s="1121"/>
      <c r="D403" s="1137"/>
      <c r="E403" s="1417"/>
      <c r="F403" s="1418">
        <f>E403*D403</f>
        <v>0</v>
      </c>
    </row>
    <row r="404" spans="1:6" s="492" customFormat="1">
      <c r="A404" s="498"/>
      <c r="B404" s="8" t="s">
        <v>1421</v>
      </c>
      <c r="C404" s="1121"/>
      <c r="D404" s="1137"/>
      <c r="E404" s="1417"/>
      <c r="F404" s="1418">
        <f>E404*D404</f>
        <v>0</v>
      </c>
    </row>
    <row r="405" spans="1:6" s="492" customFormat="1" ht="26.25" thickBot="1">
      <c r="A405" s="498"/>
      <c r="B405" s="8" t="s">
        <v>1422</v>
      </c>
      <c r="C405" s="1121"/>
      <c r="D405" s="1137"/>
      <c r="E405" s="1417"/>
      <c r="F405" s="1418">
        <f>E405*D405</f>
        <v>0</v>
      </c>
    </row>
    <row r="406" spans="1:6">
      <c r="A406" s="1657" t="s">
        <v>3271</v>
      </c>
      <c r="B406" s="1658"/>
      <c r="C406" s="476" t="s">
        <v>45</v>
      </c>
      <c r="D406" s="477">
        <v>1</v>
      </c>
      <c r="E406" s="126"/>
      <c r="F406" s="478">
        <f>ROUND(D406*E406,2)</f>
        <v>0</v>
      </c>
    </row>
    <row r="407" spans="1:6" s="492" customFormat="1">
      <c r="A407" s="494"/>
      <c r="B407" s="495"/>
      <c r="C407" s="1415"/>
      <c r="D407" s="1416"/>
      <c r="E407" s="1417"/>
      <c r="F407" s="1418"/>
    </row>
    <row r="408" spans="1:6" s="1116" customFormat="1" ht="99.75" customHeight="1">
      <c r="A408" s="496" t="s">
        <v>3098</v>
      </c>
      <c r="B408" s="8" t="s">
        <v>1423</v>
      </c>
      <c r="C408" s="18" t="s">
        <v>33</v>
      </c>
      <c r="D408" s="19">
        <v>2</v>
      </c>
      <c r="E408" s="125"/>
      <c r="F408" s="446">
        <f>E408*D408</f>
        <v>0</v>
      </c>
    </row>
    <row r="409" spans="1:6" s="1116" customFormat="1">
      <c r="A409" s="1419"/>
      <c r="B409" s="8"/>
      <c r="C409" s="18"/>
      <c r="D409" s="19"/>
      <c r="E409" s="125"/>
      <c r="F409" s="446"/>
    </row>
    <row r="410" spans="1:6" s="1116" customFormat="1" ht="25.5">
      <c r="A410" s="496" t="s">
        <v>3099</v>
      </c>
      <c r="B410" s="8" t="s">
        <v>1367</v>
      </c>
      <c r="C410" s="18"/>
      <c r="D410" s="19"/>
      <c r="E410" s="125"/>
      <c r="F410" s="446"/>
    </row>
    <row r="411" spans="1:6" s="1116" customFormat="1">
      <c r="A411" s="496"/>
      <c r="B411" s="8"/>
      <c r="C411" s="18"/>
      <c r="D411" s="19"/>
      <c r="E411" s="125"/>
      <c r="F411" s="446"/>
    </row>
    <row r="412" spans="1:6" s="1116" customFormat="1">
      <c r="A412" s="496" t="s">
        <v>46</v>
      </c>
      <c r="B412" s="8" t="s">
        <v>1370</v>
      </c>
      <c r="C412" s="18" t="s">
        <v>165</v>
      </c>
      <c r="D412" s="19">
        <v>40</v>
      </c>
      <c r="E412" s="125"/>
      <c r="F412" s="446">
        <f>E412*D412</f>
        <v>0</v>
      </c>
    </row>
    <row r="413" spans="1:6" s="1116" customFormat="1">
      <c r="A413" s="496"/>
      <c r="B413" s="8"/>
      <c r="C413" s="18"/>
      <c r="D413" s="19"/>
      <c r="E413" s="125"/>
      <c r="F413" s="446"/>
    </row>
    <row r="414" spans="1:6" s="1116" customFormat="1">
      <c r="A414" s="496" t="s">
        <v>47</v>
      </c>
      <c r="B414" s="8" t="s">
        <v>1424</v>
      </c>
      <c r="C414" s="18" t="s">
        <v>165</v>
      </c>
      <c r="D414" s="19">
        <v>300</v>
      </c>
      <c r="E414" s="125"/>
      <c r="F414" s="446">
        <f>E414*D414</f>
        <v>0</v>
      </c>
    </row>
    <row r="415" spans="1:6" s="1116" customFormat="1">
      <c r="A415" s="496"/>
      <c r="B415" s="8"/>
      <c r="C415" s="18"/>
      <c r="D415" s="19"/>
      <c r="E415" s="125"/>
      <c r="F415" s="446"/>
    </row>
    <row r="416" spans="1:6" s="1116" customFormat="1" ht="38.25">
      <c r="A416" s="496" t="s">
        <v>3100</v>
      </c>
      <c r="B416" s="8" t="s">
        <v>229</v>
      </c>
      <c r="C416" s="18"/>
      <c r="D416" s="19"/>
      <c r="E416" s="125"/>
      <c r="F416" s="446">
        <f>D416*E416</f>
        <v>0</v>
      </c>
    </row>
    <row r="417" spans="1:6" s="1116" customFormat="1">
      <c r="A417" s="496"/>
      <c r="B417" s="8"/>
      <c r="C417" s="18"/>
      <c r="D417" s="19"/>
      <c r="E417" s="125"/>
      <c r="F417" s="446">
        <f>D417*E417</f>
        <v>0</v>
      </c>
    </row>
    <row r="418" spans="1:6" s="1116" customFormat="1">
      <c r="A418" s="496" t="s">
        <v>46</v>
      </c>
      <c r="B418" s="8" t="s">
        <v>1425</v>
      </c>
      <c r="C418" s="18" t="s">
        <v>165</v>
      </c>
      <c r="D418" s="19">
        <v>350</v>
      </c>
      <c r="E418" s="125"/>
      <c r="F418" s="446">
        <f t="shared" ref="F418:F422" si="27">E418*D418</f>
        <v>0</v>
      </c>
    </row>
    <row r="419" spans="1:6" s="1116" customFormat="1">
      <c r="A419" s="496"/>
      <c r="B419" s="8"/>
      <c r="C419" s="18"/>
      <c r="D419" s="19"/>
      <c r="E419" s="125"/>
      <c r="F419" s="446">
        <f t="shared" si="27"/>
        <v>0</v>
      </c>
    </row>
    <row r="420" spans="1:6" s="1116" customFormat="1">
      <c r="A420" s="496" t="s">
        <v>47</v>
      </c>
      <c r="B420" s="8" t="s">
        <v>1426</v>
      </c>
      <c r="C420" s="18" t="s">
        <v>165</v>
      </c>
      <c r="D420" s="19">
        <v>50</v>
      </c>
      <c r="E420" s="125"/>
      <c r="F420" s="446">
        <f t="shared" si="27"/>
        <v>0</v>
      </c>
    </row>
    <row r="421" spans="1:6" s="1116" customFormat="1">
      <c r="A421" s="496"/>
      <c r="B421" s="8"/>
      <c r="C421" s="18"/>
      <c r="D421" s="19"/>
      <c r="E421" s="125"/>
      <c r="F421" s="446">
        <f t="shared" si="27"/>
        <v>0</v>
      </c>
    </row>
    <row r="422" spans="1:6" s="1116" customFormat="1" ht="76.5">
      <c r="A422" s="496" t="s">
        <v>3101</v>
      </c>
      <c r="B422" s="8" t="s">
        <v>239</v>
      </c>
      <c r="C422" s="18" t="s">
        <v>45</v>
      </c>
      <c r="D422" s="19">
        <v>1</v>
      </c>
      <c r="E422" s="125"/>
      <c r="F422" s="446">
        <f t="shared" si="27"/>
        <v>0</v>
      </c>
    </row>
    <row r="423" spans="1:6" s="492" customFormat="1">
      <c r="A423" s="1419"/>
      <c r="B423" s="499"/>
      <c r="C423" s="472"/>
      <c r="D423" s="491"/>
      <c r="E423" s="517"/>
      <c r="F423" s="474"/>
    </row>
    <row r="424" spans="1:6" ht="13.5" thickBot="1">
      <c r="A424" s="486"/>
      <c r="B424" s="487" t="s">
        <v>3270</v>
      </c>
      <c r="C424" s="488"/>
      <c r="D424" s="489"/>
      <c r="E424" s="518"/>
      <c r="F424" s="490">
        <f>SUM(F392:F423)</f>
        <v>0</v>
      </c>
    </row>
    <row r="425" spans="1:6" s="468" customFormat="1" ht="14.25" thickTop="1" thickBot="1">
      <c r="A425" s="463" t="s">
        <v>2997</v>
      </c>
      <c r="B425" s="464" t="s">
        <v>166</v>
      </c>
      <c r="C425" s="465"/>
      <c r="D425" s="1414"/>
      <c r="E425" s="519"/>
      <c r="F425" s="467"/>
    </row>
    <row r="426" spans="1:6" s="492" customFormat="1" ht="13.5" thickTop="1">
      <c r="A426" s="1419"/>
      <c r="C426" s="472"/>
      <c r="D426" s="491"/>
      <c r="E426" s="517"/>
      <c r="F426" s="474"/>
    </row>
    <row r="427" spans="1:6" s="1116" customFormat="1" ht="38.25">
      <c r="A427" s="496" t="s">
        <v>3102</v>
      </c>
      <c r="B427" s="8" t="s">
        <v>1427</v>
      </c>
      <c r="C427" s="18" t="s">
        <v>45</v>
      </c>
      <c r="D427" s="19">
        <v>1</v>
      </c>
      <c r="E427" s="125"/>
      <c r="F427" s="446">
        <f>E427*D427</f>
        <v>0</v>
      </c>
    </row>
    <row r="428" spans="1:6" s="1116" customFormat="1">
      <c r="A428" s="496"/>
      <c r="B428" s="8"/>
      <c r="C428" s="18"/>
      <c r="D428" s="19"/>
      <c r="E428" s="125"/>
      <c r="F428" s="446"/>
    </row>
    <row r="429" spans="1:6" s="1116" customFormat="1" ht="38.25">
      <c r="A429" s="496" t="s">
        <v>3103</v>
      </c>
      <c r="B429" s="8" t="s">
        <v>1428</v>
      </c>
      <c r="C429" s="18" t="s">
        <v>45</v>
      </c>
      <c r="D429" s="19">
        <v>1</v>
      </c>
      <c r="E429" s="125"/>
      <c r="F429" s="446">
        <f>E429*D429</f>
        <v>0</v>
      </c>
    </row>
    <row r="430" spans="1:6" s="1116" customFormat="1">
      <c r="A430" s="496"/>
      <c r="B430" s="8"/>
      <c r="C430" s="18"/>
      <c r="D430" s="19"/>
      <c r="E430" s="125"/>
      <c r="F430" s="446"/>
    </row>
    <row r="431" spans="1:6" s="1116" customFormat="1" ht="38.25">
      <c r="A431" s="496" t="s">
        <v>3104</v>
      </c>
      <c r="B431" s="8" t="s">
        <v>240</v>
      </c>
      <c r="C431" s="18" t="s">
        <v>33</v>
      </c>
      <c r="D431" s="19">
        <v>5</v>
      </c>
      <c r="E431" s="125"/>
      <c r="F431" s="446">
        <f>E431*D431</f>
        <v>0</v>
      </c>
    </row>
    <row r="432" spans="1:6" s="1116" customFormat="1">
      <c r="A432" s="496"/>
      <c r="B432" s="8"/>
      <c r="C432" s="18"/>
      <c r="D432" s="19"/>
      <c r="E432" s="125"/>
      <c r="F432" s="446"/>
    </row>
    <row r="433" spans="1:6" s="1116" customFormat="1" ht="25.5">
      <c r="A433" s="496" t="s">
        <v>3105</v>
      </c>
      <c r="B433" s="8" t="s">
        <v>1367</v>
      </c>
      <c r="C433" s="18"/>
      <c r="D433" s="19"/>
      <c r="E433" s="125"/>
      <c r="F433" s="446"/>
    </row>
    <row r="434" spans="1:6" s="1116" customFormat="1">
      <c r="A434" s="496"/>
      <c r="B434" s="8"/>
      <c r="C434" s="18"/>
      <c r="D434" s="19"/>
      <c r="E434" s="125"/>
      <c r="F434" s="446"/>
    </row>
    <row r="435" spans="1:6" s="1116" customFormat="1">
      <c r="A435" s="496" t="s">
        <v>46</v>
      </c>
      <c r="B435" s="8" t="s">
        <v>1429</v>
      </c>
      <c r="C435" s="18" t="s">
        <v>165</v>
      </c>
      <c r="D435" s="19">
        <v>20</v>
      </c>
      <c r="E435" s="125"/>
      <c r="F435" s="446">
        <f>E435*D435</f>
        <v>0</v>
      </c>
    </row>
    <row r="436" spans="1:6" s="1116" customFormat="1">
      <c r="A436" s="496"/>
      <c r="B436" s="8"/>
      <c r="C436" s="18"/>
      <c r="D436" s="19"/>
      <c r="E436" s="125"/>
      <c r="F436" s="446">
        <f>E436*D436</f>
        <v>0</v>
      </c>
    </row>
    <row r="437" spans="1:6" s="1116" customFormat="1">
      <c r="A437" s="496" t="s">
        <v>47</v>
      </c>
      <c r="B437" s="8" t="s">
        <v>1371</v>
      </c>
      <c r="C437" s="18" t="s">
        <v>165</v>
      </c>
      <c r="D437" s="19">
        <v>40</v>
      </c>
      <c r="E437" s="125"/>
      <c r="F437" s="446">
        <f>E437*D437</f>
        <v>0</v>
      </c>
    </row>
    <row r="438" spans="1:6" s="1116" customFormat="1">
      <c r="A438" s="496"/>
      <c r="B438" s="8"/>
      <c r="C438" s="18"/>
      <c r="D438" s="19"/>
      <c r="E438" s="125"/>
      <c r="F438" s="446">
        <f>E438*D438</f>
        <v>0</v>
      </c>
    </row>
    <row r="439" spans="1:6" s="1116" customFormat="1">
      <c r="A439" s="496" t="s">
        <v>48</v>
      </c>
      <c r="B439" s="8" t="s">
        <v>1430</v>
      </c>
      <c r="C439" s="18" t="s">
        <v>165</v>
      </c>
      <c r="D439" s="19">
        <v>70</v>
      </c>
      <c r="E439" s="125"/>
      <c r="F439" s="446">
        <f>E439*D439</f>
        <v>0</v>
      </c>
    </row>
    <row r="440" spans="1:6" s="1116" customFormat="1">
      <c r="A440" s="496"/>
      <c r="B440" s="8"/>
      <c r="C440" s="18"/>
      <c r="D440" s="19"/>
      <c r="E440" s="125"/>
      <c r="F440" s="446"/>
    </row>
    <row r="441" spans="1:6" s="1116" customFormat="1" ht="38.25">
      <c r="A441" s="496" t="s">
        <v>3106</v>
      </c>
      <c r="B441" s="8" t="s">
        <v>229</v>
      </c>
      <c r="C441" s="18"/>
      <c r="D441" s="19"/>
      <c r="E441" s="125"/>
      <c r="F441" s="446"/>
    </row>
    <row r="442" spans="1:6" s="1116" customFormat="1">
      <c r="A442" s="496"/>
      <c r="B442" s="8"/>
      <c r="C442" s="18"/>
      <c r="D442" s="19"/>
      <c r="E442" s="125"/>
      <c r="F442" s="446"/>
    </row>
    <row r="443" spans="1:6" s="1116" customFormat="1">
      <c r="A443" s="496" t="s">
        <v>46</v>
      </c>
      <c r="B443" s="8" t="s">
        <v>241</v>
      </c>
      <c r="C443" s="18" t="s">
        <v>165</v>
      </c>
      <c r="D443" s="19">
        <v>30</v>
      </c>
      <c r="E443" s="125"/>
      <c r="F443" s="446">
        <f>E443*D443</f>
        <v>0</v>
      </c>
    </row>
    <row r="444" spans="1:6" s="1116" customFormat="1">
      <c r="A444" s="496"/>
      <c r="B444" s="8"/>
      <c r="C444" s="18"/>
      <c r="D444" s="19"/>
      <c r="E444" s="125"/>
      <c r="F444" s="446">
        <f>E444*D444</f>
        <v>0</v>
      </c>
    </row>
    <row r="445" spans="1:6" s="1116" customFormat="1">
      <c r="A445" s="496" t="s">
        <v>47</v>
      </c>
      <c r="B445" s="8" t="s">
        <v>242</v>
      </c>
      <c r="C445" s="18" t="s">
        <v>165</v>
      </c>
      <c r="D445" s="19">
        <v>100</v>
      </c>
      <c r="E445" s="125"/>
      <c r="F445" s="446">
        <f>E445*D445</f>
        <v>0</v>
      </c>
    </row>
    <row r="446" spans="1:6" s="1116" customFormat="1">
      <c r="A446" s="496"/>
      <c r="B446" s="8"/>
      <c r="C446" s="18"/>
      <c r="D446" s="19"/>
      <c r="E446" s="125"/>
      <c r="F446" s="446">
        <f>E446*D446</f>
        <v>0</v>
      </c>
    </row>
    <row r="447" spans="1:6" s="1116" customFormat="1" ht="67.5" customHeight="1">
      <c r="A447" s="496" t="s">
        <v>3107</v>
      </c>
      <c r="B447" s="8" t="s">
        <v>243</v>
      </c>
      <c r="C447" s="18" t="s">
        <v>45</v>
      </c>
      <c r="D447" s="19">
        <v>1</v>
      </c>
      <c r="E447" s="125"/>
      <c r="F447" s="446">
        <f>E447*D447</f>
        <v>0</v>
      </c>
    </row>
    <row r="448" spans="1:6" s="492" customFormat="1">
      <c r="A448" s="1419"/>
      <c r="B448" s="499"/>
      <c r="C448" s="472"/>
      <c r="D448" s="491"/>
      <c r="E448" s="517"/>
      <c r="F448" s="474"/>
    </row>
    <row r="449" spans="1:6" ht="13.5" thickBot="1">
      <c r="A449" s="486"/>
      <c r="B449" s="487" t="s">
        <v>3269</v>
      </c>
      <c r="C449" s="488"/>
      <c r="D449" s="489"/>
      <c r="E449" s="518"/>
      <c r="F449" s="490">
        <f>SUM(F426:F448)</f>
        <v>0</v>
      </c>
    </row>
    <row r="450" spans="1:6" s="468" customFormat="1" ht="14.25" thickTop="1" thickBot="1">
      <c r="A450" s="463" t="s">
        <v>2998</v>
      </c>
      <c r="B450" s="464" t="s">
        <v>247</v>
      </c>
      <c r="C450" s="465"/>
      <c r="D450" s="1414"/>
      <c r="E450" s="519"/>
      <c r="F450" s="467"/>
    </row>
    <row r="451" spans="1:6" s="492" customFormat="1" ht="13.5" thickTop="1">
      <c r="A451" s="496"/>
      <c r="B451" s="8"/>
      <c r="C451" s="18"/>
      <c r="D451" s="500"/>
      <c r="E451" s="516"/>
      <c r="F451" s="446"/>
    </row>
    <row r="452" spans="1:6" s="493" customFormat="1" ht="66.75" customHeight="1">
      <c r="A452" s="496"/>
      <c r="B452" s="8" t="s">
        <v>1431</v>
      </c>
      <c r="C452" s="18"/>
      <c r="D452" s="500"/>
      <c r="E452" s="128"/>
      <c r="F452" s="446">
        <f>D452*E452</f>
        <v>0</v>
      </c>
    </row>
    <row r="453" spans="1:6" s="493" customFormat="1" ht="14.25" customHeight="1">
      <c r="A453" s="496"/>
      <c r="B453" s="501"/>
      <c r="C453" s="18"/>
      <c r="D453" s="500"/>
      <c r="E453" s="128"/>
      <c r="F453" s="446">
        <f>D453*E453</f>
        <v>0</v>
      </c>
    </row>
    <row r="454" spans="1:6" s="1116" customFormat="1" ht="269.25" customHeight="1">
      <c r="A454" s="496" t="s">
        <v>3108</v>
      </c>
      <c r="B454" s="469" t="s">
        <v>1432</v>
      </c>
      <c r="C454" s="502" t="s">
        <v>33</v>
      </c>
      <c r="D454" s="500">
        <v>1</v>
      </c>
      <c r="E454" s="128"/>
      <c r="F454" s="446">
        <f t="shared" ref="F454" si="28">E454*D454</f>
        <v>0</v>
      </c>
    </row>
    <row r="455" spans="1:6" s="1116" customFormat="1">
      <c r="A455" s="496"/>
      <c r="B455" s="469"/>
      <c r="C455" s="502"/>
      <c r="D455" s="503"/>
      <c r="E455" s="520"/>
      <c r="F455" s="504"/>
    </row>
    <row r="456" spans="1:6" s="1116" customFormat="1" ht="127.5">
      <c r="A456" s="496" t="s">
        <v>3109</v>
      </c>
      <c r="B456" s="469" t="s">
        <v>2750</v>
      </c>
      <c r="C456" s="502" t="s">
        <v>33</v>
      </c>
      <c r="D456" s="500">
        <v>1</v>
      </c>
      <c r="E456" s="128"/>
      <c r="F456" s="446">
        <f>E456*D456</f>
        <v>0</v>
      </c>
    </row>
    <row r="457" spans="1:6" s="1116" customFormat="1">
      <c r="A457" s="496"/>
      <c r="B457" s="469"/>
      <c r="C457" s="502"/>
      <c r="D457" s="503"/>
      <c r="E457" s="520"/>
      <c r="F457" s="504"/>
    </row>
    <row r="458" spans="1:6" s="1116" customFormat="1" ht="191.25">
      <c r="A458" s="496" t="s">
        <v>3110</v>
      </c>
      <c r="B458" s="469" t="s">
        <v>1433</v>
      </c>
      <c r="C458" s="502" t="s">
        <v>33</v>
      </c>
      <c r="D458" s="500">
        <v>59</v>
      </c>
      <c r="E458" s="128"/>
      <c r="F458" s="446">
        <f>E458*D458</f>
        <v>0</v>
      </c>
    </row>
    <row r="459" spans="1:6" s="1116" customFormat="1">
      <c r="A459" s="496"/>
      <c r="B459" s="469"/>
      <c r="C459" s="502"/>
      <c r="D459" s="503"/>
      <c r="E459" s="520"/>
      <c r="F459" s="504"/>
    </row>
    <row r="460" spans="1:6" s="1116" customFormat="1" ht="185.25" customHeight="1">
      <c r="A460" s="496" t="s">
        <v>3111</v>
      </c>
      <c r="B460" s="469" t="s">
        <v>1434</v>
      </c>
      <c r="C460" s="502" t="s">
        <v>33</v>
      </c>
      <c r="D460" s="500">
        <v>2</v>
      </c>
      <c r="E460" s="128"/>
      <c r="F460" s="446">
        <f>E460*D460</f>
        <v>0</v>
      </c>
    </row>
    <row r="461" spans="1:6" s="1116" customFormat="1">
      <c r="A461" s="496"/>
      <c r="B461" s="469"/>
      <c r="C461" s="502"/>
      <c r="D461" s="503"/>
      <c r="E461" s="520"/>
      <c r="F461" s="504"/>
    </row>
    <row r="462" spans="1:6" s="1116" customFormat="1" ht="83.25" customHeight="1">
      <c r="A462" s="496" t="s">
        <v>3112</v>
      </c>
      <c r="B462" s="469" t="s">
        <v>1435</v>
      </c>
      <c r="C462" s="502" t="s">
        <v>33</v>
      </c>
      <c r="D462" s="500">
        <v>61</v>
      </c>
      <c r="E462" s="128"/>
      <c r="F462" s="446">
        <f>E462*D462</f>
        <v>0</v>
      </c>
    </row>
    <row r="463" spans="1:6" s="1116" customFormat="1">
      <c r="A463" s="496"/>
      <c r="B463" s="469"/>
      <c r="C463" s="502"/>
      <c r="D463" s="503"/>
      <c r="E463" s="520"/>
      <c r="F463" s="504"/>
    </row>
    <row r="464" spans="1:6" s="1116" customFormat="1" ht="28.5" customHeight="1">
      <c r="A464" s="496" t="s">
        <v>3113</v>
      </c>
      <c r="B464" s="469" t="s">
        <v>1436</v>
      </c>
      <c r="C464" s="502" t="s">
        <v>33</v>
      </c>
      <c r="D464" s="500">
        <v>61</v>
      </c>
      <c r="E464" s="128"/>
      <c r="F464" s="446">
        <f>E464*D464</f>
        <v>0</v>
      </c>
    </row>
    <row r="465" spans="1:6" s="1116" customFormat="1">
      <c r="A465" s="496"/>
      <c r="B465" s="469"/>
      <c r="C465" s="502"/>
      <c r="D465" s="503"/>
      <c r="E465" s="520"/>
      <c r="F465" s="504"/>
    </row>
    <row r="466" spans="1:6" s="1116" customFormat="1" ht="117.75" customHeight="1">
      <c r="A466" s="496" t="s">
        <v>3114</v>
      </c>
      <c r="B466" s="469" t="s">
        <v>1437</v>
      </c>
      <c r="C466" s="502" t="s">
        <v>33</v>
      </c>
      <c r="D466" s="500">
        <v>2</v>
      </c>
      <c r="E466" s="128"/>
      <c r="F466" s="446">
        <f>E466*D466</f>
        <v>0</v>
      </c>
    </row>
    <row r="467" spans="1:6" s="1116" customFormat="1">
      <c r="A467" s="496"/>
      <c r="B467" s="469"/>
      <c r="C467" s="502"/>
      <c r="D467" s="503"/>
      <c r="E467" s="520"/>
      <c r="F467" s="504"/>
    </row>
    <row r="468" spans="1:6" s="1116" customFormat="1" ht="61.5" customHeight="1">
      <c r="A468" s="496" t="s">
        <v>3115</v>
      </c>
      <c r="B468" s="469" t="s">
        <v>249</v>
      </c>
      <c r="C468" s="502" t="s">
        <v>33</v>
      </c>
      <c r="D468" s="500">
        <v>1</v>
      </c>
      <c r="E468" s="128"/>
      <c r="F468" s="446">
        <f>E468*D468</f>
        <v>0</v>
      </c>
    </row>
    <row r="469" spans="1:6" s="1116" customFormat="1">
      <c r="A469" s="496"/>
      <c r="B469" s="469"/>
      <c r="C469" s="502"/>
      <c r="D469" s="503"/>
      <c r="E469" s="520"/>
      <c r="F469" s="504"/>
    </row>
    <row r="470" spans="1:6" s="1116" customFormat="1" ht="25.5">
      <c r="A470" s="496" t="s">
        <v>3116</v>
      </c>
      <c r="B470" s="469" t="s">
        <v>250</v>
      </c>
      <c r="C470" s="502" t="s">
        <v>33</v>
      </c>
      <c r="D470" s="500">
        <v>1</v>
      </c>
      <c r="E470" s="128"/>
      <c r="F470" s="446">
        <f>E470*D470</f>
        <v>0</v>
      </c>
    </row>
    <row r="471" spans="1:6" s="1116" customFormat="1">
      <c r="A471" s="496"/>
      <c r="B471" s="469"/>
      <c r="C471" s="502"/>
      <c r="D471" s="503"/>
      <c r="E471" s="520"/>
      <c r="F471" s="504"/>
    </row>
    <row r="472" spans="1:6" s="1116" customFormat="1" ht="15.75" customHeight="1">
      <c r="A472" s="496" t="s">
        <v>3117</v>
      </c>
      <c r="B472" s="469" t="s">
        <v>251</v>
      </c>
      <c r="C472" s="502" t="s">
        <v>33</v>
      </c>
      <c r="D472" s="500">
        <v>1</v>
      </c>
      <c r="E472" s="128"/>
      <c r="F472" s="446">
        <f>E472*D472</f>
        <v>0</v>
      </c>
    </row>
    <row r="473" spans="1:6" s="1116" customFormat="1">
      <c r="A473" s="496"/>
      <c r="B473" s="469"/>
      <c r="C473" s="502"/>
      <c r="D473" s="503"/>
      <c r="E473" s="520"/>
      <c r="F473" s="504"/>
    </row>
    <row r="474" spans="1:6" s="1116" customFormat="1" ht="162.75" customHeight="1">
      <c r="A474" s="496" t="s">
        <v>3118</v>
      </c>
      <c r="B474" s="469" t="s">
        <v>2751</v>
      </c>
      <c r="C474" s="502" t="s">
        <v>33</v>
      </c>
      <c r="D474" s="500">
        <v>4</v>
      </c>
      <c r="E474" s="128"/>
      <c r="F474" s="446">
        <f>E474*D474</f>
        <v>0</v>
      </c>
    </row>
    <row r="475" spans="1:6" s="1116" customFormat="1">
      <c r="A475" s="496"/>
      <c r="B475" s="469"/>
      <c r="C475" s="502"/>
      <c r="D475" s="503"/>
      <c r="E475" s="520"/>
      <c r="F475" s="504"/>
    </row>
    <row r="476" spans="1:6" s="1116" customFormat="1" ht="204">
      <c r="A476" s="496" t="s">
        <v>3119</v>
      </c>
      <c r="B476" s="469" t="s">
        <v>1438</v>
      </c>
      <c r="C476" s="502" t="s">
        <v>33</v>
      </c>
      <c r="D476" s="500">
        <v>3</v>
      </c>
      <c r="E476" s="128"/>
      <c r="F476" s="446">
        <f>E476*D476</f>
        <v>0</v>
      </c>
    </row>
    <row r="477" spans="1:6" s="1116" customFormat="1">
      <c r="A477" s="496"/>
      <c r="B477" s="469"/>
      <c r="C477" s="502"/>
      <c r="D477" s="503"/>
      <c r="E477" s="520"/>
      <c r="F477" s="504"/>
    </row>
    <row r="478" spans="1:6" s="1116" customFormat="1" ht="81.75" customHeight="1">
      <c r="A478" s="496" t="s">
        <v>3120</v>
      </c>
      <c r="B478" s="469" t="s">
        <v>1439</v>
      </c>
      <c r="C478" s="502" t="s">
        <v>33</v>
      </c>
      <c r="D478" s="500">
        <v>29</v>
      </c>
      <c r="E478" s="128"/>
      <c r="F478" s="446">
        <f>E478*D478</f>
        <v>0</v>
      </c>
    </row>
    <row r="479" spans="1:6" s="1116" customFormat="1">
      <c r="A479" s="496"/>
      <c r="B479" s="469"/>
      <c r="C479" s="502"/>
      <c r="D479" s="503"/>
      <c r="E479" s="520"/>
      <c r="F479" s="504"/>
    </row>
    <row r="480" spans="1:6" s="1116" customFormat="1" ht="56.25" customHeight="1">
      <c r="A480" s="496" t="s">
        <v>3121</v>
      </c>
      <c r="B480" s="469" t="s">
        <v>1440</v>
      </c>
      <c r="C480" s="502" t="s">
        <v>33</v>
      </c>
      <c r="D480" s="500">
        <v>3</v>
      </c>
      <c r="E480" s="128"/>
      <c r="F480" s="446">
        <f>E480*D480</f>
        <v>0</v>
      </c>
    </row>
    <row r="481" spans="1:6" s="1116" customFormat="1">
      <c r="A481" s="496"/>
      <c r="B481" s="469"/>
      <c r="C481" s="502"/>
      <c r="D481" s="503"/>
      <c r="E481" s="520"/>
      <c r="F481" s="504"/>
    </row>
    <row r="482" spans="1:6" s="1116" customFormat="1" ht="38.25">
      <c r="A482" s="496" t="s">
        <v>3122</v>
      </c>
      <c r="B482" s="469" t="s">
        <v>252</v>
      </c>
      <c r="C482" s="502" t="s">
        <v>45</v>
      </c>
      <c r="D482" s="500">
        <v>1</v>
      </c>
      <c r="E482" s="128"/>
      <c r="F482" s="446">
        <f>E482*D482</f>
        <v>0</v>
      </c>
    </row>
    <row r="483" spans="1:6" s="1116" customFormat="1">
      <c r="A483" s="496"/>
      <c r="B483" s="469"/>
      <c r="C483" s="502"/>
      <c r="D483" s="503"/>
      <c r="E483" s="520"/>
      <c r="F483" s="504"/>
    </row>
    <row r="484" spans="1:6" s="1116" customFormat="1">
      <c r="A484" s="496" t="s">
        <v>3123</v>
      </c>
      <c r="B484" s="469" t="s">
        <v>253</v>
      </c>
      <c r="C484" s="502" t="s">
        <v>33</v>
      </c>
      <c r="D484" s="500">
        <v>1</v>
      </c>
      <c r="E484" s="128"/>
      <c r="F484" s="446">
        <f>E484*D484</f>
        <v>0</v>
      </c>
    </row>
    <row r="485" spans="1:6" s="1116" customFormat="1">
      <c r="A485" s="496"/>
      <c r="B485" s="469"/>
      <c r="C485" s="502"/>
      <c r="D485" s="503"/>
      <c r="E485" s="520"/>
      <c r="F485" s="504"/>
    </row>
    <row r="486" spans="1:6" s="1116" customFormat="1" ht="25.5">
      <c r="A486" s="496" t="s">
        <v>3124</v>
      </c>
      <c r="B486" s="469" t="s">
        <v>1441</v>
      </c>
      <c r="C486" s="502" t="s">
        <v>33</v>
      </c>
      <c r="D486" s="500">
        <v>2</v>
      </c>
      <c r="E486" s="128"/>
      <c r="F486" s="446">
        <f>E486*D486</f>
        <v>0</v>
      </c>
    </row>
    <row r="487" spans="1:6" s="1116" customFormat="1">
      <c r="A487" s="496"/>
      <c r="B487" s="469"/>
      <c r="C487" s="502"/>
      <c r="D487" s="503"/>
      <c r="E487" s="520"/>
      <c r="F487" s="504"/>
    </row>
    <row r="488" spans="1:6" s="1116" customFormat="1" ht="154.5" customHeight="1">
      <c r="A488" s="496" t="s">
        <v>3125</v>
      </c>
      <c r="B488" s="469" t="s">
        <v>1442</v>
      </c>
      <c r="C488" s="502" t="s">
        <v>165</v>
      </c>
      <c r="D488" s="500">
        <v>5</v>
      </c>
      <c r="E488" s="128"/>
      <c r="F488" s="446">
        <f>E488*D488</f>
        <v>0</v>
      </c>
    </row>
    <row r="489" spans="1:6" s="1116" customFormat="1">
      <c r="A489" s="496"/>
      <c r="B489" s="469"/>
      <c r="C489" s="502"/>
      <c r="D489" s="503"/>
      <c r="E489" s="520"/>
      <c r="F489" s="504"/>
    </row>
    <row r="490" spans="1:6" s="1116" customFormat="1" ht="110.25" customHeight="1">
      <c r="A490" s="496" t="s">
        <v>3126</v>
      </c>
      <c r="B490" s="469" t="s">
        <v>254</v>
      </c>
      <c r="C490" s="502" t="s">
        <v>165</v>
      </c>
      <c r="D490" s="500">
        <v>700</v>
      </c>
      <c r="E490" s="128"/>
      <c r="F490" s="446">
        <f>E490*D490</f>
        <v>0</v>
      </c>
    </row>
    <row r="491" spans="1:6" s="1116" customFormat="1">
      <c r="A491" s="496"/>
      <c r="B491" s="469"/>
      <c r="C491" s="502"/>
      <c r="D491" s="503"/>
      <c r="E491" s="520"/>
      <c r="F491" s="504"/>
    </row>
    <row r="492" spans="1:6" s="1116" customFormat="1" ht="71.25" customHeight="1">
      <c r="A492" s="496" t="s">
        <v>3127</v>
      </c>
      <c r="B492" s="469" t="s">
        <v>1443</v>
      </c>
      <c r="C492" s="502" t="s">
        <v>165</v>
      </c>
      <c r="D492" s="500">
        <v>50</v>
      </c>
      <c r="E492" s="128"/>
      <c r="F492" s="446">
        <f>E492*D492</f>
        <v>0</v>
      </c>
    </row>
    <row r="493" spans="1:6" s="1116" customFormat="1">
      <c r="A493" s="496"/>
      <c r="B493" s="505"/>
      <c r="C493" s="502"/>
      <c r="D493" s="503"/>
      <c r="E493" s="520"/>
      <c r="F493" s="504"/>
    </row>
    <row r="494" spans="1:6" s="1116" customFormat="1" ht="110.25" customHeight="1">
      <c r="A494" s="496" t="s">
        <v>3128</v>
      </c>
      <c r="B494" s="469" t="s">
        <v>1444</v>
      </c>
      <c r="C494" s="502" t="s">
        <v>33</v>
      </c>
      <c r="D494" s="500">
        <v>1</v>
      </c>
      <c r="E494" s="128"/>
      <c r="F494" s="446">
        <f>E494*D494</f>
        <v>0</v>
      </c>
    </row>
    <row r="495" spans="1:6" s="1116" customFormat="1">
      <c r="A495" s="496"/>
      <c r="B495" s="469"/>
      <c r="C495" s="502"/>
      <c r="D495" s="503"/>
      <c r="E495" s="520"/>
      <c r="F495" s="504"/>
    </row>
    <row r="496" spans="1:6" s="1116" customFormat="1" ht="25.5">
      <c r="A496" s="496" t="s">
        <v>3129</v>
      </c>
      <c r="B496" s="469" t="s">
        <v>255</v>
      </c>
      <c r="C496" s="502" t="s">
        <v>33</v>
      </c>
      <c r="D496" s="500">
        <v>61</v>
      </c>
      <c r="E496" s="128"/>
      <c r="F496" s="446">
        <f>E496*D496</f>
        <v>0</v>
      </c>
    </row>
    <row r="497" spans="1:6" s="1116" customFormat="1">
      <c r="A497" s="496"/>
      <c r="B497" s="469"/>
      <c r="C497" s="502"/>
      <c r="D497" s="503"/>
      <c r="E497" s="520"/>
      <c r="F497" s="504"/>
    </row>
    <row r="498" spans="1:6" s="1116" customFormat="1" ht="25.5">
      <c r="A498" s="496" t="s">
        <v>3130</v>
      </c>
      <c r="B498" s="469" t="s">
        <v>256</v>
      </c>
      <c r="C498" s="502" t="s">
        <v>33</v>
      </c>
      <c r="D498" s="500">
        <v>61</v>
      </c>
      <c r="E498" s="128"/>
      <c r="F498" s="446">
        <f>E498*D498</f>
        <v>0</v>
      </c>
    </row>
    <row r="499" spans="1:6" s="1116" customFormat="1">
      <c r="A499" s="496"/>
      <c r="B499" s="469"/>
      <c r="C499" s="502"/>
      <c r="D499" s="503"/>
      <c r="E499" s="520"/>
      <c r="F499" s="504"/>
    </row>
    <row r="500" spans="1:6" s="1116" customFormat="1" ht="25.5">
      <c r="A500" s="496" t="s">
        <v>3131</v>
      </c>
      <c r="B500" s="469" t="s">
        <v>257</v>
      </c>
      <c r="C500" s="502" t="s">
        <v>33</v>
      </c>
      <c r="D500" s="500">
        <v>2</v>
      </c>
      <c r="E500" s="128"/>
      <c r="F500" s="446">
        <f>E500*D500</f>
        <v>0</v>
      </c>
    </row>
    <row r="501" spans="1:6" s="1116" customFormat="1">
      <c r="A501" s="496"/>
      <c r="B501" s="469"/>
      <c r="C501" s="502"/>
      <c r="D501" s="503"/>
      <c r="E501" s="520"/>
      <c r="F501" s="504"/>
    </row>
    <row r="502" spans="1:6" s="1116" customFormat="1">
      <c r="A502" s="496" t="s">
        <v>3132</v>
      </c>
      <c r="B502" s="469" t="s">
        <v>258</v>
      </c>
      <c r="C502" s="502" t="s">
        <v>33</v>
      </c>
      <c r="D502" s="500">
        <v>4</v>
      </c>
      <c r="E502" s="128"/>
      <c r="F502" s="446">
        <f>E502*D502</f>
        <v>0</v>
      </c>
    </row>
    <row r="503" spans="1:6" s="1116" customFormat="1">
      <c r="A503" s="496"/>
      <c r="B503" s="469"/>
      <c r="C503" s="502"/>
      <c r="D503" s="503"/>
      <c r="E503" s="520"/>
      <c r="F503" s="504"/>
    </row>
    <row r="504" spans="1:6" s="1116" customFormat="1">
      <c r="A504" s="496" t="s">
        <v>3133</v>
      </c>
      <c r="B504" s="469" t="s">
        <v>259</v>
      </c>
      <c r="C504" s="502" t="s">
        <v>33</v>
      </c>
      <c r="D504" s="500">
        <v>3</v>
      </c>
      <c r="E504" s="128"/>
      <c r="F504" s="446">
        <f>E504*D504</f>
        <v>0</v>
      </c>
    </row>
    <row r="505" spans="1:6" s="1116" customFormat="1">
      <c r="A505" s="496"/>
      <c r="B505" s="469"/>
      <c r="C505" s="502"/>
      <c r="D505" s="503"/>
      <c r="E505" s="520"/>
      <c r="F505" s="504"/>
    </row>
    <row r="506" spans="1:6" s="1116" customFormat="1" ht="51">
      <c r="A506" s="496" t="s">
        <v>3134</v>
      </c>
      <c r="B506" s="469" t="s">
        <v>260</v>
      </c>
      <c r="C506" s="502" t="s">
        <v>33</v>
      </c>
      <c r="D506" s="500">
        <v>70</v>
      </c>
      <c r="E506" s="128"/>
      <c r="F506" s="446">
        <f>E506*D506</f>
        <v>0</v>
      </c>
    </row>
    <row r="507" spans="1:6" s="1116" customFormat="1">
      <c r="A507" s="496"/>
      <c r="B507" s="469"/>
      <c r="C507" s="502"/>
      <c r="D507" s="503"/>
      <c r="E507" s="520"/>
      <c r="F507" s="504"/>
    </row>
    <row r="508" spans="1:6" s="1116" customFormat="1" ht="38.25">
      <c r="A508" s="496" t="s">
        <v>3929</v>
      </c>
      <c r="B508" s="469" t="s">
        <v>167</v>
      </c>
      <c r="C508" s="502" t="s">
        <v>33</v>
      </c>
      <c r="D508" s="19">
        <v>70</v>
      </c>
      <c r="E508" s="128"/>
      <c r="F508" s="446">
        <f>E508*D508</f>
        <v>0</v>
      </c>
    </row>
    <row r="509" spans="1:6" s="1116" customFormat="1">
      <c r="A509" s="496"/>
      <c r="B509" s="469"/>
      <c r="C509" s="502"/>
      <c r="D509" s="503"/>
      <c r="E509" s="520"/>
      <c r="F509" s="504"/>
    </row>
    <row r="510" spans="1:6" s="1116" customFormat="1" ht="71.25" customHeight="1">
      <c r="A510" s="496" t="s">
        <v>3135</v>
      </c>
      <c r="B510" s="469" t="s">
        <v>261</v>
      </c>
      <c r="C510" s="502" t="s">
        <v>33</v>
      </c>
      <c r="D510" s="500">
        <v>3</v>
      </c>
      <c r="E510" s="128"/>
      <c r="F510" s="446">
        <f>E510*D510</f>
        <v>0</v>
      </c>
    </row>
    <row r="511" spans="1:6" s="506" customFormat="1">
      <c r="A511" s="496"/>
      <c r="B511" s="469"/>
      <c r="C511" s="502"/>
      <c r="D511" s="503"/>
      <c r="E511" s="520"/>
      <c r="F511" s="504"/>
    </row>
    <row r="512" spans="1:6" s="493" customFormat="1" ht="51">
      <c r="A512" s="496" t="s">
        <v>3136</v>
      </c>
      <c r="B512" s="469" t="s">
        <v>262</v>
      </c>
      <c r="C512" s="502" t="s">
        <v>33</v>
      </c>
      <c r="D512" s="500">
        <v>70</v>
      </c>
      <c r="E512" s="128"/>
      <c r="F512" s="446">
        <f>E512*D512</f>
        <v>0</v>
      </c>
    </row>
    <row r="513" spans="1:6" s="493" customFormat="1">
      <c r="A513" s="496"/>
      <c r="B513" s="469"/>
      <c r="C513" s="502"/>
      <c r="D513" s="503"/>
      <c r="E513" s="520"/>
      <c r="F513" s="504"/>
    </row>
    <row r="514" spans="1:6" s="493" customFormat="1" ht="25.5">
      <c r="A514" s="496" t="s">
        <v>3137</v>
      </c>
      <c r="B514" s="469" t="s">
        <v>1445</v>
      </c>
      <c r="C514" s="502" t="s">
        <v>33</v>
      </c>
      <c r="D514" s="500">
        <v>1</v>
      </c>
      <c r="E514" s="128"/>
      <c r="F514" s="446">
        <f>E514*D514</f>
        <v>0</v>
      </c>
    </row>
    <row r="515" spans="1:6" s="493" customFormat="1">
      <c r="A515" s="496"/>
      <c r="B515" s="469"/>
      <c r="C515" s="502"/>
      <c r="D515" s="503"/>
      <c r="E515" s="520"/>
      <c r="F515" s="504"/>
    </row>
    <row r="516" spans="1:6" s="493" customFormat="1" ht="57" customHeight="1">
      <c r="A516" s="496" t="s">
        <v>3138</v>
      </c>
      <c r="B516" s="469" t="s">
        <v>1446</v>
      </c>
      <c r="C516" s="502" t="s">
        <v>165</v>
      </c>
      <c r="D516" s="500">
        <v>5</v>
      </c>
      <c r="E516" s="128"/>
      <c r="F516" s="446">
        <f>E516*D516</f>
        <v>0</v>
      </c>
    </row>
    <row r="517" spans="1:6" s="493" customFormat="1">
      <c r="A517" s="496"/>
      <c r="B517" s="469"/>
      <c r="C517" s="502"/>
      <c r="D517" s="503"/>
      <c r="E517" s="520"/>
      <c r="F517" s="504"/>
    </row>
    <row r="518" spans="1:6" s="493" customFormat="1" ht="51">
      <c r="A518" s="496" t="s">
        <v>3139</v>
      </c>
      <c r="B518" s="469" t="s">
        <v>1447</v>
      </c>
      <c r="C518" s="502" t="s">
        <v>165</v>
      </c>
      <c r="D518" s="500">
        <v>750</v>
      </c>
      <c r="E518" s="128"/>
      <c r="F518" s="446">
        <f>E518*D518</f>
        <v>0</v>
      </c>
    </row>
    <row r="519" spans="1:6" s="492" customFormat="1">
      <c r="A519" s="496"/>
      <c r="B519" s="507"/>
      <c r="C519" s="18"/>
      <c r="D519" s="508"/>
      <c r="E519" s="128"/>
      <c r="F519" s="446">
        <f t="shared" ref="F519" si="29">E519*D519</f>
        <v>0</v>
      </c>
    </row>
    <row r="520" spans="1:6" s="493" customFormat="1" ht="53.25" customHeight="1">
      <c r="A520" s="496" t="s">
        <v>4200</v>
      </c>
      <c r="B520" s="469" t="s">
        <v>4199</v>
      </c>
      <c r="C520" s="502" t="s">
        <v>263</v>
      </c>
      <c r="D520" s="509">
        <v>1</v>
      </c>
      <c r="E520" s="128"/>
      <c r="F520" s="446">
        <f>E520*D520</f>
        <v>0</v>
      </c>
    </row>
    <row r="521" spans="1:6" s="492" customFormat="1">
      <c r="A521" s="496"/>
      <c r="B521" s="507"/>
      <c r="C521" s="18"/>
      <c r="D521" s="500"/>
      <c r="E521" s="128"/>
      <c r="F521" s="446">
        <f t="shared" ref="F521" si="30">E521*D521</f>
        <v>0</v>
      </c>
    </row>
    <row r="522" spans="1:6" ht="13.5" thickBot="1">
      <c r="A522" s="486"/>
      <c r="B522" s="487" t="s">
        <v>3268</v>
      </c>
      <c r="C522" s="488"/>
      <c r="D522" s="489"/>
      <c r="E522" s="518"/>
      <c r="F522" s="490">
        <f>SUM(F451:F521)</f>
        <v>0</v>
      </c>
    </row>
    <row r="523" spans="1:6" s="468" customFormat="1" ht="14.25" thickTop="1" thickBot="1">
      <c r="A523" s="463" t="s">
        <v>2999</v>
      </c>
      <c r="B523" s="464" t="s">
        <v>244</v>
      </c>
      <c r="C523" s="465"/>
      <c r="D523" s="1414"/>
      <c r="E523" s="519"/>
      <c r="F523" s="467"/>
    </row>
    <row r="524" spans="1:6" ht="13.5" thickTop="1">
      <c r="A524" s="510"/>
      <c r="E524" s="125"/>
    </row>
    <row r="525" spans="1:6" s="493" customFormat="1" ht="63.75">
      <c r="A525" s="496" t="s">
        <v>3140</v>
      </c>
      <c r="B525" s="8" t="s">
        <v>1448</v>
      </c>
      <c r="C525" s="1121"/>
      <c r="D525" s="497"/>
      <c r="E525" s="1417"/>
      <c r="F525" s="1418">
        <f t="shared" ref="F525:F530" si="31">E525*D525</f>
        <v>0</v>
      </c>
    </row>
    <row r="526" spans="1:6" s="492" customFormat="1">
      <c r="A526" s="498"/>
      <c r="B526" s="8" t="s">
        <v>1449</v>
      </c>
      <c r="C526" s="1121"/>
      <c r="D526" s="1137"/>
      <c r="E526" s="1417"/>
      <c r="F526" s="1418">
        <f t="shared" si="31"/>
        <v>0</v>
      </c>
    </row>
    <row r="527" spans="1:6" s="492" customFormat="1">
      <c r="A527" s="498"/>
      <c r="B527" s="8" t="s">
        <v>1450</v>
      </c>
      <c r="C527" s="1121"/>
      <c r="D527" s="1137"/>
      <c r="E527" s="1417"/>
      <c r="F527" s="1418">
        <f t="shared" si="31"/>
        <v>0</v>
      </c>
    </row>
    <row r="528" spans="1:6" s="492" customFormat="1">
      <c r="A528" s="498"/>
      <c r="B528" s="8" t="s">
        <v>1451</v>
      </c>
      <c r="C528" s="1121"/>
      <c r="D528" s="1137"/>
      <c r="E528" s="1417"/>
      <c r="F528" s="1418">
        <f t="shared" si="31"/>
        <v>0</v>
      </c>
    </row>
    <row r="529" spans="1:6" s="492" customFormat="1">
      <c r="A529" s="498"/>
      <c r="B529" s="8" t="s">
        <v>1452</v>
      </c>
      <c r="C529" s="1121"/>
      <c r="D529" s="1137"/>
      <c r="E529" s="1417"/>
      <c r="F529" s="1418">
        <f t="shared" si="31"/>
        <v>0</v>
      </c>
    </row>
    <row r="530" spans="1:6" s="492" customFormat="1">
      <c r="A530" s="498"/>
      <c r="B530" s="8" t="s">
        <v>1453</v>
      </c>
      <c r="C530" s="1121"/>
      <c r="D530" s="1137"/>
      <c r="E530" s="1417"/>
      <c r="F530" s="1418">
        <f t="shared" si="31"/>
        <v>0</v>
      </c>
    </row>
    <row r="531" spans="1:6" s="492" customFormat="1" ht="25.5">
      <c r="A531" s="498"/>
      <c r="B531" s="8" t="s">
        <v>1454</v>
      </c>
      <c r="C531" s="1121"/>
      <c r="D531" s="1137"/>
      <c r="E531" s="1417"/>
      <c r="F531" s="1418"/>
    </row>
    <row r="532" spans="1:6" s="492" customFormat="1" ht="26.25" thickBot="1">
      <c r="A532" s="498"/>
      <c r="B532" s="8" t="s">
        <v>1455</v>
      </c>
      <c r="C532" s="1121"/>
      <c r="D532" s="1137"/>
      <c r="E532" s="1417"/>
      <c r="F532" s="1418">
        <f>E532*D532</f>
        <v>0</v>
      </c>
    </row>
    <row r="533" spans="1:6">
      <c r="A533" s="1657" t="s">
        <v>1456</v>
      </c>
      <c r="B533" s="1658"/>
      <c r="C533" s="476" t="s">
        <v>45</v>
      </c>
      <c r="D533" s="477">
        <v>2</v>
      </c>
      <c r="E533" s="126"/>
      <c r="F533" s="478">
        <f>ROUND(D533*E533,2)</f>
        <v>0</v>
      </c>
    </row>
    <row r="534" spans="1:6" s="492" customFormat="1">
      <c r="A534" s="494"/>
      <c r="B534" s="495"/>
      <c r="C534" s="1415"/>
      <c r="D534" s="1416"/>
      <c r="E534" s="1417"/>
      <c r="F534" s="446">
        <f>D534*E534</f>
        <v>0</v>
      </c>
    </row>
    <row r="535" spans="1:6" ht="38.25">
      <c r="A535" s="496" t="s">
        <v>3141</v>
      </c>
      <c r="B535" s="469" t="s">
        <v>1457</v>
      </c>
      <c r="C535" s="18" t="s">
        <v>33</v>
      </c>
      <c r="D535" s="19">
        <v>1</v>
      </c>
      <c r="E535" s="125"/>
      <c r="F535" s="446">
        <f>D535*E535</f>
        <v>0</v>
      </c>
    </row>
    <row r="536" spans="1:6">
      <c r="A536" s="510"/>
      <c r="B536" s="470"/>
      <c r="E536" s="125"/>
      <c r="F536" s="446">
        <f t="shared" ref="F536:F546" si="32">D536*E536</f>
        <v>0</v>
      </c>
    </row>
    <row r="537" spans="1:6" ht="38.25">
      <c r="A537" s="496" t="s">
        <v>3142</v>
      </c>
      <c r="B537" s="469" t="s">
        <v>245</v>
      </c>
      <c r="C537" s="18" t="s">
        <v>33</v>
      </c>
      <c r="D537" s="19">
        <v>5</v>
      </c>
      <c r="E537" s="125"/>
      <c r="F537" s="446">
        <f t="shared" si="32"/>
        <v>0</v>
      </c>
    </row>
    <row r="538" spans="1:6">
      <c r="A538" s="510"/>
      <c r="B538" s="470"/>
      <c r="E538" s="125"/>
      <c r="F538" s="446">
        <f t="shared" si="32"/>
        <v>0</v>
      </c>
    </row>
    <row r="539" spans="1:6" ht="25.5">
      <c r="A539" s="496" t="s">
        <v>3143</v>
      </c>
      <c r="B539" s="8" t="s">
        <v>1367</v>
      </c>
      <c r="E539" s="125"/>
      <c r="F539" s="446">
        <f t="shared" si="32"/>
        <v>0</v>
      </c>
    </row>
    <row r="540" spans="1:6">
      <c r="B540" s="470"/>
      <c r="E540" s="125"/>
      <c r="F540" s="446">
        <f t="shared" si="32"/>
        <v>0</v>
      </c>
    </row>
    <row r="541" spans="1:6">
      <c r="A541" s="437" t="s">
        <v>46</v>
      </c>
      <c r="B541" s="8" t="s">
        <v>1458</v>
      </c>
      <c r="C541" s="18" t="s">
        <v>165</v>
      </c>
      <c r="D541" s="19">
        <v>300</v>
      </c>
      <c r="E541" s="125"/>
      <c r="F541" s="446">
        <f t="shared" si="32"/>
        <v>0</v>
      </c>
    </row>
    <row r="542" spans="1:6">
      <c r="B542" s="470"/>
      <c r="E542" s="125"/>
      <c r="F542" s="446">
        <f t="shared" si="32"/>
        <v>0</v>
      </c>
    </row>
    <row r="543" spans="1:6" ht="43.5" customHeight="1">
      <c r="A543" s="496" t="s">
        <v>3144</v>
      </c>
      <c r="B543" s="469" t="s">
        <v>1373</v>
      </c>
      <c r="E543" s="125"/>
      <c r="F543" s="446">
        <f t="shared" si="32"/>
        <v>0</v>
      </c>
    </row>
    <row r="544" spans="1:6">
      <c r="E544" s="125"/>
      <c r="F544" s="446">
        <f t="shared" si="32"/>
        <v>0</v>
      </c>
    </row>
    <row r="545" spans="1:6">
      <c r="A545" s="437" t="s">
        <v>46</v>
      </c>
      <c r="B545" s="469" t="s">
        <v>246</v>
      </c>
      <c r="C545" s="18" t="s">
        <v>165</v>
      </c>
      <c r="D545" s="19">
        <v>300</v>
      </c>
      <c r="E545" s="125"/>
      <c r="F545" s="446">
        <f t="shared" si="32"/>
        <v>0</v>
      </c>
    </row>
    <row r="546" spans="1:6">
      <c r="E546" s="125"/>
      <c r="F546" s="446">
        <f t="shared" si="32"/>
        <v>0</v>
      </c>
    </row>
    <row r="547" spans="1:6" ht="13.5" thickBot="1">
      <c r="A547" s="511"/>
      <c r="B547" s="512" t="s">
        <v>3267</v>
      </c>
      <c r="C547" s="488"/>
      <c r="D547" s="489"/>
      <c r="E547" s="518"/>
      <c r="F547" s="490">
        <f>SUM(F524:F546)</f>
        <v>0</v>
      </c>
    </row>
    <row r="548" spans="1:6" s="468" customFormat="1" ht="14.25" thickTop="1" thickBot="1">
      <c r="A548" s="463" t="s">
        <v>3000</v>
      </c>
      <c r="B548" s="464" t="s">
        <v>264</v>
      </c>
      <c r="C548" s="465"/>
      <c r="D548" s="1413"/>
      <c r="E548" s="519"/>
      <c r="F548" s="467"/>
    </row>
    <row r="549" spans="1:6" ht="13.5" thickTop="1">
      <c r="E549" s="125"/>
    </row>
    <row r="550" spans="1:6" ht="114.75">
      <c r="A550" s="437" t="s">
        <v>3145</v>
      </c>
      <c r="B550" s="469" t="s">
        <v>1459</v>
      </c>
      <c r="C550" s="18" t="s">
        <v>165</v>
      </c>
      <c r="D550" s="19">
        <v>280</v>
      </c>
      <c r="E550" s="125"/>
      <c r="F550" s="446">
        <f t="shared" ref="F550" si="33">E550*D550</f>
        <v>0</v>
      </c>
    </row>
    <row r="551" spans="1:6">
      <c r="B551" s="470"/>
      <c r="E551" s="125"/>
      <c r="F551" s="446">
        <f>E551*D551</f>
        <v>0</v>
      </c>
    </row>
    <row r="552" spans="1:6" ht="53.25" customHeight="1">
      <c r="A552" s="437" t="s">
        <v>3146</v>
      </c>
      <c r="B552" s="469" t="s">
        <v>265</v>
      </c>
      <c r="C552" s="18" t="s">
        <v>33</v>
      </c>
      <c r="D552" s="19">
        <v>20</v>
      </c>
      <c r="E552" s="125"/>
      <c r="F552" s="446">
        <f t="shared" ref="F552" si="34">E552*D552</f>
        <v>0</v>
      </c>
    </row>
    <row r="553" spans="1:6">
      <c r="B553" s="470"/>
      <c r="E553" s="125"/>
      <c r="F553" s="446">
        <f>E553*D553</f>
        <v>0</v>
      </c>
    </row>
    <row r="554" spans="1:6" ht="53.25" customHeight="1">
      <c r="A554" s="437" t="s">
        <v>3147</v>
      </c>
      <c r="B554" s="469" t="s">
        <v>266</v>
      </c>
      <c r="C554" s="18" t="s">
        <v>33</v>
      </c>
      <c r="D554" s="19">
        <v>3</v>
      </c>
      <c r="E554" s="125"/>
      <c r="F554" s="446">
        <f t="shared" ref="F554" si="35">E554*D554</f>
        <v>0</v>
      </c>
    </row>
    <row r="555" spans="1:6">
      <c r="B555" s="470"/>
      <c r="E555" s="125"/>
      <c r="F555" s="446">
        <f>E555*D555</f>
        <v>0</v>
      </c>
    </row>
    <row r="556" spans="1:6" ht="66" customHeight="1">
      <c r="A556" s="437" t="s">
        <v>3148</v>
      </c>
      <c r="B556" s="469" t="s">
        <v>1460</v>
      </c>
      <c r="C556" s="18" t="s">
        <v>165</v>
      </c>
      <c r="D556" s="19">
        <v>250</v>
      </c>
      <c r="E556" s="125"/>
      <c r="F556" s="446">
        <f t="shared" ref="F556:F567" si="36">E556*D556</f>
        <v>0</v>
      </c>
    </row>
    <row r="557" spans="1:6">
      <c r="B557" s="470"/>
      <c r="E557" s="125"/>
      <c r="F557" s="446">
        <f>E557*D557</f>
        <v>0</v>
      </c>
    </row>
    <row r="558" spans="1:6" ht="54" customHeight="1">
      <c r="A558" s="437" t="s">
        <v>3149</v>
      </c>
      <c r="B558" s="469" t="s">
        <v>1461</v>
      </c>
      <c r="C558" s="18" t="s">
        <v>165</v>
      </c>
      <c r="D558" s="19">
        <v>40</v>
      </c>
      <c r="E558" s="125"/>
      <c r="F558" s="446">
        <f>E558*D558</f>
        <v>0</v>
      </c>
    </row>
    <row r="559" spans="1:6">
      <c r="B559" s="470"/>
      <c r="E559" s="125"/>
      <c r="F559" s="446">
        <f t="shared" si="36"/>
        <v>0</v>
      </c>
    </row>
    <row r="560" spans="1:6" ht="40.5" customHeight="1">
      <c r="A560" s="437" t="s">
        <v>3150</v>
      </c>
      <c r="B560" s="469" t="s">
        <v>1462</v>
      </c>
      <c r="C560" s="18" t="s">
        <v>165</v>
      </c>
      <c r="D560" s="19">
        <v>50</v>
      </c>
      <c r="E560" s="125"/>
      <c r="F560" s="446">
        <f t="shared" si="36"/>
        <v>0</v>
      </c>
    </row>
    <row r="561" spans="1:6">
      <c r="B561" s="470"/>
      <c r="E561" s="125"/>
      <c r="F561" s="446">
        <f t="shared" si="36"/>
        <v>0</v>
      </c>
    </row>
    <row r="562" spans="1:6" ht="70.5" customHeight="1">
      <c r="A562" s="437" t="s">
        <v>3151</v>
      </c>
      <c r="B562" s="469" t="s">
        <v>1463</v>
      </c>
      <c r="C562" s="18" t="s">
        <v>33</v>
      </c>
      <c r="D562" s="19">
        <v>2</v>
      </c>
      <c r="E562" s="125"/>
      <c r="F562" s="446">
        <f>E562*D562</f>
        <v>0</v>
      </c>
    </row>
    <row r="563" spans="1:6">
      <c r="B563" s="470"/>
      <c r="E563" s="125"/>
    </row>
    <row r="564" spans="1:6" ht="39" customHeight="1">
      <c r="A564" s="437" t="s">
        <v>3152</v>
      </c>
      <c r="B564" s="469" t="s">
        <v>267</v>
      </c>
      <c r="C564" s="18" t="s">
        <v>33</v>
      </c>
      <c r="D564" s="19">
        <v>35</v>
      </c>
      <c r="E564" s="125"/>
      <c r="F564" s="446">
        <f t="shared" si="36"/>
        <v>0</v>
      </c>
    </row>
    <row r="565" spans="1:6">
      <c r="B565" s="470"/>
      <c r="E565" s="125"/>
      <c r="F565" s="446">
        <f t="shared" si="36"/>
        <v>0</v>
      </c>
    </row>
    <row r="566" spans="1:6" ht="30.75" customHeight="1">
      <c r="A566" s="437" t="s">
        <v>3153</v>
      </c>
      <c r="B566" s="469" t="s">
        <v>268</v>
      </c>
      <c r="C566" s="18" t="s">
        <v>33</v>
      </c>
      <c r="D566" s="19">
        <v>8</v>
      </c>
      <c r="E566" s="125"/>
      <c r="F566" s="446">
        <f>E566*D566</f>
        <v>0</v>
      </c>
    </row>
    <row r="567" spans="1:6">
      <c r="B567" s="470"/>
      <c r="E567" s="125"/>
      <c r="F567" s="446">
        <f t="shared" si="36"/>
        <v>0</v>
      </c>
    </row>
    <row r="568" spans="1:6" ht="51">
      <c r="A568" s="437" t="s">
        <v>3154</v>
      </c>
      <c r="B568" s="469" t="s">
        <v>1464</v>
      </c>
      <c r="C568" s="18" t="s">
        <v>33</v>
      </c>
      <c r="D568" s="19">
        <v>15</v>
      </c>
      <c r="E568" s="125"/>
      <c r="F568" s="446">
        <f>E568*D568</f>
        <v>0</v>
      </c>
    </row>
    <row r="569" spans="1:6">
      <c r="B569" s="470"/>
      <c r="E569" s="125"/>
      <c r="F569" s="446">
        <f t="shared" ref="F569" si="37">E569*D569</f>
        <v>0</v>
      </c>
    </row>
    <row r="570" spans="1:6" ht="76.5">
      <c r="A570" s="437" t="s">
        <v>3155</v>
      </c>
      <c r="B570" s="469" t="s">
        <v>1465</v>
      </c>
      <c r="C570" s="18" t="s">
        <v>33</v>
      </c>
      <c r="D570" s="19">
        <v>8</v>
      </c>
      <c r="E570" s="125"/>
      <c r="F570" s="446">
        <f>E570*D570</f>
        <v>0</v>
      </c>
    </row>
    <row r="571" spans="1:6">
      <c r="B571" s="470"/>
      <c r="E571" s="125"/>
      <c r="F571" s="446">
        <f t="shared" ref="F571" si="38">E571*D571</f>
        <v>0</v>
      </c>
    </row>
    <row r="572" spans="1:6" ht="63.75">
      <c r="A572" s="437" t="s">
        <v>3156</v>
      </c>
      <c r="B572" s="469" t="s">
        <v>1466</v>
      </c>
      <c r="C572" s="18" t="s">
        <v>45</v>
      </c>
      <c r="D572" s="19">
        <v>1</v>
      </c>
      <c r="E572" s="125"/>
      <c r="F572" s="446">
        <f>E572*D572</f>
        <v>0</v>
      </c>
    </row>
    <row r="573" spans="1:6">
      <c r="B573" s="470"/>
      <c r="E573" s="125"/>
    </row>
    <row r="574" spans="1:6" ht="13.5" thickBot="1">
      <c r="A574" s="486"/>
      <c r="B574" s="487" t="s">
        <v>3266</v>
      </c>
      <c r="C574" s="488"/>
      <c r="D574" s="489"/>
      <c r="E574" s="518"/>
      <c r="F574" s="490">
        <f>SUM(F549:F573)</f>
        <v>0</v>
      </c>
    </row>
    <row r="575" spans="1:6" s="468" customFormat="1" ht="14.25" thickTop="1" thickBot="1">
      <c r="A575" s="463" t="s">
        <v>3001</v>
      </c>
      <c r="B575" s="464" t="s">
        <v>1467</v>
      </c>
      <c r="C575" s="465"/>
      <c r="D575" s="1413"/>
      <c r="E575" s="519"/>
      <c r="F575" s="467"/>
    </row>
    <row r="576" spans="1:6" s="492" customFormat="1" ht="13.5" thickTop="1">
      <c r="A576" s="1419"/>
      <c r="C576" s="472"/>
      <c r="D576" s="491"/>
      <c r="E576" s="517"/>
      <c r="F576" s="474"/>
    </row>
    <row r="577" spans="1:6" ht="114.75">
      <c r="A577" s="437" t="s">
        <v>3157</v>
      </c>
      <c r="B577" s="469" t="s">
        <v>1468</v>
      </c>
      <c r="C577" s="18" t="s">
        <v>124</v>
      </c>
      <c r="D577" s="19">
        <v>8</v>
      </c>
      <c r="E577" s="125"/>
      <c r="F577" s="446">
        <f>E577*D577</f>
        <v>0</v>
      </c>
    </row>
    <row r="578" spans="1:6">
      <c r="B578" s="469"/>
      <c r="E578" s="125"/>
    </row>
    <row r="579" spans="1:6" ht="25.5">
      <c r="A579" s="437" t="s">
        <v>3158</v>
      </c>
      <c r="B579" s="469" t="s">
        <v>269</v>
      </c>
      <c r="E579" s="125"/>
    </row>
    <row r="580" spans="1:6" s="1116" customFormat="1">
      <c r="A580" s="513"/>
      <c r="B580" s="482"/>
      <c r="C580" s="472"/>
      <c r="D580" s="491"/>
      <c r="E580" s="517"/>
      <c r="F580" s="474"/>
    </row>
    <row r="581" spans="1:6">
      <c r="A581" s="437" t="s">
        <v>46</v>
      </c>
      <c r="B581" s="469" t="s">
        <v>1469</v>
      </c>
      <c r="C581" s="18" t="s">
        <v>165</v>
      </c>
      <c r="D581" s="19">
        <v>10</v>
      </c>
      <c r="E581" s="125"/>
      <c r="F581" s="446">
        <f t="shared" ref="F581:F584" si="39">E581*D581</f>
        <v>0</v>
      </c>
    </row>
    <row r="582" spans="1:6" s="1116" customFormat="1">
      <c r="A582" s="514"/>
      <c r="B582" s="482"/>
      <c r="C582" s="472"/>
      <c r="D582" s="491"/>
      <c r="E582" s="517"/>
      <c r="F582" s="474">
        <f t="shared" si="39"/>
        <v>0</v>
      </c>
    </row>
    <row r="583" spans="1:6">
      <c r="A583" s="437" t="s">
        <v>47</v>
      </c>
      <c r="B583" s="469" t="s">
        <v>270</v>
      </c>
      <c r="C583" s="18" t="s">
        <v>165</v>
      </c>
      <c r="D583" s="19">
        <v>15</v>
      </c>
      <c r="E583" s="125"/>
      <c r="F583" s="446">
        <f t="shared" si="39"/>
        <v>0</v>
      </c>
    </row>
    <row r="584" spans="1:6" s="1116" customFormat="1">
      <c r="A584" s="514"/>
      <c r="B584" s="482"/>
      <c r="C584" s="472"/>
      <c r="D584" s="491"/>
      <c r="E584" s="517"/>
      <c r="F584" s="474">
        <f t="shared" si="39"/>
        <v>0</v>
      </c>
    </row>
    <row r="585" spans="1:6" ht="52.5" customHeight="1">
      <c r="A585" s="437" t="s">
        <v>3159</v>
      </c>
      <c r="B585" s="469" t="s">
        <v>1470</v>
      </c>
      <c r="C585" s="18" t="s">
        <v>33</v>
      </c>
      <c r="D585" s="19">
        <v>1</v>
      </c>
      <c r="E585" s="125"/>
      <c r="F585" s="446">
        <f>E585*D585</f>
        <v>0</v>
      </c>
    </row>
    <row r="586" spans="1:6">
      <c r="B586" s="469"/>
      <c r="E586" s="125"/>
    </row>
    <row r="587" spans="1:6" ht="13.5" thickBot="1">
      <c r="A587" s="486"/>
      <c r="B587" s="487" t="s">
        <v>3265</v>
      </c>
      <c r="C587" s="488"/>
      <c r="D587" s="489"/>
      <c r="E587" s="518"/>
      <c r="F587" s="490">
        <f>SUM(F576:F586)</f>
        <v>0</v>
      </c>
    </row>
    <row r="588" spans="1:6" s="468" customFormat="1" ht="14.25" thickTop="1" thickBot="1">
      <c r="A588" s="463" t="s">
        <v>3002</v>
      </c>
      <c r="B588" s="464" t="s">
        <v>2842</v>
      </c>
      <c r="C588" s="465"/>
      <c r="D588" s="1413"/>
      <c r="E588" s="519"/>
      <c r="F588" s="467"/>
    </row>
    <row r="589" spans="1:6" s="492" customFormat="1" ht="13.5" thickTop="1">
      <c r="A589" s="437"/>
      <c r="B589" s="482"/>
      <c r="C589" s="1121"/>
      <c r="D589" s="497"/>
      <c r="E589" s="1417"/>
      <c r="F589" s="1418"/>
    </row>
    <row r="590" spans="1:6" ht="93.75" customHeight="1">
      <c r="A590" s="437" t="s">
        <v>3160</v>
      </c>
      <c r="B590" s="469" t="s">
        <v>2843</v>
      </c>
      <c r="C590" s="18" t="s">
        <v>45</v>
      </c>
      <c r="D590" s="19">
        <v>1</v>
      </c>
      <c r="E590" s="125"/>
      <c r="F590" s="446">
        <f>E590*D590</f>
        <v>0</v>
      </c>
    </row>
    <row r="591" spans="1:6" s="492" customFormat="1">
      <c r="A591" s="437"/>
      <c r="B591" s="482"/>
      <c r="C591" s="1121"/>
      <c r="D591" s="515"/>
      <c r="E591" s="1417"/>
      <c r="F591" s="1418"/>
    </row>
    <row r="592" spans="1:6" ht="13.5" thickBot="1">
      <c r="A592" s="486"/>
      <c r="B592" s="487" t="s">
        <v>3264</v>
      </c>
      <c r="C592" s="488"/>
      <c r="D592" s="489"/>
      <c r="E592" s="490"/>
      <c r="F592" s="490">
        <f>SUM(F589:F591)</f>
        <v>0</v>
      </c>
    </row>
    <row r="593" spans="2:4" ht="13.5" thickTop="1">
      <c r="B593" s="445"/>
      <c r="D593" s="458"/>
    </row>
    <row r="594" spans="2:4">
      <c r="B594" s="445"/>
      <c r="D594" s="458"/>
    </row>
    <row r="595" spans="2:4">
      <c r="B595" s="445"/>
      <c r="D595" s="458"/>
    </row>
    <row r="596" spans="2:4">
      <c r="B596" s="445"/>
      <c r="D596" s="458"/>
    </row>
    <row r="597" spans="2:4">
      <c r="B597" s="445"/>
      <c r="D597" s="458"/>
    </row>
    <row r="598" spans="2:4">
      <c r="B598" s="445"/>
      <c r="D598" s="458"/>
    </row>
    <row r="599" spans="2:4">
      <c r="B599" s="445"/>
      <c r="D599" s="458"/>
    </row>
    <row r="600" spans="2:4">
      <c r="B600" s="445"/>
      <c r="D600" s="458"/>
    </row>
    <row r="601" spans="2:4">
      <c r="B601" s="445"/>
      <c r="D601" s="458"/>
    </row>
    <row r="602" spans="2:4">
      <c r="B602" s="445"/>
      <c r="D602" s="458"/>
    </row>
    <row r="603" spans="2:4">
      <c r="B603" s="445"/>
      <c r="D603" s="458"/>
    </row>
    <row r="604" spans="2:4">
      <c r="B604" s="445"/>
      <c r="D604" s="458"/>
    </row>
    <row r="605" spans="2:4">
      <c r="B605" s="445"/>
      <c r="D605" s="458"/>
    </row>
    <row r="606" spans="2:4">
      <c r="B606" s="445"/>
      <c r="D606" s="458"/>
    </row>
    <row r="607" spans="2:4">
      <c r="B607" s="445"/>
      <c r="D607" s="458"/>
    </row>
    <row r="608" spans="2:4">
      <c r="B608" s="445"/>
      <c r="D608" s="458"/>
    </row>
    <row r="609" spans="2:4">
      <c r="B609" s="445"/>
      <c r="D609" s="458"/>
    </row>
    <row r="610" spans="2:4">
      <c r="B610" s="445"/>
      <c r="D610" s="458"/>
    </row>
    <row r="611" spans="2:4">
      <c r="B611" s="445"/>
      <c r="D611" s="458"/>
    </row>
    <row r="612" spans="2:4">
      <c r="B612" s="445"/>
      <c r="D612" s="458"/>
    </row>
    <row r="613" spans="2:4">
      <c r="B613" s="445"/>
      <c r="D613" s="458"/>
    </row>
    <row r="614" spans="2:4">
      <c r="B614" s="445"/>
      <c r="D614" s="458"/>
    </row>
    <row r="615" spans="2:4">
      <c r="B615" s="445"/>
      <c r="D615" s="458"/>
    </row>
    <row r="616" spans="2:4">
      <c r="B616" s="445"/>
      <c r="D616" s="458"/>
    </row>
    <row r="617" spans="2:4">
      <c r="B617" s="445"/>
      <c r="D617" s="458"/>
    </row>
    <row r="618" spans="2:4">
      <c r="B618" s="445"/>
      <c r="D618" s="458"/>
    </row>
    <row r="619" spans="2:4">
      <c r="B619" s="445"/>
      <c r="D619" s="458"/>
    </row>
    <row r="620" spans="2:4">
      <c r="B620" s="445"/>
      <c r="D620" s="458"/>
    </row>
    <row r="621" spans="2:4">
      <c r="B621" s="445"/>
      <c r="D621" s="458"/>
    </row>
    <row r="622" spans="2:4">
      <c r="B622" s="445"/>
      <c r="D622" s="458"/>
    </row>
    <row r="623" spans="2:4">
      <c r="B623" s="445"/>
      <c r="D623" s="458"/>
    </row>
    <row r="624" spans="2:4">
      <c r="B624" s="445"/>
      <c r="D624" s="458"/>
    </row>
    <row r="625" spans="2:4">
      <c r="B625" s="445"/>
      <c r="D625" s="458"/>
    </row>
    <row r="626" spans="2:4">
      <c r="B626" s="445"/>
      <c r="D626" s="458"/>
    </row>
    <row r="627" spans="2:4">
      <c r="B627" s="445"/>
      <c r="D627" s="458"/>
    </row>
    <row r="628" spans="2:4">
      <c r="B628" s="445"/>
      <c r="D628" s="458"/>
    </row>
    <row r="629" spans="2:4">
      <c r="B629" s="445"/>
      <c r="D629" s="458"/>
    </row>
    <row r="630" spans="2:4">
      <c r="B630" s="445"/>
      <c r="D630" s="458"/>
    </row>
    <row r="631" spans="2:4">
      <c r="B631" s="445"/>
      <c r="D631" s="458"/>
    </row>
    <row r="632" spans="2:4">
      <c r="B632" s="445"/>
      <c r="D632" s="458"/>
    </row>
    <row r="633" spans="2:4">
      <c r="B633" s="445"/>
      <c r="D633" s="458"/>
    </row>
    <row r="634" spans="2:4">
      <c r="B634" s="445"/>
      <c r="D634" s="458"/>
    </row>
    <row r="635" spans="2:4">
      <c r="B635" s="445"/>
      <c r="D635" s="458"/>
    </row>
    <row r="636" spans="2:4">
      <c r="B636" s="445"/>
      <c r="D636" s="458"/>
    </row>
    <row r="637" spans="2:4">
      <c r="B637" s="445"/>
      <c r="D637" s="458"/>
    </row>
    <row r="638" spans="2:4">
      <c r="B638" s="445"/>
      <c r="D638" s="458"/>
    </row>
    <row r="639" spans="2:4">
      <c r="B639" s="445"/>
      <c r="D639" s="458"/>
    </row>
    <row r="640" spans="2:4">
      <c r="B640" s="445"/>
      <c r="D640" s="458"/>
    </row>
    <row r="641" spans="2:4">
      <c r="B641" s="445"/>
      <c r="D641" s="458"/>
    </row>
    <row r="642" spans="2:4">
      <c r="B642" s="445"/>
      <c r="D642" s="458"/>
    </row>
    <row r="643" spans="2:4">
      <c r="B643" s="445"/>
      <c r="D643" s="458"/>
    </row>
    <row r="644" spans="2:4">
      <c r="B644" s="445"/>
      <c r="D644" s="458"/>
    </row>
    <row r="645" spans="2:4">
      <c r="B645" s="445"/>
      <c r="D645" s="458"/>
    </row>
    <row r="646" spans="2:4">
      <c r="B646" s="445"/>
      <c r="D646" s="458"/>
    </row>
    <row r="647" spans="2:4">
      <c r="B647" s="445"/>
      <c r="D647" s="458"/>
    </row>
    <row r="648" spans="2:4">
      <c r="B648" s="445"/>
      <c r="D648" s="458"/>
    </row>
    <row r="649" spans="2:4">
      <c r="B649" s="445"/>
      <c r="D649" s="458"/>
    </row>
    <row r="650" spans="2:4">
      <c r="B650" s="445"/>
      <c r="D650" s="458"/>
    </row>
    <row r="651" spans="2:4">
      <c r="B651" s="445"/>
      <c r="D651" s="458"/>
    </row>
    <row r="652" spans="2:4">
      <c r="B652" s="445"/>
      <c r="D652" s="458"/>
    </row>
    <row r="653" spans="2:4">
      <c r="B653" s="445"/>
      <c r="D653" s="458"/>
    </row>
    <row r="654" spans="2:4">
      <c r="B654" s="445"/>
      <c r="D654" s="458"/>
    </row>
    <row r="655" spans="2:4">
      <c r="B655" s="445"/>
      <c r="D655" s="458"/>
    </row>
    <row r="656" spans="2:4">
      <c r="B656" s="445"/>
      <c r="D656" s="458"/>
    </row>
    <row r="657" spans="2:4">
      <c r="B657" s="445"/>
      <c r="D657" s="458"/>
    </row>
    <row r="658" spans="2:4">
      <c r="B658" s="445"/>
      <c r="D658" s="458"/>
    </row>
    <row r="659" spans="2:4">
      <c r="B659" s="445"/>
      <c r="D659" s="458"/>
    </row>
    <row r="660" spans="2:4">
      <c r="B660" s="445"/>
      <c r="D660" s="458"/>
    </row>
    <row r="661" spans="2:4">
      <c r="B661" s="445"/>
      <c r="D661" s="458"/>
    </row>
    <row r="662" spans="2:4">
      <c r="B662" s="445"/>
      <c r="D662" s="458"/>
    </row>
    <row r="663" spans="2:4">
      <c r="B663" s="445"/>
      <c r="D663" s="458"/>
    </row>
    <row r="664" spans="2:4">
      <c r="B664" s="445"/>
      <c r="D664" s="458"/>
    </row>
    <row r="665" spans="2:4">
      <c r="B665" s="445"/>
      <c r="D665" s="458"/>
    </row>
    <row r="666" spans="2:4">
      <c r="B666" s="445"/>
      <c r="D666" s="458"/>
    </row>
    <row r="667" spans="2:4">
      <c r="B667" s="445"/>
      <c r="D667" s="458"/>
    </row>
    <row r="668" spans="2:4">
      <c r="B668" s="445"/>
      <c r="D668" s="458"/>
    </row>
    <row r="669" spans="2:4">
      <c r="B669" s="445"/>
      <c r="D669" s="458"/>
    </row>
    <row r="670" spans="2:4">
      <c r="B670" s="445"/>
      <c r="D670" s="458"/>
    </row>
    <row r="671" spans="2:4">
      <c r="B671" s="445"/>
      <c r="D671" s="458"/>
    </row>
    <row r="672" spans="2:4">
      <c r="B672" s="445"/>
      <c r="D672" s="458"/>
    </row>
    <row r="673" spans="2:4">
      <c r="B673" s="445"/>
      <c r="D673" s="458"/>
    </row>
    <row r="674" spans="2:4">
      <c r="B674" s="445"/>
      <c r="D674" s="458"/>
    </row>
    <row r="675" spans="2:4">
      <c r="B675" s="445"/>
      <c r="D675" s="458"/>
    </row>
    <row r="676" spans="2:4">
      <c r="B676" s="445"/>
      <c r="D676" s="458"/>
    </row>
    <row r="677" spans="2:4">
      <c r="B677" s="445"/>
      <c r="D677" s="458"/>
    </row>
    <row r="678" spans="2:4">
      <c r="B678" s="445"/>
      <c r="D678" s="458"/>
    </row>
    <row r="679" spans="2:4">
      <c r="B679" s="445"/>
      <c r="D679" s="458"/>
    </row>
    <row r="680" spans="2:4">
      <c r="B680" s="445"/>
      <c r="D680" s="458"/>
    </row>
    <row r="681" spans="2:4">
      <c r="B681" s="445"/>
      <c r="D681" s="458"/>
    </row>
    <row r="682" spans="2:4">
      <c r="B682" s="445"/>
      <c r="D682" s="458"/>
    </row>
    <row r="683" spans="2:4">
      <c r="B683" s="445"/>
      <c r="D683" s="458"/>
    </row>
    <row r="684" spans="2:4">
      <c r="B684" s="445"/>
      <c r="D684" s="458"/>
    </row>
    <row r="685" spans="2:4">
      <c r="B685" s="445"/>
      <c r="D685" s="458"/>
    </row>
    <row r="686" spans="2:4">
      <c r="B686" s="445"/>
      <c r="D686" s="458"/>
    </row>
    <row r="687" spans="2:4">
      <c r="B687" s="445"/>
      <c r="D687" s="458"/>
    </row>
    <row r="688" spans="2:4">
      <c r="B688" s="445"/>
      <c r="D688" s="458"/>
    </row>
    <row r="689" spans="2:4">
      <c r="B689" s="445"/>
      <c r="D689" s="458"/>
    </row>
    <row r="690" spans="2:4">
      <c r="B690" s="445"/>
      <c r="D690" s="458"/>
    </row>
    <row r="691" spans="2:4">
      <c r="B691" s="445"/>
      <c r="D691" s="458"/>
    </row>
    <row r="692" spans="2:4">
      <c r="B692" s="445"/>
      <c r="D692" s="458"/>
    </row>
    <row r="693" spans="2:4">
      <c r="B693" s="445"/>
      <c r="D693" s="458"/>
    </row>
    <row r="694" spans="2:4">
      <c r="B694" s="445"/>
      <c r="D694" s="458"/>
    </row>
    <row r="695" spans="2:4">
      <c r="B695" s="445"/>
      <c r="D695" s="458"/>
    </row>
    <row r="696" spans="2:4">
      <c r="B696" s="445"/>
      <c r="D696" s="458"/>
    </row>
    <row r="697" spans="2:4">
      <c r="B697" s="445"/>
      <c r="D697" s="458"/>
    </row>
    <row r="698" spans="2:4">
      <c r="B698" s="445"/>
      <c r="D698" s="458"/>
    </row>
    <row r="699" spans="2:4">
      <c r="B699" s="445"/>
      <c r="D699" s="458"/>
    </row>
    <row r="700" spans="2:4">
      <c r="B700" s="445"/>
      <c r="D700" s="458"/>
    </row>
    <row r="701" spans="2:4">
      <c r="B701" s="445"/>
      <c r="D701" s="458"/>
    </row>
    <row r="702" spans="2:4">
      <c r="B702" s="445"/>
      <c r="D702" s="458"/>
    </row>
    <row r="703" spans="2:4">
      <c r="B703" s="445"/>
      <c r="D703" s="458"/>
    </row>
    <row r="704" spans="2:4">
      <c r="B704" s="445"/>
      <c r="D704" s="458"/>
    </row>
    <row r="705" spans="2:4">
      <c r="B705" s="445"/>
      <c r="D705" s="458"/>
    </row>
    <row r="706" spans="2:4">
      <c r="B706" s="445"/>
      <c r="D706" s="458"/>
    </row>
    <row r="707" spans="2:4">
      <c r="B707" s="445"/>
      <c r="D707" s="458"/>
    </row>
    <row r="708" spans="2:4">
      <c r="B708" s="445"/>
      <c r="D708" s="458"/>
    </row>
    <row r="709" spans="2:4">
      <c r="B709" s="445"/>
      <c r="D709" s="458"/>
    </row>
    <row r="710" spans="2:4">
      <c r="B710" s="445"/>
      <c r="D710" s="458"/>
    </row>
    <row r="711" spans="2:4">
      <c r="B711" s="445"/>
      <c r="D711" s="458"/>
    </row>
    <row r="712" spans="2:4">
      <c r="B712" s="445"/>
      <c r="D712" s="458"/>
    </row>
    <row r="713" spans="2:4">
      <c r="B713" s="445"/>
      <c r="D713" s="458"/>
    </row>
    <row r="714" spans="2:4">
      <c r="B714" s="445"/>
      <c r="D714" s="458"/>
    </row>
    <row r="715" spans="2:4">
      <c r="B715" s="445"/>
      <c r="D715" s="458"/>
    </row>
    <row r="716" spans="2:4">
      <c r="B716" s="445"/>
      <c r="D716" s="458"/>
    </row>
    <row r="717" spans="2:4">
      <c r="B717" s="445"/>
      <c r="D717" s="458"/>
    </row>
    <row r="718" spans="2:4">
      <c r="B718" s="445"/>
      <c r="D718" s="458"/>
    </row>
    <row r="719" spans="2:4">
      <c r="B719" s="445"/>
      <c r="D719" s="458"/>
    </row>
    <row r="720" spans="2:4">
      <c r="B720" s="445"/>
      <c r="D720" s="458"/>
    </row>
    <row r="721" spans="2:4">
      <c r="B721" s="445"/>
      <c r="D721" s="458"/>
    </row>
    <row r="722" spans="2:4">
      <c r="B722" s="445"/>
      <c r="D722" s="458"/>
    </row>
    <row r="723" spans="2:4">
      <c r="B723" s="445"/>
      <c r="D723" s="458"/>
    </row>
    <row r="724" spans="2:4">
      <c r="B724" s="445"/>
      <c r="D724" s="458"/>
    </row>
    <row r="725" spans="2:4">
      <c r="B725" s="445"/>
      <c r="D725" s="458"/>
    </row>
    <row r="726" spans="2:4">
      <c r="B726" s="445"/>
      <c r="D726" s="458"/>
    </row>
    <row r="727" spans="2:4">
      <c r="B727" s="445"/>
      <c r="D727" s="458"/>
    </row>
    <row r="728" spans="2:4">
      <c r="B728" s="445"/>
      <c r="D728" s="458"/>
    </row>
    <row r="729" spans="2:4">
      <c r="B729" s="445"/>
      <c r="D729" s="458"/>
    </row>
    <row r="730" spans="2:4">
      <c r="B730" s="445"/>
      <c r="D730" s="458"/>
    </row>
    <row r="731" spans="2:4">
      <c r="B731" s="445"/>
      <c r="D731" s="458"/>
    </row>
    <row r="732" spans="2:4">
      <c r="B732" s="445"/>
      <c r="D732" s="458"/>
    </row>
    <row r="733" spans="2:4">
      <c r="B733" s="445"/>
      <c r="D733" s="458"/>
    </row>
    <row r="734" spans="2:4">
      <c r="B734" s="445"/>
      <c r="D734" s="458"/>
    </row>
    <row r="735" spans="2:4">
      <c r="B735" s="445"/>
      <c r="D735" s="458"/>
    </row>
    <row r="736" spans="2:4">
      <c r="B736" s="445"/>
      <c r="D736" s="458"/>
    </row>
    <row r="737" spans="2:4">
      <c r="B737" s="445"/>
      <c r="D737" s="458"/>
    </row>
    <row r="738" spans="2:4">
      <c r="B738" s="445"/>
      <c r="D738" s="458"/>
    </row>
    <row r="739" spans="2:4">
      <c r="B739" s="445"/>
      <c r="D739" s="458"/>
    </row>
    <row r="740" spans="2:4">
      <c r="B740" s="445"/>
      <c r="D740" s="458"/>
    </row>
    <row r="741" spans="2:4">
      <c r="B741" s="445"/>
      <c r="D741" s="458"/>
    </row>
    <row r="742" spans="2:4">
      <c r="B742" s="445"/>
      <c r="D742" s="458"/>
    </row>
    <row r="743" spans="2:4">
      <c r="B743" s="445"/>
      <c r="D743" s="458"/>
    </row>
    <row r="744" spans="2:4">
      <c r="B744" s="445"/>
      <c r="D744" s="458"/>
    </row>
    <row r="745" spans="2:4">
      <c r="B745" s="445"/>
      <c r="D745" s="458"/>
    </row>
    <row r="746" spans="2:4">
      <c r="B746" s="445"/>
      <c r="D746" s="458"/>
    </row>
    <row r="747" spans="2:4">
      <c r="B747" s="445"/>
      <c r="D747" s="458"/>
    </row>
    <row r="748" spans="2:4">
      <c r="B748" s="445"/>
      <c r="D748" s="458"/>
    </row>
    <row r="749" spans="2:4">
      <c r="B749" s="445"/>
      <c r="D749" s="458"/>
    </row>
    <row r="750" spans="2:4">
      <c r="B750" s="445"/>
      <c r="D750" s="458"/>
    </row>
    <row r="751" spans="2:4">
      <c r="B751" s="445"/>
      <c r="D751" s="458"/>
    </row>
    <row r="752" spans="2:4">
      <c r="B752" s="445"/>
      <c r="D752" s="458"/>
    </row>
    <row r="753" spans="2:4">
      <c r="B753" s="445"/>
      <c r="D753" s="458"/>
    </row>
    <row r="754" spans="2:4">
      <c r="B754" s="445"/>
      <c r="D754" s="458"/>
    </row>
    <row r="755" spans="2:4">
      <c r="B755" s="445"/>
      <c r="D755" s="458"/>
    </row>
    <row r="756" spans="2:4">
      <c r="B756" s="445"/>
      <c r="D756" s="458"/>
    </row>
    <row r="757" spans="2:4">
      <c r="B757" s="445"/>
      <c r="D757" s="458"/>
    </row>
    <row r="758" spans="2:4">
      <c r="B758" s="445"/>
      <c r="D758" s="458"/>
    </row>
    <row r="759" spans="2:4">
      <c r="B759" s="445"/>
      <c r="D759" s="458"/>
    </row>
    <row r="760" spans="2:4">
      <c r="B760" s="445"/>
      <c r="D760" s="458"/>
    </row>
    <row r="761" spans="2:4">
      <c r="B761" s="445"/>
      <c r="D761" s="458"/>
    </row>
    <row r="762" spans="2:4">
      <c r="B762" s="445"/>
      <c r="D762" s="458"/>
    </row>
    <row r="763" spans="2:4">
      <c r="B763" s="445"/>
      <c r="D763" s="458"/>
    </row>
    <row r="764" spans="2:4">
      <c r="B764" s="445"/>
      <c r="D764" s="458"/>
    </row>
    <row r="765" spans="2:4">
      <c r="B765" s="445"/>
      <c r="D765" s="458"/>
    </row>
    <row r="766" spans="2:4">
      <c r="B766" s="445"/>
      <c r="D766" s="458"/>
    </row>
    <row r="767" spans="2:4">
      <c r="B767" s="445"/>
      <c r="D767" s="458"/>
    </row>
    <row r="768" spans="2:4">
      <c r="B768" s="445"/>
      <c r="D768" s="458"/>
    </row>
    <row r="769" spans="2:4">
      <c r="B769" s="445"/>
      <c r="D769" s="458"/>
    </row>
    <row r="770" spans="2:4">
      <c r="B770" s="445"/>
      <c r="D770" s="458"/>
    </row>
    <row r="771" spans="2:4">
      <c r="B771" s="445"/>
      <c r="D771" s="458"/>
    </row>
    <row r="772" spans="2:4">
      <c r="B772" s="445"/>
      <c r="D772" s="458"/>
    </row>
    <row r="773" spans="2:4">
      <c r="B773" s="445"/>
      <c r="D773" s="458"/>
    </row>
    <row r="774" spans="2:4">
      <c r="B774" s="445"/>
      <c r="D774" s="458"/>
    </row>
    <row r="775" spans="2:4">
      <c r="B775" s="445"/>
      <c r="D775" s="458"/>
    </row>
    <row r="776" spans="2:4">
      <c r="B776" s="445"/>
      <c r="D776" s="458"/>
    </row>
    <row r="777" spans="2:4">
      <c r="B777" s="445"/>
      <c r="D777" s="458"/>
    </row>
    <row r="778" spans="2:4">
      <c r="B778" s="445"/>
      <c r="D778" s="458"/>
    </row>
    <row r="779" spans="2:4">
      <c r="B779" s="445"/>
      <c r="D779" s="458"/>
    </row>
    <row r="780" spans="2:4">
      <c r="B780" s="445"/>
      <c r="D780" s="458"/>
    </row>
    <row r="781" spans="2:4">
      <c r="B781" s="445"/>
      <c r="D781" s="458"/>
    </row>
    <row r="782" spans="2:4">
      <c r="B782" s="445"/>
      <c r="D782" s="458"/>
    </row>
    <row r="783" spans="2:4">
      <c r="B783" s="445"/>
      <c r="D783" s="458"/>
    </row>
    <row r="784" spans="2:4">
      <c r="B784" s="445"/>
      <c r="D784" s="458"/>
    </row>
    <row r="785" spans="2:4">
      <c r="B785" s="445"/>
      <c r="D785" s="458"/>
    </row>
    <row r="786" spans="2:4">
      <c r="B786" s="445"/>
      <c r="D786" s="458"/>
    </row>
    <row r="787" spans="2:4">
      <c r="B787" s="445"/>
      <c r="D787" s="458"/>
    </row>
    <row r="788" spans="2:4">
      <c r="B788" s="445"/>
      <c r="D788" s="458"/>
    </row>
    <row r="789" spans="2:4">
      <c r="B789" s="445"/>
      <c r="D789" s="458"/>
    </row>
    <row r="790" spans="2:4">
      <c r="B790" s="445"/>
      <c r="D790" s="458"/>
    </row>
    <row r="791" spans="2:4">
      <c r="B791" s="445"/>
      <c r="D791" s="458"/>
    </row>
    <row r="792" spans="2:4">
      <c r="B792" s="445"/>
      <c r="D792" s="458"/>
    </row>
    <row r="793" spans="2:4">
      <c r="B793" s="445"/>
      <c r="D793" s="458"/>
    </row>
    <row r="794" spans="2:4">
      <c r="B794" s="445"/>
      <c r="D794" s="458"/>
    </row>
    <row r="795" spans="2:4">
      <c r="B795" s="445"/>
      <c r="D795" s="458"/>
    </row>
    <row r="796" spans="2:4">
      <c r="B796" s="445"/>
      <c r="D796" s="458"/>
    </row>
    <row r="797" spans="2:4">
      <c r="B797" s="445"/>
      <c r="D797" s="458"/>
    </row>
    <row r="798" spans="2:4">
      <c r="B798" s="445"/>
      <c r="D798" s="458"/>
    </row>
    <row r="799" spans="2:4">
      <c r="B799" s="445"/>
      <c r="D799" s="458"/>
    </row>
    <row r="800" spans="2:4">
      <c r="B800" s="445"/>
      <c r="D800" s="458"/>
    </row>
    <row r="801" spans="2:4">
      <c r="B801" s="445"/>
      <c r="D801" s="458"/>
    </row>
    <row r="802" spans="2:4">
      <c r="B802" s="445"/>
      <c r="D802" s="458"/>
    </row>
    <row r="803" spans="2:4">
      <c r="B803" s="445"/>
      <c r="D803" s="458"/>
    </row>
    <row r="804" spans="2:4">
      <c r="B804" s="445"/>
      <c r="D804" s="458"/>
    </row>
    <row r="805" spans="2:4">
      <c r="B805" s="445"/>
      <c r="D805" s="458"/>
    </row>
    <row r="806" spans="2:4">
      <c r="B806" s="445"/>
      <c r="D806" s="458"/>
    </row>
    <row r="807" spans="2:4">
      <c r="B807" s="445"/>
      <c r="D807" s="458"/>
    </row>
    <row r="808" spans="2:4">
      <c r="B808" s="445"/>
      <c r="D808" s="458"/>
    </row>
    <row r="809" spans="2:4">
      <c r="B809" s="445"/>
      <c r="D809" s="458"/>
    </row>
    <row r="810" spans="2:4">
      <c r="B810" s="445"/>
      <c r="D810" s="458"/>
    </row>
    <row r="811" spans="2:4">
      <c r="B811" s="445"/>
      <c r="D811" s="458"/>
    </row>
    <row r="812" spans="2:4">
      <c r="B812" s="445"/>
      <c r="D812" s="458"/>
    </row>
    <row r="813" spans="2:4">
      <c r="B813" s="445"/>
      <c r="D813" s="458"/>
    </row>
    <row r="814" spans="2:4">
      <c r="B814" s="445"/>
      <c r="D814" s="458"/>
    </row>
    <row r="815" spans="2:4">
      <c r="B815" s="445"/>
      <c r="D815" s="458"/>
    </row>
    <row r="816" spans="2:4">
      <c r="B816" s="445"/>
      <c r="D816" s="458"/>
    </row>
    <row r="817" spans="2:4">
      <c r="B817" s="445"/>
      <c r="D817" s="458"/>
    </row>
    <row r="818" spans="2:4">
      <c r="B818" s="445"/>
      <c r="D818" s="458"/>
    </row>
    <row r="819" spans="2:4">
      <c r="B819" s="445"/>
      <c r="D819" s="458"/>
    </row>
    <row r="820" spans="2:4">
      <c r="B820" s="445"/>
      <c r="D820" s="458"/>
    </row>
    <row r="821" spans="2:4">
      <c r="B821" s="445"/>
      <c r="D821" s="458"/>
    </row>
    <row r="822" spans="2:4">
      <c r="B822" s="445"/>
      <c r="D822" s="458"/>
    </row>
    <row r="823" spans="2:4">
      <c r="B823" s="445"/>
      <c r="D823" s="458"/>
    </row>
    <row r="824" spans="2:4">
      <c r="B824" s="445"/>
      <c r="D824" s="458"/>
    </row>
    <row r="825" spans="2:4">
      <c r="B825" s="445"/>
      <c r="D825" s="458"/>
    </row>
    <row r="826" spans="2:4">
      <c r="B826" s="445"/>
      <c r="D826" s="458"/>
    </row>
    <row r="827" spans="2:4">
      <c r="B827" s="445"/>
      <c r="D827" s="458"/>
    </row>
    <row r="828" spans="2:4">
      <c r="B828" s="445"/>
      <c r="D828" s="458"/>
    </row>
    <row r="829" spans="2:4">
      <c r="B829" s="445"/>
      <c r="D829" s="458"/>
    </row>
    <row r="830" spans="2:4">
      <c r="B830" s="445"/>
      <c r="D830" s="458"/>
    </row>
    <row r="831" spans="2:4">
      <c r="B831" s="445"/>
      <c r="D831" s="458"/>
    </row>
    <row r="832" spans="2:4">
      <c r="B832" s="445"/>
      <c r="D832" s="458"/>
    </row>
    <row r="833" spans="2:4">
      <c r="B833" s="445"/>
      <c r="D833" s="458"/>
    </row>
    <row r="834" spans="2:4">
      <c r="B834" s="445"/>
      <c r="D834" s="458"/>
    </row>
    <row r="835" spans="2:4">
      <c r="B835" s="445"/>
      <c r="D835" s="458"/>
    </row>
    <row r="836" spans="2:4">
      <c r="B836" s="445"/>
      <c r="D836" s="458"/>
    </row>
    <row r="837" spans="2:4">
      <c r="B837" s="445"/>
      <c r="D837" s="458"/>
    </row>
    <row r="838" spans="2:4">
      <c r="B838" s="445"/>
      <c r="D838" s="458"/>
    </row>
    <row r="839" spans="2:4">
      <c r="B839" s="445"/>
      <c r="D839" s="458"/>
    </row>
    <row r="840" spans="2:4">
      <c r="B840" s="445"/>
      <c r="D840" s="458"/>
    </row>
    <row r="841" spans="2:4">
      <c r="B841" s="445"/>
      <c r="D841" s="458"/>
    </row>
    <row r="842" spans="2:4">
      <c r="B842" s="445"/>
      <c r="D842" s="458"/>
    </row>
    <row r="843" spans="2:4">
      <c r="B843" s="445"/>
      <c r="D843" s="458"/>
    </row>
    <row r="844" spans="2:4">
      <c r="B844" s="445"/>
      <c r="D844" s="458"/>
    </row>
    <row r="845" spans="2:4">
      <c r="B845" s="445"/>
      <c r="D845" s="458"/>
    </row>
    <row r="846" spans="2:4">
      <c r="B846" s="445"/>
      <c r="D846" s="458"/>
    </row>
    <row r="847" spans="2:4">
      <c r="B847" s="445"/>
      <c r="D847" s="458"/>
    </row>
    <row r="848" spans="2:4">
      <c r="B848" s="445"/>
      <c r="D848" s="458"/>
    </row>
    <row r="849" spans="2:4">
      <c r="B849" s="445"/>
      <c r="D849" s="458"/>
    </row>
    <row r="850" spans="2:4">
      <c r="B850" s="445"/>
      <c r="D850" s="458"/>
    </row>
    <row r="851" spans="2:4">
      <c r="B851" s="445"/>
      <c r="D851" s="458"/>
    </row>
    <row r="852" spans="2:4">
      <c r="B852" s="445"/>
      <c r="D852" s="458"/>
    </row>
    <row r="853" spans="2:4">
      <c r="B853" s="445"/>
      <c r="D853" s="458"/>
    </row>
    <row r="854" spans="2:4">
      <c r="B854" s="445"/>
      <c r="D854" s="458"/>
    </row>
    <row r="855" spans="2:4">
      <c r="B855" s="445"/>
      <c r="D855" s="458"/>
    </row>
    <row r="856" spans="2:4">
      <c r="B856" s="445"/>
      <c r="D856" s="458"/>
    </row>
    <row r="857" spans="2:4">
      <c r="B857" s="445"/>
      <c r="D857" s="458"/>
    </row>
    <row r="858" spans="2:4">
      <c r="B858" s="445"/>
      <c r="D858" s="458"/>
    </row>
    <row r="859" spans="2:4">
      <c r="B859" s="445"/>
      <c r="D859" s="458"/>
    </row>
    <row r="860" spans="2:4">
      <c r="B860" s="445"/>
      <c r="D860" s="458"/>
    </row>
    <row r="861" spans="2:4">
      <c r="B861" s="445"/>
      <c r="D861" s="458"/>
    </row>
    <row r="862" spans="2:4">
      <c r="B862" s="445"/>
      <c r="D862" s="458"/>
    </row>
    <row r="863" spans="2:4">
      <c r="B863" s="445"/>
      <c r="D863" s="458"/>
    </row>
    <row r="864" spans="2:4">
      <c r="B864" s="445"/>
      <c r="D864" s="458"/>
    </row>
    <row r="865" spans="2:4">
      <c r="B865" s="445"/>
      <c r="D865" s="458"/>
    </row>
    <row r="866" spans="2:4">
      <c r="B866" s="445"/>
      <c r="D866" s="458"/>
    </row>
    <row r="867" spans="2:4">
      <c r="B867" s="445"/>
      <c r="D867" s="458"/>
    </row>
    <row r="868" spans="2:4">
      <c r="B868" s="445"/>
      <c r="D868" s="458"/>
    </row>
    <row r="869" spans="2:4">
      <c r="B869" s="445"/>
      <c r="D869" s="458"/>
    </row>
    <row r="870" spans="2:4">
      <c r="B870" s="445"/>
      <c r="D870" s="458"/>
    </row>
    <row r="871" spans="2:4">
      <c r="B871" s="445"/>
      <c r="D871" s="458"/>
    </row>
    <row r="872" spans="2:4">
      <c r="B872" s="445"/>
      <c r="D872" s="458"/>
    </row>
    <row r="873" spans="2:4">
      <c r="B873" s="445"/>
      <c r="D873" s="458"/>
    </row>
    <row r="874" spans="2:4">
      <c r="B874" s="445"/>
      <c r="D874" s="458"/>
    </row>
    <row r="875" spans="2:4">
      <c r="B875" s="445"/>
      <c r="D875" s="458"/>
    </row>
    <row r="876" spans="2:4">
      <c r="B876" s="445"/>
      <c r="D876" s="458"/>
    </row>
    <row r="877" spans="2:4">
      <c r="B877" s="445"/>
      <c r="D877" s="458"/>
    </row>
    <row r="878" spans="2:4">
      <c r="B878" s="445"/>
      <c r="D878" s="458"/>
    </row>
    <row r="879" spans="2:4">
      <c r="B879" s="445"/>
      <c r="D879" s="458"/>
    </row>
    <row r="880" spans="2:4">
      <c r="B880" s="445"/>
      <c r="D880" s="458"/>
    </row>
    <row r="881" spans="2:4">
      <c r="B881" s="445"/>
      <c r="D881" s="458"/>
    </row>
    <row r="882" spans="2:4">
      <c r="B882" s="445"/>
      <c r="D882" s="458"/>
    </row>
    <row r="883" spans="2:4">
      <c r="B883" s="445"/>
      <c r="D883" s="458"/>
    </row>
    <row r="884" spans="2:4">
      <c r="B884" s="445"/>
      <c r="D884" s="458"/>
    </row>
    <row r="885" spans="2:4">
      <c r="B885" s="445"/>
      <c r="D885" s="458"/>
    </row>
    <row r="886" spans="2:4">
      <c r="B886" s="445"/>
      <c r="D886" s="458"/>
    </row>
    <row r="887" spans="2:4">
      <c r="B887" s="445"/>
      <c r="D887" s="458"/>
    </row>
    <row r="888" spans="2:4">
      <c r="B888" s="445"/>
      <c r="D888" s="458"/>
    </row>
    <row r="889" spans="2:4">
      <c r="B889" s="445"/>
      <c r="D889" s="458"/>
    </row>
    <row r="890" spans="2:4">
      <c r="B890" s="445"/>
      <c r="D890" s="458"/>
    </row>
    <row r="891" spans="2:4">
      <c r="B891" s="445"/>
      <c r="D891" s="458"/>
    </row>
    <row r="892" spans="2:4">
      <c r="B892" s="445"/>
      <c r="D892" s="458"/>
    </row>
    <row r="893" spans="2:4">
      <c r="B893" s="445"/>
      <c r="D893" s="458"/>
    </row>
    <row r="894" spans="2:4">
      <c r="B894" s="445"/>
      <c r="D894" s="458"/>
    </row>
    <row r="895" spans="2:4">
      <c r="B895" s="445"/>
      <c r="D895" s="458"/>
    </row>
    <row r="896" spans="2:4">
      <c r="B896" s="445"/>
      <c r="D896" s="458"/>
    </row>
    <row r="897" spans="2:4">
      <c r="B897" s="445"/>
      <c r="D897" s="458"/>
    </row>
    <row r="898" spans="2:4">
      <c r="B898" s="445"/>
      <c r="D898" s="458"/>
    </row>
    <row r="899" spans="2:4">
      <c r="B899" s="445"/>
      <c r="D899" s="458"/>
    </row>
    <row r="900" spans="2:4">
      <c r="B900" s="445"/>
      <c r="D900" s="458"/>
    </row>
    <row r="901" spans="2:4">
      <c r="B901" s="445"/>
      <c r="D901" s="458"/>
    </row>
    <row r="902" spans="2:4">
      <c r="B902" s="445"/>
      <c r="D902" s="458"/>
    </row>
    <row r="903" spans="2:4">
      <c r="B903" s="445"/>
      <c r="D903" s="458"/>
    </row>
    <row r="904" spans="2:4">
      <c r="B904" s="445"/>
      <c r="D904" s="458"/>
    </row>
    <row r="905" spans="2:4">
      <c r="B905" s="445"/>
      <c r="D905" s="458"/>
    </row>
    <row r="906" spans="2:4">
      <c r="B906" s="445"/>
      <c r="D906" s="458"/>
    </row>
    <row r="907" spans="2:4">
      <c r="B907" s="445"/>
      <c r="D907" s="458"/>
    </row>
    <row r="908" spans="2:4">
      <c r="B908" s="445"/>
      <c r="D908" s="458"/>
    </row>
    <row r="909" spans="2:4">
      <c r="B909" s="445"/>
      <c r="D909" s="458"/>
    </row>
    <row r="910" spans="2:4">
      <c r="B910" s="445"/>
      <c r="D910" s="458"/>
    </row>
    <row r="911" spans="2:4">
      <c r="B911" s="445"/>
      <c r="D911" s="458"/>
    </row>
    <row r="912" spans="2:4">
      <c r="B912" s="445"/>
      <c r="D912" s="458"/>
    </row>
    <row r="913" spans="2:4">
      <c r="B913" s="445"/>
      <c r="D913" s="458"/>
    </row>
    <row r="914" spans="2:4">
      <c r="B914" s="445"/>
      <c r="D914" s="458"/>
    </row>
    <row r="915" spans="2:4">
      <c r="B915" s="445"/>
      <c r="D915" s="458"/>
    </row>
    <row r="916" spans="2:4">
      <c r="B916" s="445"/>
      <c r="D916" s="458"/>
    </row>
    <row r="917" spans="2:4">
      <c r="B917" s="445"/>
      <c r="D917" s="458"/>
    </row>
    <row r="918" spans="2:4">
      <c r="B918" s="445"/>
      <c r="D918" s="458"/>
    </row>
    <row r="919" spans="2:4">
      <c r="B919" s="445"/>
      <c r="D919" s="458"/>
    </row>
    <row r="920" spans="2:4">
      <c r="B920" s="445"/>
      <c r="D920" s="458"/>
    </row>
    <row r="921" spans="2:4">
      <c r="B921" s="445"/>
      <c r="D921" s="458"/>
    </row>
    <row r="922" spans="2:4">
      <c r="B922" s="445"/>
      <c r="D922" s="458"/>
    </row>
    <row r="923" spans="2:4">
      <c r="B923" s="445"/>
      <c r="D923" s="458"/>
    </row>
    <row r="924" spans="2:4">
      <c r="B924" s="445"/>
      <c r="D924" s="458"/>
    </row>
    <row r="925" spans="2:4">
      <c r="B925" s="445"/>
      <c r="D925" s="458"/>
    </row>
    <row r="926" spans="2:4">
      <c r="B926" s="445"/>
      <c r="D926" s="458"/>
    </row>
    <row r="927" spans="2:4">
      <c r="B927" s="445"/>
      <c r="D927" s="458"/>
    </row>
    <row r="928" spans="2:4">
      <c r="B928" s="445"/>
      <c r="D928" s="458"/>
    </row>
    <row r="929" spans="2:4">
      <c r="B929" s="445"/>
      <c r="D929" s="458"/>
    </row>
    <row r="930" spans="2:4">
      <c r="B930" s="445"/>
      <c r="D930" s="458"/>
    </row>
    <row r="931" spans="2:4">
      <c r="B931" s="445"/>
      <c r="D931" s="458"/>
    </row>
    <row r="932" spans="2:4">
      <c r="B932" s="445"/>
      <c r="D932" s="458"/>
    </row>
    <row r="933" spans="2:4">
      <c r="B933" s="445"/>
      <c r="D933" s="458"/>
    </row>
    <row r="934" spans="2:4">
      <c r="B934" s="445"/>
      <c r="D934" s="458"/>
    </row>
    <row r="935" spans="2:4">
      <c r="B935" s="445"/>
      <c r="D935" s="458"/>
    </row>
    <row r="936" spans="2:4">
      <c r="B936" s="445"/>
      <c r="D936" s="458"/>
    </row>
    <row r="937" spans="2:4">
      <c r="B937" s="445"/>
      <c r="D937" s="458"/>
    </row>
    <row r="938" spans="2:4">
      <c r="B938" s="445"/>
      <c r="D938" s="458"/>
    </row>
    <row r="939" spans="2:4">
      <c r="B939" s="445"/>
      <c r="D939" s="458"/>
    </row>
    <row r="940" spans="2:4">
      <c r="B940" s="445"/>
      <c r="D940" s="458"/>
    </row>
    <row r="941" spans="2:4">
      <c r="B941" s="445"/>
      <c r="D941" s="458"/>
    </row>
    <row r="942" spans="2:4">
      <c r="B942" s="445"/>
      <c r="D942" s="458"/>
    </row>
    <row r="943" spans="2:4">
      <c r="B943" s="445"/>
      <c r="D943" s="458"/>
    </row>
    <row r="944" spans="2:4">
      <c r="B944" s="445"/>
      <c r="D944" s="458"/>
    </row>
    <row r="945" spans="2:4">
      <c r="B945" s="445"/>
      <c r="D945" s="458"/>
    </row>
    <row r="946" spans="2:4">
      <c r="B946" s="445"/>
      <c r="D946" s="458"/>
    </row>
    <row r="947" spans="2:4">
      <c r="B947" s="445"/>
      <c r="D947" s="458"/>
    </row>
    <row r="948" spans="2:4">
      <c r="B948" s="445"/>
      <c r="D948" s="458"/>
    </row>
    <row r="949" spans="2:4">
      <c r="B949" s="445"/>
      <c r="D949" s="458"/>
    </row>
    <row r="950" spans="2:4">
      <c r="B950" s="445"/>
      <c r="D950" s="458"/>
    </row>
    <row r="951" spans="2:4">
      <c r="B951" s="445"/>
      <c r="D951" s="458"/>
    </row>
    <row r="952" spans="2:4">
      <c r="B952" s="445"/>
      <c r="D952" s="458"/>
    </row>
    <row r="953" spans="2:4">
      <c r="B953" s="445"/>
      <c r="D953" s="458"/>
    </row>
    <row r="954" spans="2:4">
      <c r="B954" s="445"/>
      <c r="D954" s="458"/>
    </row>
    <row r="955" spans="2:4">
      <c r="B955" s="445"/>
      <c r="D955" s="458"/>
    </row>
    <row r="956" spans="2:4">
      <c r="B956" s="445"/>
      <c r="D956" s="458"/>
    </row>
    <row r="957" spans="2:4">
      <c r="B957" s="445"/>
      <c r="D957" s="458"/>
    </row>
    <row r="958" spans="2:4">
      <c r="B958" s="445"/>
      <c r="D958" s="458"/>
    </row>
    <row r="959" spans="2:4">
      <c r="B959" s="445"/>
      <c r="D959" s="458"/>
    </row>
    <row r="960" spans="2:4">
      <c r="B960" s="445"/>
      <c r="D960" s="458"/>
    </row>
    <row r="961" spans="2:4">
      <c r="B961" s="445"/>
      <c r="D961" s="458"/>
    </row>
    <row r="962" spans="2:4">
      <c r="B962" s="445"/>
      <c r="D962" s="458"/>
    </row>
    <row r="963" spans="2:4">
      <c r="B963" s="445"/>
      <c r="D963" s="458"/>
    </row>
    <row r="964" spans="2:4">
      <c r="B964" s="445"/>
      <c r="D964" s="458"/>
    </row>
    <row r="965" spans="2:4">
      <c r="B965" s="445"/>
      <c r="D965" s="458"/>
    </row>
    <row r="966" spans="2:4">
      <c r="B966" s="445"/>
      <c r="D966" s="458"/>
    </row>
    <row r="967" spans="2:4">
      <c r="B967" s="445"/>
      <c r="D967" s="458"/>
    </row>
    <row r="968" spans="2:4">
      <c r="B968" s="445"/>
      <c r="D968" s="458"/>
    </row>
    <row r="969" spans="2:4">
      <c r="B969" s="445"/>
      <c r="D969" s="458"/>
    </row>
    <row r="970" spans="2:4">
      <c r="B970" s="445"/>
      <c r="D970" s="458"/>
    </row>
    <row r="971" spans="2:4">
      <c r="B971" s="445"/>
      <c r="D971" s="458"/>
    </row>
    <row r="972" spans="2:4">
      <c r="B972" s="445"/>
      <c r="D972" s="458"/>
    </row>
    <row r="973" spans="2:4">
      <c r="B973" s="445"/>
      <c r="D973" s="458"/>
    </row>
    <row r="974" spans="2:4">
      <c r="B974" s="445"/>
      <c r="D974" s="458"/>
    </row>
    <row r="975" spans="2:4">
      <c r="B975" s="445"/>
      <c r="D975" s="458"/>
    </row>
    <row r="976" spans="2:4">
      <c r="B976" s="445"/>
      <c r="D976" s="458"/>
    </row>
    <row r="977" spans="2:4">
      <c r="B977" s="445"/>
      <c r="D977" s="458"/>
    </row>
    <row r="978" spans="2:4">
      <c r="B978" s="445"/>
      <c r="D978" s="458"/>
    </row>
    <row r="979" spans="2:4">
      <c r="B979" s="445"/>
      <c r="D979" s="458"/>
    </row>
    <row r="980" spans="2:4">
      <c r="B980" s="445"/>
      <c r="D980" s="458"/>
    </row>
    <row r="981" spans="2:4">
      <c r="B981" s="445"/>
      <c r="D981" s="458"/>
    </row>
    <row r="982" spans="2:4">
      <c r="B982" s="445"/>
      <c r="D982" s="458"/>
    </row>
    <row r="983" spans="2:4">
      <c r="B983" s="445"/>
      <c r="D983" s="458"/>
    </row>
    <row r="984" spans="2:4">
      <c r="B984" s="445"/>
      <c r="D984" s="458"/>
    </row>
    <row r="985" spans="2:4">
      <c r="B985" s="445"/>
      <c r="D985" s="458"/>
    </row>
    <row r="986" spans="2:4">
      <c r="B986" s="445"/>
      <c r="D986" s="458"/>
    </row>
    <row r="987" spans="2:4">
      <c r="B987" s="445"/>
      <c r="D987" s="458"/>
    </row>
    <row r="988" spans="2:4">
      <c r="B988" s="445"/>
      <c r="D988" s="458"/>
    </row>
    <row r="989" spans="2:4">
      <c r="B989" s="445"/>
      <c r="D989" s="458"/>
    </row>
    <row r="990" spans="2:4">
      <c r="B990" s="445"/>
      <c r="D990" s="458"/>
    </row>
    <row r="991" spans="2:4">
      <c r="B991" s="445"/>
      <c r="D991" s="458"/>
    </row>
    <row r="992" spans="2:4">
      <c r="B992" s="445"/>
      <c r="D992" s="458"/>
    </row>
    <row r="993" spans="2:4">
      <c r="B993" s="445"/>
      <c r="D993" s="458"/>
    </row>
    <row r="994" spans="2:4">
      <c r="B994" s="445"/>
      <c r="D994" s="458"/>
    </row>
    <row r="995" spans="2:4">
      <c r="B995" s="445"/>
      <c r="D995" s="458"/>
    </row>
    <row r="996" spans="2:4">
      <c r="B996" s="445"/>
      <c r="D996" s="458"/>
    </row>
    <row r="997" spans="2:4">
      <c r="B997" s="445"/>
      <c r="D997" s="458"/>
    </row>
    <row r="998" spans="2:4">
      <c r="B998" s="445"/>
      <c r="D998" s="458"/>
    </row>
    <row r="999" spans="2:4">
      <c r="B999" s="445"/>
      <c r="D999" s="458"/>
    </row>
    <row r="1000" spans="2:4">
      <c r="B1000" s="445"/>
      <c r="D1000" s="458"/>
    </row>
    <row r="1001" spans="2:4">
      <c r="B1001" s="445"/>
      <c r="D1001" s="458"/>
    </row>
    <row r="1002" spans="2:4">
      <c r="B1002" s="445"/>
      <c r="D1002" s="458"/>
    </row>
    <row r="1003" spans="2:4">
      <c r="B1003" s="445"/>
      <c r="D1003" s="458"/>
    </row>
    <row r="1004" spans="2:4">
      <c r="B1004" s="445"/>
      <c r="D1004" s="458"/>
    </row>
    <row r="1005" spans="2:4">
      <c r="B1005" s="445"/>
      <c r="D1005" s="458"/>
    </row>
    <row r="1006" spans="2:4">
      <c r="B1006" s="445"/>
      <c r="D1006" s="458"/>
    </row>
    <row r="1007" spans="2:4">
      <c r="B1007" s="445"/>
      <c r="D1007" s="458"/>
    </row>
    <row r="1008" spans="2:4">
      <c r="B1008" s="445"/>
      <c r="D1008" s="458"/>
    </row>
    <row r="1009" spans="2:4">
      <c r="B1009" s="445"/>
      <c r="D1009" s="458"/>
    </row>
    <row r="1010" spans="2:4">
      <c r="B1010" s="445"/>
      <c r="D1010" s="458"/>
    </row>
    <row r="1011" spans="2:4">
      <c r="B1011" s="445"/>
      <c r="D1011" s="458"/>
    </row>
    <row r="1012" spans="2:4">
      <c r="B1012" s="445"/>
      <c r="D1012" s="458"/>
    </row>
    <row r="1013" spans="2:4">
      <c r="B1013" s="445"/>
      <c r="D1013" s="458"/>
    </row>
    <row r="1014" spans="2:4">
      <c r="B1014" s="445"/>
      <c r="D1014" s="458"/>
    </row>
    <row r="1015" spans="2:4">
      <c r="B1015" s="445"/>
      <c r="D1015" s="458"/>
    </row>
    <row r="1016" spans="2:4">
      <c r="B1016" s="445"/>
      <c r="D1016" s="458"/>
    </row>
    <row r="1017" spans="2:4">
      <c r="B1017" s="445"/>
      <c r="D1017" s="458"/>
    </row>
    <row r="1018" spans="2:4">
      <c r="B1018" s="445"/>
      <c r="D1018" s="458"/>
    </row>
    <row r="1019" spans="2:4">
      <c r="B1019" s="445"/>
      <c r="D1019" s="458"/>
    </row>
    <row r="1020" spans="2:4">
      <c r="B1020" s="445"/>
      <c r="D1020" s="458"/>
    </row>
    <row r="1021" spans="2:4">
      <c r="B1021" s="445"/>
      <c r="D1021" s="458"/>
    </row>
    <row r="1022" spans="2:4">
      <c r="B1022" s="445"/>
      <c r="D1022" s="458"/>
    </row>
    <row r="1023" spans="2:4">
      <c r="B1023" s="445"/>
      <c r="D1023" s="458"/>
    </row>
    <row r="1024" spans="2:4">
      <c r="B1024" s="445"/>
      <c r="D1024" s="458"/>
    </row>
    <row r="1025" spans="2:4">
      <c r="B1025" s="445"/>
      <c r="D1025" s="458"/>
    </row>
    <row r="1026" spans="2:4">
      <c r="B1026" s="445"/>
      <c r="D1026" s="458"/>
    </row>
    <row r="1027" spans="2:4">
      <c r="B1027" s="445"/>
      <c r="D1027" s="458"/>
    </row>
    <row r="1028" spans="2:4">
      <c r="B1028" s="445"/>
      <c r="D1028" s="458"/>
    </row>
    <row r="1029" spans="2:4">
      <c r="B1029" s="445"/>
      <c r="D1029" s="458"/>
    </row>
    <row r="1030" spans="2:4">
      <c r="B1030" s="445"/>
      <c r="D1030" s="458"/>
    </row>
    <row r="1031" spans="2:4">
      <c r="B1031" s="445"/>
      <c r="D1031" s="458"/>
    </row>
    <row r="1032" spans="2:4">
      <c r="B1032" s="445"/>
      <c r="D1032" s="458"/>
    </row>
    <row r="1033" spans="2:4">
      <c r="B1033" s="445"/>
      <c r="D1033" s="458"/>
    </row>
    <row r="1034" spans="2:4">
      <c r="B1034" s="445"/>
      <c r="D1034" s="458"/>
    </row>
    <row r="1035" spans="2:4">
      <c r="B1035" s="445"/>
      <c r="D1035" s="458"/>
    </row>
    <row r="1036" spans="2:4">
      <c r="B1036" s="445"/>
      <c r="D1036" s="458"/>
    </row>
    <row r="1037" spans="2:4">
      <c r="B1037" s="445"/>
      <c r="D1037" s="458"/>
    </row>
    <row r="1038" spans="2:4">
      <c r="B1038" s="445"/>
      <c r="D1038" s="458"/>
    </row>
    <row r="1039" spans="2:4">
      <c r="B1039" s="445"/>
      <c r="D1039" s="458"/>
    </row>
    <row r="1040" spans="2:4">
      <c r="B1040" s="445"/>
      <c r="D1040" s="458"/>
    </row>
    <row r="1041" spans="2:4">
      <c r="B1041" s="445"/>
      <c r="D1041" s="458"/>
    </row>
    <row r="1042" spans="2:4">
      <c r="B1042" s="445"/>
      <c r="D1042" s="458"/>
    </row>
    <row r="1043" spans="2:4">
      <c r="B1043" s="445"/>
      <c r="D1043" s="458"/>
    </row>
    <row r="1044" spans="2:4">
      <c r="B1044" s="445"/>
      <c r="D1044" s="458"/>
    </row>
    <row r="1045" spans="2:4">
      <c r="B1045" s="445"/>
      <c r="D1045" s="458"/>
    </row>
    <row r="1046" spans="2:4">
      <c r="B1046" s="445"/>
      <c r="D1046" s="458"/>
    </row>
    <row r="1047" spans="2:4">
      <c r="B1047" s="445"/>
      <c r="D1047" s="458"/>
    </row>
    <row r="1048" spans="2:4">
      <c r="B1048" s="445"/>
      <c r="D1048" s="458"/>
    </row>
    <row r="1049" spans="2:4">
      <c r="B1049" s="445"/>
      <c r="D1049" s="458"/>
    </row>
    <row r="1050" spans="2:4">
      <c r="B1050" s="445"/>
      <c r="D1050" s="458"/>
    </row>
    <row r="1051" spans="2:4">
      <c r="B1051" s="445"/>
      <c r="D1051" s="458"/>
    </row>
    <row r="1052" spans="2:4">
      <c r="B1052" s="445"/>
      <c r="D1052" s="458"/>
    </row>
    <row r="1053" spans="2:4">
      <c r="B1053" s="445"/>
      <c r="D1053" s="458"/>
    </row>
    <row r="1054" spans="2:4">
      <c r="B1054" s="445"/>
      <c r="D1054" s="458"/>
    </row>
    <row r="1055" spans="2:4">
      <c r="B1055" s="445"/>
      <c r="D1055" s="458"/>
    </row>
    <row r="1056" spans="2:4">
      <c r="B1056" s="445"/>
      <c r="D1056" s="458"/>
    </row>
    <row r="1057" spans="2:4">
      <c r="B1057" s="445"/>
      <c r="D1057" s="458"/>
    </row>
    <row r="1058" spans="2:4">
      <c r="B1058" s="445"/>
      <c r="D1058" s="458"/>
    </row>
    <row r="1059" spans="2:4">
      <c r="B1059" s="445"/>
      <c r="D1059" s="458"/>
    </row>
    <row r="1060" spans="2:4">
      <c r="B1060" s="445"/>
      <c r="D1060" s="458"/>
    </row>
    <row r="1061" spans="2:4">
      <c r="B1061" s="445"/>
      <c r="D1061" s="458"/>
    </row>
    <row r="1062" spans="2:4">
      <c r="B1062" s="445"/>
      <c r="D1062" s="458"/>
    </row>
    <row r="1063" spans="2:4">
      <c r="B1063" s="445"/>
      <c r="D1063" s="458"/>
    </row>
    <row r="1064" spans="2:4">
      <c r="B1064" s="445"/>
      <c r="D1064" s="458"/>
    </row>
    <row r="1065" spans="2:4">
      <c r="B1065" s="445"/>
      <c r="D1065" s="458"/>
    </row>
    <row r="1066" spans="2:4">
      <c r="B1066" s="445"/>
      <c r="D1066" s="458"/>
    </row>
    <row r="1067" spans="2:4">
      <c r="B1067" s="445"/>
      <c r="D1067" s="458"/>
    </row>
    <row r="1068" spans="2:4">
      <c r="B1068" s="445"/>
      <c r="D1068" s="458"/>
    </row>
    <row r="1069" spans="2:4">
      <c r="B1069" s="445"/>
      <c r="D1069" s="458"/>
    </row>
    <row r="1070" spans="2:4">
      <c r="B1070" s="445"/>
      <c r="D1070" s="458"/>
    </row>
    <row r="1071" spans="2:4">
      <c r="B1071" s="445"/>
      <c r="D1071" s="458"/>
    </row>
    <row r="1072" spans="2:4">
      <c r="B1072" s="445"/>
      <c r="D1072" s="458"/>
    </row>
    <row r="1073" spans="2:4">
      <c r="B1073" s="445"/>
      <c r="D1073" s="458"/>
    </row>
    <row r="1074" spans="2:4">
      <c r="B1074" s="445"/>
      <c r="D1074" s="458"/>
    </row>
    <row r="1075" spans="2:4">
      <c r="B1075" s="445"/>
      <c r="D1075" s="458"/>
    </row>
    <row r="1076" spans="2:4">
      <c r="B1076" s="445"/>
      <c r="D1076" s="458"/>
    </row>
    <row r="1077" spans="2:4">
      <c r="B1077" s="445"/>
      <c r="D1077" s="458"/>
    </row>
    <row r="1078" spans="2:4">
      <c r="B1078" s="445"/>
      <c r="D1078" s="458"/>
    </row>
    <row r="1079" spans="2:4">
      <c r="B1079" s="445"/>
      <c r="D1079" s="458"/>
    </row>
    <row r="1080" spans="2:4">
      <c r="B1080" s="445"/>
      <c r="D1080" s="458"/>
    </row>
    <row r="1081" spans="2:4">
      <c r="B1081" s="445"/>
      <c r="D1081" s="458"/>
    </row>
    <row r="1082" spans="2:4">
      <c r="B1082" s="445"/>
      <c r="D1082" s="458"/>
    </row>
    <row r="1083" spans="2:4">
      <c r="B1083" s="445"/>
      <c r="D1083" s="458"/>
    </row>
    <row r="1084" spans="2:4">
      <c r="B1084" s="445"/>
      <c r="D1084" s="458"/>
    </row>
    <row r="1085" spans="2:4">
      <c r="B1085" s="445"/>
      <c r="D1085" s="458"/>
    </row>
    <row r="1086" spans="2:4">
      <c r="B1086" s="445"/>
      <c r="D1086" s="458"/>
    </row>
    <row r="1087" spans="2:4">
      <c r="B1087" s="445"/>
      <c r="D1087" s="458"/>
    </row>
    <row r="1088" spans="2:4">
      <c r="B1088" s="445"/>
      <c r="D1088" s="458"/>
    </row>
    <row r="1089" spans="2:4">
      <c r="B1089" s="445"/>
      <c r="D1089" s="458"/>
    </row>
    <row r="1090" spans="2:4">
      <c r="B1090" s="445"/>
      <c r="D1090" s="458"/>
    </row>
    <row r="1091" spans="2:4">
      <c r="B1091" s="445"/>
      <c r="D1091" s="458"/>
    </row>
    <row r="1092" spans="2:4">
      <c r="B1092" s="445"/>
      <c r="D1092" s="458"/>
    </row>
    <row r="1093" spans="2:4">
      <c r="B1093" s="445"/>
      <c r="D1093" s="458"/>
    </row>
    <row r="1094" spans="2:4">
      <c r="B1094" s="445"/>
      <c r="D1094" s="458"/>
    </row>
    <row r="1095" spans="2:4">
      <c r="B1095" s="445"/>
      <c r="D1095" s="458"/>
    </row>
    <row r="1096" spans="2:4">
      <c r="B1096" s="445"/>
      <c r="D1096" s="458"/>
    </row>
    <row r="1097" spans="2:4">
      <c r="B1097" s="445"/>
      <c r="D1097" s="458"/>
    </row>
    <row r="1098" spans="2:4">
      <c r="B1098" s="445"/>
      <c r="D1098" s="458"/>
    </row>
    <row r="1099" spans="2:4">
      <c r="B1099" s="445"/>
      <c r="D1099" s="458"/>
    </row>
    <row r="1100" spans="2:4">
      <c r="B1100" s="445"/>
      <c r="D1100" s="458"/>
    </row>
    <row r="1101" spans="2:4">
      <c r="B1101" s="445"/>
      <c r="D1101" s="458"/>
    </row>
    <row r="1102" spans="2:4">
      <c r="B1102" s="445"/>
      <c r="D1102" s="458"/>
    </row>
    <row r="1103" spans="2:4">
      <c r="B1103" s="445"/>
      <c r="D1103" s="458"/>
    </row>
    <row r="1104" spans="2:4">
      <c r="B1104" s="445"/>
      <c r="D1104" s="458"/>
    </row>
    <row r="1105" spans="2:4">
      <c r="B1105" s="445"/>
      <c r="D1105" s="458"/>
    </row>
    <row r="1106" spans="2:4">
      <c r="B1106" s="445"/>
      <c r="D1106" s="458"/>
    </row>
    <row r="1107" spans="2:4">
      <c r="B1107" s="445"/>
      <c r="D1107" s="458"/>
    </row>
    <row r="1108" spans="2:4">
      <c r="B1108" s="445"/>
      <c r="D1108" s="458"/>
    </row>
    <row r="1109" spans="2:4">
      <c r="B1109" s="445"/>
      <c r="D1109" s="458"/>
    </row>
    <row r="1110" spans="2:4">
      <c r="B1110" s="445"/>
      <c r="D1110" s="458"/>
    </row>
    <row r="1111" spans="2:4">
      <c r="B1111" s="445"/>
      <c r="D1111" s="458"/>
    </row>
    <row r="1112" spans="2:4">
      <c r="B1112" s="445"/>
      <c r="D1112" s="458"/>
    </row>
    <row r="1113" spans="2:4">
      <c r="B1113" s="445"/>
      <c r="D1113" s="458"/>
    </row>
    <row r="1114" spans="2:4">
      <c r="B1114" s="445"/>
      <c r="D1114" s="458"/>
    </row>
    <row r="1115" spans="2:4">
      <c r="B1115" s="445"/>
      <c r="D1115" s="458"/>
    </row>
    <row r="1116" spans="2:4">
      <c r="B1116" s="445"/>
      <c r="D1116" s="458"/>
    </row>
    <row r="1117" spans="2:4">
      <c r="B1117" s="445"/>
      <c r="D1117" s="458"/>
    </row>
    <row r="1118" spans="2:4">
      <c r="B1118" s="445"/>
      <c r="D1118" s="458"/>
    </row>
    <row r="1119" spans="2:4">
      <c r="B1119" s="445"/>
      <c r="D1119" s="458"/>
    </row>
    <row r="1120" spans="2:4">
      <c r="B1120" s="445"/>
      <c r="D1120" s="458"/>
    </row>
    <row r="1121" spans="2:4">
      <c r="B1121" s="445"/>
      <c r="D1121" s="458"/>
    </row>
    <row r="1122" spans="2:4">
      <c r="B1122" s="445"/>
      <c r="D1122" s="458"/>
    </row>
    <row r="1123" spans="2:4">
      <c r="B1123" s="445"/>
      <c r="D1123" s="458"/>
    </row>
    <row r="1124" spans="2:4">
      <c r="B1124" s="445"/>
      <c r="D1124" s="458"/>
    </row>
    <row r="1125" spans="2:4">
      <c r="B1125" s="445"/>
      <c r="D1125" s="458"/>
    </row>
    <row r="1126" spans="2:4">
      <c r="B1126" s="445"/>
      <c r="D1126" s="458"/>
    </row>
    <row r="1127" spans="2:4">
      <c r="B1127" s="445"/>
      <c r="D1127" s="458"/>
    </row>
    <row r="1128" spans="2:4">
      <c r="B1128" s="445"/>
      <c r="D1128" s="458"/>
    </row>
    <row r="1129" spans="2:4">
      <c r="B1129" s="445"/>
      <c r="D1129" s="458"/>
    </row>
    <row r="1130" spans="2:4">
      <c r="B1130" s="445"/>
      <c r="D1130" s="458"/>
    </row>
    <row r="1131" spans="2:4">
      <c r="B1131" s="445"/>
      <c r="D1131" s="458"/>
    </row>
    <row r="1132" spans="2:4">
      <c r="B1132" s="445"/>
      <c r="D1132" s="458"/>
    </row>
    <row r="1133" spans="2:4">
      <c r="B1133" s="445"/>
      <c r="D1133" s="458"/>
    </row>
    <row r="1134" spans="2:4">
      <c r="B1134" s="445"/>
      <c r="D1134" s="458"/>
    </row>
    <row r="1135" spans="2:4">
      <c r="B1135" s="445"/>
      <c r="D1135" s="458"/>
    </row>
    <row r="1136" spans="2:4">
      <c r="B1136" s="445"/>
      <c r="D1136" s="458"/>
    </row>
    <row r="1137" spans="2:4">
      <c r="B1137" s="445"/>
      <c r="D1137" s="458"/>
    </row>
    <row r="1138" spans="2:4">
      <c r="B1138" s="445"/>
      <c r="D1138" s="458"/>
    </row>
    <row r="1139" spans="2:4">
      <c r="B1139" s="445"/>
      <c r="D1139" s="458"/>
    </row>
    <row r="1140" spans="2:4">
      <c r="B1140" s="445"/>
      <c r="D1140" s="458"/>
    </row>
    <row r="1141" spans="2:4">
      <c r="B1141" s="445"/>
      <c r="D1141" s="458"/>
    </row>
    <row r="1142" spans="2:4">
      <c r="B1142" s="445"/>
      <c r="D1142" s="458"/>
    </row>
    <row r="1143" spans="2:4">
      <c r="B1143" s="445"/>
      <c r="D1143" s="458"/>
    </row>
    <row r="1144" spans="2:4">
      <c r="B1144" s="445"/>
      <c r="D1144" s="458"/>
    </row>
    <row r="1145" spans="2:4">
      <c r="B1145" s="445"/>
      <c r="D1145" s="458"/>
    </row>
    <row r="1146" spans="2:4">
      <c r="B1146" s="445"/>
      <c r="D1146" s="458"/>
    </row>
    <row r="1147" spans="2:4">
      <c r="B1147" s="445"/>
      <c r="D1147" s="458"/>
    </row>
    <row r="1148" spans="2:4">
      <c r="B1148" s="445"/>
      <c r="D1148" s="458"/>
    </row>
    <row r="1149" spans="2:4">
      <c r="B1149" s="445"/>
      <c r="D1149" s="458"/>
    </row>
    <row r="1150" spans="2:4">
      <c r="B1150" s="445"/>
      <c r="D1150" s="458"/>
    </row>
    <row r="1151" spans="2:4">
      <c r="B1151" s="445"/>
      <c r="D1151" s="458"/>
    </row>
    <row r="1152" spans="2:4">
      <c r="B1152" s="445"/>
      <c r="D1152" s="458"/>
    </row>
    <row r="1153" spans="2:4">
      <c r="B1153" s="445"/>
      <c r="D1153" s="458"/>
    </row>
    <row r="1154" spans="2:4">
      <c r="B1154" s="445"/>
      <c r="D1154" s="458"/>
    </row>
    <row r="1155" spans="2:4">
      <c r="B1155" s="445"/>
      <c r="D1155" s="458"/>
    </row>
    <row r="1156" spans="2:4">
      <c r="B1156" s="445"/>
      <c r="D1156" s="458"/>
    </row>
    <row r="1157" spans="2:4">
      <c r="B1157" s="445"/>
      <c r="D1157" s="458"/>
    </row>
    <row r="1158" spans="2:4">
      <c r="B1158" s="445"/>
      <c r="D1158" s="458"/>
    </row>
    <row r="1159" spans="2:4">
      <c r="B1159" s="445"/>
      <c r="D1159" s="458"/>
    </row>
    <row r="1160" spans="2:4">
      <c r="B1160" s="445"/>
      <c r="D1160" s="458"/>
    </row>
    <row r="1161" spans="2:4">
      <c r="B1161" s="445"/>
      <c r="D1161" s="458"/>
    </row>
    <row r="1162" spans="2:4">
      <c r="B1162" s="445"/>
      <c r="D1162" s="458"/>
    </row>
    <row r="1163" spans="2:4">
      <c r="B1163" s="445"/>
      <c r="D1163" s="458"/>
    </row>
    <row r="1164" spans="2:4">
      <c r="B1164" s="445"/>
      <c r="D1164" s="458"/>
    </row>
    <row r="1165" spans="2:4">
      <c r="B1165" s="445"/>
      <c r="D1165" s="458"/>
    </row>
    <row r="1166" spans="2:4">
      <c r="B1166" s="445"/>
      <c r="D1166" s="458"/>
    </row>
    <row r="1167" spans="2:4">
      <c r="B1167" s="445"/>
      <c r="D1167" s="458"/>
    </row>
    <row r="1168" spans="2:4">
      <c r="B1168" s="445"/>
      <c r="D1168" s="458"/>
    </row>
    <row r="1169" spans="2:4">
      <c r="B1169" s="445"/>
      <c r="D1169" s="458"/>
    </row>
    <row r="1170" spans="2:4">
      <c r="B1170" s="445"/>
      <c r="D1170" s="458"/>
    </row>
    <row r="1171" spans="2:4">
      <c r="B1171" s="445"/>
      <c r="D1171" s="458"/>
    </row>
    <row r="1172" spans="2:4">
      <c r="B1172" s="445"/>
      <c r="D1172" s="458"/>
    </row>
    <row r="1173" spans="2:4">
      <c r="B1173" s="445"/>
      <c r="D1173" s="458"/>
    </row>
    <row r="1174" spans="2:4">
      <c r="B1174" s="445"/>
      <c r="D1174" s="458"/>
    </row>
    <row r="1175" spans="2:4">
      <c r="B1175" s="445"/>
      <c r="D1175" s="458"/>
    </row>
    <row r="1176" spans="2:4">
      <c r="B1176" s="445"/>
      <c r="D1176" s="458"/>
    </row>
    <row r="1177" spans="2:4">
      <c r="B1177" s="445"/>
      <c r="D1177" s="458"/>
    </row>
    <row r="1178" spans="2:4">
      <c r="B1178" s="445"/>
      <c r="D1178" s="458"/>
    </row>
    <row r="1179" spans="2:4">
      <c r="B1179" s="445"/>
      <c r="D1179" s="458"/>
    </row>
    <row r="1180" spans="2:4">
      <c r="B1180" s="445"/>
      <c r="D1180" s="458"/>
    </row>
    <row r="1181" spans="2:4">
      <c r="B1181" s="445"/>
      <c r="D1181" s="458"/>
    </row>
    <row r="1182" spans="2:4">
      <c r="B1182" s="445"/>
      <c r="D1182" s="458"/>
    </row>
    <row r="1183" spans="2:4">
      <c r="B1183" s="445"/>
      <c r="D1183" s="458"/>
    </row>
    <row r="1184" spans="2:4">
      <c r="B1184" s="445"/>
      <c r="D1184" s="458"/>
    </row>
    <row r="1185" spans="2:4">
      <c r="B1185" s="445"/>
      <c r="D1185" s="458"/>
    </row>
    <row r="1186" spans="2:4">
      <c r="B1186" s="445"/>
      <c r="D1186" s="458"/>
    </row>
    <row r="1187" spans="2:4">
      <c r="B1187" s="445"/>
      <c r="D1187" s="458"/>
    </row>
    <row r="1188" spans="2:4">
      <c r="B1188" s="445"/>
      <c r="D1188" s="458"/>
    </row>
    <row r="1189" spans="2:4">
      <c r="B1189" s="445"/>
      <c r="D1189" s="458"/>
    </row>
    <row r="1190" spans="2:4">
      <c r="B1190" s="445"/>
      <c r="D1190" s="458"/>
    </row>
    <row r="1191" spans="2:4">
      <c r="B1191" s="445"/>
      <c r="D1191" s="458"/>
    </row>
    <row r="1192" spans="2:4">
      <c r="B1192" s="445"/>
      <c r="D1192" s="458"/>
    </row>
    <row r="1193" spans="2:4">
      <c r="B1193" s="445"/>
      <c r="D1193" s="458"/>
    </row>
    <row r="1194" spans="2:4">
      <c r="B1194" s="445"/>
      <c r="D1194" s="458"/>
    </row>
    <row r="1195" spans="2:4">
      <c r="B1195" s="445"/>
      <c r="D1195" s="458"/>
    </row>
    <row r="1196" spans="2:4">
      <c r="B1196" s="445"/>
      <c r="D1196" s="458"/>
    </row>
    <row r="1197" spans="2:4">
      <c r="B1197" s="445"/>
      <c r="D1197" s="458"/>
    </row>
    <row r="1198" spans="2:4">
      <c r="B1198" s="445"/>
      <c r="D1198" s="458"/>
    </row>
    <row r="1199" spans="2:4">
      <c r="B1199" s="445"/>
      <c r="D1199" s="458"/>
    </row>
    <row r="1200" spans="2:4">
      <c r="B1200" s="445"/>
      <c r="D1200" s="458"/>
    </row>
    <row r="1201" spans="2:4">
      <c r="B1201" s="445"/>
      <c r="D1201" s="458"/>
    </row>
    <row r="1202" spans="2:4">
      <c r="B1202" s="445"/>
      <c r="D1202" s="458"/>
    </row>
    <row r="1203" spans="2:4">
      <c r="B1203" s="445"/>
      <c r="D1203" s="458"/>
    </row>
    <row r="1204" spans="2:4">
      <c r="B1204" s="445"/>
      <c r="D1204" s="458"/>
    </row>
    <row r="1205" spans="2:4">
      <c r="B1205" s="445"/>
      <c r="D1205" s="458"/>
    </row>
    <row r="1206" spans="2:4">
      <c r="B1206" s="445"/>
      <c r="D1206" s="458"/>
    </row>
    <row r="1207" spans="2:4">
      <c r="B1207" s="445"/>
      <c r="D1207" s="458"/>
    </row>
    <row r="1208" spans="2:4">
      <c r="B1208" s="445"/>
      <c r="D1208" s="458"/>
    </row>
    <row r="1209" spans="2:4">
      <c r="B1209" s="445"/>
      <c r="D1209" s="458"/>
    </row>
    <row r="1210" spans="2:4">
      <c r="B1210" s="445"/>
      <c r="D1210" s="458"/>
    </row>
    <row r="1211" spans="2:4">
      <c r="B1211" s="445"/>
      <c r="D1211" s="458"/>
    </row>
    <row r="1212" spans="2:4">
      <c r="B1212" s="445"/>
      <c r="D1212" s="458"/>
    </row>
    <row r="1213" spans="2:4">
      <c r="B1213" s="445"/>
      <c r="D1213" s="458"/>
    </row>
    <row r="1214" spans="2:4">
      <c r="B1214" s="445"/>
      <c r="D1214" s="458"/>
    </row>
    <row r="1215" spans="2:4">
      <c r="B1215" s="445"/>
      <c r="D1215" s="458"/>
    </row>
    <row r="1216" spans="2:4">
      <c r="B1216" s="445"/>
      <c r="D1216" s="458"/>
    </row>
    <row r="1217" spans="2:4">
      <c r="B1217" s="445"/>
      <c r="D1217" s="458"/>
    </row>
    <row r="1218" spans="2:4">
      <c r="B1218" s="445"/>
      <c r="D1218" s="458"/>
    </row>
    <row r="1219" spans="2:4">
      <c r="B1219" s="445"/>
      <c r="D1219" s="458"/>
    </row>
    <row r="1220" spans="2:4">
      <c r="B1220" s="445"/>
      <c r="D1220" s="458"/>
    </row>
    <row r="1221" spans="2:4">
      <c r="B1221" s="445"/>
      <c r="D1221" s="458"/>
    </row>
    <row r="1222" spans="2:4">
      <c r="B1222" s="445"/>
      <c r="D1222" s="458"/>
    </row>
    <row r="1223" spans="2:4">
      <c r="B1223" s="445"/>
      <c r="D1223" s="458"/>
    </row>
    <row r="1224" spans="2:4">
      <c r="B1224" s="445"/>
      <c r="D1224" s="458"/>
    </row>
    <row r="1225" spans="2:4">
      <c r="B1225" s="445"/>
      <c r="D1225" s="458"/>
    </row>
    <row r="1226" spans="2:4">
      <c r="B1226" s="445"/>
      <c r="D1226" s="458"/>
    </row>
    <row r="1227" spans="2:4">
      <c r="B1227" s="445"/>
      <c r="D1227" s="458"/>
    </row>
    <row r="1228" spans="2:4">
      <c r="B1228" s="445"/>
      <c r="D1228" s="458"/>
    </row>
    <row r="1229" spans="2:4">
      <c r="B1229" s="445"/>
      <c r="D1229" s="458"/>
    </row>
    <row r="1230" spans="2:4">
      <c r="B1230" s="445"/>
      <c r="D1230" s="458"/>
    </row>
    <row r="1231" spans="2:4">
      <c r="B1231" s="445"/>
      <c r="D1231" s="458"/>
    </row>
    <row r="1232" spans="2:4">
      <c r="B1232" s="445"/>
      <c r="D1232" s="458"/>
    </row>
    <row r="1233" spans="2:4">
      <c r="B1233" s="445"/>
      <c r="D1233" s="458"/>
    </row>
    <row r="1234" spans="2:4">
      <c r="B1234" s="445"/>
      <c r="D1234" s="458"/>
    </row>
    <row r="1235" spans="2:4">
      <c r="B1235" s="445"/>
      <c r="D1235" s="458"/>
    </row>
    <row r="1236" spans="2:4">
      <c r="B1236" s="445"/>
      <c r="D1236" s="458"/>
    </row>
    <row r="1237" spans="2:4">
      <c r="B1237" s="445"/>
      <c r="D1237" s="458"/>
    </row>
    <row r="1238" spans="2:4">
      <c r="B1238" s="445"/>
      <c r="D1238" s="458"/>
    </row>
    <row r="1239" spans="2:4">
      <c r="B1239" s="445"/>
      <c r="D1239" s="458"/>
    </row>
    <row r="1240" spans="2:4">
      <c r="B1240" s="445"/>
      <c r="D1240" s="458"/>
    </row>
    <row r="1241" spans="2:4">
      <c r="B1241" s="445"/>
      <c r="D1241" s="458"/>
    </row>
    <row r="1242" spans="2:4">
      <c r="B1242" s="445"/>
      <c r="D1242" s="458"/>
    </row>
    <row r="1243" spans="2:4">
      <c r="B1243" s="445"/>
      <c r="D1243" s="458"/>
    </row>
    <row r="1244" spans="2:4">
      <c r="B1244" s="445"/>
      <c r="D1244" s="458"/>
    </row>
    <row r="1245" spans="2:4">
      <c r="B1245" s="445"/>
      <c r="D1245" s="458"/>
    </row>
    <row r="1246" spans="2:4">
      <c r="B1246" s="445"/>
      <c r="D1246" s="458"/>
    </row>
    <row r="1247" spans="2:4">
      <c r="B1247" s="445"/>
      <c r="D1247" s="458"/>
    </row>
    <row r="1248" spans="2:4">
      <c r="B1248" s="445"/>
      <c r="D1248" s="458"/>
    </row>
    <row r="1249" spans="2:4">
      <c r="B1249" s="445"/>
      <c r="D1249" s="458"/>
    </row>
    <row r="1250" spans="2:4">
      <c r="B1250" s="445"/>
      <c r="D1250" s="458"/>
    </row>
    <row r="1251" spans="2:4">
      <c r="B1251" s="445"/>
      <c r="D1251" s="458"/>
    </row>
    <row r="1252" spans="2:4">
      <c r="B1252" s="445"/>
      <c r="D1252" s="458"/>
    </row>
    <row r="1253" spans="2:4">
      <c r="B1253" s="445"/>
      <c r="D1253" s="458"/>
    </row>
    <row r="1254" spans="2:4">
      <c r="B1254" s="445"/>
      <c r="D1254" s="458"/>
    </row>
    <row r="1255" spans="2:4">
      <c r="B1255" s="445"/>
      <c r="D1255" s="458"/>
    </row>
    <row r="1256" spans="2:4">
      <c r="B1256" s="445"/>
      <c r="D1256" s="458"/>
    </row>
    <row r="1257" spans="2:4">
      <c r="B1257" s="445"/>
      <c r="D1257" s="458"/>
    </row>
    <row r="1258" spans="2:4">
      <c r="B1258" s="445"/>
      <c r="D1258" s="458"/>
    </row>
    <row r="1259" spans="2:4">
      <c r="B1259" s="445"/>
      <c r="D1259" s="458"/>
    </row>
    <row r="1260" spans="2:4">
      <c r="B1260" s="445"/>
      <c r="D1260" s="458"/>
    </row>
    <row r="1261" spans="2:4">
      <c r="B1261" s="445"/>
      <c r="D1261" s="458"/>
    </row>
    <row r="1262" spans="2:4">
      <c r="B1262" s="445"/>
      <c r="D1262" s="458"/>
    </row>
    <row r="1263" spans="2:4">
      <c r="B1263" s="445"/>
      <c r="D1263" s="458"/>
    </row>
    <row r="1264" spans="2:4">
      <c r="B1264" s="445"/>
      <c r="D1264" s="458"/>
    </row>
    <row r="1265" spans="2:4">
      <c r="B1265" s="445"/>
      <c r="D1265" s="458"/>
    </row>
    <row r="1266" spans="2:4">
      <c r="B1266" s="445"/>
      <c r="D1266" s="458"/>
    </row>
    <row r="1267" spans="2:4">
      <c r="B1267" s="445"/>
      <c r="D1267" s="458"/>
    </row>
    <row r="1268" spans="2:4">
      <c r="B1268" s="445"/>
      <c r="D1268" s="458"/>
    </row>
    <row r="1269" spans="2:4">
      <c r="B1269" s="445"/>
      <c r="D1269" s="458"/>
    </row>
    <row r="1270" spans="2:4">
      <c r="B1270" s="445"/>
      <c r="D1270" s="458"/>
    </row>
    <row r="1271" spans="2:4">
      <c r="B1271" s="445"/>
      <c r="D1271" s="458"/>
    </row>
    <row r="1272" spans="2:4">
      <c r="B1272" s="445"/>
      <c r="D1272" s="458"/>
    </row>
    <row r="1273" spans="2:4">
      <c r="B1273" s="445"/>
      <c r="D1273" s="458"/>
    </row>
    <row r="1274" spans="2:4">
      <c r="B1274" s="445"/>
      <c r="D1274" s="458"/>
    </row>
    <row r="1275" spans="2:4">
      <c r="B1275" s="445"/>
      <c r="D1275" s="458"/>
    </row>
    <row r="1276" spans="2:4">
      <c r="B1276" s="445"/>
      <c r="D1276" s="458"/>
    </row>
    <row r="1277" spans="2:4">
      <c r="B1277" s="445"/>
      <c r="D1277" s="458"/>
    </row>
    <row r="1278" spans="2:4">
      <c r="B1278" s="445"/>
      <c r="D1278" s="458"/>
    </row>
    <row r="1279" spans="2:4">
      <c r="B1279" s="445"/>
      <c r="D1279" s="458"/>
    </row>
    <row r="1280" spans="2:4">
      <c r="B1280" s="445"/>
      <c r="D1280" s="458"/>
    </row>
    <row r="1281" spans="2:4">
      <c r="B1281" s="445"/>
      <c r="D1281" s="458"/>
    </row>
    <row r="1282" spans="2:4">
      <c r="B1282" s="445"/>
      <c r="D1282" s="458"/>
    </row>
    <row r="1283" spans="2:4">
      <c r="B1283" s="445"/>
      <c r="D1283" s="458"/>
    </row>
    <row r="1284" spans="2:4">
      <c r="B1284" s="445"/>
      <c r="D1284" s="458"/>
    </row>
    <row r="1285" spans="2:4">
      <c r="B1285" s="445"/>
      <c r="D1285" s="458"/>
    </row>
    <row r="1286" spans="2:4">
      <c r="B1286" s="445"/>
      <c r="D1286" s="458"/>
    </row>
    <row r="1287" spans="2:4">
      <c r="B1287" s="445"/>
      <c r="D1287" s="458"/>
    </row>
    <row r="1288" spans="2:4">
      <c r="B1288" s="445"/>
      <c r="D1288" s="458"/>
    </row>
    <row r="1289" spans="2:4">
      <c r="B1289" s="445"/>
      <c r="D1289" s="458"/>
    </row>
    <row r="1290" spans="2:4">
      <c r="B1290" s="445"/>
      <c r="D1290" s="458"/>
    </row>
    <row r="1291" spans="2:4">
      <c r="B1291" s="445"/>
      <c r="D1291" s="458"/>
    </row>
    <row r="1292" spans="2:4">
      <c r="B1292" s="445"/>
      <c r="D1292" s="458"/>
    </row>
    <row r="1293" spans="2:4">
      <c r="B1293" s="445"/>
      <c r="D1293" s="458"/>
    </row>
    <row r="1294" spans="2:4">
      <c r="B1294" s="445"/>
      <c r="D1294" s="458"/>
    </row>
    <row r="1295" spans="2:4">
      <c r="B1295" s="445"/>
      <c r="D1295" s="458"/>
    </row>
    <row r="1296" spans="2:4">
      <c r="B1296" s="445"/>
      <c r="D1296" s="458"/>
    </row>
    <row r="1297" spans="2:4">
      <c r="B1297" s="445"/>
      <c r="D1297" s="458"/>
    </row>
    <row r="1298" spans="2:4">
      <c r="B1298" s="445"/>
      <c r="D1298" s="458"/>
    </row>
    <row r="1299" spans="2:4">
      <c r="B1299" s="445"/>
      <c r="D1299" s="458"/>
    </row>
    <row r="1300" spans="2:4">
      <c r="B1300" s="445"/>
      <c r="D1300" s="458"/>
    </row>
    <row r="1301" spans="2:4">
      <c r="B1301" s="445"/>
      <c r="D1301" s="458"/>
    </row>
    <row r="1302" spans="2:4">
      <c r="B1302" s="445"/>
      <c r="D1302" s="458"/>
    </row>
    <row r="1303" spans="2:4">
      <c r="B1303" s="445"/>
      <c r="D1303" s="458"/>
    </row>
    <row r="1304" spans="2:4">
      <c r="B1304" s="445"/>
      <c r="D1304" s="458"/>
    </row>
    <row r="1305" spans="2:4">
      <c r="B1305" s="445"/>
      <c r="D1305" s="458"/>
    </row>
    <row r="1306" spans="2:4">
      <c r="B1306" s="445"/>
      <c r="D1306" s="458"/>
    </row>
    <row r="1307" spans="2:4">
      <c r="B1307" s="445"/>
      <c r="D1307" s="458"/>
    </row>
    <row r="1308" spans="2:4">
      <c r="B1308" s="445"/>
      <c r="D1308" s="458"/>
    </row>
    <row r="1309" spans="2:4">
      <c r="B1309" s="445"/>
      <c r="D1309" s="458"/>
    </row>
    <row r="1310" spans="2:4">
      <c r="B1310" s="445"/>
      <c r="D1310" s="458"/>
    </row>
    <row r="1311" spans="2:4">
      <c r="B1311" s="445"/>
      <c r="D1311" s="458"/>
    </row>
    <row r="1312" spans="2:4">
      <c r="B1312" s="445"/>
      <c r="D1312" s="458"/>
    </row>
    <row r="1313" spans="2:4">
      <c r="B1313" s="445"/>
      <c r="D1313" s="458"/>
    </row>
    <row r="1314" spans="2:4">
      <c r="B1314" s="445"/>
      <c r="D1314" s="458"/>
    </row>
    <row r="1315" spans="2:4">
      <c r="B1315" s="445"/>
      <c r="D1315" s="458"/>
    </row>
    <row r="1316" spans="2:4">
      <c r="B1316" s="445"/>
      <c r="D1316" s="458"/>
    </row>
    <row r="1317" spans="2:4">
      <c r="B1317" s="445"/>
      <c r="D1317" s="458"/>
    </row>
    <row r="1318" spans="2:4">
      <c r="B1318" s="445"/>
      <c r="D1318" s="458"/>
    </row>
    <row r="1319" spans="2:4">
      <c r="B1319" s="445"/>
      <c r="D1319" s="458"/>
    </row>
    <row r="1320" spans="2:4">
      <c r="B1320" s="445"/>
      <c r="D1320" s="458"/>
    </row>
    <row r="1321" spans="2:4">
      <c r="B1321" s="445"/>
      <c r="D1321" s="458"/>
    </row>
    <row r="1322" spans="2:4">
      <c r="B1322" s="445"/>
      <c r="D1322" s="458"/>
    </row>
    <row r="1323" spans="2:4">
      <c r="B1323" s="445"/>
      <c r="D1323" s="458"/>
    </row>
    <row r="1324" spans="2:4">
      <c r="B1324" s="445"/>
      <c r="D1324" s="458"/>
    </row>
    <row r="1325" spans="2:4">
      <c r="B1325" s="445"/>
      <c r="D1325" s="458"/>
    </row>
    <row r="1326" spans="2:4">
      <c r="B1326" s="445"/>
      <c r="D1326" s="458"/>
    </row>
    <row r="1327" spans="2:4">
      <c r="B1327" s="445"/>
      <c r="D1327" s="458"/>
    </row>
    <row r="1328" spans="2:4">
      <c r="B1328" s="445"/>
      <c r="D1328" s="458"/>
    </row>
    <row r="1329" spans="2:4">
      <c r="B1329" s="445"/>
      <c r="D1329" s="458"/>
    </row>
    <row r="1330" spans="2:4">
      <c r="B1330" s="445"/>
      <c r="D1330" s="458"/>
    </row>
    <row r="1331" spans="2:4">
      <c r="B1331" s="445"/>
      <c r="D1331" s="458"/>
    </row>
    <row r="1332" spans="2:4">
      <c r="B1332" s="445"/>
      <c r="D1332" s="458"/>
    </row>
    <row r="1333" spans="2:4">
      <c r="B1333" s="445"/>
      <c r="D1333" s="458"/>
    </row>
    <row r="1334" spans="2:4">
      <c r="B1334" s="445"/>
      <c r="D1334" s="458"/>
    </row>
    <row r="1335" spans="2:4">
      <c r="B1335" s="445"/>
      <c r="D1335" s="458"/>
    </row>
    <row r="1336" spans="2:4">
      <c r="B1336" s="445"/>
      <c r="D1336" s="458"/>
    </row>
    <row r="1337" spans="2:4">
      <c r="B1337" s="445"/>
      <c r="D1337" s="458"/>
    </row>
    <row r="1338" spans="2:4">
      <c r="B1338" s="445"/>
      <c r="D1338" s="458"/>
    </row>
    <row r="1339" spans="2:4">
      <c r="B1339" s="445"/>
      <c r="D1339" s="458"/>
    </row>
    <row r="1340" spans="2:4">
      <c r="B1340" s="445"/>
      <c r="D1340" s="458"/>
    </row>
    <row r="1341" spans="2:4">
      <c r="B1341" s="445"/>
      <c r="D1341" s="458"/>
    </row>
    <row r="1342" spans="2:4">
      <c r="B1342" s="445"/>
      <c r="D1342" s="458"/>
    </row>
    <row r="1343" spans="2:4">
      <c r="B1343" s="445"/>
      <c r="D1343" s="458"/>
    </row>
    <row r="1344" spans="2:4">
      <c r="B1344" s="445"/>
      <c r="D1344" s="458"/>
    </row>
    <row r="1345" spans="2:4">
      <c r="B1345" s="445"/>
      <c r="D1345" s="458"/>
    </row>
    <row r="1346" spans="2:4">
      <c r="B1346" s="445"/>
      <c r="D1346" s="458"/>
    </row>
    <row r="1347" spans="2:4">
      <c r="B1347" s="445"/>
      <c r="D1347" s="458"/>
    </row>
    <row r="1348" spans="2:4">
      <c r="B1348" s="445"/>
      <c r="D1348" s="458"/>
    </row>
    <row r="1349" spans="2:4">
      <c r="B1349" s="445"/>
      <c r="D1349" s="458"/>
    </row>
    <row r="1350" spans="2:4">
      <c r="B1350" s="445"/>
      <c r="D1350" s="458"/>
    </row>
    <row r="1351" spans="2:4">
      <c r="B1351" s="445"/>
      <c r="D1351" s="458"/>
    </row>
    <row r="1352" spans="2:4">
      <c r="B1352" s="445"/>
      <c r="D1352" s="458"/>
    </row>
    <row r="1353" spans="2:4">
      <c r="B1353" s="445"/>
      <c r="D1353" s="458"/>
    </row>
    <row r="1354" spans="2:4">
      <c r="B1354" s="445"/>
      <c r="D1354" s="458"/>
    </row>
    <row r="1355" spans="2:4">
      <c r="B1355" s="445"/>
      <c r="D1355" s="458"/>
    </row>
    <row r="1356" spans="2:4">
      <c r="B1356" s="445"/>
      <c r="D1356" s="458"/>
    </row>
    <row r="1357" spans="2:4">
      <c r="B1357" s="445"/>
      <c r="D1357" s="458"/>
    </row>
    <row r="1358" spans="2:4">
      <c r="B1358" s="445"/>
      <c r="D1358" s="458"/>
    </row>
    <row r="1359" spans="2:4">
      <c r="B1359" s="445"/>
      <c r="D1359" s="458"/>
    </row>
    <row r="1360" spans="2:4">
      <c r="B1360" s="445"/>
      <c r="D1360" s="458"/>
    </row>
    <row r="1361" spans="2:4">
      <c r="B1361" s="445"/>
      <c r="D1361" s="458"/>
    </row>
    <row r="1362" spans="2:4">
      <c r="B1362" s="445"/>
      <c r="D1362" s="458"/>
    </row>
    <row r="1363" spans="2:4">
      <c r="B1363" s="445"/>
      <c r="D1363" s="458"/>
    </row>
    <row r="1364" spans="2:4">
      <c r="B1364" s="445"/>
      <c r="D1364" s="458"/>
    </row>
    <row r="1365" spans="2:4">
      <c r="B1365" s="445"/>
      <c r="D1365" s="458"/>
    </row>
    <row r="1366" spans="2:4">
      <c r="B1366" s="445"/>
      <c r="D1366" s="458"/>
    </row>
    <row r="1367" spans="2:4">
      <c r="B1367" s="445"/>
      <c r="D1367" s="458"/>
    </row>
    <row r="1368" spans="2:4">
      <c r="B1368" s="445"/>
      <c r="D1368" s="458"/>
    </row>
    <row r="1369" spans="2:4">
      <c r="B1369" s="445"/>
      <c r="D1369" s="458"/>
    </row>
    <row r="1370" spans="2:4">
      <c r="B1370" s="445"/>
      <c r="D1370" s="458"/>
    </row>
    <row r="1371" spans="2:4">
      <c r="B1371" s="445"/>
      <c r="D1371" s="458"/>
    </row>
    <row r="1372" spans="2:4">
      <c r="B1372" s="445"/>
      <c r="D1372" s="458"/>
    </row>
    <row r="1373" spans="2:4">
      <c r="B1373" s="445"/>
      <c r="D1373" s="458"/>
    </row>
    <row r="1374" spans="2:4">
      <c r="B1374" s="445"/>
      <c r="D1374" s="458"/>
    </row>
    <row r="1375" spans="2:4">
      <c r="B1375" s="445"/>
      <c r="D1375" s="458"/>
    </row>
    <row r="1376" spans="2:4">
      <c r="B1376" s="445"/>
      <c r="D1376" s="458"/>
    </row>
    <row r="1377" spans="2:4">
      <c r="B1377" s="445"/>
      <c r="D1377" s="458"/>
    </row>
    <row r="1378" spans="2:4">
      <c r="B1378" s="445"/>
      <c r="D1378" s="458"/>
    </row>
    <row r="1379" spans="2:4">
      <c r="B1379" s="445"/>
      <c r="D1379" s="458"/>
    </row>
    <row r="1380" spans="2:4">
      <c r="B1380" s="445"/>
      <c r="D1380" s="458"/>
    </row>
    <row r="1381" spans="2:4">
      <c r="B1381" s="445"/>
      <c r="D1381" s="458"/>
    </row>
    <row r="1382" spans="2:4">
      <c r="B1382" s="445"/>
      <c r="D1382" s="458"/>
    </row>
    <row r="1383" spans="2:4">
      <c r="B1383" s="445"/>
      <c r="D1383" s="458"/>
    </row>
    <row r="1384" spans="2:4">
      <c r="B1384" s="445"/>
      <c r="D1384" s="458"/>
    </row>
    <row r="1385" spans="2:4">
      <c r="B1385" s="445"/>
      <c r="D1385" s="458"/>
    </row>
    <row r="1386" spans="2:4">
      <c r="B1386" s="445"/>
      <c r="D1386" s="458"/>
    </row>
    <row r="1387" spans="2:4">
      <c r="B1387" s="445"/>
      <c r="D1387" s="458"/>
    </row>
    <row r="1388" spans="2:4">
      <c r="B1388" s="445"/>
      <c r="D1388" s="458"/>
    </row>
    <row r="1389" spans="2:4">
      <c r="B1389" s="445"/>
      <c r="D1389" s="458"/>
    </row>
    <row r="1390" spans="2:4">
      <c r="B1390" s="445"/>
      <c r="D1390" s="458"/>
    </row>
    <row r="1391" spans="2:4">
      <c r="B1391" s="445"/>
      <c r="D1391" s="458"/>
    </row>
    <row r="1392" spans="2:4">
      <c r="B1392" s="445"/>
      <c r="D1392" s="458"/>
    </row>
    <row r="1393" spans="2:4">
      <c r="B1393" s="445"/>
      <c r="D1393" s="458"/>
    </row>
    <row r="1394" spans="2:4">
      <c r="B1394" s="445"/>
      <c r="D1394" s="458"/>
    </row>
    <row r="1395" spans="2:4">
      <c r="B1395" s="445"/>
      <c r="D1395" s="458"/>
    </row>
    <row r="1396" spans="2:4">
      <c r="B1396" s="445"/>
      <c r="D1396" s="458"/>
    </row>
    <row r="1397" spans="2:4">
      <c r="B1397" s="445"/>
      <c r="D1397" s="458"/>
    </row>
    <row r="1398" spans="2:4">
      <c r="B1398" s="445"/>
      <c r="D1398" s="458"/>
    </row>
    <row r="1399" spans="2:4">
      <c r="B1399" s="445"/>
      <c r="D1399" s="458"/>
    </row>
    <row r="1400" spans="2:4">
      <c r="B1400" s="445"/>
      <c r="D1400" s="458"/>
    </row>
    <row r="1401" spans="2:4">
      <c r="B1401" s="445"/>
      <c r="D1401" s="458"/>
    </row>
    <row r="1402" spans="2:4">
      <c r="B1402" s="445"/>
      <c r="D1402" s="458"/>
    </row>
    <row r="1403" spans="2:4">
      <c r="B1403" s="445"/>
      <c r="D1403" s="458"/>
    </row>
    <row r="1404" spans="2:4">
      <c r="B1404" s="445"/>
      <c r="D1404" s="458"/>
    </row>
    <row r="1405" spans="2:4">
      <c r="B1405" s="445"/>
      <c r="D1405" s="458"/>
    </row>
    <row r="1406" spans="2:4">
      <c r="B1406" s="445"/>
      <c r="D1406" s="458"/>
    </row>
    <row r="1407" spans="2:4">
      <c r="B1407" s="445"/>
      <c r="D1407" s="458"/>
    </row>
    <row r="1408" spans="2:4">
      <c r="B1408" s="445"/>
      <c r="D1408" s="458"/>
    </row>
    <row r="1409" spans="2:4">
      <c r="B1409" s="445"/>
      <c r="D1409" s="458"/>
    </row>
    <row r="1410" spans="2:4">
      <c r="B1410" s="445"/>
      <c r="D1410" s="458"/>
    </row>
    <row r="1411" spans="2:4">
      <c r="B1411" s="445"/>
      <c r="D1411" s="458"/>
    </row>
    <row r="1412" spans="2:4">
      <c r="B1412" s="445"/>
      <c r="D1412" s="458"/>
    </row>
    <row r="1413" spans="2:4">
      <c r="B1413" s="445"/>
      <c r="D1413" s="458"/>
    </row>
    <row r="1414" spans="2:4">
      <c r="B1414" s="445"/>
      <c r="D1414" s="458"/>
    </row>
    <row r="1415" spans="2:4">
      <c r="B1415" s="445"/>
      <c r="D1415" s="458"/>
    </row>
    <row r="1416" spans="2:4">
      <c r="B1416" s="445"/>
      <c r="D1416" s="458"/>
    </row>
    <row r="1417" spans="2:4">
      <c r="B1417" s="445"/>
      <c r="D1417" s="458"/>
    </row>
    <row r="1418" spans="2:4">
      <c r="B1418" s="445"/>
      <c r="D1418" s="458"/>
    </row>
    <row r="1419" spans="2:4">
      <c r="B1419" s="445"/>
      <c r="D1419" s="458"/>
    </row>
    <row r="1420" spans="2:4">
      <c r="B1420" s="445"/>
      <c r="D1420" s="458"/>
    </row>
    <row r="1421" spans="2:4">
      <c r="B1421" s="445"/>
      <c r="D1421" s="458"/>
    </row>
    <row r="1422" spans="2:4">
      <c r="B1422" s="445"/>
      <c r="D1422" s="458"/>
    </row>
    <row r="1423" spans="2:4">
      <c r="B1423" s="445"/>
      <c r="D1423" s="458"/>
    </row>
    <row r="1424" spans="2:4">
      <c r="B1424" s="445"/>
      <c r="D1424" s="458"/>
    </row>
    <row r="1425" spans="2:4">
      <c r="B1425" s="445"/>
      <c r="D1425" s="458"/>
    </row>
    <row r="1426" spans="2:4">
      <c r="B1426" s="445"/>
      <c r="D1426" s="458"/>
    </row>
    <row r="1427" spans="2:4">
      <c r="B1427" s="445"/>
      <c r="D1427" s="458"/>
    </row>
    <row r="1428" spans="2:4">
      <c r="B1428" s="445"/>
      <c r="D1428" s="458"/>
    </row>
    <row r="1429" spans="2:4">
      <c r="B1429" s="445"/>
      <c r="D1429" s="458"/>
    </row>
    <row r="1430" spans="2:4">
      <c r="B1430" s="445"/>
      <c r="D1430" s="458"/>
    </row>
    <row r="1431" spans="2:4">
      <c r="B1431" s="445"/>
      <c r="D1431" s="458"/>
    </row>
    <row r="1432" spans="2:4">
      <c r="B1432" s="445"/>
      <c r="D1432" s="458"/>
    </row>
    <row r="1433" spans="2:4">
      <c r="B1433" s="445"/>
      <c r="D1433" s="458"/>
    </row>
    <row r="1434" spans="2:4">
      <c r="B1434" s="445"/>
      <c r="D1434" s="458"/>
    </row>
    <row r="1435" spans="2:4">
      <c r="B1435" s="445"/>
      <c r="D1435" s="458"/>
    </row>
    <row r="1436" spans="2:4">
      <c r="B1436" s="445"/>
      <c r="D1436" s="458"/>
    </row>
    <row r="1437" spans="2:4">
      <c r="B1437" s="445"/>
      <c r="D1437" s="458"/>
    </row>
    <row r="1438" spans="2:4">
      <c r="B1438" s="445"/>
      <c r="D1438" s="458"/>
    </row>
    <row r="1439" spans="2:4">
      <c r="B1439" s="445"/>
      <c r="D1439" s="458"/>
    </row>
    <row r="1440" spans="2:4">
      <c r="B1440" s="445"/>
      <c r="D1440" s="458"/>
    </row>
    <row r="1441" spans="2:4">
      <c r="B1441" s="445"/>
      <c r="D1441" s="458"/>
    </row>
    <row r="1442" spans="2:4">
      <c r="B1442" s="445"/>
      <c r="D1442" s="458"/>
    </row>
    <row r="1443" spans="2:4">
      <c r="B1443" s="445"/>
      <c r="D1443" s="458"/>
    </row>
    <row r="1444" spans="2:4">
      <c r="B1444" s="445"/>
      <c r="D1444" s="458"/>
    </row>
    <row r="1445" spans="2:4">
      <c r="B1445" s="445"/>
      <c r="D1445" s="458"/>
    </row>
    <row r="1446" spans="2:4">
      <c r="B1446" s="445"/>
      <c r="D1446" s="458"/>
    </row>
    <row r="1447" spans="2:4">
      <c r="B1447" s="445"/>
      <c r="D1447" s="458"/>
    </row>
    <row r="1448" spans="2:4">
      <c r="B1448" s="445"/>
      <c r="D1448" s="458"/>
    </row>
    <row r="1449" spans="2:4">
      <c r="B1449" s="445"/>
      <c r="D1449" s="458"/>
    </row>
    <row r="1450" spans="2:4">
      <c r="B1450" s="445"/>
      <c r="D1450" s="458"/>
    </row>
    <row r="1451" spans="2:4">
      <c r="B1451" s="445"/>
      <c r="D1451" s="458"/>
    </row>
    <row r="1452" spans="2:4">
      <c r="B1452" s="445"/>
      <c r="D1452" s="458"/>
    </row>
    <row r="1453" spans="2:4">
      <c r="B1453" s="445"/>
      <c r="D1453" s="458"/>
    </row>
    <row r="1454" spans="2:4">
      <c r="B1454" s="445"/>
      <c r="D1454" s="458"/>
    </row>
    <row r="1455" spans="2:4">
      <c r="B1455" s="445"/>
      <c r="D1455" s="458"/>
    </row>
    <row r="1456" spans="2:4">
      <c r="B1456" s="445"/>
      <c r="D1456" s="458"/>
    </row>
    <row r="1457" spans="2:4">
      <c r="B1457" s="445"/>
      <c r="D1457" s="458"/>
    </row>
    <row r="1458" spans="2:4">
      <c r="B1458" s="445"/>
      <c r="D1458" s="458"/>
    </row>
    <row r="1459" spans="2:4">
      <c r="B1459" s="445"/>
      <c r="D1459" s="458"/>
    </row>
    <row r="1460" spans="2:4">
      <c r="B1460" s="445"/>
      <c r="D1460" s="458"/>
    </row>
    <row r="1461" spans="2:4">
      <c r="B1461" s="445"/>
      <c r="D1461" s="458"/>
    </row>
    <row r="1462" spans="2:4">
      <c r="B1462" s="445"/>
      <c r="D1462" s="458"/>
    </row>
    <row r="1463" spans="2:4">
      <c r="B1463" s="445"/>
      <c r="D1463" s="458"/>
    </row>
    <row r="1464" spans="2:4">
      <c r="B1464" s="445"/>
      <c r="D1464" s="458"/>
    </row>
    <row r="1465" spans="2:4">
      <c r="B1465" s="445"/>
      <c r="D1465" s="458"/>
    </row>
    <row r="1466" spans="2:4">
      <c r="B1466" s="445"/>
      <c r="D1466" s="458"/>
    </row>
    <row r="1467" spans="2:4">
      <c r="B1467" s="445"/>
      <c r="D1467" s="458"/>
    </row>
    <row r="1468" spans="2:4">
      <c r="B1468" s="445"/>
      <c r="D1468" s="458"/>
    </row>
    <row r="1469" spans="2:4">
      <c r="B1469" s="445"/>
      <c r="D1469" s="458"/>
    </row>
    <row r="1470" spans="2:4">
      <c r="B1470" s="445"/>
      <c r="D1470" s="458"/>
    </row>
    <row r="1471" spans="2:4">
      <c r="B1471" s="445"/>
      <c r="D1471" s="458"/>
    </row>
    <row r="1472" spans="2:4">
      <c r="B1472" s="445"/>
      <c r="D1472" s="458"/>
    </row>
    <row r="1473" spans="2:4">
      <c r="B1473" s="445"/>
      <c r="D1473" s="458"/>
    </row>
    <row r="1474" spans="2:4">
      <c r="B1474" s="445"/>
      <c r="D1474" s="458"/>
    </row>
    <row r="1475" spans="2:4">
      <c r="B1475" s="445"/>
      <c r="D1475" s="458"/>
    </row>
    <row r="1476" spans="2:4">
      <c r="B1476" s="445"/>
      <c r="D1476" s="458"/>
    </row>
    <row r="1477" spans="2:4">
      <c r="B1477" s="445"/>
      <c r="D1477" s="458"/>
    </row>
    <row r="1478" spans="2:4">
      <c r="B1478" s="445"/>
      <c r="D1478" s="458"/>
    </row>
    <row r="1479" spans="2:4">
      <c r="B1479" s="445"/>
      <c r="D1479" s="458"/>
    </row>
    <row r="1480" spans="2:4">
      <c r="B1480" s="445"/>
      <c r="D1480" s="458"/>
    </row>
    <row r="1481" spans="2:4">
      <c r="B1481" s="445"/>
      <c r="D1481" s="458"/>
    </row>
    <row r="1482" spans="2:4">
      <c r="B1482" s="445"/>
      <c r="D1482" s="458"/>
    </row>
    <row r="1483" spans="2:4">
      <c r="B1483" s="445"/>
      <c r="D1483" s="458"/>
    </row>
    <row r="1484" spans="2:4">
      <c r="B1484" s="445"/>
      <c r="D1484" s="458"/>
    </row>
    <row r="1485" spans="2:4">
      <c r="B1485" s="445"/>
      <c r="D1485" s="458"/>
    </row>
    <row r="1486" spans="2:4">
      <c r="B1486" s="445"/>
      <c r="D1486" s="458"/>
    </row>
    <row r="1487" spans="2:4">
      <c r="B1487" s="445"/>
      <c r="D1487" s="458"/>
    </row>
    <row r="1488" spans="2:4">
      <c r="B1488" s="445"/>
      <c r="D1488" s="458"/>
    </row>
    <row r="1489" spans="2:4">
      <c r="B1489" s="445"/>
      <c r="D1489" s="458"/>
    </row>
    <row r="1490" spans="2:4">
      <c r="B1490" s="445"/>
      <c r="D1490" s="458"/>
    </row>
    <row r="1491" spans="2:4">
      <c r="B1491" s="445"/>
      <c r="D1491" s="458"/>
    </row>
    <row r="1492" spans="2:4">
      <c r="B1492" s="445"/>
      <c r="D1492" s="458"/>
    </row>
    <row r="1493" spans="2:4">
      <c r="B1493" s="445"/>
      <c r="D1493" s="458"/>
    </row>
    <row r="1494" spans="2:4">
      <c r="B1494" s="445"/>
      <c r="D1494" s="458"/>
    </row>
    <row r="1495" spans="2:4">
      <c r="B1495" s="445"/>
      <c r="D1495" s="458"/>
    </row>
    <row r="1496" spans="2:4">
      <c r="B1496" s="445"/>
      <c r="D1496" s="458"/>
    </row>
    <row r="1497" spans="2:4">
      <c r="B1497" s="445"/>
      <c r="D1497" s="458"/>
    </row>
    <row r="1498" spans="2:4">
      <c r="B1498" s="445"/>
      <c r="D1498" s="458"/>
    </row>
    <row r="1499" spans="2:4">
      <c r="B1499" s="445"/>
      <c r="D1499" s="458"/>
    </row>
    <row r="1500" spans="2:4">
      <c r="B1500" s="445"/>
      <c r="D1500" s="458"/>
    </row>
    <row r="1501" spans="2:4">
      <c r="B1501" s="445"/>
      <c r="D1501" s="458"/>
    </row>
    <row r="1502" spans="2:4">
      <c r="B1502" s="445"/>
      <c r="D1502" s="458"/>
    </row>
    <row r="1503" spans="2:4">
      <c r="B1503" s="445"/>
      <c r="D1503" s="458"/>
    </row>
    <row r="1504" spans="2:4">
      <c r="B1504" s="445"/>
      <c r="D1504" s="458"/>
    </row>
    <row r="1505" spans="2:4">
      <c r="B1505" s="445"/>
      <c r="D1505" s="458"/>
    </row>
    <row r="1506" spans="2:4">
      <c r="B1506" s="445"/>
      <c r="D1506" s="458"/>
    </row>
    <row r="1507" spans="2:4">
      <c r="B1507" s="445"/>
      <c r="D1507" s="458"/>
    </row>
    <row r="1508" spans="2:4">
      <c r="B1508" s="445"/>
      <c r="D1508" s="458"/>
    </row>
    <row r="1509" spans="2:4">
      <c r="B1509" s="445"/>
      <c r="D1509" s="458"/>
    </row>
    <row r="1510" spans="2:4">
      <c r="B1510" s="445"/>
      <c r="D1510" s="458"/>
    </row>
    <row r="1511" spans="2:4">
      <c r="B1511" s="445"/>
      <c r="D1511" s="458"/>
    </row>
    <row r="1512" spans="2:4">
      <c r="B1512" s="445"/>
      <c r="D1512" s="458"/>
    </row>
    <row r="1513" spans="2:4">
      <c r="B1513" s="445"/>
      <c r="D1513" s="458"/>
    </row>
    <row r="1514" spans="2:4">
      <c r="B1514" s="445"/>
      <c r="D1514" s="458"/>
    </row>
    <row r="1515" spans="2:4">
      <c r="B1515" s="445"/>
      <c r="D1515" s="458"/>
    </row>
    <row r="1516" spans="2:4">
      <c r="B1516" s="445"/>
      <c r="D1516" s="458"/>
    </row>
    <row r="1517" spans="2:4">
      <c r="B1517" s="445"/>
      <c r="D1517" s="458"/>
    </row>
    <row r="1518" spans="2:4">
      <c r="B1518" s="445"/>
      <c r="D1518" s="458"/>
    </row>
    <row r="1519" spans="2:4">
      <c r="B1519" s="445"/>
      <c r="D1519" s="458"/>
    </row>
    <row r="1520" spans="2:4">
      <c r="B1520" s="445"/>
      <c r="D1520" s="458"/>
    </row>
    <row r="1521" spans="2:4">
      <c r="B1521" s="445"/>
      <c r="D1521" s="458"/>
    </row>
    <row r="1522" spans="2:4">
      <c r="B1522" s="445"/>
      <c r="D1522" s="458"/>
    </row>
    <row r="1523" spans="2:4">
      <c r="B1523" s="445"/>
      <c r="D1523" s="458"/>
    </row>
    <row r="1524" spans="2:4">
      <c r="B1524" s="445"/>
      <c r="D1524" s="458"/>
    </row>
    <row r="1525" spans="2:4">
      <c r="B1525" s="445"/>
      <c r="D1525" s="458"/>
    </row>
    <row r="1526" spans="2:4">
      <c r="B1526" s="445"/>
      <c r="D1526" s="458"/>
    </row>
    <row r="1527" spans="2:4">
      <c r="B1527" s="445"/>
      <c r="D1527" s="458"/>
    </row>
    <row r="1528" spans="2:4">
      <c r="B1528" s="445"/>
      <c r="D1528" s="458"/>
    </row>
    <row r="1529" spans="2:4">
      <c r="B1529" s="445"/>
      <c r="D1529" s="458"/>
    </row>
    <row r="1530" spans="2:4">
      <c r="B1530" s="445"/>
      <c r="D1530" s="458"/>
    </row>
    <row r="1531" spans="2:4">
      <c r="B1531" s="445"/>
      <c r="D1531" s="458"/>
    </row>
    <row r="1532" spans="2:4">
      <c r="B1532" s="445"/>
      <c r="D1532" s="458"/>
    </row>
    <row r="1533" spans="2:4">
      <c r="B1533" s="445"/>
      <c r="D1533" s="458"/>
    </row>
    <row r="1534" spans="2:4">
      <c r="B1534" s="445"/>
      <c r="D1534" s="458"/>
    </row>
    <row r="1535" spans="2:4">
      <c r="B1535" s="445"/>
      <c r="D1535" s="458"/>
    </row>
    <row r="1536" spans="2:4">
      <c r="B1536" s="445"/>
      <c r="D1536" s="458"/>
    </row>
    <row r="1537" spans="2:4">
      <c r="B1537" s="445"/>
      <c r="D1537" s="458"/>
    </row>
    <row r="1538" spans="2:4">
      <c r="B1538" s="445"/>
      <c r="D1538" s="458"/>
    </row>
    <row r="1539" spans="2:4">
      <c r="B1539" s="445"/>
      <c r="D1539" s="458"/>
    </row>
    <row r="1540" spans="2:4">
      <c r="B1540" s="445"/>
      <c r="D1540" s="458"/>
    </row>
    <row r="1541" spans="2:4">
      <c r="B1541" s="445"/>
      <c r="D1541" s="458"/>
    </row>
    <row r="1542" spans="2:4">
      <c r="B1542" s="445"/>
      <c r="D1542" s="458"/>
    </row>
    <row r="1543" spans="2:4">
      <c r="B1543" s="445"/>
      <c r="D1543" s="458"/>
    </row>
    <row r="1544" spans="2:4">
      <c r="B1544" s="445"/>
      <c r="D1544" s="458"/>
    </row>
    <row r="1545" spans="2:4">
      <c r="B1545" s="445"/>
      <c r="D1545" s="458"/>
    </row>
    <row r="1546" spans="2:4">
      <c r="B1546" s="445"/>
      <c r="D1546" s="458"/>
    </row>
    <row r="1547" spans="2:4">
      <c r="B1547" s="445"/>
      <c r="D1547" s="458"/>
    </row>
    <row r="1548" spans="2:4">
      <c r="B1548" s="445"/>
      <c r="D1548" s="458"/>
    </row>
    <row r="1549" spans="2:4">
      <c r="B1549" s="445"/>
      <c r="D1549" s="458"/>
    </row>
    <row r="1550" spans="2:4">
      <c r="B1550" s="445"/>
      <c r="D1550" s="458"/>
    </row>
    <row r="1551" spans="2:4">
      <c r="B1551" s="445"/>
      <c r="D1551" s="458"/>
    </row>
    <row r="1552" spans="2:4">
      <c r="B1552" s="445"/>
      <c r="D1552" s="458"/>
    </row>
    <row r="1553" spans="2:4">
      <c r="B1553" s="445"/>
      <c r="D1553" s="458"/>
    </row>
    <row r="1554" spans="2:4">
      <c r="B1554" s="445"/>
      <c r="D1554" s="458"/>
    </row>
    <row r="1555" spans="2:4">
      <c r="B1555" s="445"/>
      <c r="D1555" s="458"/>
    </row>
    <row r="1556" spans="2:4">
      <c r="B1556" s="445"/>
      <c r="D1556" s="458"/>
    </row>
    <row r="1557" spans="2:4">
      <c r="B1557" s="445"/>
      <c r="D1557" s="458"/>
    </row>
    <row r="1558" spans="2:4">
      <c r="B1558" s="445"/>
      <c r="D1558" s="458"/>
    </row>
    <row r="1559" spans="2:4">
      <c r="B1559" s="445"/>
      <c r="D1559" s="458"/>
    </row>
    <row r="1560" spans="2:4">
      <c r="B1560" s="445"/>
      <c r="D1560" s="458"/>
    </row>
    <row r="1561" spans="2:4">
      <c r="B1561" s="445"/>
      <c r="D1561" s="458"/>
    </row>
    <row r="1562" spans="2:4">
      <c r="B1562" s="445"/>
      <c r="D1562" s="458"/>
    </row>
    <row r="1563" spans="2:4">
      <c r="B1563" s="445"/>
      <c r="D1563" s="458"/>
    </row>
    <row r="1564" spans="2:4">
      <c r="B1564" s="445"/>
      <c r="D1564" s="458"/>
    </row>
    <row r="1565" spans="2:4">
      <c r="B1565" s="445"/>
      <c r="D1565" s="458"/>
    </row>
    <row r="1566" spans="2:4">
      <c r="B1566" s="445"/>
      <c r="D1566" s="458"/>
    </row>
    <row r="1567" spans="2:4">
      <c r="B1567" s="445"/>
      <c r="D1567" s="458"/>
    </row>
    <row r="1568" spans="2:4">
      <c r="B1568" s="445"/>
      <c r="D1568" s="458"/>
    </row>
    <row r="1569" spans="2:4">
      <c r="B1569" s="445"/>
      <c r="D1569" s="458"/>
    </row>
    <row r="1570" spans="2:4">
      <c r="B1570" s="445"/>
      <c r="D1570" s="458"/>
    </row>
    <row r="1571" spans="2:4">
      <c r="B1571" s="445"/>
      <c r="D1571" s="458"/>
    </row>
    <row r="1572" spans="2:4">
      <c r="B1572" s="445"/>
      <c r="D1572" s="458"/>
    </row>
    <row r="1573" spans="2:4">
      <c r="B1573" s="445"/>
      <c r="D1573" s="458"/>
    </row>
    <row r="1574" spans="2:4">
      <c r="B1574" s="445"/>
      <c r="D1574" s="458"/>
    </row>
    <row r="1575" spans="2:4">
      <c r="B1575" s="445"/>
      <c r="D1575" s="458"/>
    </row>
    <row r="1576" spans="2:4">
      <c r="B1576" s="445"/>
      <c r="D1576" s="458"/>
    </row>
    <row r="1577" spans="2:4">
      <c r="B1577" s="445"/>
      <c r="D1577" s="458"/>
    </row>
    <row r="1578" spans="2:4">
      <c r="B1578" s="445"/>
      <c r="D1578" s="458"/>
    </row>
    <row r="1579" spans="2:4">
      <c r="B1579" s="445"/>
      <c r="D1579" s="458"/>
    </row>
    <row r="1580" spans="2:4">
      <c r="B1580" s="445"/>
      <c r="D1580" s="458"/>
    </row>
    <row r="1581" spans="2:4">
      <c r="B1581" s="445"/>
      <c r="D1581" s="458"/>
    </row>
    <row r="1582" spans="2:4">
      <c r="B1582" s="445"/>
      <c r="D1582" s="458"/>
    </row>
    <row r="1583" spans="2:4">
      <c r="B1583" s="445"/>
      <c r="D1583" s="458"/>
    </row>
    <row r="1584" spans="2:4">
      <c r="B1584" s="445"/>
      <c r="D1584" s="458"/>
    </row>
    <row r="1585" spans="2:4">
      <c r="B1585" s="445"/>
      <c r="D1585" s="458"/>
    </row>
    <row r="1586" spans="2:4">
      <c r="B1586" s="445"/>
      <c r="D1586" s="458"/>
    </row>
    <row r="1587" spans="2:4">
      <c r="B1587" s="445"/>
      <c r="D1587" s="458"/>
    </row>
    <row r="1588" spans="2:4">
      <c r="B1588" s="445"/>
      <c r="D1588" s="458"/>
    </row>
    <row r="1589" spans="2:4">
      <c r="B1589" s="445"/>
      <c r="D1589" s="458"/>
    </row>
    <row r="1590" spans="2:4">
      <c r="B1590" s="445"/>
      <c r="D1590" s="458"/>
    </row>
    <row r="1591" spans="2:4">
      <c r="B1591" s="445"/>
      <c r="D1591" s="458"/>
    </row>
    <row r="1592" spans="2:4">
      <c r="B1592" s="445"/>
      <c r="D1592" s="458"/>
    </row>
    <row r="1593" spans="2:4">
      <c r="B1593" s="445"/>
      <c r="D1593" s="458"/>
    </row>
    <row r="1594" spans="2:4">
      <c r="B1594" s="445"/>
      <c r="D1594" s="458"/>
    </row>
    <row r="1595" spans="2:4">
      <c r="B1595" s="445"/>
      <c r="D1595" s="458"/>
    </row>
    <row r="1596" spans="2:4">
      <c r="B1596" s="445"/>
      <c r="D1596" s="458"/>
    </row>
    <row r="1597" spans="2:4">
      <c r="B1597" s="445"/>
      <c r="D1597" s="458"/>
    </row>
    <row r="1598" spans="2:4">
      <c r="B1598" s="445"/>
      <c r="D1598" s="458"/>
    </row>
    <row r="1599" spans="2:4">
      <c r="B1599" s="445"/>
      <c r="D1599" s="458"/>
    </row>
    <row r="1600" spans="2:4">
      <c r="B1600" s="445"/>
      <c r="D1600" s="458"/>
    </row>
    <row r="1601" spans="2:4">
      <c r="B1601" s="445"/>
      <c r="D1601" s="458"/>
    </row>
    <row r="1602" spans="2:4">
      <c r="B1602" s="445"/>
      <c r="D1602" s="458"/>
    </row>
    <row r="1603" spans="2:4">
      <c r="B1603" s="445"/>
      <c r="D1603" s="458"/>
    </row>
    <row r="1604" spans="2:4">
      <c r="B1604" s="445"/>
      <c r="D1604" s="458"/>
    </row>
    <row r="1605" spans="2:4">
      <c r="B1605" s="445"/>
      <c r="D1605" s="458"/>
    </row>
    <row r="1606" spans="2:4">
      <c r="B1606" s="445"/>
      <c r="D1606" s="458"/>
    </row>
    <row r="1607" spans="2:4">
      <c r="B1607" s="445"/>
      <c r="D1607" s="458"/>
    </row>
    <row r="1608" spans="2:4">
      <c r="B1608" s="445"/>
      <c r="D1608" s="458"/>
    </row>
    <row r="1609" spans="2:4">
      <c r="B1609" s="445"/>
      <c r="D1609" s="458"/>
    </row>
    <row r="1610" spans="2:4">
      <c r="B1610" s="445"/>
      <c r="D1610" s="458"/>
    </row>
    <row r="1611" spans="2:4">
      <c r="B1611" s="445"/>
      <c r="D1611" s="458"/>
    </row>
    <row r="1612" spans="2:4">
      <c r="B1612" s="445"/>
      <c r="D1612" s="458"/>
    </row>
    <row r="1613" spans="2:4">
      <c r="B1613" s="445"/>
      <c r="D1613" s="458"/>
    </row>
    <row r="1614" spans="2:4">
      <c r="B1614" s="445"/>
      <c r="D1614" s="458"/>
    </row>
    <row r="1615" spans="2:4">
      <c r="B1615" s="445"/>
      <c r="D1615" s="458"/>
    </row>
    <row r="1616" spans="2:4">
      <c r="B1616" s="445"/>
      <c r="D1616" s="458"/>
    </row>
    <row r="1617" spans="2:4">
      <c r="B1617" s="445"/>
      <c r="D1617" s="458"/>
    </row>
    <row r="1618" spans="2:4">
      <c r="B1618" s="445"/>
      <c r="D1618" s="458"/>
    </row>
    <row r="1619" spans="2:4">
      <c r="B1619" s="445"/>
      <c r="D1619" s="458"/>
    </row>
    <row r="1620" spans="2:4">
      <c r="B1620" s="445"/>
      <c r="D1620" s="458"/>
    </row>
    <row r="1621" spans="2:4">
      <c r="B1621" s="445"/>
      <c r="D1621" s="458"/>
    </row>
    <row r="1622" spans="2:4">
      <c r="B1622" s="445"/>
      <c r="D1622" s="458"/>
    </row>
    <row r="1623" spans="2:4">
      <c r="B1623" s="445"/>
      <c r="D1623" s="458"/>
    </row>
    <row r="1624" spans="2:4">
      <c r="B1624" s="445"/>
      <c r="D1624" s="458"/>
    </row>
    <row r="1625" spans="2:4">
      <c r="B1625" s="445"/>
      <c r="D1625" s="458"/>
    </row>
    <row r="1626" spans="2:4">
      <c r="B1626" s="445"/>
      <c r="D1626" s="458"/>
    </row>
    <row r="1627" spans="2:4">
      <c r="B1627" s="445"/>
      <c r="D1627" s="458"/>
    </row>
    <row r="1628" spans="2:4">
      <c r="B1628" s="445"/>
      <c r="D1628" s="458"/>
    </row>
    <row r="1629" spans="2:4">
      <c r="B1629" s="445"/>
      <c r="D1629" s="458"/>
    </row>
    <row r="1630" spans="2:4">
      <c r="B1630" s="445"/>
      <c r="D1630" s="458"/>
    </row>
    <row r="1631" spans="2:4">
      <c r="B1631" s="445"/>
      <c r="D1631" s="458"/>
    </row>
    <row r="1632" spans="2:4">
      <c r="B1632" s="445"/>
      <c r="D1632" s="458"/>
    </row>
    <row r="1633" spans="2:4">
      <c r="B1633" s="445"/>
      <c r="D1633" s="458"/>
    </row>
    <row r="1634" spans="2:4">
      <c r="B1634" s="445"/>
      <c r="D1634" s="458"/>
    </row>
    <row r="1635" spans="2:4">
      <c r="B1635" s="445"/>
      <c r="D1635" s="458"/>
    </row>
    <row r="1636" spans="2:4">
      <c r="B1636" s="445"/>
      <c r="D1636" s="458"/>
    </row>
    <row r="1637" spans="2:4">
      <c r="B1637" s="445"/>
      <c r="D1637" s="458"/>
    </row>
    <row r="1638" spans="2:4">
      <c r="B1638" s="445"/>
      <c r="D1638" s="458"/>
    </row>
    <row r="1639" spans="2:4">
      <c r="B1639" s="445"/>
      <c r="D1639" s="458"/>
    </row>
    <row r="1640" spans="2:4">
      <c r="B1640" s="445"/>
      <c r="D1640" s="458"/>
    </row>
    <row r="1641" spans="2:4">
      <c r="B1641" s="445"/>
      <c r="D1641" s="458"/>
    </row>
    <row r="1642" spans="2:4">
      <c r="B1642" s="445"/>
      <c r="D1642" s="458"/>
    </row>
    <row r="1643" spans="2:4">
      <c r="B1643" s="445"/>
      <c r="D1643" s="458"/>
    </row>
    <row r="1644" spans="2:4">
      <c r="B1644" s="445"/>
      <c r="D1644" s="458"/>
    </row>
    <row r="1645" spans="2:4">
      <c r="B1645" s="445"/>
      <c r="D1645" s="458"/>
    </row>
    <row r="1646" spans="2:4">
      <c r="B1646" s="445"/>
      <c r="D1646" s="458"/>
    </row>
    <row r="1647" spans="2:4">
      <c r="B1647" s="445"/>
      <c r="D1647" s="458"/>
    </row>
    <row r="1648" spans="2:4">
      <c r="B1648" s="445"/>
      <c r="D1648" s="458"/>
    </row>
    <row r="1649" spans="2:4">
      <c r="B1649" s="445"/>
      <c r="D1649" s="458"/>
    </row>
    <row r="1650" spans="2:4">
      <c r="B1650" s="445"/>
      <c r="D1650" s="458"/>
    </row>
    <row r="1651" spans="2:4">
      <c r="B1651" s="445"/>
      <c r="D1651" s="458"/>
    </row>
    <row r="1652" spans="2:4">
      <c r="B1652" s="445"/>
      <c r="D1652" s="458"/>
    </row>
    <row r="1653" spans="2:4">
      <c r="B1653" s="445"/>
      <c r="D1653" s="458"/>
    </row>
    <row r="1654" spans="2:4">
      <c r="B1654" s="445"/>
      <c r="D1654" s="458"/>
    </row>
    <row r="1655" spans="2:4">
      <c r="B1655" s="445"/>
      <c r="D1655" s="458"/>
    </row>
    <row r="1656" spans="2:4">
      <c r="B1656" s="445"/>
      <c r="D1656" s="458"/>
    </row>
    <row r="1657" spans="2:4">
      <c r="B1657" s="445"/>
      <c r="D1657" s="458"/>
    </row>
    <row r="1658" spans="2:4">
      <c r="B1658" s="445"/>
      <c r="D1658" s="458"/>
    </row>
    <row r="1659" spans="2:4">
      <c r="B1659" s="445"/>
      <c r="D1659" s="458"/>
    </row>
    <row r="1660" spans="2:4">
      <c r="B1660" s="445"/>
      <c r="D1660" s="458"/>
    </row>
    <row r="1661" spans="2:4">
      <c r="B1661" s="445"/>
      <c r="D1661" s="458"/>
    </row>
    <row r="1662" spans="2:4">
      <c r="B1662" s="445"/>
      <c r="D1662" s="458"/>
    </row>
    <row r="1663" spans="2:4">
      <c r="B1663" s="445"/>
      <c r="D1663" s="458"/>
    </row>
    <row r="1664" spans="2:4">
      <c r="B1664" s="445"/>
      <c r="D1664" s="458"/>
    </row>
    <row r="1665" spans="2:4">
      <c r="B1665" s="445"/>
      <c r="D1665" s="458"/>
    </row>
    <row r="1666" spans="2:4">
      <c r="B1666" s="445"/>
      <c r="D1666" s="458"/>
    </row>
    <row r="1667" spans="2:4">
      <c r="B1667" s="445"/>
      <c r="D1667" s="458"/>
    </row>
    <row r="1668" spans="2:4">
      <c r="B1668" s="445"/>
      <c r="D1668" s="458"/>
    </row>
    <row r="1669" spans="2:4">
      <c r="B1669" s="445"/>
      <c r="D1669" s="458"/>
    </row>
    <row r="1670" spans="2:4">
      <c r="B1670" s="445"/>
      <c r="D1670" s="458"/>
    </row>
    <row r="1671" spans="2:4">
      <c r="B1671" s="445"/>
      <c r="D1671" s="458"/>
    </row>
    <row r="1672" spans="2:4">
      <c r="B1672" s="445"/>
      <c r="D1672" s="458"/>
    </row>
    <row r="1673" spans="2:4">
      <c r="B1673" s="445"/>
      <c r="D1673" s="458"/>
    </row>
    <row r="1674" spans="2:4">
      <c r="B1674" s="445"/>
      <c r="D1674" s="458"/>
    </row>
    <row r="1675" spans="2:4">
      <c r="B1675" s="445"/>
      <c r="D1675" s="458"/>
    </row>
    <row r="1676" spans="2:4">
      <c r="B1676" s="445"/>
      <c r="D1676" s="458"/>
    </row>
    <row r="1677" spans="2:4">
      <c r="B1677" s="445"/>
      <c r="D1677" s="458"/>
    </row>
    <row r="1678" spans="2:4">
      <c r="B1678" s="445"/>
      <c r="D1678" s="458"/>
    </row>
    <row r="1679" spans="2:4">
      <c r="B1679" s="445"/>
      <c r="D1679" s="458"/>
    </row>
    <row r="1680" spans="2:4">
      <c r="B1680" s="445"/>
      <c r="D1680" s="458"/>
    </row>
    <row r="1681" spans="2:4">
      <c r="B1681" s="445"/>
      <c r="D1681" s="458"/>
    </row>
    <row r="1682" spans="2:4">
      <c r="B1682" s="445"/>
      <c r="D1682" s="458"/>
    </row>
    <row r="1683" spans="2:4">
      <c r="B1683" s="445"/>
      <c r="D1683" s="458"/>
    </row>
    <row r="1684" spans="2:4">
      <c r="B1684" s="445"/>
      <c r="D1684" s="458"/>
    </row>
    <row r="1685" spans="2:4">
      <c r="B1685" s="445"/>
      <c r="D1685" s="458"/>
    </row>
    <row r="1686" spans="2:4">
      <c r="B1686" s="445"/>
      <c r="D1686" s="458"/>
    </row>
    <row r="1687" spans="2:4">
      <c r="B1687" s="445"/>
      <c r="D1687" s="458"/>
    </row>
    <row r="1688" spans="2:4">
      <c r="B1688" s="445"/>
      <c r="D1688" s="458"/>
    </row>
    <row r="1689" spans="2:4">
      <c r="B1689" s="445"/>
      <c r="D1689" s="458"/>
    </row>
    <row r="1690" spans="2:4">
      <c r="B1690" s="445"/>
      <c r="D1690" s="458"/>
    </row>
    <row r="1691" spans="2:4">
      <c r="B1691" s="445"/>
      <c r="D1691" s="458"/>
    </row>
    <row r="1692" spans="2:4">
      <c r="B1692" s="445"/>
      <c r="D1692" s="458"/>
    </row>
    <row r="1693" spans="2:4">
      <c r="B1693" s="445"/>
      <c r="D1693" s="458"/>
    </row>
    <row r="1694" spans="2:4">
      <c r="B1694" s="445"/>
      <c r="D1694" s="458"/>
    </row>
    <row r="1695" spans="2:4">
      <c r="B1695" s="445"/>
      <c r="D1695" s="458"/>
    </row>
    <row r="1696" spans="2:4">
      <c r="B1696" s="445"/>
      <c r="D1696" s="458"/>
    </row>
    <row r="1697" spans="2:4">
      <c r="B1697" s="445"/>
      <c r="D1697" s="458"/>
    </row>
    <row r="1698" spans="2:4">
      <c r="B1698" s="445"/>
      <c r="D1698" s="458"/>
    </row>
    <row r="1699" spans="2:4">
      <c r="B1699" s="445"/>
      <c r="D1699" s="458"/>
    </row>
    <row r="1700" spans="2:4">
      <c r="B1700" s="445"/>
      <c r="D1700" s="458"/>
    </row>
    <row r="1701" spans="2:4">
      <c r="B1701" s="445"/>
      <c r="D1701" s="458"/>
    </row>
    <row r="1702" spans="2:4">
      <c r="B1702" s="445"/>
      <c r="D1702" s="458"/>
    </row>
    <row r="1703" spans="2:4">
      <c r="B1703" s="445"/>
      <c r="D1703" s="458"/>
    </row>
    <row r="1704" spans="2:4">
      <c r="B1704" s="445"/>
      <c r="D1704" s="458"/>
    </row>
    <row r="1705" spans="2:4">
      <c r="B1705" s="445"/>
      <c r="D1705" s="458"/>
    </row>
    <row r="1706" spans="2:4">
      <c r="B1706" s="445"/>
      <c r="D1706" s="458"/>
    </row>
    <row r="1707" spans="2:4">
      <c r="B1707" s="445"/>
      <c r="D1707" s="458"/>
    </row>
    <row r="1708" spans="2:4">
      <c r="B1708" s="445"/>
      <c r="D1708" s="458"/>
    </row>
    <row r="1709" spans="2:4">
      <c r="B1709" s="445"/>
      <c r="D1709" s="458"/>
    </row>
    <row r="1710" spans="2:4">
      <c r="B1710" s="445"/>
      <c r="D1710" s="458"/>
    </row>
    <row r="1711" spans="2:4">
      <c r="B1711" s="445"/>
      <c r="D1711" s="458"/>
    </row>
    <row r="1712" spans="2:4">
      <c r="B1712" s="445"/>
      <c r="D1712" s="458"/>
    </row>
    <row r="1713" spans="2:4">
      <c r="B1713" s="445"/>
      <c r="D1713" s="458"/>
    </row>
    <row r="1714" spans="2:4">
      <c r="B1714" s="445"/>
      <c r="D1714" s="458"/>
    </row>
    <row r="1715" spans="2:4">
      <c r="B1715" s="445"/>
      <c r="D1715" s="458"/>
    </row>
    <row r="1716" spans="2:4">
      <c r="B1716" s="445"/>
      <c r="D1716" s="458"/>
    </row>
    <row r="1717" spans="2:4">
      <c r="B1717" s="445"/>
      <c r="D1717" s="458"/>
    </row>
    <row r="1718" spans="2:4">
      <c r="B1718" s="445"/>
      <c r="D1718" s="458"/>
    </row>
    <row r="1719" spans="2:4">
      <c r="B1719" s="445"/>
      <c r="D1719" s="458"/>
    </row>
    <row r="1720" spans="2:4">
      <c r="B1720" s="445"/>
      <c r="D1720" s="458"/>
    </row>
    <row r="1721" spans="2:4">
      <c r="B1721" s="445"/>
      <c r="D1721" s="458"/>
    </row>
    <row r="1722" spans="2:4">
      <c r="B1722" s="445"/>
      <c r="D1722" s="458"/>
    </row>
    <row r="1723" spans="2:4">
      <c r="B1723" s="445"/>
      <c r="D1723" s="458"/>
    </row>
    <row r="1724" spans="2:4">
      <c r="B1724" s="445"/>
      <c r="D1724" s="458"/>
    </row>
    <row r="1725" spans="2:4">
      <c r="B1725" s="445"/>
      <c r="D1725" s="458"/>
    </row>
    <row r="1726" spans="2:4">
      <c r="B1726" s="445"/>
      <c r="D1726" s="458"/>
    </row>
    <row r="1727" spans="2:4">
      <c r="B1727" s="445"/>
      <c r="D1727" s="458"/>
    </row>
    <row r="1728" spans="2:4">
      <c r="B1728" s="445"/>
      <c r="D1728" s="458"/>
    </row>
    <row r="1729" spans="2:4">
      <c r="B1729" s="445"/>
      <c r="D1729" s="458"/>
    </row>
    <row r="1730" spans="2:4">
      <c r="B1730" s="445"/>
      <c r="D1730" s="458"/>
    </row>
    <row r="1731" spans="2:4">
      <c r="B1731" s="445"/>
      <c r="D1731" s="458"/>
    </row>
    <row r="1732" spans="2:4">
      <c r="B1732" s="445"/>
      <c r="D1732" s="458"/>
    </row>
    <row r="1733" spans="2:4">
      <c r="B1733" s="445"/>
      <c r="D1733" s="458"/>
    </row>
    <row r="1734" spans="2:4">
      <c r="B1734" s="445"/>
      <c r="D1734" s="458"/>
    </row>
    <row r="1735" spans="2:4">
      <c r="B1735" s="445"/>
      <c r="D1735" s="458"/>
    </row>
    <row r="1736" spans="2:4">
      <c r="B1736" s="445"/>
      <c r="D1736" s="458"/>
    </row>
    <row r="1737" spans="2:4">
      <c r="B1737" s="445"/>
      <c r="D1737" s="458"/>
    </row>
    <row r="1738" spans="2:4">
      <c r="B1738" s="445"/>
      <c r="D1738" s="458"/>
    </row>
    <row r="1739" spans="2:4">
      <c r="B1739" s="445"/>
      <c r="D1739" s="458"/>
    </row>
    <row r="1740" spans="2:4">
      <c r="B1740" s="445"/>
      <c r="D1740" s="458"/>
    </row>
    <row r="1741" spans="2:4">
      <c r="B1741" s="445"/>
      <c r="D1741" s="458"/>
    </row>
    <row r="1742" spans="2:4">
      <c r="B1742" s="445"/>
      <c r="D1742" s="458"/>
    </row>
    <row r="1743" spans="2:4">
      <c r="B1743" s="445"/>
      <c r="D1743" s="458"/>
    </row>
    <row r="1744" spans="2:4">
      <c r="B1744" s="445"/>
      <c r="D1744" s="458"/>
    </row>
    <row r="1745" spans="2:4">
      <c r="B1745" s="445"/>
      <c r="D1745" s="458"/>
    </row>
    <row r="1746" spans="2:4">
      <c r="B1746" s="445"/>
      <c r="D1746" s="458"/>
    </row>
    <row r="1747" spans="2:4">
      <c r="B1747" s="445"/>
      <c r="D1747" s="458"/>
    </row>
    <row r="1748" spans="2:4">
      <c r="B1748" s="445"/>
      <c r="D1748" s="458"/>
    </row>
    <row r="1749" spans="2:4">
      <c r="B1749" s="445"/>
      <c r="D1749" s="458"/>
    </row>
    <row r="1750" spans="2:4">
      <c r="B1750" s="445"/>
      <c r="D1750" s="458"/>
    </row>
    <row r="1751" spans="2:4">
      <c r="B1751" s="445"/>
      <c r="D1751" s="458"/>
    </row>
    <row r="1752" spans="2:4">
      <c r="B1752" s="445"/>
      <c r="D1752" s="458"/>
    </row>
    <row r="1753" spans="2:4">
      <c r="B1753" s="445"/>
      <c r="D1753" s="458"/>
    </row>
    <row r="1754" spans="2:4">
      <c r="B1754" s="445"/>
      <c r="D1754" s="458"/>
    </row>
    <row r="1755" spans="2:4">
      <c r="B1755" s="445"/>
      <c r="D1755" s="458"/>
    </row>
    <row r="1756" spans="2:4">
      <c r="B1756" s="445"/>
      <c r="D1756" s="458"/>
    </row>
    <row r="1757" spans="2:4">
      <c r="B1757" s="445"/>
      <c r="D1757" s="458"/>
    </row>
    <row r="1758" spans="2:4">
      <c r="B1758" s="445"/>
      <c r="D1758" s="458"/>
    </row>
    <row r="1759" spans="2:4">
      <c r="B1759" s="445"/>
      <c r="D1759" s="458"/>
    </row>
    <row r="1760" spans="2:4">
      <c r="B1760" s="445"/>
      <c r="D1760" s="458"/>
    </row>
    <row r="1761" spans="2:4">
      <c r="B1761" s="445"/>
      <c r="D1761" s="458"/>
    </row>
    <row r="1762" spans="2:4">
      <c r="B1762" s="445"/>
      <c r="D1762" s="458"/>
    </row>
    <row r="1763" spans="2:4">
      <c r="B1763" s="445"/>
      <c r="D1763" s="458"/>
    </row>
    <row r="1764" spans="2:4">
      <c r="B1764" s="445"/>
      <c r="D1764" s="458"/>
    </row>
    <row r="1765" spans="2:4">
      <c r="B1765" s="445"/>
      <c r="D1765" s="458"/>
    </row>
    <row r="1766" spans="2:4">
      <c r="B1766" s="445"/>
      <c r="D1766" s="458"/>
    </row>
    <row r="1767" spans="2:4">
      <c r="B1767" s="445"/>
      <c r="D1767" s="458"/>
    </row>
    <row r="1768" spans="2:4">
      <c r="B1768" s="445"/>
      <c r="D1768" s="458"/>
    </row>
    <row r="1769" spans="2:4">
      <c r="B1769" s="445"/>
      <c r="D1769" s="458"/>
    </row>
    <row r="1770" spans="2:4">
      <c r="B1770" s="445"/>
      <c r="D1770" s="458"/>
    </row>
    <row r="1771" spans="2:4">
      <c r="B1771" s="445"/>
      <c r="D1771" s="458"/>
    </row>
    <row r="1772" spans="2:4">
      <c r="B1772" s="445"/>
      <c r="D1772" s="458"/>
    </row>
    <row r="1773" spans="2:4">
      <c r="B1773" s="445"/>
      <c r="D1773" s="458"/>
    </row>
    <row r="1774" spans="2:4">
      <c r="B1774" s="445"/>
      <c r="D1774" s="458"/>
    </row>
    <row r="1775" spans="2:4">
      <c r="B1775" s="445"/>
      <c r="D1775" s="458"/>
    </row>
    <row r="1776" spans="2:4">
      <c r="B1776" s="445"/>
      <c r="D1776" s="458"/>
    </row>
    <row r="1777" spans="2:4">
      <c r="B1777" s="445"/>
      <c r="D1777" s="458"/>
    </row>
    <row r="1778" spans="2:4">
      <c r="B1778" s="445"/>
      <c r="D1778" s="458"/>
    </row>
    <row r="1779" spans="2:4">
      <c r="B1779" s="445"/>
      <c r="D1779" s="458"/>
    </row>
    <row r="1780" spans="2:4">
      <c r="B1780" s="445"/>
      <c r="D1780" s="458"/>
    </row>
    <row r="1781" spans="2:4">
      <c r="B1781" s="445"/>
      <c r="D1781" s="458"/>
    </row>
    <row r="1782" spans="2:4">
      <c r="B1782" s="445"/>
      <c r="D1782" s="458"/>
    </row>
    <row r="1783" spans="2:4">
      <c r="B1783" s="445"/>
      <c r="D1783" s="458"/>
    </row>
    <row r="1784" spans="2:4">
      <c r="B1784" s="445"/>
      <c r="D1784" s="458"/>
    </row>
    <row r="1785" spans="2:4">
      <c r="B1785" s="445"/>
      <c r="D1785" s="458"/>
    </row>
    <row r="1786" spans="2:4">
      <c r="B1786" s="445"/>
      <c r="D1786" s="458"/>
    </row>
    <row r="1787" spans="2:4">
      <c r="B1787" s="445"/>
      <c r="D1787" s="458"/>
    </row>
    <row r="1788" spans="2:4">
      <c r="B1788" s="445"/>
      <c r="D1788" s="458"/>
    </row>
    <row r="1789" spans="2:4">
      <c r="B1789" s="445"/>
      <c r="D1789" s="458"/>
    </row>
    <row r="1790" spans="2:4">
      <c r="B1790" s="445"/>
      <c r="D1790" s="458"/>
    </row>
    <row r="1791" spans="2:4">
      <c r="B1791" s="445"/>
      <c r="D1791" s="458"/>
    </row>
    <row r="1792" spans="2:4">
      <c r="B1792" s="445"/>
      <c r="D1792" s="458"/>
    </row>
    <row r="1793" spans="2:4">
      <c r="B1793" s="445"/>
      <c r="D1793" s="458"/>
    </row>
    <row r="1794" spans="2:4">
      <c r="B1794" s="445"/>
      <c r="D1794" s="458"/>
    </row>
    <row r="1795" spans="2:4">
      <c r="B1795" s="445"/>
      <c r="D1795" s="458"/>
    </row>
    <row r="1796" spans="2:4">
      <c r="B1796" s="445"/>
      <c r="D1796" s="458"/>
    </row>
    <row r="1797" spans="2:4">
      <c r="B1797" s="445"/>
      <c r="D1797" s="458"/>
    </row>
    <row r="1798" spans="2:4">
      <c r="B1798" s="445"/>
      <c r="D1798" s="458"/>
    </row>
    <row r="1799" spans="2:4">
      <c r="B1799" s="445"/>
      <c r="D1799" s="458"/>
    </row>
    <row r="1800" spans="2:4">
      <c r="B1800" s="445"/>
      <c r="D1800" s="458"/>
    </row>
    <row r="1801" spans="2:4">
      <c r="B1801" s="445"/>
      <c r="D1801" s="458"/>
    </row>
    <row r="1802" spans="2:4">
      <c r="B1802" s="445"/>
      <c r="D1802" s="458"/>
    </row>
    <row r="1803" spans="2:4">
      <c r="B1803" s="445"/>
      <c r="D1803" s="458"/>
    </row>
    <row r="1804" spans="2:4">
      <c r="B1804" s="445"/>
      <c r="D1804" s="458"/>
    </row>
    <row r="1805" spans="2:4">
      <c r="B1805" s="445"/>
      <c r="D1805" s="458"/>
    </row>
    <row r="1806" spans="2:4">
      <c r="B1806" s="445"/>
      <c r="D1806" s="458"/>
    </row>
    <row r="1807" spans="2:4">
      <c r="B1807" s="445"/>
      <c r="D1807" s="458"/>
    </row>
    <row r="1808" spans="2:4">
      <c r="B1808" s="445"/>
      <c r="D1808" s="458"/>
    </row>
    <row r="1809" spans="2:4">
      <c r="B1809" s="445"/>
      <c r="D1809" s="458"/>
    </row>
    <row r="1810" spans="2:4">
      <c r="B1810" s="445"/>
      <c r="D1810" s="458"/>
    </row>
    <row r="1811" spans="2:4">
      <c r="B1811" s="445"/>
      <c r="D1811" s="458"/>
    </row>
    <row r="1812" spans="2:4">
      <c r="B1812" s="445"/>
      <c r="D1812" s="458"/>
    </row>
    <row r="1813" spans="2:4">
      <c r="B1813" s="445"/>
      <c r="D1813" s="458"/>
    </row>
    <row r="1814" spans="2:4">
      <c r="B1814" s="445"/>
      <c r="D1814" s="458"/>
    </row>
    <row r="1815" spans="2:4">
      <c r="B1815" s="445"/>
      <c r="D1815" s="458"/>
    </row>
    <row r="1816" spans="2:4">
      <c r="B1816" s="445"/>
      <c r="D1816" s="458"/>
    </row>
    <row r="1817" spans="2:4">
      <c r="B1817" s="445"/>
      <c r="D1817" s="458"/>
    </row>
    <row r="1818" spans="2:4">
      <c r="B1818" s="445"/>
      <c r="D1818" s="458"/>
    </row>
    <row r="1819" spans="2:4">
      <c r="B1819" s="445"/>
      <c r="D1819" s="458"/>
    </row>
    <row r="1820" spans="2:4">
      <c r="B1820" s="445"/>
      <c r="D1820" s="458"/>
    </row>
    <row r="1821" spans="2:4">
      <c r="B1821" s="445"/>
      <c r="D1821" s="458"/>
    </row>
    <row r="1822" spans="2:4">
      <c r="B1822" s="445"/>
      <c r="D1822" s="458"/>
    </row>
    <row r="1823" spans="2:4">
      <c r="B1823" s="445"/>
      <c r="D1823" s="458"/>
    </row>
    <row r="1824" spans="2:4">
      <c r="B1824" s="445"/>
      <c r="D1824" s="458"/>
    </row>
    <row r="1825" spans="2:4">
      <c r="B1825" s="445"/>
      <c r="D1825" s="458"/>
    </row>
    <row r="1826" spans="2:4">
      <c r="B1826" s="445"/>
      <c r="D1826" s="458"/>
    </row>
    <row r="1827" spans="2:4">
      <c r="B1827" s="445"/>
      <c r="D1827" s="458"/>
    </row>
    <row r="1828" spans="2:4">
      <c r="B1828" s="445"/>
      <c r="D1828" s="458"/>
    </row>
    <row r="1829" spans="2:4">
      <c r="B1829" s="445"/>
      <c r="D1829" s="458"/>
    </row>
    <row r="1830" spans="2:4">
      <c r="B1830" s="445"/>
      <c r="D1830" s="458"/>
    </row>
    <row r="1831" spans="2:4">
      <c r="B1831" s="445"/>
      <c r="D1831" s="458"/>
    </row>
    <row r="1832" spans="2:4">
      <c r="B1832" s="445"/>
      <c r="D1832" s="458"/>
    </row>
    <row r="1833" spans="2:4">
      <c r="B1833" s="445"/>
      <c r="D1833" s="458"/>
    </row>
    <row r="1834" spans="2:4">
      <c r="B1834" s="445"/>
      <c r="D1834" s="458"/>
    </row>
    <row r="1835" spans="2:4">
      <c r="B1835" s="445"/>
      <c r="D1835" s="458"/>
    </row>
    <row r="1836" spans="2:4">
      <c r="B1836" s="445"/>
      <c r="D1836" s="458"/>
    </row>
    <row r="1837" spans="2:4">
      <c r="B1837" s="445"/>
      <c r="D1837" s="458"/>
    </row>
    <row r="1838" spans="2:4">
      <c r="B1838" s="445"/>
      <c r="D1838" s="458"/>
    </row>
    <row r="1839" spans="2:4">
      <c r="B1839" s="445"/>
      <c r="D1839" s="458"/>
    </row>
    <row r="1840" spans="2:4">
      <c r="B1840" s="445"/>
      <c r="D1840" s="458"/>
    </row>
    <row r="1841" spans="2:4">
      <c r="B1841" s="445"/>
      <c r="D1841" s="458"/>
    </row>
    <row r="1842" spans="2:4">
      <c r="B1842" s="445"/>
      <c r="D1842" s="458"/>
    </row>
    <row r="1843" spans="2:4">
      <c r="B1843" s="445"/>
      <c r="D1843" s="458"/>
    </row>
    <row r="1844" spans="2:4">
      <c r="B1844" s="445"/>
      <c r="D1844" s="458"/>
    </row>
    <row r="1845" spans="2:4">
      <c r="B1845" s="445"/>
      <c r="D1845" s="458"/>
    </row>
    <row r="1846" spans="2:4">
      <c r="B1846" s="445"/>
      <c r="D1846" s="458"/>
    </row>
    <row r="1847" spans="2:4">
      <c r="B1847" s="445"/>
      <c r="D1847" s="458"/>
    </row>
    <row r="1848" spans="2:4">
      <c r="B1848" s="445"/>
      <c r="D1848" s="458"/>
    </row>
    <row r="1849" spans="2:4">
      <c r="B1849" s="445"/>
      <c r="D1849" s="458"/>
    </row>
    <row r="1850" spans="2:4">
      <c r="B1850" s="445"/>
      <c r="D1850" s="458"/>
    </row>
    <row r="1851" spans="2:4">
      <c r="B1851" s="445"/>
      <c r="D1851" s="458"/>
    </row>
    <row r="1852" spans="2:4">
      <c r="B1852" s="445"/>
      <c r="D1852" s="458"/>
    </row>
    <row r="1853" spans="2:4">
      <c r="B1853" s="445"/>
      <c r="D1853" s="458"/>
    </row>
    <row r="1854" spans="2:4">
      <c r="B1854" s="445"/>
      <c r="D1854" s="458"/>
    </row>
    <row r="1855" spans="2:4">
      <c r="B1855" s="445"/>
      <c r="D1855" s="458"/>
    </row>
    <row r="1856" spans="2:4">
      <c r="B1856" s="445"/>
      <c r="D1856" s="458"/>
    </row>
    <row r="1857" spans="2:4">
      <c r="B1857" s="445"/>
      <c r="D1857" s="458"/>
    </row>
    <row r="1858" spans="2:4">
      <c r="B1858" s="445"/>
      <c r="D1858" s="458"/>
    </row>
    <row r="1859" spans="2:4">
      <c r="B1859" s="445"/>
      <c r="D1859" s="458"/>
    </row>
    <row r="1860" spans="2:4">
      <c r="B1860" s="445"/>
      <c r="D1860" s="458"/>
    </row>
    <row r="1861" spans="2:4">
      <c r="B1861" s="445"/>
      <c r="D1861" s="458"/>
    </row>
    <row r="1862" spans="2:4">
      <c r="B1862" s="445"/>
      <c r="D1862" s="458"/>
    </row>
    <row r="1863" spans="2:4">
      <c r="B1863" s="445"/>
      <c r="D1863" s="458"/>
    </row>
    <row r="1864" spans="2:4">
      <c r="B1864" s="445"/>
      <c r="D1864" s="458"/>
    </row>
    <row r="1865" spans="2:4">
      <c r="B1865" s="445"/>
      <c r="D1865" s="458"/>
    </row>
    <row r="1866" spans="2:4">
      <c r="B1866" s="445"/>
      <c r="D1866" s="458"/>
    </row>
    <row r="1867" spans="2:4">
      <c r="B1867" s="445"/>
      <c r="D1867" s="458"/>
    </row>
    <row r="1868" spans="2:4">
      <c r="B1868" s="445"/>
      <c r="D1868" s="458"/>
    </row>
    <row r="1869" spans="2:4">
      <c r="B1869" s="445"/>
      <c r="D1869" s="458"/>
    </row>
    <row r="1870" spans="2:4">
      <c r="B1870" s="445"/>
      <c r="D1870" s="458"/>
    </row>
    <row r="1871" spans="2:4">
      <c r="B1871" s="445"/>
      <c r="D1871" s="458"/>
    </row>
    <row r="1872" spans="2:4">
      <c r="B1872" s="445"/>
      <c r="D1872" s="458"/>
    </row>
    <row r="1873" spans="2:4">
      <c r="B1873" s="445"/>
      <c r="D1873" s="458"/>
    </row>
    <row r="1874" spans="2:4">
      <c r="B1874" s="445"/>
      <c r="D1874" s="458"/>
    </row>
    <row r="1875" spans="2:4">
      <c r="B1875" s="445"/>
      <c r="D1875" s="458"/>
    </row>
    <row r="1876" spans="2:4">
      <c r="B1876" s="445"/>
      <c r="D1876" s="458"/>
    </row>
    <row r="1877" spans="2:4">
      <c r="B1877" s="445"/>
      <c r="D1877" s="458"/>
    </row>
    <row r="1878" spans="2:4">
      <c r="B1878" s="445"/>
      <c r="D1878" s="458"/>
    </row>
    <row r="1879" spans="2:4">
      <c r="B1879" s="445"/>
      <c r="D1879" s="458"/>
    </row>
    <row r="1880" spans="2:4">
      <c r="B1880" s="445"/>
      <c r="D1880" s="458"/>
    </row>
    <row r="1881" spans="2:4">
      <c r="B1881" s="445"/>
      <c r="D1881" s="458"/>
    </row>
    <row r="1882" spans="2:4">
      <c r="B1882" s="445"/>
      <c r="D1882" s="458"/>
    </row>
    <row r="1883" spans="2:4">
      <c r="B1883" s="445"/>
      <c r="D1883" s="458"/>
    </row>
    <row r="1884" spans="2:4">
      <c r="B1884" s="445"/>
      <c r="D1884" s="458"/>
    </row>
    <row r="1885" spans="2:4">
      <c r="B1885" s="445"/>
      <c r="D1885" s="458"/>
    </row>
    <row r="1886" spans="2:4">
      <c r="B1886" s="445"/>
      <c r="D1886" s="458"/>
    </row>
    <row r="1887" spans="2:4">
      <c r="B1887" s="445"/>
      <c r="D1887" s="458"/>
    </row>
    <row r="1888" spans="2:4">
      <c r="B1888" s="445"/>
      <c r="D1888" s="458"/>
    </row>
    <row r="1889" spans="2:4">
      <c r="B1889" s="445"/>
      <c r="D1889" s="458"/>
    </row>
    <row r="1890" spans="2:4">
      <c r="B1890" s="445"/>
      <c r="D1890" s="458"/>
    </row>
    <row r="1891" spans="2:4">
      <c r="B1891" s="445"/>
      <c r="D1891" s="458"/>
    </row>
    <row r="1892" spans="2:4">
      <c r="B1892" s="445"/>
      <c r="D1892" s="458"/>
    </row>
    <row r="1893" spans="2:4">
      <c r="B1893" s="445"/>
      <c r="D1893" s="458"/>
    </row>
    <row r="1894" spans="2:4">
      <c r="B1894" s="445"/>
      <c r="D1894" s="458"/>
    </row>
    <row r="1895" spans="2:4">
      <c r="B1895" s="445"/>
      <c r="D1895" s="458"/>
    </row>
    <row r="1896" spans="2:4">
      <c r="B1896" s="445"/>
      <c r="D1896" s="458"/>
    </row>
    <row r="1897" spans="2:4">
      <c r="B1897" s="445"/>
      <c r="D1897" s="458"/>
    </row>
    <row r="1898" spans="2:4">
      <c r="B1898" s="445"/>
      <c r="D1898" s="458"/>
    </row>
    <row r="1899" spans="2:4">
      <c r="B1899" s="445"/>
      <c r="D1899" s="458"/>
    </row>
    <row r="1900" spans="2:4">
      <c r="B1900" s="445"/>
      <c r="D1900" s="458"/>
    </row>
    <row r="1901" spans="2:4">
      <c r="B1901" s="445"/>
      <c r="D1901" s="458"/>
    </row>
    <row r="1902" spans="2:4">
      <c r="B1902" s="445"/>
      <c r="D1902" s="458"/>
    </row>
    <row r="1903" spans="2:4">
      <c r="B1903" s="445"/>
      <c r="D1903" s="458"/>
    </row>
    <row r="1904" spans="2:4">
      <c r="B1904" s="445"/>
      <c r="D1904" s="458"/>
    </row>
    <row r="1905" spans="2:4">
      <c r="B1905" s="445"/>
      <c r="D1905" s="458"/>
    </row>
    <row r="1906" spans="2:4">
      <c r="B1906" s="445"/>
      <c r="D1906" s="458"/>
    </row>
    <row r="1907" spans="2:4">
      <c r="B1907" s="445"/>
      <c r="D1907" s="458"/>
    </row>
    <row r="1908" spans="2:4">
      <c r="B1908" s="445"/>
      <c r="D1908" s="458"/>
    </row>
    <row r="1909" spans="2:4">
      <c r="B1909" s="445"/>
      <c r="D1909" s="458"/>
    </row>
    <row r="1910" spans="2:4">
      <c r="B1910" s="445"/>
      <c r="D1910" s="458"/>
    </row>
    <row r="1911" spans="2:4">
      <c r="B1911" s="445"/>
      <c r="D1911" s="458"/>
    </row>
    <row r="1912" spans="2:4">
      <c r="B1912" s="445"/>
      <c r="D1912" s="458"/>
    </row>
    <row r="1913" spans="2:4">
      <c r="B1913" s="445"/>
      <c r="D1913" s="458"/>
    </row>
    <row r="1914" spans="2:4">
      <c r="B1914" s="445"/>
      <c r="D1914" s="458"/>
    </row>
    <row r="1915" spans="2:4">
      <c r="B1915" s="445"/>
      <c r="D1915" s="458"/>
    </row>
    <row r="1916" spans="2:4">
      <c r="B1916" s="445"/>
      <c r="D1916" s="458"/>
    </row>
    <row r="1917" spans="2:4">
      <c r="B1917" s="445"/>
      <c r="D1917" s="458"/>
    </row>
    <row r="1918" spans="2:4">
      <c r="B1918" s="445"/>
      <c r="D1918" s="458"/>
    </row>
    <row r="1919" spans="2:4">
      <c r="B1919" s="445"/>
      <c r="D1919" s="458"/>
    </row>
    <row r="1920" spans="2:4">
      <c r="B1920" s="445"/>
      <c r="D1920" s="458"/>
    </row>
    <row r="1921" spans="2:4">
      <c r="B1921" s="445"/>
      <c r="D1921" s="458"/>
    </row>
    <row r="1922" spans="2:4">
      <c r="B1922" s="445"/>
      <c r="D1922" s="458"/>
    </row>
    <row r="1923" spans="2:4">
      <c r="B1923" s="445"/>
      <c r="D1923" s="458"/>
    </row>
    <row r="1924" spans="2:4">
      <c r="B1924" s="445"/>
      <c r="D1924" s="458"/>
    </row>
    <row r="1925" spans="2:4">
      <c r="B1925" s="445"/>
      <c r="D1925" s="458"/>
    </row>
    <row r="1926" spans="2:4">
      <c r="B1926" s="445"/>
      <c r="D1926" s="458"/>
    </row>
    <row r="1927" spans="2:4">
      <c r="B1927" s="445"/>
      <c r="D1927" s="458"/>
    </row>
    <row r="1928" spans="2:4">
      <c r="B1928" s="445"/>
      <c r="D1928" s="458"/>
    </row>
    <row r="1929" spans="2:4">
      <c r="B1929" s="445"/>
      <c r="D1929" s="458"/>
    </row>
    <row r="1930" spans="2:4">
      <c r="B1930" s="445"/>
      <c r="D1930" s="458"/>
    </row>
    <row r="1931" spans="2:4">
      <c r="B1931" s="445"/>
      <c r="D1931" s="458"/>
    </row>
    <row r="1932" spans="2:4">
      <c r="B1932" s="445"/>
      <c r="D1932" s="458"/>
    </row>
    <row r="1933" spans="2:4">
      <c r="B1933" s="445"/>
      <c r="D1933" s="458"/>
    </row>
    <row r="1934" spans="2:4">
      <c r="B1934" s="445"/>
      <c r="D1934" s="458"/>
    </row>
    <row r="1935" spans="2:4">
      <c r="B1935" s="445"/>
      <c r="D1935" s="458"/>
    </row>
    <row r="1936" spans="2:4">
      <c r="B1936" s="445"/>
      <c r="D1936" s="458"/>
    </row>
    <row r="1937" spans="2:4">
      <c r="B1937" s="445"/>
      <c r="D1937" s="458"/>
    </row>
    <row r="1938" spans="2:4">
      <c r="B1938" s="445"/>
      <c r="D1938" s="458"/>
    </row>
    <row r="1939" spans="2:4">
      <c r="B1939" s="445"/>
      <c r="D1939" s="458"/>
    </row>
    <row r="1940" spans="2:4">
      <c r="B1940" s="445"/>
      <c r="D1940" s="458"/>
    </row>
    <row r="1941" spans="2:4">
      <c r="B1941" s="445"/>
      <c r="D1941" s="458"/>
    </row>
    <row r="1942" spans="2:4">
      <c r="B1942" s="445"/>
      <c r="D1942" s="458"/>
    </row>
    <row r="1943" spans="2:4">
      <c r="B1943" s="445"/>
      <c r="D1943" s="458"/>
    </row>
    <row r="1944" spans="2:4">
      <c r="B1944" s="445"/>
      <c r="D1944" s="458"/>
    </row>
    <row r="1945" spans="2:4">
      <c r="B1945" s="445"/>
      <c r="D1945" s="458"/>
    </row>
    <row r="1946" spans="2:4">
      <c r="B1946" s="445"/>
      <c r="D1946" s="458"/>
    </row>
    <row r="1947" spans="2:4">
      <c r="B1947" s="445"/>
      <c r="D1947" s="458"/>
    </row>
    <row r="1948" spans="2:4">
      <c r="B1948" s="445"/>
      <c r="D1948" s="458"/>
    </row>
    <row r="1949" spans="2:4">
      <c r="B1949" s="445"/>
      <c r="D1949" s="458"/>
    </row>
    <row r="1950" spans="2:4">
      <c r="B1950" s="445"/>
      <c r="D1950" s="458"/>
    </row>
    <row r="1951" spans="2:4">
      <c r="B1951" s="445"/>
      <c r="D1951" s="458"/>
    </row>
    <row r="1952" spans="2:4">
      <c r="B1952" s="445"/>
      <c r="D1952" s="458"/>
    </row>
    <row r="1953" spans="2:4">
      <c r="B1953" s="445"/>
      <c r="D1953" s="458"/>
    </row>
    <row r="1954" spans="2:4">
      <c r="B1954" s="445"/>
      <c r="D1954" s="458"/>
    </row>
    <row r="1955" spans="2:4">
      <c r="B1955" s="445"/>
      <c r="D1955" s="458"/>
    </row>
    <row r="1956" spans="2:4">
      <c r="B1956" s="445"/>
      <c r="D1956" s="458"/>
    </row>
    <row r="1957" spans="2:4">
      <c r="B1957" s="445"/>
      <c r="D1957" s="458"/>
    </row>
    <row r="1958" spans="2:4">
      <c r="B1958" s="445"/>
      <c r="D1958" s="458"/>
    </row>
    <row r="1959" spans="2:4">
      <c r="B1959" s="445"/>
      <c r="D1959" s="458"/>
    </row>
    <row r="1960" spans="2:4">
      <c r="B1960" s="445"/>
      <c r="D1960" s="458"/>
    </row>
    <row r="1961" spans="2:4">
      <c r="B1961" s="445"/>
      <c r="D1961" s="458"/>
    </row>
    <row r="1962" spans="2:4">
      <c r="B1962" s="445"/>
      <c r="D1962" s="458"/>
    </row>
    <row r="1963" spans="2:4">
      <c r="B1963" s="445"/>
      <c r="D1963" s="458"/>
    </row>
    <row r="1964" spans="2:4">
      <c r="B1964" s="445"/>
      <c r="D1964" s="458"/>
    </row>
    <row r="1965" spans="2:4">
      <c r="B1965" s="445"/>
      <c r="D1965" s="458"/>
    </row>
    <row r="1966" spans="2:4">
      <c r="B1966" s="445"/>
      <c r="D1966" s="458"/>
    </row>
    <row r="1967" spans="2:4">
      <c r="B1967" s="445"/>
      <c r="D1967" s="458"/>
    </row>
    <row r="1968" spans="2:4">
      <c r="B1968" s="445"/>
      <c r="D1968" s="458"/>
    </row>
    <row r="1969" spans="2:4">
      <c r="B1969" s="445"/>
      <c r="D1969" s="458"/>
    </row>
    <row r="1970" spans="2:4">
      <c r="B1970" s="445"/>
      <c r="D1970" s="458"/>
    </row>
    <row r="1971" spans="2:4">
      <c r="B1971" s="445"/>
      <c r="D1971" s="458"/>
    </row>
    <row r="1972" spans="2:4">
      <c r="B1972" s="445"/>
      <c r="D1972" s="458"/>
    </row>
    <row r="1973" spans="2:4">
      <c r="B1973" s="445"/>
      <c r="D1973" s="458"/>
    </row>
    <row r="1974" spans="2:4">
      <c r="B1974" s="445"/>
      <c r="D1974" s="458"/>
    </row>
    <row r="1975" spans="2:4">
      <c r="B1975" s="445"/>
      <c r="D1975" s="458"/>
    </row>
    <row r="1976" spans="2:4">
      <c r="B1976" s="445"/>
      <c r="D1976" s="458"/>
    </row>
    <row r="1977" spans="2:4">
      <c r="B1977" s="445"/>
      <c r="D1977" s="458"/>
    </row>
    <row r="1978" spans="2:4">
      <c r="B1978" s="445"/>
      <c r="D1978" s="458"/>
    </row>
    <row r="1979" spans="2:4">
      <c r="B1979" s="445"/>
      <c r="D1979" s="458"/>
    </row>
    <row r="1980" spans="2:4">
      <c r="B1980" s="445"/>
      <c r="D1980" s="458"/>
    </row>
    <row r="1981" spans="2:4">
      <c r="B1981" s="445"/>
      <c r="D1981" s="458"/>
    </row>
    <row r="1982" spans="2:4">
      <c r="B1982" s="445"/>
      <c r="D1982" s="458"/>
    </row>
    <row r="1983" spans="2:4">
      <c r="B1983" s="445"/>
      <c r="D1983" s="458"/>
    </row>
    <row r="1984" spans="2:4">
      <c r="B1984" s="445"/>
      <c r="D1984" s="458"/>
    </row>
    <row r="1985" spans="2:4">
      <c r="B1985" s="445"/>
      <c r="D1985" s="458"/>
    </row>
    <row r="1986" spans="2:4">
      <c r="B1986" s="445"/>
      <c r="D1986" s="458"/>
    </row>
    <row r="1987" spans="2:4">
      <c r="B1987" s="445"/>
      <c r="D1987" s="458"/>
    </row>
    <row r="1988" spans="2:4">
      <c r="B1988" s="445"/>
      <c r="D1988" s="458"/>
    </row>
    <row r="1989" spans="2:4">
      <c r="B1989" s="445"/>
      <c r="D1989" s="458"/>
    </row>
    <row r="1990" spans="2:4">
      <c r="B1990" s="445"/>
      <c r="D1990" s="458"/>
    </row>
    <row r="1991" spans="2:4">
      <c r="B1991" s="445"/>
      <c r="D1991" s="458"/>
    </row>
    <row r="1992" spans="2:4">
      <c r="B1992" s="445"/>
      <c r="D1992" s="458"/>
    </row>
    <row r="1993" spans="2:4">
      <c r="B1993" s="445"/>
      <c r="D1993" s="458"/>
    </row>
    <row r="1994" spans="2:4">
      <c r="B1994" s="445"/>
      <c r="D1994" s="458"/>
    </row>
    <row r="1995" spans="2:4">
      <c r="B1995" s="445"/>
      <c r="D1995" s="458"/>
    </row>
    <row r="1996" spans="2:4">
      <c r="B1996" s="445"/>
      <c r="D1996" s="458"/>
    </row>
    <row r="1997" spans="2:4">
      <c r="B1997" s="445"/>
      <c r="D1997" s="458"/>
    </row>
    <row r="1998" spans="2:4">
      <c r="B1998" s="445"/>
      <c r="D1998" s="458"/>
    </row>
    <row r="1999" spans="2:4">
      <c r="B1999" s="445"/>
      <c r="D1999" s="458"/>
    </row>
    <row r="2000" spans="2:4">
      <c r="B2000" s="445"/>
      <c r="D2000" s="458"/>
    </row>
    <row r="2001" spans="2:4">
      <c r="B2001" s="445"/>
      <c r="D2001" s="458"/>
    </row>
    <row r="2002" spans="2:4">
      <c r="B2002" s="445"/>
      <c r="D2002" s="458"/>
    </row>
    <row r="2003" spans="2:4">
      <c r="B2003" s="445"/>
      <c r="D2003" s="458"/>
    </row>
    <row r="2004" spans="2:4">
      <c r="B2004" s="445"/>
      <c r="D2004" s="458"/>
    </row>
    <row r="2005" spans="2:4">
      <c r="B2005" s="445"/>
      <c r="D2005" s="458"/>
    </row>
    <row r="2006" spans="2:4">
      <c r="B2006" s="445"/>
      <c r="D2006" s="458"/>
    </row>
    <row r="2007" spans="2:4">
      <c r="B2007" s="445"/>
      <c r="D2007" s="458"/>
    </row>
    <row r="2008" spans="2:4">
      <c r="B2008" s="445"/>
      <c r="D2008" s="458"/>
    </row>
    <row r="2009" spans="2:4">
      <c r="B2009" s="445"/>
      <c r="D2009" s="458"/>
    </row>
    <row r="2010" spans="2:4">
      <c r="B2010" s="445"/>
      <c r="D2010" s="458"/>
    </row>
    <row r="2011" spans="2:4">
      <c r="B2011" s="445"/>
      <c r="D2011" s="458"/>
    </row>
    <row r="2012" spans="2:4">
      <c r="B2012" s="445"/>
      <c r="D2012" s="458"/>
    </row>
    <row r="2013" spans="2:4">
      <c r="B2013" s="445"/>
      <c r="D2013" s="458"/>
    </row>
    <row r="2014" spans="2:4">
      <c r="B2014" s="445"/>
      <c r="D2014" s="458"/>
    </row>
    <row r="2015" spans="2:4">
      <c r="B2015" s="445"/>
      <c r="D2015" s="458"/>
    </row>
    <row r="2016" spans="2:4">
      <c r="B2016" s="445"/>
      <c r="D2016" s="458"/>
    </row>
    <row r="2017" spans="2:4">
      <c r="B2017" s="445"/>
      <c r="D2017" s="458"/>
    </row>
    <row r="2018" spans="2:4">
      <c r="B2018" s="445"/>
      <c r="D2018" s="458"/>
    </row>
    <row r="2019" spans="2:4">
      <c r="B2019" s="445"/>
      <c r="D2019" s="458"/>
    </row>
    <row r="2020" spans="2:4">
      <c r="B2020" s="445"/>
      <c r="D2020" s="458"/>
    </row>
    <row r="2021" spans="2:4">
      <c r="B2021" s="445"/>
      <c r="D2021" s="458"/>
    </row>
    <row r="2022" spans="2:4">
      <c r="B2022" s="445"/>
      <c r="D2022" s="458"/>
    </row>
    <row r="2023" spans="2:4">
      <c r="B2023" s="445"/>
      <c r="D2023" s="458"/>
    </row>
    <row r="2024" spans="2:4">
      <c r="B2024" s="445"/>
      <c r="D2024" s="458"/>
    </row>
    <row r="2025" spans="2:4">
      <c r="B2025" s="445"/>
      <c r="D2025" s="458"/>
    </row>
    <row r="2026" spans="2:4">
      <c r="B2026" s="445"/>
      <c r="D2026" s="458"/>
    </row>
    <row r="2027" spans="2:4">
      <c r="B2027" s="445"/>
      <c r="D2027" s="458"/>
    </row>
    <row r="2028" spans="2:4">
      <c r="B2028" s="445"/>
      <c r="D2028" s="458"/>
    </row>
    <row r="2029" spans="2:4">
      <c r="B2029" s="445"/>
      <c r="D2029" s="458"/>
    </row>
    <row r="2030" spans="2:4">
      <c r="B2030" s="445"/>
      <c r="D2030" s="458"/>
    </row>
    <row r="2031" spans="2:4">
      <c r="B2031" s="445"/>
      <c r="D2031" s="458"/>
    </row>
    <row r="2032" spans="2:4">
      <c r="B2032" s="445"/>
      <c r="D2032" s="458"/>
    </row>
    <row r="2033" spans="2:4">
      <c r="B2033" s="445"/>
      <c r="D2033" s="458"/>
    </row>
    <row r="2034" spans="2:4">
      <c r="B2034" s="445"/>
      <c r="D2034" s="458"/>
    </row>
    <row r="2035" spans="2:4">
      <c r="B2035" s="445"/>
      <c r="D2035" s="458"/>
    </row>
    <row r="2036" spans="2:4">
      <c r="B2036" s="445"/>
      <c r="D2036" s="458"/>
    </row>
    <row r="2037" spans="2:4">
      <c r="B2037" s="445"/>
      <c r="D2037" s="458"/>
    </row>
    <row r="2038" spans="2:4">
      <c r="B2038" s="445"/>
      <c r="D2038" s="458"/>
    </row>
    <row r="2039" spans="2:4">
      <c r="B2039" s="445"/>
      <c r="D2039" s="458"/>
    </row>
    <row r="2040" spans="2:4">
      <c r="B2040" s="445"/>
      <c r="D2040" s="458"/>
    </row>
    <row r="2041" spans="2:4">
      <c r="B2041" s="445"/>
      <c r="D2041" s="458"/>
    </row>
    <row r="2042" spans="2:4">
      <c r="B2042" s="445"/>
      <c r="D2042" s="458"/>
    </row>
    <row r="2043" spans="2:4">
      <c r="B2043" s="445"/>
      <c r="D2043" s="458"/>
    </row>
    <row r="2044" spans="2:4">
      <c r="B2044" s="445"/>
      <c r="D2044" s="458"/>
    </row>
    <row r="2045" spans="2:4">
      <c r="B2045" s="445"/>
      <c r="D2045" s="458"/>
    </row>
    <row r="2046" spans="2:4">
      <c r="B2046" s="445"/>
      <c r="D2046" s="458"/>
    </row>
    <row r="2047" spans="2:4">
      <c r="B2047" s="445"/>
      <c r="D2047" s="458"/>
    </row>
    <row r="2048" spans="2:4">
      <c r="B2048" s="445"/>
      <c r="D2048" s="458"/>
    </row>
    <row r="2049" spans="2:4">
      <c r="B2049" s="445"/>
      <c r="D2049" s="458"/>
    </row>
    <row r="2050" spans="2:4">
      <c r="B2050" s="445"/>
      <c r="D2050" s="458"/>
    </row>
    <row r="2051" spans="2:4">
      <c r="B2051" s="445"/>
      <c r="D2051" s="458"/>
    </row>
    <row r="2052" spans="2:4">
      <c r="B2052" s="445"/>
      <c r="D2052" s="458"/>
    </row>
    <row r="2053" spans="2:4">
      <c r="B2053" s="445"/>
      <c r="D2053" s="458"/>
    </row>
    <row r="2054" spans="2:4">
      <c r="B2054" s="445"/>
      <c r="D2054" s="458"/>
    </row>
    <row r="2055" spans="2:4">
      <c r="B2055" s="445"/>
      <c r="D2055" s="458"/>
    </row>
    <row r="2056" spans="2:4">
      <c r="B2056" s="445"/>
      <c r="D2056" s="458"/>
    </row>
    <row r="2057" spans="2:4">
      <c r="B2057" s="445"/>
      <c r="D2057" s="458"/>
    </row>
    <row r="2058" spans="2:4">
      <c r="B2058" s="445"/>
      <c r="D2058" s="458"/>
    </row>
    <row r="2059" spans="2:4">
      <c r="B2059" s="445"/>
      <c r="D2059" s="458"/>
    </row>
    <row r="2060" spans="2:4">
      <c r="B2060" s="445"/>
      <c r="D2060" s="458"/>
    </row>
    <row r="2061" spans="2:4">
      <c r="B2061" s="445"/>
      <c r="D2061" s="458"/>
    </row>
    <row r="2062" spans="2:4">
      <c r="B2062" s="445"/>
      <c r="D2062" s="458"/>
    </row>
    <row r="2063" spans="2:4">
      <c r="B2063" s="445"/>
      <c r="D2063" s="458"/>
    </row>
    <row r="2064" spans="2:4">
      <c r="B2064" s="445"/>
      <c r="D2064" s="458"/>
    </row>
    <row r="2065" spans="2:4">
      <c r="B2065" s="445"/>
      <c r="D2065" s="458"/>
    </row>
    <row r="2066" spans="2:4">
      <c r="B2066" s="445"/>
      <c r="D2066" s="458"/>
    </row>
    <row r="2067" spans="2:4">
      <c r="B2067" s="445"/>
      <c r="D2067" s="458"/>
    </row>
    <row r="2068" spans="2:4">
      <c r="B2068" s="445"/>
      <c r="D2068" s="458"/>
    </row>
    <row r="2069" spans="2:4">
      <c r="B2069" s="445"/>
      <c r="D2069" s="458"/>
    </row>
    <row r="2070" spans="2:4">
      <c r="B2070" s="445"/>
      <c r="D2070" s="458"/>
    </row>
    <row r="2071" spans="2:4">
      <c r="B2071" s="445"/>
      <c r="D2071" s="458"/>
    </row>
    <row r="2072" spans="2:4">
      <c r="B2072" s="445"/>
      <c r="D2072" s="458"/>
    </row>
    <row r="2073" spans="2:4">
      <c r="B2073" s="445"/>
      <c r="D2073" s="458"/>
    </row>
    <row r="2074" spans="2:4">
      <c r="B2074" s="445"/>
      <c r="D2074" s="458"/>
    </row>
    <row r="2075" spans="2:4">
      <c r="B2075" s="445"/>
      <c r="D2075" s="458"/>
    </row>
    <row r="2076" spans="2:4">
      <c r="B2076" s="445"/>
      <c r="D2076" s="458"/>
    </row>
    <row r="2077" spans="2:4">
      <c r="B2077" s="445"/>
      <c r="D2077" s="458"/>
    </row>
    <row r="2078" spans="2:4">
      <c r="B2078" s="445"/>
      <c r="D2078" s="458"/>
    </row>
    <row r="2079" spans="2:4">
      <c r="B2079" s="445"/>
      <c r="D2079" s="458"/>
    </row>
    <row r="2080" spans="2:4">
      <c r="B2080" s="445"/>
      <c r="D2080" s="458"/>
    </row>
    <row r="2081" spans="2:4">
      <c r="B2081" s="445"/>
      <c r="D2081" s="458"/>
    </row>
    <row r="2082" spans="2:4">
      <c r="B2082" s="445"/>
      <c r="D2082" s="458"/>
    </row>
    <row r="2083" spans="2:4">
      <c r="B2083" s="445"/>
      <c r="D2083" s="458"/>
    </row>
    <row r="2084" spans="2:4">
      <c r="B2084" s="445"/>
      <c r="D2084" s="458"/>
    </row>
    <row r="2085" spans="2:4">
      <c r="B2085" s="445"/>
      <c r="D2085" s="458"/>
    </row>
    <row r="2086" spans="2:4">
      <c r="B2086" s="445"/>
      <c r="D2086" s="458"/>
    </row>
    <row r="2087" spans="2:4">
      <c r="B2087" s="445"/>
      <c r="D2087" s="458"/>
    </row>
    <row r="2088" spans="2:4">
      <c r="B2088" s="445"/>
      <c r="D2088" s="458"/>
    </row>
    <row r="2089" spans="2:4">
      <c r="B2089" s="445"/>
      <c r="D2089" s="458"/>
    </row>
    <row r="2090" spans="2:4">
      <c r="B2090" s="445"/>
      <c r="D2090" s="458"/>
    </row>
    <row r="2091" spans="2:4">
      <c r="B2091" s="445"/>
      <c r="D2091" s="458"/>
    </row>
    <row r="2092" spans="2:4">
      <c r="B2092" s="445"/>
      <c r="D2092" s="458"/>
    </row>
    <row r="2093" spans="2:4">
      <c r="B2093" s="445"/>
      <c r="D2093" s="458"/>
    </row>
    <row r="2094" spans="2:4">
      <c r="B2094" s="445"/>
      <c r="D2094" s="458"/>
    </row>
    <row r="2095" spans="2:4">
      <c r="B2095" s="445"/>
      <c r="D2095" s="458"/>
    </row>
    <row r="2096" spans="2:4">
      <c r="B2096" s="445"/>
      <c r="D2096" s="458"/>
    </row>
    <row r="2097" spans="2:4">
      <c r="B2097" s="445"/>
      <c r="D2097" s="458"/>
    </row>
    <row r="2098" spans="2:4">
      <c r="B2098" s="445"/>
      <c r="D2098" s="458"/>
    </row>
    <row r="2099" spans="2:4">
      <c r="B2099" s="445"/>
      <c r="D2099" s="458"/>
    </row>
    <row r="2100" spans="2:4">
      <c r="B2100" s="445"/>
      <c r="D2100" s="458"/>
    </row>
    <row r="2101" spans="2:4">
      <c r="B2101" s="445"/>
      <c r="D2101" s="458"/>
    </row>
    <row r="2102" spans="2:4">
      <c r="B2102" s="445"/>
      <c r="D2102" s="458"/>
    </row>
    <row r="2103" spans="2:4">
      <c r="B2103" s="445"/>
      <c r="D2103" s="458"/>
    </row>
    <row r="2104" spans="2:4">
      <c r="B2104" s="445"/>
      <c r="D2104" s="458"/>
    </row>
    <row r="2105" spans="2:4">
      <c r="B2105" s="445"/>
      <c r="D2105" s="458"/>
    </row>
    <row r="2106" spans="2:4">
      <c r="B2106" s="445"/>
      <c r="D2106" s="458"/>
    </row>
    <row r="2107" spans="2:4">
      <c r="B2107" s="445"/>
      <c r="D2107" s="458"/>
    </row>
    <row r="2108" spans="2:4">
      <c r="B2108" s="445"/>
      <c r="D2108" s="458"/>
    </row>
    <row r="2109" spans="2:4">
      <c r="B2109" s="445"/>
      <c r="D2109" s="458"/>
    </row>
    <row r="2110" spans="2:4">
      <c r="B2110" s="445"/>
      <c r="D2110" s="458"/>
    </row>
    <row r="2111" spans="2:4">
      <c r="B2111" s="445"/>
      <c r="D2111" s="458"/>
    </row>
    <row r="2112" spans="2:4">
      <c r="B2112" s="445"/>
      <c r="D2112" s="458"/>
    </row>
    <row r="2113" spans="2:4">
      <c r="B2113" s="445"/>
      <c r="D2113" s="458"/>
    </row>
    <row r="2114" spans="2:4">
      <c r="B2114" s="445"/>
      <c r="D2114" s="458"/>
    </row>
    <row r="2115" spans="2:4">
      <c r="B2115" s="445"/>
      <c r="D2115" s="458"/>
    </row>
    <row r="2116" spans="2:4">
      <c r="B2116" s="445"/>
      <c r="D2116" s="458"/>
    </row>
    <row r="2117" spans="2:4">
      <c r="B2117" s="445"/>
      <c r="D2117" s="458"/>
    </row>
    <row r="2118" spans="2:4">
      <c r="B2118" s="445"/>
      <c r="D2118" s="458"/>
    </row>
    <row r="2119" spans="2:4">
      <c r="B2119" s="445"/>
      <c r="D2119" s="458"/>
    </row>
    <row r="2120" spans="2:4">
      <c r="B2120" s="445"/>
      <c r="D2120" s="458"/>
    </row>
    <row r="2121" spans="2:4">
      <c r="B2121" s="445"/>
      <c r="D2121" s="458"/>
    </row>
    <row r="2122" spans="2:4">
      <c r="B2122" s="445"/>
      <c r="D2122" s="458"/>
    </row>
    <row r="2123" spans="2:4">
      <c r="B2123" s="445"/>
      <c r="D2123" s="458"/>
    </row>
    <row r="2124" spans="2:4">
      <c r="B2124" s="445"/>
      <c r="D2124" s="458"/>
    </row>
    <row r="2125" spans="2:4">
      <c r="B2125" s="445"/>
      <c r="D2125" s="458"/>
    </row>
    <row r="2126" spans="2:4">
      <c r="B2126" s="445"/>
      <c r="D2126" s="458"/>
    </row>
    <row r="2127" spans="2:4">
      <c r="B2127" s="445"/>
      <c r="D2127" s="458"/>
    </row>
    <row r="2128" spans="2:4">
      <c r="B2128" s="445"/>
      <c r="D2128" s="458"/>
    </row>
    <row r="2129" spans="2:4">
      <c r="B2129" s="445"/>
      <c r="D2129" s="458"/>
    </row>
    <row r="2130" spans="2:4">
      <c r="B2130" s="445"/>
      <c r="D2130" s="458"/>
    </row>
    <row r="2131" spans="2:4">
      <c r="B2131" s="445"/>
      <c r="D2131" s="458"/>
    </row>
    <row r="2132" spans="2:4">
      <c r="B2132" s="445"/>
      <c r="D2132" s="458"/>
    </row>
    <row r="2133" spans="2:4">
      <c r="B2133" s="445"/>
      <c r="D2133" s="458"/>
    </row>
    <row r="2134" spans="2:4">
      <c r="B2134" s="445"/>
      <c r="D2134" s="458"/>
    </row>
    <row r="2135" spans="2:4">
      <c r="B2135" s="445"/>
      <c r="D2135" s="458"/>
    </row>
    <row r="2136" spans="2:4">
      <c r="B2136" s="445"/>
      <c r="D2136" s="458"/>
    </row>
    <row r="2137" spans="2:4">
      <c r="B2137" s="445"/>
      <c r="D2137" s="458"/>
    </row>
    <row r="2138" spans="2:4">
      <c r="B2138" s="445"/>
      <c r="D2138" s="458"/>
    </row>
    <row r="2139" spans="2:4">
      <c r="B2139" s="445"/>
      <c r="D2139" s="458"/>
    </row>
    <row r="2140" spans="2:4">
      <c r="B2140" s="445"/>
      <c r="D2140" s="458"/>
    </row>
    <row r="2141" spans="2:4">
      <c r="B2141" s="445"/>
      <c r="D2141" s="458"/>
    </row>
    <row r="2142" spans="2:4">
      <c r="B2142" s="445"/>
      <c r="D2142" s="458"/>
    </row>
    <row r="2143" spans="2:4">
      <c r="B2143" s="445"/>
      <c r="D2143" s="458"/>
    </row>
    <row r="2144" spans="2:4">
      <c r="B2144" s="445"/>
      <c r="D2144" s="458"/>
    </row>
    <row r="2145" spans="2:4">
      <c r="B2145" s="445"/>
      <c r="D2145" s="458"/>
    </row>
    <row r="2146" spans="2:4">
      <c r="B2146" s="445"/>
      <c r="D2146" s="458"/>
    </row>
    <row r="2147" spans="2:4">
      <c r="B2147" s="445"/>
      <c r="D2147" s="458"/>
    </row>
    <row r="2148" spans="2:4">
      <c r="B2148" s="445"/>
      <c r="D2148" s="458"/>
    </row>
    <row r="2149" spans="2:4">
      <c r="B2149" s="445"/>
      <c r="D2149" s="458"/>
    </row>
    <row r="2150" spans="2:4">
      <c r="B2150" s="445"/>
      <c r="D2150" s="458"/>
    </row>
    <row r="2151" spans="2:4">
      <c r="B2151" s="445"/>
      <c r="D2151" s="458"/>
    </row>
    <row r="2152" spans="2:4">
      <c r="B2152" s="445"/>
      <c r="D2152" s="458"/>
    </row>
    <row r="2153" spans="2:4">
      <c r="B2153" s="445"/>
      <c r="D2153" s="458"/>
    </row>
    <row r="2154" spans="2:4">
      <c r="B2154" s="445"/>
      <c r="D2154" s="458"/>
    </row>
    <row r="2155" spans="2:4">
      <c r="B2155" s="445"/>
      <c r="D2155" s="458"/>
    </row>
    <row r="2156" spans="2:4">
      <c r="B2156" s="445"/>
      <c r="D2156" s="458"/>
    </row>
    <row r="2157" spans="2:4">
      <c r="B2157" s="445"/>
      <c r="D2157" s="458"/>
    </row>
    <row r="2158" spans="2:4">
      <c r="B2158" s="445"/>
      <c r="D2158" s="458"/>
    </row>
    <row r="2159" spans="2:4">
      <c r="B2159" s="445"/>
      <c r="D2159" s="458"/>
    </row>
    <row r="2160" spans="2:4">
      <c r="B2160" s="445"/>
      <c r="D2160" s="458"/>
    </row>
    <row r="2161" spans="2:4">
      <c r="B2161" s="445"/>
      <c r="D2161" s="458"/>
    </row>
    <row r="2162" spans="2:4">
      <c r="B2162" s="445"/>
      <c r="D2162" s="458"/>
    </row>
    <row r="2163" spans="2:4">
      <c r="B2163" s="445"/>
      <c r="D2163" s="458"/>
    </row>
    <row r="2164" spans="2:4">
      <c r="B2164" s="445"/>
      <c r="D2164" s="458"/>
    </row>
    <row r="2165" spans="2:4">
      <c r="B2165" s="445"/>
      <c r="D2165" s="458"/>
    </row>
    <row r="2166" spans="2:4">
      <c r="B2166" s="445"/>
      <c r="D2166" s="458"/>
    </row>
    <row r="2167" spans="2:4">
      <c r="B2167" s="445"/>
      <c r="D2167" s="458"/>
    </row>
    <row r="2168" spans="2:4">
      <c r="B2168" s="445"/>
      <c r="D2168" s="458"/>
    </row>
    <row r="2169" spans="2:4">
      <c r="B2169" s="445"/>
      <c r="D2169" s="458"/>
    </row>
    <row r="2170" spans="2:4">
      <c r="B2170" s="445"/>
      <c r="D2170" s="458"/>
    </row>
    <row r="2171" spans="2:4">
      <c r="B2171" s="445"/>
      <c r="D2171" s="458"/>
    </row>
    <row r="2172" spans="2:4">
      <c r="B2172" s="445"/>
      <c r="D2172" s="458"/>
    </row>
    <row r="2173" spans="2:4">
      <c r="B2173" s="445"/>
      <c r="D2173" s="458"/>
    </row>
    <row r="2174" spans="2:4">
      <c r="B2174" s="445"/>
      <c r="D2174" s="458"/>
    </row>
    <row r="2175" spans="2:4">
      <c r="B2175" s="445"/>
      <c r="D2175" s="458"/>
    </row>
    <row r="2176" spans="2:4">
      <c r="B2176" s="445"/>
      <c r="D2176" s="458"/>
    </row>
    <row r="2177" spans="2:4">
      <c r="B2177" s="445"/>
      <c r="D2177" s="458"/>
    </row>
    <row r="2178" spans="2:4">
      <c r="B2178" s="445"/>
      <c r="D2178" s="458"/>
    </row>
    <row r="2179" spans="2:4">
      <c r="B2179" s="445"/>
      <c r="D2179" s="458"/>
    </row>
    <row r="2180" spans="2:4">
      <c r="B2180" s="445"/>
      <c r="D2180" s="458"/>
    </row>
    <row r="2181" spans="2:4">
      <c r="B2181" s="445"/>
      <c r="D2181" s="458"/>
    </row>
    <row r="2182" spans="2:4">
      <c r="B2182" s="445"/>
      <c r="D2182" s="458"/>
    </row>
    <row r="2183" spans="2:4">
      <c r="B2183" s="445"/>
      <c r="D2183" s="458"/>
    </row>
    <row r="2184" spans="2:4">
      <c r="B2184" s="445"/>
      <c r="D2184" s="458"/>
    </row>
    <row r="2185" spans="2:4">
      <c r="B2185" s="445"/>
      <c r="D2185" s="458"/>
    </row>
    <row r="2186" spans="2:4">
      <c r="B2186" s="445"/>
      <c r="D2186" s="458"/>
    </row>
    <row r="2187" spans="2:4">
      <c r="B2187" s="445"/>
      <c r="D2187" s="458"/>
    </row>
    <row r="2188" spans="2:4">
      <c r="B2188" s="445"/>
      <c r="D2188" s="458"/>
    </row>
    <row r="2189" spans="2:4">
      <c r="B2189" s="445"/>
      <c r="D2189" s="458"/>
    </row>
    <row r="2190" spans="2:4">
      <c r="B2190" s="445"/>
      <c r="D2190" s="458"/>
    </row>
    <row r="2191" spans="2:4">
      <c r="B2191" s="445"/>
      <c r="D2191" s="458"/>
    </row>
    <row r="2192" spans="2:4">
      <c r="B2192" s="445"/>
      <c r="D2192" s="458"/>
    </row>
    <row r="2193" spans="2:4">
      <c r="B2193" s="445"/>
      <c r="D2193" s="458"/>
    </row>
    <row r="2194" spans="2:4">
      <c r="B2194" s="445"/>
      <c r="D2194" s="458"/>
    </row>
    <row r="2195" spans="2:4">
      <c r="B2195" s="445"/>
      <c r="D2195" s="458"/>
    </row>
    <row r="2196" spans="2:4">
      <c r="B2196" s="445"/>
      <c r="D2196" s="458"/>
    </row>
    <row r="2197" spans="2:4">
      <c r="B2197" s="445"/>
      <c r="D2197" s="458"/>
    </row>
    <row r="2198" spans="2:4">
      <c r="B2198" s="445"/>
      <c r="D2198" s="458"/>
    </row>
    <row r="2199" spans="2:4">
      <c r="B2199" s="445"/>
      <c r="D2199" s="458"/>
    </row>
    <row r="2200" spans="2:4">
      <c r="B2200" s="445"/>
      <c r="D2200" s="458"/>
    </row>
    <row r="2201" spans="2:4">
      <c r="B2201" s="445"/>
      <c r="D2201" s="458"/>
    </row>
    <row r="2202" spans="2:4">
      <c r="B2202" s="445"/>
      <c r="D2202" s="458"/>
    </row>
    <row r="2203" spans="2:4">
      <c r="B2203" s="445"/>
      <c r="D2203" s="458"/>
    </row>
    <row r="2204" spans="2:4">
      <c r="B2204" s="445"/>
      <c r="D2204" s="458"/>
    </row>
    <row r="2205" spans="2:4">
      <c r="B2205" s="445"/>
      <c r="D2205" s="458"/>
    </row>
    <row r="2206" spans="2:4">
      <c r="B2206" s="445"/>
      <c r="D2206" s="458"/>
    </row>
    <row r="2207" spans="2:4">
      <c r="B2207" s="445"/>
      <c r="D2207" s="458"/>
    </row>
    <row r="2208" spans="2:4">
      <c r="B2208" s="445"/>
      <c r="D2208" s="458"/>
    </row>
    <row r="2209" spans="2:4">
      <c r="B2209" s="445"/>
      <c r="D2209" s="458"/>
    </row>
    <row r="2210" spans="2:4">
      <c r="B2210" s="445"/>
      <c r="D2210" s="458"/>
    </row>
    <row r="2211" spans="2:4">
      <c r="B2211" s="445"/>
      <c r="D2211" s="458"/>
    </row>
    <row r="2212" spans="2:4">
      <c r="B2212" s="445"/>
      <c r="D2212" s="458"/>
    </row>
    <row r="2213" spans="2:4">
      <c r="B2213" s="445"/>
      <c r="D2213" s="458"/>
    </row>
    <row r="2214" spans="2:4">
      <c r="B2214" s="445"/>
      <c r="D2214" s="458"/>
    </row>
    <row r="2215" spans="2:4">
      <c r="B2215" s="445"/>
      <c r="D2215" s="458"/>
    </row>
    <row r="2216" spans="2:4">
      <c r="B2216" s="445"/>
      <c r="D2216" s="458"/>
    </row>
    <row r="2217" spans="2:4">
      <c r="B2217" s="445"/>
      <c r="D2217" s="458"/>
    </row>
    <row r="2218" spans="2:4">
      <c r="B2218" s="445"/>
      <c r="D2218" s="458"/>
    </row>
    <row r="2219" spans="2:4">
      <c r="B2219" s="445"/>
      <c r="D2219" s="458"/>
    </row>
    <row r="2220" spans="2:4">
      <c r="B2220" s="445"/>
      <c r="D2220" s="458"/>
    </row>
    <row r="2221" spans="2:4">
      <c r="B2221" s="445"/>
      <c r="D2221" s="458"/>
    </row>
    <row r="2222" spans="2:4">
      <c r="B2222" s="445"/>
      <c r="D2222" s="458"/>
    </row>
    <row r="2223" spans="2:4">
      <c r="B2223" s="445"/>
      <c r="D2223" s="458"/>
    </row>
    <row r="2224" spans="2:4">
      <c r="B2224" s="445"/>
      <c r="D2224" s="458"/>
    </row>
    <row r="2225" spans="2:4">
      <c r="B2225" s="445"/>
      <c r="D2225" s="458"/>
    </row>
    <row r="2226" spans="2:4">
      <c r="B2226" s="445"/>
      <c r="D2226" s="458"/>
    </row>
    <row r="2227" spans="2:4">
      <c r="B2227" s="445"/>
      <c r="D2227" s="458"/>
    </row>
    <row r="2228" spans="2:4">
      <c r="B2228" s="445"/>
      <c r="D2228" s="458"/>
    </row>
    <row r="2229" spans="2:4">
      <c r="B2229" s="445"/>
      <c r="D2229" s="458"/>
    </row>
    <row r="2230" spans="2:4">
      <c r="B2230" s="445"/>
      <c r="D2230" s="458"/>
    </row>
    <row r="2231" spans="2:4">
      <c r="B2231" s="445"/>
      <c r="D2231" s="458"/>
    </row>
    <row r="2232" spans="2:4">
      <c r="B2232" s="445"/>
      <c r="D2232" s="458"/>
    </row>
    <row r="2233" spans="2:4">
      <c r="B2233" s="445"/>
      <c r="D2233" s="458"/>
    </row>
    <row r="2234" spans="2:4">
      <c r="B2234" s="445"/>
      <c r="D2234" s="458"/>
    </row>
    <row r="2235" spans="2:4">
      <c r="B2235" s="445"/>
      <c r="D2235" s="458"/>
    </row>
    <row r="2236" spans="2:4">
      <c r="B2236" s="445"/>
      <c r="D2236" s="458"/>
    </row>
    <row r="2237" spans="2:4">
      <c r="B2237" s="445"/>
      <c r="D2237" s="458"/>
    </row>
    <row r="2238" spans="2:4">
      <c r="B2238" s="445"/>
      <c r="D2238" s="458"/>
    </row>
    <row r="2239" spans="2:4">
      <c r="B2239" s="445"/>
      <c r="D2239" s="458"/>
    </row>
    <row r="2240" spans="2:4">
      <c r="B2240" s="445"/>
      <c r="D2240" s="458"/>
    </row>
    <row r="2241" spans="2:4">
      <c r="B2241" s="445"/>
      <c r="D2241" s="458"/>
    </row>
    <row r="2242" spans="2:4">
      <c r="B2242" s="445"/>
      <c r="D2242" s="458"/>
    </row>
    <row r="2243" spans="2:4">
      <c r="B2243" s="445"/>
      <c r="D2243" s="458"/>
    </row>
    <row r="2244" spans="2:4">
      <c r="B2244" s="445"/>
      <c r="D2244" s="458"/>
    </row>
    <row r="2245" spans="2:4">
      <c r="B2245" s="445"/>
      <c r="D2245" s="458"/>
    </row>
    <row r="2246" spans="2:4">
      <c r="B2246" s="445"/>
      <c r="D2246" s="458"/>
    </row>
    <row r="2247" spans="2:4">
      <c r="B2247" s="445"/>
      <c r="D2247" s="458"/>
    </row>
    <row r="2248" spans="2:4">
      <c r="B2248" s="445"/>
      <c r="D2248" s="458"/>
    </row>
    <row r="2249" spans="2:4">
      <c r="B2249" s="445"/>
      <c r="D2249" s="458"/>
    </row>
    <row r="2250" spans="2:4">
      <c r="B2250" s="445"/>
      <c r="D2250" s="458"/>
    </row>
    <row r="2251" spans="2:4">
      <c r="B2251" s="445"/>
      <c r="D2251" s="458"/>
    </row>
    <row r="2252" spans="2:4">
      <c r="B2252" s="445"/>
      <c r="D2252" s="458"/>
    </row>
    <row r="2253" spans="2:4">
      <c r="B2253" s="445"/>
      <c r="D2253" s="458"/>
    </row>
    <row r="2254" spans="2:4">
      <c r="B2254" s="445"/>
      <c r="D2254" s="458"/>
    </row>
    <row r="2255" spans="2:4">
      <c r="B2255" s="445"/>
      <c r="D2255" s="458"/>
    </row>
    <row r="2256" spans="2:4">
      <c r="B2256" s="445"/>
      <c r="D2256" s="458"/>
    </row>
    <row r="2257" spans="2:4">
      <c r="B2257" s="445"/>
      <c r="D2257" s="458"/>
    </row>
    <row r="2258" spans="2:4">
      <c r="B2258" s="445"/>
      <c r="D2258" s="458"/>
    </row>
    <row r="2259" spans="2:4">
      <c r="B2259" s="445"/>
      <c r="D2259" s="458"/>
    </row>
    <row r="2260" spans="2:4">
      <c r="B2260" s="445"/>
      <c r="D2260" s="458"/>
    </row>
    <row r="2261" spans="2:4">
      <c r="B2261" s="445"/>
      <c r="D2261" s="458"/>
    </row>
    <row r="2262" spans="2:4">
      <c r="B2262" s="445"/>
      <c r="D2262" s="458"/>
    </row>
    <row r="2263" spans="2:4">
      <c r="B2263" s="445"/>
      <c r="D2263" s="458"/>
    </row>
    <row r="2264" spans="2:4">
      <c r="B2264" s="445"/>
      <c r="D2264" s="458"/>
    </row>
    <row r="2265" spans="2:4">
      <c r="B2265" s="445"/>
      <c r="D2265" s="458"/>
    </row>
    <row r="2266" spans="2:4">
      <c r="B2266" s="445"/>
      <c r="D2266" s="458"/>
    </row>
    <row r="2267" spans="2:4">
      <c r="B2267" s="445"/>
      <c r="D2267" s="458"/>
    </row>
    <row r="2268" spans="2:4">
      <c r="B2268" s="445"/>
      <c r="D2268" s="458"/>
    </row>
    <row r="2269" spans="2:4">
      <c r="B2269" s="445"/>
      <c r="D2269" s="458"/>
    </row>
    <row r="2270" spans="2:4">
      <c r="B2270" s="445"/>
      <c r="D2270" s="458"/>
    </row>
    <row r="2271" spans="2:4">
      <c r="B2271" s="445"/>
      <c r="D2271" s="458"/>
    </row>
    <row r="2272" spans="2:4">
      <c r="B2272" s="445"/>
      <c r="D2272" s="458"/>
    </row>
    <row r="2273" spans="2:4">
      <c r="B2273" s="445"/>
      <c r="D2273" s="458"/>
    </row>
    <row r="2274" spans="2:4">
      <c r="B2274" s="445"/>
      <c r="D2274" s="458"/>
    </row>
    <row r="2275" spans="2:4">
      <c r="B2275" s="445"/>
      <c r="D2275" s="458"/>
    </row>
    <row r="2276" spans="2:4">
      <c r="B2276" s="445"/>
      <c r="D2276" s="458"/>
    </row>
    <row r="2277" spans="2:4">
      <c r="B2277" s="445"/>
      <c r="D2277" s="458"/>
    </row>
    <row r="2278" spans="2:4">
      <c r="B2278" s="445"/>
      <c r="D2278" s="458"/>
    </row>
    <row r="2279" spans="2:4">
      <c r="B2279" s="445"/>
      <c r="D2279" s="458"/>
    </row>
    <row r="2280" spans="2:4">
      <c r="B2280" s="445"/>
      <c r="D2280" s="458"/>
    </row>
    <row r="2281" spans="2:4">
      <c r="B2281" s="445"/>
      <c r="D2281" s="458"/>
    </row>
    <row r="2282" spans="2:4">
      <c r="B2282" s="445"/>
      <c r="D2282" s="458"/>
    </row>
    <row r="2283" spans="2:4">
      <c r="B2283" s="445"/>
      <c r="D2283" s="458"/>
    </row>
    <row r="2284" spans="2:4">
      <c r="B2284" s="445"/>
      <c r="D2284" s="458"/>
    </row>
    <row r="2285" spans="2:4">
      <c r="B2285" s="445"/>
      <c r="D2285" s="458"/>
    </row>
    <row r="2286" spans="2:4">
      <c r="B2286" s="445"/>
      <c r="D2286" s="458"/>
    </row>
    <row r="2287" spans="2:4">
      <c r="B2287" s="445"/>
      <c r="D2287" s="458"/>
    </row>
    <row r="2288" spans="2:4">
      <c r="B2288" s="445"/>
      <c r="D2288" s="458"/>
    </row>
    <row r="2289" spans="2:4">
      <c r="B2289" s="445"/>
      <c r="D2289" s="458"/>
    </row>
    <row r="2290" spans="2:4">
      <c r="B2290" s="445"/>
      <c r="D2290" s="458"/>
    </row>
    <row r="2291" spans="2:4">
      <c r="B2291" s="445"/>
      <c r="D2291" s="458"/>
    </row>
    <row r="2292" spans="2:4">
      <c r="B2292" s="445"/>
      <c r="D2292" s="458"/>
    </row>
    <row r="2293" spans="2:4">
      <c r="B2293" s="445"/>
      <c r="D2293" s="458"/>
    </row>
    <row r="2294" spans="2:4">
      <c r="B2294" s="445"/>
      <c r="D2294" s="458"/>
    </row>
    <row r="2295" spans="2:4">
      <c r="B2295" s="445"/>
      <c r="D2295" s="458"/>
    </row>
    <row r="2296" spans="2:4">
      <c r="B2296" s="445"/>
      <c r="D2296" s="458"/>
    </row>
    <row r="2297" spans="2:4">
      <c r="B2297" s="445"/>
      <c r="D2297" s="458"/>
    </row>
    <row r="2298" spans="2:4">
      <c r="B2298" s="445"/>
      <c r="D2298" s="458"/>
    </row>
    <row r="2299" spans="2:4">
      <c r="B2299" s="445"/>
      <c r="D2299" s="458"/>
    </row>
    <row r="2300" spans="2:4">
      <c r="B2300" s="445"/>
      <c r="D2300" s="458"/>
    </row>
    <row r="2301" spans="2:4">
      <c r="B2301" s="445"/>
      <c r="D2301" s="458"/>
    </row>
    <row r="2302" spans="2:4">
      <c r="B2302" s="445"/>
      <c r="D2302" s="458"/>
    </row>
    <row r="2303" spans="2:4">
      <c r="B2303" s="445"/>
      <c r="D2303" s="458"/>
    </row>
    <row r="2304" spans="2:4">
      <c r="B2304" s="445"/>
      <c r="D2304" s="458"/>
    </row>
    <row r="2305" spans="2:4">
      <c r="B2305" s="445"/>
      <c r="D2305" s="458"/>
    </row>
    <row r="2306" spans="2:4">
      <c r="B2306" s="445"/>
      <c r="D2306" s="458"/>
    </row>
    <row r="2307" spans="2:4">
      <c r="B2307" s="445"/>
      <c r="D2307" s="458"/>
    </row>
    <row r="2308" spans="2:4">
      <c r="B2308" s="445"/>
      <c r="D2308" s="458"/>
    </row>
    <row r="2309" spans="2:4">
      <c r="B2309" s="445"/>
      <c r="D2309" s="458"/>
    </row>
    <row r="2310" spans="2:4">
      <c r="B2310" s="445"/>
      <c r="D2310" s="458"/>
    </row>
    <row r="2311" spans="2:4">
      <c r="B2311" s="445"/>
      <c r="D2311" s="458"/>
    </row>
    <row r="2312" spans="2:4">
      <c r="B2312" s="445"/>
      <c r="D2312" s="458"/>
    </row>
    <row r="2313" spans="2:4">
      <c r="B2313" s="445"/>
      <c r="D2313" s="458"/>
    </row>
    <row r="2314" spans="2:4">
      <c r="B2314" s="445"/>
      <c r="D2314" s="458"/>
    </row>
    <row r="2315" spans="2:4">
      <c r="B2315" s="445"/>
      <c r="D2315" s="458"/>
    </row>
    <row r="2316" spans="2:4">
      <c r="B2316" s="445"/>
      <c r="D2316" s="458"/>
    </row>
    <row r="2317" spans="2:4">
      <c r="B2317" s="445"/>
      <c r="D2317" s="458"/>
    </row>
    <row r="2318" spans="2:4">
      <c r="B2318" s="445"/>
      <c r="D2318" s="458"/>
    </row>
    <row r="2319" spans="2:4">
      <c r="B2319" s="445"/>
      <c r="D2319" s="458"/>
    </row>
    <row r="2320" spans="2:4">
      <c r="B2320" s="445"/>
      <c r="D2320" s="458"/>
    </row>
    <row r="2321" spans="2:4">
      <c r="B2321" s="445"/>
      <c r="D2321" s="458"/>
    </row>
    <row r="2322" spans="2:4">
      <c r="B2322" s="445"/>
      <c r="D2322" s="458"/>
    </row>
    <row r="2323" spans="2:4">
      <c r="B2323" s="445"/>
      <c r="D2323" s="458"/>
    </row>
    <row r="2324" spans="2:4">
      <c r="B2324" s="445"/>
      <c r="D2324" s="458"/>
    </row>
    <row r="2325" spans="2:4">
      <c r="B2325" s="445"/>
      <c r="D2325" s="458"/>
    </row>
    <row r="2326" spans="2:4">
      <c r="B2326" s="445"/>
      <c r="D2326" s="458"/>
    </row>
    <row r="2327" spans="2:4">
      <c r="B2327" s="445"/>
      <c r="D2327" s="458"/>
    </row>
    <row r="2328" spans="2:4">
      <c r="B2328" s="445"/>
      <c r="D2328" s="458"/>
    </row>
    <row r="2329" spans="2:4">
      <c r="B2329" s="445"/>
      <c r="D2329" s="458"/>
    </row>
    <row r="2330" spans="2:4">
      <c r="B2330" s="445"/>
      <c r="D2330" s="458"/>
    </row>
    <row r="2331" spans="2:4">
      <c r="B2331" s="445"/>
      <c r="D2331" s="458"/>
    </row>
    <row r="2332" spans="2:4">
      <c r="B2332" s="445"/>
      <c r="D2332" s="458"/>
    </row>
    <row r="2333" spans="2:4">
      <c r="B2333" s="445"/>
      <c r="D2333" s="458"/>
    </row>
    <row r="2334" spans="2:4">
      <c r="B2334" s="445"/>
      <c r="D2334" s="458"/>
    </row>
    <row r="2335" spans="2:4">
      <c r="B2335" s="445"/>
      <c r="D2335" s="458"/>
    </row>
    <row r="2336" spans="2:4">
      <c r="B2336" s="445"/>
      <c r="D2336" s="458"/>
    </row>
    <row r="2337" spans="2:4">
      <c r="B2337" s="445"/>
      <c r="D2337" s="458"/>
    </row>
    <row r="2338" spans="2:4">
      <c r="B2338" s="445"/>
      <c r="D2338" s="458"/>
    </row>
    <row r="2339" spans="2:4">
      <c r="B2339" s="445"/>
      <c r="D2339" s="458"/>
    </row>
    <row r="2340" spans="2:4">
      <c r="B2340" s="445"/>
      <c r="D2340" s="458"/>
    </row>
    <row r="2341" spans="2:4">
      <c r="B2341" s="445"/>
      <c r="D2341" s="458"/>
    </row>
    <row r="2342" spans="2:4">
      <c r="B2342" s="445"/>
      <c r="D2342" s="458"/>
    </row>
    <row r="2343" spans="2:4">
      <c r="B2343" s="445"/>
      <c r="D2343" s="458"/>
    </row>
    <row r="2344" spans="2:4">
      <c r="B2344" s="445"/>
      <c r="D2344" s="458"/>
    </row>
    <row r="2345" spans="2:4">
      <c r="B2345" s="445"/>
      <c r="D2345" s="458"/>
    </row>
    <row r="2346" spans="2:4">
      <c r="B2346" s="445"/>
      <c r="D2346" s="458"/>
    </row>
    <row r="2347" spans="2:4">
      <c r="B2347" s="445"/>
      <c r="D2347" s="458"/>
    </row>
    <row r="2348" spans="2:4">
      <c r="B2348" s="445"/>
      <c r="D2348" s="458"/>
    </row>
    <row r="2349" spans="2:4">
      <c r="B2349" s="445"/>
      <c r="D2349" s="458"/>
    </row>
    <row r="2350" spans="2:4">
      <c r="B2350" s="445"/>
      <c r="D2350" s="458"/>
    </row>
    <row r="2351" spans="2:4">
      <c r="B2351" s="445"/>
      <c r="D2351" s="458"/>
    </row>
    <row r="2352" spans="2:4">
      <c r="B2352" s="445"/>
      <c r="D2352" s="458"/>
    </row>
    <row r="2353" spans="2:4">
      <c r="B2353" s="445"/>
      <c r="D2353" s="458"/>
    </row>
    <row r="2354" spans="2:4">
      <c r="B2354" s="445"/>
      <c r="D2354" s="458"/>
    </row>
    <row r="2355" spans="2:4">
      <c r="B2355" s="445"/>
      <c r="D2355" s="458"/>
    </row>
    <row r="2356" spans="2:4">
      <c r="B2356" s="445"/>
      <c r="D2356" s="458"/>
    </row>
    <row r="2357" spans="2:4">
      <c r="B2357" s="445"/>
      <c r="D2357" s="458"/>
    </row>
    <row r="2358" spans="2:4">
      <c r="B2358" s="445"/>
      <c r="D2358" s="458"/>
    </row>
    <row r="2359" spans="2:4">
      <c r="B2359" s="445"/>
      <c r="D2359" s="458"/>
    </row>
    <row r="2360" spans="2:4">
      <c r="B2360" s="445"/>
      <c r="D2360" s="458"/>
    </row>
    <row r="2361" spans="2:4">
      <c r="B2361" s="445"/>
      <c r="D2361" s="458"/>
    </row>
    <row r="2362" spans="2:4">
      <c r="B2362" s="445"/>
      <c r="D2362" s="458"/>
    </row>
    <row r="2363" spans="2:4">
      <c r="B2363" s="445"/>
      <c r="D2363" s="458"/>
    </row>
    <row r="2364" spans="2:4">
      <c r="B2364" s="445"/>
      <c r="D2364" s="458"/>
    </row>
    <row r="2365" spans="2:4">
      <c r="B2365" s="445"/>
      <c r="D2365" s="458"/>
    </row>
    <row r="2366" spans="2:4">
      <c r="B2366" s="445"/>
      <c r="D2366" s="458"/>
    </row>
    <row r="2367" spans="2:4">
      <c r="B2367" s="445"/>
      <c r="D2367" s="458"/>
    </row>
    <row r="2368" spans="2:4">
      <c r="B2368" s="445"/>
      <c r="D2368" s="458"/>
    </row>
    <row r="2369" spans="2:4">
      <c r="B2369" s="445"/>
      <c r="D2369" s="458"/>
    </row>
    <row r="2370" spans="2:4">
      <c r="B2370" s="445"/>
      <c r="D2370" s="458"/>
    </row>
    <row r="2371" spans="2:4">
      <c r="B2371" s="445"/>
      <c r="D2371" s="458"/>
    </row>
    <row r="2372" spans="2:4">
      <c r="B2372" s="445"/>
      <c r="D2372" s="458"/>
    </row>
    <row r="2373" spans="2:4">
      <c r="B2373" s="445"/>
      <c r="D2373" s="458"/>
    </row>
    <row r="2374" spans="2:4">
      <c r="B2374" s="445"/>
      <c r="D2374" s="458"/>
    </row>
    <row r="2375" spans="2:4">
      <c r="B2375" s="445"/>
      <c r="D2375" s="458"/>
    </row>
    <row r="2376" spans="2:4">
      <c r="B2376" s="445"/>
      <c r="D2376" s="458"/>
    </row>
    <row r="2377" spans="2:4">
      <c r="B2377" s="445"/>
      <c r="D2377" s="458"/>
    </row>
    <row r="2378" spans="2:4">
      <c r="B2378" s="445"/>
      <c r="D2378" s="458"/>
    </row>
    <row r="2379" spans="2:4">
      <c r="B2379" s="445"/>
      <c r="D2379" s="458"/>
    </row>
    <row r="2380" spans="2:4">
      <c r="B2380" s="445"/>
      <c r="D2380" s="458"/>
    </row>
    <row r="2381" spans="2:4">
      <c r="B2381" s="445"/>
      <c r="D2381" s="458"/>
    </row>
    <row r="2382" spans="2:4">
      <c r="B2382" s="445"/>
      <c r="D2382" s="458"/>
    </row>
    <row r="2383" spans="2:4">
      <c r="B2383" s="445"/>
      <c r="D2383" s="458"/>
    </row>
    <row r="2384" spans="2:4">
      <c r="B2384" s="445"/>
      <c r="D2384" s="458"/>
    </row>
    <row r="2385" spans="2:4">
      <c r="B2385" s="445"/>
      <c r="D2385" s="458"/>
    </row>
    <row r="2386" spans="2:4">
      <c r="B2386" s="445"/>
      <c r="D2386" s="458"/>
    </row>
    <row r="2387" spans="2:4">
      <c r="B2387" s="445"/>
      <c r="D2387" s="458"/>
    </row>
    <row r="2388" spans="2:4">
      <c r="B2388" s="445"/>
      <c r="D2388" s="458"/>
    </row>
    <row r="2389" spans="2:4">
      <c r="B2389" s="445"/>
      <c r="D2389" s="458"/>
    </row>
    <row r="2390" spans="2:4">
      <c r="B2390" s="445"/>
      <c r="D2390" s="458"/>
    </row>
    <row r="2391" spans="2:4">
      <c r="B2391" s="445"/>
      <c r="D2391" s="458"/>
    </row>
    <row r="2392" spans="2:4">
      <c r="B2392" s="445"/>
      <c r="D2392" s="458"/>
    </row>
    <row r="2393" spans="2:4">
      <c r="B2393" s="445"/>
      <c r="D2393" s="458"/>
    </row>
    <row r="2394" spans="2:4">
      <c r="B2394" s="445"/>
      <c r="D2394" s="458"/>
    </row>
    <row r="2395" spans="2:4">
      <c r="B2395" s="445"/>
      <c r="D2395" s="458"/>
    </row>
    <row r="2396" spans="2:4">
      <c r="B2396" s="445"/>
      <c r="D2396" s="458"/>
    </row>
    <row r="2397" spans="2:4">
      <c r="B2397" s="445"/>
      <c r="D2397" s="458"/>
    </row>
    <row r="2398" spans="2:4">
      <c r="B2398" s="445"/>
      <c r="D2398" s="458"/>
    </row>
    <row r="2399" spans="2:4">
      <c r="B2399" s="445"/>
      <c r="D2399" s="458"/>
    </row>
    <row r="2400" spans="2:4">
      <c r="B2400" s="445"/>
      <c r="D2400" s="458"/>
    </row>
    <row r="2401" spans="2:4">
      <c r="B2401" s="445"/>
      <c r="D2401" s="458"/>
    </row>
    <row r="2402" spans="2:4">
      <c r="B2402" s="445"/>
      <c r="D2402" s="458"/>
    </row>
    <row r="2403" spans="2:4">
      <c r="B2403" s="445"/>
      <c r="D2403" s="458"/>
    </row>
    <row r="2404" spans="2:4">
      <c r="B2404" s="445"/>
      <c r="D2404" s="458"/>
    </row>
    <row r="2405" spans="2:4">
      <c r="B2405" s="445"/>
      <c r="D2405" s="458"/>
    </row>
    <row r="2406" spans="2:4">
      <c r="B2406" s="445"/>
      <c r="D2406" s="458"/>
    </row>
    <row r="2407" spans="2:4">
      <c r="B2407" s="445"/>
      <c r="D2407" s="458"/>
    </row>
    <row r="2408" spans="2:4">
      <c r="B2408" s="445"/>
      <c r="D2408" s="458"/>
    </row>
    <row r="2409" spans="2:4">
      <c r="B2409" s="445"/>
      <c r="D2409" s="458"/>
    </row>
    <row r="2410" spans="2:4">
      <c r="B2410" s="445"/>
      <c r="D2410" s="458"/>
    </row>
    <row r="2411" spans="2:4">
      <c r="B2411" s="445"/>
      <c r="D2411" s="458"/>
    </row>
    <row r="2412" spans="2:4">
      <c r="B2412" s="445"/>
      <c r="D2412" s="458"/>
    </row>
    <row r="2413" spans="2:4">
      <c r="B2413" s="445"/>
      <c r="D2413" s="458"/>
    </row>
    <row r="2414" spans="2:4">
      <c r="B2414" s="445"/>
      <c r="D2414" s="458"/>
    </row>
    <row r="2415" spans="2:4">
      <c r="B2415" s="445"/>
      <c r="D2415" s="458"/>
    </row>
    <row r="2416" spans="2:4">
      <c r="B2416" s="445"/>
      <c r="D2416" s="458"/>
    </row>
    <row r="2417" spans="2:4">
      <c r="B2417" s="445"/>
      <c r="D2417" s="458"/>
    </row>
    <row r="2418" spans="2:4">
      <c r="B2418" s="445"/>
      <c r="D2418" s="458"/>
    </row>
    <row r="2419" spans="2:4">
      <c r="B2419" s="445"/>
      <c r="D2419" s="458"/>
    </row>
    <row r="2420" spans="2:4">
      <c r="B2420" s="445"/>
      <c r="D2420" s="458"/>
    </row>
    <row r="2421" spans="2:4">
      <c r="B2421" s="445"/>
      <c r="D2421" s="458"/>
    </row>
    <row r="2422" spans="2:4">
      <c r="B2422" s="445"/>
      <c r="D2422" s="458"/>
    </row>
    <row r="2423" spans="2:4">
      <c r="B2423" s="445"/>
      <c r="D2423" s="458"/>
    </row>
    <row r="2424" spans="2:4">
      <c r="B2424" s="445"/>
      <c r="D2424" s="458"/>
    </row>
    <row r="2425" spans="2:4">
      <c r="B2425" s="445"/>
      <c r="D2425" s="458"/>
    </row>
    <row r="2426" spans="2:4">
      <c r="B2426" s="445"/>
      <c r="D2426" s="458"/>
    </row>
    <row r="2427" spans="2:4">
      <c r="B2427" s="445"/>
      <c r="D2427" s="458"/>
    </row>
    <row r="2428" spans="2:4">
      <c r="B2428" s="445"/>
      <c r="D2428" s="458"/>
    </row>
    <row r="2429" spans="2:4">
      <c r="B2429" s="445"/>
      <c r="D2429" s="458"/>
    </row>
    <row r="2430" spans="2:4">
      <c r="B2430" s="445"/>
      <c r="D2430" s="458"/>
    </row>
    <row r="2431" spans="2:4">
      <c r="B2431" s="445"/>
      <c r="D2431" s="458"/>
    </row>
    <row r="2432" spans="2:4">
      <c r="B2432" s="445"/>
      <c r="D2432" s="458"/>
    </row>
    <row r="2433" spans="2:4">
      <c r="B2433" s="445"/>
      <c r="D2433" s="458"/>
    </row>
    <row r="2434" spans="2:4">
      <c r="B2434" s="445"/>
      <c r="D2434" s="458"/>
    </row>
    <row r="2435" spans="2:4">
      <c r="B2435" s="445"/>
      <c r="D2435" s="458"/>
    </row>
    <row r="2436" spans="2:4">
      <c r="B2436" s="445"/>
      <c r="D2436" s="458"/>
    </row>
    <row r="2437" spans="2:4">
      <c r="B2437" s="445"/>
      <c r="D2437" s="458"/>
    </row>
    <row r="2438" spans="2:4">
      <c r="B2438" s="445"/>
      <c r="D2438" s="458"/>
    </row>
    <row r="2439" spans="2:4">
      <c r="B2439" s="445"/>
      <c r="D2439" s="458"/>
    </row>
    <row r="2440" spans="2:4">
      <c r="B2440" s="445"/>
      <c r="D2440" s="458"/>
    </row>
    <row r="2441" spans="2:4">
      <c r="B2441" s="445"/>
      <c r="D2441" s="458"/>
    </row>
    <row r="2442" spans="2:4">
      <c r="B2442" s="445"/>
      <c r="D2442" s="458"/>
    </row>
    <row r="2443" spans="2:4">
      <c r="B2443" s="445"/>
      <c r="D2443" s="458"/>
    </row>
    <row r="2444" spans="2:4">
      <c r="B2444" s="445"/>
      <c r="D2444" s="458"/>
    </row>
    <row r="2445" spans="2:4">
      <c r="B2445" s="445"/>
      <c r="D2445" s="458"/>
    </row>
    <row r="2446" spans="2:4">
      <c r="B2446" s="445"/>
      <c r="D2446" s="458"/>
    </row>
    <row r="2447" spans="2:4">
      <c r="B2447" s="445"/>
      <c r="D2447" s="458"/>
    </row>
    <row r="2448" spans="2:4">
      <c r="B2448" s="445"/>
      <c r="D2448" s="458"/>
    </row>
    <row r="2449" spans="2:4">
      <c r="B2449" s="445"/>
      <c r="D2449" s="458"/>
    </row>
    <row r="2450" spans="2:4">
      <c r="B2450" s="445"/>
      <c r="D2450" s="458"/>
    </row>
    <row r="2451" spans="2:4">
      <c r="B2451" s="445"/>
      <c r="D2451" s="458"/>
    </row>
    <row r="2452" spans="2:4">
      <c r="B2452" s="445"/>
      <c r="D2452" s="458"/>
    </row>
    <row r="2453" spans="2:4">
      <c r="B2453" s="445"/>
      <c r="D2453" s="458"/>
    </row>
    <row r="2454" spans="2:4">
      <c r="B2454" s="445"/>
      <c r="D2454" s="458"/>
    </row>
    <row r="2455" spans="2:4">
      <c r="B2455" s="445"/>
      <c r="D2455" s="458"/>
    </row>
    <row r="2456" spans="2:4">
      <c r="B2456" s="445"/>
      <c r="D2456" s="458"/>
    </row>
    <row r="2457" spans="2:4">
      <c r="B2457" s="445"/>
      <c r="D2457" s="458"/>
    </row>
    <row r="2458" spans="2:4">
      <c r="B2458" s="445"/>
      <c r="D2458" s="458"/>
    </row>
    <row r="2459" spans="2:4">
      <c r="B2459" s="445"/>
      <c r="D2459" s="458"/>
    </row>
    <row r="2460" spans="2:4">
      <c r="B2460" s="445"/>
      <c r="D2460" s="458"/>
    </row>
    <row r="2461" spans="2:4">
      <c r="B2461" s="445"/>
      <c r="D2461" s="458"/>
    </row>
    <row r="2462" spans="2:4">
      <c r="B2462" s="445"/>
      <c r="D2462" s="458"/>
    </row>
    <row r="2463" spans="2:4">
      <c r="B2463" s="445"/>
      <c r="D2463" s="458"/>
    </row>
    <row r="2464" spans="2:4">
      <c r="B2464" s="445"/>
      <c r="D2464" s="458"/>
    </row>
    <row r="2465" spans="2:4">
      <c r="B2465" s="445"/>
      <c r="D2465" s="458"/>
    </row>
    <row r="2466" spans="2:4">
      <c r="B2466" s="445"/>
      <c r="D2466" s="458"/>
    </row>
    <row r="2467" spans="2:4">
      <c r="B2467" s="445"/>
      <c r="D2467" s="458"/>
    </row>
    <row r="2468" spans="2:4">
      <c r="B2468" s="445"/>
      <c r="D2468" s="458"/>
    </row>
    <row r="2469" spans="2:4">
      <c r="B2469" s="445"/>
      <c r="D2469" s="458"/>
    </row>
    <row r="2470" spans="2:4">
      <c r="B2470" s="445"/>
      <c r="D2470" s="458"/>
    </row>
    <row r="2471" spans="2:4">
      <c r="B2471" s="445"/>
      <c r="D2471" s="458"/>
    </row>
    <row r="2472" spans="2:4">
      <c r="B2472" s="445"/>
      <c r="D2472" s="458"/>
    </row>
    <row r="2473" spans="2:4">
      <c r="B2473" s="445"/>
      <c r="D2473" s="458"/>
    </row>
    <row r="2474" spans="2:4">
      <c r="B2474" s="445"/>
      <c r="D2474" s="458"/>
    </row>
    <row r="2475" spans="2:4">
      <c r="B2475" s="445"/>
      <c r="D2475" s="458"/>
    </row>
    <row r="2476" spans="2:4">
      <c r="B2476" s="445"/>
      <c r="D2476" s="458"/>
    </row>
    <row r="2477" spans="2:4">
      <c r="B2477" s="445"/>
      <c r="D2477" s="458"/>
    </row>
    <row r="2478" spans="2:4">
      <c r="B2478" s="445"/>
      <c r="D2478" s="458"/>
    </row>
    <row r="2479" spans="2:4">
      <c r="B2479" s="445"/>
      <c r="D2479" s="458"/>
    </row>
    <row r="2480" spans="2:4">
      <c r="B2480" s="445"/>
      <c r="D2480" s="458"/>
    </row>
    <row r="2481" spans="2:4">
      <c r="B2481" s="445"/>
      <c r="D2481" s="458"/>
    </row>
    <row r="2482" spans="2:4">
      <c r="B2482" s="445"/>
      <c r="D2482" s="458"/>
    </row>
    <row r="2483" spans="2:4">
      <c r="B2483" s="445"/>
      <c r="D2483" s="458"/>
    </row>
    <row r="2484" spans="2:4">
      <c r="B2484" s="445"/>
      <c r="D2484" s="458"/>
    </row>
    <row r="2485" spans="2:4">
      <c r="B2485" s="445"/>
      <c r="D2485" s="458"/>
    </row>
    <row r="2486" spans="2:4">
      <c r="B2486" s="445"/>
      <c r="D2486" s="458"/>
    </row>
    <row r="2487" spans="2:4">
      <c r="B2487" s="445"/>
      <c r="D2487" s="458"/>
    </row>
    <row r="2488" spans="2:4">
      <c r="B2488" s="445"/>
      <c r="D2488" s="458"/>
    </row>
    <row r="2489" spans="2:4">
      <c r="B2489" s="445"/>
      <c r="D2489" s="458"/>
    </row>
    <row r="2490" spans="2:4">
      <c r="B2490" s="445"/>
      <c r="D2490" s="458"/>
    </row>
    <row r="2491" spans="2:4">
      <c r="B2491" s="445"/>
      <c r="D2491" s="458"/>
    </row>
    <row r="2492" spans="2:4">
      <c r="B2492" s="445"/>
      <c r="D2492" s="458"/>
    </row>
    <row r="2493" spans="2:4">
      <c r="B2493" s="445"/>
      <c r="D2493" s="458"/>
    </row>
    <row r="2494" spans="2:4">
      <c r="B2494" s="445"/>
      <c r="D2494" s="458"/>
    </row>
    <row r="2495" spans="2:4">
      <c r="B2495" s="445"/>
      <c r="D2495" s="458"/>
    </row>
    <row r="2496" spans="2:4">
      <c r="B2496" s="445"/>
      <c r="D2496" s="458"/>
    </row>
    <row r="2497" spans="2:4">
      <c r="B2497" s="445"/>
      <c r="D2497" s="458"/>
    </row>
    <row r="2498" spans="2:4">
      <c r="B2498" s="445"/>
      <c r="D2498" s="458"/>
    </row>
    <row r="2499" spans="2:4">
      <c r="B2499" s="445"/>
      <c r="D2499" s="458"/>
    </row>
    <row r="2500" spans="2:4">
      <c r="B2500" s="445"/>
      <c r="D2500" s="458"/>
    </row>
    <row r="2501" spans="2:4">
      <c r="B2501" s="445"/>
      <c r="D2501" s="458"/>
    </row>
    <row r="2502" spans="2:4">
      <c r="B2502" s="445"/>
      <c r="D2502" s="458"/>
    </row>
    <row r="2503" spans="2:4">
      <c r="B2503" s="445"/>
      <c r="D2503" s="458"/>
    </row>
    <row r="2504" spans="2:4">
      <c r="B2504" s="445"/>
      <c r="D2504" s="458"/>
    </row>
    <row r="2505" spans="2:4">
      <c r="B2505" s="445"/>
      <c r="D2505" s="458"/>
    </row>
    <row r="2506" spans="2:4">
      <c r="B2506" s="445"/>
      <c r="D2506" s="458"/>
    </row>
    <row r="2507" spans="2:4">
      <c r="B2507" s="445"/>
      <c r="D2507" s="458"/>
    </row>
    <row r="2508" spans="2:4">
      <c r="B2508" s="445"/>
      <c r="D2508" s="458"/>
    </row>
    <row r="2509" spans="2:4">
      <c r="B2509" s="445"/>
      <c r="D2509" s="458"/>
    </row>
    <row r="2510" spans="2:4">
      <c r="B2510" s="445"/>
      <c r="D2510" s="458"/>
    </row>
    <row r="2511" spans="2:4">
      <c r="B2511" s="445"/>
      <c r="D2511" s="458"/>
    </row>
    <row r="2512" spans="2:4">
      <c r="B2512" s="445"/>
      <c r="D2512" s="458"/>
    </row>
    <row r="2513" spans="2:4">
      <c r="B2513" s="445"/>
      <c r="D2513" s="458"/>
    </row>
    <row r="2514" spans="2:4">
      <c r="B2514" s="445"/>
      <c r="D2514" s="458"/>
    </row>
    <row r="2515" spans="2:4">
      <c r="B2515" s="445"/>
      <c r="D2515" s="458"/>
    </row>
    <row r="2516" spans="2:4">
      <c r="B2516" s="445"/>
      <c r="D2516" s="458"/>
    </row>
    <row r="2517" spans="2:4">
      <c r="B2517" s="445"/>
      <c r="D2517" s="458"/>
    </row>
    <row r="2518" spans="2:4">
      <c r="B2518" s="445"/>
      <c r="D2518" s="458"/>
    </row>
    <row r="2519" spans="2:4">
      <c r="B2519" s="445"/>
      <c r="D2519" s="458"/>
    </row>
    <row r="2520" spans="2:4">
      <c r="B2520" s="445"/>
      <c r="D2520" s="458"/>
    </row>
    <row r="2521" spans="2:4">
      <c r="B2521" s="445"/>
      <c r="D2521" s="458"/>
    </row>
    <row r="2522" spans="2:4">
      <c r="B2522" s="445"/>
      <c r="D2522" s="458"/>
    </row>
    <row r="2523" spans="2:4">
      <c r="B2523" s="445"/>
      <c r="D2523" s="458"/>
    </row>
    <row r="2524" spans="2:4">
      <c r="B2524" s="445"/>
      <c r="D2524" s="458"/>
    </row>
    <row r="2525" spans="2:4">
      <c r="B2525" s="445"/>
      <c r="D2525" s="458"/>
    </row>
    <row r="2526" spans="2:4">
      <c r="B2526" s="445"/>
      <c r="D2526" s="458"/>
    </row>
    <row r="2527" spans="2:4">
      <c r="B2527" s="445"/>
      <c r="D2527" s="458"/>
    </row>
    <row r="2528" spans="2:4">
      <c r="B2528" s="445"/>
      <c r="D2528" s="458"/>
    </row>
    <row r="2529" spans="2:4">
      <c r="B2529" s="445"/>
      <c r="D2529" s="458"/>
    </row>
    <row r="2530" spans="2:4">
      <c r="B2530" s="445"/>
      <c r="D2530" s="458"/>
    </row>
    <row r="2531" spans="2:4">
      <c r="B2531" s="445"/>
      <c r="D2531" s="458"/>
    </row>
    <row r="2532" spans="2:4">
      <c r="B2532" s="445"/>
      <c r="D2532" s="458"/>
    </row>
    <row r="2533" spans="2:4">
      <c r="B2533" s="445"/>
      <c r="D2533" s="458"/>
    </row>
    <row r="2534" spans="2:4">
      <c r="B2534" s="445"/>
      <c r="D2534" s="458"/>
    </row>
    <row r="2535" spans="2:4">
      <c r="B2535" s="445"/>
      <c r="D2535" s="458"/>
    </row>
    <row r="2536" spans="2:4">
      <c r="B2536" s="445"/>
      <c r="D2536" s="458"/>
    </row>
    <row r="2537" spans="2:4">
      <c r="B2537" s="445"/>
      <c r="D2537" s="458"/>
    </row>
    <row r="2538" spans="2:4">
      <c r="B2538" s="445"/>
      <c r="D2538" s="458"/>
    </row>
    <row r="2539" spans="2:4">
      <c r="B2539" s="445"/>
      <c r="D2539" s="458"/>
    </row>
    <row r="2540" spans="2:4">
      <c r="B2540" s="445"/>
      <c r="D2540" s="458"/>
    </row>
    <row r="2541" spans="2:4">
      <c r="B2541" s="445"/>
      <c r="D2541" s="458"/>
    </row>
    <row r="2542" spans="2:4">
      <c r="B2542" s="445"/>
      <c r="D2542" s="458"/>
    </row>
    <row r="2543" spans="2:4">
      <c r="B2543" s="445"/>
      <c r="D2543" s="458"/>
    </row>
    <row r="2544" spans="2:4">
      <c r="B2544" s="445"/>
      <c r="D2544" s="458"/>
    </row>
    <row r="2545" spans="2:4">
      <c r="B2545" s="445"/>
      <c r="D2545" s="458"/>
    </row>
    <row r="2546" spans="2:4">
      <c r="B2546" s="445"/>
      <c r="D2546" s="458"/>
    </row>
    <row r="2547" spans="2:4">
      <c r="B2547" s="445"/>
      <c r="D2547" s="458"/>
    </row>
    <row r="2548" spans="2:4">
      <c r="B2548" s="445"/>
      <c r="D2548" s="458"/>
    </row>
    <row r="2549" spans="2:4">
      <c r="B2549" s="445"/>
      <c r="D2549" s="458"/>
    </row>
    <row r="2550" spans="2:4">
      <c r="B2550" s="445"/>
      <c r="D2550" s="458"/>
    </row>
    <row r="2551" spans="2:4">
      <c r="B2551" s="445"/>
      <c r="D2551" s="458"/>
    </row>
    <row r="2552" spans="2:4">
      <c r="B2552" s="445"/>
      <c r="D2552" s="458"/>
    </row>
    <row r="2553" spans="2:4">
      <c r="B2553" s="445"/>
      <c r="D2553" s="458"/>
    </row>
    <row r="2554" spans="2:4">
      <c r="B2554" s="445"/>
      <c r="D2554" s="458"/>
    </row>
    <row r="2555" spans="2:4">
      <c r="B2555" s="445"/>
      <c r="D2555" s="458"/>
    </row>
    <row r="2556" spans="2:4">
      <c r="B2556" s="445"/>
      <c r="D2556" s="458"/>
    </row>
    <row r="2557" spans="2:4">
      <c r="B2557" s="445"/>
      <c r="D2557" s="458"/>
    </row>
    <row r="2558" spans="2:4">
      <c r="B2558" s="445"/>
      <c r="D2558" s="458"/>
    </row>
    <row r="2559" spans="2:4">
      <c r="B2559" s="445"/>
      <c r="D2559" s="458"/>
    </row>
    <row r="2560" spans="2:4">
      <c r="B2560" s="445"/>
      <c r="D2560" s="458"/>
    </row>
    <row r="2561" spans="2:4">
      <c r="B2561" s="445"/>
      <c r="D2561" s="458"/>
    </row>
    <row r="2562" spans="2:4">
      <c r="B2562" s="445"/>
      <c r="D2562" s="458"/>
    </row>
    <row r="2563" spans="2:4">
      <c r="B2563" s="445"/>
      <c r="D2563" s="458"/>
    </row>
    <row r="2564" spans="2:4">
      <c r="B2564" s="445"/>
      <c r="D2564" s="458"/>
    </row>
    <row r="2565" spans="2:4">
      <c r="B2565" s="445"/>
      <c r="D2565" s="458"/>
    </row>
    <row r="2566" spans="2:4">
      <c r="B2566" s="445"/>
      <c r="D2566" s="458"/>
    </row>
    <row r="2567" spans="2:4">
      <c r="B2567" s="445"/>
      <c r="D2567" s="458"/>
    </row>
    <row r="2568" spans="2:4">
      <c r="B2568" s="445"/>
      <c r="D2568" s="458"/>
    </row>
    <row r="2569" spans="2:4">
      <c r="B2569" s="445"/>
      <c r="D2569" s="458"/>
    </row>
    <row r="2570" spans="2:4">
      <c r="B2570" s="445"/>
      <c r="D2570" s="458"/>
    </row>
    <row r="2571" spans="2:4">
      <c r="B2571" s="445"/>
      <c r="D2571" s="458"/>
    </row>
    <row r="2572" spans="2:4">
      <c r="B2572" s="445"/>
      <c r="D2572" s="458"/>
    </row>
    <row r="2573" spans="2:4">
      <c r="B2573" s="445"/>
      <c r="D2573" s="458"/>
    </row>
    <row r="2574" spans="2:4">
      <c r="B2574" s="445"/>
      <c r="D2574" s="458"/>
    </row>
    <row r="2575" spans="2:4">
      <c r="B2575" s="445"/>
      <c r="D2575" s="458"/>
    </row>
    <row r="2576" spans="2:4">
      <c r="B2576" s="445"/>
      <c r="D2576" s="458"/>
    </row>
    <row r="2577" spans="2:4">
      <c r="B2577" s="445"/>
      <c r="D2577" s="458"/>
    </row>
    <row r="2578" spans="2:4">
      <c r="B2578" s="445"/>
      <c r="D2578" s="458"/>
    </row>
    <row r="2579" spans="2:4">
      <c r="B2579" s="445"/>
      <c r="D2579" s="458"/>
    </row>
    <row r="2580" spans="2:4">
      <c r="B2580" s="445"/>
      <c r="D2580" s="458"/>
    </row>
    <row r="2581" spans="2:4">
      <c r="B2581" s="445"/>
      <c r="D2581" s="458"/>
    </row>
    <row r="2582" spans="2:4">
      <c r="B2582" s="445"/>
      <c r="D2582" s="458"/>
    </row>
    <row r="2583" spans="2:4">
      <c r="B2583" s="445"/>
      <c r="D2583" s="458"/>
    </row>
    <row r="2584" spans="2:4">
      <c r="B2584" s="445"/>
      <c r="D2584" s="458"/>
    </row>
    <row r="2585" spans="2:4">
      <c r="B2585" s="445"/>
      <c r="D2585" s="458"/>
    </row>
    <row r="2586" spans="2:4">
      <c r="B2586" s="445"/>
      <c r="D2586" s="458"/>
    </row>
    <row r="2587" spans="2:4">
      <c r="B2587" s="445"/>
      <c r="D2587" s="458"/>
    </row>
    <row r="2588" spans="2:4">
      <c r="B2588" s="445"/>
      <c r="D2588" s="458"/>
    </row>
    <row r="2589" spans="2:4">
      <c r="B2589" s="445"/>
      <c r="D2589" s="458"/>
    </row>
    <row r="2590" spans="2:4">
      <c r="B2590" s="445"/>
      <c r="D2590" s="458"/>
    </row>
    <row r="2591" spans="2:4">
      <c r="B2591" s="445"/>
      <c r="D2591" s="458"/>
    </row>
    <row r="2592" spans="2:4">
      <c r="B2592" s="445"/>
      <c r="D2592" s="458"/>
    </row>
    <row r="2593" spans="2:4">
      <c r="B2593" s="445"/>
      <c r="D2593" s="458"/>
    </row>
    <row r="2594" spans="2:4">
      <c r="B2594" s="445"/>
      <c r="D2594" s="458"/>
    </row>
    <row r="2595" spans="2:4">
      <c r="B2595" s="445"/>
      <c r="D2595" s="458"/>
    </row>
    <row r="2596" spans="2:4">
      <c r="B2596" s="445"/>
      <c r="D2596" s="458"/>
    </row>
    <row r="2597" spans="2:4">
      <c r="B2597" s="445"/>
      <c r="D2597" s="458"/>
    </row>
    <row r="2598" spans="2:4">
      <c r="B2598" s="445"/>
      <c r="D2598" s="458"/>
    </row>
    <row r="2599" spans="2:4">
      <c r="B2599" s="445"/>
      <c r="D2599" s="458"/>
    </row>
    <row r="2600" spans="2:4">
      <c r="B2600" s="445"/>
      <c r="D2600" s="458"/>
    </row>
    <row r="2601" spans="2:4">
      <c r="B2601" s="445"/>
      <c r="D2601" s="458"/>
    </row>
    <row r="2602" spans="2:4">
      <c r="B2602" s="445"/>
      <c r="D2602" s="458"/>
    </row>
    <row r="2603" spans="2:4">
      <c r="B2603" s="445"/>
      <c r="D2603" s="458"/>
    </row>
    <row r="2604" spans="2:4">
      <c r="B2604" s="445"/>
      <c r="D2604" s="458"/>
    </row>
    <row r="2605" spans="2:4">
      <c r="B2605" s="445"/>
      <c r="D2605" s="458"/>
    </row>
    <row r="2606" spans="2:4">
      <c r="B2606" s="445"/>
      <c r="D2606" s="458"/>
    </row>
    <row r="2607" spans="2:4">
      <c r="B2607" s="445"/>
      <c r="D2607" s="458"/>
    </row>
    <row r="2608" spans="2:4">
      <c r="B2608" s="445"/>
      <c r="D2608" s="458"/>
    </row>
    <row r="2609" spans="2:4">
      <c r="B2609" s="445"/>
      <c r="D2609" s="458"/>
    </row>
    <row r="2610" spans="2:4">
      <c r="B2610" s="445"/>
      <c r="D2610" s="458"/>
    </row>
    <row r="2611" spans="2:4">
      <c r="B2611" s="445"/>
      <c r="D2611" s="458"/>
    </row>
    <row r="2612" spans="2:4">
      <c r="B2612" s="445"/>
      <c r="D2612" s="458"/>
    </row>
    <row r="2613" spans="2:4">
      <c r="B2613" s="445"/>
      <c r="D2613" s="458"/>
    </row>
    <row r="2614" spans="2:4">
      <c r="B2614" s="445"/>
      <c r="D2614" s="458"/>
    </row>
    <row r="2615" spans="2:4">
      <c r="B2615" s="445"/>
      <c r="D2615" s="458"/>
    </row>
    <row r="2616" spans="2:4">
      <c r="B2616" s="445"/>
      <c r="D2616" s="458"/>
    </row>
    <row r="2617" spans="2:4">
      <c r="B2617" s="445"/>
      <c r="D2617" s="458"/>
    </row>
    <row r="2618" spans="2:4">
      <c r="B2618" s="445"/>
      <c r="D2618" s="458"/>
    </row>
    <row r="2619" spans="2:4">
      <c r="B2619" s="445"/>
      <c r="D2619" s="458"/>
    </row>
    <row r="2620" spans="2:4">
      <c r="B2620" s="445"/>
      <c r="D2620" s="458"/>
    </row>
    <row r="2621" spans="2:4">
      <c r="B2621" s="445"/>
      <c r="D2621" s="458"/>
    </row>
    <row r="2622" spans="2:4">
      <c r="B2622" s="445"/>
      <c r="D2622" s="458"/>
    </row>
    <row r="2623" spans="2:4">
      <c r="B2623" s="445"/>
      <c r="D2623" s="458"/>
    </row>
    <row r="2624" spans="2:4">
      <c r="B2624" s="445"/>
      <c r="D2624" s="458"/>
    </row>
    <row r="2625" spans="2:4">
      <c r="B2625" s="445"/>
      <c r="D2625" s="458"/>
    </row>
    <row r="2626" spans="2:4">
      <c r="B2626" s="445"/>
      <c r="D2626" s="458"/>
    </row>
    <row r="2627" spans="2:4">
      <c r="B2627" s="445"/>
      <c r="D2627" s="458"/>
    </row>
    <row r="2628" spans="2:4">
      <c r="B2628" s="445"/>
      <c r="D2628" s="458"/>
    </row>
    <row r="2629" spans="2:4">
      <c r="B2629" s="445"/>
      <c r="D2629" s="458"/>
    </row>
    <row r="2630" spans="2:4">
      <c r="B2630" s="445"/>
      <c r="D2630" s="458"/>
    </row>
    <row r="2631" spans="2:4">
      <c r="B2631" s="445"/>
      <c r="D2631" s="458"/>
    </row>
    <row r="2632" spans="2:4">
      <c r="B2632" s="445"/>
      <c r="D2632" s="458"/>
    </row>
    <row r="2633" spans="2:4">
      <c r="B2633" s="445"/>
      <c r="D2633" s="458"/>
    </row>
    <row r="2634" spans="2:4">
      <c r="B2634" s="445"/>
      <c r="D2634" s="458"/>
    </row>
    <row r="2635" spans="2:4">
      <c r="B2635" s="445"/>
      <c r="D2635" s="458"/>
    </row>
    <row r="2636" spans="2:4">
      <c r="B2636" s="445"/>
      <c r="D2636" s="458"/>
    </row>
    <row r="2637" spans="2:4">
      <c r="B2637" s="445"/>
      <c r="D2637" s="458"/>
    </row>
    <row r="2638" spans="2:4">
      <c r="B2638" s="445"/>
      <c r="D2638" s="458"/>
    </row>
    <row r="2639" spans="2:4">
      <c r="B2639" s="445"/>
      <c r="D2639" s="458"/>
    </row>
    <row r="2640" spans="2:4">
      <c r="B2640" s="445"/>
      <c r="D2640" s="458"/>
    </row>
    <row r="2641" spans="2:4">
      <c r="B2641" s="445"/>
      <c r="D2641" s="458"/>
    </row>
    <row r="2642" spans="2:4">
      <c r="B2642" s="445"/>
      <c r="D2642" s="458"/>
    </row>
    <row r="2643" spans="2:4">
      <c r="B2643" s="445"/>
      <c r="D2643" s="458"/>
    </row>
    <row r="2644" spans="2:4">
      <c r="B2644" s="445"/>
      <c r="D2644" s="458"/>
    </row>
    <row r="2645" spans="2:4">
      <c r="B2645" s="445"/>
      <c r="D2645" s="458"/>
    </row>
    <row r="2646" spans="2:4">
      <c r="B2646" s="445"/>
      <c r="D2646" s="458"/>
    </row>
    <row r="2647" spans="2:4">
      <c r="B2647" s="445"/>
      <c r="D2647" s="458"/>
    </row>
    <row r="2648" spans="2:4">
      <c r="B2648" s="445"/>
      <c r="D2648" s="458"/>
    </row>
    <row r="2649" spans="2:4">
      <c r="B2649" s="445"/>
      <c r="D2649" s="458"/>
    </row>
    <row r="2650" spans="2:4">
      <c r="B2650" s="445"/>
      <c r="D2650" s="458"/>
    </row>
    <row r="2651" spans="2:4">
      <c r="B2651" s="445"/>
      <c r="D2651" s="458"/>
    </row>
    <row r="2652" spans="2:4">
      <c r="B2652" s="445"/>
      <c r="D2652" s="458"/>
    </row>
    <row r="2653" spans="2:4">
      <c r="B2653" s="445"/>
      <c r="D2653" s="458"/>
    </row>
    <row r="2654" spans="2:4">
      <c r="B2654" s="445"/>
      <c r="D2654" s="458"/>
    </row>
    <row r="2655" spans="2:4">
      <c r="B2655" s="445"/>
      <c r="D2655" s="458"/>
    </row>
    <row r="2656" spans="2:4">
      <c r="B2656" s="445"/>
      <c r="D2656" s="458"/>
    </row>
    <row r="2657" spans="2:4">
      <c r="B2657" s="445"/>
      <c r="D2657" s="458"/>
    </row>
    <row r="2658" spans="2:4">
      <c r="B2658" s="445"/>
      <c r="D2658" s="458"/>
    </row>
    <row r="2659" spans="2:4">
      <c r="B2659" s="445"/>
      <c r="D2659" s="458"/>
    </row>
    <row r="2660" spans="2:4">
      <c r="B2660" s="445"/>
      <c r="D2660" s="458"/>
    </row>
    <row r="2661" spans="2:4">
      <c r="B2661" s="445"/>
      <c r="D2661" s="458"/>
    </row>
    <row r="2662" spans="2:4">
      <c r="B2662" s="445"/>
      <c r="D2662" s="458"/>
    </row>
    <row r="2663" spans="2:4">
      <c r="B2663" s="445"/>
      <c r="D2663" s="458"/>
    </row>
    <row r="2664" spans="2:4">
      <c r="B2664" s="445"/>
      <c r="D2664" s="458"/>
    </row>
    <row r="2665" spans="2:4">
      <c r="B2665" s="445"/>
      <c r="D2665" s="458"/>
    </row>
    <row r="2666" spans="2:4">
      <c r="B2666" s="445"/>
      <c r="D2666" s="458"/>
    </row>
    <row r="2667" spans="2:4">
      <c r="B2667" s="445"/>
      <c r="D2667" s="458"/>
    </row>
    <row r="2668" spans="2:4">
      <c r="B2668" s="445"/>
      <c r="D2668" s="458"/>
    </row>
    <row r="2669" spans="2:4">
      <c r="B2669" s="445"/>
      <c r="D2669" s="458"/>
    </row>
    <row r="2670" spans="2:4">
      <c r="B2670" s="445"/>
      <c r="D2670" s="458"/>
    </row>
    <row r="2671" spans="2:4">
      <c r="B2671" s="445"/>
      <c r="D2671" s="458"/>
    </row>
    <row r="2672" spans="2:4">
      <c r="B2672" s="445"/>
      <c r="D2672" s="458"/>
    </row>
    <row r="2673" spans="2:4">
      <c r="B2673" s="445"/>
      <c r="D2673" s="458"/>
    </row>
    <row r="2674" spans="2:4">
      <c r="B2674" s="445"/>
      <c r="D2674" s="458"/>
    </row>
    <row r="2675" spans="2:4">
      <c r="B2675" s="445"/>
      <c r="D2675" s="458"/>
    </row>
    <row r="2676" spans="2:4">
      <c r="B2676" s="445"/>
      <c r="D2676" s="458"/>
    </row>
    <row r="2677" spans="2:4">
      <c r="B2677" s="445"/>
      <c r="D2677" s="458"/>
    </row>
    <row r="2678" spans="2:4">
      <c r="B2678" s="445"/>
      <c r="D2678" s="458"/>
    </row>
    <row r="2679" spans="2:4">
      <c r="B2679" s="445"/>
      <c r="D2679" s="458"/>
    </row>
    <row r="2680" spans="2:4">
      <c r="B2680" s="445"/>
      <c r="D2680" s="458"/>
    </row>
    <row r="2681" spans="2:4">
      <c r="B2681" s="445"/>
      <c r="D2681" s="458"/>
    </row>
    <row r="2682" spans="2:4">
      <c r="B2682" s="445"/>
      <c r="D2682" s="458"/>
    </row>
    <row r="2683" spans="2:4">
      <c r="B2683" s="445"/>
      <c r="D2683" s="458"/>
    </row>
    <row r="2684" spans="2:4">
      <c r="B2684" s="445"/>
      <c r="D2684" s="458"/>
    </row>
    <row r="2685" spans="2:4">
      <c r="B2685" s="445"/>
      <c r="D2685" s="458"/>
    </row>
    <row r="2686" spans="2:4">
      <c r="B2686" s="445"/>
      <c r="D2686" s="458"/>
    </row>
    <row r="2687" spans="2:4">
      <c r="B2687" s="445"/>
      <c r="D2687" s="458"/>
    </row>
    <row r="2688" spans="2:4">
      <c r="B2688" s="445"/>
      <c r="D2688" s="458"/>
    </row>
    <row r="2689" spans="2:4">
      <c r="B2689" s="445"/>
      <c r="D2689" s="458"/>
    </row>
    <row r="2690" spans="2:4">
      <c r="B2690" s="445"/>
      <c r="D2690" s="458"/>
    </row>
    <row r="2691" spans="2:4">
      <c r="B2691" s="445"/>
      <c r="D2691" s="458"/>
    </row>
    <row r="2692" spans="2:4">
      <c r="B2692" s="445"/>
      <c r="D2692" s="458"/>
    </row>
    <row r="2693" spans="2:4">
      <c r="B2693" s="445"/>
      <c r="D2693" s="458"/>
    </row>
    <row r="2694" spans="2:4">
      <c r="B2694" s="445"/>
      <c r="D2694" s="458"/>
    </row>
    <row r="2695" spans="2:4">
      <c r="B2695" s="445"/>
      <c r="D2695" s="458"/>
    </row>
    <row r="2696" spans="2:4">
      <c r="B2696" s="445"/>
      <c r="D2696" s="458"/>
    </row>
    <row r="2697" spans="2:4">
      <c r="B2697" s="445"/>
      <c r="D2697" s="458"/>
    </row>
    <row r="2698" spans="2:4">
      <c r="B2698" s="445"/>
      <c r="D2698" s="458"/>
    </row>
    <row r="2699" spans="2:4">
      <c r="B2699" s="445"/>
      <c r="D2699" s="458"/>
    </row>
    <row r="2700" spans="2:4">
      <c r="B2700" s="445"/>
      <c r="D2700" s="458"/>
    </row>
    <row r="2701" spans="2:4">
      <c r="B2701" s="445"/>
      <c r="D2701" s="458"/>
    </row>
    <row r="2702" spans="2:4">
      <c r="B2702" s="445"/>
      <c r="D2702" s="458"/>
    </row>
    <row r="2703" spans="2:4">
      <c r="B2703" s="445"/>
      <c r="D2703" s="458"/>
    </row>
    <row r="2704" spans="2:4">
      <c r="B2704" s="445"/>
      <c r="D2704" s="458"/>
    </row>
    <row r="2705" spans="2:4">
      <c r="B2705" s="445"/>
      <c r="D2705" s="458"/>
    </row>
    <row r="2706" spans="2:4">
      <c r="B2706" s="445"/>
      <c r="D2706" s="458"/>
    </row>
    <row r="2707" spans="2:4">
      <c r="B2707" s="445"/>
      <c r="D2707" s="458"/>
    </row>
    <row r="2708" spans="2:4">
      <c r="B2708" s="445"/>
      <c r="D2708" s="458"/>
    </row>
    <row r="2709" spans="2:4">
      <c r="B2709" s="445"/>
      <c r="D2709" s="458"/>
    </row>
    <row r="2710" spans="2:4">
      <c r="B2710" s="445"/>
      <c r="D2710" s="458"/>
    </row>
    <row r="2711" spans="2:4">
      <c r="B2711" s="445"/>
      <c r="D2711" s="458"/>
    </row>
    <row r="2712" spans="2:4">
      <c r="B2712" s="445"/>
      <c r="D2712" s="458"/>
    </row>
    <row r="2713" spans="2:4">
      <c r="B2713" s="445"/>
      <c r="D2713" s="458"/>
    </row>
    <row r="2714" spans="2:4">
      <c r="B2714" s="445"/>
      <c r="D2714" s="458"/>
    </row>
    <row r="2715" spans="2:4">
      <c r="B2715" s="445"/>
      <c r="D2715" s="458"/>
    </row>
    <row r="2716" spans="2:4">
      <c r="B2716" s="445"/>
      <c r="D2716" s="458"/>
    </row>
    <row r="2717" spans="2:4">
      <c r="B2717" s="445"/>
      <c r="D2717" s="458"/>
    </row>
    <row r="2718" spans="2:4">
      <c r="B2718" s="445"/>
      <c r="D2718" s="458"/>
    </row>
    <row r="2719" spans="2:4">
      <c r="B2719" s="445"/>
      <c r="D2719" s="458"/>
    </row>
    <row r="2720" spans="2:4">
      <c r="B2720" s="445"/>
      <c r="D2720" s="458"/>
    </row>
    <row r="2721" spans="2:4">
      <c r="B2721" s="445"/>
      <c r="D2721" s="458"/>
    </row>
    <row r="2722" spans="2:4">
      <c r="B2722" s="445"/>
      <c r="D2722" s="458"/>
    </row>
    <row r="2723" spans="2:4">
      <c r="B2723" s="445"/>
      <c r="D2723" s="458"/>
    </row>
    <row r="2724" spans="2:4">
      <c r="B2724" s="445"/>
      <c r="D2724" s="458"/>
    </row>
    <row r="2725" spans="2:4">
      <c r="B2725" s="445"/>
      <c r="D2725" s="458"/>
    </row>
    <row r="2726" spans="2:4">
      <c r="B2726" s="445"/>
      <c r="D2726" s="458"/>
    </row>
    <row r="2727" spans="2:4">
      <c r="B2727" s="445"/>
      <c r="D2727" s="458"/>
    </row>
    <row r="2728" spans="2:4">
      <c r="B2728" s="445"/>
      <c r="D2728" s="458"/>
    </row>
    <row r="2729" spans="2:4">
      <c r="B2729" s="445"/>
      <c r="D2729" s="458"/>
    </row>
    <row r="2730" spans="2:4">
      <c r="B2730" s="445"/>
      <c r="D2730" s="458"/>
    </row>
    <row r="2731" spans="2:4">
      <c r="B2731" s="445"/>
      <c r="D2731" s="458"/>
    </row>
    <row r="2732" spans="2:4">
      <c r="B2732" s="445"/>
      <c r="D2732" s="458"/>
    </row>
    <row r="2733" spans="2:4">
      <c r="B2733" s="445"/>
      <c r="D2733" s="458"/>
    </row>
    <row r="2734" spans="2:4">
      <c r="B2734" s="445"/>
      <c r="D2734" s="458"/>
    </row>
    <row r="2735" spans="2:4">
      <c r="B2735" s="445"/>
      <c r="D2735" s="458"/>
    </row>
    <row r="2736" spans="2:4">
      <c r="B2736" s="445"/>
      <c r="D2736" s="458"/>
    </row>
    <row r="2737" spans="2:4">
      <c r="B2737" s="445"/>
      <c r="D2737" s="458"/>
    </row>
    <row r="2738" spans="2:4">
      <c r="B2738" s="445"/>
      <c r="D2738" s="458"/>
    </row>
    <row r="2739" spans="2:4">
      <c r="B2739" s="445"/>
      <c r="D2739" s="458"/>
    </row>
    <row r="2740" spans="2:4">
      <c r="B2740" s="445"/>
      <c r="D2740" s="458"/>
    </row>
    <row r="2741" spans="2:4">
      <c r="B2741" s="445"/>
      <c r="D2741" s="458"/>
    </row>
    <row r="2742" spans="2:4">
      <c r="B2742" s="445"/>
      <c r="D2742" s="458"/>
    </row>
    <row r="2743" spans="2:4">
      <c r="B2743" s="445"/>
      <c r="D2743" s="458"/>
    </row>
    <row r="2744" spans="2:4">
      <c r="B2744" s="445"/>
      <c r="D2744" s="458"/>
    </row>
    <row r="2745" spans="2:4">
      <c r="B2745" s="445"/>
      <c r="D2745" s="458"/>
    </row>
    <row r="2746" spans="2:4">
      <c r="B2746" s="445"/>
      <c r="D2746" s="458"/>
    </row>
    <row r="2747" spans="2:4">
      <c r="B2747" s="445"/>
      <c r="D2747" s="458"/>
    </row>
    <row r="2748" spans="2:4">
      <c r="B2748" s="445"/>
      <c r="D2748" s="458"/>
    </row>
    <row r="2749" spans="2:4">
      <c r="B2749" s="445"/>
      <c r="D2749" s="458"/>
    </row>
    <row r="2750" spans="2:4">
      <c r="B2750" s="445"/>
      <c r="D2750" s="458"/>
    </row>
    <row r="2751" spans="2:4">
      <c r="B2751" s="445"/>
      <c r="D2751" s="458"/>
    </row>
    <row r="2752" spans="2:4">
      <c r="B2752" s="445"/>
      <c r="D2752" s="458"/>
    </row>
    <row r="2753" spans="2:4">
      <c r="B2753" s="445"/>
      <c r="D2753" s="458"/>
    </row>
    <row r="2754" spans="2:4">
      <c r="B2754" s="445"/>
      <c r="D2754" s="458"/>
    </row>
    <row r="2755" spans="2:4">
      <c r="B2755" s="445"/>
      <c r="D2755" s="458"/>
    </row>
    <row r="2756" spans="2:4">
      <c r="B2756" s="445"/>
      <c r="D2756" s="458"/>
    </row>
    <row r="2757" spans="2:4">
      <c r="B2757" s="445"/>
      <c r="D2757" s="458"/>
    </row>
    <row r="2758" spans="2:4">
      <c r="B2758" s="445"/>
      <c r="D2758" s="458"/>
    </row>
    <row r="2759" spans="2:4">
      <c r="B2759" s="445"/>
      <c r="D2759" s="458"/>
    </row>
    <row r="2760" spans="2:4">
      <c r="B2760" s="445"/>
      <c r="D2760" s="458"/>
    </row>
    <row r="2761" spans="2:4">
      <c r="B2761" s="445"/>
      <c r="D2761" s="458"/>
    </row>
    <row r="2762" spans="2:4">
      <c r="B2762" s="445"/>
      <c r="D2762" s="458"/>
    </row>
    <row r="2763" spans="2:4">
      <c r="B2763" s="445"/>
      <c r="D2763" s="458"/>
    </row>
    <row r="2764" spans="2:4">
      <c r="B2764" s="445"/>
      <c r="D2764" s="458"/>
    </row>
    <row r="2765" spans="2:4">
      <c r="B2765" s="445"/>
      <c r="D2765" s="458"/>
    </row>
    <row r="2766" spans="2:4">
      <c r="B2766" s="445"/>
      <c r="D2766" s="458"/>
    </row>
    <row r="2767" spans="2:4">
      <c r="B2767" s="445"/>
      <c r="D2767" s="458"/>
    </row>
    <row r="2768" spans="2:4">
      <c r="B2768" s="445"/>
      <c r="D2768" s="458"/>
    </row>
    <row r="2769" spans="2:4">
      <c r="B2769" s="445"/>
      <c r="D2769" s="458"/>
    </row>
    <row r="2770" spans="2:4">
      <c r="B2770" s="445"/>
      <c r="D2770" s="458"/>
    </row>
    <row r="2771" spans="2:4">
      <c r="B2771" s="445"/>
      <c r="D2771" s="458"/>
    </row>
    <row r="2772" spans="2:4">
      <c r="B2772" s="445"/>
      <c r="D2772" s="458"/>
    </row>
    <row r="2773" spans="2:4">
      <c r="B2773" s="445"/>
      <c r="D2773" s="458"/>
    </row>
    <row r="2774" spans="2:4">
      <c r="B2774" s="445"/>
      <c r="D2774" s="458"/>
    </row>
    <row r="2775" spans="2:4">
      <c r="B2775" s="445"/>
      <c r="D2775" s="458"/>
    </row>
    <row r="2776" spans="2:4">
      <c r="B2776" s="445"/>
      <c r="D2776" s="458"/>
    </row>
    <row r="2777" spans="2:4">
      <c r="B2777" s="445"/>
      <c r="D2777" s="458"/>
    </row>
    <row r="2778" spans="2:4">
      <c r="B2778" s="445"/>
      <c r="D2778" s="458"/>
    </row>
    <row r="2779" spans="2:4">
      <c r="B2779" s="445"/>
      <c r="D2779" s="458"/>
    </row>
    <row r="2780" spans="2:4">
      <c r="B2780" s="445"/>
      <c r="D2780" s="458"/>
    </row>
    <row r="2781" spans="2:4">
      <c r="B2781" s="445"/>
      <c r="D2781" s="458"/>
    </row>
    <row r="2782" spans="2:4">
      <c r="B2782" s="445"/>
      <c r="D2782" s="458"/>
    </row>
    <row r="2783" spans="2:4">
      <c r="B2783" s="445"/>
      <c r="D2783" s="458"/>
    </row>
    <row r="2784" spans="2:4">
      <c r="B2784" s="445"/>
      <c r="D2784" s="458"/>
    </row>
    <row r="2785" spans="2:4">
      <c r="B2785" s="445"/>
      <c r="D2785" s="458"/>
    </row>
    <row r="2786" spans="2:4">
      <c r="B2786" s="445"/>
      <c r="D2786" s="458"/>
    </row>
    <row r="2787" spans="2:4">
      <c r="B2787" s="445"/>
      <c r="D2787" s="458"/>
    </row>
    <row r="2788" spans="2:4">
      <c r="B2788" s="445"/>
      <c r="D2788" s="458"/>
    </row>
    <row r="2789" spans="2:4">
      <c r="B2789" s="445"/>
      <c r="D2789" s="458"/>
    </row>
    <row r="2790" spans="2:4">
      <c r="B2790" s="445"/>
      <c r="D2790" s="458"/>
    </row>
    <row r="2791" spans="2:4">
      <c r="B2791" s="445"/>
      <c r="D2791" s="458"/>
    </row>
    <row r="2792" spans="2:4">
      <c r="B2792" s="445"/>
      <c r="D2792" s="458"/>
    </row>
    <row r="2793" spans="2:4">
      <c r="B2793" s="445"/>
      <c r="D2793" s="458"/>
    </row>
    <row r="2794" spans="2:4">
      <c r="B2794" s="445"/>
      <c r="D2794" s="458"/>
    </row>
    <row r="2795" spans="2:4">
      <c r="B2795" s="445"/>
      <c r="D2795" s="458"/>
    </row>
    <row r="2796" spans="2:4">
      <c r="B2796" s="445"/>
      <c r="D2796" s="458"/>
    </row>
    <row r="2797" spans="2:4">
      <c r="B2797" s="445"/>
      <c r="D2797" s="458"/>
    </row>
    <row r="2798" spans="2:4">
      <c r="B2798" s="445"/>
      <c r="D2798" s="458"/>
    </row>
    <row r="2799" spans="2:4">
      <c r="B2799" s="445"/>
      <c r="D2799" s="458"/>
    </row>
    <row r="2800" spans="2:4">
      <c r="B2800" s="445"/>
      <c r="D2800" s="458"/>
    </row>
    <row r="2801" spans="2:4">
      <c r="B2801" s="445"/>
      <c r="D2801" s="458"/>
    </row>
    <row r="2802" spans="2:4">
      <c r="B2802" s="445"/>
      <c r="D2802" s="458"/>
    </row>
    <row r="2803" spans="2:4">
      <c r="B2803" s="445"/>
      <c r="D2803" s="458"/>
    </row>
    <row r="2804" spans="2:4">
      <c r="B2804" s="445"/>
      <c r="D2804" s="458"/>
    </row>
    <row r="2805" spans="2:4">
      <c r="B2805" s="445"/>
      <c r="D2805" s="458"/>
    </row>
    <row r="2806" spans="2:4">
      <c r="B2806" s="445"/>
      <c r="D2806" s="458"/>
    </row>
    <row r="2807" spans="2:4">
      <c r="B2807" s="445"/>
      <c r="D2807" s="458"/>
    </row>
    <row r="2808" spans="2:4">
      <c r="B2808" s="445"/>
      <c r="D2808" s="458"/>
    </row>
    <row r="2809" spans="2:4">
      <c r="B2809" s="445"/>
      <c r="D2809" s="458"/>
    </row>
    <row r="2810" spans="2:4">
      <c r="B2810" s="445"/>
      <c r="D2810" s="458"/>
    </row>
    <row r="2811" spans="2:4">
      <c r="B2811" s="445"/>
      <c r="D2811" s="458"/>
    </row>
    <row r="2812" spans="2:4">
      <c r="B2812" s="445"/>
      <c r="D2812" s="458"/>
    </row>
    <row r="2813" spans="2:4">
      <c r="B2813" s="445"/>
      <c r="D2813" s="458"/>
    </row>
    <row r="2814" spans="2:4">
      <c r="B2814" s="445"/>
      <c r="D2814" s="458"/>
    </row>
    <row r="2815" spans="2:4">
      <c r="B2815" s="445"/>
      <c r="D2815" s="458"/>
    </row>
    <row r="2816" spans="2:4">
      <c r="B2816" s="445"/>
      <c r="D2816" s="458"/>
    </row>
    <row r="2817" spans="2:4">
      <c r="B2817" s="445"/>
      <c r="D2817" s="458"/>
    </row>
    <row r="2818" spans="2:4">
      <c r="B2818" s="445"/>
      <c r="D2818" s="458"/>
    </row>
    <row r="2819" spans="2:4">
      <c r="B2819" s="445"/>
      <c r="D2819" s="458"/>
    </row>
    <row r="2820" spans="2:4">
      <c r="B2820" s="445"/>
      <c r="D2820" s="458"/>
    </row>
    <row r="2821" spans="2:4">
      <c r="B2821" s="445"/>
      <c r="D2821" s="458"/>
    </row>
    <row r="2822" spans="2:4">
      <c r="B2822" s="445"/>
      <c r="D2822" s="458"/>
    </row>
    <row r="2823" spans="2:4">
      <c r="B2823" s="445"/>
      <c r="D2823" s="458"/>
    </row>
    <row r="2824" spans="2:4">
      <c r="B2824" s="445"/>
      <c r="D2824" s="458"/>
    </row>
    <row r="2825" spans="2:4">
      <c r="B2825" s="445"/>
      <c r="D2825" s="458"/>
    </row>
    <row r="2826" spans="2:4">
      <c r="B2826" s="445"/>
      <c r="D2826" s="458"/>
    </row>
    <row r="2827" spans="2:4">
      <c r="B2827" s="445"/>
      <c r="D2827" s="458"/>
    </row>
    <row r="2828" spans="2:4">
      <c r="B2828" s="445"/>
      <c r="D2828" s="458"/>
    </row>
    <row r="2829" spans="2:4">
      <c r="B2829" s="445"/>
      <c r="D2829" s="458"/>
    </row>
    <row r="2830" spans="2:4">
      <c r="B2830" s="445"/>
      <c r="D2830" s="458"/>
    </row>
    <row r="2831" spans="2:4">
      <c r="B2831" s="445"/>
      <c r="D2831" s="458"/>
    </row>
    <row r="2832" spans="2:4">
      <c r="B2832" s="445"/>
      <c r="D2832" s="458"/>
    </row>
    <row r="2833" spans="2:4">
      <c r="B2833" s="445"/>
      <c r="D2833" s="458"/>
    </row>
    <row r="2834" spans="2:4">
      <c r="B2834" s="445"/>
      <c r="D2834" s="458"/>
    </row>
    <row r="2835" spans="2:4">
      <c r="B2835" s="445"/>
      <c r="D2835" s="458"/>
    </row>
    <row r="2836" spans="2:4">
      <c r="B2836" s="445"/>
      <c r="D2836" s="458"/>
    </row>
    <row r="2837" spans="2:4">
      <c r="B2837" s="445"/>
      <c r="D2837" s="458"/>
    </row>
    <row r="2838" spans="2:4">
      <c r="B2838" s="445"/>
      <c r="D2838" s="458"/>
    </row>
    <row r="2839" spans="2:4">
      <c r="B2839" s="445"/>
      <c r="D2839" s="458"/>
    </row>
    <row r="2840" spans="2:4">
      <c r="B2840" s="445"/>
      <c r="D2840" s="458"/>
    </row>
    <row r="2841" spans="2:4">
      <c r="B2841" s="445"/>
      <c r="D2841" s="458"/>
    </row>
    <row r="2842" spans="2:4">
      <c r="B2842" s="445"/>
      <c r="D2842" s="458"/>
    </row>
    <row r="2843" spans="2:4">
      <c r="B2843" s="445"/>
      <c r="D2843" s="458"/>
    </row>
    <row r="2844" spans="2:4">
      <c r="B2844" s="445"/>
      <c r="D2844" s="458"/>
    </row>
    <row r="2845" spans="2:4">
      <c r="B2845" s="445"/>
      <c r="D2845" s="458"/>
    </row>
    <row r="2846" spans="2:4">
      <c r="B2846" s="445"/>
      <c r="D2846" s="458"/>
    </row>
    <row r="2847" spans="2:4">
      <c r="B2847" s="445"/>
      <c r="D2847" s="458"/>
    </row>
    <row r="2848" spans="2:4">
      <c r="B2848" s="445"/>
      <c r="D2848" s="458"/>
    </row>
    <row r="2849" spans="2:4">
      <c r="B2849" s="445"/>
      <c r="D2849" s="458"/>
    </row>
    <row r="2850" spans="2:4">
      <c r="B2850" s="445"/>
      <c r="D2850" s="458"/>
    </row>
    <row r="2851" spans="2:4">
      <c r="B2851" s="445"/>
      <c r="D2851" s="458"/>
    </row>
    <row r="2852" spans="2:4">
      <c r="B2852" s="445"/>
      <c r="D2852" s="458"/>
    </row>
    <row r="2853" spans="2:4">
      <c r="B2853" s="445"/>
      <c r="D2853" s="458"/>
    </row>
    <row r="2854" spans="2:4">
      <c r="B2854" s="445"/>
      <c r="D2854" s="458"/>
    </row>
    <row r="2855" spans="2:4">
      <c r="B2855" s="445"/>
      <c r="D2855" s="458"/>
    </row>
    <row r="2856" spans="2:4">
      <c r="B2856" s="445"/>
      <c r="D2856" s="458"/>
    </row>
    <row r="2857" spans="2:4">
      <c r="B2857" s="445"/>
      <c r="D2857" s="458"/>
    </row>
    <row r="2858" spans="2:4">
      <c r="B2858" s="445"/>
      <c r="D2858" s="458"/>
    </row>
    <row r="2859" spans="2:4">
      <c r="B2859" s="445"/>
      <c r="D2859" s="458"/>
    </row>
    <row r="2860" spans="2:4">
      <c r="B2860" s="445"/>
      <c r="D2860" s="458"/>
    </row>
    <row r="2861" spans="2:4">
      <c r="B2861" s="445"/>
      <c r="D2861" s="458"/>
    </row>
    <row r="2862" spans="2:4">
      <c r="B2862" s="445"/>
      <c r="D2862" s="458"/>
    </row>
    <row r="2863" spans="2:4">
      <c r="B2863" s="445"/>
      <c r="D2863" s="458"/>
    </row>
    <row r="2864" spans="2:4">
      <c r="B2864" s="445"/>
      <c r="D2864" s="458"/>
    </row>
    <row r="2865" spans="2:4">
      <c r="B2865" s="445"/>
      <c r="D2865" s="458"/>
    </row>
    <row r="2866" spans="2:4">
      <c r="B2866" s="445"/>
      <c r="D2866" s="458"/>
    </row>
    <row r="2867" spans="2:4">
      <c r="B2867" s="445"/>
      <c r="D2867" s="458"/>
    </row>
    <row r="2868" spans="2:4">
      <c r="B2868" s="445"/>
      <c r="D2868" s="458"/>
    </row>
    <row r="2869" spans="2:4">
      <c r="B2869" s="445"/>
      <c r="D2869" s="458"/>
    </row>
    <row r="2870" spans="2:4">
      <c r="B2870" s="445"/>
      <c r="D2870" s="458"/>
    </row>
    <row r="2871" spans="2:4">
      <c r="B2871" s="445"/>
      <c r="D2871" s="458"/>
    </row>
    <row r="2872" spans="2:4">
      <c r="B2872" s="445"/>
      <c r="D2872" s="458"/>
    </row>
    <row r="2873" spans="2:4">
      <c r="B2873" s="445"/>
      <c r="D2873" s="458"/>
    </row>
    <row r="2874" spans="2:4">
      <c r="B2874" s="445"/>
      <c r="D2874" s="458"/>
    </row>
    <row r="2875" spans="2:4">
      <c r="B2875" s="445"/>
      <c r="D2875" s="458"/>
    </row>
    <row r="2876" spans="2:4">
      <c r="B2876" s="445"/>
      <c r="D2876" s="458"/>
    </row>
    <row r="2877" spans="2:4">
      <c r="B2877" s="445"/>
      <c r="D2877" s="458"/>
    </row>
    <row r="2878" spans="2:4">
      <c r="B2878" s="445"/>
      <c r="D2878" s="458"/>
    </row>
    <row r="2879" spans="2:4">
      <c r="B2879" s="445"/>
      <c r="D2879" s="458"/>
    </row>
    <row r="2880" spans="2:4">
      <c r="B2880" s="445"/>
      <c r="D2880" s="458"/>
    </row>
    <row r="2881" spans="2:4">
      <c r="B2881" s="445"/>
      <c r="D2881" s="458"/>
    </row>
    <row r="2882" spans="2:4">
      <c r="B2882" s="445"/>
      <c r="D2882" s="458"/>
    </row>
    <row r="2883" spans="2:4">
      <c r="B2883" s="445"/>
      <c r="D2883" s="458"/>
    </row>
    <row r="2884" spans="2:4">
      <c r="B2884" s="445"/>
      <c r="D2884" s="458"/>
    </row>
    <row r="2885" spans="2:4">
      <c r="B2885" s="445"/>
      <c r="D2885" s="458"/>
    </row>
    <row r="2886" spans="2:4">
      <c r="B2886" s="445"/>
      <c r="D2886" s="458"/>
    </row>
    <row r="2887" spans="2:4">
      <c r="B2887" s="445"/>
      <c r="D2887" s="458"/>
    </row>
    <row r="2888" spans="2:4">
      <c r="B2888" s="445"/>
      <c r="D2888" s="458"/>
    </row>
    <row r="2889" spans="2:4">
      <c r="B2889" s="445"/>
      <c r="D2889" s="458"/>
    </row>
    <row r="2890" spans="2:4">
      <c r="B2890" s="445"/>
      <c r="D2890" s="458"/>
    </row>
    <row r="2891" spans="2:4">
      <c r="B2891" s="445"/>
      <c r="D2891" s="458"/>
    </row>
    <row r="2892" spans="2:4">
      <c r="B2892" s="445"/>
      <c r="D2892" s="458"/>
    </row>
    <row r="2893" spans="2:4">
      <c r="B2893" s="445"/>
      <c r="D2893" s="458"/>
    </row>
    <row r="2894" spans="2:4">
      <c r="B2894" s="445"/>
      <c r="D2894" s="458"/>
    </row>
    <row r="2895" spans="2:4">
      <c r="B2895" s="445"/>
      <c r="D2895" s="458"/>
    </row>
    <row r="2896" spans="2:4">
      <c r="B2896" s="445"/>
      <c r="D2896" s="458"/>
    </row>
    <row r="2897" spans="2:4">
      <c r="B2897" s="445"/>
      <c r="D2897" s="458"/>
    </row>
    <row r="2898" spans="2:4">
      <c r="B2898" s="445"/>
      <c r="D2898" s="458"/>
    </row>
    <row r="2899" spans="2:4">
      <c r="B2899" s="445"/>
      <c r="D2899" s="458"/>
    </row>
    <row r="2900" spans="2:4">
      <c r="B2900" s="445"/>
      <c r="D2900" s="458"/>
    </row>
    <row r="2901" spans="2:4">
      <c r="B2901" s="445"/>
      <c r="D2901" s="458"/>
    </row>
    <row r="2902" spans="2:4">
      <c r="B2902" s="445"/>
      <c r="D2902" s="458"/>
    </row>
    <row r="2903" spans="2:4">
      <c r="B2903" s="445"/>
      <c r="D2903" s="458"/>
    </row>
    <row r="2904" spans="2:4">
      <c r="B2904" s="445"/>
      <c r="D2904" s="458"/>
    </row>
    <row r="2905" spans="2:4">
      <c r="B2905" s="445"/>
      <c r="D2905" s="458"/>
    </row>
    <row r="2906" spans="2:4">
      <c r="B2906" s="445"/>
      <c r="D2906" s="458"/>
    </row>
    <row r="2907" spans="2:4">
      <c r="B2907" s="445"/>
      <c r="D2907" s="458"/>
    </row>
    <row r="2908" spans="2:4">
      <c r="B2908" s="445"/>
      <c r="D2908" s="458"/>
    </row>
    <row r="2909" spans="2:4">
      <c r="B2909" s="445"/>
      <c r="D2909" s="458"/>
    </row>
    <row r="2910" spans="2:4">
      <c r="B2910" s="445"/>
      <c r="D2910" s="458"/>
    </row>
    <row r="2911" spans="2:4">
      <c r="B2911" s="445"/>
      <c r="D2911" s="458"/>
    </row>
    <row r="2912" spans="2:4">
      <c r="B2912" s="445"/>
      <c r="D2912" s="458"/>
    </row>
    <row r="2913" spans="2:4">
      <c r="B2913" s="445"/>
      <c r="D2913" s="458"/>
    </row>
    <row r="2914" spans="2:4">
      <c r="B2914" s="445"/>
      <c r="D2914" s="458"/>
    </row>
    <row r="2915" spans="2:4">
      <c r="B2915" s="445"/>
      <c r="D2915" s="458"/>
    </row>
    <row r="2916" spans="2:4">
      <c r="B2916" s="445"/>
      <c r="D2916" s="458"/>
    </row>
    <row r="2917" spans="2:4">
      <c r="B2917" s="445"/>
      <c r="D2917" s="458"/>
    </row>
    <row r="2918" spans="2:4">
      <c r="B2918" s="445"/>
      <c r="D2918" s="458"/>
    </row>
    <row r="2919" spans="2:4">
      <c r="B2919" s="445"/>
      <c r="D2919" s="458"/>
    </row>
    <row r="2920" spans="2:4">
      <c r="B2920" s="445"/>
      <c r="D2920" s="458"/>
    </row>
    <row r="2921" spans="2:4">
      <c r="B2921" s="445"/>
      <c r="D2921" s="458"/>
    </row>
    <row r="2922" spans="2:4">
      <c r="B2922" s="445"/>
      <c r="D2922" s="458"/>
    </row>
    <row r="2923" spans="2:4">
      <c r="B2923" s="445"/>
      <c r="D2923" s="458"/>
    </row>
    <row r="2924" spans="2:4">
      <c r="B2924" s="445"/>
      <c r="D2924" s="458"/>
    </row>
    <row r="2925" spans="2:4">
      <c r="B2925" s="445"/>
      <c r="D2925" s="458"/>
    </row>
    <row r="2926" spans="2:4">
      <c r="B2926" s="445"/>
      <c r="D2926" s="458"/>
    </row>
    <row r="2927" spans="2:4">
      <c r="B2927" s="445"/>
      <c r="D2927" s="458"/>
    </row>
    <row r="2928" spans="2:4">
      <c r="B2928" s="445"/>
      <c r="D2928" s="458"/>
    </row>
    <row r="2929" spans="2:4">
      <c r="B2929" s="445"/>
      <c r="D2929" s="458"/>
    </row>
    <row r="2930" spans="2:4">
      <c r="B2930" s="445"/>
      <c r="D2930" s="458"/>
    </row>
    <row r="2931" spans="2:4">
      <c r="B2931" s="445"/>
      <c r="D2931" s="458"/>
    </row>
    <row r="2932" spans="2:4">
      <c r="B2932" s="445"/>
      <c r="D2932" s="458"/>
    </row>
    <row r="2933" spans="2:4">
      <c r="B2933" s="445"/>
      <c r="D2933" s="458"/>
    </row>
    <row r="2934" spans="2:4">
      <c r="B2934" s="445"/>
      <c r="D2934" s="458"/>
    </row>
    <row r="2935" spans="2:4">
      <c r="B2935" s="445"/>
      <c r="D2935" s="458"/>
    </row>
    <row r="2936" spans="2:4">
      <c r="B2936" s="445"/>
      <c r="D2936" s="458"/>
    </row>
    <row r="2937" spans="2:4">
      <c r="B2937" s="445"/>
      <c r="D2937" s="458"/>
    </row>
    <row r="2938" spans="2:4">
      <c r="B2938" s="445"/>
      <c r="D2938" s="458"/>
    </row>
    <row r="2939" spans="2:4">
      <c r="B2939" s="445"/>
      <c r="D2939" s="458"/>
    </row>
    <row r="2940" spans="2:4">
      <c r="B2940" s="445"/>
      <c r="D2940" s="458"/>
    </row>
    <row r="2941" spans="2:4">
      <c r="B2941" s="445"/>
      <c r="D2941" s="458"/>
    </row>
    <row r="2942" spans="2:4">
      <c r="B2942" s="445"/>
      <c r="D2942" s="458"/>
    </row>
    <row r="2943" spans="2:4">
      <c r="B2943" s="445"/>
      <c r="D2943" s="458"/>
    </row>
    <row r="2944" spans="2:4">
      <c r="B2944" s="445"/>
      <c r="D2944" s="458"/>
    </row>
    <row r="2945" spans="2:4">
      <c r="B2945" s="445"/>
      <c r="D2945" s="458"/>
    </row>
    <row r="2946" spans="2:4">
      <c r="B2946" s="445"/>
      <c r="D2946" s="458"/>
    </row>
    <row r="2947" spans="2:4">
      <c r="B2947" s="445"/>
      <c r="D2947" s="458"/>
    </row>
    <row r="2948" spans="2:4">
      <c r="B2948" s="445"/>
      <c r="D2948" s="458"/>
    </row>
    <row r="2949" spans="2:4">
      <c r="B2949" s="445"/>
      <c r="D2949" s="458"/>
    </row>
    <row r="2950" spans="2:4">
      <c r="B2950" s="445"/>
      <c r="D2950" s="458"/>
    </row>
    <row r="2951" spans="2:4">
      <c r="B2951" s="445"/>
      <c r="D2951" s="458"/>
    </row>
    <row r="2952" spans="2:4">
      <c r="B2952" s="445"/>
      <c r="D2952" s="458"/>
    </row>
    <row r="2953" spans="2:4">
      <c r="B2953" s="445"/>
      <c r="D2953" s="458"/>
    </row>
    <row r="2954" spans="2:4">
      <c r="B2954" s="445"/>
      <c r="D2954" s="458"/>
    </row>
    <row r="2955" spans="2:4">
      <c r="B2955" s="445"/>
      <c r="D2955" s="458"/>
    </row>
    <row r="2956" spans="2:4">
      <c r="B2956" s="445"/>
      <c r="D2956" s="458"/>
    </row>
    <row r="2957" spans="2:4">
      <c r="B2957" s="445"/>
      <c r="D2957" s="458"/>
    </row>
    <row r="2958" spans="2:4">
      <c r="B2958" s="445"/>
      <c r="D2958" s="458"/>
    </row>
    <row r="2959" spans="2:4">
      <c r="B2959" s="445"/>
      <c r="D2959" s="458"/>
    </row>
    <row r="2960" spans="2:4">
      <c r="B2960" s="445"/>
      <c r="D2960" s="458"/>
    </row>
    <row r="2961" spans="2:4">
      <c r="B2961" s="445"/>
      <c r="D2961" s="458"/>
    </row>
    <row r="2962" spans="2:4">
      <c r="B2962" s="445"/>
      <c r="D2962" s="458"/>
    </row>
    <row r="2963" spans="2:4">
      <c r="B2963" s="445"/>
      <c r="D2963" s="458"/>
    </row>
    <row r="2964" spans="2:4">
      <c r="B2964" s="445"/>
      <c r="D2964" s="458"/>
    </row>
    <row r="2965" spans="2:4">
      <c r="B2965" s="445"/>
      <c r="D2965" s="458"/>
    </row>
    <row r="2966" spans="2:4">
      <c r="B2966" s="445"/>
      <c r="D2966" s="458"/>
    </row>
    <row r="2967" spans="2:4">
      <c r="B2967" s="445"/>
      <c r="D2967" s="458"/>
    </row>
    <row r="2968" spans="2:4">
      <c r="B2968" s="445"/>
      <c r="D2968" s="458"/>
    </row>
    <row r="2969" spans="2:4">
      <c r="B2969" s="445"/>
      <c r="D2969" s="458"/>
    </row>
    <row r="2970" spans="2:4">
      <c r="B2970" s="445"/>
      <c r="D2970" s="458"/>
    </row>
    <row r="2971" spans="2:4">
      <c r="B2971" s="445"/>
      <c r="D2971" s="458"/>
    </row>
    <row r="2972" spans="2:4">
      <c r="B2972" s="445"/>
      <c r="D2972" s="458"/>
    </row>
    <row r="2973" spans="2:4">
      <c r="B2973" s="445"/>
      <c r="D2973" s="458"/>
    </row>
    <row r="2974" spans="2:4">
      <c r="B2974" s="445"/>
      <c r="D2974" s="458"/>
    </row>
    <row r="2975" spans="2:4">
      <c r="B2975" s="445"/>
      <c r="D2975" s="458"/>
    </row>
    <row r="2976" spans="2:4">
      <c r="B2976" s="445"/>
      <c r="D2976" s="458"/>
    </row>
    <row r="2977" spans="2:4">
      <c r="B2977" s="445"/>
      <c r="D2977" s="458"/>
    </row>
    <row r="2978" spans="2:4">
      <c r="B2978" s="445"/>
      <c r="D2978" s="458"/>
    </row>
    <row r="2979" spans="2:4">
      <c r="B2979" s="445"/>
      <c r="D2979" s="458"/>
    </row>
    <row r="2980" spans="2:4">
      <c r="B2980" s="445"/>
      <c r="D2980" s="458"/>
    </row>
    <row r="2981" spans="2:4">
      <c r="B2981" s="445"/>
      <c r="D2981" s="458"/>
    </row>
    <row r="2982" spans="2:4">
      <c r="B2982" s="445"/>
      <c r="D2982" s="458"/>
    </row>
    <row r="2983" spans="2:4">
      <c r="B2983" s="445"/>
      <c r="D2983" s="458"/>
    </row>
    <row r="2984" spans="2:4">
      <c r="B2984" s="445"/>
      <c r="D2984" s="458"/>
    </row>
    <row r="2985" spans="2:4">
      <c r="B2985" s="445"/>
      <c r="D2985" s="458"/>
    </row>
    <row r="2986" spans="2:4">
      <c r="B2986" s="445"/>
      <c r="D2986" s="458"/>
    </row>
    <row r="2987" spans="2:4">
      <c r="B2987" s="445"/>
      <c r="D2987" s="458"/>
    </row>
    <row r="2988" spans="2:4">
      <c r="B2988" s="445"/>
      <c r="D2988" s="458"/>
    </row>
    <row r="2989" spans="2:4">
      <c r="B2989" s="445"/>
      <c r="D2989" s="458"/>
    </row>
    <row r="2990" spans="2:4">
      <c r="B2990" s="445"/>
      <c r="D2990" s="458"/>
    </row>
    <row r="2991" spans="2:4">
      <c r="B2991" s="445"/>
      <c r="D2991" s="458"/>
    </row>
    <row r="2992" spans="2:4">
      <c r="B2992" s="445"/>
      <c r="D2992" s="458"/>
    </row>
    <row r="2993" spans="2:4">
      <c r="B2993" s="445"/>
      <c r="D2993" s="458"/>
    </row>
    <row r="2994" spans="2:4">
      <c r="B2994" s="445"/>
      <c r="D2994" s="458"/>
    </row>
    <row r="2995" spans="2:4">
      <c r="B2995" s="445"/>
      <c r="D2995" s="458"/>
    </row>
    <row r="2996" spans="2:4">
      <c r="B2996" s="445"/>
      <c r="D2996" s="458"/>
    </row>
    <row r="2997" spans="2:4">
      <c r="B2997" s="445"/>
      <c r="D2997" s="458"/>
    </row>
    <row r="2998" spans="2:4">
      <c r="B2998" s="445"/>
      <c r="D2998" s="458"/>
    </row>
    <row r="2999" spans="2:4">
      <c r="B2999" s="445"/>
      <c r="D2999" s="458"/>
    </row>
    <row r="3000" spans="2:4">
      <c r="B3000" s="445"/>
      <c r="D3000" s="458"/>
    </row>
    <row r="3001" spans="2:4">
      <c r="B3001" s="445"/>
      <c r="D3001" s="458"/>
    </row>
    <row r="3002" spans="2:4">
      <c r="B3002" s="445"/>
      <c r="D3002" s="458"/>
    </row>
    <row r="3003" spans="2:4">
      <c r="B3003" s="445"/>
      <c r="D3003" s="458"/>
    </row>
    <row r="3004" spans="2:4">
      <c r="B3004" s="445"/>
      <c r="D3004" s="458"/>
    </row>
    <row r="3005" spans="2:4">
      <c r="B3005" s="445"/>
      <c r="D3005" s="458"/>
    </row>
    <row r="3006" spans="2:4">
      <c r="B3006" s="445"/>
      <c r="D3006" s="458"/>
    </row>
    <row r="3007" spans="2:4">
      <c r="B3007" s="445"/>
      <c r="D3007" s="458"/>
    </row>
    <row r="3008" spans="2:4">
      <c r="B3008" s="445"/>
      <c r="D3008" s="458"/>
    </row>
    <row r="3009" spans="2:4">
      <c r="B3009" s="445"/>
      <c r="D3009" s="458"/>
    </row>
    <row r="3010" spans="2:4">
      <c r="B3010" s="445"/>
      <c r="D3010" s="458"/>
    </row>
    <row r="3011" spans="2:4">
      <c r="B3011" s="445"/>
      <c r="D3011" s="458"/>
    </row>
    <row r="3012" spans="2:4">
      <c r="B3012" s="445"/>
      <c r="D3012" s="458"/>
    </row>
    <row r="3013" spans="2:4">
      <c r="B3013" s="445"/>
      <c r="D3013" s="458"/>
    </row>
    <row r="3014" spans="2:4">
      <c r="B3014" s="445"/>
      <c r="D3014" s="458"/>
    </row>
    <row r="3015" spans="2:4">
      <c r="B3015" s="445"/>
      <c r="D3015" s="458"/>
    </row>
    <row r="3016" spans="2:4">
      <c r="B3016" s="445"/>
      <c r="D3016" s="458"/>
    </row>
    <row r="3017" spans="2:4">
      <c r="B3017" s="445"/>
      <c r="D3017" s="458"/>
    </row>
    <row r="3018" spans="2:4">
      <c r="B3018" s="445"/>
      <c r="D3018" s="458"/>
    </row>
    <row r="3019" spans="2:4">
      <c r="B3019" s="445"/>
      <c r="D3019" s="458"/>
    </row>
    <row r="3020" spans="2:4">
      <c r="B3020" s="445"/>
      <c r="D3020" s="458"/>
    </row>
    <row r="3021" spans="2:4">
      <c r="B3021" s="445"/>
      <c r="D3021" s="458"/>
    </row>
    <row r="3022" spans="2:4">
      <c r="B3022" s="445"/>
      <c r="D3022" s="458"/>
    </row>
    <row r="3023" spans="2:4">
      <c r="B3023" s="445"/>
      <c r="D3023" s="458"/>
    </row>
    <row r="3024" spans="2:4">
      <c r="B3024" s="445"/>
      <c r="D3024" s="458"/>
    </row>
    <row r="3025" spans="2:4">
      <c r="B3025" s="445"/>
      <c r="D3025" s="458"/>
    </row>
    <row r="3026" spans="2:4">
      <c r="B3026" s="445"/>
      <c r="D3026" s="458"/>
    </row>
    <row r="3027" spans="2:4">
      <c r="B3027" s="445"/>
      <c r="D3027" s="458"/>
    </row>
    <row r="3028" spans="2:4">
      <c r="B3028" s="445"/>
      <c r="D3028" s="458"/>
    </row>
    <row r="3029" spans="2:4">
      <c r="B3029" s="445"/>
      <c r="D3029" s="458"/>
    </row>
    <row r="3030" spans="2:4">
      <c r="B3030" s="445"/>
      <c r="D3030" s="458"/>
    </row>
    <row r="3031" spans="2:4">
      <c r="B3031" s="445"/>
      <c r="D3031" s="458"/>
    </row>
    <row r="3032" spans="2:4">
      <c r="B3032" s="445"/>
      <c r="D3032" s="458"/>
    </row>
    <row r="3033" spans="2:4">
      <c r="B3033" s="445"/>
      <c r="D3033" s="458"/>
    </row>
    <row r="3034" spans="2:4">
      <c r="B3034" s="445"/>
      <c r="D3034" s="458"/>
    </row>
    <row r="3035" spans="2:4">
      <c r="B3035" s="445"/>
      <c r="D3035" s="458"/>
    </row>
    <row r="3036" spans="2:4">
      <c r="B3036" s="445"/>
      <c r="D3036" s="458"/>
    </row>
    <row r="3037" spans="2:4">
      <c r="B3037" s="445"/>
      <c r="D3037" s="458"/>
    </row>
    <row r="3038" spans="2:4">
      <c r="B3038" s="445"/>
      <c r="D3038" s="458"/>
    </row>
    <row r="3039" spans="2:4">
      <c r="B3039" s="445"/>
      <c r="D3039" s="458"/>
    </row>
    <row r="3040" spans="2:4">
      <c r="B3040" s="445"/>
      <c r="D3040" s="458"/>
    </row>
    <row r="3041" spans="2:4">
      <c r="B3041" s="445"/>
      <c r="D3041" s="458"/>
    </row>
    <row r="3042" spans="2:4">
      <c r="B3042" s="445"/>
      <c r="D3042" s="458"/>
    </row>
    <row r="3043" spans="2:4">
      <c r="B3043" s="445"/>
      <c r="D3043" s="458"/>
    </row>
    <row r="3044" spans="2:4">
      <c r="B3044" s="445"/>
      <c r="D3044" s="458"/>
    </row>
    <row r="3045" spans="2:4">
      <c r="B3045" s="445"/>
      <c r="D3045" s="458"/>
    </row>
    <row r="3046" spans="2:4">
      <c r="B3046" s="445"/>
      <c r="D3046" s="458"/>
    </row>
    <row r="3047" spans="2:4">
      <c r="B3047" s="445"/>
      <c r="D3047" s="458"/>
    </row>
    <row r="3048" spans="2:4">
      <c r="B3048" s="445"/>
      <c r="D3048" s="458"/>
    </row>
    <row r="3049" spans="2:4">
      <c r="B3049" s="445"/>
      <c r="D3049" s="458"/>
    </row>
    <row r="3050" spans="2:4">
      <c r="B3050" s="445"/>
      <c r="D3050" s="458"/>
    </row>
    <row r="3051" spans="2:4">
      <c r="B3051" s="445"/>
      <c r="D3051" s="458"/>
    </row>
    <row r="3052" spans="2:4">
      <c r="B3052" s="445"/>
      <c r="D3052" s="458"/>
    </row>
    <row r="3053" spans="2:4">
      <c r="B3053" s="445"/>
      <c r="D3053" s="458"/>
    </row>
    <row r="3054" spans="2:4">
      <c r="B3054" s="445"/>
      <c r="D3054" s="458"/>
    </row>
    <row r="3055" spans="2:4">
      <c r="B3055" s="445"/>
      <c r="D3055" s="458"/>
    </row>
    <row r="3056" spans="2:4">
      <c r="B3056" s="445"/>
      <c r="D3056" s="458"/>
    </row>
    <row r="3057" spans="2:4">
      <c r="B3057" s="445"/>
      <c r="D3057" s="458"/>
    </row>
    <row r="3058" spans="2:4">
      <c r="B3058" s="445"/>
      <c r="D3058" s="458"/>
    </row>
    <row r="3059" spans="2:4">
      <c r="B3059" s="445"/>
      <c r="D3059" s="458"/>
    </row>
    <row r="3060" spans="2:4">
      <c r="B3060" s="445"/>
      <c r="D3060" s="458"/>
    </row>
    <row r="3061" spans="2:4">
      <c r="B3061" s="445"/>
      <c r="D3061" s="458"/>
    </row>
    <row r="3062" spans="2:4">
      <c r="B3062" s="445"/>
      <c r="D3062" s="458"/>
    </row>
    <row r="3063" spans="2:4">
      <c r="B3063" s="445"/>
      <c r="D3063" s="458"/>
    </row>
    <row r="3064" spans="2:4">
      <c r="B3064" s="445"/>
      <c r="D3064" s="458"/>
    </row>
    <row r="3065" spans="2:4">
      <c r="B3065" s="445"/>
      <c r="D3065" s="458"/>
    </row>
    <row r="3066" spans="2:4">
      <c r="B3066" s="445"/>
      <c r="D3066" s="458"/>
    </row>
    <row r="3067" spans="2:4">
      <c r="B3067" s="445"/>
      <c r="D3067" s="458"/>
    </row>
    <row r="3068" spans="2:4">
      <c r="B3068" s="445"/>
      <c r="D3068" s="458"/>
    </row>
    <row r="3069" spans="2:4">
      <c r="B3069" s="445"/>
      <c r="D3069" s="458"/>
    </row>
    <row r="3070" spans="2:4">
      <c r="B3070" s="445"/>
      <c r="D3070" s="458"/>
    </row>
    <row r="3071" spans="2:4">
      <c r="B3071" s="445"/>
      <c r="D3071" s="458"/>
    </row>
    <row r="3072" spans="2:4">
      <c r="B3072" s="445"/>
      <c r="D3072" s="458"/>
    </row>
    <row r="3073" spans="2:4">
      <c r="B3073" s="445"/>
      <c r="D3073" s="458"/>
    </row>
    <row r="3074" spans="2:4">
      <c r="B3074" s="445"/>
      <c r="D3074" s="458"/>
    </row>
    <row r="3075" spans="2:4">
      <c r="B3075" s="445"/>
      <c r="D3075" s="458"/>
    </row>
    <row r="3076" spans="2:4">
      <c r="B3076" s="445"/>
      <c r="D3076" s="458"/>
    </row>
    <row r="3077" spans="2:4">
      <c r="B3077" s="445"/>
      <c r="D3077" s="458"/>
    </row>
    <row r="3078" spans="2:4">
      <c r="B3078" s="445"/>
      <c r="D3078" s="458"/>
    </row>
    <row r="3079" spans="2:4">
      <c r="B3079" s="445"/>
      <c r="D3079" s="458"/>
    </row>
    <row r="3080" spans="2:4">
      <c r="B3080" s="445"/>
      <c r="D3080" s="458"/>
    </row>
    <row r="3081" spans="2:4">
      <c r="B3081" s="445"/>
      <c r="D3081" s="458"/>
    </row>
    <row r="3082" spans="2:4">
      <c r="B3082" s="445"/>
      <c r="D3082" s="458"/>
    </row>
    <row r="3083" spans="2:4">
      <c r="B3083" s="445"/>
      <c r="D3083" s="458"/>
    </row>
    <row r="3084" spans="2:4">
      <c r="B3084" s="445"/>
      <c r="D3084" s="458"/>
    </row>
    <row r="3085" spans="2:4">
      <c r="B3085" s="445"/>
      <c r="D3085" s="458"/>
    </row>
    <row r="3086" spans="2:4">
      <c r="B3086" s="445"/>
      <c r="D3086" s="458"/>
    </row>
    <row r="3087" spans="2:4">
      <c r="B3087" s="445"/>
      <c r="D3087" s="458"/>
    </row>
    <row r="3088" spans="2:4">
      <c r="B3088" s="445"/>
      <c r="D3088" s="458"/>
    </row>
    <row r="3089" spans="2:4">
      <c r="B3089" s="445"/>
      <c r="D3089" s="458"/>
    </row>
    <row r="3090" spans="2:4">
      <c r="B3090" s="445"/>
      <c r="D3090" s="458"/>
    </row>
    <row r="3091" spans="2:4">
      <c r="B3091" s="445"/>
      <c r="D3091" s="458"/>
    </row>
    <row r="3092" spans="2:4">
      <c r="B3092" s="445"/>
      <c r="D3092" s="458"/>
    </row>
    <row r="3093" spans="2:4">
      <c r="B3093" s="445"/>
      <c r="D3093" s="458"/>
    </row>
    <row r="3094" spans="2:4">
      <c r="B3094" s="445"/>
      <c r="D3094" s="458"/>
    </row>
    <row r="3095" spans="2:4">
      <c r="B3095" s="445"/>
      <c r="D3095" s="458"/>
    </row>
    <row r="3096" spans="2:4">
      <c r="B3096" s="445"/>
      <c r="D3096" s="458"/>
    </row>
    <row r="3097" spans="2:4">
      <c r="B3097" s="445"/>
      <c r="D3097" s="458"/>
    </row>
    <row r="3098" spans="2:4">
      <c r="B3098" s="445"/>
      <c r="D3098" s="458"/>
    </row>
    <row r="3099" spans="2:4">
      <c r="B3099" s="445"/>
      <c r="D3099" s="458"/>
    </row>
    <row r="3100" spans="2:4">
      <c r="B3100" s="445"/>
      <c r="D3100" s="458"/>
    </row>
    <row r="3101" spans="2:4">
      <c r="B3101" s="445"/>
      <c r="D3101" s="458"/>
    </row>
    <row r="3102" spans="2:4">
      <c r="B3102" s="445"/>
      <c r="D3102" s="458"/>
    </row>
    <row r="3103" spans="2:4">
      <c r="B3103" s="445"/>
      <c r="D3103" s="458"/>
    </row>
    <row r="3104" spans="2:4">
      <c r="B3104" s="445"/>
      <c r="D3104" s="458"/>
    </row>
    <row r="3105" spans="2:4">
      <c r="B3105" s="445"/>
      <c r="D3105" s="458"/>
    </row>
    <row r="3106" spans="2:4">
      <c r="B3106" s="445"/>
      <c r="D3106" s="458"/>
    </row>
    <row r="3107" spans="2:4">
      <c r="B3107" s="445"/>
      <c r="D3107" s="458"/>
    </row>
    <row r="3108" spans="2:4">
      <c r="B3108" s="445"/>
      <c r="D3108" s="458"/>
    </row>
    <row r="3109" spans="2:4">
      <c r="B3109" s="445"/>
      <c r="D3109" s="458"/>
    </row>
    <row r="3110" spans="2:4">
      <c r="B3110" s="445"/>
      <c r="D3110" s="458"/>
    </row>
    <row r="3111" spans="2:4">
      <c r="B3111" s="445"/>
      <c r="D3111" s="458"/>
    </row>
    <row r="3112" spans="2:4">
      <c r="B3112" s="445"/>
      <c r="D3112" s="458"/>
    </row>
    <row r="3113" spans="2:4">
      <c r="B3113" s="445"/>
      <c r="D3113" s="458"/>
    </row>
    <row r="3114" spans="2:4">
      <c r="B3114" s="445"/>
      <c r="D3114" s="458"/>
    </row>
    <row r="3115" spans="2:4">
      <c r="B3115" s="445"/>
      <c r="D3115" s="458"/>
    </row>
    <row r="3116" spans="2:4">
      <c r="B3116" s="445"/>
      <c r="D3116" s="458"/>
    </row>
    <row r="3117" spans="2:4">
      <c r="B3117" s="445"/>
      <c r="D3117" s="458"/>
    </row>
    <row r="3118" spans="2:4">
      <c r="B3118" s="445"/>
      <c r="D3118" s="458"/>
    </row>
    <row r="3119" spans="2:4">
      <c r="B3119" s="445"/>
      <c r="D3119" s="458"/>
    </row>
    <row r="3120" spans="2:4">
      <c r="B3120" s="445"/>
      <c r="D3120" s="458"/>
    </row>
    <row r="3121" spans="2:4">
      <c r="B3121" s="445"/>
      <c r="D3121" s="458"/>
    </row>
    <row r="3122" spans="2:4">
      <c r="B3122" s="445"/>
      <c r="D3122" s="458"/>
    </row>
    <row r="3123" spans="2:4">
      <c r="B3123" s="445"/>
      <c r="D3123" s="458"/>
    </row>
    <row r="3124" spans="2:4">
      <c r="B3124" s="445"/>
      <c r="D3124" s="458"/>
    </row>
    <row r="3125" spans="2:4">
      <c r="B3125" s="445"/>
      <c r="D3125" s="458"/>
    </row>
    <row r="3126" spans="2:4">
      <c r="B3126" s="445"/>
      <c r="D3126" s="458"/>
    </row>
    <row r="3127" spans="2:4">
      <c r="B3127" s="445"/>
      <c r="D3127" s="458"/>
    </row>
    <row r="3128" spans="2:4">
      <c r="B3128" s="445"/>
      <c r="D3128" s="458"/>
    </row>
    <row r="3129" spans="2:4">
      <c r="B3129" s="445"/>
      <c r="D3129" s="458"/>
    </row>
    <row r="3130" spans="2:4">
      <c r="B3130" s="445"/>
      <c r="D3130" s="458"/>
    </row>
    <row r="3131" spans="2:4">
      <c r="B3131" s="445"/>
      <c r="D3131" s="458"/>
    </row>
    <row r="3132" spans="2:4">
      <c r="B3132" s="445"/>
      <c r="D3132" s="458"/>
    </row>
    <row r="3133" spans="2:4">
      <c r="B3133" s="445"/>
      <c r="D3133" s="458"/>
    </row>
    <row r="3134" spans="2:4">
      <c r="B3134" s="445"/>
      <c r="D3134" s="458"/>
    </row>
    <row r="3135" spans="2:4">
      <c r="B3135" s="445"/>
      <c r="D3135" s="458"/>
    </row>
    <row r="3136" spans="2:4">
      <c r="B3136" s="445"/>
      <c r="D3136" s="458"/>
    </row>
    <row r="3137" spans="2:4">
      <c r="B3137" s="445"/>
      <c r="D3137" s="458"/>
    </row>
    <row r="3138" spans="2:4">
      <c r="B3138" s="445"/>
      <c r="D3138" s="458"/>
    </row>
    <row r="3139" spans="2:4">
      <c r="B3139" s="445"/>
      <c r="D3139" s="458"/>
    </row>
    <row r="3140" spans="2:4">
      <c r="B3140" s="445"/>
      <c r="D3140" s="458"/>
    </row>
    <row r="3141" spans="2:4">
      <c r="B3141" s="445"/>
      <c r="D3141" s="458"/>
    </row>
    <row r="3142" spans="2:4">
      <c r="B3142" s="445"/>
      <c r="D3142" s="458"/>
    </row>
    <row r="3143" spans="2:4">
      <c r="B3143" s="445"/>
      <c r="D3143" s="458"/>
    </row>
    <row r="3144" spans="2:4">
      <c r="B3144" s="445"/>
      <c r="D3144" s="458"/>
    </row>
    <row r="3145" spans="2:4">
      <c r="B3145" s="445"/>
      <c r="D3145" s="458"/>
    </row>
    <row r="3146" spans="2:4">
      <c r="B3146" s="445"/>
      <c r="D3146" s="458"/>
    </row>
    <row r="3147" spans="2:4">
      <c r="B3147" s="445"/>
      <c r="D3147" s="458"/>
    </row>
    <row r="3148" spans="2:4">
      <c r="B3148" s="445"/>
      <c r="D3148" s="458"/>
    </row>
    <row r="3149" spans="2:4">
      <c r="B3149" s="445"/>
      <c r="D3149" s="458"/>
    </row>
    <row r="3150" spans="2:4">
      <c r="B3150" s="445"/>
      <c r="D3150" s="458"/>
    </row>
    <row r="3151" spans="2:4">
      <c r="B3151" s="445"/>
      <c r="D3151" s="458"/>
    </row>
    <row r="3152" spans="2:4">
      <c r="B3152" s="445"/>
      <c r="D3152" s="458"/>
    </row>
    <row r="3153" spans="2:4">
      <c r="B3153" s="445"/>
      <c r="D3153" s="458"/>
    </row>
    <row r="3154" spans="2:4">
      <c r="B3154" s="445"/>
      <c r="D3154" s="458"/>
    </row>
    <row r="3155" spans="2:4">
      <c r="B3155" s="445"/>
      <c r="D3155" s="458"/>
    </row>
    <row r="3156" spans="2:4">
      <c r="B3156" s="445"/>
      <c r="D3156" s="458"/>
    </row>
    <row r="3157" spans="2:4">
      <c r="B3157" s="445"/>
      <c r="D3157" s="458"/>
    </row>
    <row r="3158" spans="2:4">
      <c r="B3158" s="445"/>
      <c r="D3158" s="458"/>
    </row>
    <row r="3159" spans="2:4">
      <c r="B3159" s="445"/>
      <c r="D3159" s="458"/>
    </row>
    <row r="3160" spans="2:4">
      <c r="B3160" s="445"/>
      <c r="D3160" s="458"/>
    </row>
    <row r="3161" spans="2:4">
      <c r="B3161" s="445"/>
      <c r="D3161" s="458"/>
    </row>
    <row r="3162" spans="2:4">
      <c r="B3162" s="445"/>
      <c r="D3162" s="458"/>
    </row>
    <row r="3163" spans="2:4">
      <c r="B3163" s="445"/>
      <c r="D3163" s="458"/>
    </row>
    <row r="3164" spans="2:4">
      <c r="B3164" s="445"/>
      <c r="D3164" s="458"/>
    </row>
    <row r="3165" spans="2:4">
      <c r="B3165" s="445"/>
      <c r="D3165" s="458"/>
    </row>
    <row r="3166" spans="2:4">
      <c r="B3166" s="445"/>
      <c r="D3166" s="458"/>
    </row>
    <row r="3167" spans="2:4">
      <c r="B3167" s="445"/>
      <c r="D3167" s="458"/>
    </row>
    <row r="3168" spans="2:4">
      <c r="B3168" s="445"/>
      <c r="D3168" s="458"/>
    </row>
    <row r="3169" spans="2:4">
      <c r="B3169" s="445"/>
      <c r="D3169" s="458"/>
    </row>
    <row r="3170" spans="2:4">
      <c r="B3170" s="445"/>
      <c r="D3170" s="458"/>
    </row>
    <row r="3171" spans="2:4">
      <c r="B3171" s="445"/>
      <c r="D3171" s="458"/>
    </row>
    <row r="3172" spans="2:4">
      <c r="B3172" s="445"/>
      <c r="D3172" s="458"/>
    </row>
    <row r="3173" spans="2:4">
      <c r="B3173" s="445"/>
      <c r="D3173" s="458"/>
    </row>
    <row r="3174" spans="2:4">
      <c r="B3174" s="445"/>
      <c r="D3174" s="458"/>
    </row>
    <row r="3175" spans="2:4">
      <c r="B3175" s="445"/>
      <c r="D3175" s="458"/>
    </row>
    <row r="3176" spans="2:4">
      <c r="B3176" s="445"/>
      <c r="D3176" s="458"/>
    </row>
    <row r="3177" spans="2:4">
      <c r="B3177" s="445"/>
      <c r="D3177" s="458"/>
    </row>
    <row r="3178" spans="2:4">
      <c r="B3178" s="445"/>
      <c r="D3178" s="458"/>
    </row>
    <row r="3179" spans="2:4">
      <c r="B3179" s="445"/>
      <c r="D3179" s="458"/>
    </row>
    <row r="3180" spans="2:4">
      <c r="B3180" s="445"/>
      <c r="D3180" s="458"/>
    </row>
    <row r="3181" spans="2:4">
      <c r="B3181" s="445"/>
      <c r="D3181" s="458"/>
    </row>
    <row r="3182" spans="2:4">
      <c r="B3182" s="445"/>
      <c r="D3182" s="458"/>
    </row>
    <row r="3183" spans="2:4">
      <c r="B3183" s="445"/>
      <c r="D3183" s="458"/>
    </row>
    <row r="3184" spans="2:4">
      <c r="B3184" s="445"/>
      <c r="D3184" s="458"/>
    </row>
    <row r="3185" spans="2:4">
      <c r="B3185" s="445"/>
      <c r="D3185" s="458"/>
    </row>
    <row r="3186" spans="2:4">
      <c r="B3186" s="445"/>
      <c r="D3186" s="458"/>
    </row>
    <row r="3187" spans="2:4">
      <c r="B3187" s="445"/>
      <c r="D3187" s="458"/>
    </row>
    <row r="3188" spans="2:4">
      <c r="B3188" s="445"/>
      <c r="D3188" s="458"/>
    </row>
    <row r="3189" spans="2:4">
      <c r="B3189" s="445"/>
      <c r="D3189" s="458"/>
    </row>
    <row r="3190" spans="2:4">
      <c r="B3190" s="445"/>
      <c r="D3190" s="458"/>
    </row>
    <row r="3191" spans="2:4">
      <c r="B3191" s="445"/>
      <c r="D3191" s="458"/>
    </row>
    <row r="3192" spans="2:4">
      <c r="B3192" s="445"/>
      <c r="D3192" s="458"/>
    </row>
    <row r="3193" spans="2:4">
      <c r="B3193" s="445"/>
      <c r="D3193" s="458"/>
    </row>
    <row r="3194" spans="2:4">
      <c r="B3194" s="445"/>
      <c r="D3194" s="458"/>
    </row>
    <row r="3195" spans="2:4">
      <c r="B3195" s="445"/>
      <c r="D3195" s="458"/>
    </row>
    <row r="3196" spans="2:4">
      <c r="B3196" s="445"/>
      <c r="D3196" s="458"/>
    </row>
    <row r="3197" spans="2:4">
      <c r="B3197" s="445"/>
      <c r="D3197" s="458"/>
    </row>
    <row r="3198" spans="2:4">
      <c r="B3198" s="445"/>
      <c r="D3198" s="458"/>
    </row>
    <row r="3199" spans="2:4">
      <c r="B3199" s="445"/>
      <c r="D3199" s="458"/>
    </row>
    <row r="3200" spans="2:4">
      <c r="B3200" s="445"/>
      <c r="D3200" s="458"/>
    </row>
    <row r="3201" spans="2:4">
      <c r="B3201" s="445"/>
      <c r="D3201" s="458"/>
    </row>
    <row r="3202" spans="2:4">
      <c r="B3202" s="445"/>
      <c r="D3202" s="458"/>
    </row>
    <row r="3203" spans="2:4">
      <c r="B3203" s="445"/>
      <c r="D3203" s="458"/>
    </row>
    <row r="3204" spans="2:4">
      <c r="B3204" s="445"/>
      <c r="D3204" s="458"/>
    </row>
    <row r="3205" spans="2:4">
      <c r="B3205" s="445"/>
      <c r="D3205" s="458"/>
    </row>
    <row r="3206" spans="2:4">
      <c r="B3206" s="445"/>
      <c r="D3206" s="458"/>
    </row>
    <row r="3207" spans="2:4">
      <c r="B3207" s="445"/>
      <c r="D3207" s="458"/>
    </row>
    <row r="3208" spans="2:4">
      <c r="B3208" s="445"/>
      <c r="D3208" s="458"/>
    </row>
    <row r="3209" spans="2:4">
      <c r="B3209" s="445"/>
      <c r="D3209" s="458"/>
    </row>
    <row r="3210" spans="2:4">
      <c r="B3210" s="445"/>
      <c r="D3210" s="458"/>
    </row>
    <row r="3211" spans="2:4">
      <c r="B3211" s="445"/>
      <c r="D3211" s="458"/>
    </row>
    <row r="3212" spans="2:4">
      <c r="B3212" s="445"/>
      <c r="D3212" s="458"/>
    </row>
    <row r="3213" spans="2:4">
      <c r="B3213" s="445"/>
      <c r="D3213" s="458"/>
    </row>
    <row r="3214" spans="2:4">
      <c r="B3214" s="445"/>
      <c r="D3214" s="458"/>
    </row>
    <row r="3215" spans="2:4">
      <c r="B3215" s="445"/>
      <c r="D3215" s="458"/>
    </row>
    <row r="3216" spans="2:4">
      <c r="B3216" s="445"/>
      <c r="D3216" s="458"/>
    </row>
    <row r="3217" spans="2:4">
      <c r="B3217" s="445"/>
      <c r="D3217" s="458"/>
    </row>
    <row r="3218" spans="2:4">
      <c r="B3218" s="445"/>
      <c r="D3218" s="458"/>
    </row>
    <row r="3219" spans="2:4">
      <c r="B3219" s="445"/>
      <c r="D3219" s="458"/>
    </row>
    <row r="3220" spans="2:4">
      <c r="B3220" s="445"/>
      <c r="D3220" s="458"/>
    </row>
    <row r="3221" spans="2:4">
      <c r="B3221" s="445"/>
      <c r="D3221" s="458"/>
    </row>
    <row r="3222" spans="2:4">
      <c r="B3222" s="445"/>
      <c r="D3222" s="458"/>
    </row>
    <row r="3223" spans="2:4">
      <c r="B3223" s="445"/>
      <c r="D3223" s="458"/>
    </row>
    <row r="3224" spans="2:4">
      <c r="B3224" s="445"/>
      <c r="D3224" s="458"/>
    </row>
    <row r="3225" spans="2:4">
      <c r="B3225" s="445"/>
      <c r="D3225" s="458"/>
    </row>
    <row r="3226" spans="2:4">
      <c r="B3226" s="445"/>
      <c r="D3226" s="458"/>
    </row>
    <row r="3227" spans="2:4">
      <c r="B3227" s="445"/>
      <c r="D3227" s="458"/>
    </row>
    <row r="3228" spans="2:4">
      <c r="B3228" s="445"/>
      <c r="D3228" s="458"/>
    </row>
    <row r="3229" spans="2:4">
      <c r="B3229" s="445"/>
      <c r="D3229" s="458"/>
    </row>
    <row r="3230" spans="2:4">
      <c r="B3230" s="445"/>
      <c r="D3230" s="458"/>
    </row>
    <row r="3231" spans="2:4">
      <c r="B3231" s="445"/>
      <c r="D3231" s="458"/>
    </row>
    <row r="3232" spans="2:4">
      <c r="B3232" s="445"/>
      <c r="D3232" s="458"/>
    </row>
    <row r="3233" spans="2:4">
      <c r="B3233" s="445"/>
      <c r="D3233" s="458"/>
    </row>
    <row r="3234" spans="2:4">
      <c r="B3234" s="445"/>
      <c r="D3234" s="458"/>
    </row>
    <row r="3235" spans="2:4">
      <c r="B3235" s="445"/>
      <c r="D3235" s="458"/>
    </row>
    <row r="3236" spans="2:4">
      <c r="B3236" s="445"/>
      <c r="D3236" s="458"/>
    </row>
    <row r="3237" spans="2:4">
      <c r="B3237" s="445"/>
      <c r="D3237" s="458"/>
    </row>
    <row r="3238" spans="2:4">
      <c r="B3238" s="445"/>
      <c r="D3238" s="458"/>
    </row>
    <row r="3239" spans="2:4">
      <c r="B3239" s="445"/>
      <c r="D3239" s="458"/>
    </row>
    <row r="3240" spans="2:4">
      <c r="B3240" s="445"/>
      <c r="D3240" s="458"/>
    </row>
    <row r="3241" spans="2:4">
      <c r="B3241" s="445"/>
      <c r="D3241" s="458"/>
    </row>
    <row r="3242" spans="2:4">
      <c r="B3242" s="445"/>
      <c r="D3242" s="458"/>
    </row>
    <row r="3243" spans="2:4">
      <c r="B3243" s="445"/>
      <c r="D3243" s="458"/>
    </row>
    <row r="3244" spans="2:4">
      <c r="B3244" s="445"/>
      <c r="D3244" s="458"/>
    </row>
    <row r="3245" spans="2:4">
      <c r="B3245" s="445"/>
      <c r="D3245" s="458"/>
    </row>
    <row r="3246" spans="2:4">
      <c r="B3246" s="445"/>
      <c r="D3246" s="458"/>
    </row>
    <row r="3247" spans="2:4">
      <c r="B3247" s="445"/>
      <c r="D3247" s="458"/>
    </row>
    <row r="3248" spans="2:4">
      <c r="B3248" s="445"/>
      <c r="D3248" s="458"/>
    </row>
    <row r="3249" spans="2:4">
      <c r="B3249" s="445"/>
      <c r="D3249" s="458"/>
    </row>
    <row r="3250" spans="2:4">
      <c r="B3250" s="445"/>
      <c r="D3250" s="458"/>
    </row>
    <row r="3251" spans="2:4">
      <c r="B3251" s="445"/>
      <c r="D3251" s="458"/>
    </row>
    <row r="3252" spans="2:4">
      <c r="B3252" s="445"/>
      <c r="D3252" s="458"/>
    </row>
    <row r="3253" spans="2:4">
      <c r="B3253" s="445"/>
      <c r="D3253" s="458"/>
    </row>
    <row r="3254" spans="2:4">
      <c r="B3254" s="445"/>
      <c r="D3254" s="458"/>
    </row>
    <row r="3255" spans="2:4">
      <c r="B3255" s="445"/>
      <c r="D3255" s="458"/>
    </row>
    <row r="3256" spans="2:4">
      <c r="B3256" s="445"/>
      <c r="D3256" s="458"/>
    </row>
    <row r="3257" spans="2:4">
      <c r="B3257" s="445"/>
      <c r="D3257" s="458"/>
    </row>
    <row r="3258" spans="2:4">
      <c r="B3258" s="445"/>
      <c r="D3258" s="458"/>
    </row>
    <row r="3259" spans="2:4">
      <c r="B3259" s="445"/>
      <c r="D3259" s="458"/>
    </row>
    <row r="3260" spans="2:4">
      <c r="B3260" s="445"/>
      <c r="D3260" s="458"/>
    </row>
    <row r="3261" spans="2:4">
      <c r="B3261" s="445"/>
      <c r="D3261" s="458"/>
    </row>
    <row r="3262" spans="2:4">
      <c r="B3262" s="445"/>
      <c r="D3262" s="458"/>
    </row>
    <row r="3263" spans="2:4">
      <c r="B3263" s="445"/>
      <c r="D3263" s="458"/>
    </row>
    <row r="3264" spans="2:4">
      <c r="B3264" s="445"/>
      <c r="D3264" s="458"/>
    </row>
    <row r="3265" spans="2:4">
      <c r="B3265" s="445"/>
      <c r="D3265" s="458"/>
    </row>
    <row r="3266" spans="2:4">
      <c r="B3266" s="445"/>
      <c r="D3266" s="458"/>
    </row>
    <row r="3267" spans="2:4">
      <c r="B3267" s="445"/>
      <c r="D3267" s="458"/>
    </row>
    <row r="3268" spans="2:4">
      <c r="B3268" s="445"/>
      <c r="D3268" s="458"/>
    </row>
    <row r="3269" spans="2:4">
      <c r="B3269" s="445"/>
      <c r="D3269" s="458"/>
    </row>
    <row r="3270" spans="2:4">
      <c r="B3270" s="445"/>
      <c r="D3270" s="458"/>
    </row>
    <row r="3271" spans="2:4">
      <c r="B3271" s="445"/>
      <c r="D3271" s="458"/>
    </row>
    <row r="3272" spans="2:4">
      <c r="B3272" s="445"/>
      <c r="D3272" s="458"/>
    </row>
    <row r="3273" spans="2:4">
      <c r="B3273" s="445"/>
      <c r="D3273" s="458"/>
    </row>
    <row r="3274" spans="2:4">
      <c r="B3274" s="445"/>
      <c r="D3274" s="458"/>
    </row>
    <row r="3275" spans="2:4">
      <c r="B3275" s="445"/>
      <c r="D3275" s="458"/>
    </row>
    <row r="3276" spans="2:4">
      <c r="B3276" s="445"/>
      <c r="D3276" s="458"/>
    </row>
    <row r="3277" spans="2:4">
      <c r="B3277" s="445"/>
      <c r="D3277" s="458"/>
    </row>
    <row r="3278" spans="2:4">
      <c r="B3278" s="445"/>
      <c r="D3278" s="458"/>
    </row>
    <row r="3279" spans="2:4">
      <c r="B3279" s="445"/>
      <c r="D3279" s="458"/>
    </row>
    <row r="3280" spans="2:4">
      <c r="B3280" s="445"/>
      <c r="D3280" s="458"/>
    </row>
    <row r="3281" spans="2:4">
      <c r="B3281" s="445"/>
      <c r="D3281" s="458"/>
    </row>
    <row r="3282" spans="2:4">
      <c r="B3282" s="445"/>
      <c r="D3282" s="458"/>
    </row>
    <row r="3283" spans="2:4">
      <c r="B3283" s="445"/>
      <c r="D3283" s="458"/>
    </row>
    <row r="3284" spans="2:4">
      <c r="B3284" s="445"/>
      <c r="D3284" s="458"/>
    </row>
    <row r="3285" spans="2:4">
      <c r="B3285" s="445"/>
      <c r="D3285" s="458"/>
    </row>
    <row r="3286" spans="2:4">
      <c r="B3286" s="445"/>
      <c r="D3286" s="458"/>
    </row>
    <row r="3287" spans="2:4">
      <c r="B3287" s="445"/>
      <c r="D3287" s="458"/>
    </row>
    <row r="3288" spans="2:4">
      <c r="B3288" s="445"/>
      <c r="D3288" s="458"/>
    </row>
    <row r="3289" spans="2:4">
      <c r="B3289" s="445"/>
      <c r="D3289" s="458"/>
    </row>
    <row r="3290" spans="2:4">
      <c r="B3290" s="445"/>
      <c r="D3290" s="458"/>
    </row>
    <row r="3291" spans="2:4">
      <c r="B3291" s="445"/>
      <c r="D3291" s="458"/>
    </row>
    <row r="3292" spans="2:4">
      <c r="B3292" s="445"/>
      <c r="D3292" s="458"/>
    </row>
    <row r="3293" spans="2:4">
      <c r="B3293" s="445"/>
      <c r="D3293" s="458"/>
    </row>
    <row r="3294" spans="2:4">
      <c r="B3294" s="445"/>
      <c r="D3294" s="458"/>
    </row>
    <row r="3295" spans="2:4">
      <c r="B3295" s="445"/>
      <c r="D3295" s="458"/>
    </row>
    <row r="3296" spans="2:4">
      <c r="B3296" s="445"/>
      <c r="D3296" s="458"/>
    </row>
    <row r="3297" spans="2:4">
      <c r="B3297" s="445"/>
      <c r="D3297" s="458"/>
    </row>
    <row r="3298" spans="2:4">
      <c r="B3298" s="445"/>
      <c r="D3298" s="458"/>
    </row>
    <row r="3299" spans="2:4">
      <c r="B3299" s="445"/>
      <c r="D3299" s="458"/>
    </row>
    <row r="3300" spans="2:4">
      <c r="B3300" s="445"/>
      <c r="D3300" s="458"/>
    </row>
    <row r="3301" spans="2:4">
      <c r="B3301" s="445"/>
      <c r="D3301" s="458"/>
    </row>
    <row r="3302" spans="2:4">
      <c r="B3302" s="445"/>
      <c r="D3302" s="458"/>
    </row>
    <row r="3303" spans="2:4">
      <c r="B3303" s="445"/>
      <c r="D3303" s="458"/>
    </row>
    <row r="3304" spans="2:4">
      <c r="B3304" s="445"/>
      <c r="D3304" s="458"/>
    </row>
    <row r="3305" spans="2:4">
      <c r="B3305" s="445"/>
      <c r="D3305" s="458"/>
    </row>
    <row r="3306" spans="2:4">
      <c r="B3306" s="445"/>
      <c r="D3306" s="458"/>
    </row>
    <row r="3307" spans="2:4">
      <c r="B3307" s="445"/>
      <c r="D3307" s="458"/>
    </row>
    <row r="3308" spans="2:4">
      <c r="B3308" s="445"/>
      <c r="D3308" s="458"/>
    </row>
    <row r="3309" spans="2:4">
      <c r="B3309" s="445"/>
      <c r="D3309" s="458"/>
    </row>
    <row r="3310" spans="2:4">
      <c r="B3310" s="445"/>
      <c r="D3310" s="458"/>
    </row>
    <row r="3311" spans="2:4">
      <c r="B3311" s="445"/>
      <c r="D3311" s="458"/>
    </row>
    <row r="3312" spans="2:4">
      <c r="B3312" s="445"/>
      <c r="D3312" s="458"/>
    </row>
    <row r="3313" spans="2:4">
      <c r="B3313" s="445"/>
      <c r="D3313" s="458"/>
    </row>
    <row r="3314" spans="2:4">
      <c r="B3314" s="445"/>
      <c r="D3314" s="458"/>
    </row>
    <row r="3315" spans="2:4">
      <c r="B3315" s="445"/>
      <c r="D3315" s="458"/>
    </row>
    <row r="3316" spans="2:4">
      <c r="B3316" s="445"/>
      <c r="D3316" s="458"/>
    </row>
    <row r="3317" spans="2:4">
      <c r="B3317" s="445"/>
      <c r="D3317" s="458"/>
    </row>
    <row r="3318" spans="2:4">
      <c r="B3318" s="445"/>
      <c r="D3318" s="458"/>
    </row>
    <row r="3319" spans="2:4">
      <c r="B3319" s="445"/>
      <c r="D3319" s="458"/>
    </row>
    <row r="3320" spans="2:4">
      <c r="B3320" s="445"/>
      <c r="D3320" s="458"/>
    </row>
    <row r="3321" spans="2:4">
      <c r="B3321" s="445"/>
      <c r="D3321" s="458"/>
    </row>
    <row r="3322" spans="2:4">
      <c r="B3322" s="445"/>
      <c r="D3322" s="458"/>
    </row>
    <row r="3323" spans="2:4">
      <c r="B3323" s="445"/>
      <c r="D3323" s="458"/>
    </row>
    <row r="3324" spans="2:4">
      <c r="B3324" s="445"/>
      <c r="D3324" s="458"/>
    </row>
    <row r="3325" spans="2:4">
      <c r="B3325" s="445"/>
      <c r="D3325" s="458"/>
    </row>
    <row r="3326" spans="2:4">
      <c r="B3326" s="445"/>
      <c r="D3326" s="458"/>
    </row>
    <row r="3327" spans="2:4">
      <c r="B3327" s="445"/>
      <c r="D3327" s="458"/>
    </row>
    <row r="3328" spans="2:4">
      <c r="B3328" s="445"/>
      <c r="D3328" s="458"/>
    </row>
    <row r="3329" spans="2:4">
      <c r="B3329" s="445"/>
      <c r="D3329" s="458"/>
    </row>
    <row r="3330" spans="2:4">
      <c r="B3330" s="445"/>
      <c r="D3330" s="458"/>
    </row>
    <row r="3331" spans="2:4">
      <c r="B3331" s="445"/>
      <c r="D3331" s="458"/>
    </row>
    <row r="3332" spans="2:4">
      <c r="B3332" s="445"/>
      <c r="D3332" s="458"/>
    </row>
    <row r="3333" spans="2:4">
      <c r="B3333" s="445"/>
      <c r="D3333" s="458"/>
    </row>
    <row r="3334" spans="2:4">
      <c r="B3334" s="445"/>
      <c r="D3334" s="458"/>
    </row>
    <row r="3335" spans="2:4">
      <c r="B3335" s="445"/>
      <c r="D3335" s="458"/>
    </row>
    <row r="3336" spans="2:4">
      <c r="B3336" s="445"/>
      <c r="D3336" s="458"/>
    </row>
    <row r="3337" spans="2:4">
      <c r="B3337" s="445"/>
      <c r="D3337" s="458"/>
    </row>
    <row r="3338" spans="2:4">
      <c r="B3338" s="445"/>
      <c r="D3338" s="458"/>
    </row>
    <row r="3339" spans="2:4">
      <c r="B3339" s="445"/>
      <c r="D3339" s="458"/>
    </row>
    <row r="3340" spans="2:4">
      <c r="B3340" s="445"/>
      <c r="D3340" s="458"/>
    </row>
    <row r="3341" spans="2:4">
      <c r="B3341" s="445"/>
      <c r="D3341" s="458"/>
    </row>
    <row r="3342" spans="2:4">
      <c r="B3342" s="445"/>
      <c r="D3342" s="458"/>
    </row>
    <row r="3343" spans="2:4">
      <c r="B3343" s="445"/>
      <c r="D3343" s="458"/>
    </row>
    <row r="3344" spans="2:4">
      <c r="B3344" s="445"/>
      <c r="D3344" s="458"/>
    </row>
    <row r="3345" spans="2:4">
      <c r="B3345" s="445"/>
      <c r="D3345" s="458"/>
    </row>
    <row r="3346" spans="2:4">
      <c r="B3346" s="445"/>
      <c r="D3346" s="458"/>
    </row>
    <row r="3347" spans="2:4">
      <c r="B3347" s="445"/>
      <c r="D3347" s="458"/>
    </row>
    <row r="3348" spans="2:4">
      <c r="B3348" s="445"/>
      <c r="D3348" s="458"/>
    </row>
    <row r="3349" spans="2:4">
      <c r="B3349" s="445"/>
      <c r="D3349" s="458"/>
    </row>
    <row r="3350" spans="2:4">
      <c r="B3350" s="445"/>
      <c r="D3350" s="458"/>
    </row>
    <row r="3351" spans="2:4">
      <c r="B3351" s="445"/>
      <c r="D3351" s="458"/>
    </row>
    <row r="3352" spans="2:4">
      <c r="B3352" s="445"/>
      <c r="D3352" s="458"/>
    </row>
    <row r="3353" spans="2:4">
      <c r="B3353" s="445"/>
      <c r="D3353" s="458"/>
    </row>
    <row r="3354" spans="2:4">
      <c r="B3354" s="445"/>
      <c r="D3354" s="458"/>
    </row>
    <row r="3355" spans="2:4">
      <c r="B3355" s="445"/>
      <c r="D3355" s="458"/>
    </row>
    <row r="3356" spans="2:4">
      <c r="B3356" s="445"/>
      <c r="D3356" s="458"/>
    </row>
    <row r="3357" spans="2:4">
      <c r="B3357" s="445"/>
      <c r="D3357" s="458"/>
    </row>
    <row r="3358" spans="2:4">
      <c r="B3358" s="445"/>
      <c r="D3358" s="458"/>
    </row>
    <row r="3359" spans="2:4">
      <c r="B3359" s="445"/>
      <c r="D3359" s="458"/>
    </row>
    <row r="3360" spans="2:4">
      <c r="B3360" s="445"/>
      <c r="D3360" s="458"/>
    </row>
    <row r="3361" spans="2:4">
      <c r="B3361" s="445"/>
      <c r="D3361" s="458"/>
    </row>
    <row r="3362" spans="2:4">
      <c r="B3362" s="445"/>
      <c r="D3362" s="458"/>
    </row>
    <row r="3363" spans="2:4">
      <c r="B3363" s="445"/>
      <c r="D3363" s="458"/>
    </row>
    <row r="3364" spans="2:4">
      <c r="B3364" s="445"/>
      <c r="D3364" s="458"/>
    </row>
    <row r="3365" spans="2:4">
      <c r="B3365" s="445"/>
      <c r="D3365" s="458"/>
    </row>
    <row r="3366" spans="2:4">
      <c r="B3366" s="445"/>
      <c r="D3366" s="458"/>
    </row>
    <row r="3367" spans="2:4">
      <c r="B3367" s="445"/>
      <c r="D3367" s="458"/>
    </row>
    <row r="3368" spans="2:4">
      <c r="B3368" s="445"/>
      <c r="D3368" s="458"/>
    </row>
    <row r="3369" spans="2:4">
      <c r="B3369" s="445"/>
      <c r="D3369" s="458"/>
    </row>
    <row r="3370" spans="2:4">
      <c r="B3370" s="445"/>
      <c r="D3370" s="458"/>
    </row>
    <row r="3371" spans="2:4">
      <c r="B3371" s="445"/>
      <c r="D3371" s="458"/>
    </row>
    <row r="3372" spans="2:4">
      <c r="B3372" s="445"/>
      <c r="D3372" s="458"/>
    </row>
    <row r="3373" spans="2:4">
      <c r="B3373" s="445"/>
      <c r="D3373" s="458"/>
    </row>
    <row r="3374" spans="2:4">
      <c r="B3374" s="445"/>
      <c r="D3374" s="458"/>
    </row>
    <row r="3375" spans="2:4">
      <c r="B3375" s="445"/>
      <c r="D3375" s="458"/>
    </row>
    <row r="3376" spans="2:4">
      <c r="B3376" s="445"/>
      <c r="D3376" s="458"/>
    </row>
    <row r="3377" spans="2:4">
      <c r="B3377" s="445"/>
      <c r="D3377" s="458"/>
    </row>
    <row r="3378" spans="2:4">
      <c r="B3378" s="445"/>
      <c r="D3378" s="458"/>
    </row>
    <row r="3379" spans="2:4">
      <c r="B3379" s="445"/>
      <c r="D3379" s="458"/>
    </row>
    <row r="3380" spans="2:4">
      <c r="B3380" s="445"/>
      <c r="D3380" s="458"/>
    </row>
    <row r="3381" spans="2:4">
      <c r="B3381" s="445"/>
      <c r="D3381" s="458"/>
    </row>
    <row r="3382" spans="2:4">
      <c r="B3382" s="445"/>
      <c r="D3382" s="458"/>
    </row>
    <row r="3383" spans="2:4">
      <c r="B3383" s="445"/>
      <c r="D3383" s="458"/>
    </row>
    <row r="3384" spans="2:4">
      <c r="B3384" s="445"/>
      <c r="D3384" s="458"/>
    </row>
    <row r="3385" spans="2:4">
      <c r="B3385" s="445"/>
      <c r="D3385" s="458"/>
    </row>
    <row r="3386" spans="2:4">
      <c r="B3386" s="445"/>
      <c r="D3386" s="458"/>
    </row>
    <row r="3387" spans="2:4">
      <c r="B3387" s="445"/>
      <c r="D3387" s="458"/>
    </row>
    <row r="3388" spans="2:4">
      <c r="B3388" s="445"/>
      <c r="D3388" s="458"/>
    </row>
    <row r="3389" spans="2:4">
      <c r="B3389" s="445"/>
      <c r="D3389" s="458"/>
    </row>
    <row r="3390" spans="2:4">
      <c r="B3390" s="445"/>
      <c r="D3390" s="458"/>
    </row>
    <row r="3391" spans="2:4">
      <c r="B3391" s="445"/>
      <c r="D3391" s="458"/>
    </row>
    <row r="3392" spans="2:4">
      <c r="B3392" s="445"/>
      <c r="D3392" s="458"/>
    </row>
    <row r="3393" spans="2:4">
      <c r="B3393" s="445"/>
      <c r="D3393" s="458"/>
    </row>
    <row r="3394" spans="2:4">
      <c r="B3394" s="445"/>
      <c r="D3394" s="458"/>
    </row>
    <row r="3395" spans="2:4">
      <c r="B3395" s="445"/>
      <c r="D3395" s="458"/>
    </row>
    <row r="3396" spans="2:4">
      <c r="B3396" s="445"/>
      <c r="D3396" s="458"/>
    </row>
    <row r="3397" spans="2:4">
      <c r="B3397" s="445"/>
      <c r="D3397" s="458"/>
    </row>
    <row r="3398" spans="2:4">
      <c r="B3398" s="445"/>
      <c r="D3398" s="458"/>
    </row>
    <row r="3399" spans="2:4">
      <c r="B3399" s="445"/>
      <c r="D3399" s="458"/>
    </row>
    <row r="3400" spans="2:4">
      <c r="B3400" s="445"/>
      <c r="D3400" s="458"/>
    </row>
    <row r="3401" spans="2:4">
      <c r="B3401" s="445"/>
      <c r="D3401" s="458"/>
    </row>
    <row r="3402" spans="2:4">
      <c r="B3402" s="445"/>
      <c r="D3402" s="458"/>
    </row>
    <row r="3403" spans="2:4">
      <c r="B3403" s="445"/>
      <c r="D3403" s="458"/>
    </row>
    <row r="3404" spans="2:4">
      <c r="B3404" s="445"/>
      <c r="D3404" s="458"/>
    </row>
    <row r="3405" spans="2:4">
      <c r="B3405" s="445"/>
      <c r="D3405" s="458"/>
    </row>
    <row r="3406" spans="2:4">
      <c r="B3406" s="445"/>
      <c r="D3406" s="458"/>
    </row>
    <row r="3407" spans="2:4">
      <c r="B3407" s="445"/>
      <c r="D3407" s="458"/>
    </row>
    <row r="3408" spans="2:4">
      <c r="B3408" s="445"/>
      <c r="D3408" s="458"/>
    </row>
    <row r="3409" spans="2:4">
      <c r="B3409" s="445"/>
      <c r="D3409" s="458"/>
    </row>
    <row r="3410" spans="2:4">
      <c r="B3410" s="445"/>
      <c r="D3410" s="458"/>
    </row>
    <row r="3411" spans="2:4">
      <c r="B3411" s="445"/>
      <c r="D3411" s="458"/>
    </row>
    <row r="3412" spans="2:4">
      <c r="B3412" s="445"/>
      <c r="D3412" s="458"/>
    </row>
    <row r="3413" spans="2:4">
      <c r="B3413" s="445"/>
      <c r="D3413" s="458"/>
    </row>
    <row r="3414" spans="2:4">
      <c r="B3414" s="445"/>
      <c r="D3414" s="458"/>
    </row>
    <row r="3415" spans="2:4">
      <c r="B3415" s="445"/>
      <c r="D3415" s="458"/>
    </row>
    <row r="3416" spans="2:4">
      <c r="B3416" s="445"/>
      <c r="D3416" s="458"/>
    </row>
    <row r="3417" spans="2:4">
      <c r="B3417" s="445"/>
      <c r="D3417" s="458"/>
    </row>
    <row r="3418" spans="2:4">
      <c r="B3418" s="445"/>
      <c r="D3418" s="458"/>
    </row>
    <row r="3419" spans="2:4">
      <c r="B3419" s="445"/>
      <c r="D3419" s="458"/>
    </row>
    <row r="3420" spans="2:4">
      <c r="B3420" s="445"/>
      <c r="D3420" s="458"/>
    </row>
    <row r="3421" spans="2:4">
      <c r="B3421" s="445"/>
      <c r="D3421" s="458"/>
    </row>
    <row r="3422" spans="2:4">
      <c r="B3422" s="445"/>
      <c r="D3422" s="458"/>
    </row>
    <row r="3423" spans="2:4">
      <c r="B3423" s="445"/>
      <c r="D3423" s="458"/>
    </row>
    <row r="3424" spans="2:4">
      <c r="B3424" s="445"/>
      <c r="D3424" s="458"/>
    </row>
    <row r="3425" spans="2:4">
      <c r="B3425" s="445"/>
      <c r="D3425" s="458"/>
    </row>
    <row r="3426" spans="2:4">
      <c r="B3426" s="445"/>
      <c r="D3426" s="458"/>
    </row>
    <row r="3427" spans="2:4">
      <c r="B3427" s="445"/>
      <c r="D3427" s="458"/>
    </row>
    <row r="3428" spans="2:4">
      <c r="B3428" s="445"/>
      <c r="D3428" s="458"/>
    </row>
    <row r="3429" spans="2:4">
      <c r="B3429" s="445"/>
      <c r="D3429" s="458"/>
    </row>
    <row r="3430" spans="2:4">
      <c r="B3430" s="445"/>
      <c r="D3430" s="458"/>
    </row>
    <row r="3431" spans="2:4">
      <c r="B3431" s="445"/>
      <c r="D3431" s="458"/>
    </row>
    <row r="3432" spans="2:4">
      <c r="B3432" s="445"/>
      <c r="D3432" s="458"/>
    </row>
    <row r="3433" spans="2:4">
      <c r="B3433" s="445"/>
      <c r="D3433" s="458"/>
    </row>
    <row r="3434" spans="2:4">
      <c r="B3434" s="445"/>
      <c r="D3434" s="458"/>
    </row>
    <row r="3435" spans="2:4">
      <c r="B3435" s="445"/>
      <c r="D3435" s="458"/>
    </row>
    <row r="3436" spans="2:4">
      <c r="B3436" s="445"/>
      <c r="D3436" s="458"/>
    </row>
    <row r="3437" spans="2:4">
      <c r="B3437" s="445"/>
      <c r="D3437" s="458"/>
    </row>
    <row r="3438" spans="2:4">
      <c r="B3438" s="445"/>
      <c r="D3438" s="458"/>
    </row>
    <row r="3439" spans="2:4">
      <c r="B3439" s="445"/>
      <c r="D3439" s="458"/>
    </row>
    <row r="3440" spans="2:4">
      <c r="B3440" s="445"/>
      <c r="D3440" s="458"/>
    </row>
    <row r="3441" spans="2:4">
      <c r="B3441" s="445"/>
      <c r="D3441" s="458"/>
    </row>
    <row r="3442" spans="2:4">
      <c r="B3442" s="445"/>
      <c r="D3442" s="458"/>
    </row>
    <row r="3443" spans="2:4">
      <c r="B3443" s="445"/>
      <c r="D3443" s="458"/>
    </row>
    <row r="3444" spans="2:4">
      <c r="B3444" s="445"/>
      <c r="D3444" s="458"/>
    </row>
    <row r="3445" spans="2:4">
      <c r="B3445" s="445"/>
      <c r="D3445" s="458"/>
    </row>
    <row r="3446" spans="2:4">
      <c r="B3446" s="445"/>
      <c r="D3446" s="458"/>
    </row>
    <row r="3447" spans="2:4">
      <c r="B3447" s="445"/>
      <c r="D3447" s="458"/>
    </row>
    <row r="3448" spans="2:4">
      <c r="B3448" s="445"/>
      <c r="D3448" s="458"/>
    </row>
    <row r="3449" spans="2:4">
      <c r="B3449" s="445"/>
      <c r="D3449" s="458"/>
    </row>
    <row r="3450" spans="2:4">
      <c r="B3450" s="445"/>
      <c r="D3450" s="458"/>
    </row>
    <row r="3451" spans="2:4">
      <c r="B3451" s="445"/>
      <c r="D3451" s="458"/>
    </row>
    <row r="3452" spans="2:4">
      <c r="B3452" s="445"/>
      <c r="D3452" s="458"/>
    </row>
    <row r="3453" spans="2:4">
      <c r="B3453" s="445"/>
      <c r="D3453" s="458"/>
    </row>
    <row r="3454" spans="2:4">
      <c r="B3454" s="445"/>
      <c r="D3454" s="458"/>
    </row>
    <row r="3455" spans="2:4">
      <c r="B3455" s="445"/>
      <c r="D3455" s="458"/>
    </row>
    <row r="3456" spans="2:4">
      <c r="B3456" s="445"/>
      <c r="D3456" s="458"/>
    </row>
    <row r="3457" spans="2:4">
      <c r="B3457" s="445"/>
      <c r="D3457" s="458"/>
    </row>
    <row r="3458" spans="2:4">
      <c r="B3458" s="445"/>
      <c r="D3458" s="458"/>
    </row>
    <row r="3459" spans="2:4">
      <c r="B3459" s="445"/>
      <c r="D3459" s="458"/>
    </row>
    <row r="3460" spans="2:4">
      <c r="B3460" s="445"/>
      <c r="D3460" s="458"/>
    </row>
    <row r="3461" spans="2:4">
      <c r="B3461" s="445"/>
      <c r="D3461" s="458"/>
    </row>
    <row r="3462" spans="2:4">
      <c r="B3462" s="445"/>
      <c r="D3462" s="458"/>
    </row>
    <row r="3463" spans="2:4">
      <c r="B3463" s="445"/>
      <c r="D3463" s="458"/>
    </row>
    <row r="3464" spans="2:4">
      <c r="B3464" s="445"/>
      <c r="D3464" s="458"/>
    </row>
    <row r="3465" spans="2:4">
      <c r="B3465" s="445"/>
      <c r="D3465" s="458"/>
    </row>
    <row r="3466" spans="2:4">
      <c r="B3466" s="445"/>
      <c r="D3466" s="458"/>
    </row>
    <row r="3467" spans="2:4">
      <c r="B3467" s="445"/>
      <c r="D3467" s="458"/>
    </row>
    <row r="3468" spans="2:4">
      <c r="B3468" s="445"/>
      <c r="D3468" s="458"/>
    </row>
    <row r="3469" spans="2:4">
      <c r="B3469" s="445"/>
      <c r="D3469" s="458"/>
    </row>
    <row r="3470" spans="2:4">
      <c r="B3470" s="445"/>
      <c r="D3470" s="458"/>
    </row>
    <row r="3471" spans="2:4">
      <c r="B3471" s="445"/>
      <c r="D3471" s="458"/>
    </row>
    <row r="3472" spans="2:4">
      <c r="B3472" s="445"/>
      <c r="D3472" s="458"/>
    </row>
    <row r="3473" spans="2:4">
      <c r="B3473" s="445"/>
      <c r="D3473" s="458"/>
    </row>
    <row r="3474" spans="2:4">
      <c r="B3474" s="445"/>
      <c r="D3474" s="458"/>
    </row>
    <row r="3475" spans="2:4">
      <c r="B3475" s="445"/>
      <c r="D3475" s="458"/>
    </row>
    <row r="3476" spans="2:4">
      <c r="B3476" s="445"/>
      <c r="D3476" s="458"/>
    </row>
    <row r="3477" spans="2:4">
      <c r="B3477" s="445"/>
      <c r="D3477" s="458"/>
    </row>
    <row r="3478" spans="2:4">
      <c r="B3478" s="445"/>
      <c r="D3478" s="458"/>
    </row>
    <row r="3479" spans="2:4">
      <c r="B3479" s="445"/>
      <c r="D3479" s="458"/>
    </row>
    <row r="3480" spans="2:4">
      <c r="B3480" s="445"/>
      <c r="D3480" s="458"/>
    </row>
    <row r="3481" spans="2:4">
      <c r="B3481" s="445"/>
      <c r="D3481" s="458"/>
    </row>
    <row r="3482" spans="2:4">
      <c r="B3482" s="445"/>
      <c r="D3482" s="458"/>
    </row>
    <row r="3483" spans="2:4">
      <c r="B3483" s="445"/>
      <c r="D3483" s="458"/>
    </row>
    <row r="3484" spans="2:4">
      <c r="B3484" s="445"/>
      <c r="D3484" s="458"/>
    </row>
    <row r="3485" spans="2:4">
      <c r="B3485" s="445"/>
      <c r="D3485" s="458"/>
    </row>
    <row r="3486" spans="2:4">
      <c r="B3486" s="445"/>
      <c r="D3486" s="458"/>
    </row>
    <row r="3487" spans="2:4">
      <c r="B3487" s="445"/>
      <c r="D3487" s="458"/>
    </row>
    <row r="3488" spans="2:4">
      <c r="B3488" s="445"/>
      <c r="D3488" s="458"/>
    </row>
    <row r="3489" spans="2:4">
      <c r="B3489" s="445"/>
      <c r="D3489" s="458"/>
    </row>
    <row r="3490" spans="2:4">
      <c r="B3490" s="445"/>
      <c r="D3490" s="458"/>
    </row>
    <row r="3491" spans="2:4">
      <c r="B3491" s="445"/>
      <c r="D3491" s="458"/>
    </row>
    <row r="3492" spans="2:4">
      <c r="B3492" s="445"/>
      <c r="D3492" s="458"/>
    </row>
    <row r="3493" spans="2:4">
      <c r="B3493" s="445"/>
      <c r="D3493" s="458"/>
    </row>
    <row r="3494" spans="2:4">
      <c r="B3494" s="445"/>
      <c r="D3494" s="458"/>
    </row>
    <row r="3495" spans="2:4">
      <c r="B3495" s="445"/>
      <c r="D3495" s="458"/>
    </row>
    <row r="3496" spans="2:4">
      <c r="B3496" s="445"/>
      <c r="D3496" s="458"/>
    </row>
    <row r="3497" spans="2:4">
      <c r="B3497" s="445"/>
      <c r="D3497" s="458"/>
    </row>
    <row r="3498" spans="2:4">
      <c r="B3498" s="445"/>
      <c r="D3498" s="458"/>
    </row>
    <row r="3499" spans="2:4">
      <c r="B3499" s="445"/>
      <c r="D3499" s="458"/>
    </row>
    <row r="3500" spans="2:4">
      <c r="B3500" s="445"/>
      <c r="D3500" s="458"/>
    </row>
    <row r="3501" spans="2:4">
      <c r="B3501" s="445"/>
      <c r="D3501" s="458"/>
    </row>
    <row r="3502" spans="2:4">
      <c r="B3502" s="445"/>
      <c r="D3502" s="458"/>
    </row>
    <row r="3503" spans="2:4">
      <c r="B3503" s="445"/>
      <c r="D3503" s="458"/>
    </row>
    <row r="3504" spans="2:4">
      <c r="B3504" s="445"/>
      <c r="D3504" s="458"/>
    </row>
    <row r="3505" spans="2:4">
      <c r="B3505" s="445"/>
      <c r="D3505" s="458"/>
    </row>
    <row r="3506" spans="2:4">
      <c r="B3506" s="445"/>
      <c r="D3506" s="458"/>
    </row>
    <row r="3507" spans="2:4">
      <c r="B3507" s="445"/>
      <c r="D3507" s="458"/>
    </row>
    <row r="3508" spans="2:4">
      <c r="B3508" s="445"/>
      <c r="D3508" s="458"/>
    </row>
    <row r="3509" spans="2:4">
      <c r="B3509" s="445"/>
      <c r="D3509" s="458"/>
    </row>
    <row r="3510" spans="2:4">
      <c r="B3510" s="445"/>
      <c r="D3510" s="458"/>
    </row>
    <row r="3511" spans="2:4">
      <c r="B3511" s="445"/>
      <c r="D3511" s="458"/>
    </row>
    <row r="3512" spans="2:4">
      <c r="B3512" s="445"/>
      <c r="D3512" s="458"/>
    </row>
    <row r="3513" spans="2:4">
      <c r="B3513" s="445"/>
      <c r="D3513" s="458"/>
    </row>
    <row r="3514" spans="2:4">
      <c r="B3514" s="445"/>
      <c r="D3514" s="458"/>
    </row>
    <row r="3515" spans="2:4">
      <c r="B3515" s="445"/>
      <c r="D3515" s="458"/>
    </row>
    <row r="3516" spans="2:4">
      <c r="B3516" s="445"/>
      <c r="D3516" s="458"/>
    </row>
    <row r="3517" spans="2:4">
      <c r="B3517" s="445"/>
      <c r="D3517" s="458"/>
    </row>
    <row r="3518" spans="2:4">
      <c r="B3518" s="445"/>
      <c r="D3518" s="458"/>
    </row>
    <row r="3519" spans="2:4">
      <c r="B3519" s="445"/>
      <c r="D3519" s="458"/>
    </row>
    <row r="3520" spans="2:4">
      <c r="B3520" s="445"/>
      <c r="D3520" s="458"/>
    </row>
    <row r="3521" spans="2:4">
      <c r="B3521" s="445"/>
      <c r="D3521" s="458"/>
    </row>
    <row r="3522" spans="2:4">
      <c r="B3522" s="445"/>
      <c r="D3522" s="458"/>
    </row>
    <row r="3523" spans="2:4">
      <c r="B3523" s="445"/>
      <c r="D3523" s="458"/>
    </row>
    <row r="3524" spans="2:4">
      <c r="B3524" s="445"/>
      <c r="D3524" s="458"/>
    </row>
    <row r="3525" spans="2:4">
      <c r="B3525" s="445"/>
      <c r="D3525" s="458"/>
    </row>
    <row r="3526" spans="2:4">
      <c r="B3526" s="445"/>
      <c r="D3526" s="458"/>
    </row>
    <row r="3527" spans="2:4">
      <c r="B3527" s="445"/>
      <c r="D3527" s="458"/>
    </row>
    <row r="3528" spans="2:4">
      <c r="B3528" s="445"/>
      <c r="D3528" s="458"/>
    </row>
    <row r="3529" spans="2:4">
      <c r="B3529" s="445"/>
      <c r="D3529" s="458"/>
    </row>
    <row r="3530" spans="2:4">
      <c r="B3530" s="445"/>
      <c r="D3530" s="458"/>
    </row>
    <row r="3531" spans="2:4">
      <c r="B3531" s="445"/>
      <c r="D3531" s="458"/>
    </row>
    <row r="3532" spans="2:4">
      <c r="B3532" s="445"/>
      <c r="D3532" s="458"/>
    </row>
    <row r="3533" spans="2:4">
      <c r="B3533" s="445"/>
      <c r="D3533" s="458"/>
    </row>
    <row r="3534" spans="2:4">
      <c r="B3534" s="445"/>
      <c r="D3534" s="458"/>
    </row>
    <row r="3535" spans="2:4">
      <c r="B3535" s="445"/>
      <c r="D3535" s="458"/>
    </row>
    <row r="3536" spans="2:4">
      <c r="B3536" s="445"/>
      <c r="D3536" s="458"/>
    </row>
    <row r="3537" spans="2:4">
      <c r="B3537" s="445"/>
      <c r="D3537" s="458"/>
    </row>
    <row r="3538" spans="2:4">
      <c r="B3538" s="445"/>
      <c r="D3538" s="458"/>
    </row>
    <row r="3539" spans="2:4">
      <c r="B3539" s="445"/>
      <c r="D3539" s="458"/>
    </row>
    <row r="3540" spans="2:4">
      <c r="B3540" s="445"/>
      <c r="D3540" s="458"/>
    </row>
    <row r="3541" spans="2:4">
      <c r="B3541" s="445"/>
      <c r="D3541" s="458"/>
    </row>
    <row r="3542" spans="2:4">
      <c r="B3542" s="445"/>
      <c r="D3542" s="458"/>
    </row>
    <row r="3543" spans="2:4">
      <c r="B3543" s="445"/>
      <c r="D3543" s="458"/>
    </row>
    <row r="3544" spans="2:4">
      <c r="B3544" s="445"/>
      <c r="D3544" s="458"/>
    </row>
    <row r="3545" spans="2:4">
      <c r="B3545" s="445"/>
      <c r="D3545" s="458"/>
    </row>
    <row r="3546" spans="2:4">
      <c r="B3546" s="445"/>
      <c r="D3546" s="458"/>
    </row>
    <row r="3547" spans="2:4">
      <c r="B3547" s="445"/>
      <c r="D3547" s="458"/>
    </row>
    <row r="3548" spans="2:4">
      <c r="B3548" s="445"/>
      <c r="D3548" s="458"/>
    </row>
    <row r="3549" spans="2:4">
      <c r="B3549" s="445"/>
      <c r="D3549" s="458"/>
    </row>
    <row r="3550" spans="2:4">
      <c r="B3550" s="445"/>
      <c r="D3550" s="458"/>
    </row>
    <row r="3551" spans="2:4">
      <c r="B3551" s="445"/>
      <c r="D3551" s="458"/>
    </row>
    <row r="3552" spans="2:4">
      <c r="B3552" s="445"/>
      <c r="D3552" s="458"/>
    </row>
    <row r="3553" spans="2:4">
      <c r="B3553" s="445"/>
      <c r="D3553" s="458"/>
    </row>
    <row r="3554" spans="2:4">
      <c r="B3554" s="445"/>
      <c r="D3554" s="458"/>
    </row>
    <row r="3555" spans="2:4">
      <c r="B3555" s="445"/>
      <c r="D3555" s="458"/>
    </row>
    <row r="3556" spans="2:4">
      <c r="B3556" s="445"/>
      <c r="D3556" s="458"/>
    </row>
    <row r="3557" spans="2:4">
      <c r="B3557" s="445"/>
      <c r="D3557" s="458"/>
    </row>
    <row r="3558" spans="2:4">
      <c r="B3558" s="445"/>
      <c r="D3558" s="458"/>
    </row>
    <row r="3559" spans="2:4">
      <c r="B3559" s="445"/>
      <c r="D3559" s="458"/>
    </row>
    <row r="3560" spans="2:4">
      <c r="B3560" s="445"/>
      <c r="D3560" s="458"/>
    </row>
    <row r="3561" spans="2:4">
      <c r="B3561" s="445"/>
      <c r="D3561" s="458"/>
    </row>
    <row r="3562" spans="2:4">
      <c r="B3562" s="445"/>
      <c r="D3562" s="458"/>
    </row>
    <row r="3563" spans="2:4">
      <c r="B3563" s="445"/>
      <c r="D3563" s="458"/>
    </row>
    <row r="3564" spans="2:4">
      <c r="B3564" s="445"/>
      <c r="D3564" s="458"/>
    </row>
    <row r="3565" spans="2:4">
      <c r="B3565" s="445"/>
      <c r="D3565" s="458"/>
    </row>
    <row r="3566" spans="2:4">
      <c r="B3566" s="445"/>
      <c r="D3566" s="458"/>
    </row>
    <row r="3567" spans="2:4">
      <c r="B3567" s="445"/>
      <c r="D3567" s="458"/>
    </row>
    <row r="3568" spans="2:4">
      <c r="B3568" s="445"/>
      <c r="D3568" s="458"/>
    </row>
    <row r="3569" spans="2:4">
      <c r="B3569" s="445"/>
      <c r="D3569" s="458"/>
    </row>
    <row r="3570" spans="2:4">
      <c r="B3570" s="445"/>
      <c r="D3570" s="458"/>
    </row>
    <row r="3571" spans="2:4">
      <c r="B3571" s="445"/>
      <c r="D3571" s="458"/>
    </row>
    <row r="3572" spans="2:4">
      <c r="B3572" s="445"/>
      <c r="D3572" s="458"/>
    </row>
    <row r="3573" spans="2:4">
      <c r="B3573" s="445"/>
      <c r="D3573" s="458"/>
    </row>
    <row r="3574" spans="2:4">
      <c r="B3574" s="445"/>
      <c r="D3574" s="458"/>
    </row>
    <row r="3575" spans="2:4">
      <c r="B3575" s="445"/>
      <c r="D3575" s="458"/>
    </row>
    <row r="3576" spans="2:4">
      <c r="B3576" s="445"/>
      <c r="D3576" s="458"/>
    </row>
    <row r="3577" spans="2:4">
      <c r="B3577" s="445"/>
      <c r="D3577" s="458"/>
    </row>
    <row r="3578" spans="2:4">
      <c r="B3578" s="445"/>
      <c r="D3578" s="458"/>
    </row>
    <row r="3579" spans="2:4">
      <c r="B3579" s="445"/>
      <c r="D3579" s="458"/>
    </row>
    <row r="3580" spans="2:4">
      <c r="B3580" s="445"/>
      <c r="D3580" s="458"/>
    </row>
    <row r="3581" spans="2:4">
      <c r="B3581" s="445"/>
      <c r="D3581" s="458"/>
    </row>
    <row r="3582" spans="2:4">
      <c r="B3582" s="445"/>
      <c r="D3582" s="458"/>
    </row>
    <row r="3583" spans="2:4">
      <c r="B3583" s="445"/>
      <c r="D3583" s="458"/>
    </row>
    <row r="3584" spans="2:4">
      <c r="B3584" s="445"/>
      <c r="D3584" s="458"/>
    </row>
    <row r="3585" spans="2:4">
      <c r="B3585" s="445"/>
      <c r="D3585" s="458"/>
    </row>
    <row r="3586" spans="2:4">
      <c r="B3586" s="445"/>
      <c r="D3586" s="458"/>
    </row>
    <row r="3587" spans="2:4">
      <c r="B3587" s="445"/>
      <c r="D3587" s="458"/>
    </row>
    <row r="3588" spans="2:4">
      <c r="B3588" s="445"/>
      <c r="D3588" s="458"/>
    </row>
    <row r="3589" spans="2:4">
      <c r="B3589" s="445"/>
      <c r="D3589" s="458"/>
    </row>
    <row r="3590" spans="2:4">
      <c r="B3590" s="445"/>
      <c r="D3590" s="458"/>
    </row>
    <row r="3591" spans="2:4">
      <c r="B3591" s="445"/>
      <c r="D3591" s="458"/>
    </row>
    <row r="3592" spans="2:4">
      <c r="B3592" s="445"/>
      <c r="D3592" s="458"/>
    </row>
    <row r="3593" spans="2:4">
      <c r="B3593" s="445"/>
      <c r="D3593" s="458"/>
    </row>
    <row r="3594" spans="2:4">
      <c r="B3594" s="445"/>
      <c r="D3594" s="458"/>
    </row>
    <row r="3595" spans="2:4">
      <c r="B3595" s="445"/>
      <c r="D3595" s="458"/>
    </row>
    <row r="3596" spans="2:4">
      <c r="B3596" s="445"/>
      <c r="D3596" s="458"/>
    </row>
    <row r="3597" spans="2:4">
      <c r="B3597" s="445"/>
      <c r="D3597" s="458"/>
    </row>
    <row r="3598" spans="2:4">
      <c r="B3598" s="445"/>
      <c r="D3598" s="458"/>
    </row>
    <row r="3599" spans="2:4">
      <c r="B3599" s="445"/>
      <c r="D3599" s="458"/>
    </row>
    <row r="3600" spans="2:4">
      <c r="B3600" s="445"/>
      <c r="D3600" s="458"/>
    </row>
    <row r="3601" spans="2:4">
      <c r="B3601" s="445"/>
      <c r="D3601" s="458"/>
    </row>
    <row r="3602" spans="2:4">
      <c r="B3602" s="445"/>
      <c r="D3602" s="458"/>
    </row>
    <row r="3603" spans="2:4">
      <c r="B3603" s="445"/>
      <c r="D3603" s="458"/>
    </row>
    <row r="3604" spans="2:4">
      <c r="B3604" s="445"/>
      <c r="D3604" s="458"/>
    </row>
    <row r="3605" spans="2:4">
      <c r="B3605" s="445"/>
      <c r="D3605" s="458"/>
    </row>
    <row r="3606" spans="2:4">
      <c r="B3606" s="445"/>
      <c r="D3606" s="458"/>
    </row>
    <row r="3607" spans="2:4">
      <c r="B3607" s="445"/>
      <c r="D3607" s="458"/>
    </row>
    <row r="3608" spans="2:4">
      <c r="B3608" s="445"/>
      <c r="D3608" s="458"/>
    </row>
    <row r="3609" spans="2:4">
      <c r="B3609" s="445"/>
      <c r="D3609" s="458"/>
    </row>
    <row r="3610" spans="2:4">
      <c r="B3610" s="445"/>
      <c r="D3610" s="458"/>
    </row>
    <row r="3611" spans="2:4">
      <c r="B3611" s="445"/>
      <c r="D3611" s="458"/>
    </row>
    <row r="3612" spans="2:4">
      <c r="B3612" s="445"/>
      <c r="D3612" s="458"/>
    </row>
    <row r="3613" spans="2:4">
      <c r="B3613" s="445"/>
      <c r="D3613" s="458"/>
    </row>
    <row r="3614" spans="2:4">
      <c r="B3614" s="445"/>
      <c r="D3614" s="458"/>
    </row>
    <row r="3615" spans="2:4">
      <c r="B3615" s="445"/>
      <c r="D3615" s="458"/>
    </row>
    <row r="3616" spans="2:4">
      <c r="B3616" s="445"/>
      <c r="D3616" s="458"/>
    </row>
    <row r="3617" spans="2:4">
      <c r="B3617" s="445"/>
      <c r="D3617" s="458"/>
    </row>
    <row r="3618" spans="2:4">
      <c r="B3618" s="445"/>
      <c r="D3618" s="458"/>
    </row>
    <row r="3619" spans="2:4">
      <c r="B3619" s="445"/>
      <c r="D3619" s="458"/>
    </row>
    <row r="3620" spans="2:4">
      <c r="B3620" s="445"/>
      <c r="D3620" s="458"/>
    </row>
    <row r="3621" spans="2:4">
      <c r="B3621" s="445"/>
      <c r="D3621" s="458"/>
    </row>
    <row r="3622" spans="2:4">
      <c r="B3622" s="445"/>
      <c r="D3622" s="458"/>
    </row>
    <row r="3623" spans="2:4">
      <c r="B3623" s="445"/>
      <c r="D3623" s="458"/>
    </row>
    <row r="3624" spans="2:4">
      <c r="B3624" s="445"/>
      <c r="D3624" s="458"/>
    </row>
    <row r="3625" spans="2:4">
      <c r="B3625" s="445"/>
      <c r="D3625" s="458"/>
    </row>
    <row r="3626" spans="2:4">
      <c r="B3626" s="445"/>
      <c r="D3626" s="458"/>
    </row>
    <row r="3627" spans="2:4">
      <c r="B3627" s="445"/>
      <c r="D3627" s="458"/>
    </row>
    <row r="3628" spans="2:4">
      <c r="B3628" s="445"/>
      <c r="D3628" s="458"/>
    </row>
    <row r="3629" spans="2:4">
      <c r="B3629" s="445"/>
      <c r="D3629" s="458"/>
    </row>
    <row r="3630" spans="2:4">
      <c r="B3630" s="445"/>
      <c r="D3630" s="458"/>
    </row>
    <row r="3631" spans="2:4">
      <c r="B3631" s="445"/>
      <c r="D3631" s="458"/>
    </row>
    <row r="3632" spans="2:4">
      <c r="B3632" s="445"/>
      <c r="D3632" s="458"/>
    </row>
    <row r="3633" spans="2:4">
      <c r="B3633" s="445"/>
      <c r="D3633" s="458"/>
    </row>
    <row r="3634" spans="2:4">
      <c r="B3634" s="445"/>
      <c r="D3634" s="458"/>
    </row>
    <row r="3635" spans="2:4">
      <c r="B3635" s="445"/>
      <c r="D3635" s="458"/>
    </row>
    <row r="3636" spans="2:4">
      <c r="B3636" s="445"/>
      <c r="D3636" s="458"/>
    </row>
    <row r="3637" spans="2:4">
      <c r="B3637" s="445"/>
      <c r="D3637" s="458"/>
    </row>
    <row r="3638" spans="2:4">
      <c r="B3638" s="445"/>
      <c r="D3638" s="458"/>
    </row>
    <row r="3639" spans="2:4">
      <c r="B3639" s="445"/>
      <c r="D3639" s="458"/>
    </row>
    <row r="3640" spans="2:4">
      <c r="B3640" s="445"/>
      <c r="D3640" s="458"/>
    </row>
    <row r="3641" spans="2:4">
      <c r="B3641" s="445"/>
      <c r="D3641" s="458"/>
    </row>
    <row r="3642" spans="2:4">
      <c r="B3642" s="445"/>
      <c r="D3642" s="458"/>
    </row>
    <row r="3643" spans="2:4">
      <c r="B3643" s="445"/>
      <c r="D3643" s="458"/>
    </row>
    <row r="3644" spans="2:4">
      <c r="B3644" s="445"/>
      <c r="D3644" s="458"/>
    </row>
    <row r="3645" spans="2:4">
      <c r="B3645" s="445"/>
      <c r="D3645" s="458"/>
    </row>
    <row r="3646" spans="2:4">
      <c r="B3646" s="445"/>
      <c r="D3646" s="458"/>
    </row>
    <row r="3647" spans="2:4">
      <c r="B3647" s="445"/>
      <c r="D3647" s="458"/>
    </row>
    <row r="3648" spans="2:4">
      <c r="B3648" s="445"/>
      <c r="D3648" s="458"/>
    </row>
    <row r="3649" spans="2:4">
      <c r="B3649" s="445"/>
      <c r="D3649" s="458"/>
    </row>
    <row r="3650" spans="2:4">
      <c r="B3650" s="445"/>
      <c r="D3650" s="458"/>
    </row>
    <row r="3651" spans="2:4">
      <c r="B3651" s="445"/>
      <c r="D3651" s="458"/>
    </row>
    <row r="3652" spans="2:4">
      <c r="B3652" s="445"/>
      <c r="D3652" s="458"/>
    </row>
    <row r="3653" spans="2:4">
      <c r="B3653" s="445"/>
      <c r="D3653" s="458"/>
    </row>
    <row r="3654" spans="2:4">
      <c r="B3654" s="445"/>
      <c r="D3654" s="458"/>
    </row>
    <row r="3655" spans="2:4">
      <c r="B3655" s="445"/>
      <c r="D3655" s="458"/>
    </row>
    <row r="3656" spans="2:4">
      <c r="B3656" s="445"/>
      <c r="D3656" s="458"/>
    </row>
    <row r="3657" spans="2:4">
      <c r="B3657" s="445"/>
      <c r="D3657" s="458"/>
    </row>
    <row r="3658" spans="2:4">
      <c r="B3658" s="445"/>
      <c r="D3658" s="458"/>
    </row>
    <row r="3659" spans="2:4">
      <c r="B3659" s="445"/>
      <c r="D3659" s="458"/>
    </row>
    <row r="3660" spans="2:4">
      <c r="B3660" s="445"/>
      <c r="D3660" s="458"/>
    </row>
    <row r="3661" spans="2:4">
      <c r="B3661" s="445"/>
      <c r="D3661" s="458"/>
    </row>
    <row r="3662" spans="2:4">
      <c r="B3662" s="445"/>
      <c r="D3662" s="458"/>
    </row>
    <row r="3663" spans="2:4">
      <c r="B3663" s="445"/>
      <c r="D3663" s="458"/>
    </row>
    <row r="3664" spans="2:4">
      <c r="B3664" s="445"/>
      <c r="D3664" s="458"/>
    </row>
    <row r="3665" spans="2:4">
      <c r="B3665" s="445"/>
      <c r="D3665" s="458"/>
    </row>
    <row r="3666" spans="2:4">
      <c r="B3666" s="445"/>
      <c r="D3666" s="458"/>
    </row>
    <row r="3667" spans="2:4">
      <c r="B3667" s="445"/>
      <c r="D3667" s="458"/>
    </row>
    <row r="3668" spans="2:4">
      <c r="B3668" s="445"/>
      <c r="D3668" s="458"/>
    </row>
    <row r="3669" spans="2:4">
      <c r="B3669" s="445"/>
      <c r="D3669" s="458"/>
    </row>
    <row r="3670" spans="2:4">
      <c r="B3670" s="445"/>
      <c r="D3670" s="458"/>
    </row>
    <row r="3671" spans="2:4">
      <c r="B3671" s="445"/>
      <c r="D3671" s="458"/>
    </row>
    <row r="3672" spans="2:4">
      <c r="B3672" s="445"/>
      <c r="D3672" s="458"/>
    </row>
    <row r="3673" spans="2:4">
      <c r="B3673" s="445"/>
      <c r="D3673" s="458"/>
    </row>
    <row r="3674" spans="2:4">
      <c r="B3674" s="445"/>
      <c r="D3674" s="458"/>
    </row>
    <row r="3675" spans="2:4">
      <c r="B3675" s="445"/>
      <c r="D3675" s="458"/>
    </row>
    <row r="3676" spans="2:4">
      <c r="B3676" s="445"/>
      <c r="D3676" s="458"/>
    </row>
    <row r="3677" spans="2:4">
      <c r="B3677" s="445"/>
      <c r="D3677" s="458"/>
    </row>
    <row r="3678" spans="2:4">
      <c r="B3678" s="445"/>
      <c r="D3678" s="458"/>
    </row>
    <row r="3679" spans="2:4">
      <c r="B3679" s="445"/>
      <c r="D3679" s="458"/>
    </row>
    <row r="3680" spans="2:4">
      <c r="B3680" s="445"/>
      <c r="D3680" s="458"/>
    </row>
    <row r="3681" spans="2:4">
      <c r="B3681" s="445"/>
      <c r="D3681" s="458"/>
    </row>
    <row r="3682" spans="2:4">
      <c r="B3682" s="445"/>
      <c r="D3682" s="458"/>
    </row>
    <row r="3683" spans="2:4">
      <c r="B3683" s="445"/>
      <c r="D3683" s="458"/>
    </row>
    <row r="3684" spans="2:4">
      <c r="B3684" s="445"/>
      <c r="D3684" s="458"/>
    </row>
    <row r="3685" spans="2:4">
      <c r="B3685" s="445"/>
      <c r="D3685" s="458"/>
    </row>
    <row r="3686" spans="2:4">
      <c r="B3686" s="445"/>
      <c r="D3686" s="458"/>
    </row>
    <row r="3687" spans="2:4">
      <c r="B3687" s="445"/>
      <c r="D3687" s="458"/>
    </row>
    <row r="3688" spans="2:4">
      <c r="B3688" s="445"/>
      <c r="D3688" s="458"/>
    </row>
    <row r="3689" spans="2:4">
      <c r="B3689" s="445"/>
      <c r="D3689" s="458"/>
    </row>
    <row r="3690" spans="2:4">
      <c r="B3690" s="445"/>
      <c r="D3690" s="458"/>
    </row>
    <row r="3691" spans="2:4">
      <c r="B3691" s="445"/>
      <c r="D3691" s="458"/>
    </row>
    <row r="3692" spans="2:4">
      <c r="B3692" s="445"/>
      <c r="D3692" s="458"/>
    </row>
    <row r="3693" spans="2:4">
      <c r="B3693" s="445"/>
      <c r="D3693" s="458"/>
    </row>
    <row r="3694" spans="2:4">
      <c r="B3694" s="445"/>
      <c r="D3694" s="458"/>
    </row>
    <row r="3695" spans="2:4">
      <c r="B3695" s="445"/>
      <c r="D3695" s="458"/>
    </row>
    <row r="3696" spans="2:4">
      <c r="B3696" s="445"/>
      <c r="D3696" s="458"/>
    </row>
    <row r="3697" spans="2:4">
      <c r="B3697" s="445"/>
      <c r="D3697" s="458"/>
    </row>
    <row r="3698" spans="2:4">
      <c r="B3698" s="445"/>
      <c r="D3698" s="458"/>
    </row>
    <row r="3699" spans="2:4">
      <c r="B3699" s="445"/>
      <c r="D3699" s="458"/>
    </row>
    <row r="3700" spans="2:4">
      <c r="B3700" s="445"/>
      <c r="D3700" s="458"/>
    </row>
    <row r="3701" spans="2:4">
      <c r="B3701" s="445"/>
      <c r="D3701" s="458"/>
    </row>
    <row r="3702" spans="2:4">
      <c r="B3702" s="445"/>
      <c r="D3702" s="458"/>
    </row>
    <row r="3703" spans="2:4">
      <c r="B3703" s="445"/>
      <c r="D3703" s="458"/>
    </row>
    <row r="3704" spans="2:4">
      <c r="B3704" s="445"/>
      <c r="D3704" s="458"/>
    </row>
  </sheetData>
  <sheetProtection algorithmName="SHA-512" hashValue="CKl7PBORnp+DF1M63osEQnLJ7BrNeBJGQJ+UsbCo+i1bL7ux5ZPg0SWDfQdh4uu71q2ADBHs04D9p8f6S5qqrA==" saltValue="rOZ1NuRrRtfS9yp5GZO1rg==" spinCount="100000" sheet="1" objects="1" scenarios="1"/>
  <mergeCells count="13">
    <mergeCell ref="D1:F2"/>
    <mergeCell ref="C59:E59"/>
    <mergeCell ref="C40:E40"/>
    <mergeCell ref="D3:F3"/>
    <mergeCell ref="C27:F27"/>
    <mergeCell ref="C28:F28"/>
    <mergeCell ref="C38:E38"/>
    <mergeCell ref="C39:E39"/>
    <mergeCell ref="A108:B108"/>
    <mergeCell ref="A130:B130"/>
    <mergeCell ref="A146:B146"/>
    <mergeCell ref="A406:B406"/>
    <mergeCell ref="A533:B533"/>
  </mergeCells>
  <conditionalFormatting sqref="E80">
    <cfRule type="cellIs" dxfId="4" priority="5" operator="greaterThan">
      <formula>0</formula>
    </cfRule>
  </conditionalFormatting>
  <conditionalFormatting sqref="E101">
    <cfRule type="cellIs" dxfId="3" priority="2" operator="greaterThan">
      <formula>0</formula>
    </cfRule>
  </conditionalFormatting>
  <conditionalFormatting sqref="E221">
    <cfRule type="cellIs" dxfId="2" priority="3" operator="greaterThan">
      <formula>0</formula>
    </cfRule>
  </conditionalFormatting>
  <conditionalFormatting sqref="E294">
    <cfRule type="cellIs" dxfId="1" priority="1" operator="greaterThan">
      <formula>0</formula>
    </cfRule>
  </conditionalFormatting>
  <conditionalFormatting sqref="E423 E426 E448">
    <cfRule type="cellIs" dxfId="0" priority="4" operator="greaterThan">
      <formula>0</formula>
    </cfRule>
  </conditionalFormatting>
  <pageMargins left="0.98425196850393704" right="0.39370078740157483" top="0.59055118110236215" bottom="0.59055118110236215" header="0.55118110236220474" footer="0.51181102362204722"/>
  <pageSetup paperSize="9" scale="88" fitToHeight="0" orientation="portrait" r:id="rId1"/>
  <headerFooter alignWithMargins="0">
    <oddFooter>&amp;R&amp;P od &amp;N</oddFooter>
  </headerFooter>
  <rowBreaks count="8" manualBreakCount="8">
    <brk id="53" max="5" man="1"/>
    <brk id="71" max="5" man="1"/>
    <brk id="290" max="5" man="1"/>
    <brk id="390" max="5" man="1"/>
    <brk id="424" max="5" man="1"/>
    <brk id="449" max="5" man="1"/>
    <brk id="459" max="5" man="1"/>
    <brk id="547"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8B828-2896-4186-9655-A6E71DA56F34}">
  <dimension ref="A1:U3214"/>
  <sheetViews>
    <sheetView showZeros="0" view="pageBreakPreview" zoomScale="70" zoomScaleNormal="100" zoomScaleSheetLayoutView="70" zoomScalePageLayoutView="85" workbookViewId="0">
      <selection activeCell="B19" sqref="B19"/>
    </sheetView>
  </sheetViews>
  <sheetFormatPr defaultColWidth="11.28515625" defaultRowHeight="12.75"/>
  <cols>
    <col min="1" max="1" width="6.7109375" style="526" customWidth="1"/>
    <col min="2" max="2" width="41.42578125" style="8" customWidth="1"/>
    <col min="3" max="3" width="7.5703125" style="18" customWidth="1"/>
    <col min="4" max="4" width="11.28515625" style="3" customWidth="1"/>
    <col min="5" max="5" width="12.5703125" style="446" customWidth="1"/>
    <col min="6" max="6" width="16" style="446" customWidth="1"/>
    <col min="7" max="7" width="12.140625" style="442" customWidth="1"/>
    <col min="8" max="16384" width="11.28515625" style="442"/>
  </cols>
  <sheetData>
    <row r="1" spans="1:6" s="1116" customFormat="1" ht="12.75" customHeight="1">
      <c r="A1" s="60"/>
      <c r="B1" s="68" t="s">
        <v>206</v>
      </c>
      <c r="C1" s="69" t="s">
        <v>90</v>
      </c>
      <c r="D1" s="1646" t="s">
        <v>1003</v>
      </c>
      <c r="E1" s="1646"/>
      <c r="F1" s="1646"/>
    </row>
    <row r="2" spans="1:6" s="1116" customFormat="1">
      <c r="A2" s="31" t="s">
        <v>1</v>
      </c>
      <c r="B2" s="40" t="s">
        <v>1005</v>
      </c>
      <c r="C2" s="41"/>
      <c r="D2" s="1647"/>
      <c r="E2" s="1647"/>
      <c r="F2" s="1647"/>
    </row>
    <row r="3" spans="1:6" s="1116" customFormat="1">
      <c r="A3" s="31"/>
      <c r="B3" s="1" t="s">
        <v>207</v>
      </c>
      <c r="C3" s="41" t="s">
        <v>2</v>
      </c>
      <c r="D3" s="1649" t="s">
        <v>996</v>
      </c>
      <c r="E3" s="1649"/>
      <c r="F3" s="1649"/>
    </row>
    <row r="4" spans="1:6" s="1116" customFormat="1">
      <c r="A4" s="32"/>
      <c r="B4" s="7" t="s">
        <v>144</v>
      </c>
      <c r="C4" s="42" t="s">
        <v>3</v>
      </c>
      <c r="D4" s="33" t="s">
        <v>1004</v>
      </c>
      <c r="E4" s="43"/>
      <c r="F4" s="50"/>
    </row>
    <row r="5" spans="1:6" s="1118" customFormat="1">
      <c r="A5" s="1404"/>
      <c r="B5" s="1405"/>
      <c r="C5" s="1172"/>
      <c r="D5" s="1182"/>
      <c r="E5" s="1184"/>
      <c r="F5" s="1406"/>
    </row>
    <row r="6" spans="1:6" s="1118" customFormat="1">
      <c r="A6" s="1404"/>
      <c r="B6" s="1405"/>
      <c r="C6" s="1172"/>
      <c r="D6" s="1182"/>
      <c r="E6" s="1184"/>
      <c r="F6" s="1406"/>
    </row>
    <row r="7" spans="1:6" s="1118" customFormat="1">
      <c r="A7" s="1404"/>
      <c r="B7" s="1405"/>
      <c r="C7" s="1172"/>
      <c r="D7" s="1182"/>
      <c r="E7" s="1184"/>
      <c r="F7" s="1406"/>
    </row>
    <row r="8" spans="1:6" s="1118" customFormat="1">
      <c r="A8" s="1404"/>
      <c r="B8" s="1405"/>
      <c r="C8" s="1172"/>
      <c r="D8" s="1182"/>
      <c r="E8" s="1184"/>
      <c r="F8" s="1406"/>
    </row>
    <row r="9" spans="1:6" s="1118" customFormat="1">
      <c r="A9" s="1404"/>
      <c r="B9" s="1405"/>
      <c r="C9" s="1172"/>
      <c r="D9" s="1182"/>
      <c r="E9" s="1184"/>
      <c r="F9" s="1406"/>
    </row>
    <row r="10" spans="1:6" s="1118" customFormat="1">
      <c r="A10" s="1404"/>
      <c r="B10" s="1405"/>
      <c r="C10" s="1172"/>
      <c r="D10" s="1182"/>
      <c r="E10" s="1184"/>
      <c r="F10" s="1406"/>
    </row>
    <row r="11" spans="1:6" s="1118" customFormat="1">
      <c r="A11" s="1404"/>
      <c r="B11" s="1405"/>
      <c r="C11" s="1172"/>
      <c r="D11" s="1182"/>
      <c r="E11" s="1184"/>
      <c r="F11" s="1406"/>
    </row>
    <row r="12" spans="1:6" s="1118" customFormat="1">
      <c r="A12" s="1404"/>
      <c r="B12" s="1405"/>
      <c r="C12" s="1172"/>
      <c r="D12" s="1182"/>
      <c r="E12" s="1184"/>
      <c r="F12" s="1406"/>
    </row>
    <row r="13" spans="1:6" s="1118" customFormat="1">
      <c r="A13" s="1404"/>
      <c r="B13" s="1405"/>
      <c r="C13" s="1172"/>
      <c r="D13" s="1182"/>
      <c r="E13" s="1184"/>
      <c r="F13" s="1406"/>
    </row>
    <row r="14" spans="1:6" s="1118" customFormat="1">
      <c r="A14" s="1404"/>
      <c r="B14" s="1405"/>
      <c r="C14" s="1172"/>
      <c r="D14" s="1182"/>
      <c r="E14" s="1184"/>
      <c r="F14" s="1406"/>
    </row>
    <row r="15" spans="1:6" s="1118" customFormat="1">
      <c r="A15" s="1404"/>
      <c r="B15" s="1405"/>
      <c r="C15" s="1172"/>
      <c r="D15" s="1182"/>
      <c r="E15" s="1184"/>
      <c r="F15" s="1406"/>
    </row>
    <row r="16" spans="1:6" s="1118" customFormat="1">
      <c r="A16" s="1404"/>
      <c r="B16" s="1405"/>
      <c r="C16" s="1172"/>
      <c r="D16" s="1182"/>
      <c r="E16" s="1184"/>
      <c r="F16" s="1406"/>
    </row>
    <row r="17" spans="1:21" s="1118" customFormat="1">
      <c r="A17" s="1404"/>
      <c r="B17" s="1405"/>
      <c r="C17" s="1172"/>
      <c r="D17" s="1182"/>
      <c r="E17" s="1184"/>
      <c r="F17" s="1406"/>
    </row>
    <row r="18" spans="1:21" s="1118" customFormat="1">
      <c r="A18" s="1404"/>
      <c r="B18" s="1405"/>
      <c r="C18" s="1172"/>
      <c r="D18" s="1182"/>
      <c r="E18" s="1184"/>
      <c r="F18" s="1406"/>
    </row>
    <row r="19" spans="1:21" s="1118" customFormat="1" ht="15.75">
      <c r="A19" s="1162"/>
      <c r="B19" s="432" t="s">
        <v>2989</v>
      </c>
      <c r="C19" s="432"/>
      <c r="D19" s="432"/>
      <c r="E19" s="1407"/>
      <c r="F19" s="1406"/>
    </row>
    <row r="20" spans="1:21" s="1118" customFormat="1" ht="15.75">
      <c r="A20" s="1404"/>
      <c r="B20" s="433"/>
      <c r="C20" s="1408"/>
      <c r="D20" s="1409"/>
      <c r="E20" s="1410"/>
      <c r="F20" s="1406"/>
    </row>
    <row r="21" spans="1:21" s="1118" customFormat="1">
      <c r="A21" s="1404"/>
      <c r="B21" s="434"/>
      <c r="C21" s="1411"/>
      <c r="D21" s="1412"/>
      <c r="E21" s="1184"/>
      <c r="F21" s="1406"/>
    </row>
    <row r="22" spans="1:21" s="1118" customFormat="1">
      <c r="A22" s="1404"/>
      <c r="B22" s="434"/>
      <c r="C22" s="1411"/>
      <c r="D22" s="1412"/>
      <c r="E22" s="1184"/>
      <c r="F22" s="1406"/>
    </row>
    <row r="23" spans="1:21" s="1118" customFormat="1">
      <c r="A23" s="1404"/>
      <c r="B23" s="435"/>
      <c r="C23" s="1408"/>
      <c r="D23" s="1409"/>
      <c r="E23" s="1410"/>
      <c r="F23" s="1406"/>
    </row>
    <row r="24" spans="1:21" s="1118" customFormat="1" ht="15">
      <c r="A24" s="62"/>
      <c r="B24" s="14" t="s">
        <v>0</v>
      </c>
      <c r="C24" s="44" t="s">
        <v>992</v>
      </c>
      <c r="D24" s="45"/>
      <c r="E24" s="45"/>
      <c r="F24" s="45"/>
      <c r="G24" s="178"/>
      <c r="H24" s="178"/>
      <c r="I24" s="178"/>
      <c r="J24" s="178"/>
      <c r="K24" s="178"/>
      <c r="L24" s="178"/>
      <c r="M24" s="178"/>
      <c r="N24" s="178"/>
      <c r="O24" s="178"/>
      <c r="P24" s="178"/>
      <c r="Q24" s="178"/>
      <c r="R24" s="178"/>
      <c r="S24" s="178"/>
      <c r="T24" s="178"/>
      <c r="U24" s="178"/>
    </row>
    <row r="25" spans="1:21" s="1118" customFormat="1" ht="15">
      <c r="A25" s="62"/>
      <c r="B25" s="14"/>
      <c r="C25" s="44" t="s">
        <v>993</v>
      </c>
      <c r="D25" s="45"/>
      <c r="E25" s="45"/>
      <c r="F25" s="45"/>
      <c r="G25" s="178"/>
      <c r="H25" s="178"/>
      <c r="I25" s="178"/>
      <c r="J25" s="178"/>
      <c r="K25" s="178"/>
      <c r="L25" s="178"/>
      <c r="M25" s="178"/>
      <c r="N25" s="178"/>
      <c r="O25" s="178"/>
      <c r="P25" s="178"/>
      <c r="Q25" s="178"/>
      <c r="R25" s="178"/>
      <c r="S25" s="178"/>
      <c r="T25" s="178"/>
      <c r="U25" s="178"/>
    </row>
    <row r="26" spans="1:21" s="1118" customFormat="1" ht="15">
      <c r="A26" s="62"/>
      <c r="B26" s="14"/>
      <c r="C26" s="44"/>
      <c r="D26" s="45"/>
      <c r="E26" s="147"/>
      <c r="F26" s="147"/>
      <c r="G26" s="178"/>
      <c r="H26" s="178"/>
      <c r="I26" s="178"/>
      <c r="J26" s="178"/>
      <c r="K26" s="178"/>
      <c r="L26" s="178"/>
      <c r="M26" s="178"/>
      <c r="N26" s="178"/>
      <c r="O26" s="178"/>
      <c r="P26" s="178"/>
      <c r="Q26" s="178"/>
      <c r="R26" s="178"/>
      <c r="S26" s="178"/>
      <c r="T26" s="178"/>
      <c r="U26" s="178"/>
    </row>
    <row r="27" spans="1:21" s="1118" customFormat="1" ht="14.45" customHeight="1">
      <c r="A27" s="62"/>
      <c r="B27" s="14" t="s">
        <v>4</v>
      </c>
      <c r="C27" s="1648" t="s">
        <v>994</v>
      </c>
      <c r="D27" s="1648"/>
      <c r="E27" s="1648"/>
      <c r="F27" s="1648"/>
      <c r="G27" s="178"/>
      <c r="H27" s="178"/>
      <c r="I27" s="178"/>
      <c r="J27" s="178"/>
      <c r="K27" s="178"/>
      <c r="L27" s="178"/>
      <c r="M27" s="178"/>
      <c r="N27" s="178"/>
      <c r="O27" s="178"/>
      <c r="P27" s="178"/>
      <c r="Q27" s="178"/>
      <c r="R27" s="178"/>
      <c r="S27" s="178"/>
      <c r="T27" s="178"/>
      <c r="U27" s="178"/>
    </row>
    <row r="28" spans="1:21" s="1118" customFormat="1" ht="14.45" customHeight="1">
      <c r="A28" s="62"/>
      <c r="B28" s="14"/>
      <c r="C28" s="1648" t="s">
        <v>995</v>
      </c>
      <c r="D28" s="1648"/>
      <c r="E28" s="1648"/>
      <c r="F28" s="1648"/>
      <c r="G28" s="178"/>
      <c r="H28" s="178"/>
      <c r="I28" s="178"/>
      <c r="J28" s="178"/>
      <c r="K28" s="178"/>
      <c r="L28" s="178"/>
      <c r="M28" s="178"/>
      <c r="N28" s="178"/>
      <c r="O28" s="178"/>
      <c r="P28" s="178"/>
      <c r="Q28" s="178"/>
      <c r="R28" s="178"/>
      <c r="S28" s="178"/>
      <c r="T28" s="178"/>
      <c r="U28" s="178"/>
    </row>
    <row r="29" spans="1:21" s="1118" customFormat="1" ht="15">
      <c r="A29" s="62"/>
      <c r="B29" s="14"/>
      <c r="C29" s="46"/>
      <c r="D29" s="46"/>
      <c r="E29" s="46"/>
      <c r="F29" s="148"/>
      <c r="G29" s="178"/>
      <c r="H29" s="178"/>
      <c r="I29" s="178"/>
      <c r="J29" s="178"/>
      <c r="K29" s="178"/>
      <c r="L29" s="178"/>
      <c r="M29" s="178"/>
      <c r="N29" s="178"/>
      <c r="O29" s="178"/>
      <c r="P29" s="178"/>
      <c r="Q29" s="178"/>
      <c r="R29" s="178"/>
      <c r="S29" s="178"/>
      <c r="T29" s="178"/>
      <c r="U29" s="178"/>
    </row>
    <row r="30" spans="1:21" s="1118" customFormat="1" ht="15">
      <c r="A30" s="62"/>
      <c r="B30" s="14" t="s">
        <v>2</v>
      </c>
      <c r="C30" s="46" t="s">
        <v>996</v>
      </c>
      <c r="D30" s="47"/>
      <c r="E30" s="148"/>
      <c r="F30" s="148"/>
      <c r="G30" s="178"/>
      <c r="H30" s="178"/>
      <c r="I30" s="178"/>
      <c r="J30" s="178"/>
      <c r="K30" s="178"/>
      <c r="L30" s="178"/>
      <c r="M30" s="178"/>
      <c r="N30" s="178"/>
      <c r="O30" s="178"/>
      <c r="P30" s="178"/>
      <c r="Q30" s="178"/>
      <c r="R30" s="178"/>
      <c r="S30" s="178"/>
      <c r="T30" s="178"/>
      <c r="U30" s="178"/>
    </row>
    <row r="31" spans="1:21" s="1118" customFormat="1" ht="15">
      <c r="A31" s="62"/>
      <c r="B31" s="14"/>
      <c r="C31" s="46"/>
      <c r="D31" s="47"/>
      <c r="E31" s="148"/>
      <c r="F31" s="148"/>
      <c r="G31" s="178"/>
      <c r="H31" s="178"/>
      <c r="I31" s="178"/>
      <c r="J31" s="178"/>
      <c r="K31" s="178"/>
      <c r="L31" s="178"/>
      <c r="M31" s="178"/>
      <c r="N31" s="178"/>
      <c r="O31" s="178"/>
      <c r="P31" s="178"/>
      <c r="Q31" s="178"/>
      <c r="R31" s="178"/>
      <c r="S31" s="178"/>
      <c r="T31" s="178"/>
      <c r="U31" s="178"/>
    </row>
    <row r="32" spans="1:21" s="1118" customFormat="1" ht="15">
      <c r="A32" s="62"/>
      <c r="B32" s="14" t="s">
        <v>3</v>
      </c>
      <c r="C32" s="48" t="s">
        <v>997</v>
      </c>
      <c r="D32" s="49"/>
      <c r="E32" s="148"/>
      <c r="F32" s="148"/>
      <c r="G32" s="178"/>
      <c r="H32" s="178"/>
      <c r="I32" s="178"/>
      <c r="J32" s="178"/>
      <c r="K32" s="178"/>
      <c r="L32" s="178"/>
      <c r="M32" s="178"/>
      <c r="N32" s="178"/>
      <c r="O32" s="178"/>
      <c r="P32" s="178"/>
      <c r="Q32" s="178"/>
      <c r="R32" s="178"/>
      <c r="S32" s="178"/>
      <c r="T32" s="178"/>
      <c r="U32" s="178"/>
    </row>
    <row r="33" spans="1:21" s="1118" customFormat="1" ht="15">
      <c r="A33" s="62"/>
      <c r="B33" s="14"/>
      <c r="C33" s="48"/>
      <c r="D33" s="49"/>
      <c r="E33" s="148"/>
      <c r="F33" s="148"/>
      <c r="G33" s="178"/>
      <c r="H33" s="178"/>
      <c r="I33" s="178"/>
      <c r="J33" s="178"/>
      <c r="K33" s="178"/>
      <c r="L33" s="178"/>
      <c r="M33" s="178"/>
      <c r="N33" s="178"/>
      <c r="O33" s="178"/>
      <c r="P33" s="178"/>
      <c r="Q33" s="178"/>
      <c r="R33" s="178"/>
      <c r="S33" s="178"/>
      <c r="T33" s="178"/>
      <c r="U33" s="178"/>
    </row>
    <row r="34" spans="1:21" s="1118" customFormat="1" ht="15">
      <c r="A34" s="62"/>
      <c r="B34" s="14" t="s">
        <v>5</v>
      </c>
      <c r="C34" s="15" t="s">
        <v>998</v>
      </c>
      <c r="D34" s="16"/>
      <c r="E34" s="148"/>
      <c r="F34" s="148"/>
      <c r="G34" s="178"/>
      <c r="H34" s="178"/>
      <c r="I34" s="178"/>
      <c r="J34" s="178"/>
      <c r="K34" s="178"/>
      <c r="L34" s="178"/>
      <c r="M34" s="178"/>
      <c r="N34" s="178"/>
      <c r="O34" s="178"/>
      <c r="P34" s="178"/>
      <c r="Q34" s="178"/>
      <c r="R34" s="178"/>
      <c r="S34" s="178"/>
      <c r="T34" s="178"/>
      <c r="U34" s="178"/>
    </row>
    <row r="35" spans="1:21" s="1118" customFormat="1" ht="15">
      <c r="A35" s="62"/>
      <c r="B35" s="14"/>
      <c r="C35" s="15"/>
      <c r="D35" s="16"/>
      <c r="E35" s="148"/>
      <c r="F35" s="148"/>
      <c r="G35" s="178"/>
      <c r="H35" s="178"/>
      <c r="I35" s="178"/>
      <c r="J35" s="178"/>
      <c r="K35" s="178"/>
      <c r="L35" s="178"/>
      <c r="M35" s="178"/>
      <c r="N35" s="178"/>
      <c r="O35" s="178"/>
      <c r="P35" s="178"/>
      <c r="Q35" s="178"/>
      <c r="R35" s="178"/>
      <c r="S35" s="178"/>
      <c r="T35" s="178"/>
      <c r="U35" s="178"/>
    </row>
    <row r="36" spans="1:21" s="1116" customFormat="1">
      <c r="A36" s="4"/>
      <c r="B36" s="14" t="s">
        <v>6</v>
      </c>
      <c r="C36" s="51" t="s">
        <v>999</v>
      </c>
      <c r="D36" s="55"/>
      <c r="E36" s="56"/>
      <c r="F36" s="56"/>
    </row>
    <row r="37" spans="1:21" s="1118" customFormat="1" ht="15">
      <c r="A37" s="62"/>
      <c r="B37" s="52"/>
      <c r="C37" s="54"/>
      <c r="D37" s="66"/>
      <c r="E37" s="148"/>
      <c r="F37" s="148"/>
      <c r="G37" s="178"/>
      <c r="H37" s="178"/>
      <c r="I37" s="178"/>
      <c r="J37" s="178"/>
      <c r="K37" s="178"/>
      <c r="L37" s="178"/>
      <c r="M37" s="178"/>
      <c r="N37" s="178"/>
      <c r="O37" s="178"/>
      <c r="P37" s="178"/>
      <c r="Q37" s="178"/>
      <c r="R37" s="178"/>
      <c r="S37" s="178"/>
      <c r="T37" s="178"/>
      <c r="U37" s="178"/>
    </row>
    <row r="38" spans="1:21" s="1118" customFormat="1" ht="13.5" customHeight="1">
      <c r="A38" s="62"/>
      <c r="B38" s="53" t="s">
        <v>14</v>
      </c>
      <c r="C38" s="1644" t="s">
        <v>372</v>
      </c>
      <c r="D38" s="1644"/>
      <c r="E38" s="1644"/>
      <c r="F38" s="148"/>
      <c r="G38" s="178"/>
      <c r="H38" s="178"/>
      <c r="I38" s="178"/>
      <c r="J38" s="178"/>
      <c r="K38" s="178"/>
      <c r="L38" s="178"/>
      <c r="M38" s="178"/>
      <c r="N38" s="178"/>
      <c r="O38" s="178"/>
      <c r="P38" s="178"/>
      <c r="Q38" s="178"/>
      <c r="R38" s="178"/>
      <c r="S38" s="178"/>
      <c r="T38" s="178"/>
      <c r="U38" s="178"/>
    </row>
    <row r="39" spans="1:21" s="1118" customFormat="1" ht="13.5" customHeight="1">
      <c r="A39" s="62"/>
      <c r="B39" s="52"/>
      <c r="C39" s="1644" t="s">
        <v>1001</v>
      </c>
      <c r="D39" s="1644"/>
      <c r="E39" s="1644"/>
      <c r="F39" s="148"/>
      <c r="G39" s="178"/>
      <c r="H39" s="178"/>
      <c r="I39" s="178"/>
      <c r="J39" s="178"/>
      <c r="K39" s="178"/>
      <c r="L39" s="178"/>
      <c r="M39" s="178"/>
      <c r="N39" s="178"/>
      <c r="O39" s="178"/>
      <c r="P39" s="178"/>
      <c r="Q39" s="178"/>
      <c r="R39" s="178"/>
      <c r="S39" s="178"/>
      <c r="T39" s="178"/>
      <c r="U39" s="178"/>
    </row>
    <row r="40" spans="1:21" s="1118" customFormat="1" ht="13.5" customHeight="1">
      <c r="A40" s="62"/>
      <c r="B40" s="52"/>
      <c r="C40" s="1644" t="s">
        <v>1002</v>
      </c>
      <c r="D40" s="1644"/>
      <c r="E40" s="1644"/>
      <c r="F40" s="148"/>
      <c r="G40" s="178"/>
      <c r="H40" s="178"/>
      <c r="I40" s="178"/>
      <c r="J40" s="178"/>
      <c r="K40" s="178"/>
      <c r="L40" s="178"/>
      <c r="M40" s="178"/>
      <c r="N40" s="178"/>
      <c r="O40" s="178"/>
      <c r="P40" s="178"/>
      <c r="Q40" s="178"/>
      <c r="R40" s="178"/>
      <c r="S40" s="178"/>
      <c r="T40" s="178"/>
      <c r="U40" s="178"/>
    </row>
    <row r="41" spans="1:21" s="1118" customFormat="1">
      <c r="A41" s="62"/>
      <c r="B41" s="52"/>
      <c r="C41" s="521"/>
      <c r="D41" s="57"/>
      <c r="E41" s="522"/>
      <c r="F41" s="522"/>
    </row>
    <row r="42" spans="1:21" s="1118" customFormat="1">
      <c r="A42" s="62"/>
      <c r="B42" s="52"/>
      <c r="C42" s="521"/>
      <c r="D42" s="57"/>
      <c r="E42" s="522"/>
      <c r="F42" s="522"/>
    </row>
    <row r="43" spans="1:21" s="1118" customFormat="1">
      <c r="A43" s="62"/>
      <c r="B43" s="52"/>
      <c r="C43" s="521"/>
      <c r="D43" s="57"/>
      <c r="E43" s="522"/>
      <c r="F43" s="522"/>
    </row>
    <row r="44" spans="1:21" s="1118" customFormat="1">
      <c r="A44" s="62"/>
      <c r="B44" s="52"/>
      <c r="C44" s="521"/>
      <c r="D44" s="57"/>
      <c r="E44" s="522"/>
      <c r="F44" s="522"/>
    </row>
    <row r="45" spans="1:21" s="1118" customFormat="1">
      <c r="A45" s="62"/>
      <c r="B45" s="52"/>
      <c r="C45" s="521"/>
      <c r="D45" s="57"/>
      <c r="E45" s="522"/>
      <c r="F45" s="522"/>
    </row>
    <row r="46" spans="1:21" s="1118" customFormat="1">
      <c r="A46" s="62"/>
      <c r="B46" s="52"/>
      <c r="C46" s="521"/>
      <c r="D46" s="57"/>
      <c r="E46" s="522"/>
      <c r="F46" s="522"/>
    </row>
    <row r="47" spans="1:21" s="1118" customFormat="1">
      <c r="A47" s="62"/>
      <c r="B47" s="52"/>
      <c r="C47" s="521"/>
      <c r="D47" s="57"/>
      <c r="E47" s="522"/>
      <c r="F47" s="522"/>
    </row>
    <row r="48" spans="1:21" s="1118" customFormat="1">
      <c r="A48" s="62"/>
      <c r="B48" s="52"/>
      <c r="C48" s="521"/>
      <c r="D48" s="57"/>
      <c r="E48" s="522"/>
      <c r="F48" s="522"/>
    </row>
    <row r="49" spans="1:7" s="1118" customFormat="1">
      <c r="A49" s="62"/>
      <c r="B49" s="52"/>
      <c r="C49" s="54"/>
      <c r="D49" s="56"/>
      <c r="E49" s="523"/>
      <c r="F49" s="523"/>
    </row>
    <row r="50" spans="1:7" s="1118" customFormat="1">
      <c r="A50" s="62"/>
      <c r="B50" s="52"/>
      <c r="C50" s="54"/>
      <c r="D50" s="56"/>
      <c r="E50" s="523"/>
      <c r="F50" s="523"/>
    </row>
    <row r="51" spans="1:7" s="1118" customFormat="1">
      <c r="A51" s="62"/>
      <c r="B51" s="52"/>
      <c r="C51" s="54"/>
      <c r="D51" s="56"/>
      <c r="E51" s="523"/>
      <c r="F51" s="523"/>
    </row>
    <row r="52" spans="1:7" s="1118" customFormat="1">
      <c r="A52" s="62"/>
      <c r="B52" s="52"/>
      <c r="C52" s="54"/>
      <c r="D52" s="56"/>
      <c r="E52" s="523"/>
      <c r="F52" s="523"/>
    </row>
    <row r="53" spans="1:7" s="1118" customFormat="1">
      <c r="A53" s="62"/>
      <c r="B53" s="52"/>
      <c r="C53" s="54"/>
      <c r="D53" s="56"/>
      <c r="E53" s="523"/>
      <c r="F53" s="523"/>
    </row>
    <row r="54" spans="1:7" s="525" customFormat="1" ht="14.25">
      <c r="A54" s="524"/>
      <c r="B54" s="8"/>
      <c r="C54" s="18"/>
      <c r="D54" s="442"/>
      <c r="E54" s="446"/>
      <c r="F54" s="446"/>
      <c r="G54" s="442"/>
    </row>
    <row r="55" spans="1:7">
      <c r="A55" s="524"/>
      <c r="D55" s="442"/>
    </row>
    <row r="56" spans="1:7" ht="14.25">
      <c r="B56" s="470" t="s">
        <v>271</v>
      </c>
      <c r="C56" s="439"/>
      <c r="D56" s="457"/>
      <c r="E56" s="441"/>
      <c r="F56" s="441"/>
    </row>
    <row r="57" spans="1:7" ht="15">
      <c r="B57" s="527"/>
      <c r="C57" s="439"/>
      <c r="D57" s="457"/>
      <c r="E57" s="441"/>
      <c r="F57" s="441"/>
    </row>
    <row r="58" spans="1:7" ht="14.25">
      <c r="A58" s="528" t="s">
        <v>3161</v>
      </c>
      <c r="B58" s="529" t="s">
        <v>1471</v>
      </c>
      <c r="C58" s="439"/>
      <c r="D58" s="457"/>
      <c r="E58" s="441"/>
      <c r="F58" s="446">
        <f>F88</f>
        <v>0</v>
      </c>
    </row>
    <row r="59" spans="1:7" ht="14.25">
      <c r="A59" s="530"/>
      <c r="B59" s="529"/>
      <c r="C59" s="439"/>
      <c r="D59" s="457"/>
      <c r="E59" s="441"/>
    </row>
    <row r="60" spans="1:7" ht="27" customHeight="1">
      <c r="A60" s="528" t="s">
        <v>3162</v>
      </c>
      <c r="B60" s="529" t="s">
        <v>1472</v>
      </c>
      <c r="C60" s="439"/>
      <c r="D60" s="457"/>
      <c r="E60" s="441"/>
      <c r="F60" s="446">
        <f>F101</f>
        <v>0</v>
      </c>
    </row>
    <row r="61" spans="1:7" ht="14.25">
      <c r="A61" s="530"/>
      <c r="B61" s="529"/>
      <c r="C61" s="439"/>
      <c r="D61" s="457"/>
      <c r="E61" s="441"/>
    </row>
    <row r="62" spans="1:7" s="1118" customFormat="1">
      <c r="A62" s="152"/>
      <c r="B62" s="154" t="s">
        <v>1473</v>
      </c>
      <c r="C62" s="155"/>
      <c r="D62" s="156"/>
      <c r="E62" s="531"/>
      <c r="F62" s="532">
        <f>SUM(F58:F61)</f>
        <v>0</v>
      </c>
    </row>
    <row r="63" spans="1:7" ht="14.25">
      <c r="B63" s="456"/>
      <c r="C63" s="439"/>
      <c r="D63" s="457"/>
      <c r="E63" s="441"/>
    </row>
    <row r="64" spans="1:7">
      <c r="A64" s="1643" t="s">
        <v>2634</v>
      </c>
      <c r="B64" s="1643"/>
      <c r="C64" s="1643"/>
      <c r="D64" s="1643"/>
      <c r="E64" s="1643"/>
      <c r="F64" s="1643"/>
    </row>
    <row r="65" spans="1:7">
      <c r="A65" s="1643"/>
      <c r="B65" s="1643"/>
      <c r="C65" s="1643"/>
      <c r="D65" s="1643"/>
      <c r="E65" s="1643"/>
      <c r="F65" s="1643"/>
    </row>
    <row r="66" spans="1:7">
      <c r="A66" s="524"/>
      <c r="D66" s="442"/>
    </row>
    <row r="67" spans="1:7" s="462" customFormat="1" ht="18" customHeight="1">
      <c r="A67" s="533" t="s">
        <v>209</v>
      </c>
      <c r="B67" s="460" t="s">
        <v>210</v>
      </c>
      <c r="C67" s="460" t="s">
        <v>211</v>
      </c>
      <c r="D67" s="460" t="s">
        <v>212</v>
      </c>
      <c r="E67" s="534" t="s">
        <v>213</v>
      </c>
      <c r="F67" s="534" t="s">
        <v>214</v>
      </c>
      <c r="G67" s="442"/>
    </row>
    <row r="68" spans="1:7" s="535" customFormat="1">
      <c r="A68" s="535" t="s">
        <v>3161</v>
      </c>
      <c r="B68" s="535" t="s">
        <v>1471</v>
      </c>
      <c r="E68" s="549"/>
    </row>
    <row r="69" spans="1:7">
      <c r="A69" s="524"/>
      <c r="D69" s="442"/>
      <c r="E69" s="125"/>
    </row>
    <row r="70" spans="1:7" ht="149.44999999999999" customHeight="1">
      <c r="A70" s="526" t="s">
        <v>3163</v>
      </c>
      <c r="B70" s="536" t="s">
        <v>1474</v>
      </c>
      <c r="C70" s="537" t="s">
        <v>33</v>
      </c>
      <c r="D70" s="538">
        <v>128</v>
      </c>
      <c r="E70" s="125"/>
      <c r="F70" s="446">
        <f t="shared" ref="F70" si="0">ROUND(D70*E70,2)</f>
        <v>0</v>
      </c>
    </row>
    <row r="71" spans="1:7">
      <c r="A71" s="524"/>
      <c r="B71" s="539"/>
      <c r="C71" s="537"/>
      <c r="D71" s="538"/>
      <c r="E71" s="125"/>
    </row>
    <row r="72" spans="1:7" ht="104.25" customHeight="1">
      <c r="A72" s="526" t="s">
        <v>3164</v>
      </c>
      <c r="B72" s="536" t="s">
        <v>1475</v>
      </c>
      <c r="C72" s="537" t="s">
        <v>33</v>
      </c>
      <c r="D72" s="538">
        <v>1</v>
      </c>
      <c r="E72" s="125"/>
      <c r="F72" s="446">
        <f t="shared" ref="F72" si="1">ROUND(D72*E72,2)</f>
        <v>0</v>
      </c>
    </row>
    <row r="73" spans="1:7" ht="16.5" customHeight="1">
      <c r="A73" s="524"/>
      <c r="B73" s="539"/>
      <c r="C73" s="537"/>
      <c r="D73" s="538"/>
      <c r="E73" s="125"/>
    </row>
    <row r="74" spans="1:7" s="1116" customFormat="1" ht="243" customHeight="1">
      <c r="A74" s="526" t="s">
        <v>3165</v>
      </c>
      <c r="B74" s="536" t="s">
        <v>1476</v>
      </c>
      <c r="C74" s="472" t="s">
        <v>45</v>
      </c>
      <c r="D74" s="538">
        <v>1</v>
      </c>
      <c r="E74" s="125"/>
      <c r="F74" s="446">
        <f t="shared" ref="F74" si="2">E74*D74</f>
        <v>0</v>
      </c>
    </row>
    <row r="75" spans="1:7" s="1116" customFormat="1" ht="12.75" customHeight="1">
      <c r="A75" s="524"/>
      <c r="B75" s="539"/>
      <c r="C75" s="472"/>
      <c r="D75" s="538"/>
      <c r="E75" s="125"/>
      <c r="F75" s="446"/>
    </row>
    <row r="76" spans="1:7" s="1116" customFormat="1" ht="70.900000000000006" customHeight="1">
      <c r="A76" s="526" t="s">
        <v>3166</v>
      </c>
      <c r="B76" s="539" t="s">
        <v>1477</v>
      </c>
      <c r="C76" s="472" t="s">
        <v>45</v>
      </c>
      <c r="D76" s="538">
        <v>1</v>
      </c>
      <c r="E76" s="125"/>
      <c r="F76" s="446">
        <f t="shared" ref="F76" si="3">E76*D76</f>
        <v>0</v>
      </c>
    </row>
    <row r="77" spans="1:7">
      <c r="A77" s="524"/>
      <c r="B77" s="539"/>
      <c r="C77" s="537"/>
      <c r="D77" s="538"/>
      <c r="E77" s="125"/>
    </row>
    <row r="78" spans="1:7" s="1116" customFormat="1" ht="25.5">
      <c r="A78" s="526" t="s">
        <v>3167</v>
      </c>
      <c r="B78" s="539" t="s">
        <v>1478</v>
      </c>
      <c r="C78" s="537" t="s">
        <v>165</v>
      </c>
      <c r="D78" s="538">
        <v>700</v>
      </c>
      <c r="E78" s="125"/>
      <c r="F78" s="446">
        <f t="shared" ref="F78:F84" si="4">E78*D78</f>
        <v>0</v>
      </c>
    </row>
    <row r="79" spans="1:7" s="1116" customFormat="1">
      <c r="A79" s="524"/>
      <c r="B79" s="539"/>
      <c r="C79" s="537"/>
      <c r="D79" s="538"/>
      <c r="E79" s="125"/>
      <c r="F79" s="446"/>
    </row>
    <row r="80" spans="1:7" s="1116" customFormat="1" ht="27.75" customHeight="1">
      <c r="A80" s="526" t="s">
        <v>3168</v>
      </c>
      <c r="B80" s="539" t="s">
        <v>1479</v>
      </c>
      <c r="C80" s="537" t="s">
        <v>165</v>
      </c>
      <c r="D80" s="538">
        <v>35</v>
      </c>
      <c r="E80" s="125"/>
      <c r="F80" s="446">
        <f t="shared" si="4"/>
        <v>0</v>
      </c>
    </row>
    <row r="81" spans="1:6" s="1116" customFormat="1">
      <c r="A81" s="524"/>
      <c r="B81" s="539"/>
      <c r="C81" s="537"/>
      <c r="D81" s="538"/>
      <c r="E81" s="125"/>
      <c r="F81" s="446"/>
    </row>
    <row r="82" spans="1:6" s="1116" customFormat="1" ht="25.5">
      <c r="A82" s="526" t="s">
        <v>3169</v>
      </c>
      <c r="B82" s="539" t="s">
        <v>1480</v>
      </c>
      <c r="C82" s="537" t="s">
        <v>1481</v>
      </c>
      <c r="D82" s="538">
        <v>16</v>
      </c>
      <c r="E82" s="125"/>
      <c r="F82" s="446">
        <f t="shared" si="4"/>
        <v>0</v>
      </c>
    </row>
    <row r="83" spans="1:6" s="1116" customFormat="1">
      <c r="A83" s="524"/>
      <c r="B83" s="539"/>
      <c r="C83" s="537"/>
      <c r="D83" s="538"/>
      <c r="E83" s="125"/>
      <c r="F83" s="446"/>
    </row>
    <row r="84" spans="1:6" s="1116" customFormat="1" ht="76.5">
      <c r="A84" s="526" t="s">
        <v>3170</v>
      </c>
      <c r="B84" s="539" t="s">
        <v>1482</v>
      </c>
      <c r="C84" s="537" t="s">
        <v>45</v>
      </c>
      <c r="D84" s="538">
        <v>1</v>
      </c>
      <c r="E84" s="125"/>
      <c r="F84" s="446">
        <f t="shared" si="4"/>
        <v>0</v>
      </c>
    </row>
    <row r="85" spans="1:6" s="1116" customFormat="1">
      <c r="A85" s="524"/>
      <c r="B85" s="539"/>
      <c r="C85" s="537"/>
      <c r="D85" s="538"/>
      <c r="E85" s="125"/>
      <c r="F85" s="446"/>
    </row>
    <row r="86" spans="1:6" s="1116" customFormat="1" ht="38.25">
      <c r="A86" s="526" t="s">
        <v>3171</v>
      </c>
      <c r="B86" s="539" t="s">
        <v>1483</v>
      </c>
      <c r="C86" s="472" t="s">
        <v>45</v>
      </c>
      <c r="D86" s="538">
        <v>1</v>
      </c>
      <c r="E86" s="125"/>
      <c r="F86" s="446">
        <f>E86*D86</f>
        <v>0</v>
      </c>
    </row>
    <row r="87" spans="1:6" s="1116" customFormat="1" ht="17.25" thickBot="1">
      <c r="A87" s="540"/>
      <c r="B87" s="541"/>
      <c r="C87" s="472"/>
      <c r="D87" s="542"/>
      <c r="E87" s="125"/>
      <c r="F87" s="446"/>
    </row>
    <row r="88" spans="1:6" s="1118" customFormat="1" ht="13.5" thickBot="1">
      <c r="A88" s="176"/>
      <c r="B88" s="179" t="s">
        <v>37</v>
      </c>
      <c r="C88" s="180"/>
      <c r="D88" s="543"/>
      <c r="E88" s="129"/>
      <c r="F88" s="544">
        <f>SUM(F70:F86)</f>
        <v>0</v>
      </c>
    </row>
    <row r="89" spans="1:6" s="535" customFormat="1" ht="25.5">
      <c r="A89" s="535" t="s">
        <v>3162</v>
      </c>
      <c r="B89" s="535" t="s">
        <v>1484</v>
      </c>
      <c r="D89" s="545"/>
      <c r="E89" s="549"/>
    </row>
    <row r="90" spans="1:6">
      <c r="A90" s="524"/>
      <c r="D90" s="538"/>
      <c r="E90" s="125"/>
    </row>
    <row r="91" spans="1:6" s="492" customFormat="1" ht="63.75">
      <c r="A91" s="526" t="s">
        <v>3172</v>
      </c>
      <c r="B91" s="539" t="s">
        <v>1485</v>
      </c>
      <c r="C91" s="537" t="s">
        <v>45</v>
      </c>
      <c r="D91" s="538">
        <v>1</v>
      </c>
      <c r="E91" s="125"/>
      <c r="F91" s="446">
        <f>E91*D91</f>
        <v>0</v>
      </c>
    </row>
    <row r="92" spans="1:6" s="492" customFormat="1">
      <c r="A92" s="524"/>
      <c r="B92" s="539"/>
      <c r="C92" s="537"/>
      <c r="D92" s="538"/>
      <c r="E92" s="125"/>
      <c r="F92" s="446"/>
    </row>
    <row r="93" spans="1:6" s="492" customFormat="1" ht="25.5">
      <c r="A93" s="526" t="s">
        <v>3173</v>
      </c>
      <c r="B93" s="539" t="s">
        <v>1486</v>
      </c>
      <c r="C93" s="537" t="s">
        <v>45</v>
      </c>
      <c r="D93" s="538">
        <v>1</v>
      </c>
      <c r="E93" s="125"/>
      <c r="F93" s="446">
        <f>E93*D93</f>
        <v>0</v>
      </c>
    </row>
    <row r="94" spans="1:6">
      <c r="A94" s="524"/>
      <c r="B94" s="539"/>
      <c r="C94" s="537"/>
      <c r="D94" s="538"/>
      <c r="E94" s="125"/>
      <c r="F94" s="446">
        <f t="shared" ref="F94:F98" si="5">E94*D94</f>
        <v>0</v>
      </c>
    </row>
    <row r="95" spans="1:6" s="492" customFormat="1" ht="140.25">
      <c r="A95" s="526" t="s">
        <v>3174</v>
      </c>
      <c r="B95" s="8" t="s">
        <v>1487</v>
      </c>
      <c r="C95" s="537" t="s">
        <v>45</v>
      </c>
      <c r="D95" s="538">
        <v>1</v>
      </c>
      <c r="E95" s="125"/>
      <c r="F95" s="446">
        <f>E95*D95</f>
        <v>0</v>
      </c>
    </row>
    <row r="96" spans="1:6">
      <c r="A96" s="524"/>
      <c r="D96" s="538"/>
      <c r="E96" s="125"/>
      <c r="F96" s="446">
        <f t="shared" si="5"/>
        <v>0</v>
      </c>
    </row>
    <row r="97" spans="1:6" s="492" customFormat="1" ht="119.25" customHeight="1">
      <c r="A97" s="526" t="s">
        <v>3175</v>
      </c>
      <c r="B97" s="8" t="s">
        <v>1488</v>
      </c>
      <c r="C97" s="472" t="s">
        <v>45</v>
      </c>
      <c r="D97" s="538">
        <v>1</v>
      </c>
      <c r="E97" s="125"/>
      <c r="F97" s="446">
        <f>E97*D97</f>
        <v>0</v>
      </c>
    </row>
    <row r="98" spans="1:6">
      <c r="A98" s="524"/>
      <c r="D98" s="538"/>
      <c r="E98" s="125"/>
      <c r="F98" s="446">
        <f t="shared" si="5"/>
        <v>0</v>
      </c>
    </row>
    <row r="99" spans="1:6" s="492" customFormat="1" ht="218.25" customHeight="1">
      <c r="A99" s="526" t="s">
        <v>3176</v>
      </c>
      <c r="B99" s="8" t="s">
        <v>2752</v>
      </c>
      <c r="C99" s="472" t="s">
        <v>45</v>
      </c>
      <c r="D99" s="538">
        <v>1</v>
      </c>
      <c r="E99" s="125"/>
      <c r="F99" s="446">
        <f>E99*D99</f>
        <v>0</v>
      </c>
    </row>
    <row r="100" spans="1:6" s="492" customFormat="1" ht="13.5" thickBot="1">
      <c r="A100" s="526"/>
      <c r="B100" s="8"/>
      <c r="C100" s="472"/>
      <c r="D100" s="546"/>
      <c r="E100" s="446"/>
      <c r="F100" s="446"/>
    </row>
    <row r="101" spans="1:6" s="1118" customFormat="1" ht="13.5" thickBot="1">
      <c r="A101" s="175"/>
      <c r="B101" s="179" t="s">
        <v>37</v>
      </c>
      <c r="C101" s="180"/>
      <c r="D101" s="181"/>
      <c r="E101" s="544"/>
      <c r="F101" s="544">
        <f>SUM(F91:F99)</f>
        <v>0</v>
      </c>
    </row>
    <row r="102" spans="1:6">
      <c r="A102" s="524"/>
      <c r="B102" s="470"/>
      <c r="D102" s="547"/>
      <c r="F102" s="548">
        <f>E102*D102</f>
        <v>0</v>
      </c>
    </row>
    <row r="103" spans="1:6">
      <c r="A103" s="524"/>
      <c r="D103" s="442"/>
    </row>
    <row r="104" spans="1:6">
      <c r="D104" s="442"/>
    </row>
    <row r="105" spans="1:6">
      <c r="D105" s="442"/>
    </row>
    <row r="106" spans="1:6">
      <c r="D106" s="442"/>
    </row>
    <row r="107" spans="1:6">
      <c r="D107" s="442"/>
    </row>
    <row r="108" spans="1:6">
      <c r="D108" s="442"/>
    </row>
    <row r="109" spans="1:6">
      <c r="D109" s="442"/>
    </row>
    <row r="110" spans="1:6">
      <c r="D110" s="442"/>
    </row>
    <row r="111" spans="1:6">
      <c r="D111" s="442"/>
    </row>
    <row r="112" spans="1:6">
      <c r="D112" s="442"/>
    </row>
    <row r="113" spans="1:4">
      <c r="D113" s="442"/>
    </row>
    <row r="114" spans="1:4">
      <c r="D114" s="442"/>
    </row>
    <row r="115" spans="1:4">
      <c r="D115" s="442"/>
    </row>
    <row r="116" spans="1:4">
      <c r="D116" s="442"/>
    </row>
    <row r="117" spans="1:4">
      <c r="D117" s="442"/>
    </row>
    <row r="118" spans="1:4">
      <c r="A118" s="524"/>
      <c r="D118" s="442"/>
    </row>
    <row r="119" spans="1:4">
      <c r="A119" s="524"/>
      <c r="D119" s="442"/>
    </row>
    <row r="120" spans="1:4">
      <c r="A120" s="524"/>
      <c r="D120" s="442"/>
    </row>
    <row r="121" spans="1:4">
      <c r="A121" s="524"/>
      <c r="D121" s="442"/>
    </row>
    <row r="122" spans="1:4">
      <c r="A122" s="524"/>
      <c r="D122" s="442"/>
    </row>
    <row r="123" spans="1:4">
      <c r="A123" s="524"/>
      <c r="D123" s="442"/>
    </row>
    <row r="124" spans="1:4">
      <c r="A124" s="524"/>
      <c r="D124" s="442"/>
    </row>
    <row r="125" spans="1:4">
      <c r="A125" s="524"/>
      <c r="D125" s="442"/>
    </row>
    <row r="126" spans="1:4">
      <c r="A126" s="524"/>
      <c r="D126" s="442"/>
    </row>
    <row r="127" spans="1:4">
      <c r="A127" s="524"/>
      <c r="D127" s="442"/>
    </row>
    <row r="128" spans="1:4">
      <c r="A128" s="524"/>
      <c r="D128" s="442"/>
    </row>
    <row r="129" spans="1:4">
      <c r="A129" s="524"/>
      <c r="D129" s="442"/>
    </row>
    <row r="130" spans="1:4">
      <c r="A130" s="524"/>
      <c r="D130" s="442"/>
    </row>
    <row r="131" spans="1:4">
      <c r="A131" s="524"/>
      <c r="D131" s="442"/>
    </row>
    <row r="132" spans="1:4">
      <c r="A132" s="524"/>
      <c r="D132" s="442"/>
    </row>
    <row r="133" spans="1:4">
      <c r="A133" s="524"/>
      <c r="D133" s="442"/>
    </row>
    <row r="134" spans="1:4">
      <c r="A134" s="524"/>
      <c r="D134" s="442"/>
    </row>
    <row r="135" spans="1:4">
      <c r="A135" s="524"/>
      <c r="D135" s="442"/>
    </row>
    <row r="136" spans="1:4">
      <c r="A136" s="524"/>
      <c r="D136" s="442"/>
    </row>
    <row r="137" spans="1:4">
      <c r="A137" s="524"/>
      <c r="D137" s="442"/>
    </row>
    <row r="138" spans="1:4">
      <c r="A138" s="524"/>
      <c r="D138" s="442"/>
    </row>
    <row r="139" spans="1:4">
      <c r="A139" s="524"/>
      <c r="D139" s="442"/>
    </row>
    <row r="140" spans="1:4">
      <c r="A140" s="524"/>
      <c r="D140" s="442"/>
    </row>
    <row r="141" spans="1:4">
      <c r="A141" s="524"/>
      <c r="D141" s="442"/>
    </row>
    <row r="142" spans="1:4">
      <c r="A142" s="524"/>
      <c r="D142" s="442"/>
    </row>
    <row r="143" spans="1:4">
      <c r="A143" s="524"/>
      <c r="D143" s="442"/>
    </row>
    <row r="144" spans="1:4">
      <c r="A144" s="524"/>
      <c r="D144" s="442"/>
    </row>
    <row r="145" spans="1:4">
      <c r="A145" s="524"/>
      <c r="D145" s="442"/>
    </row>
    <row r="146" spans="1:4">
      <c r="A146" s="524"/>
      <c r="D146" s="442"/>
    </row>
    <row r="147" spans="1:4">
      <c r="A147" s="524"/>
      <c r="D147" s="442"/>
    </row>
    <row r="148" spans="1:4">
      <c r="A148" s="524"/>
      <c r="D148" s="442"/>
    </row>
    <row r="149" spans="1:4">
      <c r="A149" s="524"/>
      <c r="D149" s="442"/>
    </row>
    <row r="150" spans="1:4">
      <c r="A150" s="524"/>
      <c r="D150" s="442"/>
    </row>
    <row r="151" spans="1:4">
      <c r="A151" s="524"/>
      <c r="D151" s="442"/>
    </row>
    <row r="152" spans="1:4">
      <c r="A152" s="524"/>
      <c r="D152" s="442"/>
    </row>
    <row r="153" spans="1:4">
      <c r="A153" s="524"/>
      <c r="D153" s="442"/>
    </row>
    <row r="154" spans="1:4">
      <c r="A154" s="524"/>
      <c r="D154" s="442"/>
    </row>
    <row r="155" spans="1:4">
      <c r="A155" s="524"/>
      <c r="D155" s="442"/>
    </row>
    <row r="156" spans="1:4">
      <c r="A156" s="524"/>
      <c r="D156" s="442"/>
    </row>
    <row r="157" spans="1:4">
      <c r="A157" s="524"/>
      <c r="D157" s="442"/>
    </row>
    <row r="158" spans="1:4">
      <c r="A158" s="524"/>
      <c r="D158" s="442"/>
    </row>
    <row r="159" spans="1:4">
      <c r="A159" s="524"/>
      <c r="D159" s="442"/>
    </row>
    <row r="160" spans="1:4">
      <c r="A160" s="524"/>
      <c r="D160" s="442"/>
    </row>
    <row r="161" spans="1:4">
      <c r="A161" s="524"/>
      <c r="D161" s="442"/>
    </row>
    <row r="162" spans="1:4">
      <c r="A162" s="524"/>
      <c r="D162" s="442"/>
    </row>
    <row r="163" spans="1:4">
      <c r="A163" s="524"/>
      <c r="D163" s="442"/>
    </row>
    <row r="164" spans="1:4">
      <c r="A164" s="524"/>
      <c r="D164" s="442"/>
    </row>
    <row r="165" spans="1:4">
      <c r="A165" s="524"/>
      <c r="D165" s="442"/>
    </row>
    <row r="166" spans="1:4">
      <c r="A166" s="524"/>
      <c r="D166" s="442"/>
    </row>
    <row r="167" spans="1:4">
      <c r="A167" s="524"/>
      <c r="D167" s="442"/>
    </row>
    <row r="168" spans="1:4">
      <c r="A168" s="524"/>
      <c r="D168" s="442"/>
    </row>
    <row r="169" spans="1:4">
      <c r="A169" s="524"/>
      <c r="D169" s="442"/>
    </row>
    <row r="170" spans="1:4">
      <c r="A170" s="524"/>
      <c r="D170" s="442"/>
    </row>
    <row r="171" spans="1:4">
      <c r="A171" s="524"/>
      <c r="D171" s="442"/>
    </row>
    <row r="172" spans="1:4">
      <c r="A172" s="524"/>
      <c r="D172" s="442"/>
    </row>
    <row r="173" spans="1:4">
      <c r="A173" s="524"/>
      <c r="D173" s="442"/>
    </row>
    <row r="174" spans="1:4">
      <c r="A174" s="524"/>
      <c r="D174" s="442"/>
    </row>
    <row r="175" spans="1:4">
      <c r="A175" s="524"/>
      <c r="D175" s="442"/>
    </row>
    <row r="176" spans="1:4">
      <c r="A176" s="524"/>
      <c r="D176" s="442"/>
    </row>
    <row r="177" spans="1:4">
      <c r="A177" s="524"/>
      <c r="D177" s="442"/>
    </row>
    <row r="178" spans="1:4">
      <c r="A178" s="524"/>
      <c r="D178" s="442"/>
    </row>
    <row r="179" spans="1:4">
      <c r="A179" s="524"/>
      <c r="D179" s="442"/>
    </row>
    <row r="180" spans="1:4">
      <c r="A180" s="524"/>
      <c r="D180" s="442"/>
    </row>
    <row r="181" spans="1:4">
      <c r="A181" s="524"/>
      <c r="D181" s="442"/>
    </row>
    <row r="182" spans="1:4">
      <c r="A182" s="524"/>
      <c r="D182" s="442"/>
    </row>
    <row r="183" spans="1:4">
      <c r="A183" s="524"/>
      <c r="D183" s="442"/>
    </row>
    <row r="184" spans="1:4">
      <c r="A184" s="524"/>
      <c r="D184" s="442"/>
    </row>
    <row r="185" spans="1:4">
      <c r="A185" s="524"/>
      <c r="D185" s="442"/>
    </row>
    <row r="186" spans="1:4">
      <c r="A186" s="524"/>
      <c r="D186" s="442"/>
    </row>
    <row r="187" spans="1:4">
      <c r="A187" s="524"/>
      <c r="D187" s="442"/>
    </row>
    <row r="188" spans="1:4">
      <c r="A188" s="524"/>
      <c r="D188" s="442"/>
    </row>
    <row r="189" spans="1:4">
      <c r="A189" s="524"/>
      <c r="D189" s="442"/>
    </row>
    <row r="190" spans="1:4">
      <c r="A190" s="524"/>
      <c r="D190" s="442"/>
    </row>
    <row r="191" spans="1:4">
      <c r="A191" s="524"/>
      <c r="D191" s="442"/>
    </row>
    <row r="192" spans="1:4">
      <c r="A192" s="524"/>
      <c r="D192" s="442"/>
    </row>
    <row r="193" spans="1:4">
      <c r="A193" s="524"/>
      <c r="D193" s="442"/>
    </row>
    <row r="194" spans="1:4">
      <c r="A194" s="524"/>
      <c r="D194" s="442"/>
    </row>
    <row r="195" spans="1:4">
      <c r="A195" s="524"/>
      <c r="D195" s="442"/>
    </row>
    <row r="196" spans="1:4">
      <c r="A196" s="524"/>
      <c r="D196" s="442"/>
    </row>
    <row r="197" spans="1:4">
      <c r="A197" s="524"/>
      <c r="D197" s="442"/>
    </row>
    <row r="198" spans="1:4">
      <c r="A198" s="524"/>
      <c r="D198" s="442"/>
    </row>
    <row r="199" spans="1:4">
      <c r="A199" s="524"/>
      <c r="D199" s="442"/>
    </row>
    <row r="200" spans="1:4">
      <c r="A200" s="524"/>
      <c r="D200" s="442"/>
    </row>
    <row r="201" spans="1:4">
      <c r="A201" s="524"/>
      <c r="D201" s="442"/>
    </row>
    <row r="202" spans="1:4">
      <c r="A202" s="524"/>
      <c r="D202" s="442"/>
    </row>
    <row r="203" spans="1:4">
      <c r="A203" s="524"/>
      <c r="D203" s="442"/>
    </row>
    <row r="204" spans="1:4">
      <c r="A204" s="524"/>
      <c r="D204" s="442"/>
    </row>
    <row r="205" spans="1:4">
      <c r="A205" s="524"/>
      <c r="D205" s="442"/>
    </row>
    <row r="206" spans="1:4">
      <c r="A206" s="524"/>
      <c r="D206" s="442"/>
    </row>
    <row r="207" spans="1:4">
      <c r="A207" s="524"/>
      <c r="D207" s="442"/>
    </row>
    <row r="208" spans="1:4">
      <c r="A208" s="524"/>
      <c r="D208" s="442"/>
    </row>
    <row r="209" spans="1:4">
      <c r="A209" s="524"/>
      <c r="D209" s="442"/>
    </row>
    <row r="210" spans="1:4">
      <c r="A210" s="524"/>
      <c r="D210" s="442"/>
    </row>
    <row r="211" spans="1:4">
      <c r="A211" s="524"/>
      <c r="D211" s="442"/>
    </row>
    <row r="212" spans="1:4">
      <c r="A212" s="524"/>
      <c r="D212" s="442"/>
    </row>
    <row r="213" spans="1:4">
      <c r="A213" s="524"/>
      <c r="D213" s="442"/>
    </row>
    <row r="214" spans="1:4">
      <c r="A214" s="524"/>
      <c r="D214" s="442"/>
    </row>
    <row r="215" spans="1:4">
      <c r="A215" s="524"/>
      <c r="D215" s="442"/>
    </row>
    <row r="216" spans="1:4">
      <c r="A216" s="524"/>
      <c r="D216" s="442"/>
    </row>
    <row r="217" spans="1:4">
      <c r="A217" s="524"/>
      <c r="D217" s="442"/>
    </row>
    <row r="218" spans="1:4">
      <c r="A218" s="524"/>
      <c r="D218" s="442"/>
    </row>
    <row r="219" spans="1:4">
      <c r="A219" s="524"/>
      <c r="D219" s="442"/>
    </row>
    <row r="220" spans="1:4">
      <c r="A220" s="524"/>
      <c r="D220" s="442"/>
    </row>
    <row r="221" spans="1:4">
      <c r="A221" s="524"/>
      <c r="D221" s="442"/>
    </row>
    <row r="222" spans="1:4">
      <c r="A222" s="524"/>
      <c r="D222" s="442"/>
    </row>
    <row r="223" spans="1:4">
      <c r="A223" s="524"/>
      <c r="D223" s="442"/>
    </row>
    <row r="224" spans="1:4">
      <c r="A224" s="524"/>
      <c r="D224" s="442"/>
    </row>
    <row r="225" spans="1:4">
      <c r="A225" s="524"/>
      <c r="D225" s="442"/>
    </row>
    <row r="226" spans="1:4">
      <c r="A226" s="524"/>
      <c r="D226" s="442"/>
    </row>
    <row r="227" spans="1:4">
      <c r="A227" s="524"/>
      <c r="D227" s="442"/>
    </row>
    <row r="228" spans="1:4">
      <c r="A228" s="524"/>
      <c r="D228" s="442"/>
    </row>
    <row r="229" spans="1:4">
      <c r="A229" s="524"/>
      <c r="D229" s="442"/>
    </row>
    <row r="230" spans="1:4">
      <c r="A230" s="524"/>
      <c r="D230" s="442"/>
    </row>
    <row r="231" spans="1:4">
      <c r="A231" s="524"/>
      <c r="D231" s="442"/>
    </row>
    <row r="232" spans="1:4">
      <c r="A232" s="524"/>
      <c r="D232" s="442"/>
    </row>
    <row r="233" spans="1:4">
      <c r="A233" s="524"/>
      <c r="D233" s="442"/>
    </row>
    <row r="234" spans="1:4">
      <c r="A234" s="524"/>
      <c r="D234" s="442"/>
    </row>
    <row r="235" spans="1:4">
      <c r="A235" s="524"/>
      <c r="D235" s="442"/>
    </row>
    <row r="236" spans="1:4">
      <c r="A236" s="524"/>
      <c r="D236" s="442"/>
    </row>
    <row r="237" spans="1:4">
      <c r="A237" s="524"/>
      <c r="D237" s="442"/>
    </row>
    <row r="238" spans="1:4">
      <c r="A238" s="524"/>
      <c r="D238" s="442"/>
    </row>
    <row r="239" spans="1:4">
      <c r="A239" s="524"/>
      <c r="D239" s="442"/>
    </row>
    <row r="240" spans="1:4">
      <c r="A240" s="524"/>
      <c r="D240" s="442"/>
    </row>
    <row r="241" spans="1:4">
      <c r="A241" s="524"/>
      <c r="D241" s="442"/>
    </row>
    <row r="242" spans="1:4">
      <c r="A242" s="524"/>
      <c r="D242" s="442"/>
    </row>
    <row r="243" spans="1:4">
      <c r="A243" s="524"/>
      <c r="D243" s="442"/>
    </row>
    <row r="244" spans="1:4">
      <c r="A244" s="524"/>
      <c r="D244" s="442"/>
    </row>
    <row r="245" spans="1:4">
      <c r="A245" s="524"/>
      <c r="D245" s="442"/>
    </row>
    <row r="246" spans="1:4">
      <c r="A246" s="524"/>
      <c r="D246" s="442"/>
    </row>
    <row r="247" spans="1:4">
      <c r="A247" s="524"/>
      <c r="D247" s="442"/>
    </row>
    <row r="248" spans="1:4">
      <c r="A248" s="524"/>
      <c r="D248" s="442"/>
    </row>
    <row r="249" spans="1:4">
      <c r="A249" s="524"/>
      <c r="D249" s="442"/>
    </row>
    <row r="250" spans="1:4">
      <c r="A250" s="524"/>
      <c r="D250" s="442"/>
    </row>
    <row r="251" spans="1:4">
      <c r="A251" s="524"/>
      <c r="D251" s="442"/>
    </row>
    <row r="252" spans="1:4">
      <c r="A252" s="524"/>
      <c r="D252" s="442"/>
    </row>
    <row r="253" spans="1:4">
      <c r="A253" s="524"/>
      <c r="D253" s="442"/>
    </row>
    <row r="254" spans="1:4">
      <c r="A254" s="524"/>
      <c r="D254" s="442"/>
    </row>
    <row r="255" spans="1:4">
      <c r="A255" s="524"/>
      <c r="D255" s="442"/>
    </row>
    <row r="256" spans="1:4">
      <c r="A256" s="524"/>
      <c r="D256" s="442"/>
    </row>
    <row r="257" spans="1:4">
      <c r="A257" s="524"/>
      <c r="D257" s="442"/>
    </row>
    <row r="258" spans="1:4">
      <c r="A258" s="524"/>
      <c r="D258" s="442"/>
    </row>
    <row r="259" spans="1:4">
      <c r="A259" s="524"/>
      <c r="D259" s="442"/>
    </row>
    <row r="260" spans="1:4">
      <c r="A260" s="524"/>
      <c r="D260" s="442"/>
    </row>
    <row r="261" spans="1:4">
      <c r="A261" s="524"/>
      <c r="D261" s="442"/>
    </row>
    <row r="262" spans="1:4">
      <c r="A262" s="524"/>
      <c r="D262" s="442"/>
    </row>
    <row r="263" spans="1:4">
      <c r="A263" s="524"/>
      <c r="D263" s="442"/>
    </row>
    <row r="264" spans="1:4">
      <c r="A264" s="524"/>
      <c r="D264" s="442"/>
    </row>
    <row r="265" spans="1:4">
      <c r="A265" s="524"/>
      <c r="D265" s="442"/>
    </row>
    <row r="266" spans="1:4">
      <c r="A266" s="524"/>
      <c r="D266" s="442"/>
    </row>
    <row r="267" spans="1:4">
      <c r="A267" s="524"/>
      <c r="D267" s="442"/>
    </row>
    <row r="268" spans="1:4">
      <c r="A268" s="524"/>
      <c r="D268" s="442"/>
    </row>
    <row r="269" spans="1:4">
      <c r="A269" s="524"/>
      <c r="D269" s="442"/>
    </row>
    <row r="270" spans="1:4">
      <c r="A270" s="524"/>
      <c r="D270" s="442"/>
    </row>
    <row r="271" spans="1:4">
      <c r="A271" s="524"/>
      <c r="D271" s="442"/>
    </row>
    <row r="272" spans="1:4">
      <c r="A272" s="524"/>
      <c r="D272" s="442"/>
    </row>
    <row r="273" spans="1:4">
      <c r="A273" s="524"/>
      <c r="D273" s="442"/>
    </row>
    <row r="274" spans="1:4">
      <c r="A274" s="524"/>
      <c r="D274" s="442"/>
    </row>
    <row r="275" spans="1:4">
      <c r="A275" s="524"/>
      <c r="D275" s="442"/>
    </row>
    <row r="276" spans="1:4">
      <c r="A276" s="524"/>
      <c r="D276" s="442"/>
    </row>
    <row r="277" spans="1:4">
      <c r="A277" s="524"/>
      <c r="D277" s="442"/>
    </row>
    <row r="278" spans="1:4">
      <c r="A278" s="524"/>
      <c r="D278" s="442"/>
    </row>
    <row r="279" spans="1:4">
      <c r="A279" s="524"/>
      <c r="D279" s="442"/>
    </row>
    <row r="280" spans="1:4">
      <c r="A280" s="524"/>
      <c r="D280" s="442"/>
    </row>
    <row r="281" spans="1:4">
      <c r="A281" s="524"/>
      <c r="D281" s="442"/>
    </row>
    <row r="282" spans="1:4">
      <c r="A282" s="524"/>
      <c r="D282" s="442"/>
    </row>
    <row r="283" spans="1:4">
      <c r="A283" s="524"/>
      <c r="D283" s="442"/>
    </row>
    <row r="284" spans="1:4">
      <c r="A284" s="524"/>
      <c r="D284" s="442"/>
    </row>
    <row r="285" spans="1:4">
      <c r="A285" s="524"/>
      <c r="D285" s="442"/>
    </row>
    <row r="286" spans="1:4">
      <c r="A286" s="524"/>
      <c r="D286" s="442"/>
    </row>
    <row r="287" spans="1:4">
      <c r="A287" s="524"/>
      <c r="D287" s="442"/>
    </row>
    <row r="288" spans="1:4">
      <c r="A288" s="524"/>
      <c r="D288" s="442"/>
    </row>
    <row r="289" spans="1:4">
      <c r="A289" s="524"/>
      <c r="D289" s="442"/>
    </row>
    <row r="290" spans="1:4">
      <c r="A290" s="524"/>
      <c r="D290" s="442"/>
    </row>
    <row r="291" spans="1:4">
      <c r="A291" s="524"/>
      <c r="D291" s="442"/>
    </row>
    <row r="292" spans="1:4">
      <c r="A292" s="524"/>
      <c r="D292" s="442"/>
    </row>
    <row r="293" spans="1:4">
      <c r="A293" s="524"/>
      <c r="D293" s="442"/>
    </row>
    <row r="294" spans="1:4">
      <c r="A294" s="524"/>
      <c r="D294" s="442"/>
    </row>
    <row r="295" spans="1:4">
      <c r="A295" s="524"/>
      <c r="D295" s="442"/>
    </row>
    <row r="296" spans="1:4">
      <c r="A296" s="524"/>
      <c r="D296" s="442"/>
    </row>
    <row r="297" spans="1:4">
      <c r="A297" s="524"/>
      <c r="D297" s="442"/>
    </row>
    <row r="298" spans="1:4">
      <c r="A298" s="524"/>
      <c r="D298" s="442"/>
    </row>
    <row r="299" spans="1:4">
      <c r="A299" s="524"/>
      <c r="D299" s="442"/>
    </row>
    <row r="300" spans="1:4">
      <c r="A300" s="524"/>
      <c r="D300" s="442"/>
    </row>
    <row r="301" spans="1:4">
      <c r="A301" s="524"/>
      <c r="D301" s="442"/>
    </row>
    <row r="302" spans="1:4">
      <c r="A302" s="524"/>
      <c r="D302" s="442"/>
    </row>
    <row r="303" spans="1:4">
      <c r="A303" s="524"/>
      <c r="D303" s="442"/>
    </row>
    <row r="304" spans="1:4">
      <c r="A304" s="524"/>
      <c r="D304" s="442"/>
    </row>
    <row r="305" spans="1:4">
      <c r="A305" s="524"/>
      <c r="D305" s="442"/>
    </row>
    <row r="306" spans="1:4">
      <c r="A306" s="524"/>
      <c r="D306" s="442"/>
    </row>
    <row r="307" spans="1:4">
      <c r="A307" s="524"/>
      <c r="D307" s="442"/>
    </row>
    <row r="308" spans="1:4">
      <c r="A308" s="524"/>
      <c r="D308" s="442"/>
    </row>
    <row r="309" spans="1:4">
      <c r="A309" s="524"/>
      <c r="D309" s="442"/>
    </row>
    <row r="310" spans="1:4">
      <c r="A310" s="524"/>
      <c r="D310" s="442"/>
    </row>
    <row r="311" spans="1:4">
      <c r="A311" s="524"/>
      <c r="D311" s="442"/>
    </row>
    <row r="312" spans="1:4">
      <c r="A312" s="524"/>
      <c r="D312" s="442"/>
    </row>
    <row r="313" spans="1:4">
      <c r="A313" s="524"/>
      <c r="D313" s="442"/>
    </row>
    <row r="314" spans="1:4">
      <c r="A314" s="524"/>
      <c r="D314" s="442"/>
    </row>
    <row r="315" spans="1:4">
      <c r="A315" s="524"/>
      <c r="D315" s="442"/>
    </row>
    <row r="316" spans="1:4">
      <c r="A316" s="524"/>
      <c r="D316" s="442"/>
    </row>
    <row r="317" spans="1:4">
      <c r="A317" s="524"/>
      <c r="D317" s="442"/>
    </row>
    <row r="318" spans="1:4">
      <c r="A318" s="524"/>
      <c r="D318" s="442"/>
    </row>
    <row r="319" spans="1:4">
      <c r="A319" s="524"/>
      <c r="D319" s="442"/>
    </row>
    <row r="320" spans="1:4">
      <c r="A320" s="524"/>
      <c r="D320" s="442"/>
    </row>
    <row r="321" spans="1:4">
      <c r="A321" s="524"/>
      <c r="D321" s="442"/>
    </row>
    <row r="322" spans="1:4">
      <c r="A322" s="524"/>
      <c r="D322" s="442"/>
    </row>
    <row r="323" spans="1:4">
      <c r="A323" s="524"/>
      <c r="D323" s="442"/>
    </row>
    <row r="324" spans="1:4">
      <c r="A324" s="524"/>
      <c r="D324" s="442"/>
    </row>
    <row r="325" spans="1:4">
      <c r="A325" s="524"/>
      <c r="D325" s="442"/>
    </row>
    <row r="326" spans="1:4">
      <c r="A326" s="524"/>
      <c r="D326" s="442"/>
    </row>
    <row r="327" spans="1:4">
      <c r="A327" s="524"/>
      <c r="D327" s="442"/>
    </row>
    <row r="328" spans="1:4">
      <c r="A328" s="524"/>
      <c r="D328" s="442"/>
    </row>
    <row r="329" spans="1:4">
      <c r="A329" s="524"/>
      <c r="D329" s="442"/>
    </row>
    <row r="330" spans="1:4">
      <c r="A330" s="524"/>
      <c r="D330" s="442"/>
    </row>
    <row r="331" spans="1:4">
      <c r="A331" s="524"/>
      <c r="D331" s="442"/>
    </row>
    <row r="332" spans="1:4">
      <c r="A332" s="524"/>
      <c r="D332" s="442"/>
    </row>
    <row r="333" spans="1:4">
      <c r="A333" s="524"/>
      <c r="D333" s="442"/>
    </row>
    <row r="334" spans="1:4">
      <c r="A334" s="524"/>
      <c r="D334" s="442"/>
    </row>
    <row r="335" spans="1:4">
      <c r="A335" s="524"/>
      <c r="D335" s="442"/>
    </row>
    <row r="336" spans="1:4">
      <c r="A336" s="524"/>
      <c r="D336" s="442"/>
    </row>
    <row r="337" spans="1:4">
      <c r="A337" s="524"/>
      <c r="D337" s="442"/>
    </row>
    <row r="338" spans="1:4">
      <c r="A338" s="524"/>
      <c r="D338" s="442"/>
    </row>
    <row r="339" spans="1:4">
      <c r="A339" s="524"/>
      <c r="D339" s="442"/>
    </row>
    <row r="340" spans="1:4">
      <c r="A340" s="524"/>
      <c r="D340" s="442"/>
    </row>
    <row r="341" spans="1:4">
      <c r="A341" s="524"/>
      <c r="D341" s="442"/>
    </row>
    <row r="342" spans="1:4">
      <c r="A342" s="524"/>
      <c r="D342" s="442"/>
    </row>
    <row r="343" spans="1:4">
      <c r="A343" s="524"/>
      <c r="D343" s="442"/>
    </row>
    <row r="344" spans="1:4">
      <c r="A344" s="524"/>
      <c r="D344" s="442"/>
    </row>
    <row r="345" spans="1:4">
      <c r="A345" s="524"/>
      <c r="D345" s="442"/>
    </row>
    <row r="346" spans="1:4">
      <c r="A346" s="524"/>
      <c r="D346" s="442"/>
    </row>
    <row r="347" spans="1:4">
      <c r="A347" s="524"/>
      <c r="D347" s="442"/>
    </row>
    <row r="348" spans="1:4">
      <c r="A348" s="524"/>
      <c r="D348" s="442"/>
    </row>
    <row r="349" spans="1:4">
      <c r="A349" s="524"/>
      <c r="D349" s="442"/>
    </row>
    <row r="350" spans="1:4">
      <c r="A350" s="524"/>
      <c r="D350" s="442"/>
    </row>
    <row r="351" spans="1:4">
      <c r="A351" s="524"/>
      <c r="D351" s="442"/>
    </row>
    <row r="352" spans="1:4">
      <c r="A352" s="524"/>
      <c r="D352" s="442"/>
    </row>
    <row r="353" spans="1:4">
      <c r="A353" s="524"/>
      <c r="D353" s="442"/>
    </row>
    <row r="354" spans="1:4">
      <c r="A354" s="524"/>
      <c r="D354" s="442"/>
    </row>
    <row r="355" spans="1:4">
      <c r="A355" s="524"/>
      <c r="D355" s="442"/>
    </row>
    <row r="356" spans="1:4">
      <c r="A356" s="524"/>
      <c r="D356" s="442"/>
    </row>
    <row r="357" spans="1:4">
      <c r="A357" s="524"/>
      <c r="D357" s="442"/>
    </row>
    <row r="358" spans="1:4">
      <c r="A358" s="524"/>
      <c r="D358" s="442"/>
    </row>
    <row r="359" spans="1:4">
      <c r="A359" s="524"/>
      <c r="D359" s="442"/>
    </row>
    <row r="360" spans="1:4">
      <c r="A360" s="524"/>
      <c r="D360" s="442"/>
    </row>
    <row r="361" spans="1:4">
      <c r="A361" s="524"/>
      <c r="D361" s="442"/>
    </row>
    <row r="362" spans="1:4">
      <c r="A362" s="524"/>
      <c r="D362" s="442"/>
    </row>
    <row r="363" spans="1:4">
      <c r="A363" s="524"/>
      <c r="D363" s="442"/>
    </row>
    <row r="364" spans="1:4">
      <c r="A364" s="524"/>
      <c r="D364" s="442"/>
    </row>
    <row r="365" spans="1:4">
      <c r="A365" s="524"/>
      <c r="D365" s="442"/>
    </row>
    <row r="366" spans="1:4">
      <c r="A366" s="524"/>
      <c r="D366" s="442"/>
    </row>
    <row r="367" spans="1:4">
      <c r="A367" s="524"/>
      <c r="D367" s="442"/>
    </row>
    <row r="368" spans="1:4">
      <c r="A368" s="524"/>
      <c r="D368" s="442"/>
    </row>
    <row r="369" spans="1:4">
      <c r="A369" s="524"/>
      <c r="D369" s="442"/>
    </row>
    <row r="370" spans="1:4">
      <c r="A370" s="524"/>
      <c r="D370" s="442"/>
    </row>
    <row r="371" spans="1:4">
      <c r="A371" s="524"/>
      <c r="D371" s="442"/>
    </row>
    <row r="372" spans="1:4">
      <c r="A372" s="524"/>
      <c r="D372" s="442"/>
    </row>
    <row r="373" spans="1:4">
      <c r="A373" s="524"/>
      <c r="D373" s="442"/>
    </row>
    <row r="374" spans="1:4">
      <c r="A374" s="524"/>
      <c r="D374" s="442"/>
    </row>
    <row r="375" spans="1:4">
      <c r="A375" s="524"/>
      <c r="D375" s="442"/>
    </row>
    <row r="376" spans="1:4">
      <c r="A376" s="524"/>
      <c r="D376" s="442"/>
    </row>
    <row r="377" spans="1:4">
      <c r="A377" s="524"/>
      <c r="D377" s="442"/>
    </row>
    <row r="378" spans="1:4">
      <c r="A378" s="524"/>
      <c r="D378" s="442"/>
    </row>
    <row r="379" spans="1:4">
      <c r="A379" s="524"/>
      <c r="D379" s="442"/>
    </row>
    <row r="380" spans="1:4">
      <c r="A380" s="524"/>
      <c r="D380" s="442"/>
    </row>
    <row r="381" spans="1:4">
      <c r="A381" s="524"/>
      <c r="D381" s="442"/>
    </row>
    <row r="382" spans="1:4">
      <c r="A382" s="524"/>
      <c r="D382" s="442"/>
    </row>
    <row r="383" spans="1:4">
      <c r="A383" s="524"/>
      <c r="D383" s="442"/>
    </row>
    <row r="384" spans="1:4">
      <c r="A384" s="524"/>
      <c r="D384" s="442"/>
    </row>
    <row r="385" spans="1:4">
      <c r="A385" s="524"/>
      <c r="D385" s="442"/>
    </row>
    <row r="386" spans="1:4">
      <c r="A386" s="524"/>
      <c r="D386" s="442"/>
    </row>
    <row r="387" spans="1:4">
      <c r="A387" s="524"/>
      <c r="D387" s="442"/>
    </row>
    <row r="388" spans="1:4">
      <c r="A388" s="524"/>
      <c r="D388" s="442"/>
    </row>
    <row r="389" spans="1:4">
      <c r="A389" s="524"/>
      <c r="D389" s="442"/>
    </row>
    <row r="390" spans="1:4">
      <c r="A390" s="524"/>
      <c r="D390" s="442"/>
    </row>
    <row r="391" spans="1:4">
      <c r="A391" s="524"/>
      <c r="D391" s="442"/>
    </row>
    <row r="392" spans="1:4">
      <c r="A392" s="524"/>
      <c r="D392" s="442"/>
    </row>
    <row r="393" spans="1:4">
      <c r="A393" s="524"/>
      <c r="D393" s="442"/>
    </row>
    <row r="394" spans="1:4">
      <c r="A394" s="524"/>
      <c r="D394" s="442"/>
    </row>
    <row r="395" spans="1:4">
      <c r="A395" s="524"/>
      <c r="D395" s="442"/>
    </row>
    <row r="396" spans="1:4">
      <c r="A396" s="524"/>
      <c r="D396" s="442"/>
    </row>
    <row r="397" spans="1:4">
      <c r="A397" s="524"/>
      <c r="D397" s="442"/>
    </row>
    <row r="398" spans="1:4">
      <c r="A398" s="524"/>
      <c r="D398" s="442"/>
    </row>
    <row r="399" spans="1:4">
      <c r="A399" s="524"/>
      <c r="D399" s="442"/>
    </row>
    <row r="400" spans="1:4">
      <c r="A400" s="524"/>
      <c r="D400" s="442"/>
    </row>
    <row r="401" spans="1:4">
      <c r="A401" s="524"/>
      <c r="D401" s="442"/>
    </row>
    <row r="402" spans="1:4">
      <c r="A402" s="524"/>
      <c r="D402" s="442"/>
    </row>
    <row r="403" spans="1:4">
      <c r="A403" s="524"/>
      <c r="D403" s="442"/>
    </row>
    <row r="404" spans="1:4">
      <c r="A404" s="524"/>
      <c r="D404" s="442"/>
    </row>
    <row r="405" spans="1:4">
      <c r="A405" s="524"/>
      <c r="D405" s="442"/>
    </row>
    <row r="406" spans="1:4">
      <c r="A406" s="524"/>
      <c r="D406" s="442"/>
    </row>
    <row r="407" spans="1:4">
      <c r="A407" s="524"/>
      <c r="D407" s="442"/>
    </row>
    <row r="408" spans="1:4">
      <c r="A408" s="524"/>
      <c r="D408" s="442"/>
    </row>
    <row r="409" spans="1:4">
      <c r="A409" s="524"/>
      <c r="D409" s="442"/>
    </row>
    <row r="410" spans="1:4">
      <c r="A410" s="524"/>
      <c r="D410" s="442"/>
    </row>
    <row r="411" spans="1:4">
      <c r="A411" s="524"/>
      <c r="D411" s="442"/>
    </row>
    <row r="412" spans="1:4">
      <c r="A412" s="524"/>
      <c r="D412" s="442"/>
    </row>
    <row r="413" spans="1:4">
      <c r="A413" s="524"/>
      <c r="D413" s="442"/>
    </row>
    <row r="414" spans="1:4">
      <c r="A414" s="524"/>
      <c r="D414" s="442"/>
    </row>
    <row r="415" spans="1:4">
      <c r="A415" s="524"/>
      <c r="D415" s="442"/>
    </row>
    <row r="416" spans="1:4">
      <c r="A416" s="524"/>
      <c r="D416" s="442"/>
    </row>
    <row r="417" spans="1:4">
      <c r="A417" s="524"/>
      <c r="D417" s="442"/>
    </row>
    <row r="418" spans="1:4">
      <c r="A418" s="524"/>
      <c r="D418" s="442"/>
    </row>
    <row r="419" spans="1:4">
      <c r="A419" s="524"/>
      <c r="D419" s="442"/>
    </row>
    <row r="420" spans="1:4">
      <c r="A420" s="524"/>
      <c r="D420" s="442"/>
    </row>
    <row r="421" spans="1:4">
      <c r="A421" s="524"/>
      <c r="D421" s="442"/>
    </row>
    <row r="422" spans="1:4">
      <c r="A422" s="524"/>
      <c r="D422" s="442"/>
    </row>
    <row r="423" spans="1:4">
      <c r="A423" s="524"/>
      <c r="D423" s="442"/>
    </row>
    <row r="424" spans="1:4">
      <c r="A424" s="524"/>
      <c r="D424" s="442"/>
    </row>
    <row r="425" spans="1:4">
      <c r="A425" s="524"/>
      <c r="D425" s="442"/>
    </row>
    <row r="426" spans="1:4">
      <c r="A426" s="524"/>
      <c r="D426" s="442"/>
    </row>
    <row r="427" spans="1:4">
      <c r="A427" s="524"/>
      <c r="D427" s="442"/>
    </row>
    <row r="428" spans="1:4">
      <c r="A428" s="524"/>
      <c r="D428" s="442"/>
    </row>
    <row r="429" spans="1:4">
      <c r="A429" s="524"/>
      <c r="D429" s="442"/>
    </row>
    <row r="430" spans="1:4">
      <c r="A430" s="524"/>
      <c r="D430" s="442"/>
    </row>
    <row r="431" spans="1:4">
      <c r="A431" s="524"/>
      <c r="D431" s="442"/>
    </row>
    <row r="432" spans="1:4">
      <c r="A432" s="524"/>
      <c r="D432" s="442"/>
    </row>
    <row r="433" spans="1:4">
      <c r="A433" s="524"/>
      <c r="D433" s="442"/>
    </row>
    <row r="434" spans="1:4">
      <c r="A434" s="524"/>
      <c r="D434" s="442"/>
    </row>
    <row r="435" spans="1:4">
      <c r="A435" s="524"/>
      <c r="D435" s="442"/>
    </row>
    <row r="436" spans="1:4">
      <c r="A436" s="524"/>
      <c r="D436" s="442"/>
    </row>
    <row r="437" spans="1:4">
      <c r="A437" s="524"/>
      <c r="D437" s="442"/>
    </row>
    <row r="438" spans="1:4">
      <c r="A438" s="524"/>
      <c r="D438" s="442"/>
    </row>
    <row r="439" spans="1:4">
      <c r="A439" s="524"/>
      <c r="D439" s="442"/>
    </row>
    <row r="440" spans="1:4">
      <c r="A440" s="524"/>
      <c r="D440" s="442"/>
    </row>
    <row r="441" spans="1:4">
      <c r="A441" s="524"/>
      <c r="D441" s="442"/>
    </row>
    <row r="442" spans="1:4">
      <c r="A442" s="524"/>
      <c r="D442" s="442"/>
    </row>
    <row r="443" spans="1:4">
      <c r="A443" s="524"/>
      <c r="D443" s="442"/>
    </row>
    <row r="444" spans="1:4">
      <c r="A444" s="524"/>
      <c r="D444" s="442"/>
    </row>
    <row r="445" spans="1:4">
      <c r="A445" s="524"/>
      <c r="D445" s="442"/>
    </row>
    <row r="446" spans="1:4">
      <c r="A446" s="524"/>
      <c r="D446" s="442"/>
    </row>
    <row r="447" spans="1:4">
      <c r="A447" s="524"/>
      <c r="D447" s="442"/>
    </row>
    <row r="448" spans="1:4">
      <c r="A448" s="524"/>
      <c r="D448" s="442"/>
    </row>
    <row r="449" spans="1:4">
      <c r="A449" s="524"/>
      <c r="D449" s="442"/>
    </row>
    <row r="450" spans="1:4">
      <c r="A450" s="524"/>
      <c r="D450" s="442"/>
    </row>
    <row r="451" spans="1:4">
      <c r="A451" s="524"/>
      <c r="D451" s="442"/>
    </row>
    <row r="452" spans="1:4">
      <c r="A452" s="524"/>
      <c r="D452" s="442"/>
    </row>
    <row r="453" spans="1:4">
      <c r="A453" s="524"/>
      <c r="D453" s="442"/>
    </row>
    <row r="454" spans="1:4">
      <c r="A454" s="524"/>
      <c r="D454" s="442"/>
    </row>
    <row r="455" spans="1:4">
      <c r="A455" s="524"/>
      <c r="D455" s="442"/>
    </row>
    <row r="456" spans="1:4">
      <c r="A456" s="524"/>
      <c r="D456" s="442"/>
    </row>
    <row r="457" spans="1:4">
      <c r="A457" s="524"/>
      <c r="D457" s="442"/>
    </row>
    <row r="458" spans="1:4">
      <c r="A458" s="524"/>
      <c r="D458" s="442"/>
    </row>
    <row r="459" spans="1:4">
      <c r="A459" s="524"/>
      <c r="D459" s="442"/>
    </row>
    <row r="460" spans="1:4">
      <c r="A460" s="524"/>
      <c r="D460" s="442"/>
    </row>
    <row r="461" spans="1:4">
      <c r="A461" s="524"/>
      <c r="D461" s="442"/>
    </row>
    <row r="462" spans="1:4">
      <c r="A462" s="524"/>
      <c r="D462" s="442"/>
    </row>
    <row r="463" spans="1:4">
      <c r="A463" s="524"/>
      <c r="D463" s="442"/>
    </row>
    <row r="464" spans="1:4">
      <c r="A464" s="524"/>
      <c r="D464" s="442"/>
    </row>
    <row r="465" spans="1:4">
      <c r="A465" s="524"/>
      <c r="D465" s="442"/>
    </row>
    <row r="466" spans="1:4">
      <c r="A466" s="524"/>
      <c r="D466" s="442"/>
    </row>
    <row r="467" spans="1:4">
      <c r="A467" s="524"/>
      <c r="D467" s="442"/>
    </row>
    <row r="468" spans="1:4">
      <c r="A468" s="524"/>
      <c r="D468" s="442"/>
    </row>
    <row r="469" spans="1:4">
      <c r="A469" s="524"/>
      <c r="D469" s="442"/>
    </row>
    <row r="470" spans="1:4">
      <c r="A470" s="524"/>
      <c r="D470" s="442"/>
    </row>
    <row r="471" spans="1:4">
      <c r="A471" s="524"/>
      <c r="D471" s="442"/>
    </row>
    <row r="472" spans="1:4">
      <c r="A472" s="524"/>
      <c r="D472" s="442"/>
    </row>
    <row r="473" spans="1:4">
      <c r="A473" s="524"/>
      <c r="D473" s="442"/>
    </row>
    <row r="474" spans="1:4">
      <c r="A474" s="524"/>
      <c r="D474" s="442"/>
    </row>
    <row r="475" spans="1:4">
      <c r="A475" s="524"/>
      <c r="D475" s="442"/>
    </row>
    <row r="476" spans="1:4">
      <c r="A476" s="524"/>
      <c r="D476" s="442"/>
    </row>
    <row r="477" spans="1:4">
      <c r="A477" s="524"/>
      <c r="D477" s="442"/>
    </row>
    <row r="478" spans="1:4">
      <c r="A478" s="524"/>
      <c r="D478" s="442"/>
    </row>
    <row r="479" spans="1:4">
      <c r="A479" s="524"/>
      <c r="D479" s="442"/>
    </row>
    <row r="480" spans="1:4">
      <c r="A480" s="524"/>
      <c r="D480" s="442"/>
    </row>
    <row r="481" spans="1:4">
      <c r="A481" s="524"/>
      <c r="D481" s="442"/>
    </row>
    <row r="482" spans="1:4">
      <c r="A482" s="524"/>
      <c r="D482" s="442"/>
    </row>
    <row r="483" spans="1:4">
      <c r="A483" s="524"/>
      <c r="D483" s="442"/>
    </row>
    <row r="484" spans="1:4">
      <c r="A484" s="524"/>
      <c r="D484" s="442"/>
    </row>
    <row r="485" spans="1:4">
      <c r="A485" s="524"/>
      <c r="D485" s="442"/>
    </row>
    <row r="486" spans="1:4">
      <c r="A486" s="524"/>
      <c r="D486" s="442"/>
    </row>
    <row r="487" spans="1:4">
      <c r="A487" s="524"/>
      <c r="D487" s="442"/>
    </row>
    <row r="488" spans="1:4">
      <c r="A488" s="524"/>
      <c r="D488" s="442"/>
    </row>
    <row r="489" spans="1:4">
      <c r="A489" s="524"/>
      <c r="D489" s="442"/>
    </row>
    <row r="490" spans="1:4">
      <c r="A490" s="524"/>
      <c r="D490" s="442"/>
    </row>
    <row r="491" spans="1:4">
      <c r="A491" s="524"/>
      <c r="D491" s="442"/>
    </row>
    <row r="492" spans="1:4">
      <c r="A492" s="524"/>
      <c r="D492" s="442"/>
    </row>
    <row r="493" spans="1:4">
      <c r="A493" s="524"/>
      <c r="D493" s="442"/>
    </row>
    <row r="494" spans="1:4">
      <c r="A494" s="524"/>
      <c r="D494" s="442"/>
    </row>
    <row r="495" spans="1:4">
      <c r="A495" s="524"/>
      <c r="D495" s="442"/>
    </row>
    <row r="496" spans="1:4">
      <c r="A496" s="524"/>
      <c r="D496" s="442"/>
    </row>
    <row r="497" spans="1:4">
      <c r="A497" s="524"/>
      <c r="D497" s="442"/>
    </row>
    <row r="498" spans="1:4">
      <c r="A498" s="524"/>
      <c r="D498" s="442"/>
    </row>
    <row r="499" spans="1:4">
      <c r="A499" s="524"/>
      <c r="D499" s="442"/>
    </row>
    <row r="500" spans="1:4">
      <c r="A500" s="524"/>
      <c r="D500" s="442"/>
    </row>
    <row r="501" spans="1:4">
      <c r="A501" s="524"/>
      <c r="D501" s="442"/>
    </row>
    <row r="502" spans="1:4">
      <c r="A502" s="524"/>
      <c r="D502" s="442"/>
    </row>
    <row r="503" spans="1:4">
      <c r="A503" s="524"/>
      <c r="D503" s="442"/>
    </row>
    <row r="504" spans="1:4">
      <c r="A504" s="524"/>
      <c r="D504" s="442"/>
    </row>
    <row r="505" spans="1:4">
      <c r="A505" s="524"/>
      <c r="D505" s="442"/>
    </row>
    <row r="506" spans="1:4">
      <c r="A506" s="524"/>
      <c r="D506" s="442"/>
    </row>
    <row r="507" spans="1:4">
      <c r="A507" s="524"/>
      <c r="D507" s="442"/>
    </row>
    <row r="508" spans="1:4">
      <c r="A508" s="524"/>
      <c r="D508" s="442"/>
    </row>
    <row r="509" spans="1:4">
      <c r="A509" s="524"/>
      <c r="D509" s="442"/>
    </row>
    <row r="510" spans="1:4">
      <c r="A510" s="524"/>
      <c r="D510" s="442"/>
    </row>
    <row r="511" spans="1:4">
      <c r="A511" s="524"/>
      <c r="D511" s="442"/>
    </row>
    <row r="512" spans="1:4">
      <c r="A512" s="524"/>
      <c r="D512" s="442"/>
    </row>
    <row r="513" spans="1:4">
      <c r="A513" s="524"/>
      <c r="D513" s="442"/>
    </row>
    <row r="514" spans="1:4">
      <c r="A514" s="524"/>
      <c r="D514" s="442"/>
    </row>
    <row r="515" spans="1:4">
      <c r="A515" s="524"/>
      <c r="D515" s="442"/>
    </row>
    <row r="516" spans="1:4">
      <c r="A516" s="524"/>
      <c r="D516" s="442"/>
    </row>
    <row r="517" spans="1:4">
      <c r="A517" s="524"/>
      <c r="D517" s="442"/>
    </row>
    <row r="518" spans="1:4">
      <c r="A518" s="524"/>
      <c r="D518" s="442"/>
    </row>
    <row r="519" spans="1:4">
      <c r="A519" s="524"/>
      <c r="D519" s="442"/>
    </row>
    <row r="520" spans="1:4">
      <c r="A520" s="524"/>
      <c r="D520" s="442"/>
    </row>
    <row r="521" spans="1:4">
      <c r="A521" s="524"/>
      <c r="D521" s="442"/>
    </row>
    <row r="522" spans="1:4">
      <c r="A522" s="524"/>
      <c r="D522" s="442"/>
    </row>
    <row r="523" spans="1:4">
      <c r="A523" s="524"/>
      <c r="D523" s="442"/>
    </row>
    <row r="524" spans="1:4">
      <c r="A524" s="524"/>
      <c r="D524" s="442"/>
    </row>
    <row r="525" spans="1:4">
      <c r="A525" s="524"/>
      <c r="D525" s="442"/>
    </row>
    <row r="526" spans="1:4">
      <c r="A526" s="524"/>
      <c r="D526" s="442"/>
    </row>
    <row r="527" spans="1:4">
      <c r="A527" s="524"/>
      <c r="D527" s="442"/>
    </row>
    <row r="528" spans="1:4">
      <c r="A528" s="524"/>
      <c r="D528" s="442"/>
    </row>
    <row r="529" spans="1:4">
      <c r="A529" s="524"/>
      <c r="D529" s="442"/>
    </row>
    <row r="530" spans="1:4">
      <c r="A530" s="524"/>
      <c r="D530" s="442"/>
    </row>
    <row r="531" spans="1:4">
      <c r="A531" s="524"/>
      <c r="D531" s="442"/>
    </row>
    <row r="532" spans="1:4">
      <c r="A532" s="524"/>
      <c r="D532" s="442"/>
    </row>
    <row r="533" spans="1:4">
      <c r="A533" s="524"/>
      <c r="D533" s="442"/>
    </row>
    <row r="534" spans="1:4">
      <c r="A534" s="524"/>
      <c r="D534" s="442"/>
    </row>
    <row r="535" spans="1:4">
      <c r="A535" s="524"/>
      <c r="D535" s="442"/>
    </row>
    <row r="536" spans="1:4">
      <c r="A536" s="524"/>
      <c r="D536" s="442"/>
    </row>
    <row r="537" spans="1:4">
      <c r="A537" s="524"/>
      <c r="D537" s="442"/>
    </row>
    <row r="538" spans="1:4">
      <c r="A538" s="524"/>
      <c r="D538" s="442"/>
    </row>
    <row r="539" spans="1:4">
      <c r="A539" s="524"/>
      <c r="D539" s="442"/>
    </row>
    <row r="540" spans="1:4">
      <c r="A540" s="524"/>
      <c r="D540" s="442"/>
    </row>
    <row r="541" spans="1:4">
      <c r="A541" s="524"/>
      <c r="D541" s="442"/>
    </row>
    <row r="542" spans="1:4">
      <c r="A542" s="524"/>
      <c r="D542" s="442"/>
    </row>
    <row r="543" spans="1:4">
      <c r="A543" s="524"/>
      <c r="D543" s="442"/>
    </row>
    <row r="544" spans="1:4">
      <c r="A544" s="524"/>
      <c r="D544" s="442"/>
    </row>
    <row r="545" spans="1:4">
      <c r="A545" s="524"/>
      <c r="D545" s="442"/>
    </row>
    <row r="546" spans="1:4">
      <c r="A546" s="524"/>
      <c r="D546" s="442"/>
    </row>
    <row r="547" spans="1:4">
      <c r="A547" s="524"/>
      <c r="D547" s="442"/>
    </row>
    <row r="548" spans="1:4">
      <c r="A548" s="524"/>
      <c r="D548" s="442"/>
    </row>
    <row r="549" spans="1:4">
      <c r="A549" s="524"/>
      <c r="D549" s="442"/>
    </row>
    <row r="550" spans="1:4">
      <c r="A550" s="524"/>
      <c r="D550" s="442"/>
    </row>
    <row r="551" spans="1:4">
      <c r="A551" s="524"/>
      <c r="D551" s="442"/>
    </row>
    <row r="552" spans="1:4">
      <c r="A552" s="524"/>
      <c r="D552" s="442"/>
    </row>
    <row r="553" spans="1:4">
      <c r="A553" s="524"/>
      <c r="D553" s="442"/>
    </row>
    <row r="554" spans="1:4">
      <c r="A554" s="524"/>
      <c r="D554" s="442"/>
    </row>
    <row r="555" spans="1:4">
      <c r="A555" s="524"/>
      <c r="D555" s="442"/>
    </row>
    <row r="556" spans="1:4">
      <c r="A556" s="524"/>
      <c r="D556" s="442"/>
    </row>
    <row r="557" spans="1:4">
      <c r="A557" s="524"/>
      <c r="D557" s="442"/>
    </row>
    <row r="558" spans="1:4">
      <c r="A558" s="524"/>
      <c r="D558" s="442"/>
    </row>
    <row r="559" spans="1:4">
      <c r="A559" s="524"/>
      <c r="D559" s="442"/>
    </row>
    <row r="560" spans="1:4">
      <c r="A560" s="524"/>
      <c r="D560" s="442"/>
    </row>
    <row r="561" spans="1:4">
      <c r="A561" s="524"/>
      <c r="D561" s="442"/>
    </row>
    <row r="562" spans="1:4">
      <c r="A562" s="524"/>
      <c r="D562" s="442"/>
    </row>
    <row r="563" spans="1:4">
      <c r="A563" s="524"/>
      <c r="D563" s="442"/>
    </row>
    <row r="564" spans="1:4">
      <c r="A564" s="524"/>
      <c r="D564" s="442"/>
    </row>
    <row r="565" spans="1:4">
      <c r="A565" s="524"/>
      <c r="D565" s="442"/>
    </row>
    <row r="566" spans="1:4">
      <c r="A566" s="524"/>
      <c r="D566" s="442"/>
    </row>
    <row r="567" spans="1:4">
      <c r="A567" s="524"/>
      <c r="D567" s="442"/>
    </row>
    <row r="568" spans="1:4">
      <c r="A568" s="524"/>
      <c r="D568" s="442"/>
    </row>
    <row r="569" spans="1:4">
      <c r="A569" s="524"/>
      <c r="D569" s="442"/>
    </row>
    <row r="570" spans="1:4">
      <c r="A570" s="524"/>
      <c r="D570" s="442"/>
    </row>
    <row r="571" spans="1:4">
      <c r="A571" s="524"/>
      <c r="D571" s="442"/>
    </row>
    <row r="572" spans="1:4">
      <c r="A572" s="524"/>
      <c r="D572" s="442"/>
    </row>
    <row r="573" spans="1:4">
      <c r="A573" s="524"/>
      <c r="D573" s="442"/>
    </row>
    <row r="574" spans="1:4">
      <c r="A574" s="524"/>
      <c r="D574" s="442"/>
    </row>
    <row r="575" spans="1:4">
      <c r="A575" s="524"/>
      <c r="D575" s="442"/>
    </row>
    <row r="576" spans="1:4">
      <c r="A576" s="524"/>
      <c r="D576" s="442"/>
    </row>
    <row r="577" spans="1:4">
      <c r="A577" s="524"/>
      <c r="D577" s="442"/>
    </row>
    <row r="578" spans="1:4">
      <c r="A578" s="524"/>
      <c r="D578" s="442"/>
    </row>
    <row r="579" spans="1:4">
      <c r="A579" s="524"/>
      <c r="D579" s="442"/>
    </row>
    <row r="580" spans="1:4">
      <c r="A580" s="524"/>
      <c r="D580" s="442"/>
    </row>
    <row r="581" spans="1:4">
      <c r="A581" s="524"/>
      <c r="D581" s="442"/>
    </row>
    <row r="582" spans="1:4">
      <c r="A582" s="524"/>
      <c r="D582" s="442"/>
    </row>
    <row r="583" spans="1:4">
      <c r="A583" s="524"/>
      <c r="D583" s="442"/>
    </row>
    <row r="584" spans="1:4">
      <c r="A584" s="524"/>
      <c r="D584" s="442"/>
    </row>
    <row r="585" spans="1:4">
      <c r="A585" s="524"/>
      <c r="D585" s="442"/>
    </row>
    <row r="586" spans="1:4">
      <c r="A586" s="524"/>
      <c r="D586" s="442"/>
    </row>
    <row r="587" spans="1:4">
      <c r="A587" s="524"/>
      <c r="D587" s="442"/>
    </row>
    <row r="588" spans="1:4">
      <c r="A588" s="524"/>
      <c r="D588" s="442"/>
    </row>
    <row r="589" spans="1:4">
      <c r="A589" s="524"/>
      <c r="D589" s="442"/>
    </row>
    <row r="590" spans="1:4">
      <c r="A590" s="524"/>
      <c r="D590" s="442"/>
    </row>
    <row r="591" spans="1:4">
      <c r="A591" s="524"/>
      <c r="D591" s="442"/>
    </row>
    <row r="592" spans="1:4">
      <c r="A592" s="524"/>
      <c r="D592" s="442"/>
    </row>
    <row r="593" spans="1:4">
      <c r="A593" s="524"/>
      <c r="D593" s="442"/>
    </row>
    <row r="594" spans="1:4">
      <c r="A594" s="524"/>
      <c r="D594" s="442"/>
    </row>
    <row r="595" spans="1:4">
      <c r="A595" s="524"/>
      <c r="D595" s="442"/>
    </row>
    <row r="596" spans="1:4">
      <c r="A596" s="524"/>
      <c r="D596" s="442"/>
    </row>
    <row r="597" spans="1:4">
      <c r="A597" s="524"/>
      <c r="D597" s="442"/>
    </row>
    <row r="598" spans="1:4">
      <c r="A598" s="524"/>
      <c r="D598" s="442"/>
    </row>
    <row r="599" spans="1:4">
      <c r="A599" s="524"/>
      <c r="D599" s="442"/>
    </row>
    <row r="600" spans="1:4">
      <c r="A600" s="524"/>
      <c r="D600" s="442"/>
    </row>
    <row r="601" spans="1:4">
      <c r="A601" s="524"/>
      <c r="D601" s="442"/>
    </row>
    <row r="602" spans="1:4">
      <c r="A602" s="524"/>
      <c r="D602" s="442"/>
    </row>
    <row r="603" spans="1:4">
      <c r="A603" s="524"/>
      <c r="D603" s="442"/>
    </row>
    <row r="604" spans="1:4">
      <c r="A604" s="524"/>
      <c r="D604" s="442"/>
    </row>
    <row r="605" spans="1:4">
      <c r="A605" s="524"/>
      <c r="D605" s="442"/>
    </row>
    <row r="606" spans="1:4">
      <c r="A606" s="524"/>
      <c r="D606" s="442"/>
    </row>
    <row r="607" spans="1:4">
      <c r="A607" s="524"/>
      <c r="D607" s="442"/>
    </row>
    <row r="608" spans="1:4">
      <c r="A608" s="524"/>
      <c r="D608" s="442"/>
    </row>
    <row r="609" spans="1:4">
      <c r="A609" s="524"/>
      <c r="D609" s="442"/>
    </row>
    <row r="610" spans="1:4">
      <c r="A610" s="524"/>
      <c r="D610" s="442"/>
    </row>
    <row r="611" spans="1:4">
      <c r="A611" s="524"/>
      <c r="D611" s="442"/>
    </row>
    <row r="612" spans="1:4">
      <c r="A612" s="524"/>
      <c r="D612" s="442"/>
    </row>
    <row r="613" spans="1:4">
      <c r="A613" s="524"/>
      <c r="D613" s="442"/>
    </row>
    <row r="614" spans="1:4">
      <c r="A614" s="524"/>
      <c r="D614" s="442"/>
    </row>
    <row r="615" spans="1:4">
      <c r="A615" s="524"/>
      <c r="D615" s="442"/>
    </row>
    <row r="616" spans="1:4">
      <c r="A616" s="524"/>
      <c r="D616" s="442"/>
    </row>
    <row r="617" spans="1:4">
      <c r="A617" s="524"/>
      <c r="D617" s="442"/>
    </row>
    <row r="618" spans="1:4">
      <c r="A618" s="524"/>
      <c r="D618" s="442"/>
    </row>
    <row r="619" spans="1:4">
      <c r="A619" s="524"/>
      <c r="D619" s="442"/>
    </row>
    <row r="620" spans="1:4">
      <c r="A620" s="524"/>
      <c r="D620" s="442"/>
    </row>
    <row r="621" spans="1:4">
      <c r="A621" s="524"/>
      <c r="D621" s="442"/>
    </row>
    <row r="622" spans="1:4">
      <c r="A622" s="524"/>
      <c r="D622" s="442"/>
    </row>
    <row r="623" spans="1:4">
      <c r="A623" s="524"/>
      <c r="D623" s="442"/>
    </row>
    <row r="624" spans="1:4">
      <c r="A624" s="524"/>
      <c r="D624" s="442"/>
    </row>
    <row r="625" spans="1:4">
      <c r="A625" s="524"/>
      <c r="D625" s="442"/>
    </row>
    <row r="626" spans="1:4">
      <c r="A626" s="524"/>
      <c r="D626" s="442"/>
    </row>
    <row r="627" spans="1:4">
      <c r="A627" s="524"/>
      <c r="D627" s="442"/>
    </row>
    <row r="628" spans="1:4">
      <c r="A628" s="524"/>
      <c r="D628" s="442"/>
    </row>
    <row r="629" spans="1:4">
      <c r="A629" s="524"/>
      <c r="D629" s="442"/>
    </row>
    <row r="630" spans="1:4">
      <c r="A630" s="524"/>
      <c r="D630" s="442"/>
    </row>
    <row r="631" spans="1:4">
      <c r="A631" s="524"/>
      <c r="D631" s="442"/>
    </row>
    <row r="632" spans="1:4">
      <c r="A632" s="524"/>
      <c r="D632" s="442"/>
    </row>
    <row r="633" spans="1:4">
      <c r="A633" s="524"/>
      <c r="D633" s="442"/>
    </row>
    <row r="634" spans="1:4">
      <c r="A634" s="524"/>
      <c r="D634" s="442"/>
    </row>
    <row r="635" spans="1:4">
      <c r="A635" s="524"/>
      <c r="D635" s="442"/>
    </row>
    <row r="636" spans="1:4">
      <c r="A636" s="524"/>
      <c r="D636" s="442"/>
    </row>
    <row r="637" spans="1:4">
      <c r="A637" s="524"/>
      <c r="D637" s="442"/>
    </row>
    <row r="638" spans="1:4">
      <c r="A638" s="524"/>
      <c r="D638" s="442"/>
    </row>
    <row r="639" spans="1:4">
      <c r="A639" s="524"/>
      <c r="D639" s="442"/>
    </row>
    <row r="640" spans="1:4">
      <c r="A640" s="524"/>
      <c r="D640" s="442"/>
    </row>
    <row r="641" spans="1:4">
      <c r="A641" s="524"/>
      <c r="D641" s="442"/>
    </row>
    <row r="642" spans="1:4">
      <c r="A642" s="524"/>
      <c r="D642" s="442"/>
    </row>
    <row r="643" spans="1:4">
      <c r="A643" s="524"/>
      <c r="D643" s="442"/>
    </row>
    <row r="644" spans="1:4">
      <c r="A644" s="524"/>
      <c r="D644" s="442"/>
    </row>
    <row r="645" spans="1:4">
      <c r="A645" s="524"/>
      <c r="D645" s="442"/>
    </row>
    <row r="646" spans="1:4">
      <c r="A646" s="524"/>
      <c r="D646" s="442"/>
    </row>
    <row r="647" spans="1:4">
      <c r="A647" s="524"/>
      <c r="D647" s="442"/>
    </row>
    <row r="648" spans="1:4">
      <c r="A648" s="524"/>
      <c r="D648" s="442"/>
    </row>
    <row r="649" spans="1:4">
      <c r="A649" s="524"/>
      <c r="D649" s="442"/>
    </row>
    <row r="650" spans="1:4">
      <c r="A650" s="524"/>
      <c r="D650" s="442"/>
    </row>
    <row r="651" spans="1:4">
      <c r="A651" s="524"/>
      <c r="D651" s="442"/>
    </row>
    <row r="652" spans="1:4">
      <c r="A652" s="524"/>
      <c r="D652" s="442"/>
    </row>
    <row r="653" spans="1:4">
      <c r="A653" s="524"/>
      <c r="D653" s="442"/>
    </row>
    <row r="654" spans="1:4">
      <c r="A654" s="524"/>
      <c r="D654" s="442"/>
    </row>
    <row r="655" spans="1:4">
      <c r="A655" s="524"/>
      <c r="D655" s="442"/>
    </row>
    <row r="656" spans="1:4">
      <c r="A656" s="524"/>
      <c r="D656" s="442"/>
    </row>
    <row r="657" spans="1:4">
      <c r="A657" s="524"/>
      <c r="D657" s="442"/>
    </row>
    <row r="658" spans="1:4">
      <c r="A658" s="524"/>
      <c r="D658" s="442"/>
    </row>
    <row r="659" spans="1:4">
      <c r="A659" s="524"/>
      <c r="D659" s="442"/>
    </row>
    <row r="660" spans="1:4">
      <c r="A660" s="524"/>
      <c r="D660" s="442"/>
    </row>
    <row r="661" spans="1:4">
      <c r="A661" s="524"/>
      <c r="D661" s="442"/>
    </row>
    <row r="662" spans="1:4">
      <c r="A662" s="524"/>
      <c r="D662" s="442"/>
    </row>
    <row r="663" spans="1:4">
      <c r="A663" s="524"/>
      <c r="D663" s="442"/>
    </row>
    <row r="664" spans="1:4">
      <c r="A664" s="524"/>
      <c r="D664" s="442"/>
    </row>
    <row r="665" spans="1:4">
      <c r="A665" s="524"/>
      <c r="D665" s="442"/>
    </row>
    <row r="666" spans="1:4">
      <c r="A666" s="524"/>
      <c r="D666" s="442"/>
    </row>
    <row r="667" spans="1:4">
      <c r="A667" s="524"/>
      <c r="D667" s="442"/>
    </row>
    <row r="668" spans="1:4">
      <c r="A668" s="524"/>
      <c r="D668" s="442"/>
    </row>
    <row r="669" spans="1:4">
      <c r="A669" s="524"/>
      <c r="D669" s="442"/>
    </row>
    <row r="670" spans="1:4">
      <c r="A670" s="524"/>
      <c r="D670" s="442"/>
    </row>
    <row r="671" spans="1:4">
      <c r="A671" s="524"/>
      <c r="D671" s="442"/>
    </row>
    <row r="672" spans="1:4">
      <c r="A672" s="524"/>
      <c r="D672" s="442"/>
    </row>
    <row r="673" spans="1:4">
      <c r="A673" s="524"/>
      <c r="D673" s="442"/>
    </row>
    <row r="674" spans="1:4">
      <c r="A674" s="524"/>
      <c r="D674" s="442"/>
    </row>
    <row r="675" spans="1:4">
      <c r="A675" s="524"/>
      <c r="D675" s="442"/>
    </row>
    <row r="676" spans="1:4">
      <c r="A676" s="524"/>
      <c r="D676" s="442"/>
    </row>
    <row r="677" spans="1:4">
      <c r="A677" s="524"/>
      <c r="D677" s="442"/>
    </row>
    <row r="678" spans="1:4">
      <c r="A678" s="524"/>
      <c r="D678" s="442"/>
    </row>
    <row r="679" spans="1:4">
      <c r="A679" s="524"/>
      <c r="D679" s="442"/>
    </row>
    <row r="680" spans="1:4">
      <c r="A680" s="524"/>
      <c r="D680" s="442"/>
    </row>
    <row r="681" spans="1:4">
      <c r="A681" s="524"/>
      <c r="D681" s="442"/>
    </row>
    <row r="682" spans="1:4">
      <c r="A682" s="524"/>
      <c r="D682" s="442"/>
    </row>
    <row r="683" spans="1:4">
      <c r="A683" s="524"/>
      <c r="D683" s="442"/>
    </row>
    <row r="684" spans="1:4">
      <c r="A684" s="524"/>
      <c r="D684" s="442"/>
    </row>
    <row r="685" spans="1:4">
      <c r="A685" s="524"/>
      <c r="D685" s="442"/>
    </row>
    <row r="686" spans="1:4">
      <c r="A686" s="524"/>
      <c r="D686" s="442"/>
    </row>
    <row r="687" spans="1:4">
      <c r="A687" s="524"/>
      <c r="D687" s="442"/>
    </row>
    <row r="688" spans="1:4">
      <c r="A688" s="524"/>
      <c r="D688" s="442"/>
    </row>
    <row r="689" spans="1:4">
      <c r="A689" s="524"/>
      <c r="D689" s="442"/>
    </row>
    <row r="690" spans="1:4">
      <c r="A690" s="524"/>
      <c r="D690" s="442"/>
    </row>
    <row r="691" spans="1:4">
      <c r="A691" s="524"/>
      <c r="D691" s="442"/>
    </row>
    <row r="692" spans="1:4">
      <c r="A692" s="524"/>
      <c r="D692" s="442"/>
    </row>
    <row r="693" spans="1:4">
      <c r="A693" s="524"/>
      <c r="D693" s="442"/>
    </row>
    <row r="694" spans="1:4">
      <c r="A694" s="524"/>
      <c r="D694" s="442"/>
    </row>
    <row r="695" spans="1:4">
      <c r="A695" s="524"/>
      <c r="D695" s="442"/>
    </row>
    <row r="696" spans="1:4">
      <c r="A696" s="524"/>
      <c r="D696" s="442"/>
    </row>
    <row r="697" spans="1:4">
      <c r="A697" s="524"/>
      <c r="D697" s="442"/>
    </row>
    <row r="698" spans="1:4">
      <c r="A698" s="524"/>
      <c r="D698" s="442"/>
    </row>
    <row r="699" spans="1:4">
      <c r="A699" s="524"/>
      <c r="D699" s="442"/>
    </row>
    <row r="700" spans="1:4">
      <c r="A700" s="524"/>
      <c r="D700" s="442"/>
    </row>
    <row r="701" spans="1:4">
      <c r="A701" s="524"/>
      <c r="D701" s="442"/>
    </row>
    <row r="702" spans="1:4">
      <c r="A702" s="524"/>
      <c r="D702" s="442"/>
    </row>
    <row r="703" spans="1:4">
      <c r="A703" s="524"/>
      <c r="D703" s="442"/>
    </row>
    <row r="704" spans="1:4">
      <c r="A704" s="524"/>
      <c r="D704" s="442"/>
    </row>
    <row r="705" spans="1:4">
      <c r="A705" s="524"/>
      <c r="D705" s="442"/>
    </row>
    <row r="706" spans="1:4">
      <c r="A706" s="524"/>
      <c r="D706" s="442"/>
    </row>
    <row r="707" spans="1:4">
      <c r="A707" s="524"/>
      <c r="D707" s="442"/>
    </row>
    <row r="708" spans="1:4">
      <c r="A708" s="524"/>
      <c r="D708" s="442"/>
    </row>
    <row r="709" spans="1:4">
      <c r="A709" s="524"/>
      <c r="D709" s="442"/>
    </row>
    <row r="710" spans="1:4">
      <c r="A710" s="524"/>
      <c r="D710" s="442"/>
    </row>
    <row r="711" spans="1:4">
      <c r="A711" s="524"/>
      <c r="D711" s="442"/>
    </row>
    <row r="712" spans="1:4">
      <c r="A712" s="524"/>
      <c r="D712" s="442"/>
    </row>
    <row r="713" spans="1:4">
      <c r="A713" s="524"/>
      <c r="D713" s="442"/>
    </row>
    <row r="714" spans="1:4">
      <c r="A714" s="524"/>
      <c r="D714" s="442"/>
    </row>
    <row r="715" spans="1:4">
      <c r="A715" s="524"/>
      <c r="D715" s="442"/>
    </row>
    <row r="716" spans="1:4">
      <c r="A716" s="524"/>
      <c r="D716" s="442"/>
    </row>
    <row r="717" spans="1:4">
      <c r="A717" s="524"/>
      <c r="D717" s="442"/>
    </row>
    <row r="718" spans="1:4">
      <c r="A718" s="524"/>
      <c r="D718" s="442"/>
    </row>
    <row r="719" spans="1:4">
      <c r="A719" s="524"/>
      <c r="D719" s="442"/>
    </row>
    <row r="720" spans="1:4">
      <c r="A720" s="524"/>
      <c r="D720" s="442"/>
    </row>
    <row r="721" spans="1:4">
      <c r="A721" s="524"/>
      <c r="D721" s="442"/>
    </row>
    <row r="722" spans="1:4">
      <c r="A722" s="524"/>
      <c r="D722" s="442"/>
    </row>
    <row r="723" spans="1:4">
      <c r="A723" s="524"/>
      <c r="D723" s="442"/>
    </row>
    <row r="724" spans="1:4">
      <c r="A724" s="524"/>
      <c r="D724" s="442"/>
    </row>
    <row r="725" spans="1:4">
      <c r="A725" s="524"/>
      <c r="D725" s="442"/>
    </row>
    <row r="726" spans="1:4">
      <c r="A726" s="524"/>
      <c r="D726" s="442"/>
    </row>
    <row r="727" spans="1:4">
      <c r="A727" s="524"/>
      <c r="D727" s="442"/>
    </row>
    <row r="728" spans="1:4">
      <c r="A728" s="524"/>
      <c r="D728" s="442"/>
    </row>
    <row r="729" spans="1:4">
      <c r="A729" s="524"/>
      <c r="D729" s="442"/>
    </row>
    <row r="730" spans="1:4">
      <c r="A730" s="524"/>
      <c r="D730" s="442"/>
    </row>
    <row r="731" spans="1:4">
      <c r="A731" s="524"/>
      <c r="D731" s="442"/>
    </row>
    <row r="732" spans="1:4">
      <c r="A732" s="524"/>
      <c r="D732" s="442"/>
    </row>
    <row r="733" spans="1:4">
      <c r="A733" s="524"/>
      <c r="D733" s="442"/>
    </row>
    <row r="734" spans="1:4">
      <c r="A734" s="524"/>
      <c r="D734" s="442"/>
    </row>
    <row r="735" spans="1:4">
      <c r="A735" s="524"/>
      <c r="D735" s="442"/>
    </row>
    <row r="736" spans="1:4">
      <c r="A736" s="524"/>
      <c r="D736" s="442"/>
    </row>
    <row r="737" spans="1:4">
      <c r="A737" s="524"/>
      <c r="D737" s="442"/>
    </row>
    <row r="738" spans="1:4">
      <c r="A738" s="524"/>
      <c r="D738" s="442"/>
    </row>
    <row r="739" spans="1:4">
      <c r="A739" s="524"/>
      <c r="D739" s="442"/>
    </row>
    <row r="740" spans="1:4">
      <c r="A740" s="524"/>
      <c r="D740" s="442"/>
    </row>
    <row r="741" spans="1:4">
      <c r="A741" s="524"/>
      <c r="D741" s="442"/>
    </row>
    <row r="742" spans="1:4">
      <c r="A742" s="524"/>
      <c r="D742" s="442"/>
    </row>
    <row r="743" spans="1:4">
      <c r="A743" s="524"/>
      <c r="D743" s="442"/>
    </row>
    <row r="744" spans="1:4">
      <c r="A744" s="524"/>
      <c r="D744" s="442"/>
    </row>
    <row r="745" spans="1:4">
      <c r="A745" s="524"/>
      <c r="D745" s="442"/>
    </row>
    <row r="746" spans="1:4">
      <c r="A746" s="524"/>
      <c r="D746" s="442"/>
    </row>
    <row r="747" spans="1:4">
      <c r="A747" s="524"/>
      <c r="D747" s="442"/>
    </row>
    <row r="748" spans="1:4">
      <c r="A748" s="524"/>
      <c r="D748" s="442"/>
    </row>
    <row r="749" spans="1:4">
      <c r="A749" s="524"/>
      <c r="D749" s="442"/>
    </row>
    <row r="750" spans="1:4">
      <c r="A750" s="524"/>
      <c r="D750" s="442"/>
    </row>
    <row r="751" spans="1:4">
      <c r="A751" s="524"/>
      <c r="D751" s="442"/>
    </row>
    <row r="752" spans="1:4">
      <c r="A752" s="524"/>
      <c r="D752" s="442"/>
    </row>
    <row r="753" spans="1:4">
      <c r="A753" s="524"/>
      <c r="D753" s="442"/>
    </row>
    <row r="754" spans="1:4">
      <c r="A754" s="524"/>
      <c r="D754" s="442"/>
    </row>
    <row r="755" spans="1:4">
      <c r="A755" s="524"/>
      <c r="D755" s="442"/>
    </row>
    <row r="756" spans="1:4">
      <c r="A756" s="524"/>
      <c r="D756" s="442"/>
    </row>
    <row r="757" spans="1:4">
      <c r="A757" s="524"/>
      <c r="D757" s="442"/>
    </row>
    <row r="758" spans="1:4">
      <c r="A758" s="524"/>
      <c r="D758" s="442"/>
    </row>
    <row r="759" spans="1:4">
      <c r="A759" s="524"/>
      <c r="D759" s="442"/>
    </row>
    <row r="760" spans="1:4">
      <c r="A760" s="524"/>
      <c r="D760" s="442"/>
    </row>
    <row r="761" spans="1:4">
      <c r="A761" s="524"/>
      <c r="D761" s="442"/>
    </row>
    <row r="762" spans="1:4">
      <c r="A762" s="524"/>
      <c r="D762" s="442"/>
    </row>
    <row r="763" spans="1:4">
      <c r="A763" s="524"/>
      <c r="D763" s="442"/>
    </row>
    <row r="764" spans="1:4">
      <c r="A764" s="524"/>
      <c r="D764" s="442"/>
    </row>
    <row r="765" spans="1:4">
      <c r="A765" s="524"/>
      <c r="D765" s="442"/>
    </row>
    <row r="766" spans="1:4">
      <c r="A766" s="524"/>
      <c r="D766" s="442"/>
    </row>
    <row r="767" spans="1:4">
      <c r="A767" s="524"/>
      <c r="D767" s="442"/>
    </row>
    <row r="768" spans="1:4">
      <c r="A768" s="524"/>
      <c r="D768" s="442"/>
    </row>
    <row r="769" spans="1:4">
      <c r="A769" s="524"/>
      <c r="D769" s="442"/>
    </row>
    <row r="770" spans="1:4">
      <c r="A770" s="524"/>
      <c r="D770" s="442"/>
    </row>
    <row r="771" spans="1:4">
      <c r="A771" s="524"/>
      <c r="D771" s="442"/>
    </row>
    <row r="772" spans="1:4">
      <c r="A772" s="524"/>
      <c r="D772" s="442"/>
    </row>
    <row r="773" spans="1:4">
      <c r="A773" s="524"/>
      <c r="D773" s="442"/>
    </row>
    <row r="774" spans="1:4">
      <c r="A774" s="524"/>
      <c r="D774" s="442"/>
    </row>
    <row r="775" spans="1:4">
      <c r="A775" s="524"/>
      <c r="D775" s="442"/>
    </row>
    <row r="776" spans="1:4">
      <c r="A776" s="524"/>
      <c r="D776" s="442"/>
    </row>
    <row r="777" spans="1:4">
      <c r="A777" s="524"/>
      <c r="D777" s="442"/>
    </row>
    <row r="778" spans="1:4">
      <c r="A778" s="524"/>
      <c r="D778" s="442"/>
    </row>
    <row r="779" spans="1:4">
      <c r="A779" s="524"/>
      <c r="D779" s="442"/>
    </row>
    <row r="780" spans="1:4">
      <c r="A780" s="524"/>
      <c r="D780" s="442"/>
    </row>
    <row r="781" spans="1:4">
      <c r="A781" s="524"/>
      <c r="D781" s="442"/>
    </row>
    <row r="782" spans="1:4">
      <c r="A782" s="524"/>
      <c r="D782" s="442"/>
    </row>
    <row r="783" spans="1:4">
      <c r="A783" s="524"/>
      <c r="D783" s="442"/>
    </row>
    <row r="784" spans="1:4">
      <c r="A784" s="524"/>
      <c r="D784" s="442"/>
    </row>
    <row r="785" spans="1:4">
      <c r="A785" s="524"/>
      <c r="D785" s="442"/>
    </row>
    <row r="786" spans="1:4">
      <c r="A786" s="524"/>
      <c r="D786" s="442"/>
    </row>
    <row r="787" spans="1:4">
      <c r="A787" s="524"/>
      <c r="D787" s="442"/>
    </row>
    <row r="788" spans="1:4">
      <c r="A788" s="524"/>
      <c r="D788" s="442"/>
    </row>
    <row r="789" spans="1:4">
      <c r="A789" s="524"/>
      <c r="D789" s="442"/>
    </row>
    <row r="790" spans="1:4">
      <c r="A790" s="524"/>
      <c r="D790" s="442"/>
    </row>
    <row r="791" spans="1:4">
      <c r="A791" s="524"/>
      <c r="D791" s="442"/>
    </row>
    <row r="792" spans="1:4">
      <c r="A792" s="524"/>
      <c r="D792" s="442"/>
    </row>
    <row r="793" spans="1:4">
      <c r="A793" s="524"/>
      <c r="D793" s="442"/>
    </row>
    <row r="794" spans="1:4">
      <c r="A794" s="524"/>
      <c r="D794" s="442"/>
    </row>
    <row r="795" spans="1:4">
      <c r="A795" s="524"/>
      <c r="D795" s="442"/>
    </row>
    <row r="796" spans="1:4">
      <c r="A796" s="524"/>
      <c r="D796" s="442"/>
    </row>
    <row r="797" spans="1:4">
      <c r="A797" s="524"/>
      <c r="D797" s="442"/>
    </row>
    <row r="798" spans="1:4">
      <c r="A798" s="524"/>
      <c r="D798" s="442"/>
    </row>
    <row r="799" spans="1:4">
      <c r="A799" s="524"/>
      <c r="D799" s="442"/>
    </row>
    <row r="800" spans="1:4">
      <c r="A800" s="524"/>
      <c r="D800" s="442"/>
    </row>
    <row r="801" spans="1:4">
      <c r="A801" s="524"/>
      <c r="D801" s="442"/>
    </row>
    <row r="802" spans="1:4">
      <c r="A802" s="524"/>
      <c r="D802" s="442"/>
    </row>
    <row r="803" spans="1:4">
      <c r="A803" s="524"/>
      <c r="D803" s="442"/>
    </row>
    <row r="804" spans="1:4">
      <c r="A804" s="524"/>
      <c r="D804" s="442"/>
    </row>
    <row r="805" spans="1:4">
      <c r="A805" s="524"/>
      <c r="D805" s="442"/>
    </row>
    <row r="806" spans="1:4">
      <c r="A806" s="524"/>
      <c r="D806" s="442"/>
    </row>
    <row r="807" spans="1:4">
      <c r="A807" s="524"/>
      <c r="D807" s="442"/>
    </row>
    <row r="808" spans="1:4">
      <c r="A808" s="524"/>
      <c r="D808" s="442"/>
    </row>
    <row r="809" spans="1:4">
      <c r="A809" s="524"/>
      <c r="D809" s="442"/>
    </row>
    <row r="810" spans="1:4">
      <c r="A810" s="524"/>
      <c r="D810" s="442"/>
    </row>
    <row r="811" spans="1:4">
      <c r="A811" s="524"/>
      <c r="D811" s="442"/>
    </row>
    <row r="812" spans="1:4">
      <c r="A812" s="524"/>
      <c r="D812" s="442"/>
    </row>
    <row r="813" spans="1:4">
      <c r="A813" s="524"/>
      <c r="D813" s="442"/>
    </row>
    <row r="814" spans="1:4">
      <c r="A814" s="524"/>
      <c r="D814" s="442"/>
    </row>
    <row r="815" spans="1:4">
      <c r="A815" s="524"/>
      <c r="D815" s="442"/>
    </row>
    <row r="816" spans="1:4">
      <c r="A816" s="524"/>
      <c r="D816" s="442"/>
    </row>
    <row r="817" spans="1:4">
      <c r="A817" s="524"/>
      <c r="D817" s="442"/>
    </row>
    <row r="818" spans="1:4">
      <c r="A818" s="524"/>
      <c r="D818" s="442"/>
    </row>
    <row r="819" spans="1:4">
      <c r="A819" s="524"/>
      <c r="D819" s="442"/>
    </row>
    <row r="820" spans="1:4">
      <c r="A820" s="524"/>
      <c r="D820" s="442"/>
    </row>
    <row r="821" spans="1:4">
      <c r="A821" s="524"/>
      <c r="D821" s="442"/>
    </row>
    <row r="822" spans="1:4">
      <c r="A822" s="524"/>
      <c r="D822" s="442"/>
    </row>
    <row r="823" spans="1:4">
      <c r="A823" s="524"/>
      <c r="D823" s="442"/>
    </row>
    <row r="824" spans="1:4">
      <c r="A824" s="524"/>
      <c r="D824" s="442"/>
    </row>
    <row r="825" spans="1:4">
      <c r="A825" s="524"/>
      <c r="D825" s="442"/>
    </row>
    <row r="826" spans="1:4">
      <c r="A826" s="524"/>
      <c r="D826" s="442"/>
    </row>
    <row r="827" spans="1:4">
      <c r="A827" s="524"/>
      <c r="D827" s="442"/>
    </row>
    <row r="828" spans="1:4">
      <c r="A828" s="524"/>
      <c r="D828" s="442"/>
    </row>
    <row r="829" spans="1:4">
      <c r="A829" s="524"/>
      <c r="D829" s="442"/>
    </row>
    <row r="830" spans="1:4">
      <c r="A830" s="524"/>
      <c r="D830" s="442"/>
    </row>
    <row r="831" spans="1:4">
      <c r="A831" s="524"/>
      <c r="D831" s="442"/>
    </row>
    <row r="832" spans="1:4">
      <c r="A832" s="524"/>
      <c r="D832" s="442"/>
    </row>
    <row r="833" spans="1:4">
      <c r="A833" s="524"/>
      <c r="D833" s="442"/>
    </row>
    <row r="834" spans="1:4">
      <c r="A834" s="524"/>
      <c r="D834" s="442"/>
    </row>
    <row r="835" spans="1:4">
      <c r="A835" s="524"/>
      <c r="D835" s="442"/>
    </row>
    <row r="836" spans="1:4">
      <c r="A836" s="524"/>
      <c r="D836" s="442"/>
    </row>
    <row r="837" spans="1:4">
      <c r="A837" s="524"/>
      <c r="D837" s="442"/>
    </row>
    <row r="838" spans="1:4">
      <c r="A838" s="524"/>
      <c r="D838" s="442"/>
    </row>
    <row r="839" spans="1:4">
      <c r="A839" s="524"/>
      <c r="D839" s="442"/>
    </row>
    <row r="840" spans="1:4">
      <c r="A840" s="524"/>
      <c r="D840" s="442"/>
    </row>
    <row r="841" spans="1:4">
      <c r="A841" s="524"/>
      <c r="D841" s="442"/>
    </row>
    <row r="842" spans="1:4">
      <c r="A842" s="524"/>
      <c r="D842" s="442"/>
    </row>
    <row r="843" spans="1:4">
      <c r="A843" s="524"/>
      <c r="D843" s="442"/>
    </row>
    <row r="844" spans="1:4">
      <c r="A844" s="524"/>
      <c r="D844" s="442"/>
    </row>
    <row r="845" spans="1:4">
      <c r="A845" s="524"/>
      <c r="D845" s="442"/>
    </row>
    <row r="846" spans="1:4">
      <c r="A846" s="524"/>
      <c r="D846" s="442"/>
    </row>
    <row r="847" spans="1:4">
      <c r="A847" s="524"/>
      <c r="D847" s="442"/>
    </row>
    <row r="848" spans="1:4">
      <c r="A848" s="524"/>
      <c r="D848" s="442"/>
    </row>
    <row r="849" spans="1:4">
      <c r="A849" s="524"/>
      <c r="D849" s="442"/>
    </row>
    <row r="850" spans="1:4">
      <c r="A850" s="524"/>
      <c r="D850" s="442"/>
    </row>
    <row r="851" spans="1:4">
      <c r="A851" s="524"/>
      <c r="D851" s="442"/>
    </row>
    <row r="852" spans="1:4">
      <c r="A852" s="524"/>
      <c r="D852" s="442"/>
    </row>
    <row r="853" spans="1:4">
      <c r="A853" s="524"/>
      <c r="D853" s="442"/>
    </row>
    <row r="854" spans="1:4">
      <c r="A854" s="524"/>
      <c r="D854" s="442"/>
    </row>
    <row r="855" spans="1:4">
      <c r="A855" s="524"/>
      <c r="D855" s="442"/>
    </row>
    <row r="856" spans="1:4">
      <c r="A856" s="524"/>
      <c r="D856" s="442"/>
    </row>
    <row r="857" spans="1:4">
      <c r="A857" s="524"/>
      <c r="D857" s="442"/>
    </row>
    <row r="858" spans="1:4">
      <c r="A858" s="524"/>
      <c r="D858" s="442"/>
    </row>
    <row r="859" spans="1:4">
      <c r="A859" s="524"/>
      <c r="D859" s="442"/>
    </row>
    <row r="860" spans="1:4">
      <c r="A860" s="524"/>
      <c r="D860" s="442"/>
    </row>
    <row r="861" spans="1:4">
      <c r="A861" s="524"/>
      <c r="D861" s="442"/>
    </row>
    <row r="862" spans="1:4">
      <c r="A862" s="524"/>
      <c r="D862" s="442"/>
    </row>
    <row r="863" spans="1:4">
      <c r="A863" s="524"/>
      <c r="D863" s="442"/>
    </row>
    <row r="864" spans="1:4">
      <c r="A864" s="524"/>
      <c r="D864" s="442"/>
    </row>
    <row r="865" spans="1:4">
      <c r="A865" s="524"/>
      <c r="D865" s="442"/>
    </row>
    <row r="866" spans="1:4">
      <c r="A866" s="524"/>
      <c r="D866" s="442"/>
    </row>
    <row r="867" spans="1:4">
      <c r="A867" s="524"/>
      <c r="D867" s="442"/>
    </row>
    <row r="868" spans="1:4">
      <c r="A868" s="524"/>
      <c r="D868" s="442"/>
    </row>
    <row r="869" spans="1:4">
      <c r="A869" s="524"/>
      <c r="D869" s="442"/>
    </row>
    <row r="870" spans="1:4">
      <c r="A870" s="524"/>
      <c r="D870" s="442"/>
    </row>
    <row r="871" spans="1:4">
      <c r="A871" s="524"/>
      <c r="D871" s="442"/>
    </row>
    <row r="872" spans="1:4">
      <c r="A872" s="524"/>
      <c r="D872" s="442"/>
    </row>
    <row r="873" spans="1:4">
      <c r="A873" s="524"/>
      <c r="D873" s="442"/>
    </row>
    <row r="874" spans="1:4">
      <c r="A874" s="524"/>
      <c r="D874" s="442"/>
    </row>
    <row r="875" spans="1:4">
      <c r="A875" s="524"/>
      <c r="D875" s="442"/>
    </row>
    <row r="876" spans="1:4">
      <c r="A876" s="524"/>
      <c r="D876" s="442"/>
    </row>
    <row r="877" spans="1:4">
      <c r="A877" s="524"/>
      <c r="D877" s="442"/>
    </row>
    <row r="878" spans="1:4">
      <c r="A878" s="524"/>
      <c r="D878" s="442"/>
    </row>
    <row r="879" spans="1:4">
      <c r="A879" s="524"/>
      <c r="D879" s="442"/>
    </row>
    <row r="880" spans="1:4">
      <c r="A880" s="524"/>
      <c r="D880" s="442"/>
    </row>
    <row r="881" spans="1:4">
      <c r="A881" s="524"/>
      <c r="D881" s="442"/>
    </row>
    <row r="882" spans="1:4">
      <c r="A882" s="524"/>
      <c r="D882" s="442"/>
    </row>
    <row r="883" spans="1:4">
      <c r="A883" s="524"/>
      <c r="D883" s="442"/>
    </row>
    <row r="884" spans="1:4">
      <c r="A884" s="524"/>
      <c r="D884" s="442"/>
    </row>
    <row r="885" spans="1:4">
      <c r="A885" s="524"/>
      <c r="D885" s="442"/>
    </row>
    <row r="886" spans="1:4">
      <c r="A886" s="524"/>
      <c r="D886" s="442"/>
    </row>
    <row r="887" spans="1:4">
      <c r="A887" s="524"/>
      <c r="D887" s="442"/>
    </row>
    <row r="888" spans="1:4">
      <c r="A888" s="524"/>
      <c r="D888" s="442"/>
    </row>
    <row r="889" spans="1:4">
      <c r="A889" s="524"/>
      <c r="D889" s="442"/>
    </row>
    <row r="890" spans="1:4">
      <c r="A890" s="524"/>
      <c r="D890" s="442"/>
    </row>
    <row r="891" spans="1:4">
      <c r="A891" s="524"/>
      <c r="D891" s="442"/>
    </row>
    <row r="892" spans="1:4">
      <c r="A892" s="524"/>
      <c r="D892" s="442"/>
    </row>
    <row r="893" spans="1:4">
      <c r="A893" s="524"/>
      <c r="D893" s="442"/>
    </row>
    <row r="894" spans="1:4">
      <c r="A894" s="524"/>
      <c r="D894" s="442"/>
    </row>
    <row r="895" spans="1:4">
      <c r="A895" s="524"/>
      <c r="D895" s="442"/>
    </row>
    <row r="896" spans="1:4">
      <c r="A896" s="524"/>
      <c r="D896" s="442"/>
    </row>
    <row r="897" spans="1:4">
      <c r="A897" s="524"/>
      <c r="D897" s="442"/>
    </row>
    <row r="898" spans="1:4">
      <c r="A898" s="524"/>
      <c r="D898" s="442"/>
    </row>
    <row r="899" spans="1:4">
      <c r="A899" s="524"/>
      <c r="D899" s="442"/>
    </row>
    <row r="900" spans="1:4">
      <c r="A900" s="524"/>
      <c r="D900" s="442"/>
    </row>
    <row r="901" spans="1:4">
      <c r="A901" s="524"/>
      <c r="D901" s="442"/>
    </row>
    <row r="902" spans="1:4">
      <c r="A902" s="524"/>
      <c r="D902" s="442"/>
    </row>
    <row r="903" spans="1:4">
      <c r="A903" s="524"/>
      <c r="D903" s="442"/>
    </row>
    <row r="904" spans="1:4">
      <c r="A904" s="524"/>
      <c r="D904" s="442"/>
    </row>
    <row r="905" spans="1:4">
      <c r="A905" s="524"/>
      <c r="D905" s="442"/>
    </row>
    <row r="906" spans="1:4">
      <c r="A906" s="524"/>
      <c r="D906" s="442"/>
    </row>
    <row r="907" spans="1:4">
      <c r="A907" s="524"/>
      <c r="D907" s="442"/>
    </row>
    <row r="908" spans="1:4">
      <c r="A908" s="524"/>
      <c r="D908" s="442"/>
    </row>
    <row r="909" spans="1:4">
      <c r="A909" s="524"/>
      <c r="D909" s="442"/>
    </row>
    <row r="910" spans="1:4">
      <c r="A910" s="524"/>
      <c r="D910" s="442"/>
    </row>
    <row r="911" spans="1:4">
      <c r="A911" s="524"/>
      <c r="D911" s="442"/>
    </row>
    <row r="912" spans="1:4">
      <c r="A912" s="524"/>
      <c r="D912" s="442"/>
    </row>
    <row r="913" spans="1:4">
      <c r="A913" s="524"/>
      <c r="D913" s="442"/>
    </row>
    <row r="914" spans="1:4">
      <c r="A914" s="524"/>
      <c r="D914" s="442"/>
    </row>
    <row r="915" spans="1:4">
      <c r="A915" s="524"/>
      <c r="D915" s="442"/>
    </row>
    <row r="916" spans="1:4">
      <c r="A916" s="524"/>
      <c r="D916" s="442"/>
    </row>
    <row r="917" spans="1:4">
      <c r="A917" s="524"/>
      <c r="D917" s="442"/>
    </row>
    <row r="918" spans="1:4">
      <c r="A918" s="524"/>
      <c r="D918" s="442"/>
    </row>
    <row r="919" spans="1:4">
      <c r="A919" s="524"/>
      <c r="D919" s="442"/>
    </row>
    <row r="920" spans="1:4">
      <c r="A920" s="524"/>
      <c r="D920" s="442"/>
    </row>
    <row r="921" spans="1:4">
      <c r="A921" s="524"/>
      <c r="D921" s="442"/>
    </row>
    <row r="922" spans="1:4">
      <c r="A922" s="524"/>
      <c r="D922" s="442"/>
    </row>
    <row r="923" spans="1:4">
      <c r="A923" s="524"/>
      <c r="D923" s="442"/>
    </row>
    <row r="924" spans="1:4">
      <c r="A924" s="524"/>
      <c r="D924" s="442"/>
    </row>
    <row r="925" spans="1:4">
      <c r="A925" s="524"/>
      <c r="D925" s="442"/>
    </row>
    <row r="926" spans="1:4">
      <c r="A926" s="524"/>
      <c r="D926" s="442"/>
    </row>
    <row r="927" spans="1:4">
      <c r="A927" s="524"/>
      <c r="D927" s="442"/>
    </row>
    <row r="928" spans="1:4">
      <c r="A928" s="524"/>
      <c r="D928" s="442"/>
    </row>
    <row r="929" spans="1:4">
      <c r="A929" s="524"/>
      <c r="D929" s="442"/>
    </row>
    <row r="930" spans="1:4">
      <c r="A930" s="524"/>
      <c r="D930" s="442"/>
    </row>
    <row r="931" spans="1:4">
      <c r="A931" s="524"/>
      <c r="D931" s="442"/>
    </row>
    <row r="932" spans="1:4">
      <c r="A932" s="524"/>
      <c r="D932" s="442"/>
    </row>
    <row r="933" spans="1:4">
      <c r="A933" s="524"/>
      <c r="D933" s="442"/>
    </row>
    <row r="934" spans="1:4">
      <c r="A934" s="524"/>
      <c r="D934" s="442"/>
    </row>
    <row r="935" spans="1:4">
      <c r="A935" s="524"/>
      <c r="D935" s="442"/>
    </row>
    <row r="936" spans="1:4">
      <c r="A936" s="524"/>
      <c r="D936" s="442"/>
    </row>
    <row r="937" spans="1:4">
      <c r="A937" s="524"/>
      <c r="D937" s="442"/>
    </row>
    <row r="938" spans="1:4">
      <c r="A938" s="524"/>
      <c r="D938" s="442"/>
    </row>
    <row r="939" spans="1:4">
      <c r="A939" s="524"/>
      <c r="D939" s="442"/>
    </row>
    <row r="940" spans="1:4">
      <c r="A940" s="524"/>
      <c r="D940" s="442"/>
    </row>
    <row r="941" spans="1:4">
      <c r="A941" s="524"/>
      <c r="D941" s="442"/>
    </row>
    <row r="942" spans="1:4">
      <c r="A942" s="524"/>
      <c r="D942" s="442"/>
    </row>
    <row r="943" spans="1:4">
      <c r="A943" s="524"/>
      <c r="D943" s="442"/>
    </row>
    <row r="944" spans="1:4">
      <c r="A944" s="524"/>
      <c r="D944" s="442"/>
    </row>
    <row r="945" spans="1:4">
      <c r="A945" s="524"/>
      <c r="D945" s="442"/>
    </row>
    <row r="946" spans="1:4">
      <c r="A946" s="524"/>
      <c r="D946" s="442"/>
    </row>
    <row r="947" spans="1:4">
      <c r="A947" s="524"/>
      <c r="D947" s="442"/>
    </row>
    <row r="948" spans="1:4">
      <c r="A948" s="524"/>
      <c r="D948" s="442"/>
    </row>
    <row r="949" spans="1:4">
      <c r="A949" s="524"/>
      <c r="D949" s="442"/>
    </row>
    <row r="950" spans="1:4">
      <c r="A950" s="524"/>
      <c r="D950" s="442"/>
    </row>
    <row r="951" spans="1:4">
      <c r="A951" s="524"/>
      <c r="D951" s="442"/>
    </row>
    <row r="952" spans="1:4">
      <c r="A952" s="524"/>
      <c r="D952" s="442"/>
    </row>
    <row r="953" spans="1:4">
      <c r="A953" s="524"/>
      <c r="D953" s="442"/>
    </row>
    <row r="954" spans="1:4">
      <c r="A954" s="524"/>
      <c r="D954" s="442"/>
    </row>
    <row r="955" spans="1:4">
      <c r="A955" s="524"/>
      <c r="D955" s="442"/>
    </row>
    <row r="956" spans="1:4">
      <c r="A956" s="524"/>
      <c r="D956" s="442"/>
    </row>
    <row r="957" spans="1:4">
      <c r="A957" s="524"/>
      <c r="D957" s="442"/>
    </row>
    <row r="958" spans="1:4">
      <c r="A958" s="524"/>
      <c r="D958" s="442"/>
    </row>
    <row r="959" spans="1:4">
      <c r="A959" s="524"/>
      <c r="D959" s="442"/>
    </row>
    <row r="960" spans="1:4">
      <c r="A960" s="524"/>
      <c r="D960" s="442"/>
    </row>
    <row r="961" spans="1:4">
      <c r="A961" s="524"/>
      <c r="D961" s="442"/>
    </row>
    <row r="962" spans="1:4">
      <c r="A962" s="524"/>
      <c r="D962" s="442"/>
    </row>
    <row r="963" spans="1:4">
      <c r="A963" s="524"/>
      <c r="D963" s="442"/>
    </row>
    <row r="964" spans="1:4">
      <c r="A964" s="524"/>
      <c r="D964" s="442"/>
    </row>
    <row r="965" spans="1:4">
      <c r="A965" s="524"/>
      <c r="D965" s="442"/>
    </row>
    <row r="966" spans="1:4">
      <c r="A966" s="524"/>
      <c r="D966" s="442"/>
    </row>
    <row r="967" spans="1:4">
      <c r="A967" s="524"/>
      <c r="D967" s="442"/>
    </row>
    <row r="968" spans="1:4">
      <c r="A968" s="524"/>
      <c r="D968" s="442"/>
    </row>
    <row r="969" spans="1:4">
      <c r="A969" s="524"/>
      <c r="D969" s="442"/>
    </row>
    <row r="970" spans="1:4">
      <c r="A970" s="524"/>
      <c r="D970" s="442"/>
    </row>
    <row r="971" spans="1:4">
      <c r="A971" s="524"/>
      <c r="D971" s="442"/>
    </row>
    <row r="972" spans="1:4">
      <c r="A972" s="524"/>
      <c r="D972" s="442"/>
    </row>
    <row r="973" spans="1:4">
      <c r="A973" s="524"/>
      <c r="D973" s="442"/>
    </row>
    <row r="974" spans="1:4">
      <c r="A974" s="524"/>
      <c r="D974" s="442"/>
    </row>
    <row r="975" spans="1:4">
      <c r="A975" s="524"/>
      <c r="D975" s="442"/>
    </row>
    <row r="976" spans="1:4">
      <c r="A976" s="524"/>
      <c r="D976" s="442"/>
    </row>
    <row r="977" spans="1:4">
      <c r="A977" s="524"/>
      <c r="D977" s="442"/>
    </row>
    <row r="978" spans="1:4">
      <c r="A978" s="524"/>
      <c r="D978" s="442"/>
    </row>
    <row r="979" spans="1:4">
      <c r="A979" s="524"/>
      <c r="D979" s="442"/>
    </row>
    <row r="980" spans="1:4">
      <c r="A980" s="524"/>
      <c r="D980" s="442"/>
    </row>
    <row r="981" spans="1:4">
      <c r="A981" s="524"/>
      <c r="D981" s="442"/>
    </row>
    <row r="982" spans="1:4">
      <c r="A982" s="524"/>
      <c r="D982" s="442"/>
    </row>
    <row r="983" spans="1:4">
      <c r="A983" s="524"/>
      <c r="D983" s="442"/>
    </row>
    <row r="984" spans="1:4">
      <c r="A984" s="524"/>
      <c r="D984" s="442"/>
    </row>
    <row r="985" spans="1:4">
      <c r="A985" s="524"/>
      <c r="D985" s="442"/>
    </row>
    <row r="986" spans="1:4">
      <c r="A986" s="524"/>
      <c r="D986" s="442"/>
    </row>
    <row r="987" spans="1:4">
      <c r="A987" s="524"/>
      <c r="D987" s="442"/>
    </row>
    <row r="988" spans="1:4">
      <c r="A988" s="524"/>
      <c r="D988" s="442"/>
    </row>
    <row r="989" spans="1:4">
      <c r="A989" s="524"/>
      <c r="D989" s="442"/>
    </row>
    <row r="990" spans="1:4">
      <c r="A990" s="524"/>
      <c r="D990" s="442"/>
    </row>
    <row r="991" spans="1:4">
      <c r="A991" s="524"/>
      <c r="D991" s="442"/>
    </row>
    <row r="992" spans="1:4">
      <c r="A992" s="524"/>
      <c r="D992" s="442"/>
    </row>
    <row r="993" spans="1:4">
      <c r="A993" s="524"/>
      <c r="D993" s="442"/>
    </row>
    <row r="994" spans="1:4">
      <c r="A994" s="524"/>
      <c r="D994" s="442"/>
    </row>
    <row r="995" spans="1:4">
      <c r="A995" s="524"/>
      <c r="D995" s="442"/>
    </row>
    <row r="996" spans="1:4">
      <c r="A996" s="524"/>
      <c r="D996" s="442"/>
    </row>
    <row r="997" spans="1:4">
      <c r="A997" s="524"/>
      <c r="D997" s="442"/>
    </row>
    <row r="998" spans="1:4">
      <c r="A998" s="524"/>
      <c r="D998" s="442"/>
    </row>
    <row r="999" spans="1:4">
      <c r="A999" s="524"/>
      <c r="D999" s="442"/>
    </row>
    <row r="1000" spans="1:4">
      <c r="A1000" s="524"/>
      <c r="D1000" s="442"/>
    </row>
    <row r="1001" spans="1:4">
      <c r="A1001" s="524"/>
      <c r="D1001" s="442"/>
    </row>
    <row r="1002" spans="1:4">
      <c r="A1002" s="524"/>
      <c r="D1002" s="442"/>
    </row>
    <row r="1003" spans="1:4">
      <c r="A1003" s="524"/>
      <c r="D1003" s="442"/>
    </row>
    <row r="1004" spans="1:4">
      <c r="A1004" s="524"/>
      <c r="D1004" s="442"/>
    </row>
    <row r="1005" spans="1:4">
      <c r="A1005" s="524"/>
      <c r="D1005" s="442"/>
    </row>
    <row r="1006" spans="1:4">
      <c r="A1006" s="524"/>
      <c r="D1006" s="442"/>
    </row>
    <row r="1007" spans="1:4">
      <c r="A1007" s="524"/>
      <c r="D1007" s="442"/>
    </row>
    <row r="1008" spans="1:4">
      <c r="A1008" s="524"/>
      <c r="D1008" s="442"/>
    </row>
    <row r="1009" spans="1:4">
      <c r="A1009" s="524"/>
      <c r="D1009" s="442"/>
    </row>
    <row r="1010" spans="1:4">
      <c r="A1010" s="524"/>
      <c r="D1010" s="442"/>
    </row>
    <row r="1011" spans="1:4">
      <c r="A1011" s="524"/>
      <c r="D1011" s="442"/>
    </row>
    <row r="1012" spans="1:4">
      <c r="A1012" s="524"/>
      <c r="D1012" s="442"/>
    </row>
    <row r="1013" spans="1:4">
      <c r="A1013" s="524"/>
      <c r="D1013" s="442"/>
    </row>
    <row r="1014" spans="1:4">
      <c r="A1014" s="524"/>
      <c r="D1014" s="442"/>
    </row>
    <row r="1015" spans="1:4">
      <c r="A1015" s="524"/>
      <c r="D1015" s="442"/>
    </row>
    <row r="1016" spans="1:4">
      <c r="A1016" s="524"/>
      <c r="D1016" s="442"/>
    </row>
    <row r="1017" spans="1:4">
      <c r="A1017" s="524"/>
      <c r="D1017" s="442"/>
    </row>
    <row r="1018" spans="1:4">
      <c r="A1018" s="524"/>
      <c r="D1018" s="442"/>
    </row>
    <row r="1019" spans="1:4">
      <c r="A1019" s="524"/>
      <c r="D1019" s="442"/>
    </row>
    <row r="1020" spans="1:4">
      <c r="A1020" s="524"/>
      <c r="D1020" s="442"/>
    </row>
    <row r="1021" spans="1:4">
      <c r="A1021" s="524"/>
      <c r="D1021" s="442"/>
    </row>
    <row r="1022" spans="1:4">
      <c r="A1022" s="524"/>
      <c r="D1022" s="442"/>
    </row>
    <row r="1023" spans="1:4">
      <c r="A1023" s="524"/>
      <c r="D1023" s="442"/>
    </row>
    <row r="1024" spans="1:4">
      <c r="A1024" s="524"/>
      <c r="D1024" s="442"/>
    </row>
    <row r="1025" spans="1:4">
      <c r="A1025" s="524"/>
      <c r="D1025" s="442"/>
    </row>
    <row r="1026" spans="1:4">
      <c r="A1026" s="524"/>
      <c r="D1026" s="442"/>
    </row>
    <row r="1027" spans="1:4">
      <c r="A1027" s="524"/>
      <c r="D1027" s="442"/>
    </row>
    <row r="1028" spans="1:4">
      <c r="A1028" s="524"/>
      <c r="D1028" s="442"/>
    </row>
    <row r="1029" spans="1:4">
      <c r="A1029" s="524"/>
      <c r="D1029" s="442"/>
    </row>
    <row r="1030" spans="1:4">
      <c r="A1030" s="524"/>
      <c r="D1030" s="442"/>
    </row>
    <row r="1031" spans="1:4">
      <c r="A1031" s="524"/>
      <c r="D1031" s="442"/>
    </row>
    <row r="1032" spans="1:4">
      <c r="A1032" s="524"/>
      <c r="D1032" s="442"/>
    </row>
    <row r="1033" spans="1:4">
      <c r="A1033" s="524"/>
      <c r="D1033" s="442"/>
    </row>
    <row r="1034" spans="1:4">
      <c r="A1034" s="524"/>
      <c r="D1034" s="442"/>
    </row>
    <row r="1035" spans="1:4">
      <c r="A1035" s="524"/>
      <c r="D1035" s="442"/>
    </row>
    <row r="1036" spans="1:4">
      <c r="A1036" s="524"/>
      <c r="D1036" s="442"/>
    </row>
    <row r="1037" spans="1:4">
      <c r="A1037" s="524"/>
      <c r="D1037" s="442"/>
    </row>
    <row r="1038" spans="1:4">
      <c r="A1038" s="524"/>
      <c r="D1038" s="442"/>
    </row>
    <row r="1039" spans="1:4">
      <c r="A1039" s="524"/>
      <c r="D1039" s="442"/>
    </row>
    <row r="1040" spans="1:4">
      <c r="A1040" s="524"/>
      <c r="D1040" s="442"/>
    </row>
    <row r="1041" spans="1:4">
      <c r="A1041" s="524"/>
      <c r="D1041" s="442"/>
    </row>
    <row r="1042" spans="1:4">
      <c r="A1042" s="524"/>
      <c r="D1042" s="442"/>
    </row>
    <row r="1043" spans="1:4">
      <c r="A1043" s="524"/>
      <c r="D1043" s="442"/>
    </row>
    <row r="1044" spans="1:4">
      <c r="A1044" s="524"/>
      <c r="D1044" s="442"/>
    </row>
    <row r="1045" spans="1:4">
      <c r="A1045" s="524"/>
      <c r="D1045" s="442"/>
    </row>
    <row r="1046" spans="1:4">
      <c r="A1046" s="524"/>
      <c r="D1046" s="442"/>
    </row>
    <row r="1047" spans="1:4">
      <c r="A1047" s="524"/>
      <c r="D1047" s="442"/>
    </row>
    <row r="1048" spans="1:4">
      <c r="A1048" s="524"/>
      <c r="D1048" s="442"/>
    </row>
    <row r="1049" spans="1:4">
      <c r="A1049" s="524"/>
      <c r="D1049" s="442"/>
    </row>
    <row r="1050" spans="1:4">
      <c r="A1050" s="524"/>
      <c r="D1050" s="442"/>
    </row>
    <row r="1051" spans="1:4">
      <c r="A1051" s="524"/>
      <c r="D1051" s="442"/>
    </row>
    <row r="1052" spans="1:4">
      <c r="A1052" s="524"/>
      <c r="D1052" s="442"/>
    </row>
    <row r="1053" spans="1:4">
      <c r="A1053" s="524"/>
      <c r="D1053" s="442"/>
    </row>
    <row r="1054" spans="1:4">
      <c r="A1054" s="524"/>
      <c r="D1054" s="442"/>
    </row>
    <row r="1055" spans="1:4">
      <c r="A1055" s="524"/>
      <c r="D1055" s="442"/>
    </row>
    <row r="1056" spans="1:4">
      <c r="A1056" s="524"/>
      <c r="D1056" s="442"/>
    </row>
    <row r="1057" spans="1:4">
      <c r="A1057" s="524"/>
      <c r="D1057" s="442"/>
    </row>
    <row r="1058" spans="1:4">
      <c r="A1058" s="524"/>
      <c r="D1058" s="442"/>
    </row>
    <row r="1059" spans="1:4">
      <c r="A1059" s="524"/>
      <c r="D1059" s="442"/>
    </row>
    <row r="1060" spans="1:4">
      <c r="A1060" s="524"/>
      <c r="D1060" s="442"/>
    </row>
    <row r="1061" spans="1:4">
      <c r="A1061" s="524"/>
      <c r="D1061" s="442"/>
    </row>
    <row r="1062" spans="1:4">
      <c r="A1062" s="524"/>
      <c r="D1062" s="442"/>
    </row>
    <row r="1063" spans="1:4">
      <c r="A1063" s="524"/>
      <c r="D1063" s="442"/>
    </row>
    <row r="1064" spans="1:4">
      <c r="A1064" s="524"/>
      <c r="D1064" s="442"/>
    </row>
    <row r="1065" spans="1:4">
      <c r="A1065" s="524"/>
      <c r="D1065" s="442"/>
    </row>
    <row r="1066" spans="1:4">
      <c r="A1066" s="524"/>
      <c r="D1066" s="442"/>
    </row>
    <row r="1067" spans="1:4">
      <c r="A1067" s="524"/>
      <c r="D1067" s="442"/>
    </row>
    <row r="1068" spans="1:4">
      <c r="A1068" s="524"/>
      <c r="D1068" s="442"/>
    </row>
    <row r="1069" spans="1:4">
      <c r="A1069" s="524"/>
      <c r="D1069" s="442"/>
    </row>
    <row r="1070" spans="1:4">
      <c r="A1070" s="524"/>
      <c r="D1070" s="442"/>
    </row>
    <row r="1071" spans="1:4">
      <c r="A1071" s="524"/>
      <c r="D1071" s="442"/>
    </row>
    <row r="1072" spans="1:4">
      <c r="A1072" s="524"/>
      <c r="D1072" s="442"/>
    </row>
    <row r="1073" spans="1:4">
      <c r="A1073" s="524"/>
      <c r="D1073" s="442"/>
    </row>
    <row r="1074" spans="1:4">
      <c r="A1074" s="524"/>
      <c r="D1074" s="442"/>
    </row>
    <row r="1075" spans="1:4">
      <c r="A1075" s="524"/>
      <c r="D1075" s="442"/>
    </row>
    <row r="1076" spans="1:4">
      <c r="A1076" s="524"/>
      <c r="D1076" s="442"/>
    </row>
    <row r="1077" spans="1:4">
      <c r="A1077" s="524"/>
      <c r="D1077" s="442"/>
    </row>
    <row r="1078" spans="1:4">
      <c r="A1078" s="524"/>
      <c r="D1078" s="442"/>
    </row>
    <row r="1079" spans="1:4">
      <c r="A1079" s="524"/>
      <c r="D1079" s="442"/>
    </row>
    <row r="1080" spans="1:4">
      <c r="A1080" s="524"/>
      <c r="D1080" s="442"/>
    </row>
    <row r="1081" spans="1:4">
      <c r="A1081" s="524"/>
      <c r="D1081" s="442"/>
    </row>
    <row r="1082" spans="1:4">
      <c r="A1082" s="524"/>
      <c r="D1082" s="442"/>
    </row>
    <row r="1083" spans="1:4">
      <c r="A1083" s="524"/>
      <c r="D1083" s="442"/>
    </row>
    <row r="1084" spans="1:4">
      <c r="A1084" s="524"/>
      <c r="D1084" s="442"/>
    </row>
    <row r="1085" spans="1:4">
      <c r="A1085" s="524"/>
      <c r="D1085" s="442"/>
    </row>
    <row r="1086" spans="1:4">
      <c r="A1086" s="524"/>
      <c r="D1086" s="442"/>
    </row>
    <row r="1087" spans="1:4">
      <c r="A1087" s="524"/>
      <c r="D1087" s="442"/>
    </row>
    <row r="1088" spans="1:4">
      <c r="A1088" s="524"/>
      <c r="D1088" s="442"/>
    </row>
    <row r="1089" spans="1:4">
      <c r="A1089" s="524"/>
      <c r="D1089" s="442"/>
    </row>
    <row r="1090" spans="1:4">
      <c r="A1090" s="524"/>
      <c r="D1090" s="442"/>
    </row>
    <row r="1091" spans="1:4">
      <c r="A1091" s="524"/>
      <c r="D1091" s="442"/>
    </row>
    <row r="1092" spans="1:4">
      <c r="A1092" s="524"/>
      <c r="D1092" s="442"/>
    </row>
    <row r="1093" spans="1:4">
      <c r="A1093" s="524"/>
      <c r="D1093" s="442"/>
    </row>
    <row r="1094" spans="1:4">
      <c r="A1094" s="524"/>
      <c r="D1094" s="442"/>
    </row>
    <row r="1095" spans="1:4">
      <c r="A1095" s="524"/>
      <c r="D1095" s="442"/>
    </row>
    <row r="1096" spans="1:4">
      <c r="A1096" s="524"/>
      <c r="D1096" s="442"/>
    </row>
    <row r="1097" spans="1:4">
      <c r="A1097" s="524"/>
      <c r="D1097" s="442"/>
    </row>
    <row r="1098" spans="1:4">
      <c r="A1098" s="524"/>
      <c r="D1098" s="442"/>
    </row>
    <row r="1099" spans="1:4">
      <c r="A1099" s="524"/>
      <c r="D1099" s="442"/>
    </row>
    <row r="1100" spans="1:4">
      <c r="A1100" s="524"/>
      <c r="D1100" s="442"/>
    </row>
    <row r="1101" spans="1:4">
      <c r="A1101" s="524"/>
      <c r="D1101" s="442"/>
    </row>
    <row r="1102" spans="1:4">
      <c r="A1102" s="524"/>
      <c r="D1102" s="442"/>
    </row>
    <row r="1103" spans="1:4">
      <c r="A1103" s="524"/>
      <c r="D1103" s="442"/>
    </row>
    <row r="1104" spans="1:4">
      <c r="A1104" s="524"/>
      <c r="D1104" s="442"/>
    </row>
    <row r="1105" spans="1:4">
      <c r="A1105" s="524"/>
      <c r="D1105" s="442"/>
    </row>
    <row r="1106" spans="1:4">
      <c r="A1106" s="524"/>
      <c r="D1106" s="442"/>
    </row>
    <row r="1107" spans="1:4">
      <c r="A1107" s="524"/>
      <c r="D1107" s="442"/>
    </row>
    <row r="1108" spans="1:4">
      <c r="A1108" s="524"/>
      <c r="D1108" s="442"/>
    </row>
    <row r="1109" spans="1:4">
      <c r="A1109" s="524"/>
      <c r="D1109" s="442"/>
    </row>
    <row r="1110" spans="1:4">
      <c r="A1110" s="524"/>
      <c r="D1110" s="442"/>
    </row>
    <row r="1111" spans="1:4">
      <c r="A1111" s="524"/>
      <c r="D1111" s="442"/>
    </row>
    <row r="1112" spans="1:4">
      <c r="A1112" s="524"/>
      <c r="D1112" s="442"/>
    </row>
    <row r="1113" spans="1:4">
      <c r="A1113" s="524"/>
      <c r="D1113" s="442"/>
    </row>
    <row r="1114" spans="1:4">
      <c r="A1114" s="524"/>
      <c r="D1114" s="442"/>
    </row>
    <row r="1115" spans="1:4">
      <c r="A1115" s="524"/>
      <c r="D1115" s="442"/>
    </row>
    <row r="1116" spans="1:4">
      <c r="A1116" s="524"/>
      <c r="D1116" s="442"/>
    </row>
    <row r="1117" spans="1:4">
      <c r="A1117" s="524"/>
      <c r="D1117" s="442"/>
    </row>
    <row r="1118" spans="1:4">
      <c r="A1118" s="524"/>
      <c r="D1118" s="442"/>
    </row>
    <row r="1119" spans="1:4">
      <c r="A1119" s="524"/>
      <c r="D1119" s="442"/>
    </row>
    <row r="1120" spans="1:4">
      <c r="A1120" s="524"/>
      <c r="D1120" s="442"/>
    </row>
    <row r="1121" spans="1:4">
      <c r="A1121" s="524"/>
      <c r="D1121" s="442"/>
    </row>
    <row r="1122" spans="1:4">
      <c r="A1122" s="524"/>
      <c r="D1122" s="442"/>
    </row>
    <row r="1123" spans="1:4">
      <c r="A1123" s="524"/>
      <c r="D1123" s="442"/>
    </row>
    <row r="1124" spans="1:4">
      <c r="A1124" s="524"/>
      <c r="D1124" s="442"/>
    </row>
    <row r="1125" spans="1:4">
      <c r="A1125" s="524"/>
      <c r="D1125" s="442"/>
    </row>
    <row r="1126" spans="1:4">
      <c r="A1126" s="524"/>
      <c r="D1126" s="442"/>
    </row>
    <row r="1127" spans="1:4">
      <c r="A1127" s="524"/>
      <c r="D1127" s="442"/>
    </row>
    <row r="1128" spans="1:4">
      <c r="A1128" s="524"/>
      <c r="D1128" s="442"/>
    </row>
    <row r="1129" spans="1:4">
      <c r="A1129" s="524"/>
      <c r="D1129" s="442"/>
    </row>
    <row r="1130" spans="1:4">
      <c r="A1130" s="524"/>
      <c r="D1130" s="442"/>
    </row>
    <row r="1131" spans="1:4">
      <c r="A1131" s="524"/>
      <c r="D1131" s="442"/>
    </row>
    <row r="1132" spans="1:4">
      <c r="A1132" s="524"/>
      <c r="D1132" s="442"/>
    </row>
    <row r="1133" spans="1:4">
      <c r="A1133" s="524"/>
      <c r="D1133" s="442"/>
    </row>
    <row r="1134" spans="1:4">
      <c r="A1134" s="524"/>
      <c r="D1134" s="442"/>
    </row>
    <row r="1135" spans="1:4">
      <c r="A1135" s="524"/>
      <c r="D1135" s="442"/>
    </row>
    <row r="1136" spans="1:4">
      <c r="A1136" s="524"/>
      <c r="D1136" s="442"/>
    </row>
    <row r="1137" spans="1:4">
      <c r="A1137" s="524"/>
      <c r="D1137" s="442"/>
    </row>
    <row r="1138" spans="1:4">
      <c r="A1138" s="524"/>
      <c r="D1138" s="442"/>
    </row>
    <row r="1139" spans="1:4">
      <c r="A1139" s="524"/>
      <c r="D1139" s="442"/>
    </row>
    <row r="1140" spans="1:4">
      <c r="A1140" s="524"/>
      <c r="D1140" s="442"/>
    </row>
    <row r="1141" spans="1:4">
      <c r="A1141" s="524"/>
      <c r="D1141" s="442"/>
    </row>
    <row r="1142" spans="1:4">
      <c r="A1142" s="524"/>
      <c r="D1142" s="442"/>
    </row>
    <row r="1143" spans="1:4">
      <c r="A1143" s="524"/>
      <c r="D1143" s="442"/>
    </row>
    <row r="1144" spans="1:4">
      <c r="A1144" s="524"/>
      <c r="D1144" s="442"/>
    </row>
    <row r="1145" spans="1:4">
      <c r="A1145" s="524"/>
      <c r="D1145" s="442"/>
    </row>
    <row r="1146" spans="1:4">
      <c r="A1146" s="524"/>
      <c r="D1146" s="442"/>
    </row>
    <row r="1147" spans="1:4">
      <c r="A1147" s="524"/>
      <c r="D1147" s="442"/>
    </row>
    <row r="1148" spans="1:4">
      <c r="A1148" s="524"/>
      <c r="D1148" s="442"/>
    </row>
    <row r="1149" spans="1:4">
      <c r="A1149" s="524"/>
      <c r="D1149" s="442"/>
    </row>
    <row r="1150" spans="1:4">
      <c r="A1150" s="524"/>
      <c r="D1150" s="442"/>
    </row>
    <row r="1151" spans="1:4">
      <c r="A1151" s="524"/>
      <c r="D1151" s="442"/>
    </row>
    <row r="1152" spans="1:4">
      <c r="A1152" s="524"/>
      <c r="D1152" s="442"/>
    </row>
    <row r="1153" spans="1:4">
      <c r="A1153" s="524"/>
      <c r="D1153" s="442"/>
    </row>
    <row r="1154" spans="1:4">
      <c r="A1154" s="524"/>
      <c r="D1154" s="442"/>
    </row>
    <row r="1155" spans="1:4">
      <c r="A1155" s="524"/>
      <c r="D1155" s="442"/>
    </row>
    <row r="1156" spans="1:4">
      <c r="A1156" s="524"/>
      <c r="D1156" s="442"/>
    </row>
    <row r="1157" spans="1:4">
      <c r="A1157" s="524"/>
      <c r="D1157" s="442"/>
    </row>
    <row r="1158" spans="1:4">
      <c r="A1158" s="524"/>
      <c r="D1158" s="442"/>
    </row>
    <row r="1159" spans="1:4">
      <c r="A1159" s="524"/>
      <c r="D1159" s="442"/>
    </row>
    <row r="1160" spans="1:4">
      <c r="A1160" s="524"/>
      <c r="D1160" s="442"/>
    </row>
    <row r="1161" spans="1:4">
      <c r="A1161" s="524"/>
      <c r="D1161" s="442"/>
    </row>
    <row r="1162" spans="1:4">
      <c r="A1162" s="524"/>
      <c r="D1162" s="442"/>
    </row>
    <row r="1163" spans="1:4">
      <c r="A1163" s="524"/>
      <c r="D1163" s="442"/>
    </row>
    <row r="1164" spans="1:4">
      <c r="A1164" s="524"/>
      <c r="D1164" s="442"/>
    </row>
    <row r="1165" spans="1:4">
      <c r="A1165" s="524"/>
      <c r="D1165" s="442"/>
    </row>
    <row r="1166" spans="1:4">
      <c r="A1166" s="524"/>
      <c r="D1166" s="442"/>
    </row>
    <row r="1167" spans="1:4">
      <c r="A1167" s="524"/>
      <c r="D1167" s="442"/>
    </row>
    <row r="1168" spans="1:4">
      <c r="A1168" s="524"/>
      <c r="D1168" s="442"/>
    </row>
    <row r="1169" spans="1:4">
      <c r="A1169" s="524"/>
      <c r="D1169" s="442"/>
    </row>
    <row r="1170" spans="1:4">
      <c r="A1170" s="524"/>
      <c r="D1170" s="442"/>
    </row>
    <row r="1171" spans="1:4">
      <c r="A1171" s="524"/>
      <c r="D1171" s="442"/>
    </row>
    <row r="1172" spans="1:4">
      <c r="A1172" s="524"/>
      <c r="D1172" s="442"/>
    </row>
    <row r="1173" spans="1:4">
      <c r="A1173" s="524"/>
      <c r="D1173" s="442"/>
    </row>
    <row r="1174" spans="1:4">
      <c r="A1174" s="524"/>
      <c r="D1174" s="442"/>
    </row>
    <row r="1175" spans="1:4">
      <c r="A1175" s="524"/>
      <c r="D1175" s="442"/>
    </row>
    <row r="1176" spans="1:4">
      <c r="A1176" s="524"/>
      <c r="D1176" s="442"/>
    </row>
    <row r="1177" spans="1:4">
      <c r="A1177" s="524"/>
      <c r="D1177" s="442"/>
    </row>
    <row r="1178" spans="1:4">
      <c r="A1178" s="524"/>
      <c r="D1178" s="442"/>
    </row>
    <row r="1179" spans="1:4">
      <c r="A1179" s="524"/>
      <c r="D1179" s="442"/>
    </row>
    <row r="1180" spans="1:4">
      <c r="A1180" s="524"/>
      <c r="D1180" s="442"/>
    </row>
    <row r="1181" spans="1:4">
      <c r="A1181" s="524"/>
      <c r="D1181" s="442"/>
    </row>
    <row r="1182" spans="1:4">
      <c r="A1182" s="524"/>
      <c r="D1182" s="442"/>
    </row>
    <row r="1183" spans="1:4">
      <c r="A1183" s="524"/>
      <c r="D1183" s="442"/>
    </row>
    <row r="1184" spans="1:4">
      <c r="A1184" s="524"/>
      <c r="D1184" s="442"/>
    </row>
    <row r="1185" spans="1:4">
      <c r="A1185" s="524"/>
      <c r="D1185" s="442"/>
    </row>
    <row r="1186" spans="1:4">
      <c r="A1186" s="524"/>
      <c r="D1186" s="442"/>
    </row>
    <row r="1187" spans="1:4">
      <c r="A1187" s="524"/>
      <c r="D1187" s="442"/>
    </row>
    <row r="1188" spans="1:4">
      <c r="A1188" s="524"/>
      <c r="D1188" s="442"/>
    </row>
    <row r="1189" spans="1:4">
      <c r="A1189" s="524"/>
      <c r="D1189" s="442"/>
    </row>
    <row r="1190" spans="1:4">
      <c r="A1190" s="524"/>
      <c r="D1190" s="442"/>
    </row>
    <row r="1191" spans="1:4">
      <c r="A1191" s="524"/>
      <c r="D1191" s="442"/>
    </row>
    <row r="1192" spans="1:4">
      <c r="A1192" s="524"/>
      <c r="D1192" s="442"/>
    </row>
    <row r="1193" spans="1:4">
      <c r="A1193" s="524"/>
      <c r="D1193" s="442"/>
    </row>
    <row r="1194" spans="1:4">
      <c r="A1194" s="524"/>
      <c r="D1194" s="442"/>
    </row>
    <row r="1195" spans="1:4">
      <c r="A1195" s="524"/>
      <c r="D1195" s="442"/>
    </row>
    <row r="1196" spans="1:4">
      <c r="A1196" s="524"/>
      <c r="D1196" s="442"/>
    </row>
    <row r="1197" spans="1:4">
      <c r="A1197" s="524"/>
      <c r="D1197" s="442"/>
    </row>
    <row r="1198" spans="1:4">
      <c r="A1198" s="524"/>
      <c r="D1198" s="442"/>
    </row>
    <row r="1199" spans="1:4">
      <c r="A1199" s="524"/>
      <c r="D1199" s="442"/>
    </row>
    <row r="1200" spans="1:4">
      <c r="A1200" s="524"/>
      <c r="D1200" s="442"/>
    </row>
    <row r="1201" spans="1:4">
      <c r="A1201" s="524"/>
      <c r="D1201" s="442"/>
    </row>
    <row r="1202" spans="1:4">
      <c r="A1202" s="524"/>
      <c r="D1202" s="442"/>
    </row>
    <row r="1203" spans="1:4">
      <c r="A1203" s="524"/>
      <c r="D1203" s="442"/>
    </row>
    <row r="1204" spans="1:4">
      <c r="A1204" s="524"/>
      <c r="D1204" s="442"/>
    </row>
    <row r="1205" spans="1:4">
      <c r="A1205" s="524"/>
      <c r="D1205" s="442"/>
    </row>
    <row r="1206" spans="1:4">
      <c r="A1206" s="524"/>
      <c r="D1206" s="442"/>
    </row>
    <row r="1207" spans="1:4">
      <c r="A1207" s="524"/>
      <c r="D1207" s="442"/>
    </row>
    <row r="1208" spans="1:4">
      <c r="A1208" s="524"/>
      <c r="D1208" s="442"/>
    </row>
    <row r="1209" spans="1:4">
      <c r="A1209" s="524"/>
      <c r="D1209" s="442"/>
    </row>
    <row r="1210" spans="1:4">
      <c r="A1210" s="524"/>
      <c r="D1210" s="442"/>
    </row>
    <row r="1211" spans="1:4">
      <c r="A1211" s="524"/>
      <c r="D1211" s="442"/>
    </row>
    <row r="1212" spans="1:4">
      <c r="A1212" s="524"/>
      <c r="D1212" s="442"/>
    </row>
    <row r="1213" spans="1:4">
      <c r="A1213" s="524"/>
      <c r="D1213" s="442"/>
    </row>
    <row r="1214" spans="1:4">
      <c r="A1214" s="524"/>
      <c r="D1214" s="442"/>
    </row>
    <row r="1215" spans="1:4">
      <c r="A1215" s="524"/>
      <c r="D1215" s="442"/>
    </row>
    <row r="1216" spans="1:4">
      <c r="A1216" s="524"/>
      <c r="D1216" s="442"/>
    </row>
    <row r="1217" spans="1:4">
      <c r="A1217" s="524"/>
      <c r="D1217" s="442"/>
    </row>
    <row r="1218" spans="1:4">
      <c r="A1218" s="524"/>
      <c r="D1218" s="442"/>
    </row>
    <row r="1219" spans="1:4">
      <c r="A1219" s="524"/>
      <c r="D1219" s="442"/>
    </row>
    <row r="1220" spans="1:4">
      <c r="A1220" s="524"/>
      <c r="D1220" s="442"/>
    </row>
    <row r="1221" spans="1:4">
      <c r="A1221" s="524"/>
      <c r="D1221" s="442"/>
    </row>
    <row r="1222" spans="1:4">
      <c r="A1222" s="524"/>
      <c r="D1222" s="442"/>
    </row>
    <row r="1223" spans="1:4">
      <c r="A1223" s="524"/>
      <c r="D1223" s="442"/>
    </row>
    <row r="1224" spans="1:4">
      <c r="A1224" s="524"/>
      <c r="D1224" s="442"/>
    </row>
    <row r="1225" spans="1:4">
      <c r="A1225" s="524"/>
      <c r="D1225" s="442"/>
    </row>
    <row r="1226" spans="1:4">
      <c r="A1226" s="524"/>
      <c r="D1226" s="442"/>
    </row>
    <row r="1227" spans="1:4">
      <c r="A1227" s="524"/>
      <c r="D1227" s="442"/>
    </row>
    <row r="1228" spans="1:4">
      <c r="A1228" s="524"/>
      <c r="D1228" s="442"/>
    </row>
    <row r="1229" spans="1:4">
      <c r="A1229" s="524"/>
      <c r="D1229" s="442"/>
    </row>
    <row r="1230" spans="1:4">
      <c r="A1230" s="524"/>
      <c r="D1230" s="442"/>
    </row>
    <row r="1231" spans="1:4">
      <c r="A1231" s="524"/>
      <c r="D1231" s="442"/>
    </row>
    <row r="1232" spans="1:4">
      <c r="A1232" s="524"/>
      <c r="D1232" s="442"/>
    </row>
    <row r="1233" spans="1:4">
      <c r="A1233" s="524"/>
      <c r="D1233" s="442"/>
    </row>
    <row r="1234" spans="1:4">
      <c r="A1234" s="524"/>
      <c r="D1234" s="442"/>
    </row>
    <row r="1235" spans="1:4">
      <c r="A1235" s="524"/>
      <c r="D1235" s="442"/>
    </row>
    <row r="1236" spans="1:4">
      <c r="A1236" s="524"/>
      <c r="D1236" s="442"/>
    </row>
    <row r="1237" spans="1:4">
      <c r="A1237" s="524"/>
      <c r="D1237" s="442"/>
    </row>
    <row r="1238" spans="1:4">
      <c r="A1238" s="524"/>
      <c r="D1238" s="442"/>
    </row>
    <row r="1239" spans="1:4">
      <c r="A1239" s="524"/>
      <c r="D1239" s="442"/>
    </row>
    <row r="1240" spans="1:4">
      <c r="A1240" s="524"/>
      <c r="D1240" s="442"/>
    </row>
    <row r="1241" spans="1:4">
      <c r="A1241" s="524"/>
      <c r="D1241" s="442"/>
    </row>
    <row r="1242" spans="1:4">
      <c r="A1242" s="524"/>
      <c r="D1242" s="442"/>
    </row>
    <row r="1243" spans="1:4">
      <c r="A1243" s="524"/>
      <c r="D1243" s="442"/>
    </row>
    <row r="1244" spans="1:4">
      <c r="A1244" s="524"/>
      <c r="D1244" s="442"/>
    </row>
    <row r="1245" spans="1:4">
      <c r="A1245" s="524"/>
      <c r="D1245" s="442"/>
    </row>
    <row r="1246" spans="1:4">
      <c r="A1246" s="524"/>
      <c r="D1246" s="442"/>
    </row>
    <row r="1247" spans="1:4">
      <c r="A1247" s="524"/>
      <c r="D1247" s="442"/>
    </row>
    <row r="1248" spans="1:4">
      <c r="A1248" s="524"/>
      <c r="D1248" s="442"/>
    </row>
    <row r="1249" spans="1:4">
      <c r="A1249" s="524"/>
      <c r="D1249" s="442"/>
    </row>
    <row r="1250" spans="1:4">
      <c r="A1250" s="524"/>
      <c r="D1250" s="442"/>
    </row>
    <row r="1251" spans="1:4">
      <c r="A1251" s="524"/>
      <c r="D1251" s="442"/>
    </row>
    <row r="1252" spans="1:4">
      <c r="A1252" s="524"/>
      <c r="D1252" s="442"/>
    </row>
    <row r="1253" spans="1:4">
      <c r="A1253" s="524"/>
      <c r="D1253" s="442"/>
    </row>
    <row r="1254" spans="1:4">
      <c r="A1254" s="524"/>
      <c r="D1254" s="442"/>
    </row>
    <row r="1255" spans="1:4">
      <c r="A1255" s="524"/>
      <c r="D1255" s="442"/>
    </row>
    <row r="1256" spans="1:4">
      <c r="A1256" s="524"/>
      <c r="D1256" s="442"/>
    </row>
    <row r="1257" spans="1:4">
      <c r="A1257" s="524"/>
      <c r="D1257" s="442"/>
    </row>
    <row r="1258" spans="1:4">
      <c r="A1258" s="524"/>
      <c r="D1258" s="442"/>
    </row>
    <row r="1259" spans="1:4">
      <c r="A1259" s="524"/>
      <c r="D1259" s="442"/>
    </row>
    <row r="1260" spans="1:4">
      <c r="A1260" s="524"/>
      <c r="D1260" s="442"/>
    </row>
    <row r="1261" spans="1:4">
      <c r="A1261" s="524"/>
      <c r="D1261" s="442"/>
    </row>
    <row r="1262" spans="1:4">
      <c r="A1262" s="524"/>
      <c r="D1262" s="442"/>
    </row>
    <row r="1263" spans="1:4">
      <c r="A1263" s="524"/>
      <c r="D1263" s="442"/>
    </row>
    <row r="1264" spans="1:4">
      <c r="A1264" s="524"/>
      <c r="D1264" s="442"/>
    </row>
    <row r="1265" spans="1:4">
      <c r="A1265" s="524"/>
      <c r="D1265" s="442"/>
    </row>
    <row r="1266" spans="1:4">
      <c r="A1266" s="524"/>
      <c r="D1266" s="442"/>
    </row>
    <row r="1267" spans="1:4">
      <c r="A1267" s="524"/>
      <c r="D1267" s="442"/>
    </row>
    <row r="1268" spans="1:4">
      <c r="A1268" s="524"/>
      <c r="D1268" s="442"/>
    </row>
    <row r="1269" spans="1:4">
      <c r="A1269" s="524"/>
      <c r="D1269" s="442"/>
    </row>
    <row r="1270" spans="1:4">
      <c r="A1270" s="524"/>
      <c r="D1270" s="442"/>
    </row>
    <row r="1271" spans="1:4">
      <c r="A1271" s="524"/>
      <c r="D1271" s="442"/>
    </row>
    <row r="1272" spans="1:4">
      <c r="A1272" s="524"/>
      <c r="D1272" s="442"/>
    </row>
    <row r="1273" spans="1:4">
      <c r="A1273" s="524"/>
      <c r="D1273" s="442"/>
    </row>
    <row r="1274" spans="1:4">
      <c r="A1274" s="524"/>
      <c r="D1274" s="442"/>
    </row>
    <row r="1275" spans="1:4">
      <c r="A1275" s="524"/>
      <c r="D1275" s="442"/>
    </row>
    <row r="1276" spans="1:4">
      <c r="A1276" s="524"/>
      <c r="D1276" s="442"/>
    </row>
    <row r="1277" spans="1:4">
      <c r="A1277" s="524"/>
      <c r="D1277" s="442"/>
    </row>
    <row r="1278" spans="1:4">
      <c r="A1278" s="524"/>
      <c r="D1278" s="442"/>
    </row>
    <row r="1279" spans="1:4">
      <c r="A1279" s="524"/>
      <c r="D1279" s="442"/>
    </row>
    <row r="1280" spans="1:4">
      <c r="A1280" s="524"/>
      <c r="D1280" s="442"/>
    </row>
    <row r="1281" spans="1:4">
      <c r="A1281" s="524"/>
      <c r="D1281" s="442"/>
    </row>
    <row r="1282" spans="1:4">
      <c r="A1282" s="524"/>
      <c r="D1282" s="442"/>
    </row>
    <row r="1283" spans="1:4">
      <c r="A1283" s="524"/>
      <c r="D1283" s="442"/>
    </row>
    <row r="1284" spans="1:4">
      <c r="A1284" s="524"/>
      <c r="D1284" s="442"/>
    </row>
    <row r="1285" spans="1:4">
      <c r="A1285" s="524"/>
      <c r="D1285" s="442"/>
    </row>
    <row r="1286" spans="1:4">
      <c r="A1286" s="524"/>
      <c r="D1286" s="442"/>
    </row>
    <row r="1287" spans="1:4">
      <c r="A1287" s="524"/>
      <c r="D1287" s="442"/>
    </row>
    <row r="1288" spans="1:4">
      <c r="A1288" s="524"/>
      <c r="D1288" s="442"/>
    </row>
    <row r="1289" spans="1:4">
      <c r="A1289" s="524"/>
      <c r="D1289" s="442"/>
    </row>
    <row r="1290" spans="1:4">
      <c r="A1290" s="524"/>
      <c r="D1290" s="442"/>
    </row>
    <row r="1291" spans="1:4">
      <c r="A1291" s="524"/>
      <c r="D1291" s="442"/>
    </row>
    <row r="1292" spans="1:4">
      <c r="A1292" s="524"/>
      <c r="D1292" s="442"/>
    </row>
    <row r="1293" spans="1:4">
      <c r="A1293" s="524"/>
      <c r="D1293" s="442"/>
    </row>
    <row r="1294" spans="1:4">
      <c r="A1294" s="524"/>
      <c r="D1294" s="442"/>
    </row>
    <row r="1295" spans="1:4">
      <c r="A1295" s="524"/>
      <c r="D1295" s="442"/>
    </row>
    <row r="1296" spans="1:4">
      <c r="A1296" s="524"/>
      <c r="D1296" s="442"/>
    </row>
    <row r="1297" spans="1:4">
      <c r="A1297" s="524"/>
      <c r="D1297" s="442"/>
    </row>
    <row r="1298" spans="1:4">
      <c r="A1298" s="524"/>
      <c r="D1298" s="442"/>
    </row>
    <row r="1299" spans="1:4">
      <c r="A1299" s="524"/>
      <c r="D1299" s="442"/>
    </row>
    <row r="1300" spans="1:4">
      <c r="A1300" s="524"/>
      <c r="D1300" s="442"/>
    </row>
    <row r="1301" spans="1:4">
      <c r="A1301" s="524"/>
      <c r="D1301" s="442"/>
    </row>
    <row r="1302" spans="1:4">
      <c r="A1302" s="524"/>
      <c r="D1302" s="442"/>
    </row>
    <row r="1303" spans="1:4">
      <c r="A1303" s="524"/>
      <c r="D1303" s="442"/>
    </row>
    <row r="1304" spans="1:4">
      <c r="A1304" s="524"/>
      <c r="D1304" s="442"/>
    </row>
    <row r="1305" spans="1:4">
      <c r="A1305" s="524"/>
      <c r="D1305" s="442"/>
    </row>
    <row r="1306" spans="1:4">
      <c r="A1306" s="524"/>
      <c r="D1306" s="442"/>
    </row>
    <row r="1307" spans="1:4">
      <c r="A1307" s="524"/>
      <c r="D1307" s="442"/>
    </row>
    <row r="1308" spans="1:4">
      <c r="A1308" s="524"/>
      <c r="D1308" s="442"/>
    </row>
    <row r="1309" spans="1:4">
      <c r="A1309" s="524"/>
      <c r="D1309" s="442"/>
    </row>
    <row r="1310" spans="1:4">
      <c r="A1310" s="524"/>
      <c r="D1310" s="442"/>
    </row>
    <row r="1311" spans="1:4">
      <c r="A1311" s="524"/>
      <c r="D1311" s="442"/>
    </row>
    <row r="1312" spans="1:4">
      <c r="A1312" s="524"/>
      <c r="D1312" s="442"/>
    </row>
    <row r="1313" spans="1:4">
      <c r="A1313" s="524"/>
      <c r="D1313" s="442"/>
    </row>
    <row r="1314" spans="1:4">
      <c r="A1314" s="524"/>
      <c r="D1314" s="442"/>
    </row>
    <row r="1315" spans="1:4">
      <c r="A1315" s="524"/>
      <c r="D1315" s="442"/>
    </row>
    <row r="1316" spans="1:4">
      <c r="A1316" s="524"/>
      <c r="D1316" s="442"/>
    </row>
    <row r="1317" spans="1:4">
      <c r="A1317" s="524"/>
      <c r="D1317" s="442"/>
    </row>
    <row r="1318" spans="1:4">
      <c r="A1318" s="524"/>
      <c r="D1318" s="442"/>
    </row>
    <row r="1319" spans="1:4">
      <c r="A1319" s="524"/>
      <c r="D1319" s="442"/>
    </row>
    <row r="1320" spans="1:4">
      <c r="A1320" s="524"/>
      <c r="D1320" s="442"/>
    </row>
    <row r="1321" spans="1:4">
      <c r="A1321" s="524"/>
      <c r="D1321" s="442"/>
    </row>
    <row r="1322" spans="1:4">
      <c r="A1322" s="524"/>
      <c r="D1322" s="442"/>
    </row>
    <row r="1323" spans="1:4">
      <c r="A1323" s="524"/>
      <c r="D1323" s="442"/>
    </row>
    <row r="1324" spans="1:4">
      <c r="A1324" s="524"/>
      <c r="D1324" s="442"/>
    </row>
    <row r="1325" spans="1:4">
      <c r="A1325" s="524"/>
      <c r="D1325" s="442"/>
    </row>
    <row r="1326" spans="1:4">
      <c r="A1326" s="524"/>
      <c r="D1326" s="442"/>
    </row>
    <row r="1327" spans="1:4">
      <c r="A1327" s="524"/>
      <c r="D1327" s="442"/>
    </row>
    <row r="1328" spans="1:4">
      <c r="A1328" s="524"/>
      <c r="D1328" s="442"/>
    </row>
    <row r="1329" spans="1:4">
      <c r="A1329" s="524"/>
      <c r="D1329" s="442"/>
    </row>
    <row r="1330" spans="1:4">
      <c r="A1330" s="524"/>
      <c r="D1330" s="442"/>
    </row>
    <row r="1331" spans="1:4">
      <c r="A1331" s="524"/>
      <c r="D1331" s="442"/>
    </row>
    <row r="1332" spans="1:4">
      <c r="A1332" s="524"/>
      <c r="D1332" s="442"/>
    </row>
    <row r="1333" spans="1:4">
      <c r="A1333" s="524"/>
      <c r="D1333" s="442"/>
    </row>
    <row r="1334" spans="1:4">
      <c r="A1334" s="524"/>
      <c r="D1334" s="442"/>
    </row>
    <row r="1335" spans="1:4">
      <c r="A1335" s="524"/>
      <c r="D1335" s="442"/>
    </row>
    <row r="1336" spans="1:4">
      <c r="A1336" s="524"/>
      <c r="D1336" s="442"/>
    </row>
    <row r="1337" spans="1:4">
      <c r="A1337" s="524"/>
      <c r="D1337" s="442"/>
    </row>
    <row r="1338" spans="1:4">
      <c r="A1338" s="524"/>
      <c r="D1338" s="442"/>
    </row>
    <row r="1339" spans="1:4">
      <c r="A1339" s="524"/>
      <c r="D1339" s="442"/>
    </row>
    <row r="1340" spans="1:4">
      <c r="A1340" s="524"/>
      <c r="D1340" s="442"/>
    </row>
    <row r="1341" spans="1:4">
      <c r="A1341" s="524"/>
      <c r="D1341" s="442"/>
    </row>
    <row r="1342" spans="1:4">
      <c r="A1342" s="524"/>
      <c r="D1342" s="442"/>
    </row>
    <row r="1343" spans="1:4">
      <c r="A1343" s="524"/>
      <c r="D1343" s="442"/>
    </row>
    <row r="1344" spans="1:4">
      <c r="A1344" s="524"/>
      <c r="D1344" s="442"/>
    </row>
    <row r="1345" spans="1:4">
      <c r="A1345" s="524"/>
      <c r="D1345" s="442"/>
    </row>
    <row r="1346" spans="1:4">
      <c r="A1346" s="524"/>
      <c r="D1346" s="442"/>
    </row>
    <row r="1347" spans="1:4">
      <c r="A1347" s="524"/>
      <c r="D1347" s="442"/>
    </row>
    <row r="1348" spans="1:4">
      <c r="A1348" s="524"/>
      <c r="D1348" s="442"/>
    </row>
    <row r="1349" spans="1:4">
      <c r="A1349" s="524"/>
      <c r="D1349" s="442"/>
    </row>
    <row r="1350" spans="1:4">
      <c r="A1350" s="524"/>
      <c r="D1350" s="442"/>
    </row>
    <row r="1351" spans="1:4">
      <c r="A1351" s="524"/>
      <c r="D1351" s="442"/>
    </row>
    <row r="1352" spans="1:4">
      <c r="A1352" s="524"/>
      <c r="D1352" s="442"/>
    </row>
    <row r="1353" spans="1:4">
      <c r="A1353" s="524"/>
      <c r="D1353" s="442"/>
    </row>
    <row r="1354" spans="1:4">
      <c r="A1354" s="524"/>
      <c r="D1354" s="442"/>
    </row>
    <row r="1355" spans="1:4">
      <c r="A1355" s="524"/>
      <c r="D1355" s="442"/>
    </row>
    <row r="1356" spans="1:4">
      <c r="A1356" s="524"/>
      <c r="D1356" s="442"/>
    </row>
    <row r="1357" spans="1:4">
      <c r="A1357" s="524"/>
      <c r="D1357" s="442"/>
    </row>
    <row r="1358" spans="1:4">
      <c r="A1358" s="524"/>
      <c r="D1358" s="442"/>
    </row>
    <row r="1359" spans="1:4">
      <c r="A1359" s="524"/>
      <c r="D1359" s="442"/>
    </row>
    <row r="1360" spans="1:4">
      <c r="A1360" s="524"/>
      <c r="D1360" s="442"/>
    </row>
    <row r="1361" spans="1:4">
      <c r="A1361" s="524"/>
      <c r="D1361" s="442"/>
    </row>
    <row r="1362" spans="1:4">
      <c r="A1362" s="524"/>
      <c r="D1362" s="442"/>
    </row>
    <row r="1363" spans="1:4">
      <c r="A1363" s="524"/>
      <c r="D1363" s="442"/>
    </row>
    <row r="1364" spans="1:4">
      <c r="A1364" s="524"/>
      <c r="D1364" s="442"/>
    </row>
    <row r="1365" spans="1:4">
      <c r="A1365" s="524"/>
      <c r="D1365" s="442"/>
    </row>
    <row r="1366" spans="1:4">
      <c r="A1366" s="524"/>
      <c r="D1366" s="442"/>
    </row>
    <row r="1367" spans="1:4">
      <c r="A1367" s="524"/>
      <c r="D1367" s="442"/>
    </row>
    <row r="1368" spans="1:4">
      <c r="A1368" s="524"/>
      <c r="D1368" s="442"/>
    </row>
    <row r="1369" spans="1:4">
      <c r="A1369" s="524"/>
      <c r="D1369" s="442"/>
    </row>
    <row r="1370" spans="1:4">
      <c r="A1370" s="524"/>
      <c r="D1370" s="442"/>
    </row>
    <row r="1371" spans="1:4">
      <c r="A1371" s="524"/>
      <c r="D1371" s="442"/>
    </row>
    <row r="1372" spans="1:4">
      <c r="A1372" s="524"/>
      <c r="D1372" s="442"/>
    </row>
    <row r="1373" spans="1:4">
      <c r="A1373" s="524"/>
      <c r="D1373" s="442"/>
    </row>
    <row r="1374" spans="1:4">
      <c r="A1374" s="524"/>
      <c r="D1374" s="442"/>
    </row>
    <row r="1375" spans="1:4">
      <c r="A1375" s="524"/>
      <c r="D1375" s="442"/>
    </row>
    <row r="1376" spans="1:4">
      <c r="A1376" s="524"/>
      <c r="D1376" s="442"/>
    </row>
    <row r="1377" spans="1:4">
      <c r="A1377" s="524"/>
      <c r="D1377" s="442"/>
    </row>
    <row r="1378" spans="1:4">
      <c r="A1378" s="524"/>
      <c r="D1378" s="442"/>
    </row>
    <row r="1379" spans="1:4">
      <c r="A1379" s="524"/>
      <c r="D1379" s="442"/>
    </row>
    <row r="1380" spans="1:4">
      <c r="A1380" s="524"/>
      <c r="D1380" s="442"/>
    </row>
    <row r="1381" spans="1:4">
      <c r="A1381" s="524"/>
      <c r="D1381" s="442"/>
    </row>
    <row r="1382" spans="1:4">
      <c r="A1382" s="524"/>
      <c r="D1382" s="442"/>
    </row>
    <row r="1383" spans="1:4">
      <c r="A1383" s="524"/>
      <c r="D1383" s="442"/>
    </row>
    <row r="1384" spans="1:4">
      <c r="A1384" s="524"/>
      <c r="D1384" s="442"/>
    </row>
    <row r="1385" spans="1:4">
      <c r="A1385" s="524"/>
      <c r="D1385" s="442"/>
    </row>
    <row r="1386" spans="1:4">
      <c r="A1386" s="524"/>
      <c r="D1386" s="442"/>
    </row>
    <row r="1387" spans="1:4">
      <c r="A1387" s="524"/>
      <c r="D1387" s="442"/>
    </row>
    <row r="1388" spans="1:4">
      <c r="A1388" s="524"/>
      <c r="D1388" s="442"/>
    </row>
    <row r="1389" spans="1:4">
      <c r="A1389" s="524"/>
      <c r="D1389" s="442"/>
    </row>
    <row r="1390" spans="1:4">
      <c r="A1390" s="524"/>
      <c r="D1390" s="442"/>
    </row>
    <row r="1391" spans="1:4">
      <c r="A1391" s="524"/>
      <c r="D1391" s="442"/>
    </row>
    <row r="1392" spans="1:4">
      <c r="A1392" s="524"/>
      <c r="D1392" s="442"/>
    </row>
    <row r="1393" spans="1:4">
      <c r="A1393" s="524"/>
      <c r="D1393" s="442"/>
    </row>
    <row r="1394" spans="1:4">
      <c r="A1394" s="524"/>
      <c r="D1394" s="442"/>
    </row>
    <row r="1395" spans="1:4">
      <c r="A1395" s="524"/>
      <c r="D1395" s="442"/>
    </row>
    <row r="1396" spans="1:4">
      <c r="A1396" s="524"/>
      <c r="D1396" s="442"/>
    </row>
    <row r="1397" spans="1:4">
      <c r="A1397" s="524"/>
      <c r="D1397" s="442"/>
    </row>
    <row r="1398" spans="1:4">
      <c r="A1398" s="524"/>
      <c r="D1398" s="442"/>
    </row>
    <row r="1399" spans="1:4">
      <c r="A1399" s="524"/>
      <c r="D1399" s="442"/>
    </row>
    <row r="1400" spans="1:4">
      <c r="A1400" s="524"/>
      <c r="D1400" s="442"/>
    </row>
    <row r="1401" spans="1:4">
      <c r="A1401" s="524"/>
      <c r="D1401" s="442"/>
    </row>
    <row r="1402" spans="1:4">
      <c r="A1402" s="524"/>
      <c r="D1402" s="442"/>
    </row>
    <row r="1403" spans="1:4">
      <c r="A1403" s="524"/>
      <c r="D1403" s="442"/>
    </row>
    <row r="1404" spans="1:4">
      <c r="A1404" s="524"/>
      <c r="D1404" s="442"/>
    </row>
    <row r="1405" spans="1:4">
      <c r="A1405" s="524"/>
      <c r="D1405" s="442"/>
    </row>
    <row r="1406" spans="1:4">
      <c r="A1406" s="524"/>
      <c r="D1406" s="442"/>
    </row>
    <row r="1407" spans="1:4">
      <c r="A1407" s="524"/>
      <c r="D1407" s="442"/>
    </row>
    <row r="1408" spans="1:4">
      <c r="A1408" s="524"/>
      <c r="D1408" s="442"/>
    </row>
    <row r="1409" spans="1:4">
      <c r="A1409" s="524"/>
      <c r="D1409" s="442"/>
    </row>
    <row r="1410" spans="1:4">
      <c r="A1410" s="524"/>
      <c r="D1410" s="442"/>
    </row>
    <row r="1411" spans="1:4">
      <c r="A1411" s="524"/>
      <c r="D1411" s="442"/>
    </row>
    <row r="1412" spans="1:4">
      <c r="A1412" s="524"/>
      <c r="D1412" s="442"/>
    </row>
    <row r="1413" spans="1:4">
      <c r="A1413" s="524"/>
      <c r="D1413" s="442"/>
    </row>
    <row r="1414" spans="1:4">
      <c r="A1414" s="524"/>
      <c r="D1414" s="442"/>
    </row>
    <row r="1415" spans="1:4">
      <c r="A1415" s="524"/>
      <c r="D1415" s="442"/>
    </row>
    <row r="1416" spans="1:4">
      <c r="A1416" s="524"/>
      <c r="D1416" s="442"/>
    </row>
    <row r="1417" spans="1:4">
      <c r="A1417" s="524"/>
      <c r="D1417" s="442"/>
    </row>
    <row r="1418" spans="1:4">
      <c r="A1418" s="524"/>
      <c r="D1418" s="442"/>
    </row>
    <row r="1419" spans="1:4">
      <c r="A1419" s="524"/>
      <c r="D1419" s="442"/>
    </row>
    <row r="1420" spans="1:4">
      <c r="A1420" s="524"/>
      <c r="D1420" s="442"/>
    </row>
    <row r="1421" spans="1:4">
      <c r="A1421" s="524"/>
      <c r="D1421" s="442"/>
    </row>
    <row r="1422" spans="1:4">
      <c r="A1422" s="524"/>
      <c r="D1422" s="442"/>
    </row>
    <row r="1423" spans="1:4">
      <c r="A1423" s="524"/>
      <c r="D1423" s="442"/>
    </row>
    <row r="1424" spans="1:4">
      <c r="A1424" s="524"/>
      <c r="D1424" s="442"/>
    </row>
    <row r="1425" spans="1:4">
      <c r="A1425" s="524"/>
      <c r="D1425" s="442"/>
    </row>
    <row r="1426" spans="1:4">
      <c r="A1426" s="524"/>
      <c r="D1426" s="442"/>
    </row>
    <row r="1427" spans="1:4">
      <c r="A1427" s="524"/>
      <c r="D1427" s="442"/>
    </row>
    <row r="1428" spans="1:4">
      <c r="A1428" s="524"/>
      <c r="D1428" s="442"/>
    </row>
    <row r="1429" spans="1:4">
      <c r="A1429" s="524"/>
      <c r="D1429" s="442"/>
    </row>
    <row r="1430" spans="1:4">
      <c r="A1430" s="524"/>
      <c r="D1430" s="442"/>
    </row>
    <row r="1431" spans="1:4">
      <c r="A1431" s="524"/>
      <c r="D1431" s="442"/>
    </row>
    <row r="1432" spans="1:4">
      <c r="A1432" s="524"/>
      <c r="D1432" s="442"/>
    </row>
    <row r="1433" spans="1:4">
      <c r="A1433" s="524"/>
      <c r="D1433" s="442"/>
    </row>
    <row r="1434" spans="1:4">
      <c r="A1434" s="524"/>
      <c r="D1434" s="442"/>
    </row>
    <row r="1435" spans="1:4">
      <c r="A1435" s="524"/>
      <c r="D1435" s="442"/>
    </row>
    <row r="1436" spans="1:4">
      <c r="A1436" s="524"/>
      <c r="D1436" s="442"/>
    </row>
    <row r="1437" spans="1:4">
      <c r="A1437" s="524"/>
      <c r="D1437" s="442"/>
    </row>
    <row r="1438" spans="1:4">
      <c r="A1438" s="524"/>
      <c r="D1438" s="442"/>
    </row>
    <row r="1439" spans="1:4">
      <c r="A1439" s="524"/>
      <c r="D1439" s="442"/>
    </row>
    <row r="1440" spans="1:4">
      <c r="A1440" s="524"/>
      <c r="D1440" s="442"/>
    </row>
    <row r="1441" spans="1:4">
      <c r="A1441" s="524"/>
      <c r="D1441" s="442"/>
    </row>
    <row r="1442" spans="1:4">
      <c r="A1442" s="524"/>
      <c r="D1442" s="442"/>
    </row>
    <row r="1443" spans="1:4">
      <c r="A1443" s="524"/>
      <c r="D1443" s="442"/>
    </row>
    <row r="1444" spans="1:4">
      <c r="A1444" s="524"/>
      <c r="D1444" s="442"/>
    </row>
    <row r="1445" spans="1:4">
      <c r="A1445" s="524"/>
      <c r="D1445" s="442"/>
    </row>
    <row r="1446" spans="1:4">
      <c r="A1446" s="524"/>
      <c r="D1446" s="442"/>
    </row>
    <row r="1447" spans="1:4">
      <c r="A1447" s="524"/>
      <c r="D1447" s="442"/>
    </row>
    <row r="1448" spans="1:4">
      <c r="A1448" s="524"/>
      <c r="D1448" s="442"/>
    </row>
    <row r="1449" spans="1:4">
      <c r="A1449" s="524"/>
      <c r="D1449" s="442"/>
    </row>
    <row r="1450" spans="1:4">
      <c r="A1450" s="524"/>
      <c r="D1450" s="442"/>
    </row>
    <row r="1451" spans="1:4">
      <c r="A1451" s="524"/>
      <c r="D1451" s="442"/>
    </row>
    <row r="1452" spans="1:4">
      <c r="A1452" s="524"/>
      <c r="D1452" s="442"/>
    </row>
    <row r="1453" spans="1:4">
      <c r="A1453" s="524"/>
      <c r="D1453" s="442"/>
    </row>
    <row r="1454" spans="1:4">
      <c r="A1454" s="524"/>
      <c r="D1454" s="442"/>
    </row>
    <row r="1455" spans="1:4">
      <c r="A1455" s="524"/>
      <c r="D1455" s="442"/>
    </row>
    <row r="1456" spans="1:4">
      <c r="A1456" s="524"/>
      <c r="D1456" s="442"/>
    </row>
    <row r="1457" spans="1:4">
      <c r="A1457" s="524"/>
      <c r="D1457" s="442"/>
    </row>
    <row r="1458" spans="1:4">
      <c r="A1458" s="524"/>
      <c r="D1458" s="442"/>
    </row>
    <row r="1459" spans="1:4">
      <c r="A1459" s="524"/>
      <c r="D1459" s="442"/>
    </row>
    <row r="1460" spans="1:4">
      <c r="A1460" s="524"/>
      <c r="D1460" s="442"/>
    </row>
    <row r="1461" spans="1:4">
      <c r="A1461" s="524"/>
      <c r="D1461" s="442"/>
    </row>
    <row r="1462" spans="1:4">
      <c r="A1462" s="524"/>
      <c r="D1462" s="442"/>
    </row>
    <row r="1463" spans="1:4">
      <c r="A1463" s="524"/>
      <c r="D1463" s="442"/>
    </row>
    <row r="1464" spans="1:4">
      <c r="A1464" s="524"/>
      <c r="D1464" s="442"/>
    </row>
    <row r="1465" spans="1:4">
      <c r="A1465" s="524"/>
      <c r="D1465" s="442"/>
    </row>
    <row r="1466" spans="1:4">
      <c r="A1466" s="524"/>
      <c r="D1466" s="442"/>
    </row>
    <row r="1467" spans="1:4">
      <c r="A1467" s="524"/>
      <c r="D1467" s="442"/>
    </row>
    <row r="1468" spans="1:4">
      <c r="A1468" s="524"/>
      <c r="D1468" s="442"/>
    </row>
    <row r="1469" spans="1:4">
      <c r="A1469" s="524"/>
      <c r="D1469" s="442"/>
    </row>
    <row r="1470" spans="1:4">
      <c r="A1470" s="524"/>
      <c r="D1470" s="442"/>
    </row>
    <row r="1471" spans="1:4">
      <c r="A1471" s="524"/>
      <c r="D1471" s="442"/>
    </row>
    <row r="1472" spans="1:4">
      <c r="A1472" s="524"/>
      <c r="D1472" s="442"/>
    </row>
    <row r="1473" spans="1:4">
      <c r="A1473" s="524"/>
      <c r="D1473" s="442"/>
    </row>
    <row r="1474" spans="1:4">
      <c r="A1474" s="524"/>
      <c r="D1474" s="442"/>
    </row>
    <row r="1475" spans="1:4">
      <c r="A1475" s="524"/>
      <c r="D1475" s="442"/>
    </row>
    <row r="1476" spans="1:4">
      <c r="A1476" s="524"/>
      <c r="D1476" s="442"/>
    </row>
    <row r="1477" spans="1:4">
      <c r="A1477" s="524"/>
      <c r="D1477" s="442"/>
    </row>
    <row r="1478" spans="1:4">
      <c r="A1478" s="524"/>
      <c r="D1478" s="442"/>
    </row>
    <row r="1479" spans="1:4">
      <c r="A1479" s="524"/>
      <c r="D1479" s="442"/>
    </row>
    <row r="1480" spans="1:4">
      <c r="A1480" s="524"/>
      <c r="D1480" s="442"/>
    </row>
    <row r="1481" spans="1:4">
      <c r="A1481" s="524"/>
      <c r="D1481" s="442"/>
    </row>
    <row r="1482" spans="1:4">
      <c r="A1482" s="524"/>
      <c r="D1482" s="442"/>
    </row>
    <row r="1483" spans="1:4">
      <c r="A1483" s="524"/>
      <c r="D1483" s="442"/>
    </row>
    <row r="1484" spans="1:4">
      <c r="A1484" s="524"/>
      <c r="D1484" s="442"/>
    </row>
    <row r="1485" spans="1:4">
      <c r="A1485" s="524"/>
      <c r="D1485" s="442"/>
    </row>
    <row r="1486" spans="1:4">
      <c r="A1486" s="524"/>
      <c r="D1486" s="442"/>
    </row>
    <row r="1487" spans="1:4">
      <c r="A1487" s="524"/>
      <c r="D1487" s="442"/>
    </row>
    <row r="1488" spans="1:4">
      <c r="A1488" s="524"/>
      <c r="D1488" s="442"/>
    </row>
    <row r="1489" spans="1:4">
      <c r="A1489" s="524"/>
      <c r="D1489" s="442"/>
    </row>
    <row r="1490" spans="1:4">
      <c r="A1490" s="524"/>
      <c r="D1490" s="442"/>
    </row>
    <row r="1491" spans="1:4">
      <c r="A1491" s="524"/>
      <c r="D1491" s="442"/>
    </row>
    <row r="1492" spans="1:4">
      <c r="A1492" s="524"/>
      <c r="D1492" s="442"/>
    </row>
    <row r="1493" spans="1:4">
      <c r="A1493" s="524"/>
      <c r="D1493" s="442"/>
    </row>
    <row r="1494" spans="1:4">
      <c r="A1494" s="524"/>
      <c r="D1494" s="442"/>
    </row>
    <row r="1495" spans="1:4">
      <c r="A1495" s="524"/>
      <c r="D1495" s="442"/>
    </row>
    <row r="1496" spans="1:4">
      <c r="A1496" s="524"/>
      <c r="D1496" s="442"/>
    </row>
    <row r="1497" spans="1:4">
      <c r="A1497" s="524"/>
      <c r="D1497" s="442"/>
    </row>
    <row r="1498" spans="1:4">
      <c r="A1498" s="524"/>
      <c r="D1498" s="442"/>
    </row>
    <row r="1499" spans="1:4">
      <c r="A1499" s="524"/>
      <c r="D1499" s="442"/>
    </row>
    <row r="1500" spans="1:4">
      <c r="A1500" s="524"/>
      <c r="D1500" s="442"/>
    </row>
    <row r="1501" spans="1:4">
      <c r="A1501" s="524"/>
      <c r="D1501" s="442"/>
    </row>
    <row r="1502" spans="1:4">
      <c r="A1502" s="524"/>
      <c r="D1502" s="442"/>
    </row>
    <row r="1503" spans="1:4">
      <c r="A1503" s="524"/>
      <c r="D1503" s="442"/>
    </row>
    <row r="1504" spans="1:4">
      <c r="A1504" s="524"/>
      <c r="D1504" s="442"/>
    </row>
    <row r="1505" spans="1:4">
      <c r="A1505" s="524"/>
      <c r="D1505" s="442"/>
    </row>
    <row r="1506" spans="1:4">
      <c r="A1506" s="524"/>
      <c r="D1506" s="442"/>
    </row>
    <row r="1507" spans="1:4">
      <c r="A1507" s="524"/>
      <c r="D1507" s="442"/>
    </row>
    <row r="1508" spans="1:4">
      <c r="A1508" s="524"/>
      <c r="D1508" s="442"/>
    </row>
    <row r="1509" spans="1:4">
      <c r="A1509" s="524"/>
      <c r="D1509" s="442"/>
    </row>
    <row r="1510" spans="1:4">
      <c r="A1510" s="524"/>
      <c r="D1510" s="442"/>
    </row>
    <row r="1511" spans="1:4">
      <c r="A1511" s="524"/>
      <c r="D1511" s="442"/>
    </row>
    <row r="1512" spans="1:4">
      <c r="A1512" s="524"/>
      <c r="D1512" s="442"/>
    </row>
    <row r="1513" spans="1:4">
      <c r="A1513" s="524"/>
      <c r="D1513" s="442"/>
    </row>
    <row r="1514" spans="1:4">
      <c r="A1514" s="524"/>
      <c r="D1514" s="442"/>
    </row>
    <row r="1515" spans="1:4">
      <c r="A1515" s="524"/>
      <c r="D1515" s="442"/>
    </row>
    <row r="1516" spans="1:4">
      <c r="A1516" s="524"/>
      <c r="D1516" s="442"/>
    </row>
    <row r="1517" spans="1:4">
      <c r="A1517" s="524"/>
      <c r="D1517" s="442"/>
    </row>
    <row r="1518" spans="1:4">
      <c r="A1518" s="524"/>
      <c r="D1518" s="442"/>
    </row>
    <row r="1519" spans="1:4">
      <c r="A1519" s="524"/>
      <c r="D1519" s="442"/>
    </row>
    <row r="1520" spans="1:4">
      <c r="A1520" s="524"/>
      <c r="D1520" s="442"/>
    </row>
    <row r="1521" spans="1:4">
      <c r="A1521" s="524"/>
      <c r="D1521" s="442"/>
    </row>
    <row r="1522" spans="1:4">
      <c r="A1522" s="524"/>
      <c r="D1522" s="442"/>
    </row>
    <row r="1523" spans="1:4">
      <c r="A1523" s="524"/>
      <c r="D1523" s="442"/>
    </row>
    <row r="1524" spans="1:4">
      <c r="A1524" s="524"/>
      <c r="D1524" s="442"/>
    </row>
    <row r="1525" spans="1:4">
      <c r="A1525" s="524"/>
      <c r="D1525" s="442"/>
    </row>
    <row r="1526" spans="1:4">
      <c r="A1526" s="524"/>
      <c r="D1526" s="442"/>
    </row>
    <row r="1527" spans="1:4">
      <c r="A1527" s="524"/>
      <c r="D1527" s="442"/>
    </row>
    <row r="1528" spans="1:4">
      <c r="A1528" s="524"/>
      <c r="D1528" s="442"/>
    </row>
    <row r="1529" spans="1:4">
      <c r="A1529" s="524"/>
      <c r="D1529" s="442"/>
    </row>
    <row r="1530" spans="1:4">
      <c r="A1530" s="524"/>
      <c r="D1530" s="442"/>
    </row>
    <row r="1531" spans="1:4">
      <c r="A1531" s="524"/>
      <c r="D1531" s="442"/>
    </row>
    <row r="1532" spans="1:4">
      <c r="A1532" s="524"/>
      <c r="D1532" s="442"/>
    </row>
    <row r="1533" spans="1:4">
      <c r="A1533" s="524"/>
      <c r="D1533" s="442"/>
    </row>
    <row r="1534" spans="1:4">
      <c r="A1534" s="524"/>
      <c r="D1534" s="442"/>
    </row>
    <row r="1535" spans="1:4">
      <c r="A1535" s="524"/>
      <c r="D1535" s="442"/>
    </row>
    <row r="1536" spans="1:4">
      <c r="A1536" s="524"/>
      <c r="D1536" s="442"/>
    </row>
    <row r="1537" spans="1:4">
      <c r="A1537" s="524"/>
      <c r="D1537" s="442"/>
    </row>
    <row r="1538" spans="1:4">
      <c r="A1538" s="524"/>
      <c r="D1538" s="442"/>
    </row>
    <row r="1539" spans="1:4">
      <c r="A1539" s="524"/>
      <c r="D1539" s="442"/>
    </row>
    <row r="1540" spans="1:4">
      <c r="A1540" s="524"/>
      <c r="D1540" s="442"/>
    </row>
    <row r="1541" spans="1:4">
      <c r="A1541" s="524"/>
      <c r="D1541" s="442"/>
    </row>
    <row r="1542" spans="1:4">
      <c r="A1542" s="524"/>
      <c r="D1542" s="442"/>
    </row>
    <row r="1543" spans="1:4">
      <c r="A1543" s="524"/>
      <c r="D1543" s="442"/>
    </row>
    <row r="1544" spans="1:4">
      <c r="A1544" s="524"/>
      <c r="D1544" s="442"/>
    </row>
    <row r="1545" spans="1:4">
      <c r="A1545" s="524"/>
      <c r="D1545" s="442"/>
    </row>
    <row r="1546" spans="1:4">
      <c r="A1546" s="524"/>
      <c r="D1546" s="442"/>
    </row>
    <row r="1547" spans="1:4">
      <c r="A1547" s="524"/>
      <c r="D1547" s="442"/>
    </row>
    <row r="1548" spans="1:4">
      <c r="A1548" s="524"/>
      <c r="D1548" s="442"/>
    </row>
    <row r="1549" spans="1:4">
      <c r="A1549" s="524"/>
      <c r="D1549" s="442"/>
    </row>
    <row r="1550" spans="1:4">
      <c r="A1550" s="524"/>
      <c r="D1550" s="442"/>
    </row>
    <row r="1551" spans="1:4">
      <c r="A1551" s="524"/>
      <c r="D1551" s="442"/>
    </row>
    <row r="1552" spans="1:4">
      <c r="A1552" s="524"/>
      <c r="D1552" s="442"/>
    </row>
    <row r="1553" spans="1:4">
      <c r="A1553" s="524"/>
      <c r="D1553" s="442"/>
    </row>
    <row r="1554" spans="1:4">
      <c r="A1554" s="524"/>
      <c r="D1554" s="442"/>
    </row>
    <row r="1555" spans="1:4">
      <c r="A1555" s="524"/>
      <c r="D1555" s="442"/>
    </row>
    <row r="1556" spans="1:4">
      <c r="A1556" s="524"/>
      <c r="D1556" s="442"/>
    </row>
    <row r="1557" spans="1:4">
      <c r="A1557" s="524"/>
      <c r="D1557" s="442"/>
    </row>
    <row r="1558" spans="1:4">
      <c r="A1558" s="524"/>
      <c r="D1558" s="442"/>
    </row>
    <row r="1559" spans="1:4">
      <c r="A1559" s="524"/>
      <c r="D1559" s="442"/>
    </row>
    <row r="1560" spans="1:4">
      <c r="A1560" s="524"/>
      <c r="D1560" s="442"/>
    </row>
    <row r="1561" spans="1:4">
      <c r="A1561" s="524"/>
      <c r="D1561" s="442"/>
    </row>
    <row r="1562" spans="1:4">
      <c r="A1562" s="524"/>
      <c r="D1562" s="442"/>
    </row>
    <row r="1563" spans="1:4">
      <c r="A1563" s="524"/>
      <c r="D1563" s="442"/>
    </row>
    <row r="1564" spans="1:4">
      <c r="A1564" s="524"/>
      <c r="D1564" s="442"/>
    </row>
    <row r="1565" spans="1:4">
      <c r="A1565" s="524"/>
      <c r="D1565" s="442"/>
    </row>
    <row r="1566" spans="1:4">
      <c r="A1566" s="524"/>
      <c r="D1566" s="442"/>
    </row>
    <row r="1567" spans="1:4">
      <c r="A1567" s="524"/>
      <c r="D1567" s="442"/>
    </row>
    <row r="1568" spans="1:4">
      <c r="A1568" s="524"/>
      <c r="D1568" s="442"/>
    </row>
    <row r="1569" spans="1:4">
      <c r="A1569" s="524"/>
      <c r="D1569" s="442"/>
    </row>
    <row r="1570" spans="1:4">
      <c r="A1570" s="524"/>
      <c r="D1570" s="442"/>
    </row>
    <row r="1571" spans="1:4">
      <c r="A1571" s="524"/>
      <c r="D1571" s="442"/>
    </row>
    <row r="1572" spans="1:4">
      <c r="A1572" s="524"/>
      <c r="D1572" s="442"/>
    </row>
    <row r="1573" spans="1:4">
      <c r="A1573" s="524"/>
      <c r="D1573" s="442"/>
    </row>
    <row r="1574" spans="1:4">
      <c r="A1574" s="524"/>
      <c r="D1574" s="442"/>
    </row>
    <row r="1575" spans="1:4">
      <c r="A1575" s="524"/>
      <c r="D1575" s="442"/>
    </row>
    <row r="1576" spans="1:4">
      <c r="A1576" s="524"/>
      <c r="D1576" s="442"/>
    </row>
    <row r="1577" spans="1:4">
      <c r="A1577" s="524"/>
      <c r="D1577" s="442"/>
    </row>
    <row r="1578" spans="1:4">
      <c r="A1578" s="524"/>
      <c r="D1578" s="442"/>
    </row>
    <row r="1579" spans="1:4">
      <c r="A1579" s="524"/>
      <c r="D1579" s="442"/>
    </row>
    <row r="1580" spans="1:4">
      <c r="A1580" s="524"/>
      <c r="D1580" s="442"/>
    </row>
    <row r="1581" spans="1:4">
      <c r="A1581" s="524"/>
      <c r="D1581" s="442"/>
    </row>
    <row r="1582" spans="1:4">
      <c r="A1582" s="524"/>
      <c r="D1582" s="442"/>
    </row>
    <row r="1583" spans="1:4">
      <c r="A1583" s="524"/>
      <c r="D1583" s="442"/>
    </row>
    <row r="1584" spans="1:4">
      <c r="A1584" s="524"/>
      <c r="D1584" s="442"/>
    </row>
    <row r="1585" spans="1:4">
      <c r="A1585" s="524"/>
      <c r="D1585" s="442"/>
    </row>
    <row r="1586" spans="1:4">
      <c r="A1586" s="524"/>
      <c r="D1586" s="442"/>
    </row>
    <row r="1587" spans="1:4">
      <c r="A1587" s="524"/>
      <c r="D1587" s="442"/>
    </row>
    <row r="1588" spans="1:4">
      <c r="A1588" s="524"/>
      <c r="D1588" s="442"/>
    </row>
    <row r="1589" spans="1:4">
      <c r="A1589" s="524"/>
      <c r="D1589" s="442"/>
    </row>
    <row r="1590" spans="1:4">
      <c r="A1590" s="524"/>
      <c r="D1590" s="442"/>
    </row>
    <row r="1591" spans="1:4">
      <c r="A1591" s="524"/>
      <c r="D1591" s="442"/>
    </row>
    <row r="1592" spans="1:4">
      <c r="A1592" s="524"/>
      <c r="D1592" s="442"/>
    </row>
    <row r="1593" spans="1:4">
      <c r="A1593" s="524"/>
      <c r="D1593" s="442"/>
    </row>
    <row r="1594" spans="1:4">
      <c r="A1594" s="524"/>
      <c r="D1594" s="442"/>
    </row>
    <row r="1595" spans="1:4">
      <c r="A1595" s="524"/>
      <c r="D1595" s="442"/>
    </row>
    <row r="1596" spans="1:4">
      <c r="A1596" s="524"/>
      <c r="D1596" s="442"/>
    </row>
    <row r="1597" spans="1:4">
      <c r="A1597" s="524"/>
      <c r="D1597" s="442"/>
    </row>
    <row r="1598" spans="1:4">
      <c r="A1598" s="524"/>
      <c r="D1598" s="442"/>
    </row>
    <row r="1599" spans="1:4">
      <c r="A1599" s="524"/>
      <c r="D1599" s="442"/>
    </row>
    <row r="1600" spans="1:4">
      <c r="A1600" s="524"/>
      <c r="D1600" s="442"/>
    </row>
    <row r="1601" spans="1:4">
      <c r="A1601" s="524"/>
      <c r="D1601" s="442"/>
    </row>
    <row r="1602" spans="1:4">
      <c r="A1602" s="524"/>
      <c r="D1602" s="442"/>
    </row>
    <row r="1603" spans="1:4">
      <c r="A1603" s="524"/>
      <c r="D1603" s="442"/>
    </row>
    <row r="1604" spans="1:4">
      <c r="A1604" s="524"/>
      <c r="D1604" s="442"/>
    </row>
    <row r="1605" spans="1:4">
      <c r="A1605" s="524"/>
      <c r="D1605" s="442"/>
    </row>
    <row r="1606" spans="1:4">
      <c r="A1606" s="524"/>
      <c r="D1606" s="442"/>
    </row>
    <row r="1607" spans="1:4">
      <c r="A1607" s="524"/>
      <c r="D1607" s="442"/>
    </row>
    <row r="1608" spans="1:4">
      <c r="A1608" s="524"/>
      <c r="D1608" s="442"/>
    </row>
    <row r="1609" spans="1:4">
      <c r="A1609" s="524"/>
      <c r="D1609" s="442"/>
    </row>
    <row r="1610" spans="1:4">
      <c r="A1610" s="524"/>
      <c r="D1610" s="442"/>
    </row>
    <row r="1611" spans="1:4">
      <c r="A1611" s="524"/>
      <c r="D1611" s="442"/>
    </row>
    <row r="1612" spans="1:4">
      <c r="A1612" s="524"/>
      <c r="D1612" s="442"/>
    </row>
    <row r="1613" spans="1:4">
      <c r="A1613" s="524"/>
      <c r="D1613" s="442"/>
    </row>
    <row r="1614" spans="1:4">
      <c r="A1614" s="524"/>
      <c r="D1614" s="442"/>
    </row>
    <row r="1615" spans="1:4">
      <c r="A1615" s="524"/>
      <c r="D1615" s="442"/>
    </row>
    <row r="1616" spans="1:4">
      <c r="A1616" s="524"/>
      <c r="D1616" s="442"/>
    </row>
    <row r="1617" spans="1:4">
      <c r="A1617" s="524"/>
      <c r="D1617" s="442"/>
    </row>
    <row r="1618" spans="1:4">
      <c r="A1618" s="524"/>
      <c r="D1618" s="442"/>
    </row>
    <row r="1619" spans="1:4">
      <c r="A1619" s="524"/>
      <c r="D1619" s="442"/>
    </row>
    <row r="1620" spans="1:4">
      <c r="A1620" s="524"/>
      <c r="D1620" s="442"/>
    </row>
    <row r="1621" spans="1:4">
      <c r="A1621" s="524"/>
      <c r="D1621" s="442"/>
    </row>
    <row r="1622" spans="1:4">
      <c r="A1622" s="524"/>
      <c r="D1622" s="442"/>
    </row>
    <row r="1623" spans="1:4">
      <c r="A1623" s="524"/>
      <c r="D1623" s="442"/>
    </row>
    <row r="1624" spans="1:4">
      <c r="A1624" s="524"/>
      <c r="D1624" s="442"/>
    </row>
    <row r="1625" spans="1:4">
      <c r="A1625" s="524"/>
      <c r="D1625" s="442"/>
    </row>
    <row r="1626" spans="1:4">
      <c r="A1626" s="524"/>
      <c r="D1626" s="442"/>
    </row>
    <row r="1627" spans="1:4">
      <c r="A1627" s="524"/>
      <c r="D1627" s="442"/>
    </row>
    <row r="1628" spans="1:4">
      <c r="A1628" s="524"/>
      <c r="D1628" s="442"/>
    </row>
    <row r="1629" spans="1:4">
      <c r="A1629" s="524"/>
      <c r="D1629" s="442"/>
    </row>
    <row r="1630" spans="1:4">
      <c r="A1630" s="524"/>
      <c r="D1630" s="442"/>
    </row>
    <row r="1631" spans="1:4">
      <c r="A1631" s="524"/>
      <c r="D1631" s="442"/>
    </row>
    <row r="1632" spans="1:4">
      <c r="A1632" s="524"/>
      <c r="D1632" s="442"/>
    </row>
    <row r="1633" spans="1:4">
      <c r="A1633" s="524"/>
      <c r="D1633" s="442"/>
    </row>
    <row r="1634" spans="1:4">
      <c r="A1634" s="524"/>
      <c r="D1634" s="442"/>
    </row>
    <row r="1635" spans="1:4">
      <c r="A1635" s="524"/>
      <c r="D1635" s="442"/>
    </row>
    <row r="1636" spans="1:4">
      <c r="A1636" s="524"/>
      <c r="D1636" s="442"/>
    </row>
    <row r="1637" spans="1:4">
      <c r="A1637" s="524"/>
      <c r="D1637" s="442"/>
    </row>
    <row r="1638" spans="1:4">
      <c r="A1638" s="524"/>
      <c r="D1638" s="442"/>
    </row>
    <row r="1639" spans="1:4">
      <c r="A1639" s="524"/>
      <c r="D1639" s="442"/>
    </row>
    <row r="1640" spans="1:4">
      <c r="A1640" s="524"/>
      <c r="D1640" s="442"/>
    </row>
    <row r="1641" spans="1:4">
      <c r="A1641" s="524"/>
      <c r="D1641" s="442"/>
    </row>
    <row r="1642" spans="1:4">
      <c r="A1642" s="524"/>
      <c r="D1642" s="442"/>
    </row>
    <row r="1643" spans="1:4">
      <c r="A1643" s="524"/>
      <c r="D1643" s="442"/>
    </row>
    <row r="1644" spans="1:4">
      <c r="A1644" s="524"/>
      <c r="D1644" s="442"/>
    </row>
    <row r="1645" spans="1:4">
      <c r="A1645" s="524"/>
      <c r="D1645" s="442"/>
    </row>
    <row r="1646" spans="1:4">
      <c r="A1646" s="524"/>
      <c r="D1646" s="442"/>
    </row>
    <row r="1647" spans="1:4">
      <c r="A1647" s="524"/>
      <c r="D1647" s="442"/>
    </row>
    <row r="1648" spans="1:4">
      <c r="A1648" s="524"/>
      <c r="D1648" s="442"/>
    </row>
    <row r="1649" spans="1:4">
      <c r="A1649" s="524"/>
      <c r="D1649" s="442"/>
    </row>
    <row r="1650" spans="1:4">
      <c r="A1650" s="524"/>
      <c r="D1650" s="442"/>
    </row>
    <row r="1651" spans="1:4">
      <c r="A1651" s="524"/>
      <c r="D1651" s="442"/>
    </row>
    <row r="1652" spans="1:4">
      <c r="A1652" s="524"/>
      <c r="D1652" s="442"/>
    </row>
    <row r="1653" spans="1:4">
      <c r="A1653" s="524"/>
      <c r="D1653" s="442"/>
    </row>
    <row r="1654" spans="1:4">
      <c r="A1654" s="524"/>
      <c r="D1654" s="442"/>
    </row>
    <row r="1655" spans="1:4">
      <c r="A1655" s="524"/>
      <c r="D1655" s="442"/>
    </row>
    <row r="1656" spans="1:4">
      <c r="A1656" s="524"/>
      <c r="D1656" s="442"/>
    </row>
    <row r="1657" spans="1:4">
      <c r="A1657" s="524"/>
      <c r="D1657" s="442"/>
    </row>
    <row r="1658" spans="1:4">
      <c r="A1658" s="524"/>
      <c r="D1658" s="442"/>
    </row>
    <row r="1659" spans="1:4">
      <c r="A1659" s="524"/>
      <c r="D1659" s="442"/>
    </row>
    <row r="1660" spans="1:4">
      <c r="A1660" s="524"/>
      <c r="D1660" s="442"/>
    </row>
    <row r="1661" spans="1:4">
      <c r="A1661" s="524"/>
      <c r="D1661" s="442"/>
    </row>
    <row r="1662" spans="1:4">
      <c r="A1662" s="524"/>
      <c r="D1662" s="442"/>
    </row>
    <row r="1663" spans="1:4">
      <c r="A1663" s="524"/>
      <c r="D1663" s="442"/>
    </row>
    <row r="1664" spans="1:4">
      <c r="A1664" s="524"/>
      <c r="D1664" s="442"/>
    </row>
    <row r="1665" spans="1:4">
      <c r="A1665" s="524"/>
      <c r="D1665" s="442"/>
    </row>
    <row r="1666" spans="1:4">
      <c r="A1666" s="524"/>
      <c r="D1666" s="442"/>
    </row>
    <row r="1667" spans="1:4">
      <c r="A1667" s="524"/>
      <c r="D1667" s="442"/>
    </row>
    <row r="1668" spans="1:4">
      <c r="A1668" s="524"/>
      <c r="D1668" s="442"/>
    </row>
    <row r="1669" spans="1:4">
      <c r="A1669" s="524"/>
      <c r="D1669" s="442"/>
    </row>
    <row r="1670" spans="1:4">
      <c r="A1670" s="524"/>
      <c r="D1670" s="442"/>
    </row>
    <row r="1671" spans="1:4">
      <c r="A1671" s="524"/>
      <c r="D1671" s="442"/>
    </row>
    <row r="1672" spans="1:4">
      <c r="A1672" s="524"/>
      <c r="D1672" s="442"/>
    </row>
    <row r="1673" spans="1:4">
      <c r="A1673" s="524"/>
      <c r="D1673" s="442"/>
    </row>
    <row r="1674" spans="1:4">
      <c r="A1674" s="524"/>
      <c r="D1674" s="442"/>
    </row>
    <row r="1675" spans="1:4">
      <c r="A1675" s="524"/>
      <c r="D1675" s="442"/>
    </row>
    <row r="1676" spans="1:4">
      <c r="A1676" s="524"/>
      <c r="D1676" s="442"/>
    </row>
    <row r="1677" spans="1:4">
      <c r="A1677" s="524"/>
      <c r="D1677" s="442"/>
    </row>
    <row r="1678" spans="1:4">
      <c r="A1678" s="524"/>
      <c r="D1678" s="442"/>
    </row>
    <row r="1679" spans="1:4">
      <c r="A1679" s="524"/>
      <c r="D1679" s="442"/>
    </row>
    <row r="1680" spans="1:4">
      <c r="A1680" s="524"/>
      <c r="D1680" s="442"/>
    </row>
    <row r="1681" spans="1:4">
      <c r="A1681" s="524"/>
      <c r="D1681" s="442"/>
    </row>
    <row r="1682" spans="1:4">
      <c r="A1682" s="524"/>
      <c r="D1682" s="442"/>
    </row>
    <row r="1683" spans="1:4">
      <c r="A1683" s="524"/>
      <c r="D1683" s="442"/>
    </row>
    <row r="1684" spans="1:4">
      <c r="A1684" s="524"/>
      <c r="D1684" s="442"/>
    </row>
    <row r="1685" spans="1:4">
      <c r="A1685" s="524"/>
      <c r="D1685" s="442"/>
    </row>
    <row r="1686" spans="1:4">
      <c r="A1686" s="524"/>
      <c r="D1686" s="442"/>
    </row>
    <row r="1687" spans="1:4">
      <c r="A1687" s="524"/>
      <c r="D1687" s="442"/>
    </row>
    <row r="1688" spans="1:4">
      <c r="A1688" s="524"/>
      <c r="D1688" s="442"/>
    </row>
    <row r="1689" spans="1:4">
      <c r="A1689" s="524"/>
      <c r="D1689" s="442"/>
    </row>
    <row r="1690" spans="1:4">
      <c r="A1690" s="524"/>
      <c r="D1690" s="442"/>
    </row>
    <row r="1691" spans="1:4">
      <c r="A1691" s="524"/>
      <c r="D1691" s="442"/>
    </row>
    <row r="1692" spans="1:4">
      <c r="A1692" s="524"/>
      <c r="D1692" s="442"/>
    </row>
    <row r="1693" spans="1:4">
      <c r="A1693" s="524"/>
      <c r="D1693" s="442"/>
    </row>
    <row r="1694" spans="1:4">
      <c r="A1694" s="524"/>
      <c r="D1694" s="442"/>
    </row>
    <row r="1695" spans="1:4">
      <c r="A1695" s="524"/>
      <c r="D1695" s="442"/>
    </row>
    <row r="1696" spans="1:4">
      <c r="A1696" s="524"/>
      <c r="D1696" s="442"/>
    </row>
    <row r="1697" spans="1:4">
      <c r="A1697" s="524"/>
      <c r="D1697" s="442"/>
    </row>
    <row r="1698" spans="1:4">
      <c r="A1698" s="524"/>
      <c r="D1698" s="442"/>
    </row>
    <row r="1699" spans="1:4">
      <c r="A1699" s="524"/>
      <c r="D1699" s="442"/>
    </row>
    <row r="1700" spans="1:4">
      <c r="A1700" s="524"/>
      <c r="D1700" s="442"/>
    </row>
    <row r="1701" spans="1:4">
      <c r="A1701" s="524"/>
      <c r="D1701" s="442"/>
    </row>
    <row r="1702" spans="1:4">
      <c r="A1702" s="524"/>
      <c r="D1702" s="442"/>
    </row>
    <row r="1703" spans="1:4">
      <c r="A1703" s="524"/>
      <c r="D1703" s="442"/>
    </row>
    <row r="1704" spans="1:4">
      <c r="A1704" s="524"/>
      <c r="D1704" s="442"/>
    </row>
    <row r="1705" spans="1:4">
      <c r="A1705" s="524"/>
      <c r="D1705" s="442"/>
    </row>
    <row r="1706" spans="1:4">
      <c r="A1706" s="524"/>
      <c r="D1706" s="442"/>
    </row>
    <row r="1707" spans="1:4">
      <c r="A1707" s="524"/>
      <c r="D1707" s="442"/>
    </row>
    <row r="1708" spans="1:4">
      <c r="A1708" s="524"/>
      <c r="D1708" s="442"/>
    </row>
    <row r="1709" spans="1:4">
      <c r="A1709" s="524"/>
      <c r="D1709" s="442"/>
    </row>
    <row r="1710" spans="1:4">
      <c r="A1710" s="524"/>
      <c r="D1710" s="442"/>
    </row>
    <row r="1711" spans="1:4">
      <c r="A1711" s="524"/>
      <c r="D1711" s="442"/>
    </row>
    <row r="1712" spans="1:4">
      <c r="A1712" s="524"/>
      <c r="D1712" s="442"/>
    </row>
    <row r="1713" spans="1:4">
      <c r="A1713" s="524"/>
      <c r="D1713" s="442"/>
    </row>
    <row r="1714" spans="1:4">
      <c r="A1714" s="524"/>
      <c r="D1714" s="442"/>
    </row>
    <row r="1715" spans="1:4">
      <c r="A1715" s="524"/>
      <c r="D1715" s="442"/>
    </row>
    <row r="1716" spans="1:4">
      <c r="A1716" s="524"/>
      <c r="D1716" s="442"/>
    </row>
    <row r="1717" spans="1:4">
      <c r="A1717" s="524"/>
      <c r="D1717" s="442"/>
    </row>
    <row r="1718" spans="1:4">
      <c r="A1718" s="524"/>
      <c r="D1718" s="442"/>
    </row>
    <row r="1719" spans="1:4">
      <c r="A1719" s="524"/>
      <c r="D1719" s="442"/>
    </row>
    <row r="1720" spans="1:4">
      <c r="A1720" s="524"/>
      <c r="D1720" s="442"/>
    </row>
    <row r="1721" spans="1:4">
      <c r="A1721" s="524"/>
      <c r="D1721" s="442"/>
    </row>
    <row r="1722" spans="1:4">
      <c r="A1722" s="524"/>
      <c r="D1722" s="442"/>
    </row>
    <row r="1723" spans="1:4">
      <c r="A1723" s="524"/>
      <c r="D1723" s="442"/>
    </row>
    <row r="1724" spans="1:4">
      <c r="A1724" s="524"/>
      <c r="D1724" s="442"/>
    </row>
    <row r="1725" spans="1:4">
      <c r="A1725" s="524"/>
      <c r="D1725" s="442"/>
    </row>
    <row r="1726" spans="1:4">
      <c r="A1726" s="524"/>
      <c r="D1726" s="442"/>
    </row>
    <row r="1727" spans="1:4">
      <c r="A1727" s="524"/>
      <c r="D1727" s="442"/>
    </row>
    <row r="1728" spans="1:4">
      <c r="A1728" s="524"/>
      <c r="D1728" s="442"/>
    </row>
    <row r="1729" spans="1:4">
      <c r="A1729" s="524"/>
      <c r="D1729" s="442"/>
    </row>
    <row r="1730" spans="1:4">
      <c r="A1730" s="524"/>
      <c r="D1730" s="442"/>
    </row>
    <row r="1731" spans="1:4">
      <c r="A1731" s="524"/>
      <c r="D1731" s="442"/>
    </row>
    <row r="1732" spans="1:4">
      <c r="A1732" s="524"/>
      <c r="D1732" s="442"/>
    </row>
    <row r="1733" spans="1:4">
      <c r="A1733" s="524"/>
      <c r="D1733" s="442"/>
    </row>
    <row r="1734" spans="1:4">
      <c r="A1734" s="524"/>
      <c r="D1734" s="442"/>
    </row>
    <row r="1735" spans="1:4">
      <c r="A1735" s="524"/>
      <c r="D1735" s="442"/>
    </row>
    <row r="1736" spans="1:4">
      <c r="A1736" s="524"/>
      <c r="D1736" s="442"/>
    </row>
    <row r="1737" spans="1:4">
      <c r="A1737" s="524"/>
      <c r="D1737" s="442"/>
    </row>
    <row r="1738" spans="1:4">
      <c r="A1738" s="524"/>
      <c r="D1738" s="442"/>
    </row>
    <row r="1739" spans="1:4">
      <c r="A1739" s="524"/>
      <c r="D1739" s="442"/>
    </row>
    <row r="1740" spans="1:4">
      <c r="A1740" s="524"/>
      <c r="D1740" s="442"/>
    </row>
    <row r="1741" spans="1:4">
      <c r="A1741" s="524"/>
      <c r="D1741" s="442"/>
    </row>
    <row r="1742" spans="1:4">
      <c r="A1742" s="524"/>
      <c r="D1742" s="442"/>
    </row>
    <row r="1743" spans="1:4">
      <c r="A1743" s="524"/>
      <c r="D1743" s="442"/>
    </row>
    <row r="1744" spans="1:4">
      <c r="A1744" s="524"/>
      <c r="D1744" s="442"/>
    </row>
    <row r="1745" spans="1:4">
      <c r="A1745" s="524"/>
      <c r="D1745" s="442"/>
    </row>
    <row r="1746" spans="1:4">
      <c r="A1746" s="524"/>
      <c r="D1746" s="442"/>
    </row>
    <row r="1747" spans="1:4">
      <c r="A1747" s="524"/>
      <c r="D1747" s="442"/>
    </row>
    <row r="1748" spans="1:4">
      <c r="A1748" s="524"/>
      <c r="D1748" s="442"/>
    </row>
    <row r="1749" spans="1:4">
      <c r="A1749" s="524"/>
      <c r="D1749" s="442"/>
    </row>
    <row r="1750" spans="1:4">
      <c r="A1750" s="524"/>
      <c r="D1750" s="442"/>
    </row>
    <row r="1751" spans="1:4">
      <c r="A1751" s="524"/>
      <c r="D1751" s="442"/>
    </row>
    <row r="1752" spans="1:4">
      <c r="A1752" s="524"/>
      <c r="D1752" s="442"/>
    </row>
    <row r="1753" spans="1:4">
      <c r="A1753" s="524"/>
      <c r="D1753" s="442"/>
    </row>
    <row r="1754" spans="1:4">
      <c r="A1754" s="524"/>
      <c r="D1754" s="442"/>
    </row>
    <row r="1755" spans="1:4">
      <c r="A1755" s="524"/>
      <c r="D1755" s="442"/>
    </row>
    <row r="1756" spans="1:4">
      <c r="A1756" s="524"/>
      <c r="D1756" s="442"/>
    </row>
    <row r="1757" spans="1:4">
      <c r="A1757" s="524"/>
      <c r="D1757" s="442"/>
    </row>
    <row r="1758" spans="1:4">
      <c r="A1758" s="524"/>
      <c r="D1758" s="442"/>
    </row>
    <row r="1759" spans="1:4">
      <c r="A1759" s="524"/>
      <c r="D1759" s="442"/>
    </row>
    <row r="1760" spans="1:4">
      <c r="A1760" s="524"/>
      <c r="D1760" s="442"/>
    </row>
    <row r="1761" spans="1:4">
      <c r="A1761" s="524"/>
      <c r="D1761" s="442"/>
    </row>
    <row r="1762" spans="1:4">
      <c r="A1762" s="524"/>
      <c r="D1762" s="442"/>
    </row>
    <row r="1763" spans="1:4">
      <c r="A1763" s="524"/>
      <c r="D1763" s="442"/>
    </row>
    <row r="1764" spans="1:4">
      <c r="A1764" s="524"/>
      <c r="D1764" s="442"/>
    </row>
    <row r="1765" spans="1:4">
      <c r="A1765" s="524"/>
      <c r="D1765" s="442"/>
    </row>
    <row r="1766" spans="1:4">
      <c r="A1766" s="524"/>
      <c r="D1766" s="442"/>
    </row>
    <row r="1767" spans="1:4">
      <c r="A1767" s="524"/>
      <c r="D1767" s="442"/>
    </row>
    <row r="1768" spans="1:4">
      <c r="A1768" s="524"/>
      <c r="D1768" s="442"/>
    </row>
    <row r="1769" spans="1:4">
      <c r="A1769" s="524"/>
      <c r="D1769" s="442"/>
    </row>
    <row r="1770" spans="1:4">
      <c r="A1770" s="524"/>
      <c r="D1770" s="442"/>
    </row>
    <row r="1771" spans="1:4">
      <c r="A1771" s="524"/>
      <c r="D1771" s="442"/>
    </row>
    <row r="1772" spans="1:4">
      <c r="A1772" s="524"/>
      <c r="D1772" s="442"/>
    </row>
    <row r="1773" spans="1:4">
      <c r="A1773" s="524"/>
      <c r="D1773" s="442"/>
    </row>
    <row r="1774" spans="1:4">
      <c r="A1774" s="524"/>
      <c r="D1774" s="442"/>
    </row>
    <row r="1775" spans="1:4">
      <c r="A1775" s="524"/>
      <c r="D1775" s="442"/>
    </row>
    <row r="1776" spans="1:4">
      <c r="A1776" s="524"/>
      <c r="D1776" s="442"/>
    </row>
    <row r="1777" spans="1:4">
      <c r="A1777" s="524"/>
      <c r="D1777" s="442"/>
    </row>
    <row r="1778" spans="1:4">
      <c r="A1778" s="524"/>
      <c r="D1778" s="442"/>
    </row>
    <row r="1779" spans="1:4">
      <c r="A1779" s="524"/>
      <c r="D1779" s="442"/>
    </row>
    <row r="1780" spans="1:4">
      <c r="A1780" s="524"/>
      <c r="D1780" s="442"/>
    </row>
    <row r="1781" spans="1:4">
      <c r="A1781" s="524"/>
      <c r="D1781" s="442"/>
    </row>
    <row r="1782" spans="1:4">
      <c r="A1782" s="524"/>
      <c r="D1782" s="442"/>
    </row>
    <row r="1783" spans="1:4">
      <c r="A1783" s="524"/>
      <c r="D1783" s="442"/>
    </row>
    <row r="1784" spans="1:4">
      <c r="A1784" s="524"/>
      <c r="D1784" s="442"/>
    </row>
    <row r="1785" spans="1:4">
      <c r="A1785" s="524"/>
      <c r="D1785" s="442"/>
    </row>
    <row r="1786" spans="1:4">
      <c r="A1786" s="524"/>
      <c r="D1786" s="442"/>
    </row>
    <row r="1787" spans="1:4">
      <c r="A1787" s="524"/>
      <c r="D1787" s="442"/>
    </row>
    <row r="1788" spans="1:4">
      <c r="A1788" s="524"/>
      <c r="D1788" s="442"/>
    </row>
    <row r="1789" spans="1:4">
      <c r="A1789" s="524"/>
      <c r="D1789" s="442"/>
    </row>
    <row r="1790" spans="1:4">
      <c r="A1790" s="524"/>
      <c r="D1790" s="442"/>
    </row>
    <row r="1791" spans="1:4">
      <c r="A1791" s="524"/>
      <c r="D1791" s="442"/>
    </row>
    <row r="1792" spans="1:4">
      <c r="A1792" s="524"/>
      <c r="D1792" s="442"/>
    </row>
    <row r="1793" spans="1:4">
      <c r="A1793" s="524"/>
      <c r="D1793" s="442"/>
    </row>
    <row r="1794" spans="1:4">
      <c r="A1794" s="524"/>
      <c r="D1794" s="442"/>
    </row>
    <row r="1795" spans="1:4">
      <c r="A1795" s="524"/>
      <c r="D1795" s="442"/>
    </row>
    <row r="1796" spans="1:4">
      <c r="A1796" s="524"/>
      <c r="D1796" s="442"/>
    </row>
    <row r="1797" spans="1:4">
      <c r="A1797" s="524"/>
      <c r="D1797" s="442"/>
    </row>
    <row r="1798" spans="1:4">
      <c r="A1798" s="524"/>
      <c r="D1798" s="442"/>
    </row>
    <row r="1799" spans="1:4">
      <c r="A1799" s="524"/>
      <c r="D1799" s="442"/>
    </row>
    <row r="1800" spans="1:4">
      <c r="A1800" s="524"/>
      <c r="D1800" s="442"/>
    </row>
    <row r="1801" spans="1:4">
      <c r="A1801" s="524"/>
      <c r="D1801" s="442"/>
    </row>
    <row r="1802" spans="1:4">
      <c r="A1802" s="524"/>
      <c r="D1802" s="442"/>
    </row>
    <row r="1803" spans="1:4">
      <c r="A1803" s="524"/>
      <c r="D1803" s="442"/>
    </row>
    <row r="1804" spans="1:4">
      <c r="A1804" s="524"/>
      <c r="D1804" s="442"/>
    </row>
    <row r="1805" spans="1:4">
      <c r="A1805" s="524"/>
      <c r="D1805" s="442"/>
    </row>
    <row r="1806" spans="1:4">
      <c r="A1806" s="524"/>
      <c r="D1806" s="442"/>
    </row>
    <row r="1807" spans="1:4">
      <c r="A1807" s="524"/>
      <c r="D1807" s="442"/>
    </row>
    <row r="1808" spans="1:4">
      <c r="A1808" s="524"/>
      <c r="D1808" s="442"/>
    </row>
    <row r="1809" spans="1:4">
      <c r="A1809" s="524"/>
      <c r="D1809" s="442"/>
    </row>
    <row r="1810" spans="1:4">
      <c r="A1810" s="524"/>
      <c r="D1810" s="442"/>
    </row>
    <row r="1811" spans="1:4">
      <c r="A1811" s="524"/>
      <c r="D1811" s="442"/>
    </row>
    <row r="1812" spans="1:4">
      <c r="A1812" s="524"/>
      <c r="D1812" s="442"/>
    </row>
    <row r="1813" spans="1:4">
      <c r="A1813" s="524"/>
      <c r="D1813" s="442"/>
    </row>
    <row r="1814" spans="1:4">
      <c r="A1814" s="524"/>
      <c r="D1814" s="442"/>
    </row>
    <row r="1815" spans="1:4">
      <c r="A1815" s="524"/>
      <c r="D1815" s="442"/>
    </row>
    <row r="1816" spans="1:4">
      <c r="A1816" s="524"/>
      <c r="D1816" s="442"/>
    </row>
    <row r="1817" spans="1:4">
      <c r="A1817" s="524"/>
      <c r="D1817" s="442"/>
    </row>
    <row r="1818" spans="1:4">
      <c r="A1818" s="524"/>
      <c r="D1818" s="442"/>
    </row>
    <row r="1819" spans="1:4">
      <c r="A1819" s="524"/>
      <c r="D1819" s="442"/>
    </row>
    <row r="1820" spans="1:4">
      <c r="A1820" s="524"/>
      <c r="D1820" s="442"/>
    </row>
    <row r="1821" spans="1:4">
      <c r="A1821" s="524"/>
      <c r="D1821" s="442"/>
    </row>
    <row r="1822" spans="1:4">
      <c r="A1822" s="524"/>
      <c r="D1822" s="442"/>
    </row>
    <row r="1823" spans="1:4">
      <c r="A1823" s="524"/>
      <c r="D1823" s="442"/>
    </row>
    <row r="1824" spans="1:4">
      <c r="A1824" s="524"/>
      <c r="D1824" s="442"/>
    </row>
    <row r="1825" spans="1:4">
      <c r="A1825" s="524"/>
      <c r="D1825" s="442"/>
    </row>
    <row r="1826" spans="1:4">
      <c r="A1826" s="524"/>
      <c r="D1826" s="442"/>
    </row>
    <row r="1827" spans="1:4">
      <c r="A1827" s="524"/>
      <c r="D1827" s="442"/>
    </row>
    <row r="1828" spans="1:4">
      <c r="A1828" s="524"/>
      <c r="D1828" s="442"/>
    </row>
    <row r="1829" spans="1:4">
      <c r="A1829" s="524"/>
      <c r="D1829" s="442"/>
    </row>
    <row r="1830" spans="1:4">
      <c r="A1830" s="524"/>
      <c r="D1830" s="442"/>
    </row>
    <row r="1831" spans="1:4">
      <c r="A1831" s="524"/>
      <c r="D1831" s="442"/>
    </row>
    <row r="1832" spans="1:4">
      <c r="A1832" s="524"/>
      <c r="D1832" s="442"/>
    </row>
    <row r="1833" spans="1:4">
      <c r="A1833" s="524"/>
      <c r="D1833" s="442"/>
    </row>
    <row r="1834" spans="1:4">
      <c r="A1834" s="524"/>
      <c r="D1834" s="442"/>
    </row>
    <row r="1835" spans="1:4">
      <c r="A1835" s="524"/>
      <c r="D1835" s="442"/>
    </row>
    <row r="1836" spans="1:4">
      <c r="A1836" s="524"/>
      <c r="D1836" s="442"/>
    </row>
    <row r="1837" spans="1:4">
      <c r="A1837" s="524"/>
      <c r="D1837" s="442"/>
    </row>
    <row r="1838" spans="1:4">
      <c r="A1838" s="524"/>
      <c r="D1838" s="442"/>
    </row>
    <row r="1839" spans="1:4">
      <c r="A1839" s="524"/>
      <c r="D1839" s="442"/>
    </row>
    <row r="1840" spans="1:4">
      <c r="A1840" s="524"/>
      <c r="D1840" s="442"/>
    </row>
    <row r="1841" spans="1:4">
      <c r="A1841" s="524"/>
      <c r="D1841" s="442"/>
    </row>
    <row r="1842" spans="1:4">
      <c r="A1842" s="524"/>
      <c r="D1842" s="442"/>
    </row>
    <row r="1843" spans="1:4">
      <c r="A1843" s="524"/>
      <c r="D1843" s="442"/>
    </row>
    <row r="1844" spans="1:4">
      <c r="A1844" s="524"/>
      <c r="D1844" s="442"/>
    </row>
    <row r="1845" spans="1:4">
      <c r="A1845" s="524"/>
      <c r="D1845" s="442"/>
    </row>
    <row r="1846" spans="1:4">
      <c r="A1846" s="524"/>
      <c r="D1846" s="442"/>
    </row>
    <row r="1847" spans="1:4">
      <c r="A1847" s="524"/>
      <c r="D1847" s="442"/>
    </row>
    <row r="1848" spans="1:4">
      <c r="A1848" s="524"/>
      <c r="D1848" s="442"/>
    </row>
    <row r="1849" spans="1:4">
      <c r="A1849" s="524"/>
      <c r="D1849" s="442"/>
    </row>
    <row r="1850" spans="1:4">
      <c r="A1850" s="524"/>
      <c r="D1850" s="442"/>
    </row>
    <row r="1851" spans="1:4">
      <c r="A1851" s="524"/>
      <c r="D1851" s="442"/>
    </row>
    <row r="1852" spans="1:4">
      <c r="A1852" s="524"/>
      <c r="D1852" s="442"/>
    </row>
    <row r="1853" spans="1:4">
      <c r="A1853" s="524"/>
      <c r="D1853" s="442"/>
    </row>
    <row r="1854" spans="1:4">
      <c r="A1854" s="524"/>
      <c r="D1854" s="442"/>
    </row>
    <row r="1855" spans="1:4">
      <c r="A1855" s="524"/>
      <c r="D1855" s="442"/>
    </row>
    <row r="1856" spans="1:4">
      <c r="A1856" s="524"/>
      <c r="D1856" s="442"/>
    </row>
    <row r="1857" spans="1:4">
      <c r="A1857" s="524"/>
      <c r="D1857" s="442"/>
    </row>
    <row r="1858" spans="1:4">
      <c r="A1858" s="524"/>
      <c r="D1858" s="442"/>
    </row>
    <row r="1859" spans="1:4">
      <c r="A1859" s="524"/>
      <c r="D1859" s="442"/>
    </row>
    <row r="1860" spans="1:4">
      <c r="A1860" s="524"/>
      <c r="D1860" s="442"/>
    </row>
    <row r="1861" spans="1:4">
      <c r="A1861" s="524"/>
      <c r="D1861" s="442"/>
    </row>
    <row r="1862" spans="1:4">
      <c r="A1862" s="524"/>
      <c r="D1862" s="442"/>
    </row>
    <row r="1863" spans="1:4">
      <c r="A1863" s="524"/>
      <c r="D1863" s="442"/>
    </row>
    <row r="1864" spans="1:4">
      <c r="A1864" s="524"/>
      <c r="D1864" s="442"/>
    </row>
    <row r="1865" spans="1:4">
      <c r="A1865" s="524"/>
      <c r="D1865" s="442"/>
    </row>
    <row r="1866" spans="1:4">
      <c r="A1866" s="524"/>
      <c r="D1866" s="442"/>
    </row>
    <row r="1867" spans="1:4">
      <c r="A1867" s="524"/>
      <c r="D1867" s="442"/>
    </row>
    <row r="1868" spans="1:4">
      <c r="A1868" s="524"/>
      <c r="D1868" s="442"/>
    </row>
    <row r="1869" spans="1:4">
      <c r="A1869" s="524"/>
      <c r="D1869" s="442"/>
    </row>
    <row r="1870" spans="1:4">
      <c r="A1870" s="524"/>
      <c r="D1870" s="442"/>
    </row>
    <row r="1871" spans="1:4">
      <c r="A1871" s="524"/>
      <c r="D1871" s="442"/>
    </row>
    <row r="1872" spans="1:4">
      <c r="A1872" s="524"/>
      <c r="D1872" s="442"/>
    </row>
    <row r="1873" spans="1:4">
      <c r="A1873" s="524"/>
      <c r="D1873" s="442"/>
    </row>
    <row r="1874" spans="1:4">
      <c r="A1874" s="524"/>
      <c r="D1874" s="442"/>
    </row>
    <row r="1875" spans="1:4">
      <c r="A1875" s="524"/>
      <c r="D1875" s="442"/>
    </row>
    <row r="1876" spans="1:4">
      <c r="A1876" s="524"/>
      <c r="D1876" s="442"/>
    </row>
    <row r="1877" spans="1:4">
      <c r="A1877" s="524"/>
      <c r="D1877" s="442"/>
    </row>
    <row r="1878" spans="1:4">
      <c r="A1878" s="524"/>
      <c r="D1878" s="442"/>
    </row>
    <row r="1879" spans="1:4">
      <c r="A1879" s="524"/>
      <c r="D1879" s="442"/>
    </row>
    <row r="1880" spans="1:4">
      <c r="A1880" s="524"/>
      <c r="D1880" s="442"/>
    </row>
    <row r="1881" spans="1:4">
      <c r="A1881" s="524"/>
      <c r="D1881" s="442"/>
    </row>
    <row r="1882" spans="1:4">
      <c r="A1882" s="524"/>
      <c r="D1882" s="442"/>
    </row>
    <row r="1883" spans="1:4">
      <c r="A1883" s="524"/>
      <c r="D1883" s="442"/>
    </row>
    <row r="1884" spans="1:4">
      <c r="A1884" s="524"/>
      <c r="D1884" s="442"/>
    </row>
    <row r="1885" spans="1:4">
      <c r="A1885" s="524"/>
      <c r="D1885" s="442"/>
    </row>
    <row r="1886" spans="1:4">
      <c r="A1886" s="524"/>
      <c r="D1886" s="442"/>
    </row>
    <row r="1887" spans="1:4">
      <c r="A1887" s="524"/>
      <c r="D1887" s="442"/>
    </row>
    <row r="1888" spans="1:4">
      <c r="A1888" s="524"/>
      <c r="D1888" s="442"/>
    </row>
    <row r="1889" spans="1:4">
      <c r="A1889" s="524"/>
      <c r="D1889" s="442"/>
    </row>
    <row r="1890" spans="1:4">
      <c r="A1890" s="524"/>
      <c r="D1890" s="442"/>
    </row>
    <row r="1891" spans="1:4">
      <c r="A1891" s="524"/>
      <c r="D1891" s="442"/>
    </row>
    <row r="1892" spans="1:4">
      <c r="A1892" s="524"/>
      <c r="D1892" s="442"/>
    </row>
    <row r="1893" spans="1:4">
      <c r="A1893" s="524"/>
      <c r="D1893" s="442"/>
    </row>
    <row r="1894" spans="1:4">
      <c r="A1894" s="524"/>
      <c r="D1894" s="442"/>
    </row>
    <row r="1895" spans="1:4">
      <c r="A1895" s="524"/>
      <c r="D1895" s="442"/>
    </row>
    <row r="1896" spans="1:4">
      <c r="A1896" s="524"/>
      <c r="D1896" s="442"/>
    </row>
    <row r="1897" spans="1:4">
      <c r="A1897" s="524"/>
      <c r="D1897" s="442"/>
    </row>
    <row r="1898" spans="1:4">
      <c r="A1898" s="524"/>
      <c r="D1898" s="442"/>
    </row>
    <row r="1899" spans="1:4">
      <c r="A1899" s="524"/>
      <c r="D1899" s="442"/>
    </row>
    <row r="1900" spans="1:4">
      <c r="A1900" s="524"/>
      <c r="D1900" s="442"/>
    </row>
    <row r="1901" spans="1:4">
      <c r="A1901" s="524"/>
      <c r="D1901" s="442"/>
    </row>
    <row r="1902" spans="1:4">
      <c r="A1902" s="524"/>
      <c r="D1902" s="442"/>
    </row>
    <row r="1903" spans="1:4">
      <c r="A1903" s="524"/>
      <c r="D1903" s="442"/>
    </row>
    <row r="1904" spans="1:4">
      <c r="A1904" s="524"/>
      <c r="D1904" s="442"/>
    </row>
    <row r="1905" spans="1:4">
      <c r="A1905" s="524"/>
      <c r="D1905" s="442"/>
    </row>
    <row r="1906" spans="1:4">
      <c r="A1906" s="524"/>
      <c r="D1906" s="442"/>
    </row>
    <row r="1907" spans="1:4">
      <c r="A1907" s="524"/>
      <c r="D1907" s="442"/>
    </row>
    <row r="1908" spans="1:4">
      <c r="A1908" s="524"/>
      <c r="D1908" s="442"/>
    </row>
    <row r="1909" spans="1:4">
      <c r="A1909" s="524"/>
      <c r="D1909" s="442"/>
    </row>
    <row r="1910" spans="1:4">
      <c r="A1910" s="524"/>
      <c r="D1910" s="442"/>
    </row>
    <row r="1911" spans="1:4">
      <c r="A1911" s="524"/>
      <c r="D1911" s="442"/>
    </row>
    <row r="1912" spans="1:4">
      <c r="A1912" s="524"/>
      <c r="D1912" s="442"/>
    </row>
    <row r="1913" spans="1:4">
      <c r="A1913" s="524"/>
      <c r="D1913" s="442"/>
    </row>
    <row r="1914" spans="1:4">
      <c r="A1914" s="524"/>
      <c r="D1914" s="442"/>
    </row>
    <row r="1915" spans="1:4">
      <c r="A1915" s="524"/>
      <c r="D1915" s="442"/>
    </row>
    <row r="1916" spans="1:4">
      <c r="A1916" s="524"/>
      <c r="D1916" s="442"/>
    </row>
    <row r="1917" spans="1:4">
      <c r="A1917" s="524"/>
      <c r="D1917" s="442"/>
    </row>
    <row r="1918" spans="1:4">
      <c r="A1918" s="524"/>
      <c r="D1918" s="442"/>
    </row>
    <row r="1919" spans="1:4">
      <c r="A1919" s="524"/>
      <c r="D1919" s="442"/>
    </row>
    <row r="1920" spans="1:4">
      <c r="A1920" s="524"/>
      <c r="D1920" s="442"/>
    </row>
    <row r="1921" spans="1:4">
      <c r="A1921" s="524"/>
      <c r="D1921" s="442"/>
    </row>
    <row r="1922" spans="1:4">
      <c r="A1922" s="524"/>
      <c r="D1922" s="442"/>
    </row>
    <row r="1923" spans="1:4">
      <c r="A1923" s="524"/>
      <c r="D1923" s="442"/>
    </row>
    <row r="1924" spans="1:4">
      <c r="A1924" s="524"/>
      <c r="D1924" s="442"/>
    </row>
    <row r="1925" spans="1:4">
      <c r="A1925" s="524"/>
      <c r="D1925" s="442"/>
    </row>
    <row r="1926" spans="1:4">
      <c r="A1926" s="524"/>
      <c r="D1926" s="442"/>
    </row>
    <row r="1927" spans="1:4">
      <c r="A1927" s="524"/>
      <c r="D1927" s="442"/>
    </row>
    <row r="1928" spans="1:4">
      <c r="A1928" s="524"/>
      <c r="D1928" s="442"/>
    </row>
    <row r="1929" spans="1:4">
      <c r="A1929" s="524"/>
      <c r="D1929" s="442"/>
    </row>
    <row r="1930" spans="1:4">
      <c r="A1930" s="524"/>
      <c r="D1930" s="442"/>
    </row>
    <row r="1931" spans="1:4">
      <c r="A1931" s="524"/>
      <c r="D1931" s="442"/>
    </row>
    <row r="1932" spans="1:4">
      <c r="A1932" s="524"/>
      <c r="D1932" s="442"/>
    </row>
    <row r="1933" spans="1:4">
      <c r="A1933" s="524"/>
      <c r="D1933" s="442"/>
    </row>
    <row r="1934" spans="1:4">
      <c r="A1934" s="524"/>
      <c r="D1934" s="442"/>
    </row>
    <row r="1935" spans="1:4">
      <c r="A1935" s="524"/>
      <c r="D1935" s="442"/>
    </row>
    <row r="1936" spans="1:4">
      <c r="A1936" s="524"/>
      <c r="D1936" s="442"/>
    </row>
    <row r="1937" spans="1:4">
      <c r="A1937" s="524"/>
      <c r="D1937" s="442"/>
    </row>
    <row r="1938" spans="1:4">
      <c r="A1938" s="524"/>
      <c r="D1938" s="442"/>
    </row>
    <row r="1939" spans="1:4">
      <c r="A1939" s="524"/>
      <c r="D1939" s="442"/>
    </row>
    <row r="1940" spans="1:4">
      <c r="A1940" s="524"/>
      <c r="D1940" s="442"/>
    </row>
    <row r="1941" spans="1:4">
      <c r="A1941" s="524"/>
      <c r="D1941" s="442"/>
    </row>
    <row r="1942" spans="1:4">
      <c r="A1942" s="524"/>
      <c r="D1942" s="442"/>
    </row>
    <row r="1943" spans="1:4">
      <c r="A1943" s="524"/>
      <c r="D1943" s="442"/>
    </row>
    <row r="1944" spans="1:4">
      <c r="A1944" s="524"/>
      <c r="D1944" s="442"/>
    </row>
    <row r="1945" spans="1:4">
      <c r="A1945" s="524"/>
      <c r="D1945" s="442"/>
    </row>
    <row r="1946" spans="1:4">
      <c r="A1946" s="524"/>
      <c r="D1946" s="442"/>
    </row>
    <row r="1947" spans="1:4">
      <c r="A1947" s="524"/>
      <c r="D1947" s="442"/>
    </row>
    <row r="1948" spans="1:4">
      <c r="A1948" s="524"/>
      <c r="D1948" s="442"/>
    </row>
    <row r="1949" spans="1:4">
      <c r="A1949" s="524"/>
      <c r="D1949" s="442"/>
    </row>
    <row r="1950" spans="1:4">
      <c r="A1950" s="524"/>
      <c r="D1950" s="442"/>
    </row>
    <row r="1951" spans="1:4">
      <c r="A1951" s="524"/>
      <c r="D1951" s="442"/>
    </row>
    <row r="1952" spans="1:4">
      <c r="A1952" s="524"/>
      <c r="D1952" s="442"/>
    </row>
    <row r="1953" spans="1:4">
      <c r="A1953" s="524"/>
      <c r="D1953" s="442"/>
    </row>
    <row r="1954" spans="1:4">
      <c r="A1954" s="524"/>
      <c r="D1954" s="442"/>
    </row>
    <row r="1955" spans="1:4">
      <c r="A1955" s="524"/>
      <c r="D1955" s="442"/>
    </row>
    <row r="1956" spans="1:4">
      <c r="A1956" s="524"/>
      <c r="D1956" s="442"/>
    </row>
    <row r="1957" spans="1:4">
      <c r="A1957" s="524"/>
      <c r="D1957" s="442"/>
    </row>
    <row r="1958" spans="1:4">
      <c r="A1958" s="524"/>
      <c r="D1958" s="442"/>
    </row>
    <row r="1959" spans="1:4">
      <c r="A1959" s="524"/>
      <c r="D1959" s="442"/>
    </row>
    <row r="1960" spans="1:4">
      <c r="A1960" s="524"/>
      <c r="D1960" s="442"/>
    </row>
    <row r="1961" spans="1:4">
      <c r="A1961" s="524"/>
      <c r="D1961" s="442"/>
    </row>
    <row r="1962" spans="1:4">
      <c r="A1962" s="524"/>
      <c r="D1962" s="442"/>
    </row>
    <row r="1963" spans="1:4">
      <c r="A1963" s="524"/>
      <c r="D1963" s="442"/>
    </row>
    <row r="1964" spans="1:4">
      <c r="A1964" s="524"/>
      <c r="D1964" s="442"/>
    </row>
    <row r="1965" spans="1:4">
      <c r="A1965" s="524"/>
      <c r="D1965" s="442"/>
    </row>
    <row r="1966" spans="1:4">
      <c r="A1966" s="524"/>
      <c r="D1966" s="442"/>
    </row>
    <row r="1967" spans="1:4">
      <c r="A1967" s="524"/>
      <c r="D1967" s="442"/>
    </row>
    <row r="1968" spans="1:4">
      <c r="A1968" s="524"/>
      <c r="D1968" s="442"/>
    </row>
    <row r="1969" spans="1:4">
      <c r="A1969" s="524"/>
      <c r="D1969" s="442"/>
    </row>
    <row r="1970" spans="1:4">
      <c r="A1970" s="524"/>
      <c r="D1970" s="442"/>
    </row>
    <row r="1971" spans="1:4">
      <c r="A1971" s="524"/>
      <c r="D1971" s="442"/>
    </row>
    <row r="1972" spans="1:4">
      <c r="A1972" s="524"/>
      <c r="D1972" s="442"/>
    </row>
    <row r="1973" spans="1:4">
      <c r="A1973" s="524"/>
      <c r="D1973" s="442"/>
    </row>
    <row r="1974" spans="1:4">
      <c r="A1974" s="524"/>
      <c r="D1974" s="442"/>
    </row>
    <row r="1975" spans="1:4">
      <c r="A1975" s="524"/>
      <c r="D1975" s="442"/>
    </row>
    <row r="1976" spans="1:4">
      <c r="A1976" s="524"/>
      <c r="D1976" s="442"/>
    </row>
    <row r="1977" spans="1:4">
      <c r="A1977" s="524"/>
      <c r="D1977" s="442"/>
    </row>
    <row r="1978" spans="1:4">
      <c r="A1978" s="524"/>
      <c r="D1978" s="442"/>
    </row>
    <row r="1979" spans="1:4">
      <c r="A1979" s="524"/>
      <c r="D1979" s="442"/>
    </row>
    <row r="1980" spans="1:4">
      <c r="A1980" s="524"/>
      <c r="D1980" s="442"/>
    </row>
    <row r="1981" spans="1:4">
      <c r="A1981" s="524"/>
      <c r="D1981" s="442"/>
    </row>
    <row r="1982" spans="1:4">
      <c r="A1982" s="524"/>
      <c r="D1982" s="442"/>
    </row>
    <row r="1983" spans="1:4">
      <c r="A1983" s="524"/>
      <c r="D1983" s="442"/>
    </row>
    <row r="1984" spans="1:4">
      <c r="A1984" s="524"/>
      <c r="D1984" s="442"/>
    </row>
    <row r="1985" spans="1:4">
      <c r="A1985" s="524"/>
      <c r="D1985" s="442"/>
    </row>
    <row r="1986" spans="1:4">
      <c r="A1986" s="524"/>
      <c r="D1986" s="442"/>
    </row>
    <row r="1987" spans="1:4">
      <c r="A1987" s="524"/>
      <c r="D1987" s="442"/>
    </row>
    <row r="1988" spans="1:4">
      <c r="A1988" s="524"/>
      <c r="D1988" s="442"/>
    </row>
    <row r="1989" spans="1:4">
      <c r="A1989" s="524"/>
      <c r="D1989" s="442"/>
    </row>
    <row r="1990" spans="1:4">
      <c r="A1990" s="524"/>
      <c r="D1990" s="442"/>
    </row>
    <row r="1991" spans="1:4">
      <c r="A1991" s="524"/>
      <c r="D1991" s="442"/>
    </row>
    <row r="1992" spans="1:4">
      <c r="A1992" s="524"/>
      <c r="D1992" s="442"/>
    </row>
    <row r="1993" spans="1:4">
      <c r="A1993" s="524"/>
      <c r="D1993" s="442"/>
    </row>
    <row r="1994" spans="1:4">
      <c r="A1994" s="524"/>
      <c r="D1994" s="442"/>
    </row>
    <row r="1995" spans="1:4">
      <c r="A1995" s="524"/>
      <c r="D1995" s="442"/>
    </row>
    <row r="1996" spans="1:4">
      <c r="A1996" s="524"/>
      <c r="D1996" s="442"/>
    </row>
    <row r="1997" spans="1:4">
      <c r="A1997" s="524"/>
      <c r="D1997" s="442"/>
    </row>
    <row r="1998" spans="1:4">
      <c r="A1998" s="524"/>
      <c r="D1998" s="442"/>
    </row>
    <row r="1999" spans="1:4">
      <c r="A1999" s="524"/>
      <c r="D1999" s="442"/>
    </row>
    <row r="2000" spans="1:4">
      <c r="A2000" s="524"/>
      <c r="D2000" s="442"/>
    </row>
    <row r="2001" spans="1:4">
      <c r="A2001" s="524"/>
      <c r="D2001" s="442"/>
    </row>
    <row r="2002" spans="1:4">
      <c r="A2002" s="524"/>
      <c r="D2002" s="442"/>
    </row>
    <row r="2003" spans="1:4">
      <c r="A2003" s="524"/>
      <c r="D2003" s="442"/>
    </row>
    <row r="2004" spans="1:4">
      <c r="A2004" s="524"/>
      <c r="D2004" s="442"/>
    </row>
    <row r="2005" spans="1:4">
      <c r="A2005" s="524"/>
      <c r="D2005" s="442"/>
    </row>
    <row r="2006" spans="1:4">
      <c r="A2006" s="524"/>
      <c r="D2006" s="442"/>
    </row>
    <row r="2007" spans="1:4">
      <c r="A2007" s="524"/>
      <c r="D2007" s="442"/>
    </row>
    <row r="2008" spans="1:4">
      <c r="A2008" s="524"/>
      <c r="D2008" s="442"/>
    </row>
    <row r="2009" spans="1:4">
      <c r="A2009" s="524"/>
      <c r="D2009" s="442"/>
    </row>
    <row r="2010" spans="1:4">
      <c r="A2010" s="524"/>
      <c r="D2010" s="442"/>
    </row>
    <row r="2011" spans="1:4">
      <c r="A2011" s="524"/>
      <c r="D2011" s="442"/>
    </row>
    <row r="2012" spans="1:4">
      <c r="A2012" s="524"/>
      <c r="D2012" s="442"/>
    </row>
    <row r="2013" spans="1:4">
      <c r="A2013" s="524"/>
      <c r="D2013" s="442"/>
    </row>
    <row r="2014" spans="1:4">
      <c r="A2014" s="524"/>
      <c r="D2014" s="442"/>
    </row>
    <row r="2015" spans="1:4">
      <c r="A2015" s="524"/>
      <c r="D2015" s="442"/>
    </row>
    <row r="2016" spans="1:4">
      <c r="A2016" s="524"/>
      <c r="D2016" s="442"/>
    </row>
    <row r="2017" spans="1:4">
      <c r="A2017" s="524"/>
      <c r="D2017" s="442"/>
    </row>
    <row r="2018" spans="1:4">
      <c r="A2018" s="524"/>
      <c r="D2018" s="442"/>
    </row>
    <row r="2019" spans="1:4">
      <c r="A2019" s="524"/>
      <c r="D2019" s="442"/>
    </row>
    <row r="2020" spans="1:4">
      <c r="A2020" s="524"/>
      <c r="D2020" s="442"/>
    </row>
    <row r="2021" spans="1:4">
      <c r="A2021" s="524"/>
      <c r="D2021" s="442"/>
    </row>
    <row r="2022" spans="1:4">
      <c r="A2022" s="524"/>
      <c r="D2022" s="442"/>
    </row>
    <row r="2023" spans="1:4">
      <c r="A2023" s="524"/>
      <c r="D2023" s="442"/>
    </row>
    <row r="2024" spans="1:4">
      <c r="A2024" s="524"/>
      <c r="D2024" s="442"/>
    </row>
    <row r="2025" spans="1:4">
      <c r="A2025" s="524"/>
      <c r="D2025" s="442"/>
    </row>
    <row r="2026" spans="1:4">
      <c r="A2026" s="524"/>
      <c r="D2026" s="442"/>
    </row>
    <row r="2027" spans="1:4">
      <c r="A2027" s="524"/>
      <c r="D2027" s="442"/>
    </row>
    <row r="2028" spans="1:4">
      <c r="A2028" s="524"/>
      <c r="D2028" s="442"/>
    </row>
    <row r="2029" spans="1:4">
      <c r="A2029" s="524"/>
      <c r="D2029" s="442"/>
    </row>
    <row r="2030" spans="1:4">
      <c r="A2030" s="524"/>
      <c r="D2030" s="442"/>
    </row>
    <row r="2031" spans="1:4">
      <c r="A2031" s="524"/>
      <c r="D2031" s="442"/>
    </row>
    <row r="2032" spans="1:4">
      <c r="A2032" s="524"/>
      <c r="D2032" s="442"/>
    </row>
    <row r="2033" spans="1:4">
      <c r="A2033" s="524"/>
      <c r="D2033" s="442"/>
    </row>
    <row r="2034" spans="1:4">
      <c r="A2034" s="524"/>
      <c r="D2034" s="442"/>
    </row>
    <row r="2035" spans="1:4">
      <c r="A2035" s="524"/>
      <c r="D2035" s="442"/>
    </row>
    <row r="2036" spans="1:4">
      <c r="A2036" s="524"/>
      <c r="D2036" s="442"/>
    </row>
    <row r="2037" spans="1:4">
      <c r="A2037" s="524"/>
      <c r="D2037" s="442"/>
    </row>
    <row r="2038" spans="1:4">
      <c r="A2038" s="524"/>
      <c r="D2038" s="442"/>
    </row>
    <row r="2039" spans="1:4">
      <c r="A2039" s="524"/>
      <c r="D2039" s="442"/>
    </row>
    <row r="2040" spans="1:4">
      <c r="A2040" s="524"/>
      <c r="D2040" s="442"/>
    </row>
    <row r="2041" spans="1:4">
      <c r="A2041" s="524"/>
      <c r="D2041" s="442"/>
    </row>
    <row r="2042" spans="1:4">
      <c r="A2042" s="524"/>
      <c r="D2042" s="442"/>
    </row>
    <row r="2043" spans="1:4">
      <c r="A2043" s="524"/>
      <c r="D2043" s="442"/>
    </row>
    <row r="2044" spans="1:4">
      <c r="A2044" s="524"/>
      <c r="D2044" s="442"/>
    </row>
    <row r="2045" spans="1:4">
      <c r="A2045" s="524"/>
      <c r="D2045" s="442"/>
    </row>
    <row r="2046" spans="1:4">
      <c r="A2046" s="524"/>
      <c r="D2046" s="442"/>
    </row>
    <row r="2047" spans="1:4">
      <c r="A2047" s="524"/>
      <c r="D2047" s="442"/>
    </row>
    <row r="2048" spans="1:4">
      <c r="A2048" s="524"/>
      <c r="D2048" s="442"/>
    </row>
    <row r="2049" spans="1:4">
      <c r="A2049" s="524"/>
      <c r="D2049" s="442"/>
    </row>
    <row r="2050" spans="1:4">
      <c r="A2050" s="524"/>
      <c r="D2050" s="442"/>
    </row>
    <row r="2051" spans="1:4">
      <c r="A2051" s="524"/>
      <c r="D2051" s="442"/>
    </row>
    <row r="2052" spans="1:4">
      <c r="A2052" s="524"/>
      <c r="D2052" s="442"/>
    </row>
    <row r="2053" spans="1:4">
      <c r="A2053" s="524"/>
      <c r="D2053" s="442"/>
    </row>
    <row r="2054" spans="1:4">
      <c r="A2054" s="524"/>
      <c r="D2054" s="442"/>
    </row>
    <row r="2055" spans="1:4">
      <c r="A2055" s="524"/>
      <c r="D2055" s="442"/>
    </row>
    <row r="2056" spans="1:4">
      <c r="A2056" s="524"/>
      <c r="D2056" s="442"/>
    </row>
    <row r="2057" spans="1:4">
      <c r="A2057" s="524"/>
      <c r="D2057" s="442"/>
    </row>
    <row r="2058" spans="1:4">
      <c r="A2058" s="524"/>
      <c r="D2058" s="442"/>
    </row>
    <row r="2059" spans="1:4">
      <c r="A2059" s="524"/>
      <c r="D2059" s="442"/>
    </row>
    <row r="2060" spans="1:4">
      <c r="A2060" s="524"/>
      <c r="D2060" s="442"/>
    </row>
    <row r="2061" spans="1:4">
      <c r="A2061" s="524"/>
      <c r="D2061" s="442"/>
    </row>
    <row r="2062" spans="1:4">
      <c r="A2062" s="524"/>
      <c r="D2062" s="442"/>
    </row>
    <row r="2063" spans="1:4">
      <c r="A2063" s="524"/>
      <c r="D2063" s="442"/>
    </row>
    <row r="2064" spans="1:4">
      <c r="A2064" s="524"/>
      <c r="D2064" s="442"/>
    </row>
    <row r="2065" spans="1:4">
      <c r="A2065" s="524"/>
      <c r="D2065" s="442"/>
    </row>
    <row r="2066" spans="1:4">
      <c r="A2066" s="524"/>
      <c r="D2066" s="442"/>
    </row>
    <row r="2067" spans="1:4">
      <c r="A2067" s="524"/>
      <c r="D2067" s="442"/>
    </row>
    <row r="2068" spans="1:4">
      <c r="A2068" s="524"/>
      <c r="D2068" s="442"/>
    </row>
    <row r="2069" spans="1:4">
      <c r="A2069" s="524"/>
      <c r="D2069" s="442"/>
    </row>
    <row r="2070" spans="1:4">
      <c r="A2070" s="524"/>
      <c r="D2070" s="442"/>
    </row>
    <row r="2071" spans="1:4">
      <c r="A2071" s="524"/>
      <c r="D2071" s="442"/>
    </row>
    <row r="2072" spans="1:4">
      <c r="A2072" s="524"/>
      <c r="D2072" s="442"/>
    </row>
    <row r="2073" spans="1:4">
      <c r="A2073" s="524"/>
      <c r="D2073" s="442"/>
    </row>
    <row r="2074" spans="1:4">
      <c r="A2074" s="524"/>
      <c r="D2074" s="442"/>
    </row>
    <row r="2075" spans="1:4">
      <c r="A2075" s="524"/>
      <c r="D2075" s="442"/>
    </row>
    <row r="2076" spans="1:4">
      <c r="A2076" s="524"/>
      <c r="D2076" s="442"/>
    </row>
    <row r="2077" spans="1:4">
      <c r="A2077" s="524"/>
      <c r="D2077" s="442"/>
    </row>
    <row r="2078" spans="1:4">
      <c r="A2078" s="524"/>
      <c r="D2078" s="442"/>
    </row>
    <row r="2079" spans="1:4">
      <c r="A2079" s="524"/>
      <c r="D2079" s="442"/>
    </row>
    <row r="2080" spans="1:4">
      <c r="A2080" s="524"/>
      <c r="D2080" s="442"/>
    </row>
    <row r="2081" spans="1:4">
      <c r="A2081" s="524"/>
      <c r="D2081" s="442"/>
    </row>
    <row r="2082" spans="1:4">
      <c r="A2082" s="524"/>
      <c r="D2082" s="442"/>
    </row>
    <row r="2083" spans="1:4">
      <c r="A2083" s="524"/>
      <c r="D2083" s="442"/>
    </row>
    <row r="2084" spans="1:4">
      <c r="A2084" s="524"/>
      <c r="D2084" s="442"/>
    </row>
    <row r="2085" spans="1:4">
      <c r="A2085" s="524"/>
      <c r="D2085" s="442"/>
    </row>
    <row r="2086" spans="1:4">
      <c r="A2086" s="524"/>
      <c r="D2086" s="442"/>
    </row>
    <row r="2087" spans="1:4">
      <c r="A2087" s="524"/>
      <c r="D2087" s="442"/>
    </row>
    <row r="2088" spans="1:4">
      <c r="A2088" s="524"/>
      <c r="D2088" s="442"/>
    </row>
    <row r="2089" spans="1:4">
      <c r="A2089" s="524"/>
      <c r="D2089" s="442"/>
    </row>
    <row r="2090" spans="1:4">
      <c r="A2090" s="524"/>
      <c r="D2090" s="442"/>
    </row>
    <row r="2091" spans="1:4">
      <c r="A2091" s="524"/>
      <c r="D2091" s="442"/>
    </row>
    <row r="2092" spans="1:4">
      <c r="A2092" s="524"/>
      <c r="D2092" s="442"/>
    </row>
    <row r="2093" spans="1:4">
      <c r="A2093" s="524"/>
      <c r="D2093" s="442"/>
    </row>
    <row r="2094" spans="1:4">
      <c r="A2094" s="524"/>
      <c r="D2094" s="442"/>
    </row>
    <row r="2095" spans="1:4">
      <c r="A2095" s="524"/>
      <c r="D2095" s="442"/>
    </row>
    <row r="2096" spans="1:4">
      <c r="A2096" s="524"/>
      <c r="D2096" s="442"/>
    </row>
    <row r="2097" spans="1:4">
      <c r="A2097" s="524"/>
      <c r="D2097" s="442"/>
    </row>
    <row r="2098" spans="1:4">
      <c r="A2098" s="524"/>
      <c r="D2098" s="442"/>
    </row>
    <row r="2099" spans="1:4">
      <c r="A2099" s="524"/>
      <c r="D2099" s="442"/>
    </row>
    <row r="2100" spans="1:4">
      <c r="A2100" s="524"/>
      <c r="D2100" s="442"/>
    </row>
    <row r="2101" spans="1:4">
      <c r="A2101" s="524"/>
      <c r="D2101" s="442"/>
    </row>
    <row r="2102" spans="1:4">
      <c r="A2102" s="524"/>
      <c r="D2102" s="442"/>
    </row>
    <row r="2103" spans="1:4">
      <c r="A2103" s="524"/>
      <c r="D2103" s="442"/>
    </row>
    <row r="2104" spans="1:4">
      <c r="A2104" s="524"/>
      <c r="D2104" s="442"/>
    </row>
    <row r="2105" spans="1:4">
      <c r="A2105" s="524"/>
      <c r="D2105" s="442"/>
    </row>
    <row r="2106" spans="1:4">
      <c r="A2106" s="524"/>
      <c r="D2106" s="442"/>
    </row>
    <row r="2107" spans="1:4">
      <c r="A2107" s="524"/>
      <c r="D2107" s="442"/>
    </row>
    <row r="2108" spans="1:4">
      <c r="A2108" s="524"/>
      <c r="D2108" s="442"/>
    </row>
    <row r="2109" spans="1:4">
      <c r="A2109" s="524"/>
      <c r="D2109" s="442"/>
    </row>
    <row r="2110" spans="1:4">
      <c r="A2110" s="524"/>
      <c r="D2110" s="442"/>
    </row>
    <row r="2111" spans="1:4">
      <c r="A2111" s="524"/>
      <c r="D2111" s="442"/>
    </row>
    <row r="2112" spans="1:4">
      <c r="A2112" s="524"/>
      <c r="D2112" s="442"/>
    </row>
    <row r="2113" spans="1:4">
      <c r="A2113" s="524"/>
      <c r="D2113" s="442"/>
    </row>
    <row r="2114" spans="1:4">
      <c r="A2114" s="524"/>
      <c r="D2114" s="442"/>
    </row>
    <row r="2115" spans="1:4">
      <c r="A2115" s="524"/>
      <c r="D2115" s="442"/>
    </row>
    <row r="2116" spans="1:4">
      <c r="A2116" s="524"/>
      <c r="D2116" s="442"/>
    </row>
    <row r="2117" spans="1:4">
      <c r="A2117" s="524"/>
      <c r="D2117" s="442"/>
    </row>
    <row r="2118" spans="1:4">
      <c r="A2118" s="524"/>
      <c r="D2118" s="442"/>
    </row>
    <row r="2119" spans="1:4">
      <c r="A2119" s="524"/>
      <c r="D2119" s="442"/>
    </row>
    <row r="2120" spans="1:4">
      <c r="A2120" s="524"/>
      <c r="D2120" s="442"/>
    </row>
    <row r="2121" spans="1:4">
      <c r="A2121" s="524"/>
      <c r="D2121" s="442"/>
    </row>
    <row r="2122" spans="1:4">
      <c r="A2122" s="524"/>
      <c r="D2122" s="442"/>
    </row>
    <row r="2123" spans="1:4">
      <c r="A2123" s="524"/>
      <c r="D2123" s="442"/>
    </row>
    <row r="2124" spans="1:4">
      <c r="A2124" s="524"/>
      <c r="D2124" s="442"/>
    </row>
    <row r="2125" spans="1:4">
      <c r="A2125" s="524"/>
      <c r="D2125" s="442"/>
    </row>
    <row r="2126" spans="1:4">
      <c r="A2126" s="524"/>
      <c r="D2126" s="442"/>
    </row>
    <row r="2127" spans="1:4">
      <c r="A2127" s="524"/>
      <c r="D2127" s="442"/>
    </row>
    <row r="2128" spans="1:4">
      <c r="A2128" s="524"/>
      <c r="D2128" s="442"/>
    </row>
    <row r="2129" spans="1:4">
      <c r="A2129" s="524"/>
      <c r="D2129" s="442"/>
    </row>
    <row r="2130" spans="1:4">
      <c r="A2130" s="524"/>
      <c r="D2130" s="442"/>
    </row>
    <row r="2131" spans="1:4">
      <c r="A2131" s="524"/>
      <c r="D2131" s="442"/>
    </row>
    <row r="2132" spans="1:4">
      <c r="A2132" s="524"/>
      <c r="D2132" s="442"/>
    </row>
    <row r="2133" spans="1:4">
      <c r="A2133" s="524"/>
      <c r="D2133" s="442"/>
    </row>
    <row r="2134" spans="1:4">
      <c r="A2134" s="524"/>
      <c r="D2134" s="442"/>
    </row>
    <row r="2135" spans="1:4">
      <c r="A2135" s="524"/>
      <c r="D2135" s="442"/>
    </row>
    <row r="2136" spans="1:4">
      <c r="A2136" s="524"/>
      <c r="D2136" s="442"/>
    </row>
    <row r="2137" spans="1:4">
      <c r="A2137" s="524"/>
      <c r="D2137" s="442"/>
    </row>
    <row r="2138" spans="1:4">
      <c r="A2138" s="524"/>
      <c r="D2138" s="442"/>
    </row>
    <row r="2139" spans="1:4">
      <c r="A2139" s="524"/>
      <c r="D2139" s="442"/>
    </row>
    <row r="2140" spans="1:4">
      <c r="A2140" s="524"/>
      <c r="D2140" s="442"/>
    </row>
    <row r="2141" spans="1:4">
      <c r="A2141" s="524"/>
      <c r="D2141" s="442"/>
    </row>
    <row r="2142" spans="1:4">
      <c r="A2142" s="524"/>
      <c r="D2142" s="442"/>
    </row>
    <row r="2143" spans="1:4">
      <c r="A2143" s="524"/>
      <c r="D2143" s="442"/>
    </row>
    <row r="2144" spans="1:4">
      <c r="A2144" s="524"/>
      <c r="D2144" s="442"/>
    </row>
    <row r="2145" spans="1:4">
      <c r="A2145" s="524"/>
      <c r="D2145" s="442"/>
    </row>
    <row r="2146" spans="1:4">
      <c r="A2146" s="524"/>
      <c r="D2146" s="442"/>
    </row>
    <row r="2147" spans="1:4">
      <c r="A2147" s="524"/>
      <c r="D2147" s="442"/>
    </row>
    <row r="2148" spans="1:4">
      <c r="A2148" s="524"/>
      <c r="D2148" s="442"/>
    </row>
    <row r="2149" spans="1:4">
      <c r="A2149" s="524"/>
      <c r="D2149" s="442"/>
    </row>
    <row r="2150" spans="1:4">
      <c r="A2150" s="524"/>
      <c r="D2150" s="442"/>
    </row>
    <row r="2151" spans="1:4">
      <c r="A2151" s="524"/>
      <c r="D2151" s="442"/>
    </row>
    <row r="2152" spans="1:4">
      <c r="A2152" s="524"/>
      <c r="D2152" s="442"/>
    </row>
    <row r="2153" spans="1:4">
      <c r="A2153" s="524"/>
      <c r="D2153" s="442"/>
    </row>
    <row r="2154" spans="1:4">
      <c r="A2154" s="524"/>
      <c r="D2154" s="442"/>
    </row>
    <row r="2155" spans="1:4">
      <c r="A2155" s="524"/>
      <c r="D2155" s="442"/>
    </row>
    <row r="2156" spans="1:4">
      <c r="A2156" s="524"/>
      <c r="D2156" s="442"/>
    </row>
    <row r="2157" spans="1:4">
      <c r="A2157" s="524"/>
      <c r="D2157" s="442"/>
    </row>
    <row r="2158" spans="1:4">
      <c r="A2158" s="524"/>
      <c r="D2158" s="442"/>
    </row>
    <row r="2159" spans="1:4">
      <c r="A2159" s="524"/>
      <c r="D2159" s="442"/>
    </row>
    <row r="2160" spans="1:4">
      <c r="A2160" s="524"/>
      <c r="D2160" s="442"/>
    </row>
    <row r="2161" spans="1:4">
      <c r="A2161" s="524"/>
      <c r="D2161" s="442"/>
    </row>
    <row r="2162" spans="1:4">
      <c r="A2162" s="524"/>
      <c r="D2162" s="442"/>
    </row>
    <row r="2163" spans="1:4">
      <c r="A2163" s="524"/>
      <c r="D2163" s="442"/>
    </row>
    <row r="2164" spans="1:4">
      <c r="A2164" s="524"/>
      <c r="D2164" s="442"/>
    </row>
    <row r="2165" spans="1:4">
      <c r="A2165" s="524"/>
      <c r="D2165" s="442"/>
    </row>
    <row r="2166" spans="1:4">
      <c r="A2166" s="524"/>
      <c r="D2166" s="442"/>
    </row>
    <row r="2167" spans="1:4">
      <c r="A2167" s="524"/>
      <c r="D2167" s="442"/>
    </row>
    <row r="2168" spans="1:4">
      <c r="A2168" s="524"/>
      <c r="D2168" s="442"/>
    </row>
    <row r="2169" spans="1:4">
      <c r="A2169" s="524"/>
      <c r="D2169" s="442"/>
    </row>
    <row r="2170" spans="1:4">
      <c r="A2170" s="524"/>
      <c r="D2170" s="442"/>
    </row>
    <row r="2171" spans="1:4">
      <c r="A2171" s="524"/>
      <c r="D2171" s="442"/>
    </row>
    <row r="2172" spans="1:4">
      <c r="A2172" s="524"/>
      <c r="D2172" s="442"/>
    </row>
    <row r="2173" spans="1:4">
      <c r="A2173" s="524"/>
      <c r="D2173" s="442"/>
    </row>
    <row r="2174" spans="1:4">
      <c r="A2174" s="524"/>
      <c r="D2174" s="442"/>
    </row>
    <row r="2175" spans="1:4">
      <c r="A2175" s="524"/>
      <c r="D2175" s="442"/>
    </row>
    <row r="2176" spans="1:4">
      <c r="A2176" s="524"/>
      <c r="D2176" s="442"/>
    </row>
    <row r="2177" spans="1:4">
      <c r="A2177" s="524"/>
      <c r="D2177" s="442"/>
    </row>
    <row r="2178" spans="1:4">
      <c r="A2178" s="524"/>
      <c r="D2178" s="442"/>
    </row>
    <row r="2179" spans="1:4">
      <c r="A2179" s="524"/>
      <c r="D2179" s="442"/>
    </row>
    <row r="2180" spans="1:4">
      <c r="A2180" s="524"/>
      <c r="D2180" s="442"/>
    </row>
    <row r="2181" spans="1:4">
      <c r="A2181" s="524"/>
      <c r="D2181" s="442"/>
    </row>
    <row r="2182" spans="1:4">
      <c r="A2182" s="524"/>
      <c r="D2182" s="442"/>
    </row>
    <row r="2183" spans="1:4">
      <c r="A2183" s="524"/>
      <c r="D2183" s="442"/>
    </row>
    <row r="2184" spans="1:4">
      <c r="A2184" s="524"/>
      <c r="D2184" s="442"/>
    </row>
    <row r="2185" spans="1:4">
      <c r="A2185" s="524"/>
      <c r="D2185" s="442"/>
    </row>
    <row r="2186" spans="1:4">
      <c r="A2186" s="524"/>
      <c r="D2186" s="442"/>
    </row>
    <row r="2187" spans="1:4">
      <c r="A2187" s="524"/>
      <c r="D2187" s="442"/>
    </row>
    <row r="2188" spans="1:4">
      <c r="A2188" s="524"/>
      <c r="D2188" s="442"/>
    </row>
    <row r="2189" spans="1:4">
      <c r="A2189" s="524"/>
      <c r="D2189" s="442"/>
    </row>
    <row r="2190" spans="1:4">
      <c r="A2190" s="524"/>
      <c r="D2190" s="442"/>
    </row>
    <row r="2191" spans="1:4">
      <c r="A2191" s="524"/>
      <c r="D2191" s="442"/>
    </row>
    <row r="2192" spans="1:4">
      <c r="A2192" s="524"/>
      <c r="D2192" s="442"/>
    </row>
    <row r="2193" spans="1:4">
      <c r="A2193" s="524"/>
      <c r="D2193" s="442"/>
    </row>
    <row r="2194" spans="1:4">
      <c r="A2194" s="524"/>
      <c r="D2194" s="442"/>
    </row>
    <row r="2195" spans="1:4">
      <c r="A2195" s="524"/>
      <c r="D2195" s="442"/>
    </row>
    <row r="2196" spans="1:4">
      <c r="A2196" s="524"/>
      <c r="D2196" s="442"/>
    </row>
    <row r="2197" spans="1:4">
      <c r="A2197" s="524"/>
      <c r="D2197" s="442"/>
    </row>
    <row r="2198" spans="1:4">
      <c r="A2198" s="524"/>
      <c r="D2198" s="442"/>
    </row>
    <row r="2199" spans="1:4">
      <c r="A2199" s="524"/>
      <c r="D2199" s="442"/>
    </row>
    <row r="2200" spans="1:4">
      <c r="A2200" s="524"/>
      <c r="D2200" s="442"/>
    </row>
    <row r="2201" spans="1:4">
      <c r="A2201" s="524"/>
      <c r="D2201" s="442"/>
    </row>
    <row r="2202" spans="1:4">
      <c r="A2202" s="524"/>
      <c r="D2202" s="442"/>
    </row>
    <row r="2203" spans="1:4">
      <c r="A2203" s="524"/>
      <c r="D2203" s="442"/>
    </row>
    <row r="2204" spans="1:4">
      <c r="A2204" s="524"/>
      <c r="D2204" s="442"/>
    </row>
    <row r="2205" spans="1:4">
      <c r="A2205" s="524"/>
      <c r="D2205" s="442"/>
    </row>
    <row r="2206" spans="1:4">
      <c r="A2206" s="524"/>
      <c r="D2206" s="442"/>
    </row>
    <row r="2207" spans="1:4">
      <c r="A2207" s="524"/>
      <c r="D2207" s="442"/>
    </row>
    <row r="2208" spans="1:4">
      <c r="A2208" s="524"/>
      <c r="D2208" s="442"/>
    </row>
    <row r="2209" spans="1:4">
      <c r="A2209" s="524"/>
      <c r="D2209" s="442"/>
    </row>
    <row r="2210" spans="1:4">
      <c r="A2210" s="524"/>
      <c r="D2210" s="442"/>
    </row>
    <row r="2211" spans="1:4">
      <c r="A2211" s="524"/>
      <c r="D2211" s="442"/>
    </row>
    <row r="2212" spans="1:4">
      <c r="A2212" s="524"/>
      <c r="D2212" s="442"/>
    </row>
    <row r="2213" spans="1:4">
      <c r="A2213" s="524"/>
      <c r="D2213" s="442"/>
    </row>
    <row r="2214" spans="1:4">
      <c r="A2214" s="524"/>
      <c r="D2214" s="442"/>
    </row>
    <row r="2215" spans="1:4">
      <c r="A2215" s="524"/>
      <c r="D2215" s="442"/>
    </row>
    <row r="2216" spans="1:4">
      <c r="A2216" s="524"/>
      <c r="D2216" s="442"/>
    </row>
    <row r="2217" spans="1:4">
      <c r="A2217" s="524"/>
      <c r="D2217" s="442"/>
    </row>
    <row r="2218" spans="1:4">
      <c r="A2218" s="524"/>
      <c r="D2218" s="442"/>
    </row>
    <row r="2219" spans="1:4">
      <c r="A2219" s="524"/>
      <c r="D2219" s="442"/>
    </row>
    <row r="2220" spans="1:4">
      <c r="A2220" s="524"/>
      <c r="D2220" s="442"/>
    </row>
    <row r="2221" spans="1:4">
      <c r="A2221" s="524"/>
      <c r="D2221" s="442"/>
    </row>
    <row r="2222" spans="1:4">
      <c r="A2222" s="524"/>
      <c r="D2222" s="442"/>
    </row>
    <row r="2223" spans="1:4">
      <c r="A2223" s="524"/>
      <c r="D2223" s="442"/>
    </row>
    <row r="2224" spans="1:4">
      <c r="A2224" s="524"/>
      <c r="D2224" s="442"/>
    </row>
    <row r="2225" spans="1:4">
      <c r="A2225" s="524"/>
      <c r="D2225" s="442"/>
    </row>
    <row r="2226" spans="1:4">
      <c r="A2226" s="524"/>
      <c r="D2226" s="442"/>
    </row>
    <row r="2227" spans="1:4">
      <c r="A2227" s="524"/>
      <c r="D2227" s="442"/>
    </row>
    <row r="2228" spans="1:4">
      <c r="A2228" s="524"/>
      <c r="D2228" s="442"/>
    </row>
    <row r="2229" spans="1:4">
      <c r="A2229" s="524"/>
      <c r="D2229" s="442"/>
    </row>
    <row r="2230" spans="1:4">
      <c r="A2230" s="524"/>
      <c r="D2230" s="442"/>
    </row>
    <row r="2231" spans="1:4">
      <c r="A2231" s="524"/>
      <c r="D2231" s="442"/>
    </row>
    <row r="2232" spans="1:4">
      <c r="A2232" s="524"/>
      <c r="D2232" s="442"/>
    </row>
    <row r="2233" spans="1:4">
      <c r="A2233" s="524"/>
      <c r="D2233" s="442"/>
    </row>
    <row r="2234" spans="1:4">
      <c r="A2234" s="524"/>
      <c r="D2234" s="442"/>
    </row>
    <row r="2235" spans="1:4">
      <c r="A2235" s="524"/>
      <c r="D2235" s="442"/>
    </row>
    <row r="2236" spans="1:4">
      <c r="A2236" s="524"/>
      <c r="D2236" s="442"/>
    </row>
    <row r="2237" spans="1:4">
      <c r="A2237" s="524"/>
      <c r="D2237" s="442"/>
    </row>
    <row r="2238" spans="1:4">
      <c r="A2238" s="524"/>
      <c r="D2238" s="442"/>
    </row>
    <row r="2239" spans="1:4">
      <c r="A2239" s="524"/>
      <c r="D2239" s="442"/>
    </row>
    <row r="2240" spans="1:4">
      <c r="A2240" s="524"/>
      <c r="D2240" s="442"/>
    </row>
    <row r="2241" spans="1:4">
      <c r="A2241" s="524"/>
      <c r="D2241" s="442"/>
    </row>
    <row r="2242" spans="1:4">
      <c r="A2242" s="524"/>
      <c r="D2242" s="442"/>
    </row>
    <row r="2243" spans="1:4">
      <c r="A2243" s="524"/>
      <c r="D2243" s="442"/>
    </row>
    <row r="2244" spans="1:4">
      <c r="A2244" s="524"/>
      <c r="D2244" s="442"/>
    </row>
    <row r="2245" spans="1:4">
      <c r="A2245" s="524"/>
      <c r="D2245" s="442"/>
    </row>
    <row r="2246" spans="1:4">
      <c r="A2246" s="524"/>
      <c r="D2246" s="442"/>
    </row>
    <row r="2247" spans="1:4">
      <c r="A2247" s="524"/>
      <c r="D2247" s="442"/>
    </row>
    <row r="2248" spans="1:4">
      <c r="A2248" s="524"/>
      <c r="D2248" s="442"/>
    </row>
    <row r="2249" spans="1:4">
      <c r="A2249" s="524"/>
      <c r="D2249" s="442"/>
    </row>
    <row r="2250" spans="1:4">
      <c r="A2250" s="524"/>
      <c r="D2250" s="442"/>
    </row>
    <row r="2251" spans="1:4">
      <c r="A2251" s="524"/>
      <c r="D2251" s="442"/>
    </row>
    <row r="2252" spans="1:4">
      <c r="A2252" s="524"/>
      <c r="D2252" s="442"/>
    </row>
    <row r="2253" spans="1:4">
      <c r="A2253" s="524"/>
      <c r="D2253" s="442"/>
    </row>
    <row r="2254" spans="1:4">
      <c r="A2254" s="524"/>
      <c r="D2254" s="442"/>
    </row>
    <row r="2255" spans="1:4">
      <c r="A2255" s="524"/>
      <c r="D2255" s="442"/>
    </row>
    <row r="2256" spans="1:4">
      <c r="A2256" s="524"/>
      <c r="D2256" s="442"/>
    </row>
    <row r="2257" spans="1:4">
      <c r="A2257" s="524"/>
      <c r="D2257" s="442"/>
    </row>
    <row r="2258" spans="1:4">
      <c r="A2258" s="524"/>
      <c r="D2258" s="442"/>
    </row>
    <row r="2259" spans="1:4">
      <c r="A2259" s="524"/>
      <c r="D2259" s="442"/>
    </row>
    <row r="2260" spans="1:4">
      <c r="A2260" s="524"/>
      <c r="D2260" s="442"/>
    </row>
    <row r="2261" spans="1:4">
      <c r="A2261" s="524"/>
      <c r="D2261" s="442"/>
    </row>
    <row r="2262" spans="1:4">
      <c r="A2262" s="524"/>
      <c r="D2262" s="442"/>
    </row>
    <row r="2263" spans="1:4">
      <c r="A2263" s="524"/>
      <c r="D2263" s="442"/>
    </row>
    <row r="2264" spans="1:4">
      <c r="A2264" s="524"/>
      <c r="D2264" s="442"/>
    </row>
    <row r="2265" spans="1:4">
      <c r="A2265" s="524"/>
      <c r="D2265" s="442"/>
    </row>
    <row r="2266" spans="1:4">
      <c r="A2266" s="524"/>
      <c r="D2266" s="442"/>
    </row>
    <row r="2267" spans="1:4">
      <c r="A2267" s="524"/>
      <c r="D2267" s="442"/>
    </row>
    <row r="2268" spans="1:4">
      <c r="A2268" s="524"/>
      <c r="D2268" s="442"/>
    </row>
    <row r="2269" spans="1:4">
      <c r="A2269" s="524"/>
      <c r="D2269" s="442"/>
    </row>
    <row r="2270" spans="1:4">
      <c r="A2270" s="524"/>
      <c r="D2270" s="442"/>
    </row>
    <row r="2271" spans="1:4">
      <c r="A2271" s="524"/>
      <c r="D2271" s="442"/>
    </row>
    <row r="2272" spans="1:4">
      <c r="A2272" s="524"/>
      <c r="D2272" s="442"/>
    </row>
    <row r="2273" spans="1:4">
      <c r="A2273" s="524"/>
      <c r="D2273" s="442"/>
    </row>
    <row r="2274" spans="1:4">
      <c r="A2274" s="524"/>
      <c r="D2274" s="442"/>
    </row>
    <row r="2275" spans="1:4">
      <c r="A2275" s="524"/>
      <c r="D2275" s="442"/>
    </row>
    <row r="2276" spans="1:4">
      <c r="A2276" s="524"/>
      <c r="D2276" s="442"/>
    </row>
    <row r="2277" spans="1:4">
      <c r="A2277" s="524"/>
      <c r="D2277" s="442"/>
    </row>
    <row r="2278" spans="1:4">
      <c r="A2278" s="524"/>
      <c r="D2278" s="442"/>
    </row>
    <row r="2279" spans="1:4">
      <c r="A2279" s="524"/>
      <c r="D2279" s="442"/>
    </row>
    <row r="2280" spans="1:4">
      <c r="A2280" s="524"/>
      <c r="D2280" s="442"/>
    </row>
    <row r="2281" spans="1:4">
      <c r="A2281" s="524"/>
      <c r="D2281" s="442"/>
    </row>
    <row r="2282" spans="1:4">
      <c r="A2282" s="524"/>
      <c r="D2282" s="442"/>
    </row>
    <row r="2283" spans="1:4">
      <c r="A2283" s="524"/>
      <c r="D2283" s="442"/>
    </row>
    <row r="2284" spans="1:4">
      <c r="A2284" s="524"/>
      <c r="D2284" s="442"/>
    </row>
    <row r="2285" spans="1:4">
      <c r="A2285" s="524"/>
      <c r="D2285" s="442"/>
    </row>
    <row r="2286" spans="1:4">
      <c r="A2286" s="524"/>
      <c r="D2286" s="442"/>
    </row>
    <row r="2287" spans="1:4">
      <c r="A2287" s="524"/>
      <c r="D2287" s="442"/>
    </row>
    <row r="2288" spans="1:4">
      <c r="A2288" s="524"/>
      <c r="D2288" s="442"/>
    </row>
    <row r="2289" spans="1:4">
      <c r="A2289" s="524"/>
      <c r="D2289" s="442"/>
    </row>
    <row r="2290" spans="1:4">
      <c r="A2290" s="524"/>
      <c r="D2290" s="442"/>
    </row>
    <row r="2291" spans="1:4">
      <c r="A2291" s="524"/>
      <c r="D2291" s="442"/>
    </row>
    <row r="2292" spans="1:4">
      <c r="A2292" s="524"/>
      <c r="D2292" s="442"/>
    </row>
    <row r="2293" spans="1:4">
      <c r="A2293" s="524"/>
      <c r="D2293" s="442"/>
    </row>
    <row r="2294" spans="1:4">
      <c r="A2294" s="524"/>
      <c r="D2294" s="442"/>
    </row>
    <row r="2295" spans="1:4">
      <c r="A2295" s="524"/>
      <c r="D2295" s="442"/>
    </row>
    <row r="2296" spans="1:4">
      <c r="A2296" s="524"/>
      <c r="D2296" s="442"/>
    </row>
    <row r="2297" spans="1:4">
      <c r="A2297" s="524"/>
      <c r="D2297" s="442"/>
    </row>
    <row r="2298" spans="1:4">
      <c r="A2298" s="524"/>
      <c r="D2298" s="442"/>
    </row>
    <row r="2299" spans="1:4">
      <c r="A2299" s="524"/>
      <c r="D2299" s="442"/>
    </row>
    <row r="2300" spans="1:4">
      <c r="A2300" s="524"/>
      <c r="D2300" s="442"/>
    </row>
    <row r="2301" spans="1:4">
      <c r="A2301" s="524"/>
      <c r="D2301" s="442"/>
    </row>
    <row r="2302" spans="1:4">
      <c r="A2302" s="524"/>
      <c r="D2302" s="442"/>
    </row>
    <row r="2303" spans="1:4">
      <c r="A2303" s="524"/>
      <c r="D2303" s="442"/>
    </row>
    <row r="2304" spans="1:4">
      <c r="A2304" s="524"/>
      <c r="D2304" s="442"/>
    </row>
    <row r="2305" spans="1:4">
      <c r="A2305" s="524"/>
      <c r="D2305" s="442"/>
    </row>
    <row r="2306" spans="1:4">
      <c r="A2306" s="524"/>
      <c r="D2306" s="442"/>
    </row>
    <row r="2307" spans="1:4">
      <c r="A2307" s="524"/>
      <c r="D2307" s="442"/>
    </row>
    <row r="2308" spans="1:4">
      <c r="A2308" s="524"/>
      <c r="D2308" s="442"/>
    </row>
    <row r="2309" spans="1:4">
      <c r="A2309" s="524"/>
      <c r="D2309" s="442"/>
    </row>
    <row r="2310" spans="1:4">
      <c r="A2310" s="524"/>
      <c r="D2310" s="442"/>
    </row>
    <row r="2311" spans="1:4">
      <c r="A2311" s="524"/>
      <c r="D2311" s="442"/>
    </row>
    <row r="2312" spans="1:4">
      <c r="A2312" s="524"/>
      <c r="D2312" s="442"/>
    </row>
    <row r="2313" spans="1:4">
      <c r="A2313" s="524"/>
      <c r="D2313" s="442"/>
    </row>
    <row r="2314" spans="1:4">
      <c r="A2314" s="524"/>
      <c r="D2314" s="442"/>
    </row>
    <row r="2315" spans="1:4">
      <c r="A2315" s="524"/>
      <c r="D2315" s="442"/>
    </row>
    <row r="2316" spans="1:4">
      <c r="A2316" s="524"/>
      <c r="D2316" s="442"/>
    </row>
    <row r="2317" spans="1:4">
      <c r="A2317" s="524"/>
      <c r="D2317" s="442"/>
    </row>
    <row r="2318" spans="1:4">
      <c r="A2318" s="524"/>
      <c r="D2318" s="442"/>
    </row>
    <row r="2319" spans="1:4">
      <c r="A2319" s="524"/>
      <c r="D2319" s="442"/>
    </row>
    <row r="2320" spans="1:4">
      <c r="A2320" s="524"/>
      <c r="D2320" s="442"/>
    </row>
    <row r="2321" spans="1:4">
      <c r="A2321" s="524"/>
      <c r="D2321" s="442"/>
    </row>
    <row r="2322" spans="1:4">
      <c r="A2322" s="524"/>
      <c r="D2322" s="442"/>
    </row>
    <row r="2323" spans="1:4">
      <c r="A2323" s="524"/>
      <c r="D2323" s="442"/>
    </row>
    <row r="2324" spans="1:4">
      <c r="A2324" s="524"/>
      <c r="D2324" s="442"/>
    </row>
    <row r="2325" spans="1:4">
      <c r="A2325" s="524"/>
      <c r="D2325" s="442"/>
    </row>
    <row r="2326" spans="1:4">
      <c r="A2326" s="524"/>
      <c r="D2326" s="442"/>
    </row>
    <row r="2327" spans="1:4">
      <c r="A2327" s="524"/>
      <c r="D2327" s="442"/>
    </row>
    <row r="2328" spans="1:4">
      <c r="A2328" s="524"/>
      <c r="D2328" s="442"/>
    </row>
    <row r="2329" spans="1:4">
      <c r="A2329" s="524"/>
      <c r="D2329" s="442"/>
    </row>
    <row r="2330" spans="1:4">
      <c r="A2330" s="524"/>
      <c r="D2330" s="442"/>
    </row>
    <row r="2331" spans="1:4">
      <c r="A2331" s="524"/>
      <c r="D2331" s="442"/>
    </row>
    <row r="2332" spans="1:4">
      <c r="A2332" s="524"/>
      <c r="D2332" s="442"/>
    </row>
    <row r="2333" spans="1:4">
      <c r="A2333" s="524"/>
      <c r="D2333" s="442"/>
    </row>
    <row r="2334" spans="1:4">
      <c r="A2334" s="524"/>
      <c r="D2334" s="442"/>
    </row>
    <row r="2335" spans="1:4">
      <c r="A2335" s="524"/>
      <c r="D2335" s="442"/>
    </row>
    <row r="2336" spans="1:4">
      <c r="A2336" s="524"/>
      <c r="D2336" s="442"/>
    </row>
    <row r="2337" spans="1:4">
      <c r="A2337" s="524"/>
      <c r="D2337" s="442"/>
    </row>
    <row r="2338" spans="1:4">
      <c r="A2338" s="524"/>
      <c r="D2338" s="442"/>
    </row>
    <row r="2339" spans="1:4">
      <c r="A2339" s="524"/>
      <c r="D2339" s="442"/>
    </row>
    <row r="2340" spans="1:4">
      <c r="A2340" s="524"/>
      <c r="D2340" s="442"/>
    </row>
    <row r="2341" spans="1:4">
      <c r="A2341" s="524"/>
      <c r="D2341" s="442"/>
    </row>
    <row r="2342" spans="1:4">
      <c r="A2342" s="524"/>
      <c r="D2342" s="442"/>
    </row>
    <row r="2343" spans="1:4">
      <c r="A2343" s="524"/>
      <c r="D2343" s="442"/>
    </row>
    <row r="2344" spans="1:4">
      <c r="A2344" s="524"/>
      <c r="D2344" s="442"/>
    </row>
    <row r="2345" spans="1:4">
      <c r="A2345" s="524"/>
      <c r="D2345" s="442"/>
    </row>
    <row r="2346" spans="1:4">
      <c r="A2346" s="524"/>
      <c r="D2346" s="442"/>
    </row>
    <row r="2347" spans="1:4">
      <c r="A2347" s="524"/>
      <c r="D2347" s="442"/>
    </row>
    <row r="2348" spans="1:4">
      <c r="A2348" s="524"/>
      <c r="D2348" s="442"/>
    </row>
    <row r="2349" spans="1:4">
      <c r="A2349" s="524"/>
      <c r="D2349" s="442"/>
    </row>
    <row r="2350" spans="1:4">
      <c r="A2350" s="524"/>
      <c r="D2350" s="442"/>
    </row>
    <row r="2351" spans="1:4">
      <c r="A2351" s="524"/>
      <c r="D2351" s="442"/>
    </row>
    <row r="2352" spans="1:4">
      <c r="A2352" s="524"/>
      <c r="D2352" s="442"/>
    </row>
    <row r="2353" spans="1:4">
      <c r="A2353" s="524"/>
      <c r="D2353" s="442"/>
    </row>
    <row r="2354" spans="1:4">
      <c r="A2354" s="524"/>
      <c r="D2354" s="442"/>
    </row>
    <row r="2355" spans="1:4">
      <c r="A2355" s="524"/>
      <c r="D2355" s="442"/>
    </row>
    <row r="2356" spans="1:4">
      <c r="A2356" s="524"/>
      <c r="D2356" s="442"/>
    </row>
    <row r="2357" spans="1:4">
      <c r="A2357" s="524"/>
      <c r="D2357" s="442"/>
    </row>
    <row r="2358" spans="1:4">
      <c r="A2358" s="524"/>
      <c r="D2358" s="442"/>
    </row>
    <row r="2359" spans="1:4">
      <c r="A2359" s="524"/>
      <c r="D2359" s="442"/>
    </row>
    <row r="2360" spans="1:4">
      <c r="A2360" s="524"/>
      <c r="D2360" s="442"/>
    </row>
    <row r="2361" spans="1:4">
      <c r="A2361" s="524"/>
      <c r="D2361" s="442"/>
    </row>
    <row r="2362" spans="1:4">
      <c r="A2362" s="524"/>
      <c r="D2362" s="442"/>
    </row>
    <row r="2363" spans="1:4">
      <c r="A2363" s="524"/>
      <c r="D2363" s="442"/>
    </row>
    <row r="2364" spans="1:4">
      <c r="A2364" s="524"/>
      <c r="D2364" s="442"/>
    </row>
    <row r="2365" spans="1:4">
      <c r="A2365" s="524"/>
      <c r="D2365" s="442"/>
    </row>
    <row r="2366" spans="1:4">
      <c r="A2366" s="524"/>
      <c r="D2366" s="442"/>
    </row>
    <row r="2367" spans="1:4">
      <c r="A2367" s="524"/>
      <c r="D2367" s="442"/>
    </row>
    <row r="2368" spans="1:4">
      <c r="A2368" s="524"/>
      <c r="D2368" s="442"/>
    </row>
    <row r="2369" spans="1:4">
      <c r="A2369" s="524"/>
      <c r="D2369" s="442"/>
    </row>
    <row r="2370" spans="1:4">
      <c r="A2370" s="524"/>
      <c r="D2370" s="442"/>
    </row>
    <row r="2371" spans="1:4">
      <c r="A2371" s="524"/>
      <c r="D2371" s="442"/>
    </row>
    <row r="2372" spans="1:4">
      <c r="A2372" s="524"/>
      <c r="D2372" s="442"/>
    </row>
    <row r="2373" spans="1:4">
      <c r="A2373" s="524"/>
      <c r="D2373" s="442"/>
    </row>
    <row r="2374" spans="1:4">
      <c r="A2374" s="524"/>
      <c r="D2374" s="442"/>
    </row>
    <row r="2375" spans="1:4">
      <c r="A2375" s="524"/>
      <c r="D2375" s="442"/>
    </row>
    <row r="2376" spans="1:4">
      <c r="A2376" s="524"/>
      <c r="D2376" s="442"/>
    </row>
    <row r="2377" spans="1:4">
      <c r="A2377" s="524"/>
      <c r="D2377" s="442"/>
    </row>
    <row r="2378" spans="1:4">
      <c r="A2378" s="524"/>
      <c r="D2378" s="442"/>
    </row>
    <row r="2379" spans="1:4">
      <c r="A2379" s="524"/>
      <c r="D2379" s="442"/>
    </row>
    <row r="2380" spans="1:4">
      <c r="A2380" s="524"/>
      <c r="D2380" s="442"/>
    </row>
    <row r="2381" spans="1:4">
      <c r="A2381" s="524"/>
      <c r="D2381" s="442"/>
    </row>
    <row r="2382" spans="1:4">
      <c r="A2382" s="524"/>
      <c r="D2382" s="442"/>
    </row>
    <row r="2383" spans="1:4">
      <c r="A2383" s="524"/>
      <c r="D2383" s="442"/>
    </row>
    <row r="2384" spans="1:4">
      <c r="A2384" s="524"/>
      <c r="D2384" s="442"/>
    </row>
    <row r="2385" spans="1:4">
      <c r="A2385" s="524"/>
      <c r="D2385" s="442"/>
    </row>
    <row r="2386" spans="1:4">
      <c r="A2386" s="524"/>
      <c r="D2386" s="442"/>
    </row>
    <row r="2387" spans="1:4">
      <c r="A2387" s="524"/>
      <c r="D2387" s="442"/>
    </row>
    <row r="2388" spans="1:4">
      <c r="A2388" s="524"/>
      <c r="D2388" s="442"/>
    </row>
    <row r="2389" spans="1:4">
      <c r="A2389" s="524"/>
      <c r="D2389" s="442"/>
    </row>
    <row r="2390" spans="1:4">
      <c r="A2390" s="524"/>
      <c r="D2390" s="442"/>
    </row>
    <row r="2391" spans="1:4">
      <c r="A2391" s="524"/>
      <c r="D2391" s="442"/>
    </row>
    <row r="2392" spans="1:4">
      <c r="A2392" s="524"/>
      <c r="D2392" s="442"/>
    </row>
    <row r="2393" spans="1:4">
      <c r="A2393" s="524"/>
      <c r="D2393" s="442"/>
    </row>
    <row r="2394" spans="1:4">
      <c r="A2394" s="524"/>
      <c r="D2394" s="442"/>
    </row>
    <row r="2395" spans="1:4">
      <c r="A2395" s="524"/>
      <c r="D2395" s="442"/>
    </row>
    <row r="2396" spans="1:4">
      <c r="A2396" s="524"/>
      <c r="D2396" s="442"/>
    </row>
    <row r="2397" spans="1:4">
      <c r="A2397" s="524"/>
      <c r="D2397" s="442"/>
    </row>
    <row r="2398" spans="1:4">
      <c r="A2398" s="524"/>
      <c r="D2398" s="442"/>
    </row>
    <row r="2399" spans="1:4">
      <c r="A2399" s="524"/>
      <c r="D2399" s="442"/>
    </row>
    <row r="2400" spans="1:4">
      <c r="A2400" s="524"/>
      <c r="D2400" s="442"/>
    </row>
    <row r="2401" spans="1:4">
      <c r="A2401" s="524"/>
      <c r="D2401" s="442"/>
    </row>
    <row r="2402" spans="1:4">
      <c r="A2402" s="524"/>
      <c r="D2402" s="442"/>
    </row>
    <row r="2403" spans="1:4">
      <c r="A2403" s="524"/>
      <c r="D2403" s="442"/>
    </row>
    <row r="2404" spans="1:4">
      <c r="A2404" s="524"/>
      <c r="D2404" s="442"/>
    </row>
    <row r="2405" spans="1:4">
      <c r="A2405" s="524"/>
      <c r="D2405" s="442"/>
    </row>
    <row r="2406" spans="1:4">
      <c r="A2406" s="524"/>
      <c r="D2406" s="442"/>
    </row>
    <row r="2407" spans="1:4">
      <c r="A2407" s="524"/>
      <c r="D2407" s="442"/>
    </row>
    <row r="2408" spans="1:4">
      <c r="A2408" s="524"/>
      <c r="D2408" s="442"/>
    </row>
    <row r="2409" spans="1:4">
      <c r="A2409" s="524"/>
      <c r="D2409" s="442"/>
    </row>
    <row r="2410" spans="1:4">
      <c r="A2410" s="524"/>
      <c r="D2410" s="442"/>
    </row>
    <row r="2411" spans="1:4">
      <c r="A2411" s="524"/>
      <c r="D2411" s="442"/>
    </row>
    <row r="2412" spans="1:4">
      <c r="A2412" s="524"/>
      <c r="D2412" s="442"/>
    </row>
    <row r="2413" spans="1:4">
      <c r="A2413" s="524"/>
      <c r="D2413" s="442"/>
    </row>
    <row r="2414" spans="1:4">
      <c r="A2414" s="524"/>
      <c r="D2414" s="442"/>
    </row>
    <row r="2415" spans="1:4">
      <c r="A2415" s="524"/>
      <c r="D2415" s="442"/>
    </row>
    <row r="2416" spans="1:4">
      <c r="A2416" s="524"/>
      <c r="D2416" s="442"/>
    </row>
    <row r="2417" spans="1:4">
      <c r="A2417" s="524"/>
      <c r="D2417" s="442"/>
    </row>
    <row r="2418" spans="1:4">
      <c r="A2418" s="524"/>
      <c r="D2418" s="442"/>
    </row>
    <row r="2419" spans="1:4">
      <c r="A2419" s="524"/>
      <c r="D2419" s="442"/>
    </row>
    <row r="2420" spans="1:4">
      <c r="A2420" s="524"/>
      <c r="D2420" s="442"/>
    </row>
    <row r="2421" spans="1:4">
      <c r="A2421" s="524"/>
      <c r="D2421" s="442"/>
    </row>
    <row r="2422" spans="1:4">
      <c r="A2422" s="524"/>
      <c r="D2422" s="442"/>
    </row>
    <row r="2423" spans="1:4">
      <c r="A2423" s="524"/>
      <c r="D2423" s="442"/>
    </row>
    <row r="2424" spans="1:4">
      <c r="A2424" s="524"/>
      <c r="D2424" s="442"/>
    </row>
    <row r="2425" spans="1:4">
      <c r="A2425" s="524"/>
      <c r="D2425" s="442"/>
    </row>
    <row r="2426" spans="1:4">
      <c r="A2426" s="524"/>
      <c r="D2426" s="442"/>
    </row>
    <row r="2427" spans="1:4">
      <c r="A2427" s="524"/>
      <c r="D2427" s="442"/>
    </row>
    <row r="2428" spans="1:4">
      <c r="A2428" s="524"/>
      <c r="D2428" s="442"/>
    </row>
    <row r="2429" spans="1:4">
      <c r="A2429" s="524"/>
      <c r="D2429" s="442"/>
    </row>
    <row r="2430" spans="1:4">
      <c r="A2430" s="524"/>
      <c r="D2430" s="442"/>
    </row>
    <row r="2431" spans="1:4">
      <c r="A2431" s="524"/>
      <c r="D2431" s="442"/>
    </row>
    <row r="2432" spans="1:4">
      <c r="A2432" s="524"/>
      <c r="D2432" s="442"/>
    </row>
    <row r="2433" spans="1:4">
      <c r="A2433" s="524"/>
      <c r="D2433" s="442"/>
    </row>
    <row r="2434" spans="1:4">
      <c r="A2434" s="524"/>
      <c r="D2434" s="442"/>
    </row>
    <row r="2435" spans="1:4">
      <c r="A2435" s="524"/>
      <c r="D2435" s="442"/>
    </row>
    <row r="2436" spans="1:4">
      <c r="A2436" s="524"/>
      <c r="D2436" s="442"/>
    </row>
    <row r="2437" spans="1:4">
      <c r="A2437" s="524"/>
      <c r="D2437" s="442"/>
    </row>
    <row r="2438" spans="1:4">
      <c r="A2438" s="524"/>
      <c r="D2438" s="442"/>
    </row>
    <row r="2439" spans="1:4">
      <c r="A2439" s="524"/>
      <c r="D2439" s="442"/>
    </row>
    <row r="2440" spans="1:4">
      <c r="A2440" s="524"/>
      <c r="D2440" s="442"/>
    </row>
    <row r="2441" spans="1:4">
      <c r="A2441" s="524"/>
      <c r="D2441" s="442"/>
    </row>
    <row r="2442" spans="1:4">
      <c r="A2442" s="524"/>
      <c r="D2442" s="442"/>
    </row>
    <row r="2443" spans="1:4">
      <c r="A2443" s="524"/>
      <c r="D2443" s="442"/>
    </row>
    <row r="2444" spans="1:4">
      <c r="A2444" s="524"/>
      <c r="D2444" s="442"/>
    </row>
    <row r="2445" spans="1:4">
      <c r="A2445" s="524"/>
      <c r="D2445" s="442"/>
    </row>
    <row r="2446" spans="1:4">
      <c r="A2446" s="524"/>
      <c r="D2446" s="442"/>
    </row>
    <row r="2447" spans="1:4">
      <c r="A2447" s="524"/>
      <c r="D2447" s="442"/>
    </row>
    <row r="2448" spans="1:4">
      <c r="A2448" s="524"/>
      <c r="D2448" s="442"/>
    </row>
    <row r="2449" spans="1:4">
      <c r="A2449" s="524"/>
      <c r="D2449" s="442"/>
    </row>
    <row r="2450" spans="1:4">
      <c r="A2450" s="524"/>
      <c r="D2450" s="442"/>
    </row>
    <row r="2451" spans="1:4">
      <c r="A2451" s="524"/>
      <c r="D2451" s="442"/>
    </row>
    <row r="2452" spans="1:4">
      <c r="A2452" s="524"/>
      <c r="D2452" s="442"/>
    </row>
    <row r="2453" spans="1:4">
      <c r="A2453" s="524"/>
      <c r="D2453" s="442"/>
    </row>
    <row r="2454" spans="1:4">
      <c r="A2454" s="524"/>
      <c r="D2454" s="442"/>
    </row>
    <row r="2455" spans="1:4">
      <c r="A2455" s="524"/>
      <c r="D2455" s="442"/>
    </row>
    <row r="2456" spans="1:4">
      <c r="A2456" s="524"/>
      <c r="D2456" s="442"/>
    </row>
    <row r="2457" spans="1:4">
      <c r="A2457" s="524"/>
      <c r="D2457" s="442"/>
    </row>
    <row r="2458" spans="1:4">
      <c r="A2458" s="524"/>
      <c r="D2458" s="442"/>
    </row>
    <row r="2459" spans="1:4">
      <c r="A2459" s="524"/>
      <c r="D2459" s="442"/>
    </row>
    <row r="2460" spans="1:4">
      <c r="A2460" s="524"/>
      <c r="D2460" s="442"/>
    </row>
    <row r="2461" spans="1:4">
      <c r="A2461" s="524"/>
      <c r="D2461" s="442"/>
    </row>
    <row r="2462" spans="1:4">
      <c r="A2462" s="524"/>
      <c r="D2462" s="442"/>
    </row>
    <row r="2463" spans="1:4">
      <c r="A2463" s="524"/>
      <c r="D2463" s="442"/>
    </row>
    <row r="2464" spans="1:4">
      <c r="A2464" s="524"/>
      <c r="D2464" s="442"/>
    </row>
    <row r="2465" spans="1:4">
      <c r="A2465" s="524"/>
      <c r="D2465" s="442"/>
    </row>
    <row r="2466" spans="1:4">
      <c r="A2466" s="524"/>
      <c r="D2466" s="442"/>
    </row>
    <row r="2467" spans="1:4">
      <c r="A2467" s="524"/>
      <c r="D2467" s="442"/>
    </row>
    <row r="2468" spans="1:4">
      <c r="A2468" s="524"/>
      <c r="D2468" s="442"/>
    </row>
    <row r="2469" spans="1:4">
      <c r="A2469" s="524"/>
      <c r="D2469" s="442"/>
    </row>
    <row r="2470" spans="1:4">
      <c r="A2470" s="524"/>
      <c r="D2470" s="442"/>
    </row>
    <row r="2471" spans="1:4">
      <c r="A2471" s="524"/>
      <c r="D2471" s="442"/>
    </row>
    <row r="2472" spans="1:4">
      <c r="A2472" s="524"/>
      <c r="D2472" s="442"/>
    </row>
    <row r="2473" spans="1:4">
      <c r="A2473" s="524"/>
      <c r="D2473" s="442"/>
    </row>
    <row r="2474" spans="1:4">
      <c r="A2474" s="524"/>
      <c r="D2474" s="442"/>
    </row>
    <row r="2475" spans="1:4">
      <c r="A2475" s="524"/>
      <c r="D2475" s="442"/>
    </row>
    <row r="2476" spans="1:4">
      <c r="A2476" s="524"/>
      <c r="D2476" s="442"/>
    </row>
    <row r="2477" spans="1:4">
      <c r="A2477" s="524"/>
      <c r="D2477" s="442"/>
    </row>
    <row r="2478" spans="1:4">
      <c r="A2478" s="524"/>
      <c r="D2478" s="442"/>
    </row>
    <row r="2479" spans="1:4">
      <c r="A2479" s="524"/>
      <c r="D2479" s="442"/>
    </row>
    <row r="2480" spans="1:4">
      <c r="A2480" s="524"/>
      <c r="D2480" s="442"/>
    </row>
    <row r="2481" spans="1:4">
      <c r="A2481" s="524"/>
      <c r="D2481" s="442"/>
    </row>
    <row r="2482" spans="1:4">
      <c r="A2482" s="524"/>
      <c r="D2482" s="442"/>
    </row>
    <row r="2483" spans="1:4">
      <c r="A2483" s="524"/>
      <c r="D2483" s="442"/>
    </row>
    <row r="2484" spans="1:4">
      <c r="A2484" s="524"/>
      <c r="D2484" s="442"/>
    </row>
    <row r="2485" spans="1:4">
      <c r="A2485" s="524"/>
      <c r="D2485" s="442"/>
    </row>
    <row r="2486" spans="1:4">
      <c r="A2486" s="524"/>
      <c r="D2486" s="442"/>
    </row>
    <row r="2487" spans="1:4">
      <c r="A2487" s="524"/>
      <c r="D2487" s="442"/>
    </row>
    <row r="2488" spans="1:4">
      <c r="A2488" s="524"/>
      <c r="D2488" s="442"/>
    </row>
    <row r="2489" spans="1:4">
      <c r="A2489" s="524"/>
      <c r="D2489" s="442"/>
    </row>
    <row r="2490" spans="1:4">
      <c r="A2490" s="524"/>
      <c r="D2490" s="442"/>
    </row>
    <row r="2491" spans="1:4">
      <c r="A2491" s="524"/>
      <c r="D2491" s="442"/>
    </row>
    <row r="2492" spans="1:4">
      <c r="A2492" s="524"/>
      <c r="D2492" s="442"/>
    </row>
    <row r="2493" spans="1:4">
      <c r="A2493" s="524"/>
      <c r="D2493" s="442"/>
    </row>
    <row r="2494" spans="1:4">
      <c r="A2494" s="524"/>
      <c r="D2494" s="442"/>
    </row>
    <row r="2495" spans="1:4">
      <c r="A2495" s="524"/>
      <c r="D2495" s="442"/>
    </row>
    <row r="2496" spans="1:4">
      <c r="A2496" s="524"/>
      <c r="D2496" s="442"/>
    </row>
    <row r="2497" spans="1:4">
      <c r="A2497" s="524"/>
      <c r="D2497" s="442"/>
    </row>
    <row r="2498" spans="1:4">
      <c r="A2498" s="524"/>
      <c r="D2498" s="442"/>
    </row>
    <row r="2499" spans="1:4">
      <c r="A2499" s="524"/>
      <c r="D2499" s="442"/>
    </row>
    <row r="2500" spans="1:4">
      <c r="A2500" s="524"/>
      <c r="D2500" s="442"/>
    </row>
    <row r="2501" spans="1:4">
      <c r="A2501" s="524"/>
      <c r="D2501" s="442"/>
    </row>
    <row r="2502" spans="1:4">
      <c r="A2502" s="524"/>
      <c r="D2502" s="442"/>
    </row>
    <row r="2503" spans="1:4">
      <c r="A2503" s="524"/>
      <c r="D2503" s="442"/>
    </row>
    <row r="2504" spans="1:4">
      <c r="A2504" s="524"/>
      <c r="D2504" s="442"/>
    </row>
    <row r="2505" spans="1:4">
      <c r="A2505" s="524"/>
      <c r="D2505" s="442"/>
    </row>
    <row r="2506" spans="1:4">
      <c r="A2506" s="524"/>
      <c r="D2506" s="442"/>
    </row>
    <row r="2507" spans="1:4">
      <c r="A2507" s="524"/>
      <c r="D2507" s="442"/>
    </row>
    <row r="2508" spans="1:4">
      <c r="A2508" s="524"/>
      <c r="D2508" s="442"/>
    </row>
    <row r="2509" spans="1:4">
      <c r="A2509" s="524"/>
      <c r="D2509" s="442"/>
    </row>
    <row r="2510" spans="1:4">
      <c r="A2510" s="524"/>
      <c r="D2510" s="442"/>
    </row>
    <row r="2511" spans="1:4">
      <c r="A2511" s="524"/>
      <c r="D2511" s="442"/>
    </row>
    <row r="2512" spans="1:4">
      <c r="A2512" s="524"/>
      <c r="D2512" s="442"/>
    </row>
    <row r="2513" spans="1:4">
      <c r="A2513" s="524"/>
      <c r="D2513" s="442"/>
    </row>
    <row r="2514" spans="1:4">
      <c r="A2514" s="524"/>
      <c r="D2514" s="442"/>
    </row>
    <row r="2515" spans="1:4">
      <c r="A2515" s="524"/>
      <c r="D2515" s="442"/>
    </row>
    <row r="2516" spans="1:4">
      <c r="A2516" s="524"/>
      <c r="D2516" s="442"/>
    </row>
    <row r="2517" spans="1:4">
      <c r="A2517" s="524"/>
      <c r="D2517" s="442"/>
    </row>
    <row r="2518" spans="1:4">
      <c r="A2518" s="524"/>
      <c r="D2518" s="442"/>
    </row>
    <row r="2519" spans="1:4">
      <c r="A2519" s="524"/>
      <c r="D2519" s="442"/>
    </row>
    <row r="2520" spans="1:4">
      <c r="A2520" s="524"/>
      <c r="D2520" s="442"/>
    </row>
    <row r="2521" spans="1:4">
      <c r="A2521" s="524"/>
      <c r="D2521" s="442"/>
    </row>
    <row r="2522" spans="1:4">
      <c r="A2522" s="524"/>
      <c r="D2522" s="442"/>
    </row>
    <row r="2523" spans="1:4">
      <c r="A2523" s="524"/>
      <c r="D2523" s="442"/>
    </row>
    <row r="2524" spans="1:4">
      <c r="A2524" s="524"/>
      <c r="D2524" s="442"/>
    </row>
    <row r="2525" spans="1:4">
      <c r="A2525" s="524"/>
      <c r="D2525" s="442"/>
    </row>
    <row r="2526" spans="1:4">
      <c r="A2526" s="524"/>
      <c r="D2526" s="442"/>
    </row>
    <row r="2527" spans="1:4">
      <c r="A2527" s="524"/>
      <c r="D2527" s="442"/>
    </row>
    <row r="2528" spans="1:4">
      <c r="A2528" s="524"/>
      <c r="D2528" s="442"/>
    </row>
    <row r="2529" spans="1:4">
      <c r="A2529" s="524"/>
      <c r="D2529" s="442"/>
    </row>
    <row r="2530" spans="1:4">
      <c r="A2530" s="524"/>
      <c r="D2530" s="442"/>
    </row>
    <row r="2531" spans="1:4">
      <c r="A2531" s="524"/>
      <c r="D2531" s="442"/>
    </row>
    <row r="2532" spans="1:4">
      <c r="A2532" s="524"/>
      <c r="D2532" s="442"/>
    </row>
    <row r="2533" spans="1:4">
      <c r="A2533" s="524"/>
      <c r="D2533" s="442"/>
    </row>
    <row r="2534" spans="1:4">
      <c r="A2534" s="524"/>
      <c r="D2534" s="442"/>
    </row>
    <row r="2535" spans="1:4">
      <c r="A2535" s="524"/>
      <c r="D2535" s="442"/>
    </row>
    <row r="2536" spans="1:4">
      <c r="A2536" s="524"/>
      <c r="D2536" s="442"/>
    </row>
    <row r="2537" spans="1:4">
      <c r="A2537" s="524"/>
      <c r="D2537" s="442"/>
    </row>
    <row r="2538" spans="1:4">
      <c r="A2538" s="524"/>
      <c r="D2538" s="442"/>
    </row>
    <row r="2539" spans="1:4">
      <c r="A2539" s="524"/>
      <c r="D2539" s="442"/>
    </row>
    <row r="2540" spans="1:4">
      <c r="A2540" s="524"/>
      <c r="D2540" s="442"/>
    </row>
    <row r="2541" spans="1:4">
      <c r="A2541" s="524"/>
      <c r="D2541" s="442"/>
    </row>
    <row r="2542" spans="1:4">
      <c r="A2542" s="524"/>
      <c r="D2542" s="442"/>
    </row>
    <row r="2543" spans="1:4">
      <c r="A2543" s="524"/>
      <c r="D2543" s="442"/>
    </row>
    <row r="2544" spans="1:4">
      <c r="A2544" s="524"/>
      <c r="D2544" s="442"/>
    </row>
    <row r="2545" spans="1:4">
      <c r="A2545" s="524"/>
      <c r="D2545" s="442"/>
    </row>
    <row r="2546" spans="1:4">
      <c r="A2546" s="524"/>
      <c r="D2546" s="442"/>
    </row>
    <row r="2547" spans="1:4">
      <c r="A2547" s="524"/>
      <c r="D2547" s="442"/>
    </row>
    <row r="2548" spans="1:4">
      <c r="A2548" s="524"/>
      <c r="D2548" s="442"/>
    </row>
    <row r="2549" spans="1:4">
      <c r="A2549" s="524"/>
      <c r="D2549" s="442"/>
    </row>
    <row r="2550" spans="1:4">
      <c r="A2550" s="524"/>
      <c r="D2550" s="442"/>
    </row>
    <row r="2551" spans="1:4">
      <c r="A2551" s="524"/>
      <c r="D2551" s="442"/>
    </row>
    <row r="2552" spans="1:4">
      <c r="A2552" s="524"/>
      <c r="D2552" s="442"/>
    </row>
    <row r="2553" spans="1:4">
      <c r="A2553" s="524"/>
      <c r="D2553" s="442"/>
    </row>
    <row r="2554" spans="1:4">
      <c r="A2554" s="524"/>
      <c r="D2554" s="442"/>
    </row>
    <row r="2555" spans="1:4">
      <c r="A2555" s="524"/>
      <c r="D2555" s="442"/>
    </row>
    <row r="2556" spans="1:4">
      <c r="A2556" s="524"/>
      <c r="D2556" s="442"/>
    </row>
    <row r="2557" spans="1:4">
      <c r="A2557" s="524"/>
      <c r="D2557" s="442"/>
    </row>
    <row r="2558" spans="1:4">
      <c r="A2558" s="524"/>
      <c r="D2558" s="442"/>
    </row>
    <row r="2559" spans="1:4">
      <c r="A2559" s="524"/>
      <c r="D2559" s="442"/>
    </row>
    <row r="2560" spans="1:4">
      <c r="A2560" s="524"/>
      <c r="D2560" s="442"/>
    </row>
    <row r="2561" spans="1:4">
      <c r="A2561" s="524"/>
      <c r="D2561" s="442"/>
    </row>
    <row r="2562" spans="1:4">
      <c r="A2562" s="524"/>
      <c r="D2562" s="442"/>
    </row>
    <row r="2563" spans="1:4">
      <c r="A2563" s="524"/>
      <c r="D2563" s="442"/>
    </row>
    <row r="2564" spans="1:4">
      <c r="A2564" s="524"/>
      <c r="D2564" s="442"/>
    </row>
    <row r="2565" spans="1:4">
      <c r="A2565" s="524"/>
      <c r="D2565" s="442"/>
    </row>
    <row r="2566" spans="1:4">
      <c r="A2566" s="524"/>
      <c r="D2566" s="442"/>
    </row>
    <row r="2567" spans="1:4">
      <c r="A2567" s="524"/>
      <c r="D2567" s="442"/>
    </row>
    <row r="2568" spans="1:4">
      <c r="A2568" s="524"/>
      <c r="D2568" s="442"/>
    </row>
    <row r="2569" spans="1:4">
      <c r="A2569" s="524"/>
      <c r="D2569" s="442"/>
    </row>
    <row r="2570" spans="1:4">
      <c r="A2570" s="524"/>
      <c r="D2570" s="442"/>
    </row>
    <row r="2571" spans="1:4">
      <c r="A2571" s="524"/>
      <c r="D2571" s="442"/>
    </row>
    <row r="2572" spans="1:4">
      <c r="A2572" s="524"/>
      <c r="D2572" s="442"/>
    </row>
    <row r="2573" spans="1:4">
      <c r="A2573" s="524"/>
      <c r="D2573" s="442"/>
    </row>
    <row r="2574" spans="1:4">
      <c r="A2574" s="524"/>
      <c r="D2574" s="442"/>
    </row>
    <row r="2575" spans="1:4">
      <c r="A2575" s="524"/>
      <c r="D2575" s="442"/>
    </row>
    <row r="2576" spans="1:4">
      <c r="A2576" s="524"/>
      <c r="D2576" s="442"/>
    </row>
    <row r="2577" spans="1:4">
      <c r="A2577" s="524"/>
      <c r="D2577" s="442"/>
    </row>
    <row r="2578" spans="1:4">
      <c r="A2578" s="524"/>
      <c r="D2578" s="442"/>
    </row>
    <row r="2579" spans="1:4">
      <c r="A2579" s="524"/>
      <c r="D2579" s="442"/>
    </row>
    <row r="2580" spans="1:4">
      <c r="A2580" s="524"/>
      <c r="D2580" s="442"/>
    </row>
    <row r="2581" spans="1:4">
      <c r="A2581" s="524"/>
      <c r="D2581" s="442"/>
    </row>
    <row r="2582" spans="1:4">
      <c r="A2582" s="524"/>
      <c r="D2582" s="442"/>
    </row>
    <row r="2583" spans="1:4">
      <c r="A2583" s="524"/>
      <c r="D2583" s="442"/>
    </row>
    <row r="2584" spans="1:4">
      <c r="A2584" s="524"/>
      <c r="D2584" s="442"/>
    </row>
    <row r="2585" spans="1:4">
      <c r="A2585" s="524"/>
      <c r="D2585" s="442"/>
    </row>
    <row r="2586" spans="1:4">
      <c r="A2586" s="524"/>
      <c r="D2586" s="442"/>
    </row>
    <row r="2587" spans="1:4">
      <c r="A2587" s="524"/>
      <c r="D2587" s="442"/>
    </row>
    <row r="2588" spans="1:4">
      <c r="A2588" s="524"/>
      <c r="D2588" s="442"/>
    </row>
    <row r="2589" spans="1:4">
      <c r="A2589" s="524"/>
      <c r="D2589" s="442"/>
    </row>
    <row r="2590" spans="1:4">
      <c r="A2590" s="524"/>
      <c r="D2590" s="442"/>
    </row>
    <row r="2591" spans="1:4">
      <c r="A2591" s="524"/>
      <c r="D2591" s="442"/>
    </row>
    <row r="2592" spans="1:4">
      <c r="A2592" s="524"/>
      <c r="D2592" s="442"/>
    </row>
    <row r="2593" spans="1:4">
      <c r="A2593" s="524"/>
      <c r="D2593" s="442"/>
    </row>
    <row r="2594" spans="1:4">
      <c r="A2594" s="524"/>
      <c r="D2594" s="442"/>
    </row>
    <row r="2595" spans="1:4">
      <c r="A2595" s="524"/>
      <c r="D2595" s="442"/>
    </row>
    <row r="2596" spans="1:4">
      <c r="A2596" s="524"/>
      <c r="D2596" s="442"/>
    </row>
    <row r="2597" spans="1:4">
      <c r="A2597" s="524"/>
      <c r="D2597" s="442"/>
    </row>
    <row r="2598" spans="1:4">
      <c r="A2598" s="524"/>
      <c r="D2598" s="442"/>
    </row>
    <row r="2599" spans="1:4">
      <c r="A2599" s="524"/>
      <c r="D2599" s="442"/>
    </row>
    <row r="2600" spans="1:4">
      <c r="A2600" s="524"/>
      <c r="D2600" s="442"/>
    </row>
    <row r="2601" spans="1:4">
      <c r="A2601" s="524"/>
      <c r="D2601" s="442"/>
    </row>
    <row r="2602" spans="1:4">
      <c r="A2602" s="524"/>
      <c r="D2602" s="442"/>
    </row>
    <row r="2603" spans="1:4">
      <c r="A2603" s="524"/>
      <c r="D2603" s="442"/>
    </row>
    <row r="2604" spans="1:4">
      <c r="A2604" s="524"/>
      <c r="D2604" s="442"/>
    </row>
    <row r="2605" spans="1:4">
      <c r="A2605" s="524"/>
      <c r="D2605" s="442"/>
    </row>
    <row r="2606" spans="1:4">
      <c r="A2606" s="524"/>
      <c r="D2606" s="442"/>
    </row>
    <row r="2607" spans="1:4">
      <c r="A2607" s="524"/>
      <c r="D2607" s="442"/>
    </row>
    <row r="2608" spans="1:4">
      <c r="A2608" s="524"/>
      <c r="D2608" s="442"/>
    </row>
    <row r="2609" spans="1:4">
      <c r="A2609" s="524"/>
      <c r="D2609" s="442"/>
    </row>
    <row r="2610" spans="1:4">
      <c r="A2610" s="524"/>
      <c r="D2610" s="442"/>
    </row>
    <row r="2611" spans="1:4">
      <c r="A2611" s="524"/>
      <c r="D2611" s="442"/>
    </row>
    <row r="2612" spans="1:4">
      <c r="A2612" s="524"/>
      <c r="D2612" s="442"/>
    </row>
    <row r="2613" spans="1:4">
      <c r="A2613" s="524"/>
      <c r="D2613" s="442"/>
    </row>
    <row r="2614" spans="1:4">
      <c r="A2614" s="524"/>
      <c r="D2614" s="442"/>
    </row>
    <row r="2615" spans="1:4">
      <c r="A2615" s="524"/>
      <c r="D2615" s="442"/>
    </row>
    <row r="2616" spans="1:4">
      <c r="A2616" s="524"/>
      <c r="D2616" s="442"/>
    </row>
    <row r="2617" spans="1:4">
      <c r="A2617" s="524"/>
      <c r="D2617" s="442"/>
    </row>
    <row r="2618" spans="1:4">
      <c r="A2618" s="524"/>
      <c r="D2618" s="442"/>
    </row>
    <row r="2619" spans="1:4">
      <c r="A2619" s="524"/>
      <c r="D2619" s="442"/>
    </row>
    <row r="2620" spans="1:4">
      <c r="A2620" s="524"/>
      <c r="D2620" s="442"/>
    </row>
    <row r="2621" spans="1:4">
      <c r="A2621" s="524"/>
      <c r="D2621" s="442"/>
    </row>
    <row r="2622" spans="1:4">
      <c r="A2622" s="524"/>
      <c r="D2622" s="442"/>
    </row>
    <row r="2623" spans="1:4">
      <c r="A2623" s="524"/>
      <c r="D2623" s="442"/>
    </row>
    <row r="2624" spans="1:4">
      <c r="A2624" s="524"/>
      <c r="D2624" s="442"/>
    </row>
    <row r="2625" spans="1:4">
      <c r="A2625" s="524"/>
      <c r="D2625" s="442"/>
    </row>
    <row r="2626" spans="1:4">
      <c r="A2626" s="524"/>
      <c r="D2626" s="442"/>
    </row>
    <row r="2627" spans="1:4">
      <c r="A2627" s="524"/>
      <c r="D2627" s="442"/>
    </row>
    <row r="2628" spans="1:4">
      <c r="A2628" s="524"/>
      <c r="D2628" s="442"/>
    </row>
    <row r="2629" spans="1:4">
      <c r="A2629" s="524"/>
      <c r="D2629" s="442"/>
    </row>
    <row r="2630" spans="1:4">
      <c r="A2630" s="524"/>
      <c r="D2630" s="442"/>
    </row>
    <row r="2631" spans="1:4">
      <c r="A2631" s="524"/>
      <c r="D2631" s="442"/>
    </row>
    <row r="2632" spans="1:4">
      <c r="A2632" s="524"/>
      <c r="D2632" s="442"/>
    </row>
    <row r="2633" spans="1:4">
      <c r="A2633" s="524"/>
      <c r="D2633" s="442"/>
    </row>
    <row r="2634" spans="1:4">
      <c r="A2634" s="524"/>
      <c r="D2634" s="442"/>
    </row>
    <row r="2635" spans="1:4">
      <c r="A2635" s="524"/>
      <c r="D2635" s="442"/>
    </row>
    <row r="2636" spans="1:4">
      <c r="A2636" s="524"/>
      <c r="D2636" s="442"/>
    </row>
    <row r="2637" spans="1:4">
      <c r="A2637" s="524"/>
      <c r="D2637" s="442"/>
    </row>
    <row r="2638" spans="1:4">
      <c r="A2638" s="524"/>
      <c r="D2638" s="442"/>
    </row>
    <row r="2639" spans="1:4">
      <c r="A2639" s="524"/>
      <c r="D2639" s="442"/>
    </row>
    <row r="2640" spans="1:4">
      <c r="A2640" s="524"/>
      <c r="D2640" s="442"/>
    </row>
    <row r="2641" spans="1:4">
      <c r="A2641" s="524"/>
      <c r="D2641" s="442"/>
    </row>
    <row r="2642" spans="1:4">
      <c r="A2642" s="524"/>
      <c r="D2642" s="442"/>
    </row>
    <row r="2643" spans="1:4">
      <c r="A2643" s="524"/>
      <c r="D2643" s="442"/>
    </row>
    <row r="2644" spans="1:4">
      <c r="A2644" s="524"/>
      <c r="D2644" s="442"/>
    </row>
    <row r="2645" spans="1:4">
      <c r="A2645" s="524"/>
      <c r="D2645" s="442"/>
    </row>
    <row r="2646" spans="1:4">
      <c r="A2646" s="524"/>
      <c r="D2646" s="442"/>
    </row>
    <row r="2647" spans="1:4">
      <c r="A2647" s="524"/>
      <c r="D2647" s="442"/>
    </row>
    <row r="2648" spans="1:4">
      <c r="A2648" s="524"/>
      <c r="D2648" s="442"/>
    </row>
    <row r="2649" spans="1:4">
      <c r="A2649" s="524"/>
      <c r="D2649" s="442"/>
    </row>
    <row r="2650" spans="1:4">
      <c r="A2650" s="524"/>
      <c r="D2650" s="442"/>
    </row>
    <row r="2651" spans="1:4">
      <c r="A2651" s="524"/>
      <c r="D2651" s="442"/>
    </row>
    <row r="2652" spans="1:4">
      <c r="A2652" s="524"/>
      <c r="D2652" s="442"/>
    </row>
    <row r="2653" spans="1:4">
      <c r="A2653" s="524"/>
      <c r="D2653" s="442"/>
    </row>
    <row r="2654" spans="1:4">
      <c r="A2654" s="524"/>
      <c r="D2654" s="442"/>
    </row>
    <row r="2655" spans="1:4">
      <c r="A2655" s="524"/>
      <c r="D2655" s="442"/>
    </row>
    <row r="2656" spans="1:4">
      <c r="A2656" s="524"/>
      <c r="D2656" s="442"/>
    </row>
    <row r="2657" spans="1:4">
      <c r="A2657" s="524"/>
      <c r="D2657" s="442"/>
    </row>
    <row r="2658" spans="1:4">
      <c r="A2658" s="524"/>
      <c r="D2658" s="442"/>
    </row>
    <row r="2659" spans="1:4">
      <c r="A2659" s="524"/>
      <c r="D2659" s="442"/>
    </row>
    <row r="2660" spans="1:4">
      <c r="A2660" s="524"/>
      <c r="D2660" s="442"/>
    </row>
    <row r="2661" spans="1:4">
      <c r="A2661" s="524"/>
      <c r="D2661" s="442"/>
    </row>
    <row r="2662" spans="1:4">
      <c r="A2662" s="524"/>
      <c r="D2662" s="442"/>
    </row>
    <row r="2663" spans="1:4">
      <c r="A2663" s="524"/>
      <c r="D2663" s="442"/>
    </row>
    <row r="2664" spans="1:4">
      <c r="A2664" s="524"/>
      <c r="D2664" s="442"/>
    </row>
    <row r="2665" spans="1:4">
      <c r="A2665" s="524"/>
      <c r="D2665" s="442"/>
    </row>
    <row r="2666" spans="1:4">
      <c r="A2666" s="524"/>
      <c r="D2666" s="442"/>
    </row>
    <row r="2667" spans="1:4">
      <c r="A2667" s="524"/>
      <c r="D2667" s="442"/>
    </row>
    <row r="2668" spans="1:4">
      <c r="A2668" s="524"/>
      <c r="D2668" s="442"/>
    </row>
    <row r="2669" spans="1:4">
      <c r="A2669" s="524"/>
      <c r="D2669" s="442"/>
    </row>
    <row r="2670" spans="1:4">
      <c r="A2670" s="524"/>
      <c r="D2670" s="442"/>
    </row>
    <row r="2671" spans="1:4">
      <c r="A2671" s="524"/>
      <c r="D2671" s="442"/>
    </row>
    <row r="2672" spans="1:4">
      <c r="A2672" s="524"/>
      <c r="D2672" s="442"/>
    </row>
    <row r="2673" spans="1:4">
      <c r="A2673" s="524"/>
      <c r="D2673" s="442"/>
    </row>
    <row r="2674" spans="1:4">
      <c r="A2674" s="524"/>
      <c r="D2674" s="442"/>
    </row>
    <row r="2675" spans="1:4">
      <c r="A2675" s="524"/>
      <c r="D2675" s="442"/>
    </row>
    <row r="2676" spans="1:4">
      <c r="A2676" s="524"/>
      <c r="D2676" s="442"/>
    </row>
    <row r="2677" spans="1:4">
      <c r="A2677" s="524"/>
      <c r="D2677" s="442"/>
    </row>
    <row r="2678" spans="1:4">
      <c r="A2678" s="524"/>
      <c r="D2678" s="442"/>
    </row>
    <row r="2679" spans="1:4">
      <c r="A2679" s="524"/>
      <c r="D2679" s="442"/>
    </row>
    <row r="2680" spans="1:4">
      <c r="A2680" s="524"/>
      <c r="D2680" s="442"/>
    </row>
    <row r="2681" spans="1:4">
      <c r="A2681" s="524"/>
      <c r="D2681" s="442"/>
    </row>
    <row r="2682" spans="1:4">
      <c r="A2682" s="524"/>
      <c r="D2682" s="442"/>
    </row>
    <row r="2683" spans="1:4">
      <c r="A2683" s="524"/>
      <c r="D2683" s="442"/>
    </row>
    <row r="2684" spans="1:4">
      <c r="A2684" s="524"/>
      <c r="D2684" s="442"/>
    </row>
    <row r="2685" spans="1:4">
      <c r="A2685" s="524"/>
      <c r="D2685" s="442"/>
    </row>
    <row r="2686" spans="1:4">
      <c r="A2686" s="524"/>
      <c r="D2686" s="442"/>
    </row>
    <row r="2687" spans="1:4">
      <c r="A2687" s="524"/>
      <c r="D2687" s="442"/>
    </row>
    <row r="2688" spans="1:4">
      <c r="A2688" s="524"/>
      <c r="D2688" s="442"/>
    </row>
    <row r="2689" spans="1:4">
      <c r="A2689" s="524"/>
      <c r="D2689" s="442"/>
    </row>
    <row r="2690" spans="1:4">
      <c r="A2690" s="524"/>
      <c r="D2690" s="442"/>
    </row>
    <row r="2691" spans="1:4">
      <c r="A2691" s="524"/>
      <c r="D2691" s="442"/>
    </row>
    <row r="2692" spans="1:4">
      <c r="A2692" s="524"/>
      <c r="D2692" s="442"/>
    </row>
    <row r="2693" spans="1:4">
      <c r="A2693" s="524"/>
      <c r="D2693" s="442"/>
    </row>
    <row r="2694" spans="1:4">
      <c r="A2694" s="524"/>
      <c r="D2694" s="442"/>
    </row>
    <row r="2695" spans="1:4">
      <c r="A2695" s="524"/>
      <c r="D2695" s="442"/>
    </row>
    <row r="2696" spans="1:4">
      <c r="A2696" s="524"/>
      <c r="D2696" s="442"/>
    </row>
    <row r="2697" spans="1:4">
      <c r="A2697" s="524"/>
      <c r="D2697" s="442"/>
    </row>
    <row r="2698" spans="1:4">
      <c r="A2698" s="524"/>
      <c r="D2698" s="442"/>
    </row>
    <row r="2699" spans="1:4">
      <c r="A2699" s="524"/>
      <c r="D2699" s="442"/>
    </row>
    <row r="2700" spans="1:4">
      <c r="A2700" s="524"/>
      <c r="D2700" s="442"/>
    </row>
    <row r="2701" spans="1:4">
      <c r="A2701" s="524"/>
      <c r="D2701" s="442"/>
    </row>
    <row r="2702" spans="1:4">
      <c r="A2702" s="524"/>
      <c r="D2702" s="442"/>
    </row>
    <row r="2703" spans="1:4">
      <c r="A2703" s="524"/>
      <c r="D2703" s="442"/>
    </row>
    <row r="2704" spans="1:4">
      <c r="A2704" s="524"/>
      <c r="D2704" s="442"/>
    </row>
    <row r="2705" spans="1:4">
      <c r="A2705" s="524"/>
      <c r="D2705" s="442"/>
    </row>
    <row r="2706" spans="1:4">
      <c r="A2706" s="524"/>
      <c r="D2706" s="442"/>
    </row>
    <row r="2707" spans="1:4">
      <c r="A2707" s="524"/>
      <c r="D2707" s="442"/>
    </row>
    <row r="2708" spans="1:4">
      <c r="A2708" s="524"/>
      <c r="D2708" s="442"/>
    </row>
    <row r="2709" spans="1:4">
      <c r="A2709" s="524"/>
      <c r="D2709" s="442"/>
    </row>
    <row r="2710" spans="1:4">
      <c r="A2710" s="524"/>
      <c r="D2710" s="442"/>
    </row>
    <row r="2711" spans="1:4">
      <c r="A2711" s="524"/>
      <c r="D2711" s="442"/>
    </row>
    <row r="2712" spans="1:4">
      <c r="A2712" s="524"/>
      <c r="D2712" s="442"/>
    </row>
    <row r="2713" spans="1:4">
      <c r="A2713" s="524"/>
      <c r="D2713" s="442"/>
    </row>
    <row r="2714" spans="1:4">
      <c r="A2714" s="524"/>
      <c r="D2714" s="442"/>
    </row>
    <row r="2715" spans="1:4">
      <c r="A2715" s="524"/>
      <c r="D2715" s="442"/>
    </row>
    <row r="2716" spans="1:4">
      <c r="A2716" s="524"/>
      <c r="D2716" s="442"/>
    </row>
    <row r="2717" spans="1:4">
      <c r="A2717" s="524"/>
      <c r="D2717" s="442"/>
    </row>
    <row r="2718" spans="1:4">
      <c r="A2718" s="524"/>
      <c r="D2718" s="442"/>
    </row>
    <row r="2719" spans="1:4">
      <c r="A2719" s="524"/>
      <c r="D2719" s="442"/>
    </row>
    <row r="2720" spans="1:4">
      <c r="A2720" s="524"/>
      <c r="D2720" s="442"/>
    </row>
    <row r="2721" spans="1:4">
      <c r="A2721" s="524"/>
      <c r="D2721" s="442"/>
    </row>
    <row r="2722" spans="1:4">
      <c r="A2722" s="524"/>
      <c r="D2722" s="442"/>
    </row>
    <row r="2723" spans="1:4">
      <c r="A2723" s="524"/>
      <c r="D2723" s="442"/>
    </row>
    <row r="2724" spans="1:4">
      <c r="A2724" s="524"/>
      <c r="D2724" s="442"/>
    </row>
    <row r="2725" spans="1:4">
      <c r="A2725" s="524"/>
      <c r="D2725" s="442"/>
    </row>
    <row r="2726" spans="1:4">
      <c r="A2726" s="524"/>
      <c r="D2726" s="442"/>
    </row>
    <row r="2727" spans="1:4">
      <c r="A2727" s="524"/>
      <c r="D2727" s="442"/>
    </row>
    <row r="2728" spans="1:4">
      <c r="A2728" s="524"/>
      <c r="D2728" s="442"/>
    </row>
    <row r="2729" spans="1:4">
      <c r="A2729" s="524"/>
      <c r="D2729" s="442"/>
    </row>
    <row r="2730" spans="1:4">
      <c r="A2730" s="524"/>
      <c r="D2730" s="442"/>
    </row>
    <row r="2731" spans="1:4">
      <c r="A2731" s="524"/>
      <c r="D2731" s="442"/>
    </row>
    <row r="2732" spans="1:4">
      <c r="A2732" s="524"/>
      <c r="D2732" s="442"/>
    </row>
    <row r="2733" spans="1:4">
      <c r="A2733" s="524"/>
      <c r="D2733" s="442"/>
    </row>
    <row r="2734" spans="1:4">
      <c r="A2734" s="524"/>
      <c r="D2734" s="442"/>
    </row>
    <row r="2735" spans="1:4">
      <c r="A2735" s="524"/>
      <c r="D2735" s="442"/>
    </row>
    <row r="2736" spans="1:4">
      <c r="A2736" s="524"/>
      <c r="D2736" s="442"/>
    </row>
    <row r="2737" spans="1:4">
      <c r="A2737" s="524"/>
      <c r="D2737" s="442"/>
    </row>
    <row r="2738" spans="1:4">
      <c r="A2738" s="524"/>
      <c r="D2738" s="442"/>
    </row>
    <row r="2739" spans="1:4">
      <c r="A2739" s="524"/>
      <c r="D2739" s="442"/>
    </row>
    <row r="2740" spans="1:4">
      <c r="A2740" s="524"/>
      <c r="D2740" s="442"/>
    </row>
    <row r="2741" spans="1:4">
      <c r="A2741" s="524"/>
      <c r="D2741" s="442"/>
    </row>
    <row r="2742" spans="1:4">
      <c r="A2742" s="524"/>
      <c r="D2742" s="442"/>
    </row>
    <row r="2743" spans="1:4">
      <c r="A2743" s="524"/>
      <c r="D2743" s="442"/>
    </row>
    <row r="2744" spans="1:4">
      <c r="A2744" s="524"/>
      <c r="D2744" s="442"/>
    </row>
    <row r="2745" spans="1:4">
      <c r="A2745" s="524"/>
      <c r="D2745" s="442"/>
    </row>
    <row r="2746" spans="1:4">
      <c r="A2746" s="524"/>
      <c r="D2746" s="442"/>
    </row>
    <row r="2747" spans="1:4">
      <c r="A2747" s="524"/>
      <c r="D2747" s="442"/>
    </row>
    <row r="2748" spans="1:4">
      <c r="A2748" s="524"/>
      <c r="D2748" s="442"/>
    </row>
    <row r="2749" spans="1:4">
      <c r="A2749" s="524"/>
      <c r="D2749" s="442"/>
    </row>
    <row r="2750" spans="1:4">
      <c r="A2750" s="524"/>
      <c r="D2750" s="442"/>
    </row>
    <row r="2751" spans="1:4">
      <c r="A2751" s="524"/>
      <c r="D2751" s="442"/>
    </row>
    <row r="2752" spans="1:4">
      <c r="A2752" s="524"/>
      <c r="D2752" s="442"/>
    </row>
    <row r="2753" spans="1:4">
      <c r="A2753" s="524"/>
      <c r="D2753" s="442"/>
    </row>
    <row r="2754" spans="1:4">
      <c r="A2754" s="524"/>
      <c r="D2754" s="442"/>
    </row>
    <row r="2755" spans="1:4">
      <c r="A2755" s="524"/>
      <c r="D2755" s="442"/>
    </row>
    <row r="2756" spans="1:4">
      <c r="A2756" s="524"/>
      <c r="D2756" s="442"/>
    </row>
    <row r="2757" spans="1:4">
      <c r="A2757" s="524"/>
      <c r="D2757" s="442"/>
    </row>
    <row r="2758" spans="1:4">
      <c r="A2758" s="524"/>
      <c r="D2758" s="442"/>
    </row>
    <row r="2759" spans="1:4">
      <c r="A2759" s="524"/>
      <c r="D2759" s="442"/>
    </row>
    <row r="2760" spans="1:4">
      <c r="A2760" s="524"/>
      <c r="D2760" s="442"/>
    </row>
    <row r="2761" spans="1:4">
      <c r="A2761" s="524"/>
      <c r="D2761" s="442"/>
    </row>
    <row r="2762" spans="1:4">
      <c r="A2762" s="524"/>
      <c r="D2762" s="442"/>
    </row>
    <row r="2763" spans="1:4">
      <c r="A2763" s="524"/>
      <c r="D2763" s="442"/>
    </row>
    <row r="2764" spans="1:4">
      <c r="A2764" s="524"/>
      <c r="D2764" s="442"/>
    </row>
    <row r="2765" spans="1:4">
      <c r="A2765" s="524"/>
      <c r="D2765" s="442"/>
    </row>
    <row r="2766" spans="1:4">
      <c r="A2766" s="524"/>
      <c r="D2766" s="442"/>
    </row>
    <row r="2767" spans="1:4">
      <c r="A2767" s="524"/>
      <c r="D2767" s="442"/>
    </row>
    <row r="2768" spans="1:4">
      <c r="A2768" s="524"/>
      <c r="D2768" s="442"/>
    </row>
    <row r="2769" spans="1:4">
      <c r="A2769" s="524"/>
      <c r="D2769" s="442"/>
    </row>
    <row r="2770" spans="1:4">
      <c r="A2770" s="524"/>
      <c r="D2770" s="442"/>
    </row>
    <row r="2771" spans="1:4">
      <c r="A2771" s="524"/>
      <c r="D2771" s="442"/>
    </row>
    <row r="2772" spans="1:4">
      <c r="A2772" s="524"/>
      <c r="D2772" s="442"/>
    </row>
    <row r="2773" spans="1:4">
      <c r="A2773" s="524"/>
      <c r="D2773" s="442"/>
    </row>
    <row r="2774" spans="1:4">
      <c r="A2774" s="524"/>
      <c r="D2774" s="442"/>
    </row>
    <row r="2775" spans="1:4">
      <c r="A2775" s="524"/>
      <c r="D2775" s="442"/>
    </row>
    <row r="2776" spans="1:4">
      <c r="A2776" s="524"/>
      <c r="D2776" s="442"/>
    </row>
    <row r="2777" spans="1:4">
      <c r="A2777" s="524"/>
      <c r="D2777" s="442"/>
    </row>
    <row r="2778" spans="1:4">
      <c r="A2778" s="524"/>
      <c r="D2778" s="442"/>
    </row>
    <row r="2779" spans="1:4">
      <c r="A2779" s="524"/>
      <c r="D2779" s="442"/>
    </row>
    <row r="2780" spans="1:4">
      <c r="A2780" s="524"/>
      <c r="D2780" s="442"/>
    </row>
    <row r="2781" spans="1:4">
      <c r="A2781" s="524"/>
      <c r="D2781" s="442"/>
    </row>
    <row r="2782" spans="1:4">
      <c r="A2782" s="524"/>
      <c r="D2782" s="442"/>
    </row>
    <row r="2783" spans="1:4">
      <c r="A2783" s="524"/>
      <c r="D2783" s="442"/>
    </row>
    <row r="2784" spans="1:4">
      <c r="A2784" s="524"/>
      <c r="D2784" s="442"/>
    </row>
    <row r="2785" spans="1:4">
      <c r="A2785" s="524"/>
      <c r="D2785" s="442"/>
    </row>
    <row r="2786" spans="1:4">
      <c r="A2786" s="524"/>
      <c r="D2786" s="442"/>
    </row>
    <row r="2787" spans="1:4">
      <c r="A2787" s="524"/>
      <c r="D2787" s="442"/>
    </row>
    <row r="2788" spans="1:4">
      <c r="A2788" s="524"/>
      <c r="D2788" s="442"/>
    </row>
    <row r="2789" spans="1:4">
      <c r="A2789" s="524"/>
      <c r="D2789" s="442"/>
    </row>
    <row r="2790" spans="1:4">
      <c r="A2790" s="524"/>
      <c r="D2790" s="442"/>
    </row>
    <row r="2791" spans="1:4">
      <c r="A2791" s="524"/>
      <c r="D2791" s="442"/>
    </row>
    <row r="2792" spans="1:4">
      <c r="A2792" s="524"/>
      <c r="D2792" s="442"/>
    </row>
    <row r="2793" spans="1:4">
      <c r="A2793" s="524"/>
      <c r="D2793" s="442"/>
    </row>
    <row r="2794" spans="1:4">
      <c r="A2794" s="524"/>
      <c r="D2794" s="442"/>
    </row>
    <row r="2795" spans="1:4">
      <c r="A2795" s="524"/>
      <c r="D2795" s="442"/>
    </row>
    <row r="2796" spans="1:4">
      <c r="A2796" s="524"/>
      <c r="D2796" s="442"/>
    </row>
    <row r="2797" spans="1:4">
      <c r="A2797" s="524"/>
      <c r="D2797" s="442"/>
    </row>
    <row r="2798" spans="1:4">
      <c r="A2798" s="524"/>
      <c r="D2798" s="442"/>
    </row>
    <row r="2799" spans="1:4">
      <c r="A2799" s="524"/>
      <c r="D2799" s="442"/>
    </row>
    <row r="2800" spans="1:4">
      <c r="A2800" s="524"/>
      <c r="D2800" s="442"/>
    </row>
    <row r="2801" spans="1:4">
      <c r="A2801" s="524"/>
      <c r="D2801" s="442"/>
    </row>
    <row r="2802" spans="1:4">
      <c r="A2802" s="524"/>
      <c r="D2802" s="442"/>
    </row>
    <row r="2803" spans="1:4">
      <c r="A2803" s="524"/>
      <c r="D2803" s="442"/>
    </row>
    <row r="2804" spans="1:4">
      <c r="A2804" s="524"/>
      <c r="D2804" s="442"/>
    </row>
    <row r="2805" spans="1:4">
      <c r="A2805" s="524"/>
      <c r="D2805" s="442"/>
    </row>
    <row r="2806" spans="1:4">
      <c r="A2806" s="524"/>
      <c r="D2806" s="442"/>
    </row>
    <row r="2807" spans="1:4">
      <c r="A2807" s="524"/>
      <c r="D2807" s="442"/>
    </row>
    <row r="2808" spans="1:4">
      <c r="A2808" s="524"/>
      <c r="D2808" s="442"/>
    </row>
    <row r="2809" spans="1:4">
      <c r="A2809" s="524"/>
      <c r="D2809" s="442"/>
    </row>
    <row r="2810" spans="1:4">
      <c r="A2810" s="524"/>
      <c r="D2810" s="442"/>
    </row>
    <row r="2811" spans="1:4">
      <c r="A2811" s="524"/>
      <c r="D2811" s="442"/>
    </row>
    <row r="2812" spans="1:4">
      <c r="A2812" s="524"/>
      <c r="D2812" s="442"/>
    </row>
    <row r="2813" spans="1:4">
      <c r="A2813" s="524"/>
      <c r="D2813" s="442"/>
    </row>
    <row r="2814" spans="1:4">
      <c r="A2814" s="524"/>
      <c r="D2814" s="442"/>
    </row>
    <row r="2815" spans="1:4">
      <c r="A2815" s="524"/>
      <c r="D2815" s="442"/>
    </row>
    <row r="2816" spans="1:4">
      <c r="A2816" s="524"/>
      <c r="D2816" s="442"/>
    </row>
    <row r="2817" spans="1:4">
      <c r="A2817" s="524"/>
      <c r="D2817" s="442"/>
    </row>
    <row r="2818" spans="1:4">
      <c r="A2818" s="524"/>
      <c r="D2818" s="442"/>
    </row>
    <row r="2819" spans="1:4">
      <c r="A2819" s="524"/>
      <c r="D2819" s="442"/>
    </row>
    <row r="2820" spans="1:4">
      <c r="A2820" s="524"/>
      <c r="D2820" s="442"/>
    </row>
    <row r="2821" spans="1:4">
      <c r="A2821" s="524"/>
      <c r="D2821" s="442"/>
    </row>
    <row r="2822" spans="1:4">
      <c r="A2822" s="524"/>
      <c r="D2822" s="442"/>
    </row>
    <row r="2823" spans="1:4">
      <c r="A2823" s="524"/>
      <c r="D2823" s="442"/>
    </row>
    <row r="2824" spans="1:4">
      <c r="A2824" s="524"/>
      <c r="D2824" s="442"/>
    </row>
    <row r="2825" spans="1:4">
      <c r="A2825" s="524"/>
      <c r="D2825" s="442"/>
    </row>
    <row r="2826" spans="1:4">
      <c r="A2826" s="524"/>
      <c r="D2826" s="442"/>
    </row>
    <row r="2827" spans="1:4">
      <c r="A2827" s="524"/>
      <c r="D2827" s="442"/>
    </row>
    <row r="2828" spans="1:4">
      <c r="A2828" s="524"/>
      <c r="D2828" s="442"/>
    </row>
    <row r="2829" spans="1:4">
      <c r="A2829" s="524"/>
      <c r="D2829" s="442"/>
    </row>
    <row r="2830" spans="1:4">
      <c r="A2830" s="524"/>
      <c r="D2830" s="442"/>
    </row>
    <row r="2831" spans="1:4">
      <c r="A2831" s="524"/>
      <c r="D2831" s="442"/>
    </row>
    <row r="2832" spans="1:4">
      <c r="A2832" s="524"/>
      <c r="D2832" s="442"/>
    </row>
    <row r="2833" spans="1:4">
      <c r="A2833" s="524"/>
      <c r="D2833" s="442"/>
    </row>
    <row r="2834" spans="1:4">
      <c r="A2834" s="524"/>
      <c r="D2834" s="442"/>
    </row>
    <row r="2835" spans="1:4">
      <c r="A2835" s="524"/>
      <c r="D2835" s="442"/>
    </row>
    <row r="2836" spans="1:4">
      <c r="A2836" s="524"/>
      <c r="D2836" s="442"/>
    </row>
    <row r="2837" spans="1:4">
      <c r="A2837" s="524"/>
      <c r="D2837" s="442"/>
    </row>
    <row r="2838" spans="1:4">
      <c r="A2838" s="524"/>
      <c r="D2838" s="442"/>
    </row>
    <row r="2839" spans="1:4">
      <c r="A2839" s="524"/>
      <c r="D2839" s="442"/>
    </row>
    <row r="2840" spans="1:4">
      <c r="A2840" s="524"/>
      <c r="D2840" s="442"/>
    </row>
    <row r="2841" spans="1:4">
      <c r="A2841" s="524"/>
      <c r="D2841" s="442"/>
    </row>
    <row r="2842" spans="1:4">
      <c r="A2842" s="524"/>
      <c r="D2842" s="442"/>
    </row>
    <row r="2843" spans="1:4">
      <c r="A2843" s="524"/>
      <c r="D2843" s="442"/>
    </row>
    <row r="2844" spans="1:4">
      <c r="A2844" s="524"/>
      <c r="D2844" s="442"/>
    </row>
    <row r="2845" spans="1:4">
      <c r="A2845" s="524"/>
      <c r="D2845" s="442"/>
    </row>
    <row r="2846" spans="1:4">
      <c r="A2846" s="524"/>
      <c r="D2846" s="442"/>
    </row>
    <row r="2847" spans="1:4">
      <c r="A2847" s="524"/>
      <c r="D2847" s="442"/>
    </row>
    <row r="2848" spans="1:4">
      <c r="A2848" s="524"/>
      <c r="D2848" s="442"/>
    </row>
    <row r="2849" spans="1:4">
      <c r="A2849" s="524"/>
      <c r="D2849" s="442"/>
    </row>
    <row r="2850" spans="1:4">
      <c r="A2850" s="524"/>
      <c r="D2850" s="442"/>
    </row>
    <row r="2851" spans="1:4">
      <c r="A2851" s="524"/>
      <c r="D2851" s="442"/>
    </row>
    <row r="2852" spans="1:4">
      <c r="A2852" s="524"/>
      <c r="D2852" s="442"/>
    </row>
    <row r="2853" spans="1:4">
      <c r="A2853" s="524"/>
      <c r="D2853" s="442"/>
    </row>
    <row r="2854" spans="1:4">
      <c r="A2854" s="524"/>
      <c r="D2854" s="442"/>
    </row>
    <row r="2855" spans="1:4">
      <c r="A2855" s="524"/>
      <c r="D2855" s="442"/>
    </row>
    <row r="2856" spans="1:4">
      <c r="A2856" s="524"/>
      <c r="D2856" s="442"/>
    </row>
    <row r="2857" spans="1:4">
      <c r="A2857" s="524"/>
      <c r="D2857" s="442"/>
    </row>
    <row r="2858" spans="1:4">
      <c r="A2858" s="524"/>
      <c r="D2858" s="442"/>
    </row>
    <row r="2859" spans="1:4">
      <c r="A2859" s="524"/>
      <c r="D2859" s="442"/>
    </row>
    <row r="2860" spans="1:4">
      <c r="A2860" s="524"/>
      <c r="D2860" s="442"/>
    </row>
    <row r="2861" spans="1:4">
      <c r="A2861" s="524"/>
      <c r="D2861" s="442"/>
    </row>
    <row r="2862" spans="1:4">
      <c r="A2862" s="524"/>
      <c r="D2862" s="442"/>
    </row>
    <row r="2863" spans="1:4">
      <c r="A2863" s="524"/>
      <c r="D2863" s="442"/>
    </row>
    <row r="2864" spans="1:4">
      <c r="A2864" s="524"/>
      <c r="D2864" s="442"/>
    </row>
    <row r="2865" spans="1:4">
      <c r="A2865" s="524"/>
      <c r="D2865" s="442"/>
    </row>
    <row r="2866" spans="1:4">
      <c r="A2866" s="524"/>
      <c r="D2866" s="442"/>
    </row>
    <row r="2867" spans="1:4">
      <c r="A2867" s="524"/>
      <c r="D2867" s="442"/>
    </row>
    <row r="2868" spans="1:4">
      <c r="A2868" s="524"/>
      <c r="D2868" s="442"/>
    </row>
    <row r="2869" spans="1:4">
      <c r="A2869" s="524"/>
      <c r="D2869" s="442"/>
    </row>
    <row r="2870" spans="1:4">
      <c r="A2870" s="524"/>
      <c r="D2870" s="442"/>
    </row>
    <row r="2871" spans="1:4">
      <c r="A2871" s="524"/>
      <c r="D2871" s="442"/>
    </row>
    <row r="2872" spans="1:4">
      <c r="A2872" s="524"/>
      <c r="D2872" s="442"/>
    </row>
    <row r="2873" spans="1:4">
      <c r="A2873" s="524"/>
      <c r="D2873" s="442"/>
    </row>
    <row r="2874" spans="1:4">
      <c r="A2874" s="524"/>
      <c r="D2874" s="442"/>
    </row>
    <row r="2875" spans="1:4">
      <c r="A2875" s="524"/>
      <c r="D2875" s="442"/>
    </row>
    <row r="2876" spans="1:4">
      <c r="A2876" s="524"/>
      <c r="D2876" s="442"/>
    </row>
    <row r="2877" spans="1:4">
      <c r="A2877" s="524"/>
      <c r="D2877" s="442"/>
    </row>
    <row r="2878" spans="1:4">
      <c r="A2878" s="524"/>
      <c r="D2878" s="442"/>
    </row>
    <row r="2879" spans="1:4">
      <c r="A2879" s="524"/>
      <c r="D2879" s="442"/>
    </row>
    <row r="2880" spans="1:4">
      <c r="A2880" s="524"/>
      <c r="D2880" s="442"/>
    </row>
    <row r="2881" spans="1:4">
      <c r="A2881" s="524"/>
      <c r="D2881" s="442"/>
    </row>
    <row r="2882" spans="1:4">
      <c r="A2882" s="524"/>
      <c r="D2882" s="442"/>
    </row>
    <row r="2883" spans="1:4">
      <c r="A2883" s="524"/>
      <c r="D2883" s="442"/>
    </row>
    <row r="2884" spans="1:4">
      <c r="A2884" s="524"/>
      <c r="D2884" s="442"/>
    </row>
    <row r="2885" spans="1:4">
      <c r="A2885" s="524"/>
      <c r="D2885" s="442"/>
    </row>
    <row r="2886" spans="1:4">
      <c r="A2886" s="524"/>
      <c r="D2886" s="442"/>
    </row>
    <row r="2887" spans="1:4">
      <c r="A2887" s="524"/>
      <c r="D2887" s="442"/>
    </row>
    <row r="2888" spans="1:4">
      <c r="A2888" s="524"/>
      <c r="D2888" s="442"/>
    </row>
    <row r="2889" spans="1:4">
      <c r="A2889" s="524"/>
      <c r="D2889" s="442"/>
    </row>
    <row r="2890" spans="1:4">
      <c r="A2890" s="524"/>
      <c r="D2890" s="442"/>
    </row>
    <row r="2891" spans="1:4">
      <c r="A2891" s="524"/>
      <c r="D2891" s="442"/>
    </row>
    <row r="2892" spans="1:4">
      <c r="A2892" s="524"/>
      <c r="D2892" s="442"/>
    </row>
    <row r="2893" spans="1:4">
      <c r="A2893" s="524"/>
      <c r="D2893" s="442"/>
    </row>
    <row r="2894" spans="1:4">
      <c r="A2894" s="524"/>
      <c r="D2894" s="442"/>
    </row>
    <row r="2895" spans="1:4">
      <c r="A2895" s="524"/>
      <c r="D2895" s="442"/>
    </row>
    <row r="2896" spans="1:4">
      <c r="A2896" s="524"/>
      <c r="D2896" s="442"/>
    </row>
    <row r="2897" spans="1:4">
      <c r="A2897" s="524"/>
      <c r="D2897" s="442"/>
    </row>
    <row r="2898" spans="1:4">
      <c r="A2898" s="524"/>
      <c r="D2898" s="442"/>
    </row>
    <row r="2899" spans="1:4">
      <c r="A2899" s="524"/>
      <c r="D2899" s="442"/>
    </row>
    <row r="2900" spans="1:4">
      <c r="A2900" s="524"/>
      <c r="D2900" s="442"/>
    </row>
    <row r="2901" spans="1:4">
      <c r="A2901" s="524"/>
      <c r="D2901" s="442"/>
    </row>
    <row r="2902" spans="1:4">
      <c r="A2902" s="524"/>
      <c r="D2902" s="442"/>
    </row>
    <row r="2903" spans="1:4">
      <c r="A2903" s="524"/>
      <c r="D2903" s="442"/>
    </row>
    <row r="2904" spans="1:4">
      <c r="A2904" s="524"/>
      <c r="D2904" s="442"/>
    </row>
    <row r="2905" spans="1:4">
      <c r="A2905" s="524"/>
      <c r="D2905" s="442"/>
    </row>
    <row r="2906" spans="1:4">
      <c r="A2906" s="524"/>
      <c r="D2906" s="442"/>
    </row>
    <row r="2907" spans="1:4">
      <c r="A2907" s="524"/>
      <c r="D2907" s="442"/>
    </row>
    <row r="2908" spans="1:4">
      <c r="A2908" s="524"/>
      <c r="D2908" s="442"/>
    </row>
    <row r="2909" spans="1:4">
      <c r="A2909" s="524"/>
      <c r="D2909" s="442"/>
    </row>
    <row r="2910" spans="1:4">
      <c r="A2910" s="524"/>
      <c r="D2910" s="442"/>
    </row>
    <row r="2911" spans="1:4">
      <c r="A2911" s="524"/>
      <c r="D2911" s="442"/>
    </row>
    <row r="2912" spans="1:4">
      <c r="A2912" s="524"/>
      <c r="D2912" s="442"/>
    </row>
    <row r="2913" spans="1:4">
      <c r="A2913" s="524"/>
      <c r="D2913" s="442"/>
    </row>
    <row r="2914" spans="1:4">
      <c r="A2914" s="524"/>
      <c r="D2914" s="442"/>
    </row>
    <row r="2915" spans="1:4">
      <c r="A2915" s="524"/>
      <c r="D2915" s="442"/>
    </row>
    <row r="2916" spans="1:4">
      <c r="A2916" s="524"/>
      <c r="D2916" s="442"/>
    </row>
    <row r="2917" spans="1:4">
      <c r="A2917" s="524"/>
      <c r="D2917" s="442"/>
    </row>
    <row r="2918" spans="1:4">
      <c r="A2918" s="524"/>
      <c r="D2918" s="442"/>
    </row>
    <row r="2919" spans="1:4">
      <c r="A2919" s="524"/>
      <c r="D2919" s="442"/>
    </row>
    <row r="2920" spans="1:4">
      <c r="A2920" s="524"/>
      <c r="D2920" s="442"/>
    </row>
    <row r="2921" spans="1:4">
      <c r="A2921" s="524"/>
      <c r="D2921" s="442"/>
    </row>
    <row r="2922" spans="1:4">
      <c r="A2922" s="524"/>
      <c r="D2922" s="442"/>
    </row>
    <row r="2923" spans="1:4">
      <c r="A2923" s="524"/>
      <c r="D2923" s="442"/>
    </row>
    <row r="2924" spans="1:4">
      <c r="A2924" s="524"/>
      <c r="D2924" s="442"/>
    </row>
    <row r="2925" spans="1:4">
      <c r="A2925" s="524"/>
      <c r="D2925" s="442"/>
    </row>
    <row r="2926" spans="1:4">
      <c r="A2926" s="524"/>
      <c r="D2926" s="442"/>
    </row>
    <row r="2927" spans="1:4">
      <c r="A2927" s="524"/>
      <c r="D2927" s="442"/>
    </row>
    <row r="2928" spans="1:4">
      <c r="A2928" s="524"/>
      <c r="D2928" s="442"/>
    </row>
    <row r="2929" spans="1:4">
      <c r="A2929" s="524"/>
      <c r="D2929" s="442"/>
    </row>
    <row r="2930" spans="1:4">
      <c r="A2930" s="524"/>
      <c r="D2930" s="442"/>
    </row>
    <row r="2931" spans="1:4">
      <c r="A2931" s="524"/>
      <c r="D2931" s="442"/>
    </row>
    <row r="2932" spans="1:4">
      <c r="A2932" s="524"/>
      <c r="D2932" s="442"/>
    </row>
    <row r="2933" spans="1:4">
      <c r="A2933" s="524"/>
      <c r="D2933" s="442"/>
    </row>
    <row r="2934" spans="1:4">
      <c r="A2934" s="524"/>
      <c r="D2934" s="442"/>
    </row>
    <row r="2935" spans="1:4">
      <c r="A2935" s="524"/>
      <c r="D2935" s="442"/>
    </row>
    <row r="2936" spans="1:4">
      <c r="A2936" s="524"/>
      <c r="D2936" s="442"/>
    </row>
    <row r="2937" spans="1:4">
      <c r="A2937" s="524"/>
      <c r="D2937" s="442"/>
    </row>
    <row r="2938" spans="1:4">
      <c r="A2938" s="524"/>
      <c r="D2938" s="442"/>
    </row>
    <row r="2939" spans="1:4">
      <c r="A2939" s="524"/>
      <c r="D2939" s="442"/>
    </row>
    <row r="2940" spans="1:4">
      <c r="A2940" s="524"/>
      <c r="D2940" s="442"/>
    </row>
    <row r="2941" spans="1:4">
      <c r="A2941" s="524"/>
      <c r="D2941" s="442"/>
    </row>
    <row r="2942" spans="1:4">
      <c r="A2942" s="524"/>
      <c r="D2942" s="442"/>
    </row>
    <row r="2943" spans="1:4">
      <c r="A2943" s="524"/>
      <c r="D2943" s="442"/>
    </row>
    <row r="2944" spans="1:4">
      <c r="A2944" s="524"/>
      <c r="D2944" s="442"/>
    </row>
    <row r="2945" spans="1:4">
      <c r="A2945" s="524"/>
      <c r="D2945" s="442"/>
    </row>
    <row r="2946" spans="1:4">
      <c r="A2946" s="524"/>
      <c r="D2946" s="442"/>
    </row>
    <row r="2947" spans="1:4">
      <c r="A2947" s="524"/>
      <c r="D2947" s="442"/>
    </row>
    <row r="2948" spans="1:4">
      <c r="A2948" s="524"/>
      <c r="D2948" s="442"/>
    </row>
    <row r="2949" spans="1:4">
      <c r="A2949" s="524"/>
      <c r="D2949" s="442"/>
    </row>
    <row r="2950" spans="1:4">
      <c r="A2950" s="524"/>
      <c r="D2950" s="442"/>
    </row>
    <row r="2951" spans="1:4">
      <c r="A2951" s="524"/>
      <c r="D2951" s="442"/>
    </row>
    <row r="2952" spans="1:4">
      <c r="A2952" s="524"/>
      <c r="D2952" s="442"/>
    </row>
    <row r="2953" spans="1:4">
      <c r="A2953" s="524"/>
      <c r="D2953" s="442"/>
    </row>
    <row r="2954" spans="1:4">
      <c r="A2954" s="524"/>
      <c r="D2954" s="442"/>
    </row>
    <row r="2955" spans="1:4">
      <c r="A2955" s="524"/>
      <c r="D2955" s="442"/>
    </row>
    <row r="2956" spans="1:4">
      <c r="A2956" s="524"/>
      <c r="D2956" s="442"/>
    </row>
    <row r="2957" spans="1:4">
      <c r="A2957" s="524"/>
      <c r="D2957" s="442"/>
    </row>
    <row r="2958" spans="1:4">
      <c r="A2958" s="524"/>
      <c r="D2958" s="442"/>
    </row>
    <row r="2959" spans="1:4">
      <c r="A2959" s="524"/>
      <c r="D2959" s="442"/>
    </row>
    <row r="2960" spans="1:4">
      <c r="A2960" s="524"/>
      <c r="D2960" s="442"/>
    </row>
    <row r="2961" spans="1:4">
      <c r="A2961" s="524"/>
      <c r="D2961" s="442"/>
    </row>
    <row r="2962" spans="1:4">
      <c r="A2962" s="524"/>
      <c r="D2962" s="442"/>
    </row>
    <row r="2963" spans="1:4">
      <c r="A2963" s="524"/>
      <c r="D2963" s="442"/>
    </row>
    <row r="2964" spans="1:4">
      <c r="A2964" s="524"/>
      <c r="D2964" s="442"/>
    </row>
    <row r="2965" spans="1:4">
      <c r="A2965" s="524"/>
      <c r="D2965" s="442"/>
    </row>
    <row r="2966" spans="1:4">
      <c r="A2966" s="524"/>
      <c r="D2966" s="442"/>
    </row>
    <row r="2967" spans="1:4">
      <c r="A2967" s="524"/>
      <c r="D2967" s="442"/>
    </row>
    <row r="2968" spans="1:4">
      <c r="A2968" s="524"/>
      <c r="D2968" s="442"/>
    </row>
    <row r="2969" spans="1:4">
      <c r="A2969" s="524"/>
      <c r="D2969" s="442"/>
    </row>
    <row r="2970" spans="1:4">
      <c r="A2970" s="524"/>
      <c r="D2970" s="442"/>
    </row>
    <row r="2971" spans="1:4">
      <c r="A2971" s="524"/>
      <c r="D2971" s="442"/>
    </row>
    <row r="2972" spans="1:4">
      <c r="A2972" s="524"/>
      <c r="D2972" s="442"/>
    </row>
    <row r="2973" spans="1:4">
      <c r="A2973" s="524"/>
      <c r="D2973" s="442"/>
    </row>
    <row r="2974" spans="1:4">
      <c r="A2974" s="524"/>
      <c r="D2974" s="442"/>
    </row>
    <row r="2975" spans="1:4">
      <c r="A2975" s="524"/>
      <c r="D2975" s="442"/>
    </row>
    <row r="2976" spans="1:4">
      <c r="A2976" s="524"/>
      <c r="D2976" s="442"/>
    </row>
    <row r="2977" spans="1:4">
      <c r="A2977" s="524"/>
      <c r="D2977" s="442"/>
    </row>
    <row r="2978" spans="1:4">
      <c r="A2978" s="524"/>
      <c r="D2978" s="442"/>
    </row>
    <row r="2979" spans="1:4">
      <c r="A2979" s="524"/>
      <c r="D2979" s="442"/>
    </row>
    <row r="2980" spans="1:4">
      <c r="A2980" s="524"/>
      <c r="D2980" s="442"/>
    </row>
    <row r="2981" spans="1:4">
      <c r="A2981" s="524"/>
      <c r="D2981" s="442"/>
    </row>
    <row r="2982" spans="1:4">
      <c r="A2982" s="524"/>
      <c r="D2982" s="442"/>
    </row>
    <row r="2983" spans="1:4">
      <c r="A2983" s="524"/>
      <c r="D2983" s="442"/>
    </row>
    <row r="2984" spans="1:4">
      <c r="A2984" s="524"/>
      <c r="D2984" s="442"/>
    </row>
    <row r="2985" spans="1:4">
      <c r="A2985" s="524"/>
      <c r="D2985" s="442"/>
    </row>
    <row r="2986" spans="1:4">
      <c r="A2986" s="524"/>
      <c r="D2986" s="442"/>
    </row>
    <row r="2987" spans="1:4">
      <c r="A2987" s="524"/>
      <c r="D2987" s="442"/>
    </row>
    <row r="2988" spans="1:4">
      <c r="A2988" s="524"/>
      <c r="D2988" s="442"/>
    </row>
    <row r="2989" spans="1:4">
      <c r="A2989" s="524"/>
      <c r="D2989" s="442"/>
    </row>
    <row r="2990" spans="1:4">
      <c r="A2990" s="524"/>
      <c r="D2990" s="442"/>
    </row>
    <row r="2991" spans="1:4">
      <c r="A2991" s="524"/>
      <c r="D2991" s="442"/>
    </row>
    <row r="2992" spans="1:4">
      <c r="A2992" s="524"/>
      <c r="D2992" s="442"/>
    </row>
    <row r="2993" spans="1:4">
      <c r="A2993" s="524"/>
      <c r="D2993" s="442"/>
    </row>
    <row r="2994" spans="1:4">
      <c r="A2994" s="524"/>
      <c r="D2994" s="442"/>
    </row>
    <row r="2995" spans="1:4">
      <c r="A2995" s="524"/>
      <c r="D2995" s="442"/>
    </row>
    <row r="2996" spans="1:4">
      <c r="A2996" s="524"/>
      <c r="D2996" s="442"/>
    </row>
    <row r="2997" spans="1:4">
      <c r="A2997" s="524"/>
      <c r="D2997" s="442"/>
    </row>
    <row r="2998" spans="1:4">
      <c r="A2998" s="524"/>
      <c r="D2998" s="442"/>
    </row>
    <row r="2999" spans="1:4">
      <c r="A2999" s="524"/>
      <c r="D2999" s="442"/>
    </row>
    <row r="3000" spans="1:4">
      <c r="A3000" s="524"/>
      <c r="D3000" s="442"/>
    </row>
    <row r="3001" spans="1:4">
      <c r="A3001" s="524"/>
      <c r="D3001" s="442"/>
    </row>
    <row r="3002" spans="1:4">
      <c r="A3002" s="524"/>
      <c r="D3002" s="442"/>
    </row>
    <row r="3003" spans="1:4">
      <c r="A3003" s="524"/>
      <c r="D3003" s="442"/>
    </row>
    <row r="3004" spans="1:4">
      <c r="A3004" s="524"/>
      <c r="D3004" s="442"/>
    </row>
    <row r="3005" spans="1:4">
      <c r="A3005" s="524"/>
      <c r="D3005" s="442"/>
    </row>
    <row r="3006" spans="1:4">
      <c r="A3006" s="524"/>
      <c r="D3006" s="442"/>
    </row>
    <row r="3007" spans="1:4">
      <c r="A3007" s="524"/>
      <c r="D3007" s="442"/>
    </row>
    <row r="3008" spans="1:4">
      <c r="A3008" s="524"/>
      <c r="D3008" s="442"/>
    </row>
    <row r="3009" spans="1:4">
      <c r="A3009" s="524"/>
      <c r="D3009" s="442"/>
    </row>
    <row r="3010" spans="1:4">
      <c r="A3010" s="524"/>
      <c r="D3010" s="442"/>
    </row>
    <row r="3011" spans="1:4">
      <c r="A3011" s="524"/>
      <c r="D3011" s="442"/>
    </row>
    <row r="3012" spans="1:4">
      <c r="A3012" s="524"/>
      <c r="D3012" s="442"/>
    </row>
    <row r="3013" spans="1:4">
      <c r="A3013" s="524"/>
      <c r="D3013" s="442"/>
    </row>
    <row r="3014" spans="1:4">
      <c r="A3014" s="524"/>
      <c r="D3014" s="442"/>
    </row>
    <row r="3015" spans="1:4">
      <c r="A3015" s="524"/>
      <c r="D3015" s="442"/>
    </row>
    <row r="3016" spans="1:4">
      <c r="A3016" s="524"/>
      <c r="D3016" s="442"/>
    </row>
    <row r="3017" spans="1:4">
      <c r="A3017" s="524"/>
      <c r="D3017" s="442"/>
    </row>
    <row r="3018" spans="1:4">
      <c r="A3018" s="524"/>
      <c r="D3018" s="442"/>
    </row>
    <row r="3019" spans="1:4">
      <c r="A3019" s="524"/>
      <c r="D3019" s="442"/>
    </row>
    <row r="3020" spans="1:4">
      <c r="A3020" s="524"/>
      <c r="D3020" s="442"/>
    </row>
    <row r="3021" spans="1:4">
      <c r="A3021" s="524"/>
      <c r="D3021" s="442"/>
    </row>
    <row r="3022" spans="1:4">
      <c r="A3022" s="524"/>
      <c r="D3022" s="442"/>
    </row>
    <row r="3023" spans="1:4">
      <c r="A3023" s="524"/>
      <c r="D3023" s="442"/>
    </row>
    <row r="3024" spans="1:4">
      <c r="A3024" s="524"/>
      <c r="D3024" s="442"/>
    </row>
    <row r="3025" spans="1:4">
      <c r="A3025" s="524"/>
      <c r="D3025" s="442"/>
    </row>
    <row r="3026" spans="1:4">
      <c r="A3026" s="524"/>
      <c r="D3026" s="442"/>
    </row>
    <row r="3027" spans="1:4">
      <c r="A3027" s="524"/>
      <c r="D3027" s="442"/>
    </row>
    <row r="3028" spans="1:4">
      <c r="A3028" s="524"/>
      <c r="D3028" s="442"/>
    </row>
    <row r="3029" spans="1:4">
      <c r="A3029" s="524"/>
      <c r="D3029" s="442"/>
    </row>
    <row r="3030" spans="1:4">
      <c r="A3030" s="524"/>
      <c r="D3030" s="442"/>
    </row>
    <row r="3031" spans="1:4">
      <c r="A3031" s="524"/>
      <c r="D3031" s="442"/>
    </row>
    <row r="3032" spans="1:4">
      <c r="A3032" s="524"/>
      <c r="D3032" s="442"/>
    </row>
    <row r="3033" spans="1:4">
      <c r="A3033" s="524"/>
      <c r="D3033" s="442"/>
    </row>
    <row r="3034" spans="1:4">
      <c r="A3034" s="524"/>
      <c r="D3034" s="442"/>
    </row>
    <row r="3035" spans="1:4">
      <c r="A3035" s="524"/>
      <c r="D3035" s="442"/>
    </row>
    <row r="3036" spans="1:4">
      <c r="A3036" s="524"/>
      <c r="D3036" s="442"/>
    </row>
    <row r="3037" spans="1:4">
      <c r="A3037" s="524"/>
      <c r="D3037" s="442"/>
    </row>
    <row r="3038" spans="1:4">
      <c r="A3038" s="524"/>
      <c r="D3038" s="442"/>
    </row>
    <row r="3039" spans="1:4">
      <c r="A3039" s="524"/>
      <c r="D3039" s="442"/>
    </row>
    <row r="3040" spans="1:4">
      <c r="A3040" s="524"/>
      <c r="D3040" s="442"/>
    </row>
    <row r="3041" spans="1:4">
      <c r="A3041" s="524"/>
      <c r="D3041" s="442"/>
    </row>
    <row r="3042" spans="1:4">
      <c r="A3042" s="524"/>
      <c r="D3042" s="442"/>
    </row>
    <row r="3043" spans="1:4">
      <c r="A3043" s="524"/>
      <c r="D3043" s="442"/>
    </row>
    <row r="3044" spans="1:4">
      <c r="A3044" s="524"/>
      <c r="D3044" s="442"/>
    </row>
    <row r="3045" spans="1:4">
      <c r="A3045" s="524"/>
      <c r="D3045" s="442"/>
    </row>
    <row r="3046" spans="1:4">
      <c r="A3046" s="524"/>
      <c r="D3046" s="442"/>
    </row>
    <row r="3047" spans="1:4">
      <c r="A3047" s="524"/>
      <c r="D3047" s="442"/>
    </row>
    <row r="3048" spans="1:4">
      <c r="A3048" s="524"/>
      <c r="D3048" s="442"/>
    </row>
    <row r="3049" spans="1:4">
      <c r="A3049" s="524"/>
      <c r="D3049" s="442"/>
    </row>
    <row r="3050" spans="1:4">
      <c r="A3050" s="524"/>
      <c r="D3050" s="442"/>
    </row>
    <row r="3051" spans="1:4">
      <c r="A3051" s="524"/>
      <c r="D3051" s="442"/>
    </row>
    <row r="3052" spans="1:4">
      <c r="A3052" s="524"/>
      <c r="D3052" s="442"/>
    </row>
    <row r="3053" spans="1:4">
      <c r="A3053" s="524"/>
      <c r="D3053" s="442"/>
    </row>
    <row r="3054" spans="1:4">
      <c r="A3054" s="524"/>
      <c r="D3054" s="442"/>
    </row>
    <row r="3055" spans="1:4">
      <c r="A3055" s="524"/>
      <c r="D3055" s="442"/>
    </row>
    <row r="3056" spans="1:4">
      <c r="A3056" s="524"/>
      <c r="D3056" s="442"/>
    </row>
    <row r="3057" spans="1:4">
      <c r="A3057" s="524"/>
      <c r="D3057" s="442"/>
    </row>
    <row r="3058" spans="1:4">
      <c r="A3058" s="524"/>
      <c r="D3058" s="442"/>
    </row>
    <row r="3059" spans="1:4">
      <c r="A3059" s="524"/>
      <c r="D3059" s="442"/>
    </row>
    <row r="3060" spans="1:4">
      <c r="A3060" s="524"/>
      <c r="D3060" s="442"/>
    </row>
    <row r="3061" spans="1:4">
      <c r="A3061" s="524"/>
      <c r="D3061" s="442"/>
    </row>
    <row r="3062" spans="1:4">
      <c r="A3062" s="524"/>
      <c r="D3062" s="442"/>
    </row>
    <row r="3063" spans="1:4">
      <c r="A3063" s="524"/>
      <c r="D3063" s="442"/>
    </row>
    <row r="3064" spans="1:4">
      <c r="A3064" s="524"/>
      <c r="D3064" s="442"/>
    </row>
    <row r="3065" spans="1:4">
      <c r="A3065" s="524"/>
      <c r="D3065" s="442"/>
    </row>
    <row r="3066" spans="1:4">
      <c r="A3066" s="524"/>
      <c r="D3066" s="442"/>
    </row>
    <row r="3067" spans="1:4">
      <c r="A3067" s="524"/>
      <c r="D3067" s="442"/>
    </row>
    <row r="3068" spans="1:4">
      <c r="A3068" s="524"/>
      <c r="D3068" s="442"/>
    </row>
    <row r="3069" spans="1:4">
      <c r="A3069" s="524"/>
      <c r="D3069" s="442"/>
    </row>
    <row r="3070" spans="1:4">
      <c r="A3070" s="524"/>
      <c r="D3070" s="442"/>
    </row>
    <row r="3071" spans="1:4">
      <c r="A3071" s="524"/>
      <c r="D3071" s="442"/>
    </row>
    <row r="3072" spans="1:4">
      <c r="A3072" s="524"/>
      <c r="D3072" s="442"/>
    </row>
    <row r="3073" spans="1:4">
      <c r="A3073" s="524"/>
      <c r="D3073" s="442"/>
    </row>
    <row r="3074" spans="1:4">
      <c r="A3074" s="524"/>
      <c r="D3074" s="442"/>
    </row>
    <row r="3075" spans="1:4">
      <c r="A3075" s="524"/>
      <c r="D3075" s="442"/>
    </row>
    <row r="3076" spans="1:4">
      <c r="A3076" s="524"/>
      <c r="D3076" s="442"/>
    </row>
    <row r="3077" spans="1:4">
      <c r="A3077" s="524"/>
      <c r="D3077" s="442"/>
    </row>
    <row r="3078" spans="1:4">
      <c r="A3078" s="524"/>
      <c r="D3078" s="442"/>
    </row>
    <row r="3079" spans="1:4">
      <c r="A3079" s="524"/>
      <c r="D3079" s="442"/>
    </row>
    <row r="3080" spans="1:4">
      <c r="A3080" s="524"/>
      <c r="D3080" s="442"/>
    </row>
    <row r="3081" spans="1:4">
      <c r="A3081" s="524"/>
      <c r="D3081" s="442"/>
    </row>
    <row r="3082" spans="1:4">
      <c r="A3082" s="524"/>
      <c r="D3082" s="442"/>
    </row>
    <row r="3083" spans="1:4">
      <c r="A3083" s="524"/>
      <c r="D3083" s="442"/>
    </row>
    <row r="3084" spans="1:4">
      <c r="A3084" s="524"/>
      <c r="D3084" s="442"/>
    </row>
    <row r="3085" spans="1:4">
      <c r="A3085" s="524"/>
      <c r="D3085" s="442"/>
    </row>
    <row r="3086" spans="1:4">
      <c r="A3086" s="524"/>
      <c r="D3086" s="442"/>
    </row>
    <row r="3087" spans="1:4">
      <c r="A3087" s="524"/>
      <c r="D3087" s="442"/>
    </row>
    <row r="3088" spans="1:4">
      <c r="A3088" s="524"/>
      <c r="D3088" s="442"/>
    </row>
    <row r="3089" spans="1:4">
      <c r="A3089" s="524"/>
      <c r="D3089" s="442"/>
    </row>
    <row r="3090" spans="1:4">
      <c r="A3090" s="524"/>
      <c r="D3090" s="442"/>
    </row>
    <row r="3091" spans="1:4">
      <c r="A3091" s="524"/>
      <c r="D3091" s="442"/>
    </row>
    <row r="3092" spans="1:4">
      <c r="A3092" s="524"/>
      <c r="D3092" s="442"/>
    </row>
    <row r="3093" spans="1:4">
      <c r="A3093" s="524"/>
      <c r="D3093" s="442"/>
    </row>
    <row r="3094" spans="1:4">
      <c r="A3094" s="524"/>
      <c r="D3094" s="442"/>
    </row>
    <row r="3095" spans="1:4">
      <c r="A3095" s="524"/>
      <c r="D3095" s="442"/>
    </row>
    <row r="3096" spans="1:4">
      <c r="A3096" s="524"/>
      <c r="D3096" s="442"/>
    </row>
    <row r="3097" spans="1:4">
      <c r="A3097" s="524"/>
      <c r="D3097" s="442"/>
    </row>
    <row r="3098" spans="1:4">
      <c r="A3098" s="524"/>
      <c r="D3098" s="442"/>
    </row>
    <row r="3099" spans="1:4">
      <c r="A3099" s="524"/>
      <c r="D3099" s="442"/>
    </row>
    <row r="3100" spans="1:4">
      <c r="A3100" s="524"/>
      <c r="D3100" s="442"/>
    </row>
    <row r="3101" spans="1:4">
      <c r="A3101" s="524"/>
      <c r="D3101" s="442"/>
    </row>
    <row r="3102" spans="1:4">
      <c r="A3102" s="524"/>
      <c r="D3102" s="442"/>
    </row>
    <row r="3103" spans="1:4">
      <c r="A3103" s="524"/>
      <c r="D3103" s="442"/>
    </row>
    <row r="3104" spans="1:4">
      <c r="A3104" s="524"/>
      <c r="D3104" s="442"/>
    </row>
    <row r="3105" spans="1:4">
      <c r="A3105" s="524"/>
      <c r="D3105" s="442"/>
    </row>
    <row r="3106" spans="1:4">
      <c r="A3106" s="524"/>
      <c r="D3106" s="442"/>
    </row>
    <row r="3107" spans="1:4">
      <c r="A3107" s="524"/>
      <c r="D3107" s="442"/>
    </row>
    <row r="3108" spans="1:4">
      <c r="A3108" s="524"/>
      <c r="D3108" s="442"/>
    </row>
    <row r="3109" spans="1:4">
      <c r="A3109" s="524"/>
      <c r="D3109" s="442"/>
    </row>
    <row r="3110" spans="1:4">
      <c r="A3110" s="524"/>
      <c r="D3110" s="442"/>
    </row>
    <row r="3111" spans="1:4">
      <c r="A3111" s="524"/>
      <c r="D3111" s="442"/>
    </row>
    <row r="3112" spans="1:4">
      <c r="A3112" s="524"/>
      <c r="D3112" s="442"/>
    </row>
    <row r="3113" spans="1:4">
      <c r="A3113" s="524"/>
      <c r="D3113" s="442"/>
    </row>
    <row r="3114" spans="1:4">
      <c r="A3114" s="524"/>
      <c r="D3114" s="442"/>
    </row>
    <row r="3115" spans="1:4">
      <c r="A3115" s="524"/>
      <c r="D3115" s="442"/>
    </row>
    <row r="3116" spans="1:4">
      <c r="A3116" s="524"/>
      <c r="D3116" s="442"/>
    </row>
    <row r="3117" spans="1:4">
      <c r="A3117" s="524"/>
      <c r="D3117" s="442"/>
    </row>
    <row r="3118" spans="1:4">
      <c r="A3118" s="524"/>
      <c r="D3118" s="442"/>
    </row>
    <row r="3119" spans="1:4">
      <c r="A3119" s="524"/>
      <c r="D3119" s="442"/>
    </row>
    <row r="3120" spans="1:4">
      <c r="A3120" s="524"/>
      <c r="D3120" s="442"/>
    </row>
    <row r="3121" spans="1:4">
      <c r="A3121" s="524"/>
      <c r="D3121" s="442"/>
    </row>
    <row r="3122" spans="1:4">
      <c r="A3122" s="524"/>
      <c r="D3122" s="442"/>
    </row>
    <row r="3123" spans="1:4">
      <c r="A3123" s="524"/>
      <c r="D3123" s="442"/>
    </row>
    <row r="3124" spans="1:4">
      <c r="A3124" s="524"/>
      <c r="D3124" s="442"/>
    </row>
    <row r="3125" spans="1:4">
      <c r="A3125" s="524"/>
      <c r="D3125" s="442"/>
    </row>
    <row r="3126" spans="1:4">
      <c r="A3126" s="524"/>
      <c r="D3126" s="442"/>
    </row>
    <row r="3127" spans="1:4">
      <c r="A3127" s="524"/>
      <c r="D3127" s="442"/>
    </row>
    <row r="3128" spans="1:4">
      <c r="A3128" s="524"/>
      <c r="D3128" s="442"/>
    </row>
    <row r="3129" spans="1:4">
      <c r="A3129" s="524"/>
      <c r="D3129" s="442"/>
    </row>
    <row r="3130" spans="1:4">
      <c r="A3130" s="524"/>
      <c r="D3130" s="442"/>
    </row>
    <row r="3131" spans="1:4">
      <c r="A3131" s="524"/>
      <c r="D3131" s="442"/>
    </row>
    <row r="3132" spans="1:4">
      <c r="A3132" s="524"/>
      <c r="D3132" s="442"/>
    </row>
    <row r="3133" spans="1:4">
      <c r="A3133" s="524"/>
      <c r="D3133" s="442"/>
    </row>
    <row r="3134" spans="1:4">
      <c r="A3134" s="524"/>
      <c r="D3134" s="442"/>
    </row>
    <row r="3135" spans="1:4">
      <c r="A3135" s="524"/>
      <c r="D3135" s="442"/>
    </row>
    <row r="3136" spans="1:4">
      <c r="A3136" s="524"/>
      <c r="D3136" s="442"/>
    </row>
    <row r="3137" spans="1:4">
      <c r="A3137" s="524"/>
      <c r="D3137" s="442"/>
    </row>
    <row r="3138" spans="1:4">
      <c r="A3138" s="524"/>
      <c r="D3138" s="442"/>
    </row>
    <row r="3139" spans="1:4">
      <c r="A3139" s="524"/>
      <c r="D3139" s="442"/>
    </row>
    <row r="3140" spans="1:4">
      <c r="A3140" s="524"/>
      <c r="D3140" s="442"/>
    </row>
    <row r="3141" spans="1:4">
      <c r="A3141" s="524"/>
      <c r="D3141" s="442"/>
    </row>
    <row r="3142" spans="1:4">
      <c r="A3142" s="524"/>
      <c r="D3142" s="442"/>
    </row>
    <row r="3143" spans="1:4">
      <c r="A3143" s="524"/>
      <c r="D3143" s="442"/>
    </row>
    <row r="3144" spans="1:4">
      <c r="A3144" s="524"/>
      <c r="D3144" s="442"/>
    </row>
    <row r="3145" spans="1:4">
      <c r="A3145" s="524"/>
      <c r="D3145" s="442"/>
    </row>
    <row r="3146" spans="1:4">
      <c r="A3146" s="524"/>
      <c r="D3146" s="442"/>
    </row>
    <row r="3147" spans="1:4">
      <c r="A3147" s="524"/>
      <c r="D3147" s="442"/>
    </row>
    <row r="3148" spans="1:4">
      <c r="A3148" s="524"/>
      <c r="D3148" s="442"/>
    </row>
    <row r="3149" spans="1:4">
      <c r="A3149" s="524"/>
      <c r="D3149" s="442"/>
    </row>
    <row r="3150" spans="1:4">
      <c r="A3150" s="524"/>
      <c r="D3150" s="442"/>
    </row>
    <row r="3151" spans="1:4">
      <c r="A3151" s="524"/>
      <c r="D3151" s="442"/>
    </row>
    <row r="3152" spans="1:4">
      <c r="A3152" s="524"/>
      <c r="D3152" s="442"/>
    </row>
    <row r="3153" spans="1:4">
      <c r="A3153" s="524"/>
      <c r="D3153" s="442"/>
    </row>
    <row r="3154" spans="1:4">
      <c r="A3154" s="524"/>
      <c r="D3154" s="442"/>
    </row>
    <row r="3155" spans="1:4">
      <c r="A3155" s="524"/>
      <c r="D3155" s="442"/>
    </row>
    <row r="3156" spans="1:4">
      <c r="A3156" s="524"/>
      <c r="D3156" s="442"/>
    </row>
    <row r="3157" spans="1:4">
      <c r="A3157" s="524"/>
      <c r="D3157" s="442"/>
    </row>
    <row r="3158" spans="1:4">
      <c r="A3158" s="524"/>
      <c r="D3158" s="442"/>
    </row>
    <row r="3159" spans="1:4">
      <c r="A3159" s="524"/>
      <c r="D3159" s="442"/>
    </row>
    <row r="3160" spans="1:4">
      <c r="A3160" s="524"/>
      <c r="D3160" s="442"/>
    </row>
    <row r="3161" spans="1:4">
      <c r="A3161" s="524"/>
      <c r="D3161" s="442"/>
    </row>
    <row r="3162" spans="1:4">
      <c r="A3162" s="524"/>
      <c r="D3162" s="442"/>
    </row>
    <row r="3163" spans="1:4">
      <c r="A3163" s="524"/>
      <c r="D3163" s="442"/>
    </row>
    <row r="3164" spans="1:4">
      <c r="A3164" s="524"/>
      <c r="D3164" s="442"/>
    </row>
    <row r="3165" spans="1:4">
      <c r="A3165" s="524"/>
      <c r="D3165" s="442"/>
    </row>
    <row r="3166" spans="1:4">
      <c r="A3166" s="524"/>
      <c r="D3166" s="442"/>
    </row>
    <row r="3167" spans="1:4">
      <c r="A3167" s="524"/>
      <c r="D3167" s="442"/>
    </row>
    <row r="3168" spans="1:4">
      <c r="A3168" s="524"/>
      <c r="D3168" s="442"/>
    </row>
    <row r="3169" spans="1:4">
      <c r="A3169" s="524"/>
      <c r="D3169" s="442"/>
    </row>
    <row r="3170" spans="1:4">
      <c r="A3170" s="524"/>
      <c r="D3170" s="442"/>
    </row>
    <row r="3171" spans="1:4">
      <c r="A3171" s="524"/>
      <c r="D3171" s="442"/>
    </row>
    <row r="3172" spans="1:4">
      <c r="A3172" s="524"/>
      <c r="D3172" s="442"/>
    </row>
    <row r="3173" spans="1:4">
      <c r="A3173" s="524"/>
      <c r="D3173" s="442"/>
    </row>
    <row r="3174" spans="1:4">
      <c r="A3174" s="524"/>
      <c r="D3174" s="442"/>
    </row>
    <row r="3175" spans="1:4">
      <c r="A3175" s="524"/>
      <c r="D3175" s="442"/>
    </row>
    <row r="3176" spans="1:4">
      <c r="A3176" s="524"/>
      <c r="D3176" s="442"/>
    </row>
    <row r="3177" spans="1:4">
      <c r="A3177" s="524"/>
      <c r="D3177" s="442"/>
    </row>
    <row r="3178" spans="1:4">
      <c r="A3178" s="524"/>
      <c r="D3178" s="442"/>
    </row>
    <row r="3179" spans="1:4">
      <c r="A3179" s="524"/>
      <c r="D3179" s="442"/>
    </row>
    <row r="3180" spans="1:4">
      <c r="A3180" s="524"/>
      <c r="D3180" s="442"/>
    </row>
    <row r="3181" spans="1:4">
      <c r="A3181" s="524"/>
      <c r="D3181" s="442"/>
    </row>
    <row r="3182" spans="1:4">
      <c r="A3182" s="524"/>
      <c r="D3182" s="442"/>
    </row>
    <row r="3183" spans="1:4">
      <c r="A3183" s="524"/>
      <c r="D3183" s="442"/>
    </row>
    <row r="3184" spans="1:4">
      <c r="A3184" s="524"/>
      <c r="D3184" s="442"/>
    </row>
    <row r="3185" spans="1:4">
      <c r="A3185" s="524"/>
      <c r="D3185" s="442"/>
    </row>
    <row r="3186" spans="1:4">
      <c r="A3186" s="524"/>
      <c r="D3186" s="442"/>
    </row>
    <row r="3187" spans="1:4">
      <c r="A3187" s="524"/>
      <c r="D3187" s="442"/>
    </row>
    <row r="3188" spans="1:4">
      <c r="A3188" s="524"/>
      <c r="D3188" s="442"/>
    </row>
    <row r="3189" spans="1:4">
      <c r="A3189" s="524"/>
      <c r="D3189" s="442"/>
    </row>
    <row r="3190" spans="1:4">
      <c r="A3190" s="524"/>
      <c r="D3190" s="442"/>
    </row>
    <row r="3191" spans="1:4">
      <c r="A3191" s="524"/>
      <c r="D3191" s="442"/>
    </row>
    <row r="3192" spans="1:4">
      <c r="A3192" s="524"/>
      <c r="D3192" s="442"/>
    </row>
    <row r="3193" spans="1:4">
      <c r="A3193" s="524"/>
      <c r="D3193" s="442"/>
    </row>
    <row r="3194" spans="1:4">
      <c r="A3194" s="524"/>
      <c r="D3194" s="442"/>
    </row>
    <row r="3195" spans="1:4">
      <c r="A3195" s="524"/>
      <c r="D3195" s="442"/>
    </row>
    <row r="3196" spans="1:4">
      <c r="A3196" s="524"/>
      <c r="D3196" s="442"/>
    </row>
    <row r="3197" spans="1:4">
      <c r="A3197" s="524"/>
      <c r="D3197" s="442"/>
    </row>
    <row r="3198" spans="1:4">
      <c r="A3198" s="524"/>
      <c r="D3198" s="442"/>
    </row>
    <row r="3199" spans="1:4">
      <c r="A3199" s="524"/>
      <c r="D3199" s="442"/>
    </row>
    <row r="3200" spans="1:4">
      <c r="A3200" s="524"/>
      <c r="D3200" s="442"/>
    </row>
    <row r="3201" spans="1:4">
      <c r="A3201" s="524"/>
      <c r="D3201" s="442"/>
    </row>
    <row r="3202" spans="1:4">
      <c r="A3202" s="524"/>
      <c r="D3202" s="442"/>
    </row>
    <row r="3203" spans="1:4">
      <c r="A3203" s="524"/>
      <c r="D3203" s="442"/>
    </row>
    <row r="3204" spans="1:4">
      <c r="A3204" s="524"/>
      <c r="D3204" s="442"/>
    </row>
    <row r="3205" spans="1:4">
      <c r="A3205" s="524"/>
      <c r="D3205" s="442"/>
    </row>
    <row r="3206" spans="1:4">
      <c r="A3206" s="524"/>
      <c r="D3206" s="442"/>
    </row>
    <row r="3207" spans="1:4">
      <c r="A3207" s="524"/>
      <c r="D3207" s="442"/>
    </row>
    <row r="3208" spans="1:4">
      <c r="A3208" s="524"/>
      <c r="D3208" s="442"/>
    </row>
    <row r="3209" spans="1:4">
      <c r="A3209" s="524"/>
      <c r="D3209" s="442"/>
    </row>
    <row r="3210" spans="1:4">
      <c r="A3210" s="524"/>
      <c r="D3210" s="442"/>
    </row>
    <row r="3211" spans="1:4">
      <c r="A3211" s="524"/>
      <c r="D3211" s="442"/>
    </row>
    <row r="3212" spans="1:4">
      <c r="A3212" s="524"/>
      <c r="D3212" s="442"/>
    </row>
    <row r="3213" spans="1:4">
      <c r="A3213" s="524"/>
      <c r="D3213" s="442"/>
    </row>
    <row r="3214" spans="1:4">
      <c r="D3214" s="442"/>
    </row>
  </sheetData>
  <sheetProtection algorithmName="SHA-512" hashValue="5JTElTbb44Nwq89ZTz/RBAJtvKuktnEZcmUI55uj1BtajRWn09b/9ugDL1yv3VNOl2lSsV9PFoAsNAZc6kqzDQ==" saltValue="QT/VSeuNKHpLFthBfA26OA==" spinCount="100000" sheet="1" objects="1" scenarios="1"/>
  <mergeCells count="8">
    <mergeCell ref="A64:F65"/>
    <mergeCell ref="D1:F2"/>
    <mergeCell ref="C40:E40"/>
    <mergeCell ref="D3:F3"/>
    <mergeCell ref="C27:F27"/>
    <mergeCell ref="C28:F28"/>
    <mergeCell ref="C38:E38"/>
    <mergeCell ref="C39:E39"/>
  </mergeCells>
  <pageMargins left="0.98425196850393704" right="0.39370078740157483" top="0.59055118110236215" bottom="0.59055118110236215" header="0.55118110236220474" footer="0.51181102362204722"/>
  <pageSetup paperSize="9" scale="77" orientation="portrait" r:id="rId1"/>
  <headerFooter alignWithMargins="0">
    <oddFooter>&amp;R&amp;P od &amp;N</oddFooter>
  </headerFooter>
  <rowBreaks count="5" manualBreakCount="5">
    <brk id="54" max="5" man="1"/>
    <brk id="66" max="5" man="1"/>
    <brk id="88" max="5" man="1"/>
    <brk id="105" max="16383" man="1"/>
    <brk id="11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CB41-78CA-47D4-A059-B5CCBA45F05B}">
  <dimension ref="A1:L472"/>
  <sheetViews>
    <sheetView showZeros="0" view="pageBreakPreview" zoomScale="70" zoomScaleNormal="70" zoomScaleSheetLayoutView="70" zoomScalePageLayoutView="85" workbookViewId="0">
      <selection activeCell="B25" sqref="B25:E25"/>
    </sheetView>
  </sheetViews>
  <sheetFormatPr defaultColWidth="11.7109375" defaultRowHeight="14.25"/>
  <cols>
    <col min="1" max="1" width="8.85546875" style="583" customWidth="1"/>
    <col min="2" max="2" width="40.7109375" style="1438" customWidth="1"/>
    <col min="3" max="3" width="6.5703125" style="665" customWidth="1"/>
    <col min="4" max="4" width="10.7109375" style="666" customWidth="1"/>
    <col min="5" max="5" width="13.85546875" style="586" customWidth="1"/>
    <col min="6" max="6" width="16.5703125" style="587" customWidth="1"/>
    <col min="7" max="7" width="17.140625" style="596" customWidth="1"/>
    <col min="8" max="8" width="11.7109375" style="597"/>
    <col min="9" max="9" width="14.85546875" style="597" bestFit="1" customWidth="1"/>
    <col min="10" max="10" width="17.85546875" style="597" bestFit="1" customWidth="1"/>
    <col min="11" max="16384" width="11.7109375" style="597"/>
  </cols>
  <sheetData>
    <row r="1" spans="1:6" ht="12.75">
      <c r="B1" s="584"/>
      <c r="C1" s="585"/>
      <c r="D1" s="550"/>
    </row>
    <row r="2" spans="1:6" ht="12.75">
      <c r="A2" s="556"/>
      <c r="B2" s="568"/>
      <c r="C2" s="569"/>
      <c r="D2" s="551"/>
      <c r="E2" s="570"/>
      <c r="F2" s="570"/>
    </row>
    <row r="3" spans="1:6" ht="12.75" customHeight="1">
      <c r="A3" s="1666"/>
      <c r="B3" s="1666"/>
      <c r="C3" s="1666"/>
      <c r="D3" s="1666"/>
      <c r="E3" s="1420"/>
      <c r="F3" s="1420"/>
    </row>
    <row r="4" spans="1:6" ht="12.75">
      <c r="A4" s="1666"/>
      <c r="B4" s="1666"/>
      <c r="C4" s="1666"/>
      <c r="D4" s="1666"/>
      <c r="E4" s="1420"/>
      <c r="F4" s="1420"/>
    </row>
    <row r="5" spans="1:6" ht="12.75">
      <c r="A5" s="1667"/>
      <c r="B5" s="1667"/>
      <c r="C5" s="1667"/>
      <c r="D5" s="1667"/>
      <c r="E5" s="1420"/>
      <c r="F5" s="1420"/>
    </row>
    <row r="6" spans="1:6" ht="12.75">
      <c r="A6" s="556"/>
      <c r="B6" s="580"/>
      <c r="C6" s="581"/>
      <c r="D6" s="552"/>
      <c r="E6" s="1420"/>
      <c r="F6" s="1420"/>
    </row>
    <row r="7" spans="1:6" ht="12.75" customHeight="1">
      <c r="A7" s="1663" t="s">
        <v>1551</v>
      </c>
      <c r="B7" s="1663"/>
      <c r="C7" s="1423"/>
      <c r="D7" s="553"/>
      <c r="E7" s="1422"/>
      <c r="F7" s="1424"/>
    </row>
    <row r="8" spans="1:6" ht="12.75" customHeight="1">
      <c r="A8" s="1661" t="s">
        <v>1550</v>
      </c>
      <c r="B8" s="1661"/>
      <c r="C8" s="1661"/>
      <c r="D8" s="1661"/>
      <c r="E8" s="1661"/>
      <c r="F8" s="1424"/>
    </row>
    <row r="9" spans="1:6" ht="12.75">
      <c r="A9" s="556"/>
      <c r="B9" s="568"/>
      <c r="C9" s="569"/>
      <c r="D9" s="554"/>
      <c r="E9" s="568"/>
      <c r="F9" s="1420"/>
    </row>
    <row r="10" spans="1:6" ht="12.75" customHeight="1">
      <c r="A10" s="1663" t="s">
        <v>1549</v>
      </c>
      <c r="B10" s="1663"/>
      <c r="C10" s="1663"/>
      <c r="D10" s="1663"/>
      <c r="E10" s="1663"/>
      <c r="F10" s="1425"/>
    </row>
    <row r="11" spans="1:6" ht="41.25" customHeight="1">
      <c r="A11" s="1661" t="s">
        <v>1548</v>
      </c>
      <c r="B11" s="1661"/>
      <c r="C11" s="1661"/>
      <c r="D11" s="1661"/>
      <c r="E11" s="1661"/>
      <c r="F11" s="1420"/>
    </row>
    <row r="12" spans="1:6" ht="12.75">
      <c r="A12" s="1662"/>
      <c r="B12" s="1662"/>
      <c r="C12" s="1662"/>
      <c r="D12" s="1662"/>
      <c r="E12" s="1662"/>
      <c r="F12" s="1420"/>
    </row>
    <row r="13" spans="1:6" ht="12.75" customHeight="1">
      <c r="A13" s="1663" t="s">
        <v>1547</v>
      </c>
      <c r="B13" s="1663"/>
      <c r="C13" s="1663"/>
      <c r="D13" s="1663"/>
      <c r="E13" s="1663"/>
      <c r="F13" s="1421"/>
    </row>
    <row r="14" spans="1:6" ht="27.6" customHeight="1">
      <c r="A14" s="1661" t="s">
        <v>1003</v>
      </c>
      <c r="B14" s="1661"/>
      <c r="C14" s="1661"/>
      <c r="D14" s="1661"/>
      <c r="E14" s="1661"/>
      <c r="F14" s="1421"/>
    </row>
    <row r="15" spans="1:6" ht="12.75">
      <c r="A15" s="556"/>
      <c r="B15" s="568"/>
      <c r="C15" s="569"/>
      <c r="D15" s="555"/>
      <c r="E15" s="1421"/>
      <c r="F15" s="1422"/>
    </row>
    <row r="16" spans="1:6" ht="12.75">
      <c r="A16" s="1664" t="s">
        <v>1546</v>
      </c>
      <c r="B16" s="1664"/>
      <c r="C16" s="1664"/>
      <c r="D16" s="1664"/>
      <c r="E16" s="1664"/>
      <c r="F16" s="1664"/>
    </row>
    <row r="17" spans="1:6" ht="12.75" customHeight="1">
      <c r="A17" s="1661" t="s">
        <v>1545</v>
      </c>
      <c r="B17" s="1661"/>
      <c r="C17" s="1661"/>
      <c r="D17" s="1661"/>
      <c r="E17" s="1661"/>
      <c r="F17" s="1421"/>
    </row>
    <row r="18" spans="1:6" ht="18.75">
      <c r="A18" s="556"/>
      <c r="B18" s="557"/>
      <c r="C18" s="558"/>
      <c r="D18" s="559"/>
      <c r="E18" s="560"/>
      <c r="F18" s="560"/>
    </row>
    <row r="19" spans="1:6" ht="12.75">
      <c r="A19" s="1426"/>
      <c r="B19" s="1427"/>
      <c r="C19" s="1428"/>
      <c r="D19" s="561"/>
      <c r="E19" s="1429"/>
      <c r="F19" s="560"/>
    </row>
    <row r="20" spans="1:6" ht="12.75">
      <c r="A20" s="562"/>
      <c r="B20" s="563"/>
      <c r="C20" s="564"/>
      <c r="D20" s="565"/>
      <c r="E20" s="566"/>
      <c r="F20" s="560"/>
    </row>
    <row r="21" spans="1:6" ht="12.75">
      <c r="A21" s="1426"/>
      <c r="B21" s="1427"/>
      <c r="C21" s="1428"/>
      <c r="D21" s="567"/>
      <c r="E21" s="1430"/>
      <c r="F21" s="1430"/>
    </row>
    <row r="22" spans="1:6" ht="12.75">
      <c r="A22" s="556"/>
      <c r="B22" s="568"/>
      <c r="C22" s="569"/>
      <c r="D22" s="555"/>
      <c r="E22" s="1430"/>
      <c r="F22" s="1430"/>
    </row>
    <row r="23" spans="1:6" ht="12.75">
      <c r="A23" s="556"/>
      <c r="B23" s="568"/>
      <c r="C23" s="569"/>
      <c r="D23" s="551"/>
      <c r="E23" s="570"/>
      <c r="F23" s="570"/>
    </row>
    <row r="24" spans="1:6" ht="12.75">
      <c r="A24" s="556"/>
      <c r="B24" s="1427"/>
      <c r="C24" s="1428"/>
      <c r="D24" s="567"/>
      <c r="E24" s="1430"/>
      <c r="F24" s="1430"/>
    </row>
    <row r="25" spans="1:6" ht="78.75" customHeight="1">
      <c r="A25" s="556"/>
      <c r="B25" s="1665" t="s">
        <v>2991</v>
      </c>
      <c r="C25" s="1665"/>
      <c r="D25" s="1665"/>
      <c r="E25" s="1665"/>
      <c r="F25" s="571"/>
    </row>
    <row r="26" spans="1:6" ht="18">
      <c r="A26" s="556"/>
      <c r="B26" s="572"/>
      <c r="C26" s="573"/>
      <c r="D26" s="567"/>
      <c r="E26" s="1431"/>
      <c r="F26" s="1431"/>
    </row>
    <row r="27" spans="1:6" ht="15">
      <c r="A27" s="556"/>
      <c r="B27" s="1432"/>
      <c r="C27" s="578"/>
      <c r="D27" s="574"/>
      <c r="E27" s="579"/>
      <c r="F27" s="579"/>
    </row>
    <row r="28" spans="1:6" ht="12.75">
      <c r="A28" s="556"/>
      <c r="B28" s="568"/>
      <c r="C28" s="569"/>
      <c r="D28" s="551"/>
      <c r="E28" s="1431"/>
      <c r="F28" s="1431"/>
    </row>
    <row r="29" spans="1:6" ht="12.75">
      <c r="A29" s="556"/>
      <c r="B29" s="568"/>
      <c r="C29" s="569"/>
      <c r="D29" s="551"/>
      <c r="E29" s="570"/>
      <c r="F29" s="570"/>
    </row>
    <row r="30" spans="1:6" ht="12.75">
      <c r="A30" s="556"/>
      <c r="B30" s="568"/>
      <c r="C30" s="1660"/>
      <c r="D30" s="1660"/>
      <c r="E30" s="1660"/>
      <c r="F30" s="1433"/>
    </row>
    <row r="31" spans="1:6" ht="15.75">
      <c r="A31" s="556"/>
      <c r="B31" s="568"/>
      <c r="C31" s="1434"/>
      <c r="D31" s="575"/>
      <c r="E31" s="1435"/>
      <c r="F31" s="1435"/>
    </row>
    <row r="32" spans="1:6" ht="15">
      <c r="A32" s="576"/>
      <c r="B32" s="577"/>
      <c r="C32" s="578"/>
      <c r="D32" s="574"/>
      <c r="E32" s="579"/>
      <c r="F32" s="579"/>
    </row>
    <row r="33" spans="1:12" s="596" customFormat="1" ht="12.75">
      <c r="A33" s="576"/>
      <c r="B33" s="580"/>
      <c r="C33" s="581"/>
      <c r="D33" s="582"/>
      <c r="E33" s="579"/>
      <c r="F33" s="579"/>
      <c r="H33" s="597"/>
      <c r="I33" s="597"/>
      <c r="J33" s="597"/>
      <c r="K33" s="597"/>
      <c r="L33" s="597"/>
    </row>
    <row r="34" spans="1:12" ht="12.75">
      <c r="B34" s="584"/>
      <c r="C34" s="585"/>
      <c r="D34" s="550"/>
    </row>
    <row r="35" spans="1:12" s="596" customFormat="1" ht="12.75">
      <c r="A35" s="576"/>
      <c r="B35" s="568"/>
      <c r="C35" s="569"/>
      <c r="D35" s="551"/>
      <c r="E35" s="570"/>
      <c r="F35" s="570"/>
      <c r="H35" s="597"/>
      <c r="I35" s="597"/>
      <c r="J35" s="597"/>
      <c r="K35" s="597"/>
      <c r="L35" s="597"/>
    </row>
    <row r="36" spans="1:12" s="596" customFormat="1" ht="12.75">
      <c r="A36" s="576"/>
      <c r="B36" s="580"/>
      <c r="C36" s="569" t="s">
        <v>1544</v>
      </c>
      <c r="D36" s="551"/>
      <c r="E36" s="588"/>
      <c r="F36" s="579"/>
      <c r="H36" s="597"/>
      <c r="I36" s="597"/>
      <c r="J36" s="597"/>
      <c r="K36" s="597"/>
      <c r="L36" s="597"/>
    </row>
    <row r="37" spans="1:12" s="596" customFormat="1" ht="12.75">
      <c r="A37" s="576"/>
      <c r="B37" s="580"/>
      <c r="C37" s="569"/>
      <c r="D37" s="551"/>
      <c r="E37" s="588"/>
      <c r="F37" s="579"/>
      <c r="H37" s="597"/>
      <c r="I37" s="597"/>
      <c r="J37" s="597"/>
      <c r="K37" s="597"/>
      <c r="L37" s="597"/>
    </row>
    <row r="38" spans="1:12" s="596" customFormat="1" ht="12.75">
      <c r="A38" s="576"/>
      <c r="B38" s="580"/>
      <c r="C38" s="1661" t="s">
        <v>1001</v>
      </c>
      <c r="D38" s="1661"/>
      <c r="E38" s="1661"/>
      <c r="F38" s="1661"/>
      <c r="H38" s="597"/>
      <c r="I38" s="597"/>
      <c r="J38" s="597"/>
      <c r="K38" s="597"/>
      <c r="L38" s="597"/>
    </row>
    <row r="39" spans="1:12" s="596" customFormat="1" ht="12" customHeight="1">
      <c r="A39" s="576"/>
      <c r="B39" s="580"/>
      <c r="C39" s="581"/>
      <c r="D39" s="582"/>
      <c r="E39" s="579"/>
      <c r="F39" s="579"/>
      <c r="H39" s="597"/>
      <c r="I39" s="597"/>
      <c r="J39" s="597"/>
      <c r="K39" s="597"/>
      <c r="L39" s="597"/>
    </row>
    <row r="40" spans="1:12" ht="12" customHeight="1">
      <c r="A40" s="576"/>
      <c r="B40" s="580"/>
      <c r="C40" s="581"/>
      <c r="D40" s="582"/>
      <c r="E40" s="579"/>
      <c r="F40" s="579"/>
    </row>
    <row r="41" spans="1:12" ht="12.75">
      <c r="A41" s="576"/>
      <c r="B41" s="1661" t="s">
        <v>1543</v>
      </c>
      <c r="C41" s="1661"/>
      <c r="D41" s="1661"/>
      <c r="E41" s="579"/>
      <c r="F41" s="579"/>
    </row>
    <row r="42" spans="1:12" ht="12.75">
      <c r="A42" s="576"/>
      <c r="B42" s="580"/>
      <c r="C42" s="581"/>
      <c r="D42" s="589"/>
      <c r="E42" s="579"/>
      <c r="F42" s="579"/>
    </row>
    <row r="43" spans="1:12" ht="12.75">
      <c r="A43" s="576"/>
      <c r="B43" s="580"/>
      <c r="C43" s="581"/>
      <c r="D43" s="589"/>
      <c r="E43" s="579"/>
      <c r="F43" s="579"/>
    </row>
    <row r="44" spans="1:12" ht="12.75">
      <c r="A44" s="590" t="s">
        <v>1542</v>
      </c>
      <c r="B44" s="591" t="s">
        <v>1541</v>
      </c>
      <c r="C44" s="592" t="s">
        <v>1540</v>
      </c>
      <c r="D44" s="593" t="s">
        <v>1009</v>
      </c>
      <c r="E44" s="594" t="s">
        <v>1539</v>
      </c>
      <c r="F44" s="595" t="s">
        <v>1538</v>
      </c>
    </row>
    <row r="45" spans="1:12" ht="12.75">
      <c r="A45" s="598"/>
      <c r="B45" s="599"/>
      <c r="C45" s="600"/>
      <c r="D45" s="601"/>
      <c r="E45" s="602"/>
      <c r="F45" s="603"/>
    </row>
    <row r="46" spans="1:12" ht="12.75">
      <c r="A46" s="598"/>
      <c r="B46" s="599"/>
      <c r="C46" s="600"/>
      <c r="D46" s="601"/>
      <c r="E46" s="695"/>
      <c r="F46" s="603"/>
    </row>
    <row r="47" spans="1:12" ht="12.75">
      <c r="A47" s="598"/>
      <c r="B47" s="604" t="s">
        <v>1537</v>
      </c>
      <c r="C47" s="600"/>
      <c r="D47" s="601"/>
      <c r="E47" s="695"/>
      <c r="F47" s="603"/>
    </row>
    <row r="48" spans="1:12" ht="12.75">
      <c r="A48" s="598"/>
      <c r="B48" s="599"/>
      <c r="C48" s="600"/>
      <c r="D48" s="601"/>
      <c r="E48" s="695"/>
      <c r="F48" s="603"/>
    </row>
    <row r="49" spans="1:6" ht="38.25">
      <c r="A49" s="598"/>
      <c r="B49" s="599" t="s">
        <v>1536</v>
      </c>
      <c r="C49" s="600"/>
      <c r="D49" s="601"/>
      <c r="E49" s="695"/>
      <c r="F49" s="603"/>
    </row>
    <row r="50" spans="1:6" ht="51">
      <c r="A50" s="598"/>
      <c r="B50" s="599" t="s">
        <v>1535</v>
      </c>
      <c r="C50" s="600"/>
      <c r="D50" s="601"/>
      <c r="E50" s="695"/>
      <c r="F50" s="603"/>
    </row>
    <row r="51" spans="1:6" ht="51">
      <c r="A51" s="598"/>
      <c r="B51" s="599" t="s">
        <v>1534</v>
      </c>
      <c r="C51" s="600"/>
      <c r="D51" s="601"/>
      <c r="E51" s="695"/>
      <c r="F51" s="603"/>
    </row>
    <row r="52" spans="1:6" ht="65.25" customHeight="1">
      <c r="A52" s="598"/>
      <c r="B52" s="599" t="s">
        <v>1533</v>
      </c>
      <c r="C52" s="600"/>
      <c r="D52" s="601"/>
      <c r="E52" s="695"/>
      <c r="F52" s="603"/>
    </row>
    <row r="53" spans="1:6" ht="38.25">
      <c r="A53" s="598"/>
      <c r="B53" s="599" t="s">
        <v>1532</v>
      </c>
      <c r="C53" s="600"/>
      <c r="D53" s="601"/>
      <c r="E53" s="695"/>
      <c r="F53" s="603"/>
    </row>
    <row r="54" spans="1:6" ht="38.25">
      <c r="A54" s="598"/>
      <c r="B54" s="599" t="s">
        <v>1531</v>
      </c>
      <c r="C54" s="600"/>
      <c r="D54" s="601"/>
      <c r="E54" s="695"/>
      <c r="F54" s="603"/>
    </row>
    <row r="55" spans="1:6" ht="38.25">
      <c r="A55" s="598"/>
      <c r="B55" s="599" t="s">
        <v>1530</v>
      </c>
      <c r="C55" s="600"/>
      <c r="D55" s="601"/>
      <c r="E55" s="695"/>
      <c r="F55" s="603"/>
    </row>
    <row r="56" spans="1:6" ht="38.25">
      <c r="A56" s="598"/>
      <c r="B56" s="599" t="s">
        <v>1529</v>
      </c>
      <c r="C56" s="600"/>
      <c r="D56" s="601"/>
      <c r="E56" s="695"/>
      <c r="F56" s="603"/>
    </row>
    <row r="57" spans="1:6" ht="12.75">
      <c r="A57" s="598"/>
      <c r="B57" s="599"/>
      <c r="C57" s="600"/>
      <c r="D57" s="601"/>
      <c r="E57" s="695"/>
      <c r="F57" s="603"/>
    </row>
    <row r="58" spans="1:6" ht="25.5">
      <c r="A58" s="598"/>
      <c r="B58" s="604" t="s">
        <v>1528</v>
      </c>
      <c r="C58" s="600"/>
      <c r="D58" s="601"/>
      <c r="E58" s="695"/>
      <c r="F58" s="603"/>
    </row>
    <row r="59" spans="1:6" ht="12.75">
      <c r="A59" s="598"/>
      <c r="B59" s="604"/>
      <c r="C59" s="600"/>
      <c r="D59" s="601"/>
      <c r="E59" s="695"/>
      <c r="F59" s="603"/>
    </row>
    <row r="60" spans="1:6" ht="16.5" thickBot="1">
      <c r="A60" s="1436" t="s">
        <v>3177</v>
      </c>
      <c r="B60" s="1437" t="s">
        <v>398</v>
      </c>
      <c r="C60" s="609"/>
      <c r="D60" s="610"/>
      <c r="E60" s="697"/>
      <c r="F60" s="611"/>
    </row>
    <row r="61" spans="1:6" ht="12.75">
      <c r="A61" s="598"/>
      <c r="B61" s="599"/>
      <c r="C61" s="600"/>
      <c r="D61" s="601"/>
      <c r="E61" s="696"/>
      <c r="F61" s="612"/>
    </row>
    <row r="62" spans="1:6" ht="51">
      <c r="A62" s="598" t="s">
        <v>3178</v>
      </c>
      <c r="B62" s="599" t="s">
        <v>1527</v>
      </c>
      <c r="C62" s="600" t="s">
        <v>1515</v>
      </c>
      <c r="D62" s="619">
        <v>1</v>
      </c>
      <c r="E62" s="702"/>
      <c r="F62" s="605">
        <f>D62*E62</f>
        <v>0</v>
      </c>
    </row>
    <row r="63" spans="1:6" ht="15" thickBot="1">
      <c r="E63" s="1439"/>
      <c r="F63" s="1440"/>
    </row>
    <row r="64" spans="1:6" ht="13.5" thickBot="1">
      <c r="A64" s="613"/>
      <c r="B64" s="614" t="s">
        <v>3192</v>
      </c>
      <c r="C64" s="615"/>
      <c r="D64" s="616"/>
      <c r="E64" s="698"/>
      <c r="F64" s="617">
        <f>SUM(F62:F63)</f>
        <v>0</v>
      </c>
    </row>
    <row r="65" spans="1:7" ht="12.75">
      <c r="A65" s="598"/>
      <c r="B65" s="606"/>
      <c r="C65" s="607"/>
      <c r="D65" s="601"/>
      <c r="E65" s="696"/>
      <c r="F65" s="608"/>
    </row>
    <row r="66" spans="1:7" ht="16.5" thickBot="1">
      <c r="A66" s="1436" t="s">
        <v>3179</v>
      </c>
      <c r="B66" s="1437" t="s">
        <v>1526</v>
      </c>
      <c r="C66" s="609"/>
      <c r="D66" s="610"/>
      <c r="E66" s="697"/>
      <c r="F66" s="611"/>
    </row>
    <row r="67" spans="1:7" ht="15.75">
      <c r="A67" s="1441"/>
      <c r="B67" s="655"/>
      <c r="C67" s="600"/>
      <c r="D67" s="601"/>
      <c r="E67" s="696"/>
      <c r="F67" s="612"/>
    </row>
    <row r="68" spans="1:7" ht="25.5">
      <c r="A68" s="598" t="s">
        <v>3180</v>
      </c>
      <c r="B68" s="599" t="s">
        <v>1525</v>
      </c>
      <c r="C68" s="600"/>
      <c r="D68" s="601" t="s">
        <v>2849</v>
      </c>
      <c r="E68" s="696"/>
      <c r="F68" s="612"/>
    </row>
    <row r="69" spans="1:7" ht="16.5" thickBot="1">
      <c r="A69" s="1441"/>
      <c r="B69" s="655"/>
      <c r="C69" s="600"/>
      <c r="D69" s="601"/>
      <c r="E69" s="696"/>
      <c r="F69" s="612"/>
    </row>
    <row r="70" spans="1:7" ht="13.5" thickBot="1">
      <c r="A70" s="613"/>
      <c r="B70" s="614" t="s">
        <v>3193</v>
      </c>
      <c r="C70" s="615"/>
      <c r="D70" s="616"/>
      <c r="E70" s="698"/>
      <c r="F70" s="617">
        <v>0</v>
      </c>
    </row>
    <row r="71" spans="1:7" ht="12.75">
      <c r="A71" s="598"/>
      <c r="B71" s="604"/>
      <c r="C71" s="600"/>
      <c r="D71" s="601"/>
      <c r="E71" s="695"/>
      <c r="F71" s="603"/>
    </row>
    <row r="72" spans="1:7" ht="16.5" thickBot="1">
      <c r="A72" s="1436" t="s">
        <v>3181</v>
      </c>
      <c r="B72" s="1437" t="s">
        <v>1524</v>
      </c>
      <c r="C72" s="609"/>
      <c r="D72" s="610"/>
      <c r="E72" s="1442"/>
      <c r="F72" s="709"/>
    </row>
    <row r="73" spans="1:7" ht="12.75">
      <c r="A73" s="598"/>
      <c r="B73" s="599"/>
      <c r="C73" s="600"/>
      <c r="D73" s="601"/>
      <c r="E73" s="695"/>
      <c r="F73" s="603"/>
    </row>
    <row r="74" spans="1:7" ht="12.75">
      <c r="A74" s="598" t="s">
        <v>3182</v>
      </c>
      <c r="B74" s="599" t="s">
        <v>1523</v>
      </c>
      <c r="C74" s="600"/>
      <c r="D74" s="601"/>
      <c r="E74" s="695"/>
      <c r="F74" s="603"/>
    </row>
    <row r="75" spans="1:7" ht="51">
      <c r="A75" s="618"/>
      <c r="B75" s="604" t="s">
        <v>1522</v>
      </c>
      <c r="C75" s="600" t="s">
        <v>33</v>
      </c>
      <c r="D75" s="619">
        <v>1</v>
      </c>
      <c r="E75" s="699"/>
      <c r="F75" s="605">
        <f>D75*E75</f>
        <v>0</v>
      </c>
    </row>
    <row r="76" spans="1:7" ht="38.25">
      <c r="A76" s="618"/>
      <c r="B76" s="620" t="s">
        <v>1521</v>
      </c>
      <c r="C76" s="600" t="s">
        <v>33</v>
      </c>
      <c r="D76" s="619">
        <v>1</v>
      </c>
      <c r="E76" s="699"/>
      <c r="F76" s="605">
        <f t="shared" ref="F76:F81" si="0">D76*E76</f>
        <v>0</v>
      </c>
    </row>
    <row r="77" spans="1:7" ht="25.5">
      <c r="A77" s="618"/>
      <c r="B77" s="620" t="s">
        <v>1520</v>
      </c>
      <c r="C77" s="600" t="s">
        <v>33</v>
      </c>
      <c r="D77" s="619">
        <v>1</v>
      </c>
      <c r="E77" s="699"/>
      <c r="F77" s="605">
        <f t="shared" si="0"/>
        <v>0</v>
      </c>
      <c r="G77" s="597"/>
    </row>
    <row r="78" spans="1:7" ht="12.75">
      <c r="A78" s="618"/>
      <c r="B78" s="620" t="s">
        <v>1519</v>
      </c>
      <c r="C78" s="600" t="s">
        <v>33</v>
      </c>
      <c r="D78" s="619">
        <v>5</v>
      </c>
      <c r="E78" s="699"/>
      <c r="F78" s="605">
        <f t="shared" si="0"/>
        <v>0</v>
      </c>
      <c r="G78" s="597"/>
    </row>
    <row r="79" spans="1:7" ht="12" customHeight="1">
      <c r="A79" s="618"/>
      <c r="B79" s="620" t="s">
        <v>1518</v>
      </c>
      <c r="C79" s="600" t="s">
        <v>33</v>
      </c>
      <c r="D79" s="619">
        <v>1</v>
      </c>
      <c r="E79" s="699"/>
      <c r="F79" s="605">
        <f t="shared" si="0"/>
        <v>0</v>
      </c>
      <c r="G79" s="597"/>
    </row>
    <row r="80" spans="1:7" ht="25.5">
      <c r="A80" s="618"/>
      <c r="B80" s="620" t="s">
        <v>1517</v>
      </c>
      <c r="C80" s="600" t="s">
        <v>33</v>
      </c>
      <c r="D80" s="619">
        <v>1</v>
      </c>
      <c r="E80" s="699"/>
      <c r="F80" s="605">
        <f t="shared" si="0"/>
        <v>0</v>
      </c>
      <c r="G80" s="597"/>
    </row>
    <row r="81" spans="1:7" ht="102">
      <c r="A81" s="618"/>
      <c r="B81" s="620" t="s">
        <v>1516</v>
      </c>
      <c r="C81" s="600" t="s">
        <v>1515</v>
      </c>
      <c r="D81" s="619">
        <v>1</v>
      </c>
      <c r="E81" s="699"/>
      <c r="F81" s="605">
        <f t="shared" si="0"/>
        <v>0</v>
      </c>
      <c r="G81" s="597"/>
    </row>
    <row r="82" spans="1:7" ht="13.5" thickBot="1">
      <c r="A82" s="618"/>
      <c r="B82" s="620"/>
      <c r="C82" s="600"/>
      <c r="D82" s="601"/>
      <c r="E82" s="700"/>
      <c r="F82" s="608"/>
      <c r="G82" s="597"/>
    </row>
    <row r="83" spans="1:7" ht="13.5" thickBot="1">
      <c r="A83" s="613"/>
      <c r="B83" s="614" t="s">
        <v>3194</v>
      </c>
      <c r="C83" s="615"/>
      <c r="D83" s="616"/>
      <c r="E83" s="701"/>
      <c r="F83" s="617">
        <f>SUM(F75:F82)</f>
        <v>0</v>
      </c>
      <c r="G83" s="597"/>
    </row>
    <row r="84" spans="1:7" ht="12.75">
      <c r="A84" s="598"/>
      <c r="B84" s="599"/>
      <c r="C84" s="600"/>
      <c r="D84" s="601"/>
      <c r="E84" s="695"/>
      <c r="F84" s="603"/>
    </row>
    <row r="85" spans="1:7" ht="12.75">
      <c r="A85" s="598"/>
      <c r="B85" s="599"/>
      <c r="C85" s="600"/>
      <c r="D85" s="601"/>
      <c r="E85" s="695"/>
      <c r="F85" s="603"/>
    </row>
    <row r="86" spans="1:7" ht="32.25" thickBot="1">
      <c r="A86" s="1436" t="s">
        <v>3183</v>
      </c>
      <c r="B86" s="1437" t="s">
        <v>1514</v>
      </c>
      <c r="C86" s="609"/>
      <c r="D86" s="610"/>
      <c r="E86" s="1442"/>
      <c r="F86" s="709"/>
      <c r="G86" s="597"/>
    </row>
    <row r="87" spans="1:7" ht="12.75">
      <c r="A87" s="598"/>
      <c r="B87" s="599"/>
      <c r="C87" s="600"/>
      <c r="D87" s="601"/>
      <c r="E87" s="695"/>
      <c r="F87" s="603"/>
      <c r="G87" s="597"/>
    </row>
    <row r="88" spans="1:7" ht="25.5">
      <c r="A88" s="622" t="s">
        <v>3184</v>
      </c>
      <c r="B88" s="599" t="s">
        <v>1513</v>
      </c>
      <c r="C88" s="600"/>
      <c r="D88" s="601"/>
      <c r="E88" s="695"/>
      <c r="F88" s="603"/>
      <c r="G88" s="597"/>
    </row>
    <row r="89" spans="1:7">
      <c r="A89" s="622"/>
      <c r="B89" s="620" t="s">
        <v>1512</v>
      </c>
      <c r="C89" s="600" t="s">
        <v>165</v>
      </c>
      <c r="D89" s="619">
        <v>380</v>
      </c>
      <c r="E89" s="699"/>
      <c r="F89" s="605">
        <f>D89*E89</f>
        <v>0</v>
      </c>
      <c r="G89" s="597"/>
    </row>
    <row r="90" spans="1:7">
      <c r="A90" s="622"/>
      <c r="B90" s="620" t="s">
        <v>4234</v>
      </c>
      <c r="C90" s="600" t="s">
        <v>165</v>
      </c>
      <c r="D90" s="619">
        <v>200</v>
      </c>
      <c r="E90" s="699"/>
      <c r="F90" s="605">
        <f>D90*E90</f>
        <v>0</v>
      </c>
      <c r="G90" s="597"/>
    </row>
    <row r="91" spans="1:7" ht="12.75">
      <c r="A91" s="598"/>
      <c r="B91" s="620"/>
      <c r="C91" s="600"/>
      <c r="D91" s="619"/>
      <c r="E91" s="699"/>
      <c r="F91" s="605"/>
      <c r="G91" s="597"/>
    </row>
    <row r="92" spans="1:7" ht="15.75" customHeight="1">
      <c r="A92" s="622" t="s">
        <v>3185</v>
      </c>
      <c r="B92" s="620" t="s">
        <v>1511</v>
      </c>
      <c r="C92" s="600" t="s">
        <v>33</v>
      </c>
      <c r="D92" s="623">
        <v>32</v>
      </c>
      <c r="E92" s="699"/>
      <c r="F92" s="605">
        <f>D92*E92</f>
        <v>0</v>
      </c>
      <c r="G92" s="597"/>
    </row>
    <row r="93" spans="1:7" ht="12.75">
      <c r="A93" s="622"/>
      <c r="B93" s="620"/>
      <c r="C93" s="600"/>
      <c r="D93" s="619"/>
      <c r="E93" s="699"/>
      <c r="F93" s="605"/>
      <c r="G93" s="597"/>
    </row>
    <row r="94" spans="1:7" ht="25.5">
      <c r="A94" s="622" t="s">
        <v>3186</v>
      </c>
      <c r="B94" s="620" t="s">
        <v>1510</v>
      </c>
      <c r="C94" s="600" t="s">
        <v>33</v>
      </c>
      <c r="D94" s="619">
        <v>32</v>
      </c>
      <c r="E94" s="699"/>
      <c r="F94" s="605">
        <f>D94*E94</f>
        <v>0</v>
      </c>
      <c r="G94" s="597"/>
    </row>
    <row r="95" spans="1:7" ht="12.75">
      <c r="A95" s="622"/>
      <c r="B95" s="620"/>
      <c r="C95" s="600"/>
      <c r="D95" s="619"/>
      <c r="E95" s="699"/>
      <c r="F95" s="605"/>
      <c r="G95" s="597"/>
    </row>
    <row r="96" spans="1:7" ht="12.75">
      <c r="A96" s="622" t="s">
        <v>3187</v>
      </c>
      <c r="B96" s="620" t="s">
        <v>1509</v>
      </c>
      <c r="C96" s="600"/>
      <c r="D96" s="619"/>
      <c r="E96" s="699"/>
      <c r="F96" s="605"/>
      <c r="G96" s="597"/>
    </row>
    <row r="97" spans="1:7" ht="12.75">
      <c r="A97" s="622"/>
      <c r="B97" s="620" t="s">
        <v>1508</v>
      </c>
      <c r="C97" s="600" t="s">
        <v>33</v>
      </c>
      <c r="D97" s="619">
        <v>32</v>
      </c>
      <c r="E97" s="699"/>
      <c r="F97" s="605">
        <f>D97*E97</f>
        <v>0</v>
      </c>
      <c r="G97" s="597"/>
    </row>
    <row r="98" spans="1:7" ht="14.25" customHeight="1">
      <c r="A98" s="622"/>
      <c r="B98" s="620"/>
      <c r="C98" s="600"/>
      <c r="D98" s="619"/>
      <c r="E98" s="699"/>
      <c r="F98" s="605"/>
      <c r="G98" s="597"/>
    </row>
    <row r="99" spans="1:7" ht="12.75">
      <c r="A99" s="622" t="s">
        <v>3188</v>
      </c>
      <c r="B99" s="620" t="s">
        <v>1507</v>
      </c>
      <c r="C99" s="600" t="s">
        <v>33</v>
      </c>
      <c r="D99" s="623">
        <v>31</v>
      </c>
      <c r="E99" s="699"/>
      <c r="F99" s="605">
        <f>D99*E99</f>
        <v>0</v>
      </c>
      <c r="G99" s="597"/>
    </row>
    <row r="100" spans="1:7" ht="12.75">
      <c r="A100" s="622"/>
      <c r="B100" s="620"/>
      <c r="C100" s="600"/>
      <c r="D100" s="619"/>
      <c r="E100" s="699"/>
      <c r="F100" s="605"/>
      <c r="G100" s="597"/>
    </row>
    <row r="101" spans="1:7" ht="25.5">
      <c r="A101" s="622" t="s">
        <v>3189</v>
      </c>
      <c r="B101" s="620" t="s">
        <v>1506</v>
      </c>
      <c r="C101" s="600" t="s">
        <v>1490</v>
      </c>
      <c r="D101" s="619">
        <v>1</v>
      </c>
      <c r="E101" s="699"/>
      <c r="F101" s="605">
        <f>D101*E101</f>
        <v>0</v>
      </c>
      <c r="G101" s="597"/>
    </row>
    <row r="102" spans="1:7" ht="13.5" thickBot="1">
      <c r="A102" s="622"/>
      <c r="B102" s="620"/>
      <c r="C102" s="600"/>
      <c r="D102" s="619"/>
      <c r="E102" s="700"/>
      <c r="F102" s="608"/>
      <c r="G102" s="597"/>
    </row>
    <row r="103" spans="1:7" ht="26.25" thickBot="1">
      <c r="A103" s="613"/>
      <c r="B103" s="614" t="s">
        <v>3195</v>
      </c>
      <c r="C103" s="615"/>
      <c r="D103" s="624"/>
      <c r="E103" s="701"/>
      <c r="F103" s="617">
        <f>SUM(F89:F102)</f>
        <v>0</v>
      </c>
      <c r="G103" s="597"/>
    </row>
    <row r="104" spans="1:7" ht="12.75">
      <c r="A104" s="598"/>
      <c r="B104" s="606"/>
      <c r="C104" s="607"/>
      <c r="D104" s="619"/>
      <c r="E104" s="695"/>
      <c r="F104" s="608"/>
      <c r="G104" s="597"/>
    </row>
    <row r="105" spans="1:7" ht="12.75">
      <c r="A105" s="598"/>
      <c r="B105" s="606"/>
      <c r="C105" s="607"/>
      <c r="D105" s="619"/>
      <c r="E105" s="695"/>
      <c r="F105" s="608"/>
      <c r="G105" s="597"/>
    </row>
    <row r="106" spans="1:7" ht="16.5" thickBot="1">
      <c r="A106" s="1436" t="s">
        <v>3190</v>
      </c>
      <c r="B106" s="1437" t="s">
        <v>1262</v>
      </c>
      <c r="C106" s="609"/>
      <c r="D106" s="1443"/>
      <c r="E106" s="1442"/>
      <c r="F106" s="709"/>
      <c r="G106" s="597"/>
    </row>
    <row r="107" spans="1:7" ht="12.75">
      <c r="A107" s="598"/>
      <c r="B107" s="606"/>
      <c r="C107" s="607"/>
      <c r="D107" s="619"/>
      <c r="E107" s="695"/>
      <c r="F107" s="608"/>
      <c r="G107" s="597"/>
    </row>
    <row r="108" spans="1:7" ht="127.5">
      <c r="A108" s="625" t="s">
        <v>3191</v>
      </c>
      <c r="B108" s="620" t="s">
        <v>1505</v>
      </c>
      <c r="C108" s="600" t="s">
        <v>33</v>
      </c>
      <c r="D108" s="623">
        <v>7</v>
      </c>
      <c r="E108" s="699"/>
      <c r="F108" s="605">
        <f>D108*E108</f>
        <v>0</v>
      </c>
      <c r="G108" s="597"/>
    </row>
    <row r="109" spans="1:7" ht="12.75">
      <c r="A109" s="598"/>
      <c r="B109" s="606"/>
      <c r="C109" s="607"/>
      <c r="D109" s="619"/>
      <c r="E109" s="695"/>
      <c r="F109" s="608"/>
      <c r="G109" s="597"/>
    </row>
    <row r="110" spans="1:7" ht="127.5">
      <c r="A110" s="625" t="s">
        <v>3196</v>
      </c>
      <c r="B110" s="620" t="s">
        <v>1504</v>
      </c>
      <c r="C110" s="600" t="s">
        <v>33</v>
      </c>
      <c r="D110" s="623">
        <v>3</v>
      </c>
      <c r="E110" s="699"/>
      <c r="F110" s="605">
        <f>D110*E110</f>
        <v>0</v>
      </c>
      <c r="G110" s="597"/>
    </row>
    <row r="111" spans="1:7" ht="12.75">
      <c r="A111" s="598"/>
      <c r="B111" s="606"/>
      <c r="C111" s="607"/>
      <c r="D111" s="619"/>
      <c r="E111" s="695"/>
      <c r="F111" s="608"/>
      <c r="G111" s="597"/>
    </row>
    <row r="112" spans="1:7" ht="127.5">
      <c r="A112" s="625" t="s">
        <v>3197</v>
      </c>
      <c r="B112" s="620" t="s">
        <v>1503</v>
      </c>
      <c r="C112" s="600" t="s">
        <v>33</v>
      </c>
      <c r="D112" s="623">
        <v>19</v>
      </c>
      <c r="E112" s="699"/>
      <c r="F112" s="605">
        <f>D112*E112</f>
        <v>0</v>
      </c>
      <c r="G112" s="597"/>
    </row>
    <row r="113" spans="1:7" ht="12.75">
      <c r="A113" s="598"/>
      <c r="B113" s="606"/>
      <c r="C113" s="607"/>
      <c r="D113" s="619"/>
      <c r="E113" s="695"/>
      <c r="F113" s="608"/>
      <c r="G113" s="597"/>
    </row>
    <row r="114" spans="1:7" ht="63.75">
      <c r="A114" s="625" t="s">
        <v>3198</v>
      </c>
      <c r="B114" s="620" t="s">
        <v>1502</v>
      </c>
      <c r="C114" s="600" t="s">
        <v>33</v>
      </c>
      <c r="D114" s="623">
        <v>1</v>
      </c>
      <c r="E114" s="699"/>
      <c r="F114" s="605">
        <f>D114*E114</f>
        <v>0</v>
      </c>
      <c r="G114" s="597"/>
    </row>
    <row r="115" spans="1:7" ht="12.75">
      <c r="A115" s="598"/>
      <c r="B115" s="606"/>
      <c r="C115" s="607"/>
      <c r="D115" s="619"/>
      <c r="E115" s="695"/>
      <c r="F115" s="608"/>
      <c r="G115" s="597"/>
    </row>
    <row r="116" spans="1:7" ht="76.5">
      <c r="A116" s="625" t="s">
        <v>3199</v>
      </c>
      <c r="B116" s="620" t="s">
        <v>1501</v>
      </c>
      <c r="C116" s="600" t="s">
        <v>33</v>
      </c>
      <c r="D116" s="623">
        <v>1</v>
      </c>
      <c r="E116" s="699"/>
      <c r="F116" s="605">
        <f>D116*E116</f>
        <v>0</v>
      </c>
      <c r="G116" s="597"/>
    </row>
    <row r="117" spans="1:7" ht="12.75">
      <c r="A117" s="625"/>
      <c r="B117" s="620"/>
      <c r="C117" s="600"/>
      <c r="D117" s="623"/>
      <c r="E117" s="699"/>
      <c r="F117" s="605"/>
      <c r="G117" s="597"/>
    </row>
    <row r="118" spans="1:7" ht="13.5" thickBot="1">
      <c r="A118" s="625" t="s">
        <v>3200</v>
      </c>
      <c r="B118" s="620" t="s">
        <v>1500</v>
      </c>
      <c r="C118" s="600" t="s">
        <v>33</v>
      </c>
      <c r="D118" s="623">
        <v>9</v>
      </c>
      <c r="E118" s="699"/>
      <c r="F118" s="605">
        <f>D118*E118</f>
        <v>0</v>
      </c>
      <c r="G118" s="597"/>
    </row>
    <row r="119" spans="1:7" ht="13.5" customHeight="1" thickBot="1">
      <c r="A119" s="613"/>
      <c r="B119" s="614" t="s">
        <v>3201</v>
      </c>
      <c r="C119" s="615"/>
      <c r="D119" s="616"/>
      <c r="E119" s="701"/>
      <c r="F119" s="617">
        <f>SUM(F108:F118)</f>
        <v>0</v>
      </c>
      <c r="G119" s="597"/>
    </row>
    <row r="120" spans="1:7" ht="13.5" customHeight="1">
      <c r="A120" s="598"/>
      <c r="B120" s="604"/>
      <c r="C120" s="607"/>
      <c r="D120" s="601"/>
      <c r="E120" s="695"/>
      <c r="F120" s="603"/>
      <c r="G120" s="597"/>
    </row>
    <row r="121" spans="1:7" ht="12.75">
      <c r="A121" s="598"/>
      <c r="B121" s="606"/>
      <c r="C121" s="607"/>
      <c r="D121" s="601"/>
      <c r="E121" s="695"/>
      <c r="F121" s="603"/>
      <c r="G121" s="597"/>
    </row>
    <row r="122" spans="1:7" ht="32.25" thickBot="1">
      <c r="A122" s="1436" t="s">
        <v>3202</v>
      </c>
      <c r="B122" s="1437" t="s">
        <v>1499</v>
      </c>
      <c r="C122" s="609"/>
      <c r="D122" s="610"/>
      <c r="E122" s="1442"/>
      <c r="F122" s="709"/>
      <c r="G122" s="597"/>
    </row>
    <row r="123" spans="1:7" ht="12.75">
      <c r="A123" s="598"/>
      <c r="B123" s="604"/>
      <c r="C123" s="607"/>
      <c r="D123" s="601"/>
      <c r="E123" s="695"/>
      <c r="F123" s="603"/>
      <c r="G123" s="597"/>
    </row>
    <row r="124" spans="1:7" ht="344.25">
      <c r="A124" s="626" t="s">
        <v>3203</v>
      </c>
      <c r="B124" s="620" t="s">
        <v>1498</v>
      </c>
      <c r="C124" s="627" t="s">
        <v>1490</v>
      </c>
      <c r="D124" s="619">
        <v>1</v>
      </c>
      <c r="E124" s="702"/>
      <c r="F124" s="612">
        <f>D124*E124</f>
        <v>0</v>
      </c>
      <c r="G124" s="597"/>
    </row>
    <row r="125" spans="1:7" ht="12.75">
      <c r="A125" s="629"/>
      <c r="B125" s="620"/>
      <c r="C125" s="627"/>
      <c r="D125" s="619"/>
      <c r="E125" s="702"/>
      <c r="F125" s="612"/>
      <c r="G125" s="597"/>
    </row>
    <row r="126" spans="1:7" ht="127.5">
      <c r="A126" s="626" t="s">
        <v>3204</v>
      </c>
      <c r="B126" s="620" t="s">
        <v>1497</v>
      </c>
      <c r="C126" s="627" t="s">
        <v>1490</v>
      </c>
      <c r="D126" s="619">
        <v>1</v>
      </c>
      <c r="E126" s="702"/>
      <c r="F126" s="628">
        <f>D126*E126</f>
        <v>0</v>
      </c>
      <c r="G126" s="597"/>
    </row>
    <row r="127" spans="1:7" ht="12.75">
      <c r="A127" s="626"/>
      <c r="B127" s="620"/>
      <c r="C127" s="627"/>
      <c r="D127" s="619"/>
      <c r="E127" s="702"/>
      <c r="F127" s="628"/>
      <c r="G127" s="597"/>
    </row>
    <row r="128" spans="1:7" ht="38.25">
      <c r="A128" s="626" t="s">
        <v>3205</v>
      </c>
      <c r="B128" s="630" t="s">
        <v>1496</v>
      </c>
      <c r="C128" s="627" t="s">
        <v>1490</v>
      </c>
      <c r="D128" s="619">
        <v>1</v>
      </c>
      <c r="E128" s="702"/>
      <c r="F128" s="628">
        <f>D128*E128</f>
        <v>0</v>
      </c>
      <c r="G128" s="597"/>
    </row>
    <row r="129" spans="1:7" ht="12.75">
      <c r="A129" s="626"/>
      <c r="B129" s="630"/>
      <c r="C129" s="627"/>
      <c r="D129" s="619"/>
      <c r="E129" s="702"/>
      <c r="F129" s="628"/>
      <c r="G129" s="597"/>
    </row>
    <row r="130" spans="1:7" ht="114.75">
      <c r="A130" s="626" t="s">
        <v>3206</v>
      </c>
      <c r="B130" s="620" t="s">
        <v>1495</v>
      </c>
      <c r="C130" s="627" t="s">
        <v>1490</v>
      </c>
      <c r="D130" s="623">
        <v>1</v>
      </c>
      <c r="E130" s="703"/>
      <c r="F130" s="605">
        <f>D130*E130</f>
        <v>0</v>
      </c>
      <c r="G130" s="597"/>
    </row>
    <row r="131" spans="1:7" ht="12.75">
      <c r="A131" s="629"/>
      <c r="B131" s="620"/>
      <c r="C131" s="627"/>
      <c r="D131" s="623"/>
      <c r="E131" s="703"/>
      <c r="F131" s="605"/>
      <c r="G131" s="597"/>
    </row>
    <row r="132" spans="1:7" ht="12.75">
      <c r="A132" s="626" t="s">
        <v>3207</v>
      </c>
      <c r="B132" s="630" t="s">
        <v>1494</v>
      </c>
      <c r="C132" s="627" t="s">
        <v>1490</v>
      </c>
      <c r="D132" s="623">
        <v>1</v>
      </c>
      <c r="E132" s="703"/>
      <c r="F132" s="605">
        <f>D132*E132</f>
        <v>0</v>
      </c>
      <c r="G132" s="597"/>
    </row>
    <row r="133" spans="1:7" ht="12.75">
      <c r="A133" s="626"/>
      <c r="B133" s="630"/>
      <c r="C133" s="627"/>
      <c r="D133" s="619"/>
      <c r="E133" s="702"/>
      <c r="F133" s="628"/>
      <c r="G133" s="597"/>
    </row>
    <row r="134" spans="1:7" ht="114.75">
      <c r="A134" s="626" t="s">
        <v>3208</v>
      </c>
      <c r="B134" s="1444" t="s">
        <v>1493</v>
      </c>
      <c r="C134" s="627" t="s">
        <v>1490</v>
      </c>
      <c r="D134" s="623">
        <v>1</v>
      </c>
      <c r="E134" s="703"/>
      <c r="F134" s="605">
        <f>D134*E134</f>
        <v>0</v>
      </c>
      <c r="G134" s="597"/>
    </row>
    <row r="135" spans="1:7" ht="12.75">
      <c r="A135" s="626"/>
      <c r="B135" s="630"/>
      <c r="C135" s="627"/>
      <c r="D135" s="619"/>
      <c r="E135" s="702"/>
      <c r="F135" s="628"/>
      <c r="G135" s="597"/>
    </row>
    <row r="136" spans="1:7" ht="38.25">
      <c r="A136" s="626" t="s">
        <v>3209</v>
      </c>
      <c r="B136" s="632" t="s">
        <v>1492</v>
      </c>
      <c r="C136" s="627" t="s">
        <v>1490</v>
      </c>
      <c r="D136" s="623">
        <v>1</v>
      </c>
      <c r="E136" s="703"/>
      <c r="F136" s="605">
        <f>D136*E136</f>
        <v>0</v>
      </c>
      <c r="G136" s="597"/>
    </row>
    <row r="137" spans="1:7" ht="12.75">
      <c r="A137" s="626"/>
      <c r="B137" s="630"/>
      <c r="C137" s="627"/>
      <c r="D137" s="619"/>
      <c r="E137" s="702"/>
      <c r="F137" s="628"/>
      <c r="G137" s="597"/>
    </row>
    <row r="138" spans="1:7" ht="191.25">
      <c r="A138" s="626" t="s">
        <v>3210</v>
      </c>
      <c r="B138" s="632" t="s">
        <v>1491</v>
      </c>
      <c r="C138" s="627" t="s">
        <v>1490</v>
      </c>
      <c r="D138" s="623">
        <v>1</v>
      </c>
      <c r="E138" s="704"/>
      <c r="F138" s="605">
        <f>D138*E138</f>
        <v>0</v>
      </c>
      <c r="G138" s="597"/>
    </row>
    <row r="139" spans="1:7" ht="12.75">
      <c r="A139" s="626"/>
      <c r="B139" s="630"/>
      <c r="C139" s="627"/>
      <c r="D139" s="619"/>
      <c r="E139" s="702"/>
      <c r="F139" s="628"/>
      <c r="G139" s="597"/>
    </row>
    <row r="140" spans="1:7" ht="140.25">
      <c r="A140" s="626" t="s">
        <v>3211</v>
      </c>
      <c r="B140" s="633" t="s">
        <v>2753</v>
      </c>
      <c r="C140" s="627" t="s">
        <v>1490</v>
      </c>
      <c r="D140" s="623">
        <v>1</v>
      </c>
      <c r="E140" s="704"/>
      <c r="F140" s="605">
        <f>D140*E140</f>
        <v>0</v>
      </c>
      <c r="G140" s="597"/>
    </row>
    <row r="141" spans="1:7" ht="12.75">
      <c r="A141" s="626"/>
      <c r="B141" s="630"/>
      <c r="C141" s="627"/>
      <c r="D141" s="619"/>
      <c r="E141" s="702"/>
      <c r="F141" s="628"/>
      <c r="G141" s="597"/>
    </row>
    <row r="142" spans="1:7" ht="12.75">
      <c r="A142" s="626" t="s">
        <v>3212</v>
      </c>
      <c r="B142" s="630" t="s">
        <v>2844</v>
      </c>
      <c r="C142" s="627" t="s">
        <v>1490</v>
      </c>
      <c r="D142" s="619">
        <v>1</v>
      </c>
      <c r="E142" s="702"/>
      <c r="F142" s="628">
        <f>D142*E142</f>
        <v>0</v>
      </c>
      <c r="G142" s="597"/>
    </row>
    <row r="143" spans="1:7" ht="13.5" thickBot="1">
      <c r="A143" s="629"/>
      <c r="B143" s="630"/>
      <c r="C143" s="627"/>
      <c r="D143" s="634"/>
      <c r="E143" s="631"/>
      <c r="F143" s="605"/>
      <c r="G143" s="597"/>
    </row>
    <row r="144" spans="1:7" ht="26.25" thickBot="1">
      <c r="A144" s="613"/>
      <c r="B144" s="614" t="s">
        <v>3213</v>
      </c>
      <c r="C144" s="615"/>
      <c r="D144" s="616"/>
      <c r="E144" s="621"/>
      <c r="F144" s="635">
        <f>SUM(F124:F142)</f>
        <v>0</v>
      </c>
      <c r="G144" s="597"/>
    </row>
    <row r="145" spans="1:7" ht="13.5" thickBot="1">
      <c r="A145" s="598"/>
      <c r="B145" s="606"/>
      <c r="C145" s="607"/>
      <c r="D145" s="601"/>
      <c r="E145" s="602"/>
      <c r="F145" s="636"/>
      <c r="G145" s="597"/>
    </row>
    <row r="146" spans="1:7" ht="16.5" thickBot="1">
      <c r="A146" s="637"/>
      <c r="B146" s="638" t="s">
        <v>271</v>
      </c>
      <c r="C146" s="639"/>
      <c r="D146" s="640"/>
      <c r="E146" s="641"/>
      <c r="F146" s="1445"/>
      <c r="G146" s="597"/>
    </row>
    <row r="147" spans="1:7" ht="12.75">
      <c r="A147" s="642"/>
      <c r="B147" s="604"/>
      <c r="C147" s="643"/>
      <c r="D147" s="644"/>
      <c r="E147" s="645"/>
      <c r="F147" s="603"/>
      <c r="G147" s="597"/>
    </row>
    <row r="148" spans="1:7" ht="12.75">
      <c r="A148" s="642"/>
      <c r="B148" s="604" t="s">
        <v>3214</v>
      </c>
      <c r="C148" s="643"/>
      <c r="D148" s="644"/>
      <c r="E148" s="645"/>
      <c r="F148" s="646">
        <f>F64</f>
        <v>0</v>
      </c>
      <c r="G148" s="597"/>
    </row>
    <row r="149" spans="1:7" ht="12.75">
      <c r="A149" s="642"/>
      <c r="B149" s="604"/>
      <c r="C149" s="643"/>
      <c r="D149" s="644"/>
      <c r="E149" s="645"/>
      <c r="F149" s="646"/>
      <c r="G149" s="597"/>
    </row>
    <row r="150" spans="1:7" ht="12.75">
      <c r="A150" s="642"/>
      <c r="B150" s="604" t="s">
        <v>3215</v>
      </c>
      <c r="C150" s="643"/>
      <c r="D150" s="644"/>
      <c r="E150" s="645"/>
      <c r="F150" s="646">
        <f>F70</f>
        <v>0</v>
      </c>
      <c r="G150" s="597"/>
    </row>
    <row r="151" spans="1:7" ht="12.75">
      <c r="A151" s="642"/>
      <c r="B151" s="604"/>
      <c r="C151" s="643"/>
      <c r="D151" s="644"/>
      <c r="E151" s="645"/>
      <c r="F151" s="603"/>
      <c r="G151" s="597"/>
    </row>
    <row r="152" spans="1:7" ht="12.75">
      <c r="A152" s="642"/>
      <c r="B152" s="604" t="s">
        <v>3216</v>
      </c>
      <c r="C152" s="643"/>
      <c r="D152" s="644"/>
      <c r="E152" s="645"/>
      <c r="F152" s="646">
        <f>F83</f>
        <v>0</v>
      </c>
      <c r="G152" s="597"/>
    </row>
    <row r="153" spans="1:7" ht="12.75">
      <c r="A153" s="642"/>
      <c r="B153" s="604"/>
      <c r="C153" s="643"/>
      <c r="D153" s="644"/>
      <c r="E153" s="645"/>
      <c r="F153" s="647"/>
      <c r="G153" s="597"/>
    </row>
    <row r="154" spans="1:7" ht="25.5">
      <c r="A154" s="642"/>
      <c r="B154" s="604" t="s">
        <v>3217</v>
      </c>
      <c r="C154" s="643"/>
      <c r="D154" s="644"/>
      <c r="E154" s="645"/>
      <c r="F154" s="648">
        <f>F103</f>
        <v>0</v>
      </c>
      <c r="G154" s="597"/>
    </row>
    <row r="155" spans="1:7" ht="12.75">
      <c r="A155" s="642"/>
      <c r="B155" s="604"/>
      <c r="C155" s="643"/>
      <c r="D155" s="644"/>
      <c r="E155" s="645"/>
      <c r="F155" s="648"/>
      <c r="G155" s="597"/>
    </row>
    <row r="156" spans="1:7" ht="12.75">
      <c r="A156" s="642"/>
      <c r="B156" s="604" t="s">
        <v>3218</v>
      </c>
      <c r="C156" s="643"/>
      <c r="D156" s="644"/>
      <c r="E156" s="645"/>
      <c r="F156" s="648">
        <f>F119</f>
        <v>0</v>
      </c>
      <c r="G156" s="597"/>
    </row>
    <row r="157" spans="1:7" ht="12.75">
      <c r="A157" s="642"/>
      <c r="B157" s="604"/>
      <c r="C157" s="643"/>
      <c r="D157" s="644"/>
      <c r="E157" s="645"/>
      <c r="F157" s="647"/>
      <c r="G157" s="597"/>
    </row>
    <row r="158" spans="1:7" ht="12.75">
      <c r="A158" s="642"/>
      <c r="B158" s="604" t="s">
        <v>3219</v>
      </c>
      <c r="C158" s="643"/>
      <c r="D158" s="644"/>
      <c r="E158" s="645"/>
      <c r="F158" s="648">
        <f>F144</f>
        <v>0</v>
      </c>
      <c r="G158" s="597"/>
    </row>
    <row r="159" spans="1:7" ht="13.5" customHeight="1" thickBot="1">
      <c r="A159" s="642"/>
      <c r="B159" s="604"/>
      <c r="C159" s="643"/>
      <c r="D159" s="644"/>
      <c r="E159" s="645"/>
      <c r="F159" s="648"/>
      <c r="G159" s="597"/>
    </row>
    <row r="160" spans="1:7" ht="12.75">
      <c r="A160" s="649"/>
      <c r="B160" s="650"/>
      <c r="C160" s="651"/>
      <c r="D160" s="652"/>
      <c r="E160" s="653"/>
      <c r="F160" s="654"/>
      <c r="G160" s="597"/>
    </row>
    <row r="161" spans="1:7" ht="15.75">
      <c r="A161" s="642"/>
      <c r="B161" s="655" t="s">
        <v>1489</v>
      </c>
      <c r="C161" s="643"/>
      <c r="D161" s="644"/>
      <c r="E161" s="645"/>
      <c r="F161" s="648">
        <f>SUM(F148:F159)</f>
        <v>0</v>
      </c>
      <c r="G161" s="597"/>
    </row>
    <row r="162" spans="1:7" ht="15.75">
      <c r="A162" s="642"/>
      <c r="B162" s="655"/>
      <c r="C162" s="643"/>
      <c r="D162" s="644"/>
      <c r="E162" s="645"/>
      <c r="F162" s="647"/>
      <c r="G162" s="597"/>
    </row>
    <row r="163" spans="1:7" ht="15.75">
      <c r="A163" s="642"/>
      <c r="B163" s="655"/>
      <c r="C163" s="643"/>
      <c r="D163" s="644"/>
      <c r="E163" s="645"/>
      <c r="F163" s="656"/>
      <c r="G163" s="597"/>
    </row>
    <row r="164" spans="1:7" ht="15.75">
      <c r="A164" s="642"/>
      <c r="B164" s="655"/>
      <c r="C164" s="643"/>
      <c r="D164" s="644"/>
      <c r="E164" s="645"/>
      <c r="F164" s="656"/>
      <c r="G164" s="597"/>
    </row>
    <row r="165" spans="1:7" ht="15.75">
      <c r="A165" s="642"/>
      <c r="B165" s="655"/>
      <c r="C165" s="643"/>
      <c r="D165" s="644"/>
      <c r="E165" s="645"/>
      <c r="F165" s="656"/>
      <c r="G165" s="597"/>
    </row>
    <row r="166" spans="1:7" ht="15.75">
      <c r="A166" s="642"/>
      <c r="B166" s="655"/>
      <c r="C166" s="643"/>
      <c r="D166" s="644"/>
      <c r="E166" s="645"/>
      <c r="F166" s="656"/>
      <c r="G166" s="597"/>
    </row>
    <row r="167" spans="1:7" ht="15.75">
      <c r="A167" s="642"/>
      <c r="B167" s="655"/>
      <c r="C167" s="643"/>
      <c r="D167" s="644"/>
      <c r="E167" s="645"/>
      <c r="F167" s="656"/>
      <c r="G167" s="597"/>
    </row>
    <row r="168" spans="1:7" ht="15.75">
      <c r="A168" s="642"/>
      <c r="B168" s="655"/>
      <c r="C168" s="643"/>
      <c r="D168" s="644"/>
      <c r="E168" s="645"/>
      <c r="F168" s="656"/>
      <c r="G168" s="597"/>
    </row>
    <row r="169" spans="1:7" ht="15.75">
      <c r="A169" s="642"/>
      <c r="B169" s="655"/>
      <c r="C169" s="643"/>
      <c r="D169" s="644"/>
      <c r="E169" s="645"/>
      <c r="F169" s="656"/>
      <c r="G169" s="597"/>
    </row>
    <row r="170" spans="1:7" ht="15.75">
      <c r="A170" s="642"/>
      <c r="B170" s="655"/>
      <c r="C170" s="643"/>
      <c r="D170" s="644"/>
      <c r="E170" s="645"/>
      <c r="F170" s="656"/>
      <c r="G170" s="597"/>
    </row>
    <row r="171" spans="1:7" ht="15.75">
      <c r="A171" s="642"/>
      <c r="B171" s="655"/>
      <c r="C171" s="643"/>
      <c r="D171" s="644"/>
      <c r="E171" s="645"/>
      <c r="F171" s="656"/>
      <c r="G171" s="597"/>
    </row>
    <row r="172" spans="1:7" ht="15.75">
      <c r="A172" s="642"/>
      <c r="B172" s="655"/>
      <c r="C172" s="643"/>
      <c r="D172" s="644"/>
      <c r="E172" s="645"/>
      <c r="F172" s="656"/>
      <c r="G172" s="597"/>
    </row>
    <row r="173" spans="1:7" ht="12.75">
      <c r="A173" s="598"/>
      <c r="B173" s="599"/>
      <c r="C173" s="600"/>
      <c r="D173" s="601"/>
      <c r="E173" s="602"/>
      <c r="F173" s="603"/>
      <c r="G173" s="597"/>
    </row>
    <row r="174" spans="1:7">
      <c r="A174" s="598"/>
      <c r="B174" s="1446"/>
      <c r="C174" s="1447"/>
      <c r="D174" s="1448"/>
      <c r="E174" s="1449"/>
      <c r="F174" s="603"/>
      <c r="G174" s="597"/>
    </row>
    <row r="175" spans="1:7">
      <c r="A175" s="598"/>
      <c r="B175" s="1450"/>
      <c r="C175" s="1447"/>
      <c r="D175" s="1451"/>
      <c r="E175" s="1452"/>
      <c r="F175" s="603"/>
      <c r="G175" s="597"/>
    </row>
    <row r="176" spans="1:7">
      <c r="A176" s="598"/>
      <c r="B176" s="1450"/>
      <c r="C176" s="1447"/>
      <c r="D176" s="1451"/>
      <c r="E176" s="1452"/>
      <c r="F176" s="603"/>
    </row>
    <row r="177" spans="1:6">
      <c r="A177" s="598"/>
      <c r="B177" s="1450"/>
      <c r="C177" s="1447"/>
      <c r="D177" s="1451"/>
      <c r="E177" s="1452"/>
      <c r="F177" s="603"/>
    </row>
    <row r="178" spans="1:6">
      <c r="A178" s="598"/>
      <c r="B178" s="1450"/>
      <c r="C178" s="1447"/>
      <c r="D178" s="1451"/>
      <c r="E178" s="1452"/>
      <c r="F178" s="603"/>
    </row>
    <row r="179" spans="1:6">
      <c r="A179" s="598"/>
      <c r="B179" s="1450"/>
      <c r="C179" s="1447"/>
      <c r="D179" s="1451"/>
      <c r="E179" s="1452"/>
      <c r="F179" s="603"/>
    </row>
    <row r="180" spans="1:6">
      <c r="A180" s="598"/>
      <c r="B180" s="1450"/>
      <c r="C180" s="1447"/>
      <c r="D180" s="1451"/>
      <c r="E180" s="1452"/>
      <c r="F180" s="603"/>
    </row>
    <row r="181" spans="1:6">
      <c r="A181" s="598"/>
      <c r="B181" s="1450"/>
      <c r="C181" s="1447"/>
      <c r="D181" s="1451"/>
      <c r="E181" s="1452"/>
      <c r="F181" s="603"/>
    </row>
    <row r="182" spans="1:6">
      <c r="A182" s="598"/>
      <c r="B182" s="1450"/>
      <c r="C182" s="1453"/>
      <c r="D182" s="1448"/>
      <c r="E182" s="1449"/>
      <c r="F182" s="603"/>
    </row>
    <row r="183" spans="1:6">
      <c r="A183" s="598"/>
      <c r="B183" s="1450"/>
      <c r="C183" s="1447"/>
      <c r="D183" s="1451"/>
      <c r="E183" s="1452"/>
      <c r="F183" s="603"/>
    </row>
    <row r="184" spans="1:6">
      <c r="A184" s="598"/>
      <c r="B184" s="1450"/>
      <c r="C184" s="1453"/>
      <c r="D184" s="1448"/>
      <c r="E184" s="1449"/>
      <c r="F184" s="603"/>
    </row>
    <row r="185" spans="1:6">
      <c r="A185" s="598"/>
      <c r="B185" s="1450"/>
      <c r="C185" s="1447"/>
      <c r="D185" s="1451"/>
      <c r="E185" s="1452"/>
      <c r="F185" s="603"/>
    </row>
    <row r="186" spans="1:6" ht="15.75" customHeight="1">
      <c r="A186" s="598"/>
      <c r="B186" s="1450"/>
      <c r="C186" s="1453"/>
      <c r="D186" s="1448"/>
      <c r="E186" s="1449"/>
      <c r="F186" s="603"/>
    </row>
    <row r="187" spans="1:6" ht="12.75">
      <c r="A187" s="598"/>
      <c r="B187" s="599"/>
      <c r="C187" s="600"/>
      <c r="D187" s="601"/>
      <c r="E187" s="602"/>
      <c r="F187" s="603"/>
    </row>
    <row r="188" spans="1:6" ht="12.75">
      <c r="A188" s="598"/>
      <c r="B188" s="599"/>
      <c r="C188" s="600"/>
      <c r="D188" s="601"/>
      <c r="E188" s="602"/>
      <c r="F188" s="603"/>
    </row>
    <row r="189" spans="1:6" ht="12.75">
      <c r="A189" s="598"/>
      <c r="B189" s="599"/>
      <c r="C189" s="600"/>
      <c r="D189" s="601"/>
      <c r="E189" s="602"/>
      <c r="F189" s="603"/>
    </row>
    <row r="190" spans="1:6">
      <c r="A190" s="598"/>
      <c r="B190" s="599"/>
      <c r="C190" s="600"/>
      <c r="D190" s="1451"/>
      <c r="E190" s="1449"/>
      <c r="F190" s="603"/>
    </row>
    <row r="191" spans="1:6">
      <c r="A191" s="598"/>
      <c r="B191" s="599"/>
      <c r="C191" s="600"/>
      <c r="D191" s="1448"/>
      <c r="E191" s="1452"/>
      <c r="F191" s="603"/>
    </row>
    <row r="192" spans="1:6">
      <c r="A192" s="598"/>
      <c r="B192" s="599"/>
      <c r="C192" s="600"/>
      <c r="D192" s="1448"/>
      <c r="E192" s="1452"/>
      <c r="F192" s="603"/>
    </row>
    <row r="193" spans="1:6">
      <c r="A193" s="598"/>
      <c r="B193" s="599"/>
      <c r="C193" s="600"/>
      <c r="D193" s="1448"/>
      <c r="E193" s="1452"/>
      <c r="F193" s="603"/>
    </row>
    <row r="194" spans="1:6">
      <c r="A194" s="598"/>
      <c r="B194" s="599"/>
      <c r="C194" s="600"/>
      <c r="D194" s="1448"/>
      <c r="E194" s="1452"/>
      <c r="F194" s="603"/>
    </row>
    <row r="195" spans="1:6">
      <c r="A195" s="598"/>
      <c r="B195" s="599"/>
      <c r="C195" s="600"/>
      <c r="D195" s="1448"/>
      <c r="E195" s="1452"/>
      <c r="F195" s="603"/>
    </row>
    <row r="196" spans="1:6">
      <c r="A196" s="598"/>
      <c r="B196" s="599"/>
      <c r="C196" s="600"/>
      <c r="D196" s="1448"/>
      <c r="E196" s="1452"/>
      <c r="F196" s="603"/>
    </row>
    <row r="197" spans="1:6" ht="11.25" customHeight="1">
      <c r="A197" s="598"/>
      <c r="B197" s="599"/>
      <c r="C197" s="600"/>
      <c r="D197" s="1454"/>
      <c r="E197" s="1449"/>
      <c r="F197" s="603"/>
    </row>
    <row r="198" spans="1:6">
      <c r="A198" s="598"/>
      <c r="B198" s="599"/>
      <c r="C198" s="600"/>
      <c r="D198" s="1448"/>
      <c r="E198" s="1452"/>
      <c r="F198" s="603"/>
    </row>
    <row r="199" spans="1:6">
      <c r="A199" s="598"/>
      <c r="B199" s="599"/>
      <c r="C199" s="600"/>
      <c r="D199" s="1448"/>
      <c r="E199" s="1452"/>
      <c r="F199" s="603"/>
    </row>
    <row r="200" spans="1:6" ht="12.75">
      <c r="A200" s="598"/>
      <c r="B200" s="599"/>
      <c r="C200" s="600"/>
      <c r="D200" s="601"/>
      <c r="E200" s="602"/>
      <c r="F200" s="603"/>
    </row>
    <row r="201" spans="1:6" ht="12.75">
      <c r="A201" s="598"/>
      <c r="B201" s="599"/>
      <c r="C201" s="600"/>
      <c r="D201" s="601"/>
      <c r="E201" s="602"/>
      <c r="F201" s="603"/>
    </row>
    <row r="202" spans="1:6" ht="12.75">
      <c r="A202" s="598"/>
      <c r="B202" s="599"/>
      <c r="C202" s="600"/>
      <c r="D202" s="601"/>
      <c r="E202" s="602"/>
      <c r="F202" s="603"/>
    </row>
    <row r="203" spans="1:6" ht="12.75">
      <c r="A203" s="598"/>
      <c r="B203" s="599"/>
      <c r="C203" s="600"/>
      <c r="D203" s="601"/>
      <c r="E203" s="602"/>
      <c r="F203" s="603"/>
    </row>
    <row r="204" spans="1:6" ht="12.75">
      <c r="A204" s="598"/>
      <c r="B204" s="599"/>
      <c r="C204" s="600"/>
      <c r="D204" s="601"/>
      <c r="E204" s="602"/>
      <c r="F204" s="603"/>
    </row>
    <row r="205" spans="1:6" ht="12.75">
      <c r="A205" s="598"/>
      <c r="B205" s="599"/>
      <c r="C205" s="600"/>
      <c r="D205" s="601"/>
      <c r="E205" s="602"/>
      <c r="F205" s="603"/>
    </row>
    <row r="206" spans="1:6" ht="12.75">
      <c r="A206" s="598"/>
      <c r="B206" s="599"/>
      <c r="C206" s="600"/>
      <c r="D206" s="601"/>
      <c r="E206" s="602"/>
      <c r="F206" s="603"/>
    </row>
    <row r="207" spans="1:6" ht="12.75">
      <c r="A207" s="598"/>
      <c r="B207" s="599"/>
      <c r="C207" s="600"/>
      <c r="D207" s="601"/>
      <c r="E207" s="602"/>
      <c r="F207" s="603"/>
    </row>
    <row r="208" spans="1:6" ht="12.75">
      <c r="A208" s="598"/>
      <c r="B208" s="599"/>
      <c r="C208" s="600"/>
      <c r="D208" s="601"/>
      <c r="E208" s="602"/>
      <c r="F208" s="603"/>
    </row>
    <row r="209" spans="1:6" ht="12.75">
      <c r="A209" s="598"/>
      <c r="B209" s="599"/>
      <c r="C209" s="600"/>
      <c r="D209" s="601"/>
      <c r="E209" s="602"/>
      <c r="F209" s="603"/>
    </row>
    <row r="210" spans="1:6" ht="12.75">
      <c r="A210" s="598"/>
      <c r="B210" s="599"/>
      <c r="C210" s="600"/>
      <c r="D210" s="601"/>
      <c r="E210" s="602"/>
      <c r="F210" s="603"/>
    </row>
    <row r="211" spans="1:6" ht="12.75">
      <c r="A211" s="598"/>
      <c r="B211" s="599"/>
      <c r="C211" s="600"/>
      <c r="D211" s="601"/>
      <c r="E211" s="602"/>
      <c r="F211" s="603"/>
    </row>
    <row r="212" spans="1:6" ht="15.75">
      <c r="A212" s="1441"/>
      <c r="B212" s="655"/>
      <c r="C212" s="600"/>
      <c r="D212" s="601"/>
      <c r="E212" s="602"/>
      <c r="F212" s="603"/>
    </row>
    <row r="213" spans="1:6" ht="12.75">
      <c r="A213" s="642"/>
      <c r="B213" s="604"/>
      <c r="C213" s="643"/>
      <c r="D213" s="644"/>
      <c r="E213" s="645"/>
      <c r="F213" s="603"/>
    </row>
    <row r="214" spans="1:6" ht="12.75">
      <c r="A214" s="1455"/>
      <c r="B214" s="599"/>
      <c r="C214" s="657"/>
      <c r="D214" s="658"/>
      <c r="E214" s="603"/>
      <c r="F214" s="603"/>
    </row>
    <row r="215" spans="1:6" ht="12.75">
      <c r="A215" s="642"/>
      <c r="B215" s="604"/>
      <c r="C215" s="643"/>
      <c r="D215" s="644"/>
      <c r="E215" s="645"/>
      <c r="F215" s="603"/>
    </row>
    <row r="216" spans="1:6" ht="12.75">
      <c r="A216" s="659"/>
      <c r="B216" s="599"/>
      <c r="C216" s="657"/>
      <c r="D216" s="658"/>
      <c r="E216" s="603"/>
      <c r="F216" s="603"/>
    </row>
    <row r="217" spans="1:6" ht="12.75">
      <c r="A217" s="598"/>
      <c r="B217" s="620"/>
      <c r="C217" s="607"/>
      <c r="D217" s="601"/>
      <c r="E217" s="602"/>
      <c r="F217" s="603"/>
    </row>
    <row r="218" spans="1:6" ht="12.75">
      <c r="A218" s="598"/>
      <c r="B218" s="620"/>
      <c r="C218" s="607"/>
      <c r="D218" s="601"/>
      <c r="E218" s="602"/>
      <c r="F218" s="603"/>
    </row>
    <row r="219" spans="1:6" ht="12.75">
      <c r="A219" s="598"/>
      <c r="B219" s="620"/>
      <c r="C219" s="607"/>
      <c r="D219" s="601"/>
      <c r="E219" s="602"/>
      <c r="F219" s="603"/>
    </row>
    <row r="220" spans="1:6" ht="12.75">
      <c r="A220" s="598"/>
      <c r="B220" s="620"/>
      <c r="C220" s="607"/>
      <c r="D220" s="601"/>
      <c r="E220" s="602"/>
      <c r="F220" s="603"/>
    </row>
    <row r="221" spans="1:6" ht="12.75">
      <c r="A221" s="598"/>
      <c r="B221" s="620"/>
      <c r="C221" s="607"/>
      <c r="D221" s="601"/>
      <c r="E221" s="602"/>
      <c r="F221" s="603"/>
    </row>
    <row r="222" spans="1:6" ht="12.75">
      <c r="A222" s="598"/>
      <c r="B222" s="620"/>
      <c r="C222" s="607"/>
      <c r="D222" s="601"/>
      <c r="E222" s="602"/>
      <c r="F222" s="603"/>
    </row>
    <row r="223" spans="1:6" ht="12.75">
      <c r="A223" s="598"/>
      <c r="B223" s="620"/>
      <c r="C223" s="607"/>
      <c r="D223" s="601"/>
      <c r="E223" s="602"/>
      <c r="F223" s="603"/>
    </row>
    <row r="224" spans="1:6" ht="12.75">
      <c r="A224" s="598"/>
      <c r="B224" s="620"/>
      <c r="C224" s="607"/>
      <c r="D224" s="601"/>
      <c r="E224" s="602"/>
      <c r="F224" s="603"/>
    </row>
    <row r="225" spans="1:6" ht="12.75">
      <c r="A225" s="598"/>
      <c r="B225" s="620"/>
      <c r="C225" s="607"/>
      <c r="D225" s="601"/>
      <c r="E225" s="602"/>
      <c r="F225" s="603"/>
    </row>
    <row r="226" spans="1:6" ht="12.75">
      <c r="A226" s="598"/>
      <c r="B226" s="620"/>
      <c r="C226" s="607"/>
      <c r="D226" s="601"/>
      <c r="E226" s="602"/>
      <c r="F226" s="603"/>
    </row>
    <row r="227" spans="1:6" ht="12.75">
      <c r="A227" s="598"/>
      <c r="B227" s="620"/>
      <c r="C227" s="607"/>
      <c r="D227" s="601"/>
      <c r="E227" s="602"/>
      <c r="F227" s="603"/>
    </row>
    <row r="228" spans="1:6" ht="12.75">
      <c r="A228" s="598"/>
      <c r="B228" s="620"/>
      <c r="C228" s="607"/>
      <c r="D228" s="601"/>
      <c r="E228" s="602"/>
      <c r="F228" s="603"/>
    </row>
    <row r="229" spans="1:6" ht="12.75">
      <c r="A229" s="598"/>
      <c r="B229" s="620"/>
      <c r="C229" s="607"/>
      <c r="D229" s="601"/>
      <c r="E229" s="602"/>
      <c r="F229" s="603"/>
    </row>
    <row r="230" spans="1:6" ht="12.75">
      <c r="A230" s="598"/>
      <c r="B230" s="620"/>
      <c r="C230" s="607"/>
      <c r="D230" s="601"/>
      <c r="E230" s="602"/>
      <c r="F230" s="603"/>
    </row>
    <row r="231" spans="1:6" ht="12.75">
      <c r="A231" s="598"/>
      <c r="B231" s="620"/>
      <c r="C231" s="607"/>
      <c r="D231" s="601"/>
      <c r="E231" s="602"/>
      <c r="F231" s="603"/>
    </row>
    <row r="232" spans="1:6" ht="12.75">
      <c r="A232" s="659"/>
      <c r="B232" s="620"/>
      <c r="C232" s="657"/>
      <c r="D232" s="658"/>
      <c r="E232" s="603"/>
      <c r="F232" s="603"/>
    </row>
    <row r="233" spans="1:6" ht="12.75">
      <c r="A233" s="598"/>
      <c r="B233" s="620"/>
      <c r="C233" s="607"/>
      <c r="D233" s="601"/>
      <c r="E233" s="602"/>
      <c r="F233" s="603"/>
    </row>
    <row r="234" spans="1:6" ht="12.75">
      <c r="A234" s="659"/>
      <c r="B234" s="660"/>
      <c r="C234" s="585"/>
      <c r="D234" s="550"/>
    </row>
    <row r="235" spans="1:6" ht="12.75">
      <c r="A235" s="661"/>
      <c r="B235" s="662"/>
      <c r="C235" s="585"/>
      <c r="D235" s="663"/>
    </row>
    <row r="236" spans="1:6" ht="12.75">
      <c r="A236" s="661"/>
      <c r="B236" s="660"/>
      <c r="C236" s="585"/>
      <c r="D236" s="550"/>
    </row>
    <row r="237" spans="1:6" ht="12.75">
      <c r="A237" s="659"/>
      <c r="B237" s="660"/>
      <c r="C237" s="657"/>
      <c r="D237" s="658"/>
      <c r="E237" s="603"/>
      <c r="F237" s="603"/>
    </row>
    <row r="238" spans="1:6" ht="12.75">
      <c r="A238" s="661"/>
      <c r="B238" s="660"/>
      <c r="C238" s="585"/>
      <c r="D238" s="550"/>
    </row>
    <row r="239" spans="1:6" ht="12.75">
      <c r="A239" s="598"/>
      <c r="B239" s="599"/>
      <c r="C239" s="607"/>
      <c r="D239" s="601"/>
      <c r="E239" s="602"/>
      <c r="F239" s="603"/>
    </row>
    <row r="240" spans="1:6" ht="12.75">
      <c r="A240" s="1456"/>
      <c r="B240" s="604"/>
      <c r="C240" s="607"/>
      <c r="D240" s="601"/>
      <c r="E240" s="602"/>
      <c r="F240" s="603"/>
    </row>
    <row r="241" spans="1:6" ht="12.75">
      <c r="A241" s="598"/>
      <c r="B241" s="599"/>
      <c r="C241" s="607"/>
      <c r="D241" s="601"/>
      <c r="E241" s="602"/>
      <c r="F241" s="603"/>
    </row>
    <row r="242" spans="1:6" ht="12.75">
      <c r="A242" s="664"/>
      <c r="B242" s="599"/>
      <c r="C242" s="657"/>
      <c r="D242" s="658"/>
      <c r="E242" s="603"/>
      <c r="F242" s="603"/>
    </row>
    <row r="243" spans="1:6" ht="12.75">
      <c r="A243" s="598"/>
      <c r="B243" s="599"/>
      <c r="C243" s="607"/>
      <c r="D243" s="601"/>
      <c r="E243" s="602"/>
      <c r="F243" s="603"/>
    </row>
    <row r="244" spans="1:6" ht="12.75">
      <c r="A244" s="598"/>
      <c r="B244" s="599"/>
      <c r="C244" s="607"/>
      <c r="D244" s="601"/>
      <c r="E244" s="602"/>
      <c r="F244" s="603"/>
    </row>
    <row r="245" spans="1:6" ht="12.75">
      <c r="A245" s="664"/>
      <c r="B245" s="599"/>
      <c r="C245" s="657"/>
      <c r="D245" s="658"/>
      <c r="E245" s="603"/>
      <c r="F245" s="603"/>
    </row>
    <row r="246" spans="1:6" ht="12.75">
      <c r="A246" s="598"/>
      <c r="B246" s="599"/>
      <c r="C246" s="607"/>
      <c r="D246" s="601"/>
      <c r="E246" s="602"/>
      <c r="F246" s="603"/>
    </row>
    <row r="247" spans="1:6" ht="12.75">
      <c r="A247" s="598"/>
      <c r="B247" s="599"/>
      <c r="C247" s="607"/>
      <c r="D247" s="601"/>
      <c r="E247" s="602"/>
      <c r="F247" s="603"/>
    </row>
    <row r="248" spans="1:6" ht="12.75">
      <c r="A248" s="664"/>
      <c r="B248" s="599"/>
      <c r="C248" s="657"/>
      <c r="D248" s="658"/>
      <c r="E248" s="603"/>
      <c r="F248" s="603"/>
    </row>
    <row r="249" spans="1:6" ht="12.75">
      <c r="A249" s="598"/>
      <c r="B249" s="599"/>
      <c r="C249" s="607"/>
      <c r="D249" s="601"/>
      <c r="E249" s="602"/>
      <c r="F249" s="603"/>
    </row>
    <row r="250" spans="1:6" ht="12.75">
      <c r="A250" s="598"/>
      <c r="B250" s="599"/>
      <c r="C250" s="607"/>
      <c r="D250" s="601"/>
      <c r="E250" s="602"/>
      <c r="F250" s="603"/>
    </row>
    <row r="251" spans="1:6" ht="12.75">
      <c r="A251" s="664"/>
      <c r="B251" s="599"/>
      <c r="C251" s="657"/>
      <c r="D251" s="658"/>
      <c r="E251" s="603"/>
      <c r="F251" s="603"/>
    </row>
    <row r="252" spans="1:6" ht="12.75">
      <c r="A252" s="598"/>
      <c r="B252" s="599"/>
      <c r="C252" s="607"/>
      <c r="D252" s="601"/>
      <c r="E252" s="602"/>
      <c r="F252" s="603"/>
    </row>
    <row r="253" spans="1:6" ht="12.75">
      <c r="A253" s="598"/>
      <c r="B253" s="599"/>
      <c r="C253" s="607"/>
      <c r="D253" s="601"/>
      <c r="E253" s="602"/>
      <c r="F253" s="603"/>
    </row>
    <row r="254" spans="1:6" ht="12.75">
      <c r="A254" s="664"/>
      <c r="B254" s="599"/>
      <c r="C254" s="657"/>
      <c r="D254" s="658"/>
      <c r="E254" s="603"/>
      <c r="F254" s="603"/>
    </row>
    <row r="255" spans="1:6" ht="12.75">
      <c r="A255" s="598"/>
      <c r="B255" s="599"/>
      <c r="C255" s="607"/>
      <c r="D255" s="601"/>
      <c r="E255" s="602"/>
      <c r="F255" s="603"/>
    </row>
    <row r="256" spans="1:6" ht="12.75">
      <c r="A256" s="598"/>
      <c r="B256" s="599"/>
      <c r="C256" s="607"/>
      <c r="D256" s="601"/>
      <c r="E256" s="602"/>
      <c r="F256" s="603"/>
    </row>
    <row r="257" spans="1:6" ht="12.75">
      <c r="A257" s="664"/>
      <c r="B257" s="599"/>
      <c r="C257" s="657"/>
      <c r="D257" s="658"/>
      <c r="E257" s="603"/>
      <c r="F257" s="603"/>
    </row>
    <row r="258" spans="1:6" ht="12.75">
      <c r="A258" s="598"/>
      <c r="B258" s="599"/>
      <c r="C258" s="607"/>
      <c r="D258" s="601"/>
      <c r="E258" s="602"/>
      <c r="F258" s="603"/>
    </row>
    <row r="259" spans="1:6" ht="12.75">
      <c r="A259" s="664"/>
      <c r="B259" s="599"/>
      <c r="C259" s="657"/>
      <c r="D259" s="658"/>
      <c r="E259" s="603"/>
      <c r="F259" s="603"/>
    </row>
    <row r="260" spans="1:6" ht="12.75">
      <c r="A260" s="598"/>
      <c r="B260" s="599"/>
      <c r="C260" s="607"/>
      <c r="D260" s="601"/>
      <c r="E260" s="602"/>
      <c r="F260" s="603"/>
    </row>
    <row r="261" spans="1:6" ht="12.75">
      <c r="A261" s="664"/>
      <c r="B261" s="599"/>
      <c r="C261" s="657"/>
      <c r="D261" s="658"/>
      <c r="E261" s="603"/>
      <c r="F261" s="603"/>
    </row>
    <row r="262" spans="1:6" ht="12.75">
      <c r="A262" s="598"/>
      <c r="B262" s="599"/>
      <c r="C262" s="607"/>
      <c r="D262" s="601"/>
      <c r="E262" s="602"/>
      <c r="F262" s="603"/>
    </row>
    <row r="263" spans="1:6" ht="13.5" customHeight="1">
      <c r="A263" s="598"/>
      <c r="B263" s="599"/>
      <c r="C263" s="607"/>
      <c r="D263" s="601"/>
      <c r="E263" s="602"/>
      <c r="F263" s="603"/>
    </row>
    <row r="264" spans="1:6" ht="12.75">
      <c r="A264" s="1456"/>
      <c r="B264" s="604"/>
      <c r="C264" s="607"/>
      <c r="D264" s="601"/>
      <c r="E264" s="602"/>
      <c r="F264" s="603"/>
    </row>
    <row r="265" spans="1:6" ht="12.75">
      <c r="A265" s="1456"/>
      <c r="B265" s="604"/>
      <c r="C265" s="607"/>
      <c r="D265" s="601"/>
      <c r="E265" s="602"/>
      <c r="F265" s="603"/>
    </row>
    <row r="266" spans="1:6" ht="13.15" customHeight="1">
      <c r="A266" s="661"/>
      <c r="B266" s="660"/>
    </row>
    <row r="267" spans="1:6" ht="20.100000000000001" customHeight="1">
      <c r="B267" s="660"/>
      <c r="C267" s="585"/>
      <c r="D267" s="550"/>
    </row>
    <row r="268" spans="1:6" ht="12.75">
      <c r="B268" s="660"/>
      <c r="C268" s="585"/>
      <c r="D268" s="550"/>
    </row>
    <row r="269" spans="1:6" ht="12.75">
      <c r="A269" s="661"/>
      <c r="B269" s="660"/>
      <c r="C269" s="585"/>
      <c r="D269" s="550"/>
    </row>
    <row r="270" spans="1:6" ht="12.75">
      <c r="B270" s="660"/>
      <c r="C270" s="585"/>
      <c r="D270" s="550"/>
    </row>
    <row r="271" spans="1:6" ht="12.75">
      <c r="A271" s="661"/>
      <c r="B271" s="660"/>
      <c r="C271" s="585"/>
      <c r="D271" s="550"/>
    </row>
    <row r="272" spans="1:6" ht="12.75">
      <c r="B272" s="662"/>
      <c r="C272" s="585"/>
      <c r="D272" s="550"/>
    </row>
    <row r="273" spans="1:4" ht="12.75">
      <c r="B273" s="662"/>
      <c r="C273" s="585"/>
      <c r="D273" s="550"/>
    </row>
    <row r="274" spans="1:4" ht="15" customHeight="1">
      <c r="B274" s="662"/>
      <c r="C274" s="585"/>
      <c r="D274" s="550"/>
    </row>
    <row r="275" spans="1:4" ht="15" customHeight="1">
      <c r="B275" s="662"/>
      <c r="C275" s="585"/>
      <c r="D275" s="550"/>
    </row>
    <row r="276" spans="1:4" ht="15" customHeight="1">
      <c r="A276" s="661"/>
      <c r="B276" s="660"/>
      <c r="C276" s="585"/>
      <c r="D276" s="550"/>
    </row>
    <row r="277" spans="1:4" ht="15" customHeight="1">
      <c r="B277" s="662"/>
      <c r="C277" s="585"/>
      <c r="D277" s="550"/>
    </row>
    <row r="278" spans="1:4" ht="15" customHeight="1">
      <c r="A278" s="661"/>
      <c r="B278" s="660"/>
      <c r="C278" s="585"/>
      <c r="D278" s="550"/>
    </row>
    <row r="279" spans="1:4" ht="15" customHeight="1">
      <c r="B279" s="662"/>
      <c r="C279" s="585"/>
      <c r="D279" s="550"/>
    </row>
    <row r="280" spans="1:4" ht="15" customHeight="1">
      <c r="A280" s="661"/>
      <c r="B280" s="660"/>
      <c r="C280" s="585"/>
      <c r="D280" s="550"/>
    </row>
    <row r="281" spans="1:4" ht="15" customHeight="1">
      <c r="A281" s="661"/>
      <c r="B281" s="660"/>
      <c r="C281" s="585"/>
      <c r="D281" s="550"/>
    </row>
    <row r="282" spans="1:4" ht="15" customHeight="1">
      <c r="A282" s="661"/>
      <c r="B282" s="660"/>
      <c r="C282" s="585"/>
      <c r="D282" s="550"/>
    </row>
    <row r="283" spans="1:4" ht="15" customHeight="1">
      <c r="A283" s="661"/>
      <c r="B283" s="662"/>
      <c r="C283" s="585"/>
      <c r="D283" s="550"/>
    </row>
    <row r="284" spans="1:4" ht="15" customHeight="1">
      <c r="A284" s="661"/>
      <c r="B284" s="662"/>
      <c r="C284" s="585"/>
      <c r="D284" s="550"/>
    </row>
    <row r="285" spans="1:4" ht="15" customHeight="1">
      <c r="A285" s="661"/>
      <c r="B285" s="662"/>
      <c r="C285" s="585"/>
      <c r="D285" s="550"/>
    </row>
    <row r="286" spans="1:4" ht="15" customHeight="1">
      <c r="A286" s="661"/>
      <c r="B286" s="662"/>
      <c r="C286" s="585"/>
      <c r="D286" s="550"/>
    </row>
    <row r="287" spans="1:4" ht="15" customHeight="1">
      <c r="A287" s="661"/>
      <c r="B287" s="662"/>
      <c r="C287" s="585"/>
      <c r="D287" s="550"/>
    </row>
    <row r="288" spans="1:4" ht="12.75">
      <c r="A288" s="661"/>
      <c r="B288" s="662"/>
      <c r="C288" s="585"/>
      <c r="D288" s="550"/>
    </row>
    <row r="289" spans="1:6" ht="12.75">
      <c r="A289" s="661"/>
      <c r="B289" s="662"/>
      <c r="C289" s="585"/>
      <c r="D289" s="550"/>
    </row>
    <row r="290" spans="1:6" ht="12.75">
      <c r="A290" s="661"/>
      <c r="B290" s="660"/>
      <c r="C290" s="585"/>
      <c r="D290" s="550"/>
    </row>
    <row r="291" spans="1:6" ht="12" customHeight="1">
      <c r="A291" s="661"/>
      <c r="B291" s="660"/>
      <c r="C291" s="657"/>
      <c r="D291" s="658"/>
      <c r="E291" s="603"/>
      <c r="F291" s="603"/>
    </row>
    <row r="292" spans="1:6" ht="15.75" customHeight="1">
      <c r="A292" s="661"/>
      <c r="B292" s="660"/>
      <c r="C292" s="657"/>
      <c r="D292" s="658"/>
      <c r="E292" s="603"/>
      <c r="F292" s="603"/>
    </row>
    <row r="293" spans="1:6" ht="13.5" customHeight="1">
      <c r="A293" s="661"/>
      <c r="B293" s="660"/>
      <c r="C293" s="657"/>
      <c r="D293" s="658"/>
      <c r="E293" s="603"/>
      <c r="F293" s="603"/>
    </row>
    <row r="294" spans="1:6" ht="13.5" customHeight="1">
      <c r="A294" s="661"/>
      <c r="B294" s="660"/>
      <c r="C294" s="657"/>
      <c r="D294" s="658"/>
      <c r="E294" s="603"/>
      <c r="F294" s="603"/>
    </row>
    <row r="295" spans="1:6" ht="12.75">
      <c r="A295" s="661"/>
      <c r="B295" s="660"/>
      <c r="C295" s="657"/>
      <c r="D295" s="658"/>
      <c r="E295" s="603"/>
      <c r="F295" s="603"/>
    </row>
    <row r="296" spans="1:6" ht="12.75">
      <c r="A296" s="661"/>
      <c r="B296" s="660"/>
      <c r="C296" s="657"/>
      <c r="D296" s="658"/>
      <c r="E296" s="603"/>
      <c r="F296" s="603"/>
    </row>
    <row r="297" spans="1:6" ht="12.75">
      <c r="A297" s="598"/>
      <c r="B297" s="599"/>
      <c r="C297" s="607"/>
      <c r="D297" s="601"/>
      <c r="E297" s="602"/>
      <c r="F297" s="603"/>
    </row>
    <row r="298" spans="1:6" ht="12.75">
      <c r="A298" s="1456"/>
      <c r="B298" s="604"/>
      <c r="C298" s="607"/>
      <c r="D298" s="601"/>
      <c r="E298" s="602"/>
      <c r="F298" s="603"/>
    </row>
    <row r="299" spans="1:6" ht="12.75">
      <c r="A299" s="598"/>
      <c r="B299" s="599"/>
      <c r="C299" s="607"/>
      <c r="D299" s="601"/>
      <c r="E299" s="602"/>
      <c r="F299" s="603"/>
    </row>
    <row r="300" spans="1:6" ht="12.75">
      <c r="A300" s="667"/>
      <c r="B300" s="599"/>
      <c r="C300" s="657"/>
      <c r="D300" s="658"/>
      <c r="E300" s="603"/>
      <c r="F300" s="603"/>
    </row>
    <row r="301" spans="1:6" ht="12.75">
      <c r="A301" s="598"/>
      <c r="B301" s="599"/>
      <c r="C301" s="607"/>
      <c r="D301" s="601"/>
      <c r="E301" s="602"/>
      <c r="F301" s="603"/>
    </row>
    <row r="302" spans="1:6" ht="15" customHeight="1">
      <c r="A302" s="667"/>
      <c r="B302" s="599"/>
      <c r="C302" s="657"/>
      <c r="D302" s="658"/>
      <c r="E302" s="603"/>
      <c r="F302" s="603"/>
    </row>
    <row r="303" spans="1:6" ht="12.75">
      <c r="A303" s="598"/>
      <c r="B303" s="599"/>
      <c r="C303" s="607"/>
      <c r="D303" s="601"/>
      <c r="E303" s="602"/>
      <c r="F303" s="603"/>
    </row>
    <row r="304" spans="1:6" ht="12.75">
      <c r="A304" s="667"/>
      <c r="B304" s="599"/>
      <c r="C304" s="657"/>
      <c r="D304" s="658"/>
      <c r="E304" s="603"/>
      <c r="F304" s="603"/>
    </row>
    <row r="305" spans="1:6" ht="12.75">
      <c r="A305" s="598"/>
      <c r="B305" s="599"/>
      <c r="C305" s="607"/>
      <c r="D305" s="601"/>
      <c r="E305" s="602"/>
      <c r="F305" s="603"/>
    </row>
    <row r="306" spans="1:6" ht="12.75">
      <c r="A306" s="667"/>
      <c r="B306" s="599"/>
      <c r="C306" s="657"/>
      <c r="D306" s="658"/>
      <c r="E306" s="603"/>
      <c r="F306" s="603"/>
    </row>
    <row r="307" spans="1:6" ht="12.75">
      <c r="A307" s="598"/>
      <c r="B307" s="599"/>
      <c r="C307" s="607"/>
      <c r="D307" s="601"/>
      <c r="E307" s="602"/>
      <c r="F307" s="603"/>
    </row>
    <row r="308" spans="1:6" ht="12.75">
      <c r="A308" s="667"/>
      <c r="B308" s="660"/>
      <c r="C308" s="657"/>
      <c r="D308" s="658"/>
      <c r="E308" s="603"/>
      <c r="F308" s="603"/>
    </row>
    <row r="309" spans="1:6" ht="12.75">
      <c r="A309" s="667"/>
      <c r="B309" s="662"/>
      <c r="C309" s="657"/>
      <c r="D309" s="658"/>
      <c r="E309" s="603"/>
      <c r="F309" s="603"/>
    </row>
    <row r="310" spans="1:6" ht="12.75">
      <c r="A310" s="667"/>
      <c r="B310" s="662"/>
      <c r="C310" s="657"/>
      <c r="D310" s="658"/>
      <c r="E310" s="603"/>
      <c r="F310" s="603"/>
    </row>
    <row r="311" spans="1:6" ht="12.75">
      <c r="A311" s="598"/>
      <c r="B311" s="599"/>
      <c r="C311" s="607"/>
      <c r="D311" s="601"/>
      <c r="E311" s="602"/>
      <c r="F311" s="603"/>
    </row>
    <row r="312" spans="1:6" ht="12.75">
      <c r="A312" s="667"/>
      <c r="B312" s="660"/>
      <c r="C312" s="657"/>
      <c r="D312" s="658"/>
      <c r="E312" s="603"/>
      <c r="F312" s="603"/>
    </row>
    <row r="313" spans="1:6" ht="12.75">
      <c r="A313" s="598"/>
      <c r="B313" s="599"/>
      <c r="C313" s="607"/>
      <c r="D313" s="601"/>
      <c r="E313" s="602"/>
      <c r="F313" s="603"/>
    </row>
    <row r="314" spans="1:6" ht="12.75">
      <c r="A314" s="667"/>
      <c r="B314" s="668"/>
      <c r="C314" s="657"/>
      <c r="D314" s="658"/>
      <c r="E314" s="603"/>
      <c r="F314" s="603"/>
    </row>
    <row r="315" spans="1:6" ht="12.75">
      <c r="A315" s="598"/>
      <c r="B315" s="599"/>
      <c r="C315" s="607"/>
      <c r="D315" s="601"/>
      <c r="E315" s="602"/>
      <c r="F315" s="603"/>
    </row>
    <row r="316" spans="1:6" ht="12.75">
      <c r="A316" s="598"/>
      <c r="B316" s="599"/>
      <c r="C316" s="607"/>
      <c r="D316" s="601"/>
      <c r="E316" s="602"/>
      <c r="F316" s="603"/>
    </row>
    <row r="317" spans="1:6" ht="12.75">
      <c r="A317" s="1456"/>
      <c r="B317" s="604"/>
      <c r="C317" s="607"/>
      <c r="D317" s="601"/>
      <c r="E317" s="602"/>
      <c r="F317" s="603"/>
    </row>
    <row r="318" spans="1:6" ht="12.75">
      <c r="A318" s="1456"/>
      <c r="B318" s="604"/>
      <c r="C318" s="607"/>
      <c r="D318" s="601"/>
      <c r="E318" s="602"/>
      <c r="F318" s="603"/>
    </row>
    <row r="319" spans="1:6">
      <c r="A319" s="669"/>
      <c r="B319" s="599"/>
    </row>
    <row r="320" spans="1:6" ht="12.75">
      <c r="A320" s="669"/>
      <c r="B320" s="620"/>
      <c r="C320" s="657"/>
      <c r="D320" s="658"/>
      <c r="E320" s="603"/>
      <c r="F320" s="603"/>
    </row>
    <row r="321" spans="1:6" ht="12.75">
      <c r="A321" s="669"/>
      <c r="B321" s="620"/>
      <c r="C321" s="657"/>
      <c r="D321" s="658"/>
      <c r="E321" s="603"/>
      <c r="F321" s="603"/>
    </row>
    <row r="322" spans="1:6" ht="12.75">
      <c r="A322" s="669"/>
      <c r="B322" s="599"/>
      <c r="C322" s="657"/>
      <c r="D322" s="658"/>
      <c r="E322" s="603"/>
      <c r="F322" s="603"/>
    </row>
    <row r="323" spans="1:6" ht="12.75">
      <c r="A323" s="669"/>
      <c r="B323" s="599"/>
      <c r="C323" s="657"/>
      <c r="D323" s="658"/>
      <c r="E323" s="603"/>
      <c r="F323" s="603"/>
    </row>
    <row r="324" spans="1:6" ht="12.75">
      <c r="A324" s="669"/>
      <c r="B324" s="620"/>
      <c r="C324" s="657"/>
      <c r="D324" s="658"/>
      <c r="E324" s="603"/>
      <c r="F324" s="603"/>
    </row>
    <row r="325" spans="1:6" ht="12.75">
      <c r="A325" s="669"/>
      <c r="B325" s="599"/>
      <c r="C325" s="657"/>
      <c r="D325" s="658"/>
      <c r="E325" s="603"/>
      <c r="F325" s="603"/>
    </row>
    <row r="326" spans="1:6" ht="12.75">
      <c r="A326" s="669"/>
      <c r="B326" s="599"/>
      <c r="C326" s="657"/>
      <c r="D326" s="658"/>
      <c r="E326" s="603"/>
      <c r="F326" s="603"/>
    </row>
    <row r="327" spans="1:6" ht="12.75">
      <c r="A327" s="669"/>
      <c r="B327" s="599"/>
      <c r="C327" s="657"/>
      <c r="D327" s="658"/>
      <c r="E327" s="603"/>
      <c r="F327" s="603"/>
    </row>
    <row r="328" spans="1:6" ht="12.75">
      <c r="A328" s="669"/>
      <c r="B328" s="599"/>
      <c r="C328" s="657"/>
      <c r="D328" s="658"/>
      <c r="E328" s="603"/>
      <c r="F328" s="603"/>
    </row>
    <row r="329" spans="1:6" ht="12.75">
      <c r="A329" s="669"/>
      <c r="B329" s="599"/>
      <c r="C329" s="657"/>
      <c r="D329" s="658"/>
      <c r="E329" s="603"/>
      <c r="F329" s="603"/>
    </row>
    <row r="330" spans="1:6" ht="12.75">
      <c r="A330" s="669"/>
      <c r="B330" s="599"/>
      <c r="C330" s="657"/>
      <c r="D330" s="658"/>
      <c r="E330" s="603"/>
      <c r="F330" s="603"/>
    </row>
    <row r="331" spans="1:6" ht="12.75">
      <c r="A331" s="669"/>
      <c r="B331" s="599"/>
      <c r="C331" s="657"/>
      <c r="D331" s="658"/>
      <c r="E331" s="603"/>
      <c r="F331" s="603"/>
    </row>
    <row r="332" spans="1:6" ht="12.75">
      <c r="A332" s="1456"/>
      <c r="B332" s="604"/>
      <c r="C332" s="657"/>
      <c r="D332" s="658"/>
      <c r="E332" s="603"/>
      <c r="F332" s="603"/>
    </row>
    <row r="333" spans="1:6" ht="12.75">
      <c r="A333" s="1456"/>
      <c r="B333" s="604"/>
      <c r="C333" s="657"/>
      <c r="D333" s="658"/>
      <c r="E333" s="603"/>
      <c r="F333" s="603"/>
    </row>
    <row r="334" spans="1:6" ht="12.75">
      <c r="A334" s="670"/>
      <c r="B334" s="599"/>
      <c r="C334" s="657"/>
      <c r="D334" s="658"/>
      <c r="E334" s="603"/>
      <c r="F334" s="603"/>
    </row>
    <row r="335" spans="1:6" ht="12.75">
      <c r="A335" s="1456"/>
      <c r="B335" s="604"/>
      <c r="C335" s="657"/>
      <c r="D335" s="658"/>
      <c r="E335" s="603"/>
      <c r="F335" s="603"/>
    </row>
    <row r="336" spans="1:6" ht="12.75">
      <c r="A336" s="670"/>
      <c r="B336" s="599"/>
      <c r="C336" s="657"/>
      <c r="D336" s="658"/>
      <c r="E336" s="603"/>
      <c r="F336" s="603"/>
    </row>
    <row r="337" spans="1:6" ht="12.75">
      <c r="A337" s="1456"/>
      <c r="B337" s="604"/>
      <c r="C337" s="657"/>
      <c r="D337" s="658"/>
      <c r="E337" s="603"/>
      <c r="F337" s="603"/>
    </row>
    <row r="338" spans="1:6" ht="12.75">
      <c r="A338" s="670"/>
      <c r="B338" s="599"/>
      <c r="C338" s="657"/>
      <c r="D338" s="658"/>
      <c r="E338" s="603"/>
      <c r="F338" s="603"/>
    </row>
    <row r="339" spans="1:6" ht="12.75">
      <c r="A339" s="1456"/>
      <c r="B339" s="604"/>
      <c r="C339" s="657"/>
      <c r="D339" s="658"/>
      <c r="E339" s="603"/>
      <c r="F339" s="603"/>
    </row>
    <row r="340" spans="1:6" ht="12.75">
      <c r="A340" s="670"/>
      <c r="B340" s="599"/>
      <c r="C340" s="657"/>
      <c r="D340" s="658"/>
      <c r="E340" s="603"/>
      <c r="F340" s="603"/>
    </row>
    <row r="341" spans="1:6" ht="12.75">
      <c r="A341" s="1456"/>
      <c r="B341" s="604"/>
      <c r="C341" s="657"/>
      <c r="D341" s="658"/>
      <c r="E341" s="603"/>
      <c r="F341" s="603"/>
    </row>
    <row r="342" spans="1:6" ht="12.75">
      <c r="A342" s="670"/>
      <c r="B342" s="599"/>
      <c r="C342" s="657"/>
      <c r="D342" s="658"/>
      <c r="E342" s="603"/>
      <c r="F342" s="603"/>
    </row>
    <row r="343" spans="1:6" ht="12.75">
      <c r="A343" s="1456"/>
      <c r="B343" s="604"/>
      <c r="C343" s="657"/>
      <c r="D343" s="658"/>
      <c r="E343" s="603"/>
      <c r="F343" s="603"/>
    </row>
    <row r="344" spans="1:6" ht="12.75">
      <c r="A344" s="670"/>
      <c r="B344" s="660"/>
      <c r="C344" s="657"/>
      <c r="D344" s="658"/>
      <c r="E344" s="603"/>
      <c r="F344" s="603"/>
    </row>
    <row r="345" spans="1:6" ht="12.75">
      <c r="A345" s="598"/>
      <c r="B345" s="599"/>
      <c r="C345" s="607"/>
      <c r="D345" s="601"/>
      <c r="E345" s="602"/>
      <c r="F345" s="603"/>
    </row>
    <row r="346" spans="1:6" ht="12.75">
      <c r="A346" s="670"/>
      <c r="B346" s="660"/>
      <c r="C346" s="657"/>
      <c r="D346" s="658"/>
      <c r="E346" s="603"/>
      <c r="F346" s="603"/>
    </row>
    <row r="347" spans="1:6" ht="12.75">
      <c r="A347" s="598"/>
      <c r="B347" s="599"/>
      <c r="C347" s="607"/>
      <c r="D347" s="601"/>
      <c r="E347" s="602"/>
      <c r="F347" s="603"/>
    </row>
    <row r="348" spans="1:6" ht="12.75">
      <c r="A348" s="670"/>
      <c r="B348" s="668"/>
      <c r="C348" s="657"/>
      <c r="D348" s="658"/>
      <c r="E348" s="603"/>
      <c r="F348" s="603"/>
    </row>
    <row r="349" spans="1:6" ht="12.75">
      <c r="A349" s="598"/>
      <c r="B349" s="599"/>
      <c r="C349" s="607"/>
      <c r="D349" s="601"/>
      <c r="E349" s="602"/>
      <c r="F349" s="603"/>
    </row>
    <row r="350" spans="1:6" ht="12.75">
      <c r="A350" s="671"/>
      <c r="B350" s="1457"/>
      <c r="C350" s="672"/>
      <c r="D350" s="673"/>
      <c r="E350" s="674"/>
      <c r="F350" s="675"/>
    </row>
    <row r="351" spans="1:6" ht="12.75">
      <c r="A351" s="598"/>
      <c r="B351" s="599"/>
      <c r="C351" s="607"/>
      <c r="D351" s="601"/>
      <c r="E351" s="602"/>
      <c r="F351" s="603"/>
    </row>
    <row r="352" spans="1:6" ht="12.75">
      <c r="A352" s="598"/>
      <c r="B352" s="599"/>
      <c r="C352" s="607"/>
      <c r="D352" s="601"/>
      <c r="E352" s="602"/>
      <c r="F352" s="603"/>
    </row>
    <row r="353" spans="1:6" ht="13.5" thickBot="1">
      <c r="A353" s="676"/>
      <c r="B353" s="677"/>
      <c r="C353" s="678"/>
      <c r="D353" s="679"/>
      <c r="E353" s="680"/>
      <c r="F353" s="681"/>
    </row>
    <row r="354" spans="1:6" ht="13.5" thickTop="1">
      <c r="A354" s="682"/>
      <c r="B354" s="683"/>
      <c r="C354" s="684"/>
      <c r="D354" s="685"/>
      <c r="E354" s="686"/>
      <c r="F354" s="687"/>
    </row>
    <row r="355" spans="1:6" ht="15.75">
      <c r="A355" s="1441"/>
      <c r="B355" s="655"/>
      <c r="C355" s="600"/>
      <c r="D355" s="601"/>
      <c r="E355" s="602"/>
      <c r="F355" s="603"/>
    </row>
    <row r="356" spans="1:6" ht="12.75">
      <c r="A356" s="642"/>
      <c r="B356" s="604"/>
      <c r="C356" s="643"/>
      <c r="D356" s="644"/>
      <c r="E356" s="645"/>
      <c r="F356" s="603"/>
    </row>
    <row r="357" spans="1:6" ht="12.75">
      <c r="A357" s="618"/>
      <c r="B357" s="599"/>
      <c r="C357" s="657"/>
      <c r="D357" s="658"/>
      <c r="E357" s="603"/>
      <c r="F357" s="603"/>
    </row>
    <row r="358" spans="1:6" ht="12.75">
      <c r="A358" s="642"/>
      <c r="B358" s="604"/>
      <c r="C358" s="643"/>
      <c r="D358" s="644"/>
      <c r="E358" s="645"/>
      <c r="F358" s="603"/>
    </row>
    <row r="359" spans="1:6" ht="12.75">
      <c r="A359" s="688"/>
      <c r="B359" s="599"/>
      <c r="C359" s="657"/>
      <c r="D359" s="658"/>
      <c r="E359" s="603"/>
      <c r="F359" s="603"/>
    </row>
    <row r="360" spans="1:6" ht="12.75">
      <c r="A360" s="598"/>
      <c r="B360" s="620"/>
      <c r="C360" s="607"/>
      <c r="D360" s="601"/>
      <c r="E360" s="602"/>
      <c r="F360" s="603"/>
    </row>
    <row r="361" spans="1:6" ht="12.75">
      <c r="A361" s="598"/>
      <c r="B361" s="620"/>
      <c r="C361" s="607"/>
      <c r="D361" s="601"/>
      <c r="E361" s="602"/>
      <c r="F361" s="603"/>
    </row>
    <row r="362" spans="1:6" ht="12.75">
      <c r="A362" s="598"/>
      <c r="B362" s="620"/>
      <c r="C362" s="607"/>
      <c r="D362" s="601"/>
      <c r="E362" s="602"/>
      <c r="F362" s="603"/>
    </row>
    <row r="363" spans="1:6" ht="12.75">
      <c r="A363" s="598"/>
      <c r="B363" s="620"/>
      <c r="C363" s="607"/>
      <c r="D363" s="601"/>
      <c r="E363" s="602"/>
      <c r="F363" s="603"/>
    </row>
    <row r="364" spans="1:6" ht="12.75">
      <c r="A364" s="598"/>
      <c r="B364" s="620"/>
      <c r="C364" s="607"/>
      <c r="D364" s="601"/>
      <c r="E364" s="602"/>
      <c r="F364" s="603"/>
    </row>
    <row r="365" spans="1:6" ht="12.75">
      <c r="A365" s="598"/>
      <c r="B365" s="620"/>
      <c r="C365" s="607"/>
      <c r="D365" s="601"/>
      <c r="E365" s="602"/>
      <c r="F365" s="603"/>
    </row>
    <row r="366" spans="1:6" ht="12.75">
      <c r="A366" s="598"/>
      <c r="B366" s="620"/>
      <c r="C366" s="607"/>
      <c r="D366" s="601"/>
      <c r="E366" s="602"/>
      <c r="F366" s="603"/>
    </row>
    <row r="367" spans="1:6" ht="12.75">
      <c r="A367" s="598"/>
      <c r="B367" s="620"/>
      <c r="C367" s="607"/>
      <c r="D367" s="601"/>
      <c r="E367" s="602"/>
      <c r="F367" s="603"/>
    </row>
    <row r="368" spans="1:6" ht="12.75">
      <c r="A368" s="598"/>
      <c r="B368" s="620"/>
      <c r="C368" s="607"/>
      <c r="D368" s="601"/>
      <c r="E368" s="602"/>
      <c r="F368" s="603"/>
    </row>
    <row r="369" spans="1:6" ht="12.75">
      <c r="A369" s="598"/>
      <c r="B369" s="620"/>
      <c r="C369" s="607"/>
      <c r="D369" s="601"/>
      <c r="E369" s="602"/>
      <c r="F369" s="603"/>
    </row>
    <row r="370" spans="1:6" ht="12.75">
      <c r="A370" s="598"/>
      <c r="B370" s="620"/>
      <c r="C370" s="607"/>
      <c r="D370" s="601"/>
      <c r="E370" s="602"/>
      <c r="F370" s="603"/>
    </row>
    <row r="371" spans="1:6" ht="12.75">
      <c r="A371" s="688"/>
      <c r="B371" s="620"/>
      <c r="C371" s="657"/>
      <c r="D371" s="658"/>
      <c r="E371" s="603"/>
      <c r="F371" s="603"/>
    </row>
    <row r="372" spans="1:6" ht="12.75">
      <c r="A372" s="598"/>
      <c r="B372" s="620"/>
      <c r="C372" s="607"/>
      <c r="D372" s="601"/>
      <c r="E372" s="602"/>
      <c r="F372" s="603"/>
    </row>
    <row r="373" spans="1:6" ht="12.75">
      <c r="A373" s="688"/>
      <c r="B373" s="660"/>
      <c r="C373" s="585"/>
      <c r="D373" s="550"/>
    </row>
    <row r="374" spans="1:6" ht="12.75">
      <c r="A374" s="661"/>
      <c r="B374" s="662"/>
      <c r="C374" s="585"/>
      <c r="D374" s="663"/>
    </row>
    <row r="375" spans="1:6" ht="12.75">
      <c r="A375" s="661"/>
      <c r="B375" s="660"/>
      <c r="C375" s="585"/>
      <c r="D375" s="550"/>
    </row>
    <row r="376" spans="1:6" ht="12.75">
      <c r="A376" s="688"/>
      <c r="B376" s="660"/>
      <c r="C376" s="657"/>
      <c r="D376" s="658"/>
      <c r="E376" s="603"/>
      <c r="F376" s="603"/>
    </row>
    <row r="377" spans="1:6" ht="12.75">
      <c r="A377" s="598"/>
      <c r="B377" s="620"/>
      <c r="C377" s="607"/>
      <c r="D377" s="601"/>
      <c r="E377" s="602"/>
      <c r="F377" s="603"/>
    </row>
    <row r="378" spans="1:6" ht="12.75">
      <c r="A378" s="642"/>
      <c r="B378" s="604"/>
      <c r="C378" s="643"/>
      <c r="D378" s="644"/>
      <c r="E378" s="645"/>
      <c r="F378" s="603"/>
    </row>
    <row r="379" spans="1:6" ht="12.75">
      <c r="A379" s="1458"/>
      <c r="B379" s="604"/>
      <c r="C379" s="607"/>
      <c r="D379" s="601"/>
      <c r="E379" s="602"/>
      <c r="F379" s="603"/>
    </row>
    <row r="380" spans="1:6" ht="12.75">
      <c r="A380" s="598"/>
      <c r="B380" s="599"/>
      <c r="C380" s="607"/>
      <c r="D380" s="601"/>
      <c r="E380" s="602"/>
      <c r="F380" s="603"/>
    </row>
    <row r="381" spans="1:6" ht="12.75">
      <c r="A381" s="689"/>
      <c r="B381" s="599"/>
      <c r="C381" s="657"/>
      <c r="D381" s="658"/>
      <c r="E381" s="603"/>
      <c r="F381" s="603"/>
    </row>
    <row r="382" spans="1:6" ht="12.75">
      <c r="A382" s="598"/>
      <c r="B382" s="599"/>
      <c r="C382" s="607"/>
      <c r="D382" s="601"/>
      <c r="E382" s="602"/>
      <c r="F382" s="603"/>
    </row>
    <row r="383" spans="1:6" ht="12.75">
      <c r="A383" s="598"/>
      <c r="B383" s="599"/>
      <c r="C383" s="607"/>
      <c r="D383" s="601"/>
      <c r="E383" s="602"/>
      <c r="F383" s="603"/>
    </row>
    <row r="384" spans="1:6" ht="12.75">
      <c r="A384" s="689"/>
      <c r="B384" s="599"/>
      <c r="C384" s="657"/>
      <c r="D384" s="658"/>
      <c r="E384" s="603"/>
      <c r="F384" s="603"/>
    </row>
    <row r="385" spans="1:6" ht="12.75">
      <c r="A385" s="598"/>
      <c r="B385" s="599"/>
      <c r="C385" s="607"/>
      <c r="D385" s="601"/>
      <c r="E385" s="602"/>
      <c r="F385" s="603"/>
    </row>
    <row r="386" spans="1:6" ht="12.75">
      <c r="A386" s="598"/>
      <c r="B386" s="599"/>
      <c r="C386" s="607"/>
      <c r="D386" s="601"/>
      <c r="E386" s="602"/>
      <c r="F386" s="603"/>
    </row>
    <row r="387" spans="1:6" ht="12.75">
      <c r="A387" s="689"/>
      <c r="B387" s="599"/>
      <c r="C387" s="657"/>
      <c r="D387" s="658"/>
      <c r="E387" s="603"/>
      <c r="F387" s="603"/>
    </row>
    <row r="388" spans="1:6" ht="12.75">
      <c r="A388" s="598"/>
      <c r="B388" s="599"/>
      <c r="C388" s="607"/>
      <c r="D388" s="601"/>
      <c r="E388" s="602"/>
      <c r="F388" s="603"/>
    </row>
    <row r="389" spans="1:6" ht="12.75">
      <c r="A389" s="598"/>
      <c r="B389" s="599"/>
      <c r="C389" s="607"/>
      <c r="D389" s="601"/>
      <c r="E389" s="602"/>
      <c r="F389" s="603"/>
    </row>
    <row r="390" spans="1:6" ht="12.75">
      <c r="A390" s="689"/>
      <c r="B390" s="599"/>
      <c r="C390" s="657"/>
      <c r="D390" s="658"/>
      <c r="E390" s="603"/>
      <c r="F390" s="603"/>
    </row>
    <row r="391" spans="1:6" ht="12.75">
      <c r="A391" s="598"/>
      <c r="B391" s="599"/>
      <c r="C391" s="607"/>
      <c r="D391" s="601"/>
      <c r="E391" s="602"/>
      <c r="F391" s="603"/>
    </row>
    <row r="392" spans="1:6" ht="12.75">
      <c r="A392" s="598"/>
      <c r="B392" s="599"/>
      <c r="C392" s="607"/>
      <c r="D392" s="601"/>
      <c r="E392" s="602"/>
      <c r="F392" s="603"/>
    </row>
    <row r="393" spans="1:6" ht="12.75">
      <c r="A393" s="689"/>
      <c r="B393" s="599"/>
      <c r="C393" s="657"/>
      <c r="D393" s="658"/>
      <c r="E393" s="603"/>
      <c r="F393" s="603"/>
    </row>
    <row r="394" spans="1:6" ht="12.75">
      <c r="A394" s="598"/>
      <c r="B394" s="599"/>
      <c r="C394" s="607"/>
      <c r="D394" s="601"/>
      <c r="E394" s="602"/>
      <c r="F394" s="603"/>
    </row>
    <row r="395" spans="1:6" ht="12.75">
      <c r="A395" s="689"/>
      <c r="B395" s="599"/>
      <c r="C395" s="657"/>
      <c r="D395" s="658"/>
      <c r="E395" s="603"/>
      <c r="F395" s="603"/>
    </row>
    <row r="396" spans="1:6" ht="12.75">
      <c r="A396" s="598"/>
      <c r="B396" s="599"/>
      <c r="C396" s="607"/>
      <c r="D396" s="601"/>
      <c r="E396" s="602"/>
      <c r="F396" s="603"/>
    </row>
    <row r="397" spans="1:6" ht="12.75">
      <c r="A397" s="598"/>
      <c r="B397" s="599"/>
      <c r="C397" s="607"/>
      <c r="D397" s="601"/>
      <c r="E397" s="602"/>
      <c r="F397" s="603"/>
    </row>
    <row r="398" spans="1:6" ht="12.75">
      <c r="A398" s="1458"/>
      <c r="B398" s="604"/>
      <c r="C398" s="607"/>
      <c r="D398" s="601"/>
      <c r="E398" s="602"/>
      <c r="F398" s="603"/>
    </row>
    <row r="399" spans="1:6" ht="12.75">
      <c r="A399" s="1456"/>
      <c r="B399" s="604"/>
      <c r="C399" s="607"/>
      <c r="D399" s="601"/>
      <c r="E399" s="602"/>
      <c r="F399" s="603"/>
    </row>
    <row r="400" spans="1:6">
      <c r="A400" s="690"/>
      <c r="B400" s="660"/>
    </row>
    <row r="401" spans="1:4" ht="12.75">
      <c r="B401" s="660"/>
      <c r="C401" s="585"/>
      <c r="D401" s="550"/>
    </row>
    <row r="402" spans="1:4" ht="12.75">
      <c r="B402" s="660"/>
      <c r="C402" s="585"/>
      <c r="D402" s="550"/>
    </row>
    <row r="403" spans="1:4" ht="12.75">
      <c r="A403" s="690"/>
      <c r="B403" s="660"/>
      <c r="C403" s="585"/>
      <c r="D403" s="550"/>
    </row>
    <row r="404" spans="1:4" ht="12.75">
      <c r="B404" s="660"/>
      <c r="C404" s="585"/>
      <c r="D404" s="550"/>
    </row>
    <row r="405" spans="1:4" ht="12.75">
      <c r="A405" s="690"/>
      <c r="B405" s="660"/>
      <c r="C405" s="585"/>
      <c r="D405" s="550"/>
    </row>
    <row r="406" spans="1:4" ht="12.75">
      <c r="B406" s="662"/>
      <c r="C406" s="585"/>
      <c r="D406" s="550"/>
    </row>
    <row r="407" spans="1:4" ht="12.75">
      <c r="B407" s="662"/>
      <c r="C407" s="585"/>
      <c r="D407" s="550"/>
    </row>
    <row r="408" spans="1:4" ht="12.75">
      <c r="B408" s="662"/>
      <c r="C408" s="585"/>
      <c r="D408" s="550"/>
    </row>
    <row r="409" spans="1:4" ht="12.75">
      <c r="B409" s="662"/>
      <c r="C409" s="585"/>
      <c r="D409" s="550"/>
    </row>
    <row r="410" spans="1:4" ht="12.75">
      <c r="A410" s="690"/>
      <c r="B410" s="660"/>
      <c r="C410" s="585"/>
      <c r="D410" s="550"/>
    </row>
    <row r="411" spans="1:4" ht="12.75">
      <c r="B411" s="662"/>
      <c r="C411" s="585"/>
      <c r="D411" s="550"/>
    </row>
    <row r="412" spans="1:4" ht="12.75">
      <c r="A412" s="690"/>
      <c r="B412" s="660"/>
      <c r="C412" s="585"/>
      <c r="D412" s="550"/>
    </row>
    <row r="413" spans="1:4" ht="12.75">
      <c r="A413" s="661"/>
      <c r="B413" s="660"/>
      <c r="C413" s="585"/>
      <c r="D413" s="550"/>
    </row>
    <row r="414" spans="1:4" ht="12.75">
      <c r="A414" s="690"/>
      <c r="B414" s="660"/>
      <c r="C414" s="585"/>
      <c r="D414" s="550"/>
    </row>
    <row r="415" spans="1:4" ht="12.75">
      <c r="A415" s="661"/>
      <c r="B415" s="662"/>
      <c r="C415" s="585"/>
      <c r="D415" s="550"/>
    </row>
    <row r="416" spans="1:4" ht="12.75">
      <c r="A416" s="661"/>
      <c r="B416" s="662"/>
      <c r="C416" s="585"/>
      <c r="D416" s="550"/>
    </row>
    <row r="417" spans="1:6" ht="12.75">
      <c r="A417" s="661"/>
      <c r="B417" s="662"/>
      <c r="C417" s="585"/>
      <c r="D417" s="550"/>
    </row>
    <row r="418" spans="1:6" ht="12.75">
      <c r="A418" s="661"/>
      <c r="B418" s="662"/>
      <c r="C418" s="585"/>
      <c r="D418" s="550"/>
    </row>
    <row r="419" spans="1:6" ht="12.75">
      <c r="A419" s="661"/>
      <c r="B419" s="662"/>
      <c r="C419" s="585"/>
      <c r="D419" s="550"/>
    </row>
    <row r="420" spans="1:6" ht="12.75">
      <c r="A420" s="661"/>
      <c r="B420" s="662"/>
      <c r="C420" s="585"/>
      <c r="D420" s="550"/>
    </row>
    <row r="421" spans="1:6" ht="12.75">
      <c r="A421" s="661"/>
      <c r="B421" s="660"/>
      <c r="C421" s="585"/>
      <c r="D421" s="550"/>
    </row>
    <row r="422" spans="1:6" ht="12.75">
      <c r="A422" s="690"/>
      <c r="B422" s="660"/>
      <c r="C422" s="657"/>
      <c r="D422" s="658"/>
      <c r="E422" s="603"/>
      <c r="F422" s="603"/>
    </row>
    <row r="423" spans="1:6" ht="12.75">
      <c r="A423" s="1456"/>
      <c r="B423" s="604"/>
      <c r="C423" s="607"/>
      <c r="D423" s="601"/>
      <c r="E423" s="602"/>
      <c r="F423" s="603"/>
    </row>
    <row r="424" spans="1:6" ht="12.75">
      <c r="A424" s="690"/>
      <c r="B424" s="660"/>
      <c r="C424" s="657"/>
      <c r="D424" s="658"/>
      <c r="E424" s="603"/>
      <c r="F424" s="603"/>
    </row>
    <row r="425" spans="1:6" ht="12.75">
      <c r="A425" s="690"/>
      <c r="B425" s="660"/>
      <c r="C425" s="657"/>
      <c r="D425" s="658"/>
      <c r="E425" s="603"/>
      <c r="F425" s="603"/>
    </row>
    <row r="426" spans="1:6" ht="12.75">
      <c r="A426" s="690"/>
      <c r="B426" s="660"/>
      <c r="C426" s="657"/>
      <c r="D426" s="658"/>
      <c r="E426" s="603"/>
      <c r="F426" s="603"/>
    </row>
    <row r="427" spans="1:6" ht="12.75">
      <c r="A427" s="661"/>
      <c r="B427" s="660"/>
      <c r="C427" s="657"/>
      <c r="D427" s="658"/>
      <c r="E427" s="603"/>
      <c r="F427" s="603"/>
    </row>
    <row r="428" spans="1:6" ht="12.75">
      <c r="A428" s="598"/>
      <c r="B428" s="599"/>
      <c r="C428" s="607"/>
      <c r="D428" s="601"/>
      <c r="E428" s="602"/>
      <c r="F428" s="603"/>
    </row>
    <row r="429" spans="1:6" ht="12.75">
      <c r="A429" s="1458"/>
      <c r="B429" s="604"/>
      <c r="C429" s="607"/>
      <c r="D429" s="601"/>
      <c r="E429" s="602"/>
      <c r="F429" s="603"/>
    </row>
    <row r="430" spans="1:6" ht="12.75">
      <c r="A430" s="1456"/>
      <c r="B430" s="604"/>
      <c r="C430" s="607"/>
      <c r="D430" s="601"/>
      <c r="E430" s="602"/>
      <c r="F430" s="603"/>
    </row>
    <row r="431" spans="1:6">
      <c r="A431" s="691"/>
      <c r="B431" s="599"/>
    </row>
    <row r="432" spans="1:6" ht="12.75">
      <c r="A432" s="669"/>
      <c r="B432" s="620"/>
      <c r="C432" s="657"/>
      <c r="D432" s="658"/>
      <c r="E432" s="603"/>
      <c r="F432" s="603"/>
    </row>
    <row r="433" spans="1:6" ht="12.75">
      <c r="A433" s="669"/>
      <c r="B433" s="599"/>
      <c r="C433" s="657"/>
      <c r="D433" s="658"/>
      <c r="E433" s="603"/>
      <c r="F433" s="603"/>
    </row>
    <row r="434" spans="1:6" ht="12.75">
      <c r="A434" s="691"/>
      <c r="B434" s="599"/>
      <c r="C434" s="657"/>
      <c r="D434" s="658"/>
      <c r="E434" s="603"/>
      <c r="F434" s="603"/>
    </row>
    <row r="435" spans="1:6" ht="12.75">
      <c r="A435" s="669"/>
      <c r="B435" s="620"/>
      <c r="C435" s="657"/>
      <c r="D435" s="658"/>
      <c r="E435" s="603"/>
      <c r="F435" s="603"/>
    </row>
    <row r="436" spans="1:6" ht="12.75">
      <c r="A436" s="691"/>
      <c r="B436" s="599"/>
      <c r="C436" s="657"/>
      <c r="D436" s="658"/>
      <c r="E436" s="603"/>
      <c r="F436" s="603"/>
    </row>
    <row r="437" spans="1:6" ht="12.75">
      <c r="A437" s="669"/>
      <c r="B437" s="599"/>
      <c r="C437" s="657"/>
      <c r="D437" s="658"/>
      <c r="E437" s="603"/>
      <c r="F437" s="603"/>
    </row>
    <row r="438" spans="1:6" ht="12.75">
      <c r="A438" s="691"/>
      <c r="B438" s="599"/>
      <c r="C438" s="657"/>
      <c r="D438" s="658"/>
      <c r="E438" s="603"/>
      <c r="F438" s="603"/>
    </row>
    <row r="439" spans="1:6" ht="12.75">
      <c r="A439" s="669"/>
      <c r="B439" s="599"/>
      <c r="C439" s="657"/>
      <c r="D439" s="658"/>
      <c r="E439" s="603"/>
      <c r="F439" s="603"/>
    </row>
    <row r="440" spans="1:6" ht="12.75">
      <c r="A440" s="691"/>
      <c r="B440" s="599"/>
      <c r="C440" s="657"/>
      <c r="D440" s="658"/>
      <c r="E440" s="603"/>
      <c r="F440" s="603"/>
    </row>
    <row r="441" spans="1:6" ht="12.75">
      <c r="A441" s="669"/>
      <c r="B441" s="599"/>
      <c r="C441" s="657"/>
      <c r="D441" s="658"/>
      <c r="E441" s="603"/>
      <c r="F441" s="603"/>
    </row>
    <row r="442" spans="1:6" ht="12.75">
      <c r="A442" s="669"/>
      <c r="B442" s="599"/>
      <c r="C442" s="657"/>
      <c r="D442" s="658"/>
      <c r="E442" s="603"/>
      <c r="F442" s="603"/>
    </row>
    <row r="443" spans="1:6" ht="12.75">
      <c r="A443" s="1458"/>
      <c r="B443" s="604"/>
      <c r="C443" s="657"/>
      <c r="D443" s="658"/>
      <c r="E443" s="603"/>
      <c r="F443" s="603"/>
    </row>
    <row r="444" spans="1:6" ht="12.75">
      <c r="A444" s="1456"/>
      <c r="B444" s="604"/>
      <c r="C444" s="657"/>
      <c r="D444" s="658"/>
      <c r="E444" s="603"/>
      <c r="F444" s="603"/>
    </row>
    <row r="445" spans="1:6" ht="12.75">
      <c r="A445" s="692"/>
      <c r="B445" s="599"/>
      <c r="C445" s="657"/>
      <c r="D445" s="658"/>
      <c r="E445" s="603"/>
      <c r="F445" s="603"/>
    </row>
    <row r="446" spans="1:6" ht="12.75">
      <c r="A446" s="1456"/>
      <c r="B446" s="604"/>
      <c r="C446" s="657"/>
      <c r="D446" s="658"/>
      <c r="E446" s="603"/>
      <c r="F446" s="603"/>
    </row>
    <row r="447" spans="1:6" ht="12.75">
      <c r="A447" s="692"/>
      <c r="B447" s="599"/>
      <c r="C447" s="657"/>
      <c r="D447" s="658"/>
      <c r="E447" s="603"/>
      <c r="F447" s="603"/>
    </row>
    <row r="448" spans="1:6" ht="12.75">
      <c r="A448" s="1456"/>
      <c r="B448" s="604"/>
      <c r="C448" s="657"/>
      <c r="D448" s="658"/>
      <c r="E448" s="603"/>
      <c r="F448" s="603"/>
    </row>
    <row r="449" spans="1:6" ht="12.75">
      <c r="A449" s="692"/>
      <c r="B449" s="599"/>
      <c r="C449" s="657"/>
      <c r="D449" s="658"/>
      <c r="E449" s="603"/>
      <c r="F449" s="603"/>
    </row>
    <row r="450" spans="1:6" ht="12.75">
      <c r="A450" s="1456"/>
      <c r="B450" s="604"/>
      <c r="C450" s="657"/>
      <c r="D450" s="658"/>
      <c r="E450" s="603"/>
      <c r="F450" s="603"/>
    </row>
    <row r="451" spans="1:6" ht="12.75">
      <c r="A451" s="692"/>
      <c r="B451" s="599"/>
      <c r="C451" s="657"/>
      <c r="D451" s="658"/>
      <c r="E451" s="603"/>
      <c r="F451" s="603"/>
    </row>
    <row r="452" spans="1:6" ht="12.75">
      <c r="A452" s="1456"/>
      <c r="B452" s="604"/>
      <c r="C452" s="657"/>
      <c r="D452" s="658"/>
      <c r="E452" s="603"/>
      <c r="F452" s="603"/>
    </row>
    <row r="453" spans="1:6" ht="12.75">
      <c r="A453" s="692"/>
      <c r="B453" s="660"/>
      <c r="C453" s="657"/>
      <c r="D453" s="658"/>
      <c r="E453" s="603"/>
      <c r="F453" s="603"/>
    </row>
    <row r="454" spans="1:6" ht="12.75">
      <c r="A454" s="598"/>
      <c r="B454" s="599"/>
      <c r="C454" s="607"/>
      <c r="D454" s="601"/>
      <c r="E454" s="602"/>
      <c r="F454" s="603"/>
    </row>
    <row r="455" spans="1:6" ht="12.75">
      <c r="A455" s="692"/>
      <c r="B455" s="660"/>
      <c r="C455" s="657"/>
      <c r="D455" s="658"/>
      <c r="E455" s="603"/>
      <c r="F455" s="603"/>
    </row>
    <row r="456" spans="1:6" ht="12.75">
      <c r="A456" s="598"/>
      <c r="B456" s="599"/>
      <c r="C456" s="607"/>
      <c r="D456" s="601"/>
      <c r="E456" s="602"/>
      <c r="F456" s="603"/>
    </row>
    <row r="457" spans="1:6" ht="12.75">
      <c r="A457" s="692"/>
      <c r="B457" s="668"/>
      <c r="C457" s="657"/>
      <c r="D457" s="658"/>
      <c r="E457" s="603"/>
      <c r="F457" s="603"/>
    </row>
    <row r="458" spans="1:6" ht="12.75">
      <c r="A458" s="598"/>
      <c r="B458" s="599"/>
      <c r="C458" s="607"/>
      <c r="D458" s="601"/>
      <c r="E458" s="602"/>
      <c r="F458" s="603"/>
    </row>
    <row r="459" spans="1:6" ht="12.75">
      <c r="A459" s="671"/>
      <c r="B459" s="1457"/>
      <c r="C459" s="672"/>
      <c r="D459" s="673"/>
      <c r="E459" s="674"/>
      <c r="F459" s="675"/>
    </row>
    <row r="460" spans="1:6" ht="12.75">
      <c r="A460" s="642"/>
      <c r="B460" s="604"/>
      <c r="C460" s="643"/>
      <c r="D460" s="644"/>
      <c r="E460" s="645"/>
      <c r="F460" s="603"/>
    </row>
    <row r="461" spans="1:6" ht="13.5" thickBot="1">
      <c r="A461" s="642"/>
      <c r="B461" s="604"/>
      <c r="C461" s="643"/>
      <c r="D461" s="644"/>
      <c r="E461" s="645"/>
      <c r="F461" s="603"/>
    </row>
    <row r="462" spans="1:6" ht="16.5" thickBot="1">
      <c r="A462" s="637"/>
      <c r="B462" s="638"/>
      <c r="C462" s="639"/>
      <c r="D462" s="640"/>
      <c r="E462" s="641"/>
      <c r="F462" s="693"/>
    </row>
    <row r="463" spans="1:6" ht="12.75">
      <c r="A463" s="642"/>
      <c r="B463" s="604"/>
      <c r="C463" s="643"/>
      <c r="D463" s="644"/>
      <c r="E463" s="645"/>
      <c r="F463" s="603"/>
    </row>
    <row r="464" spans="1:6" ht="12.75">
      <c r="A464" s="642"/>
      <c r="B464" s="604"/>
      <c r="C464" s="643"/>
      <c r="D464" s="644"/>
      <c r="E464" s="645"/>
      <c r="F464" s="656"/>
    </row>
    <row r="465" spans="1:6" ht="12.75">
      <c r="A465" s="642"/>
      <c r="B465" s="604"/>
      <c r="C465" s="643"/>
      <c r="D465" s="644"/>
      <c r="E465" s="645"/>
      <c r="F465" s="603"/>
    </row>
    <row r="466" spans="1:6" ht="12.75">
      <c r="A466" s="642"/>
      <c r="B466" s="604"/>
      <c r="C466" s="643"/>
      <c r="D466" s="644"/>
      <c r="E466" s="645"/>
      <c r="F466" s="656"/>
    </row>
    <row r="467" spans="1:6" ht="13.5" thickBot="1">
      <c r="A467" s="642"/>
      <c r="B467" s="604"/>
      <c r="C467" s="643"/>
      <c r="D467" s="644"/>
      <c r="E467" s="645"/>
      <c r="F467" s="603"/>
    </row>
    <row r="468" spans="1:6" ht="12.75">
      <c r="A468" s="649"/>
      <c r="B468" s="650"/>
      <c r="C468" s="651"/>
      <c r="D468" s="652"/>
      <c r="E468" s="653"/>
      <c r="F468" s="694"/>
    </row>
    <row r="469" spans="1:6" ht="15.75">
      <c r="A469" s="642"/>
      <c r="B469" s="655"/>
      <c r="C469" s="643"/>
      <c r="D469" s="644"/>
      <c r="E469" s="645"/>
      <c r="F469" s="656"/>
    </row>
    <row r="470" spans="1:6" ht="12.75">
      <c r="A470" s="642"/>
      <c r="B470" s="604"/>
      <c r="C470" s="643"/>
      <c r="D470" s="644"/>
      <c r="E470" s="645"/>
      <c r="F470" s="603"/>
    </row>
    <row r="471" spans="1:6" ht="12.75">
      <c r="A471" s="642"/>
      <c r="B471" s="604"/>
      <c r="C471" s="643"/>
      <c r="D471" s="644"/>
      <c r="E471" s="645"/>
      <c r="F471" s="603"/>
    </row>
    <row r="472" spans="1:6" ht="12.75">
      <c r="A472" s="642"/>
      <c r="B472" s="604"/>
      <c r="C472" s="643"/>
      <c r="D472" s="644"/>
      <c r="E472" s="645"/>
      <c r="F472" s="603"/>
    </row>
  </sheetData>
  <sheetProtection algorithmName="SHA-512" hashValue="ij1B8fQJhlwvnIf5WvYuy9cf/inY3PnJe4sl9ShVAN5K5Zw3Xq9d8SoEyiBmhCNvGpeqfbqMHXR/8aH7XzMrCg==" saltValue="D5d+Fhlgt5RpekjLiq+0DA==" spinCount="100000" sheet="1" objects="1" scenarios="1"/>
  <mergeCells count="15">
    <mergeCell ref="A11:E11"/>
    <mergeCell ref="A3:D4"/>
    <mergeCell ref="A5:D5"/>
    <mergeCell ref="A7:B7"/>
    <mergeCell ref="A8:E8"/>
    <mergeCell ref="A10:E10"/>
    <mergeCell ref="C30:E30"/>
    <mergeCell ref="C38:F38"/>
    <mergeCell ref="B41:D41"/>
    <mergeCell ref="A12:E12"/>
    <mergeCell ref="A13:E13"/>
    <mergeCell ref="A14:E14"/>
    <mergeCell ref="A16:F16"/>
    <mergeCell ref="A17:E17"/>
    <mergeCell ref="B25:E25"/>
  </mergeCells>
  <pageMargins left="0.98425196850393704" right="0.39370078740157483" top="0.59055118110236215" bottom="0.59055118110236215" header="0.55118110236220474" footer="0.51181102362204722"/>
  <pageSetup paperSize="9" scale="85" orientation="portrait" horizontalDpi="300" verticalDpi="300" r:id="rId1"/>
  <headerFooter alignWithMargins="0">
    <oddFooter>&amp;R&amp;"Arial,Kurziv"&amp;9&amp;P od &amp;N</oddFooter>
  </headerFooter>
  <rowBreaks count="1" manualBreakCount="1">
    <brk id="43"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1C6C-11BD-4F90-8B78-7E6DA917401C}">
  <dimension ref="A1:N479"/>
  <sheetViews>
    <sheetView showZeros="0" view="pageBreakPreview" zoomScale="70" zoomScaleNormal="85" zoomScaleSheetLayoutView="70" zoomScalePageLayoutView="85" workbookViewId="0">
      <selection activeCell="B25" sqref="B25:E25"/>
    </sheetView>
  </sheetViews>
  <sheetFormatPr defaultColWidth="11.7109375" defaultRowHeight="14.25"/>
  <cols>
    <col min="1" max="1" width="8.85546875" style="583" customWidth="1"/>
    <col min="2" max="2" width="40.7109375" style="1438" customWidth="1"/>
    <col min="3" max="3" width="6.5703125" style="665" customWidth="1"/>
    <col min="4" max="4" width="10.7109375" style="666" customWidth="1"/>
    <col min="5" max="5" width="13.85546875" style="586" customWidth="1"/>
    <col min="6" max="6" width="16.5703125" style="587" customWidth="1"/>
    <col min="7" max="7" width="17.140625" style="596" customWidth="1"/>
    <col min="8" max="8" width="11.7109375" style="597"/>
    <col min="9" max="9" width="14.85546875" style="597" bestFit="1" customWidth="1"/>
    <col min="10" max="10" width="17.85546875" style="597" bestFit="1" customWidth="1"/>
    <col min="11" max="256" width="11.7109375" style="597"/>
    <col min="257" max="257" width="6.7109375" style="597" customWidth="1"/>
    <col min="258" max="258" width="52.140625" style="597" customWidth="1"/>
    <col min="259" max="259" width="6.5703125" style="597" customWidth="1"/>
    <col min="260" max="260" width="11.42578125" style="597" customWidth="1"/>
    <col min="261" max="261" width="13" style="597" customWidth="1"/>
    <col min="262" max="262" width="13.5703125" style="597" customWidth="1"/>
    <col min="263" max="263" width="17.140625" style="597" customWidth="1"/>
    <col min="264" max="264" width="11.7109375" style="597"/>
    <col min="265" max="265" width="14.85546875" style="597" bestFit="1" customWidth="1"/>
    <col min="266" max="266" width="17.85546875" style="597" bestFit="1" customWidth="1"/>
    <col min="267" max="512" width="11.7109375" style="597"/>
    <col min="513" max="513" width="6.7109375" style="597" customWidth="1"/>
    <col min="514" max="514" width="52.140625" style="597" customWidth="1"/>
    <col min="515" max="515" width="6.5703125" style="597" customWidth="1"/>
    <col min="516" max="516" width="11.42578125" style="597" customWidth="1"/>
    <col min="517" max="517" width="13" style="597" customWidth="1"/>
    <col min="518" max="518" width="13.5703125" style="597" customWidth="1"/>
    <col min="519" max="519" width="17.140625" style="597" customWidth="1"/>
    <col min="520" max="520" width="11.7109375" style="597"/>
    <col min="521" max="521" width="14.85546875" style="597" bestFit="1" customWidth="1"/>
    <col min="522" max="522" width="17.85546875" style="597" bestFit="1" customWidth="1"/>
    <col min="523" max="768" width="11.7109375" style="597"/>
    <col min="769" max="769" width="6.7109375" style="597" customWidth="1"/>
    <col min="770" max="770" width="52.140625" style="597" customWidth="1"/>
    <col min="771" max="771" width="6.5703125" style="597" customWidth="1"/>
    <col min="772" max="772" width="11.42578125" style="597" customWidth="1"/>
    <col min="773" max="773" width="13" style="597" customWidth="1"/>
    <col min="774" max="774" width="13.5703125" style="597" customWidth="1"/>
    <col min="775" max="775" width="17.140625" style="597" customWidth="1"/>
    <col min="776" max="776" width="11.7109375" style="597"/>
    <col min="777" max="777" width="14.85546875" style="597" bestFit="1" customWidth="1"/>
    <col min="778" max="778" width="17.85546875" style="597" bestFit="1" customWidth="1"/>
    <col min="779" max="1024" width="11.7109375" style="597"/>
    <col min="1025" max="1025" width="6.7109375" style="597" customWidth="1"/>
    <col min="1026" max="1026" width="52.140625" style="597" customWidth="1"/>
    <col min="1027" max="1027" width="6.5703125" style="597" customWidth="1"/>
    <col min="1028" max="1028" width="11.42578125" style="597" customWidth="1"/>
    <col min="1029" max="1029" width="13" style="597" customWidth="1"/>
    <col min="1030" max="1030" width="13.5703125" style="597" customWidth="1"/>
    <col min="1031" max="1031" width="17.140625" style="597" customWidth="1"/>
    <col min="1032" max="1032" width="11.7109375" style="597"/>
    <col min="1033" max="1033" width="14.85546875" style="597" bestFit="1" customWidth="1"/>
    <col min="1034" max="1034" width="17.85546875" style="597" bestFit="1" customWidth="1"/>
    <col min="1035" max="1280" width="11.7109375" style="597"/>
    <col min="1281" max="1281" width="6.7109375" style="597" customWidth="1"/>
    <col min="1282" max="1282" width="52.140625" style="597" customWidth="1"/>
    <col min="1283" max="1283" width="6.5703125" style="597" customWidth="1"/>
    <col min="1284" max="1284" width="11.42578125" style="597" customWidth="1"/>
    <col min="1285" max="1285" width="13" style="597" customWidth="1"/>
    <col min="1286" max="1286" width="13.5703125" style="597" customWidth="1"/>
    <col min="1287" max="1287" width="17.140625" style="597" customWidth="1"/>
    <col min="1288" max="1288" width="11.7109375" style="597"/>
    <col min="1289" max="1289" width="14.85546875" style="597" bestFit="1" customWidth="1"/>
    <col min="1290" max="1290" width="17.85546875" style="597" bestFit="1" customWidth="1"/>
    <col min="1291" max="1536" width="11.7109375" style="597"/>
    <col min="1537" max="1537" width="6.7109375" style="597" customWidth="1"/>
    <col min="1538" max="1538" width="52.140625" style="597" customWidth="1"/>
    <col min="1539" max="1539" width="6.5703125" style="597" customWidth="1"/>
    <col min="1540" max="1540" width="11.42578125" style="597" customWidth="1"/>
    <col min="1541" max="1541" width="13" style="597" customWidth="1"/>
    <col min="1542" max="1542" width="13.5703125" style="597" customWidth="1"/>
    <col min="1543" max="1543" width="17.140625" style="597" customWidth="1"/>
    <col min="1544" max="1544" width="11.7109375" style="597"/>
    <col min="1545" max="1545" width="14.85546875" style="597" bestFit="1" customWidth="1"/>
    <col min="1546" max="1546" width="17.85546875" style="597" bestFit="1" customWidth="1"/>
    <col min="1547" max="1792" width="11.7109375" style="597"/>
    <col min="1793" max="1793" width="6.7109375" style="597" customWidth="1"/>
    <col min="1794" max="1794" width="52.140625" style="597" customWidth="1"/>
    <col min="1795" max="1795" width="6.5703125" style="597" customWidth="1"/>
    <col min="1796" max="1796" width="11.42578125" style="597" customWidth="1"/>
    <col min="1797" max="1797" width="13" style="597" customWidth="1"/>
    <col min="1798" max="1798" width="13.5703125" style="597" customWidth="1"/>
    <col min="1799" max="1799" width="17.140625" style="597" customWidth="1"/>
    <col min="1800" max="1800" width="11.7109375" style="597"/>
    <col min="1801" max="1801" width="14.85546875" style="597" bestFit="1" customWidth="1"/>
    <col min="1802" max="1802" width="17.85546875" style="597" bestFit="1" customWidth="1"/>
    <col min="1803" max="2048" width="11.7109375" style="597"/>
    <col min="2049" max="2049" width="6.7109375" style="597" customWidth="1"/>
    <col min="2050" max="2050" width="52.140625" style="597" customWidth="1"/>
    <col min="2051" max="2051" width="6.5703125" style="597" customWidth="1"/>
    <col min="2052" max="2052" width="11.42578125" style="597" customWidth="1"/>
    <col min="2053" max="2053" width="13" style="597" customWidth="1"/>
    <col min="2054" max="2054" width="13.5703125" style="597" customWidth="1"/>
    <col min="2055" max="2055" width="17.140625" style="597" customWidth="1"/>
    <col min="2056" max="2056" width="11.7109375" style="597"/>
    <col min="2057" max="2057" width="14.85546875" style="597" bestFit="1" customWidth="1"/>
    <col min="2058" max="2058" width="17.85546875" style="597" bestFit="1" customWidth="1"/>
    <col min="2059" max="2304" width="11.7109375" style="597"/>
    <col min="2305" max="2305" width="6.7109375" style="597" customWidth="1"/>
    <col min="2306" max="2306" width="52.140625" style="597" customWidth="1"/>
    <col min="2307" max="2307" width="6.5703125" style="597" customWidth="1"/>
    <col min="2308" max="2308" width="11.42578125" style="597" customWidth="1"/>
    <col min="2309" max="2309" width="13" style="597" customWidth="1"/>
    <col min="2310" max="2310" width="13.5703125" style="597" customWidth="1"/>
    <col min="2311" max="2311" width="17.140625" style="597" customWidth="1"/>
    <col min="2312" max="2312" width="11.7109375" style="597"/>
    <col min="2313" max="2313" width="14.85546875" style="597" bestFit="1" customWidth="1"/>
    <col min="2314" max="2314" width="17.85546875" style="597" bestFit="1" customWidth="1"/>
    <col min="2315" max="2560" width="11.7109375" style="597"/>
    <col min="2561" max="2561" width="6.7109375" style="597" customWidth="1"/>
    <col min="2562" max="2562" width="52.140625" style="597" customWidth="1"/>
    <col min="2563" max="2563" width="6.5703125" style="597" customWidth="1"/>
    <col min="2564" max="2564" width="11.42578125" style="597" customWidth="1"/>
    <col min="2565" max="2565" width="13" style="597" customWidth="1"/>
    <col min="2566" max="2566" width="13.5703125" style="597" customWidth="1"/>
    <col min="2567" max="2567" width="17.140625" style="597" customWidth="1"/>
    <col min="2568" max="2568" width="11.7109375" style="597"/>
    <col min="2569" max="2569" width="14.85546875" style="597" bestFit="1" customWidth="1"/>
    <col min="2570" max="2570" width="17.85546875" style="597" bestFit="1" customWidth="1"/>
    <col min="2571" max="2816" width="11.7109375" style="597"/>
    <col min="2817" max="2817" width="6.7109375" style="597" customWidth="1"/>
    <col min="2818" max="2818" width="52.140625" style="597" customWidth="1"/>
    <col min="2819" max="2819" width="6.5703125" style="597" customWidth="1"/>
    <col min="2820" max="2820" width="11.42578125" style="597" customWidth="1"/>
    <col min="2821" max="2821" width="13" style="597" customWidth="1"/>
    <col min="2822" max="2822" width="13.5703125" style="597" customWidth="1"/>
    <col min="2823" max="2823" width="17.140625" style="597" customWidth="1"/>
    <col min="2824" max="2824" width="11.7109375" style="597"/>
    <col min="2825" max="2825" width="14.85546875" style="597" bestFit="1" customWidth="1"/>
    <col min="2826" max="2826" width="17.85546875" style="597" bestFit="1" customWidth="1"/>
    <col min="2827" max="3072" width="11.7109375" style="597"/>
    <col min="3073" max="3073" width="6.7109375" style="597" customWidth="1"/>
    <col min="3074" max="3074" width="52.140625" style="597" customWidth="1"/>
    <col min="3075" max="3075" width="6.5703125" style="597" customWidth="1"/>
    <col min="3076" max="3076" width="11.42578125" style="597" customWidth="1"/>
    <col min="3077" max="3077" width="13" style="597" customWidth="1"/>
    <col min="3078" max="3078" width="13.5703125" style="597" customWidth="1"/>
    <col min="3079" max="3079" width="17.140625" style="597" customWidth="1"/>
    <col min="3080" max="3080" width="11.7109375" style="597"/>
    <col min="3081" max="3081" width="14.85546875" style="597" bestFit="1" customWidth="1"/>
    <col min="3082" max="3082" width="17.85546875" style="597" bestFit="1" customWidth="1"/>
    <col min="3083" max="3328" width="11.7109375" style="597"/>
    <col min="3329" max="3329" width="6.7109375" style="597" customWidth="1"/>
    <col min="3330" max="3330" width="52.140625" style="597" customWidth="1"/>
    <col min="3331" max="3331" width="6.5703125" style="597" customWidth="1"/>
    <col min="3332" max="3332" width="11.42578125" style="597" customWidth="1"/>
    <col min="3333" max="3333" width="13" style="597" customWidth="1"/>
    <col min="3334" max="3334" width="13.5703125" style="597" customWidth="1"/>
    <col min="3335" max="3335" width="17.140625" style="597" customWidth="1"/>
    <col min="3336" max="3336" width="11.7109375" style="597"/>
    <col min="3337" max="3337" width="14.85546875" style="597" bestFit="1" customWidth="1"/>
    <col min="3338" max="3338" width="17.85546875" style="597" bestFit="1" customWidth="1"/>
    <col min="3339" max="3584" width="11.7109375" style="597"/>
    <col min="3585" max="3585" width="6.7109375" style="597" customWidth="1"/>
    <col min="3586" max="3586" width="52.140625" style="597" customWidth="1"/>
    <col min="3587" max="3587" width="6.5703125" style="597" customWidth="1"/>
    <col min="3588" max="3588" width="11.42578125" style="597" customWidth="1"/>
    <col min="3589" max="3589" width="13" style="597" customWidth="1"/>
    <col min="3590" max="3590" width="13.5703125" style="597" customWidth="1"/>
    <col min="3591" max="3591" width="17.140625" style="597" customWidth="1"/>
    <col min="3592" max="3592" width="11.7109375" style="597"/>
    <col min="3593" max="3593" width="14.85546875" style="597" bestFit="1" customWidth="1"/>
    <col min="3594" max="3594" width="17.85546875" style="597" bestFit="1" customWidth="1"/>
    <col min="3595" max="3840" width="11.7109375" style="597"/>
    <col min="3841" max="3841" width="6.7109375" style="597" customWidth="1"/>
    <col min="3842" max="3842" width="52.140625" style="597" customWidth="1"/>
    <col min="3843" max="3843" width="6.5703125" style="597" customWidth="1"/>
    <col min="3844" max="3844" width="11.42578125" style="597" customWidth="1"/>
    <col min="3845" max="3845" width="13" style="597" customWidth="1"/>
    <col min="3846" max="3846" width="13.5703125" style="597" customWidth="1"/>
    <col min="3847" max="3847" width="17.140625" style="597" customWidth="1"/>
    <col min="3848" max="3848" width="11.7109375" style="597"/>
    <col min="3849" max="3849" width="14.85546875" style="597" bestFit="1" customWidth="1"/>
    <col min="3850" max="3850" width="17.85546875" style="597" bestFit="1" customWidth="1"/>
    <col min="3851" max="4096" width="11.7109375" style="597"/>
    <col min="4097" max="4097" width="6.7109375" style="597" customWidth="1"/>
    <col min="4098" max="4098" width="52.140625" style="597" customWidth="1"/>
    <col min="4099" max="4099" width="6.5703125" style="597" customWidth="1"/>
    <col min="4100" max="4100" width="11.42578125" style="597" customWidth="1"/>
    <col min="4101" max="4101" width="13" style="597" customWidth="1"/>
    <col min="4102" max="4102" width="13.5703125" style="597" customWidth="1"/>
    <col min="4103" max="4103" width="17.140625" style="597" customWidth="1"/>
    <col min="4104" max="4104" width="11.7109375" style="597"/>
    <col min="4105" max="4105" width="14.85546875" style="597" bestFit="1" customWidth="1"/>
    <col min="4106" max="4106" width="17.85546875" style="597" bestFit="1" customWidth="1"/>
    <col min="4107" max="4352" width="11.7109375" style="597"/>
    <col min="4353" max="4353" width="6.7109375" style="597" customWidth="1"/>
    <col min="4354" max="4354" width="52.140625" style="597" customWidth="1"/>
    <col min="4355" max="4355" width="6.5703125" style="597" customWidth="1"/>
    <col min="4356" max="4356" width="11.42578125" style="597" customWidth="1"/>
    <col min="4357" max="4357" width="13" style="597" customWidth="1"/>
    <col min="4358" max="4358" width="13.5703125" style="597" customWidth="1"/>
    <col min="4359" max="4359" width="17.140625" style="597" customWidth="1"/>
    <col min="4360" max="4360" width="11.7109375" style="597"/>
    <col min="4361" max="4361" width="14.85546875" style="597" bestFit="1" customWidth="1"/>
    <col min="4362" max="4362" width="17.85546875" style="597" bestFit="1" customWidth="1"/>
    <col min="4363" max="4608" width="11.7109375" style="597"/>
    <col min="4609" max="4609" width="6.7109375" style="597" customWidth="1"/>
    <col min="4610" max="4610" width="52.140625" style="597" customWidth="1"/>
    <col min="4611" max="4611" width="6.5703125" style="597" customWidth="1"/>
    <col min="4612" max="4612" width="11.42578125" style="597" customWidth="1"/>
    <col min="4613" max="4613" width="13" style="597" customWidth="1"/>
    <col min="4614" max="4614" width="13.5703125" style="597" customWidth="1"/>
    <col min="4615" max="4615" width="17.140625" style="597" customWidth="1"/>
    <col min="4616" max="4616" width="11.7109375" style="597"/>
    <col min="4617" max="4617" width="14.85546875" style="597" bestFit="1" customWidth="1"/>
    <col min="4618" max="4618" width="17.85546875" style="597" bestFit="1" customWidth="1"/>
    <col min="4619" max="4864" width="11.7109375" style="597"/>
    <col min="4865" max="4865" width="6.7109375" style="597" customWidth="1"/>
    <col min="4866" max="4866" width="52.140625" style="597" customWidth="1"/>
    <col min="4867" max="4867" width="6.5703125" style="597" customWidth="1"/>
    <col min="4868" max="4868" width="11.42578125" style="597" customWidth="1"/>
    <col min="4869" max="4869" width="13" style="597" customWidth="1"/>
    <col min="4870" max="4870" width="13.5703125" style="597" customWidth="1"/>
    <col min="4871" max="4871" width="17.140625" style="597" customWidth="1"/>
    <col min="4872" max="4872" width="11.7109375" style="597"/>
    <col min="4873" max="4873" width="14.85546875" style="597" bestFit="1" customWidth="1"/>
    <col min="4874" max="4874" width="17.85546875" style="597" bestFit="1" customWidth="1"/>
    <col min="4875" max="5120" width="11.7109375" style="597"/>
    <col min="5121" max="5121" width="6.7109375" style="597" customWidth="1"/>
    <col min="5122" max="5122" width="52.140625" style="597" customWidth="1"/>
    <col min="5123" max="5123" width="6.5703125" style="597" customWidth="1"/>
    <col min="5124" max="5124" width="11.42578125" style="597" customWidth="1"/>
    <col min="5125" max="5125" width="13" style="597" customWidth="1"/>
    <col min="5126" max="5126" width="13.5703125" style="597" customWidth="1"/>
    <col min="5127" max="5127" width="17.140625" style="597" customWidth="1"/>
    <col min="5128" max="5128" width="11.7109375" style="597"/>
    <col min="5129" max="5129" width="14.85546875" style="597" bestFit="1" customWidth="1"/>
    <col min="5130" max="5130" width="17.85546875" style="597" bestFit="1" customWidth="1"/>
    <col min="5131" max="5376" width="11.7109375" style="597"/>
    <col min="5377" max="5377" width="6.7109375" style="597" customWidth="1"/>
    <col min="5378" max="5378" width="52.140625" style="597" customWidth="1"/>
    <col min="5379" max="5379" width="6.5703125" style="597" customWidth="1"/>
    <col min="5380" max="5380" width="11.42578125" style="597" customWidth="1"/>
    <col min="5381" max="5381" width="13" style="597" customWidth="1"/>
    <col min="5382" max="5382" width="13.5703125" style="597" customWidth="1"/>
    <col min="5383" max="5383" width="17.140625" style="597" customWidth="1"/>
    <col min="5384" max="5384" width="11.7109375" style="597"/>
    <col min="5385" max="5385" width="14.85546875" style="597" bestFit="1" customWidth="1"/>
    <col min="5386" max="5386" width="17.85546875" style="597" bestFit="1" customWidth="1"/>
    <col min="5387" max="5632" width="11.7109375" style="597"/>
    <col min="5633" max="5633" width="6.7109375" style="597" customWidth="1"/>
    <col min="5634" max="5634" width="52.140625" style="597" customWidth="1"/>
    <col min="5635" max="5635" width="6.5703125" style="597" customWidth="1"/>
    <col min="5636" max="5636" width="11.42578125" style="597" customWidth="1"/>
    <col min="5637" max="5637" width="13" style="597" customWidth="1"/>
    <col min="5638" max="5638" width="13.5703125" style="597" customWidth="1"/>
    <col min="5639" max="5639" width="17.140625" style="597" customWidth="1"/>
    <col min="5640" max="5640" width="11.7109375" style="597"/>
    <col min="5641" max="5641" width="14.85546875" style="597" bestFit="1" customWidth="1"/>
    <col min="5642" max="5642" width="17.85546875" style="597" bestFit="1" customWidth="1"/>
    <col min="5643" max="5888" width="11.7109375" style="597"/>
    <col min="5889" max="5889" width="6.7109375" style="597" customWidth="1"/>
    <col min="5890" max="5890" width="52.140625" style="597" customWidth="1"/>
    <col min="5891" max="5891" width="6.5703125" style="597" customWidth="1"/>
    <col min="5892" max="5892" width="11.42578125" style="597" customWidth="1"/>
    <col min="5893" max="5893" width="13" style="597" customWidth="1"/>
    <col min="5894" max="5894" width="13.5703125" style="597" customWidth="1"/>
    <col min="5895" max="5895" width="17.140625" style="597" customWidth="1"/>
    <col min="5896" max="5896" width="11.7109375" style="597"/>
    <col min="5897" max="5897" width="14.85546875" style="597" bestFit="1" customWidth="1"/>
    <col min="5898" max="5898" width="17.85546875" style="597" bestFit="1" customWidth="1"/>
    <col min="5899" max="6144" width="11.7109375" style="597"/>
    <col min="6145" max="6145" width="6.7109375" style="597" customWidth="1"/>
    <col min="6146" max="6146" width="52.140625" style="597" customWidth="1"/>
    <col min="6147" max="6147" width="6.5703125" style="597" customWidth="1"/>
    <col min="6148" max="6148" width="11.42578125" style="597" customWidth="1"/>
    <col min="6149" max="6149" width="13" style="597" customWidth="1"/>
    <col min="6150" max="6150" width="13.5703125" style="597" customWidth="1"/>
    <col min="6151" max="6151" width="17.140625" style="597" customWidth="1"/>
    <col min="6152" max="6152" width="11.7109375" style="597"/>
    <col min="6153" max="6153" width="14.85546875" style="597" bestFit="1" customWidth="1"/>
    <col min="6154" max="6154" width="17.85546875" style="597" bestFit="1" customWidth="1"/>
    <col min="6155" max="6400" width="11.7109375" style="597"/>
    <col min="6401" max="6401" width="6.7109375" style="597" customWidth="1"/>
    <col min="6402" max="6402" width="52.140625" style="597" customWidth="1"/>
    <col min="6403" max="6403" width="6.5703125" style="597" customWidth="1"/>
    <col min="6404" max="6404" width="11.42578125" style="597" customWidth="1"/>
    <col min="6405" max="6405" width="13" style="597" customWidth="1"/>
    <col min="6406" max="6406" width="13.5703125" style="597" customWidth="1"/>
    <col min="6407" max="6407" width="17.140625" style="597" customWidth="1"/>
    <col min="6408" max="6408" width="11.7109375" style="597"/>
    <col min="6409" max="6409" width="14.85546875" style="597" bestFit="1" customWidth="1"/>
    <col min="6410" max="6410" width="17.85546875" style="597" bestFit="1" customWidth="1"/>
    <col min="6411" max="6656" width="11.7109375" style="597"/>
    <col min="6657" max="6657" width="6.7109375" style="597" customWidth="1"/>
    <col min="6658" max="6658" width="52.140625" style="597" customWidth="1"/>
    <col min="6659" max="6659" width="6.5703125" style="597" customWidth="1"/>
    <col min="6660" max="6660" width="11.42578125" style="597" customWidth="1"/>
    <col min="6661" max="6661" width="13" style="597" customWidth="1"/>
    <col min="6662" max="6662" width="13.5703125" style="597" customWidth="1"/>
    <col min="6663" max="6663" width="17.140625" style="597" customWidth="1"/>
    <col min="6664" max="6664" width="11.7109375" style="597"/>
    <col min="6665" max="6665" width="14.85546875" style="597" bestFit="1" customWidth="1"/>
    <col min="6666" max="6666" width="17.85546875" style="597" bestFit="1" customWidth="1"/>
    <col min="6667" max="6912" width="11.7109375" style="597"/>
    <col min="6913" max="6913" width="6.7109375" style="597" customWidth="1"/>
    <col min="6914" max="6914" width="52.140625" style="597" customWidth="1"/>
    <col min="6915" max="6915" width="6.5703125" style="597" customWidth="1"/>
    <col min="6916" max="6916" width="11.42578125" style="597" customWidth="1"/>
    <col min="6917" max="6917" width="13" style="597" customWidth="1"/>
    <col min="6918" max="6918" width="13.5703125" style="597" customWidth="1"/>
    <col min="6919" max="6919" width="17.140625" style="597" customWidth="1"/>
    <col min="6920" max="6920" width="11.7109375" style="597"/>
    <col min="6921" max="6921" width="14.85546875" style="597" bestFit="1" customWidth="1"/>
    <col min="6922" max="6922" width="17.85546875" style="597" bestFit="1" customWidth="1"/>
    <col min="6923" max="7168" width="11.7109375" style="597"/>
    <col min="7169" max="7169" width="6.7109375" style="597" customWidth="1"/>
    <col min="7170" max="7170" width="52.140625" style="597" customWidth="1"/>
    <col min="7171" max="7171" width="6.5703125" style="597" customWidth="1"/>
    <col min="7172" max="7172" width="11.42578125" style="597" customWidth="1"/>
    <col min="7173" max="7173" width="13" style="597" customWidth="1"/>
    <col min="7174" max="7174" width="13.5703125" style="597" customWidth="1"/>
    <col min="7175" max="7175" width="17.140625" style="597" customWidth="1"/>
    <col min="7176" max="7176" width="11.7109375" style="597"/>
    <col min="7177" max="7177" width="14.85546875" style="597" bestFit="1" customWidth="1"/>
    <col min="7178" max="7178" width="17.85546875" style="597" bestFit="1" customWidth="1"/>
    <col min="7179" max="7424" width="11.7109375" style="597"/>
    <col min="7425" max="7425" width="6.7109375" style="597" customWidth="1"/>
    <col min="7426" max="7426" width="52.140625" style="597" customWidth="1"/>
    <col min="7427" max="7427" width="6.5703125" style="597" customWidth="1"/>
    <col min="7428" max="7428" width="11.42578125" style="597" customWidth="1"/>
    <col min="7429" max="7429" width="13" style="597" customWidth="1"/>
    <col min="7430" max="7430" width="13.5703125" style="597" customWidth="1"/>
    <col min="7431" max="7431" width="17.140625" style="597" customWidth="1"/>
    <col min="7432" max="7432" width="11.7109375" style="597"/>
    <col min="7433" max="7433" width="14.85546875" style="597" bestFit="1" customWidth="1"/>
    <col min="7434" max="7434" width="17.85546875" style="597" bestFit="1" customWidth="1"/>
    <col min="7435" max="7680" width="11.7109375" style="597"/>
    <col min="7681" max="7681" width="6.7109375" style="597" customWidth="1"/>
    <col min="7682" max="7682" width="52.140625" style="597" customWidth="1"/>
    <col min="7683" max="7683" width="6.5703125" style="597" customWidth="1"/>
    <col min="7684" max="7684" width="11.42578125" style="597" customWidth="1"/>
    <col min="7685" max="7685" width="13" style="597" customWidth="1"/>
    <col min="7686" max="7686" width="13.5703125" style="597" customWidth="1"/>
    <col min="7687" max="7687" width="17.140625" style="597" customWidth="1"/>
    <col min="7688" max="7688" width="11.7109375" style="597"/>
    <col min="7689" max="7689" width="14.85546875" style="597" bestFit="1" customWidth="1"/>
    <col min="7690" max="7690" width="17.85546875" style="597" bestFit="1" customWidth="1"/>
    <col min="7691" max="7936" width="11.7109375" style="597"/>
    <col min="7937" max="7937" width="6.7109375" style="597" customWidth="1"/>
    <col min="7938" max="7938" width="52.140625" style="597" customWidth="1"/>
    <col min="7939" max="7939" width="6.5703125" style="597" customWidth="1"/>
    <col min="7940" max="7940" width="11.42578125" style="597" customWidth="1"/>
    <col min="7941" max="7941" width="13" style="597" customWidth="1"/>
    <col min="7942" max="7942" width="13.5703125" style="597" customWidth="1"/>
    <col min="7943" max="7943" width="17.140625" style="597" customWidth="1"/>
    <col min="7944" max="7944" width="11.7109375" style="597"/>
    <col min="7945" max="7945" width="14.85546875" style="597" bestFit="1" customWidth="1"/>
    <col min="7946" max="7946" width="17.85546875" style="597" bestFit="1" customWidth="1"/>
    <col min="7947" max="8192" width="11.7109375" style="597"/>
    <col min="8193" max="8193" width="6.7109375" style="597" customWidth="1"/>
    <col min="8194" max="8194" width="52.140625" style="597" customWidth="1"/>
    <col min="8195" max="8195" width="6.5703125" style="597" customWidth="1"/>
    <col min="8196" max="8196" width="11.42578125" style="597" customWidth="1"/>
    <col min="8197" max="8197" width="13" style="597" customWidth="1"/>
    <col min="8198" max="8198" width="13.5703125" style="597" customWidth="1"/>
    <col min="8199" max="8199" width="17.140625" style="597" customWidth="1"/>
    <col min="8200" max="8200" width="11.7109375" style="597"/>
    <col min="8201" max="8201" width="14.85546875" style="597" bestFit="1" customWidth="1"/>
    <col min="8202" max="8202" width="17.85546875" style="597" bestFit="1" customWidth="1"/>
    <col min="8203" max="8448" width="11.7109375" style="597"/>
    <col min="8449" max="8449" width="6.7109375" style="597" customWidth="1"/>
    <col min="8450" max="8450" width="52.140625" style="597" customWidth="1"/>
    <col min="8451" max="8451" width="6.5703125" style="597" customWidth="1"/>
    <col min="8452" max="8452" width="11.42578125" style="597" customWidth="1"/>
    <col min="8453" max="8453" width="13" style="597" customWidth="1"/>
    <col min="8454" max="8454" width="13.5703125" style="597" customWidth="1"/>
    <col min="8455" max="8455" width="17.140625" style="597" customWidth="1"/>
    <col min="8456" max="8456" width="11.7109375" style="597"/>
    <col min="8457" max="8457" width="14.85546875" style="597" bestFit="1" customWidth="1"/>
    <col min="8458" max="8458" width="17.85546875" style="597" bestFit="1" customWidth="1"/>
    <col min="8459" max="8704" width="11.7109375" style="597"/>
    <col min="8705" max="8705" width="6.7109375" style="597" customWidth="1"/>
    <col min="8706" max="8706" width="52.140625" style="597" customWidth="1"/>
    <col min="8707" max="8707" width="6.5703125" style="597" customWidth="1"/>
    <col min="8708" max="8708" width="11.42578125" style="597" customWidth="1"/>
    <col min="8709" max="8709" width="13" style="597" customWidth="1"/>
    <col min="8710" max="8710" width="13.5703125" style="597" customWidth="1"/>
    <col min="8711" max="8711" width="17.140625" style="597" customWidth="1"/>
    <col min="8712" max="8712" width="11.7109375" style="597"/>
    <col min="8713" max="8713" width="14.85546875" style="597" bestFit="1" customWidth="1"/>
    <col min="8714" max="8714" width="17.85546875" style="597" bestFit="1" customWidth="1"/>
    <col min="8715" max="8960" width="11.7109375" style="597"/>
    <col min="8961" max="8961" width="6.7109375" style="597" customWidth="1"/>
    <col min="8962" max="8962" width="52.140625" style="597" customWidth="1"/>
    <col min="8963" max="8963" width="6.5703125" style="597" customWidth="1"/>
    <col min="8964" max="8964" width="11.42578125" style="597" customWidth="1"/>
    <col min="8965" max="8965" width="13" style="597" customWidth="1"/>
    <col min="8966" max="8966" width="13.5703125" style="597" customWidth="1"/>
    <col min="8967" max="8967" width="17.140625" style="597" customWidth="1"/>
    <col min="8968" max="8968" width="11.7109375" style="597"/>
    <col min="8969" max="8969" width="14.85546875" style="597" bestFit="1" customWidth="1"/>
    <col min="8970" max="8970" width="17.85546875" style="597" bestFit="1" customWidth="1"/>
    <col min="8971" max="9216" width="11.7109375" style="597"/>
    <col min="9217" max="9217" width="6.7109375" style="597" customWidth="1"/>
    <col min="9218" max="9218" width="52.140625" style="597" customWidth="1"/>
    <col min="9219" max="9219" width="6.5703125" style="597" customWidth="1"/>
    <col min="9220" max="9220" width="11.42578125" style="597" customWidth="1"/>
    <col min="9221" max="9221" width="13" style="597" customWidth="1"/>
    <col min="9222" max="9222" width="13.5703125" style="597" customWidth="1"/>
    <col min="9223" max="9223" width="17.140625" style="597" customWidth="1"/>
    <col min="9224" max="9224" width="11.7109375" style="597"/>
    <col min="9225" max="9225" width="14.85546875" style="597" bestFit="1" customWidth="1"/>
    <col min="9226" max="9226" width="17.85546875" style="597" bestFit="1" customWidth="1"/>
    <col min="9227" max="9472" width="11.7109375" style="597"/>
    <col min="9473" max="9473" width="6.7109375" style="597" customWidth="1"/>
    <col min="9474" max="9474" width="52.140625" style="597" customWidth="1"/>
    <col min="9475" max="9475" width="6.5703125" style="597" customWidth="1"/>
    <col min="9476" max="9476" width="11.42578125" style="597" customWidth="1"/>
    <col min="9477" max="9477" width="13" style="597" customWidth="1"/>
    <col min="9478" max="9478" width="13.5703125" style="597" customWidth="1"/>
    <col min="9479" max="9479" width="17.140625" style="597" customWidth="1"/>
    <col min="9480" max="9480" width="11.7109375" style="597"/>
    <col min="9481" max="9481" width="14.85546875" style="597" bestFit="1" customWidth="1"/>
    <col min="9482" max="9482" width="17.85546875" style="597" bestFit="1" customWidth="1"/>
    <col min="9483" max="9728" width="11.7109375" style="597"/>
    <col min="9729" max="9729" width="6.7109375" style="597" customWidth="1"/>
    <col min="9730" max="9730" width="52.140625" style="597" customWidth="1"/>
    <col min="9731" max="9731" width="6.5703125" style="597" customWidth="1"/>
    <col min="9732" max="9732" width="11.42578125" style="597" customWidth="1"/>
    <col min="9733" max="9733" width="13" style="597" customWidth="1"/>
    <col min="9734" max="9734" width="13.5703125" style="597" customWidth="1"/>
    <col min="9735" max="9735" width="17.140625" style="597" customWidth="1"/>
    <col min="9736" max="9736" width="11.7109375" style="597"/>
    <col min="9737" max="9737" width="14.85546875" style="597" bestFit="1" customWidth="1"/>
    <col min="9738" max="9738" width="17.85546875" style="597" bestFit="1" customWidth="1"/>
    <col min="9739" max="9984" width="11.7109375" style="597"/>
    <col min="9985" max="9985" width="6.7109375" style="597" customWidth="1"/>
    <col min="9986" max="9986" width="52.140625" style="597" customWidth="1"/>
    <col min="9987" max="9987" width="6.5703125" style="597" customWidth="1"/>
    <col min="9988" max="9988" width="11.42578125" style="597" customWidth="1"/>
    <col min="9989" max="9989" width="13" style="597" customWidth="1"/>
    <col min="9990" max="9990" width="13.5703125" style="597" customWidth="1"/>
    <col min="9991" max="9991" width="17.140625" style="597" customWidth="1"/>
    <col min="9992" max="9992" width="11.7109375" style="597"/>
    <col min="9993" max="9993" width="14.85546875" style="597" bestFit="1" customWidth="1"/>
    <col min="9994" max="9994" width="17.85546875" style="597" bestFit="1" customWidth="1"/>
    <col min="9995" max="10240" width="11.7109375" style="597"/>
    <col min="10241" max="10241" width="6.7109375" style="597" customWidth="1"/>
    <col min="10242" max="10242" width="52.140625" style="597" customWidth="1"/>
    <col min="10243" max="10243" width="6.5703125" style="597" customWidth="1"/>
    <col min="10244" max="10244" width="11.42578125" style="597" customWidth="1"/>
    <col min="10245" max="10245" width="13" style="597" customWidth="1"/>
    <col min="10246" max="10246" width="13.5703125" style="597" customWidth="1"/>
    <col min="10247" max="10247" width="17.140625" style="597" customWidth="1"/>
    <col min="10248" max="10248" width="11.7109375" style="597"/>
    <col min="10249" max="10249" width="14.85546875" style="597" bestFit="1" customWidth="1"/>
    <col min="10250" max="10250" width="17.85546875" style="597" bestFit="1" customWidth="1"/>
    <col min="10251" max="10496" width="11.7109375" style="597"/>
    <col min="10497" max="10497" width="6.7109375" style="597" customWidth="1"/>
    <col min="10498" max="10498" width="52.140625" style="597" customWidth="1"/>
    <col min="10499" max="10499" width="6.5703125" style="597" customWidth="1"/>
    <col min="10500" max="10500" width="11.42578125" style="597" customWidth="1"/>
    <col min="10501" max="10501" width="13" style="597" customWidth="1"/>
    <col min="10502" max="10502" width="13.5703125" style="597" customWidth="1"/>
    <col min="10503" max="10503" width="17.140625" style="597" customWidth="1"/>
    <col min="10504" max="10504" width="11.7109375" style="597"/>
    <col min="10505" max="10505" width="14.85546875" style="597" bestFit="1" customWidth="1"/>
    <col min="10506" max="10506" width="17.85546875" style="597" bestFit="1" customWidth="1"/>
    <col min="10507" max="10752" width="11.7109375" style="597"/>
    <col min="10753" max="10753" width="6.7109375" style="597" customWidth="1"/>
    <col min="10754" max="10754" width="52.140625" style="597" customWidth="1"/>
    <col min="10755" max="10755" width="6.5703125" style="597" customWidth="1"/>
    <col min="10756" max="10756" width="11.42578125" style="597" customWidth="1"/>
    <col min="10757" max="10757" width="13" style="597" customWidth="1"/>
    <col min="10758" max="10758" width="13.5703125" style="597" customWidth="1"/>
    <col min="10759" max="10759" width="17.140625" style="597" customWidth="1"/>
    <col min="10760" max="10760" width="11.7109375" style="597"/>
    <col min="10761" max="10761" width="14.85546875" style="597" bestFit="1" customWidth="1"/>
    <col min="10762" max="10762" width="17.85546875" style="597" bestFit="1" customWidth="1"/>
    <col min="10763" max="11008" width="11.7109375" style="597"/>
    <col min="11009" max="11009" width="6.7109375" style="597" customWidth="1"/>
    <col min="11010" max="11010" width="52.140625" style="597" customWidth="1"/>
    <col min="11011" max="11011" width="6.5703125" style="597" customWidth="1"/>
    <col min="11012" max="11012" width="11.42578125" style="597" customWidth="1"/>
    <col min="11013" max="11013" width="13" style="597" customWidth="1"/>
    <col min="11014" max="11014" width="13.5703125" style="597" customWidth="1"/>
    <col min="11015" max="11015" width="17.140625" style="597" customWidth="1"/>
    <col min="11016" max="11016" width="11.7109375" style="597"/>
    <col min="11017" max="11017" width="14.85546875" style="597" bestFit="1" customWidth="1"/>
    <col min="11018" max="11018" width="17.85546875" style="597" bestFit="1" customWidth="1"/>
    <col min="11019" max="11264" width="11.7109375" style="597"/>
    <col min="11265" max="11265" width="6.7109375" style="597" customWidth="1"/>
    <col min="11266" max="11266" width="52.140625" style="597" customWidth="1"/>
    <col min="11267" max="11267" width="6.5703125" style="597" customWidth="1"/>
    <col min="11268" max="11268" width="11.42578125" style="597" customWidth="1"/>
    <col min="11269" max="11269" width="13" style="597" customWidth="1"/>
    <col min="11270" max="11270" width="13.5703125" style="597" customWidth="1"/>
    <col min="11271" max="11271" width="17.140625" style="597" customWidth="1"/>
    <col min="11272" max="11272" width="11.7109375" style="597"/>
    <col min="11273" max="11273" width="14.85546875" style="597" bestFit="1" customWidth="1"/>
    <col min="11274" max="11274" width="17.85546875" style="597" bestFit="1" customWidth="1"/>
    <col min="11275" max="11520" width="11.7109375" style="597"/>
    <col min="11521" max="11521" width="6.7109375" style="597" customWidth="1"/>
    <col min="11522" max="11522" width="52.140625" style="597" customWidth="1"/>
    <col min="11523" max="11523" width="6.5703125" style="597" customWidth="1"/>
    <col min="11524" max="11524" width="11.42578125" style="597" customWidth="1"/>
    <col min="11525" max="11525" width="13" style="597" customWidth="1"/>
    <col min="11526" max="11526" width="13.5703125" style="597" customWidth="1"/>
    <col min="11527" max="11527" width="17.140625" style="597" customWidth="1"/>
    <col min="11528" max="11528" width="11.7109375" style="597"/>
    <col min="11529" max="11529" width="14.85546875" style="597" bestFit="1" customWidth="1"/>
    <col min="11530" max="11530" width="17.85546875" style="597" bestFit="1" customWidth="1"/>
    <col min="11531" max="11776" width="11.7109375" style="597"/>
    <col min="11777" max="11777" width="6.7109375" style="597" customWidth="1"/>
    <col min="11778" max="11778" width="52.140625" style="597" customWidth="1"/>
    <col min="11779" max="11779" width="6.5703125" style="597" customWidth="1"/>
    <col min="11780" max="11780" width="11.42578125" style="597" customWidth="1"/>
    <col min="11781" max="11781" width="13" style="597" customWidth="1"/>
    <col min="11782" max="11782" width="13.5703125" style="597" customWidth="1"/>
    <col min="11783" max="11783" width="17.140625" style="597" customWidth="1"/>
    <col min="11784" max="11784" width="11.7109375" style="597"/>
    <col min="11785" max="11785" width="14.85546875" style="597" bestFit="1" customWidth="1"/>
    <col min="11786" max="11786" width="17.85546875" style="597" bestFit="1" customWidth="1"/>
    <col min="11787" max="12032" width="11.7109375" style="597"/>
    <col min="12033" max="12033" width="6.7109375" style="597" customWidth="1"/>
    <col min="12034" max="12034" width="52.140625" style="597" customWidth="1"/>
    <col min="12035" max="12035" width="6.5703125" style="597" customWidth="1"/>
    <col min="12036" max="12036" width="11.42578125" style="597" customWidth="1"/>
    <col min="12037" max="12037" width="13" style="597" customWidth="1"/>
    <col min="12038" max="12038" width="13.5703125" style="597" customWidth="1"/>
    <col min="12039" max="12039" width="17.140625" style="597" customWidth="1"/>
    <col min="12040" max="12040" width="11.7109375" style="597"/>
    <col min="12041" max="12041" width="14.85546875" style="597" bestFit="1" customWidth="1"/>
    <col min="12042" max="12042" width="17.85546875" style="597" bestFit="1" customWidth="1"/>
    <col min="12043" max="12288" width="11.7109375" style="597"/>
    <col min="12289" max="12289" width="6.7109375" style="597" customWidth="1"/>
    <col min="12290" max="12290" width="52.140625" style="597" customWidth="1"/>
    <col min="12291" max="12291" width="6.5703125" style="597" customWidth="1"/>
    <col min="12292" max="12292" width="11.42578125" style="597" customWidth="1"/>
    <col min="12293" max="12293" width="13" style="597" customWidth="1"/>
    <col min="12294" max="12294" width="13.5703125" style="597" customWidth="1"/>
    <col min="12295" max="12295" width="17.140625" style="597" customWidth="1"/>
    <col min="12296" max="12296" width="11.7109375" style="597"/>
    <col min="12297" max="12297" width="14.85546875" style="597" bestFit="1" customWidth="1"/>
    <col min="12298" max="12298" width="17.85546875" style="597" bestFit="1" customWidth="1"/>
    <col min="12299" max="12544" width="11.7109375" style="597"/>
    <col min="12545" max="12545" width="6.7109375" style="597" customWidth="1"/>
    <col min="12546" max="12546" width="52.140625" style="597" customWidth="1"/>
    <col min="12547" max="12547" width="6.5703125" style="597" customWidth="1"/>
    <col min="12548" max="12548" width="11.42578125" style="597" customWidth="1"/>
    <col min="12549" max="12549" width="13" style="597" customWidth="1"/>
    <col min="12550" max="12550" width="13.5703125" style="597" customWidth="1"/>
    <col min="12551" max="12551" width="17.140625" style="597" customWidth="1"/>
    <col min="12552" max="12552" width="11.7109375" style="597"/>
    <col min="12553" max="12553" width="14.85546875" style="597" bestFit="1" customWidth="1"/>
    <col min="12554" max="12554" width="17.85546875" style="597" bestFit="1" customWidth="1"/>
    <col min="12555" max="12800" width="11.7109375" style="597"/>
    <col min="12801" max="12801" width="6.7109375" style="597" customWidth="1"/>
    <col min="12802" max="12802" width="52.140625" style="597" customWidth="1"/>
    <col min="12803" max="12803" width="6.5703125" style="597" customWidth="1"/>
    <col min="12804" max="12804" width="11.42578125" style="597" customWidth="1"/>
    <col min="12805" max="12805" width="13" style="597" customWidth="1"/>
    <col min="12806" max="12806" width="13.5703125" style="597" customWidth="1"/>
    <col min="12807" max="12807" width="17.140625" style="597" customWidth="1"/>
    <col min="12808" max="12808" width="11.7109375" style="597"/>
    <col min="12809" max="12809" width="14.85546875" style="597" bestFit="1" customWidth="1"/>
    <col min="12810" max="12810" width="17.85546875" style="597" bestFit="1" customWidth="1"/>
    <col min="12811" max="13056" width="11.7109375" style="597"/>
    <col min="13057" max="13057" width="6.7109375" style="597" customWidth="1"/>
    <col min="13058" max="13058" width="52.140625" style="597" customWidth="1"/>
    <col min="13059" max="13059" width="6.5703125" style="597" customWidth="1"/>
    <col min="13060" max="13060" width="11.42578125" style="597" customWidth="1"/>
    <col min="13061" max="13061" width="13" style="597" customWidth="1"/>
    <col min="13062" max="13062" width="13.5703125" style="597" customWidth="1"/>
    <col min="13063" max="13063" width="17.140625" style="597" customWidth="1"/>
    <col min="13064" max="13064" width="11.7109375" style="597"/>
    <col min="13065" max="13065" width="14.85546875" style="597" bestFit="1" customWidth="1"/>
    <col min="13066" max="13066" width="17.85546875" style="597" bestFit="1" customWidth="1"/>
    <col min="13067" max="13312" width="11.7109375" style="597"/>
    <col min="13313" max="13313" width="6.7109375" style="597" customWidth="1"/>
    <col min="13314" max="13314" width="52.140625" style="597" customWidth="1"/>
    <col min="13315" max="13315" width="6.5703125" style="597" customWidth="1"/>
    <col min="13316" max="13316" width="11.42578125" style="597" customWidth="1"/>
    <col min="13317" max="13317" width="13" style="597" customWidth="1"/>
    <col min="13318" max="13318" width="13.5703125" style="597" customWidth="1"/>
    <col min="13319" max="13319" width="17.140625" style="597" customWidth="1"/>
    <col min="13320" max="13320" width="11.7109375" style="597"/>
    <col min="13321" max="13321" width="14.85546875" style="597" bestFit="1" customWidth="1"/>
    <col min="13322" max="13322" width="17.85546875" style="597" bestFit="1" customWidth="1"/>
    <col min="13323" max="13568" width="11.7109375" style="597"/>
    <col min="13569" max="13569" width="6.7109375" style="597" customWidth="1"/>
    <col min="13570" max="13570" width="52.140625" style="597" customWidth="1"/>
    <col min="13571" max="13571" width="6.5703125" style="597" customWidth="1"/>
    <col min="13572" max="13572" width="11.42578125" style="597" customWidth="1"/>
    <col min="13573" max="13573" width="13" style="597" customWidth="1"/>
    <col min="13574" max="13574" width="13.5703125" style="597" customWidth="1"/>
    <col min="13575" max="13575" width="17.140625" style="597" customWidth="1"/>
    <col min="13576" max="13576" width="11.7109375" style="597"/>
    <col min="13577" max="13577" width="14.85546875" style="597" bestFit="1" customWidth="1"/>
    <col min="13578" max="13578" width="17.85546875" style="597" bestFit="1" customWidth="1"/>
    <col min="13579" max="13824" width="11.7109375" style="597"/>
    <col min="13825" max="13825" width="6.7109375" style="597" customWidth="1"/>
    <col min="13826" max="13826" width="52.140625" style="597" customWidth="1"/>
    <col min="13827" max="13827" width="6.5703125" style="597" customWidth="1"/>
    <col min="13828" max="13828" width="11.42578125" style="597" customWidth="1"/>
    <col min="13829" max="13829" width="13" style="597" customWidth="1"/>
    <col min="13830" max="13830" width="13.5703125" style="597" customWidth="1"/>
    <col min="13831" max="13831" width="17.140625" style="597" customWidth="1"/>
    <col min="13832" max="13832" width="11.7109375" style="597"/>
    <col min="13833" max="13833" width="14.85546875" style="597" bestFit="1" customWidth="1"/>
    <col min="13834" max="13834" width="17.85546875" style="597" bestFit="1" customWidth="1"/>
    <col min="13835" max="14080" width="11.7109375" style="597"/>
    <col min="14081" max="14081" width="6.7109375" style="597" customWidth="1"/>
    <col min="14082" max="14082" width="52.140625" style="597" customWidth="1"/>
    <col min="14083" max="14083" width="6.5703125" style="597" customWidth="1"/>
    <col min="14084" max="14084" width="11.42578125" style="597" customWidth="1"/>
    <col min="14085" max="14085" width="13" style="597" customWidth="1"/>
    <col min="14086" max="14086" width="13.5703125" style="597" customWidth="1"/>
    <col min="14087" max="14087" width="17.140625" style="597" customWidth="1"/>
    <col min="14088" max="14088" width="11.7109375" style="597"/>
    <col min="14089" max="14089" width="14.85546875" style="597" bestFit="1" customWidth="1"/>
    <col min="14090" max="14090" width="17.85546875" style="597" bestFit="1" customWidth="1"/>
    <col min="14091" max="14336" width="11.7109375" style="597"/>
    <col min="14337" max="14337" width="6.7109375" style="597" customWidth="1"/>
    <col min="14338" max="14338" width="52.140625" style="597" customWidth="1"/>
    <col min="14339" max="14339" width="6.5703125" style="597" customWidth="1"/>
    <col min="14340" max="14340" width="11.42578125" style="597" customWidth="1"/>
    <col min="14341" max="14341" width="13" style="597" customWidth="1"/>
    <col min="14342" max="14342" width="13.5703125" style="597" customWidth="1"/>
    <col min="14343" max="14343" width="17.140625" style="597" customWidth="1"/>
    <col min="14344" max="14344" width="11.7109375" style="597"/>
    <col min="14345" max="14345" width="14.85546875" style="597" bestFit="1" customWidth="1"/>
    <col min="14346" max="14346" width="17.85546875" style="597" bestFit="1" customWidth="1"/>
    <col min="14347" max="14592" width="11.7109375" style="597"/>
    <col min="14593" max="14593" width="6.7109375" style="597" customWidth="1"/>
    <col min="14594" max="14594" width="52.140625" style="597" customWidth="1"/>
    <col min="14595" max="14595" width="6.5703125" style="597" customWidth="1"/>
    <col min="14596" max="14596" width="11.42578125" style="597" customWidth="1"/>
    <col min="14597" max="14597" width="13" style="597" customWidth="1"/>
    <col min="14598" max="14598" width="13.5703125" style="597" customWidth="1"/>
    <col min="14599" max="14599" width="17.140625" style="597" customWidth="1"/>
    <col min="14600" max="14600" width="11.7109375" style="597"/>
    <col min="14601" max="14601" width="14.85546875" style="597" bestFit="1" customWidth="1"/>
    <col min="14602" max="14602" width="17.85546875" style="597" bestFit="1" customWidth="1"/>
    <col min="14603" max="14848" width="11.7109375" style="597"/>
    <col min="14849" max="14849" width="6.7109375" style="597" customWidth="1"/>
    <col min="14850" max="14850" width="52.140625" style="597" customWidth="1"/>
    <col min="14851" max="14851" width="6.5703125" style="597" customWidth="1"/>
    <col min="14852" max="14852" width="11.42578125" style="597" customWidth="1"/>
    <col min="14853" max="14853" width="13" style="597" customWidth="1"/>
    <col min="14854" max="14854" width="13.5703125" style="597" customWidth="1"/>
    <col min="14855" max="14855" width="17.140625" style="597" customWidth="1"/>
    <col min="14856" max="14856" width="11.7109375" style="597"/>
    <col min="14857" max="14857" width="14.85546875" style="597" bestFit="1" customWidth="1"/>
    <col min="14858" max="14858" width="17.85546875" style="597" bestFit="1" customWidth="1"/>
    <col min="14859" max="15104" width="11.7109375" style="597"/>
    <col min="15105" max="15105" width="6.7109375" style="597" customWidth="1"/>
    <col min="15106" max="15106" width="52.140625" style="597" customWidth="1"/>
    <col min="15107" max="15107" width="6.5703125" style="597" customWidth="1"/>
    <col min="15108" max="15108" width="11.42578125" style="597" customWidth="1"/>
    <col min="15109" max="15109" width="13" style="597" customWidth="1"/>
    <col min="15110" max="15110" width="13.5703125" style="597" customWidth="1"/>
    <col min="15111" max="15111" width="17.140625" style="597" customWidth="1"/>
    <col min="15112" max="15112" width="11.7109375" style="597"/>
    <col min="15113" max="15113" width="14.85546875" style="597" bestFit="1" customWidth="1"/>
    <col min="15114" max="15114" width="17.85546875" style="597" bestFit="1" customWidth="1"/>
    <col min="15115" max="15360" width="11.7109375" style="597"/>
    <col min="15361" max="15361" width="6.7109375" style="597" customWidth="1"/>
    <col min="15362" max="15362" width="52.140625" style="597" customWidth="1"/>
    <col min="15363" max="15363" width="6.5703125" style="597" customWidth="1"/>
    <col min="15364" max="15364" width="11.42578125" style="597" customWidth="1"/>
    <col min="15365" max="15365" width="13" style="597" customWidth="1"/>
    <col min="15366" max="15366" width="13.5703125" style="597" customWidth="1"/>
    <col min="15367" max="15367" width="17.140625" style="597" customWidth="1"/>
    <col min="15368" max="15368" width="11.7109375" style="597"/>
    <col min="15369" max="15369" width="14.85546875" style="597" bestFit="1" customWidth="1"/>
    <col min="15370" max="15370" width="17.85546875" style="597" bestFit="1" customWidth="1"/>
    <col min="15371" max="15616" width="11.7109375" style="597"/>
    <col min="15617" max="15617" width="6.7109375" style="597" customWidth="1"/>
    <col min="15618" max="15618" width="52.140625" style="597" customWidth="1"/>
    <col min="15619" max="15619" width="6.5703125" style="597" customWidth="1"/>
    <col min="15620" max="15620" width="11.42578125" style="597" customWidth="1"/>
    <col min="15621" max="15621" width="13" style="597" customWidth="1"/>
    <col min="15622" max="15622" width="13.5703125" style="597" customWidth="1"/>
    <col min="15623" max="15623" width="17.140625" style="597" customWidth="1"/>
    <col min="15624" max="15624" width="11.7109375" style="597"/>
    <col min="15625" max="15625" width="14.85546875" style="597" bestFit="1" customWidth="1"/>
    <col min="15626" max="15626" width="17.85546875" style="597" bestFit="1" customWidth="1"/>
    <col min="15627" max="15872" width="11.7109375" style="597"/>
    <col min="15873" max="15873" width="6.7109375" style="597" customWidth="1"/>
    <col min="15874" max="15874" width="52.140625" style="597" customWidth="1"/>
    <col min="15875" max="15875" width="6.5703125" style="597" customWidth="1"/>
    <col min="15876" max="15876" width="11.42578125" style="597" customWidth="1"/>
    <col min="15877" max="15877" width="13" style="597" customWidth="1"/>
    <col min="15878" max="15878" width="13.5703125" style="597" customWidth="1"/>
    <col min="15879" max="15879" width="17.140625" style="597" customWidth="1"/>
    <col min="15880" max="15880" width="11.7109375" style="597"/>
    <col min="15881" max="15881" width="14.85546875" style="597" bestFit="1" customWidth="1"/>
    <col min="15882" max="15882" width="17.85546875" style="597" bestFit="1" customWidth="1"/>
    <col min="15883" max="16128" width="11.7109375" style="597"/>
    <col min="16129" max="16129" width="6.7109375" style="597" customWidth="1"/>
    <col min="16130" max="16130" width="52.140625" style="597" customWidth="1"/>
    <col min="16131" max="16131" width="6.5703125" style="597" customWidth="1"/>
    <col min="16132" max="16132" width="11.42578125" style="597" customWidth="1"/>
    <col min="16133" max="16133" width="13" style="597" customWidth="1"/>
    <col min="16134" max="16134" width="13.5703125" style="597" customWidth="1"/>
    <col min="16135" max="16135" width="17.140625" style="597" customWidth="1"/>
    <col min="16136" max="16136" width="11.7109375" style="597"/>
    <col min="16137" max="16137" width="14.85546875" style="597" bestFit="1" customWidth="1"/>
    <col min="16138" max="16138" width="17.85546875" style="597" bestFit="1" customWidth="1"/>
    <col min="16139" max="16384" width="11.7109375" style="597"/>
  </cols>
  <sheetData>
    <row r="1" spans="1:6" ht="12.75">
      <c r="B1" s="584"/>
      <c r="C1" s="585"/>
      <c r="D1" s="550"/>
    </row>
    <row r="2" spans="1:6" ht="12.75">
      <c r="A2" s="556"/>
      <c r="B2" s="568"/>
      <c r="C2" s="569"/>
      <c r="D2" s="551"/>
      <c r="E2" s="570"/>
      <c r="F2" s="570"/>
    </row>
    <row r="3" spans="1:6" ht="12.75">
      <c r="A3" s="1666"/>
      <c r="B3" s="1666"/>
      <c r="C3" s="1666"/>
      <c r="D3" s="1666"/>
      <c r="E3" s="1420"/>
      <c r="F3" s="1420"/>
    </row>
    <row r="4" spans="1:6" ht="12.75">
      <c r="A4" s="1666"/>
      <c r="B4" s="1666"/>
      <c r="C4" s="1666"/>
      <c r="D4" s="1666"/>
      <c r="E4" s="1420"/>
      <c r="F4" s="1420"/>
    </row>
    <row r="5" spans="1:6" ht="12.75">
      <c r="A5" s="1667"/>
      <c r="B5" s="1667"/>
      <c r="C5" s="1667"/>
      <c r="D5" s="1667"/>
      <c r="E5" s="1420"/>
      <c r="F5" s="1420"/>
    </row>
    <row r="6" spans="1:6" ht="12.75">
      <c r="A6" s="556"/>
      <c r="B6" s="580"/>
      <c r="C6" s="581"/>
      <c r="D6" s="552"/>
      <c r="E6" s="1420"/>
      <c r="F6" s="1420"/>
    </row>
    <row r="7" spans="1:6" ht="12.75">
      <c r="A7" s="1663" t="s">
        <v>1551</v>
      </c>
      <c r="B7" s="1663"/>
      <c r="C7" s="1423"/>
      <c r="D7" s="553"/>
      <c r="E7" s="1422"/>
      <c r="F7" s="1424"/>
    </row>
    <row r="8" spans="1:6" ht="12.75">
      <c r="A8" s="1661" t="s">
        <v>1550</v>
      </c>
      <c r="B8" s="1661"/>
      <c r="C8" s="1661"/>
      <c r="D8" s="1661"/>
      <c r="E8" s="1661"/>
      <c r="F8" s="1424"/>
    </row>
    <row r="9" spans="1:6" ht="12.75">
      <c r="A9" s="556"/>
      <c r="B9" s="568"/>
      <c r="C9" s="569"/>
      <c r="D9" s="554"/>
      <c r="E9" s="568"/>
      <c r="F9" s="1420"/>
    </row>
    <row r="10" spans="1:6" ht="12.75">
      <c r="A10" s="1663" t="s">
        <v>1549</v>
      </c>
      <c r="B10" s="1663"/>
      <c r="C10" s="1663"/>
      <c r="D10" s="1663"/>
      <c r="E10" s="1663"/>
      <c r="F10" s="1425"/>
    </row>
    <row r="11" spans="1:6" ht="12.75">
      <c r="A11" s="1661" t="s">
        <v>1548</v>
      </c>
      <c r="B11" s="1661"/>
      <c r="C11" s="1661"/>
      <c r="D11" s="1661"/>
      <c r="E11" s="1661"/>
      <c r="F11" s="1420"/>
    </row>
    <row r="12" spans="1:6" ht="12.75">
      <c r="A12" s="1662"/>
      <c r="B12" s="1662"/>
      <c r="C12" s="1662"/>
      <c r="D12" s="1662"/>
      <c r="E12" s="1662"/>
      <c r="F12" s="1420"/>
    </row>
    <row r="13" spans="1:6" ht="12.75">
      <c r="A13" s="1663" t="s">
        <v>1547</v>
      </c>
      <c r="B13" s="1663"/>
      <c r="C13" s="1663"/>
      <c r="D13" s="1663"/>
      <c r="E13" s="1663"/>
      <c r="F13" s="1421"/>
    </row>
    <row r="14" spans="1:6" ht="12.75">
      <c r="A14" s="1661" t="s">
        <v>1003</v>
      </c>
      <c r="B14" s="1661"/>
      <c r="C14" s="1661"/>
      <c r="D14" s="1661"/>
      <c r="E14" s="1661"/>
      <c r="F14" s="1421"/>
    </row>
    <row r="15" spans="1:6" ht="12.75">
      <c r="A15" s="556"/>
      <c r="B15" s="568"/>
      <c r="C15" s="569"/>
      <c r="D15" s="555"/>
      <c r="E15" s="1421"/>
      <c r="F15" s="1422"/>
    </row>
    <row r="16" spans="1:6" ht="12.75">
      <c r="A16" s="1664" t="s">
        <v>1546</v>
      </c>
      <c r="B16" s="1664"/>
      <c r="C16" s="1664"/>
      <c r="D16" s="1664"/>
      <c r="E16" s="1664"/>
      <c r="F16" s="1664"/>
    </row>
    <row r="17" spans="1:6" ht="12.75">
      <c r="A17" s="1661" t="s">
        <v>1545</v>
      </c>
      <c r="B17" s="1661"/>
      <c r="C17" s="1661"/>
      <c r="D17" s="1661"/>
      <c r="E17" s="1661"/>
      <c r="F17" s="1421"/>
    </row>
    <row r="18" spans="1:6" ht="18.75">
      <c r="A18" s="556"/>
      <c r="B18" s="557"/>
      <c r="C18" s="558"/>
      <c r="D18" s="559"/>
      <c r="E18" s="560"/>
      <c r="F18" s="560"/>
    </row>
    <row r="19" spans="1:6" ht="12.75">
      <c r="A19" s="1426"/>
      <c r="B19" s="1427"/>
      <c r="C19" s="1428"/>
      <c r="D19" s="561"/>
      <c r="E19" s="1429"/>
      <c r="F19" s="560"/>
    </row>
    <row r="20" spans="1:6" ht="12.75">
      <c r="A20" s="562"/>
      <c r="B20" s="563"/>
      <c r="C20" s="564"/>
      <c r="D20" s="565"/>
      <c r="E20" s="566"/>
      <c r="F20" s="560"/>
    </row>
    <row r="21" spans="1:6" ht="12.75">
      <c r="A21" s="1426"/>
      <c r="B21" s="1427"/>
      <c r="C21" s="1428"/>
      <c r="D21" s="567"/>
      <c r="E21" s="1430"/>
      <c r="F21" s="1430"/>
    </row>
    <row r="22" spans="1:6" ht="12.75">
      <c r="A22" s="556"/>
      <c r="B22" s="568"/>
      <c r="C22" s="569"/>
      <c r="D22" s="555"/>
      <c r="E22" s="1430"/>
      <c r="F22" s="1430"/>
    </row>
    <row r="23" spans="1:6" ht="12.75">
      <c r="A23" s="556"/>
      <c r="B23" s="568"/>
      <c r="C23" s="569"/>
      <c r="D23" s="551"/>
      <c r="E23" s="570"/>
      <c r="F23" s="570"/>
    </row>
    <row r="24" spans="1:6" ht="12.75">
      <c r="A24" s="556"/>
      <c r="B24" s="1427"/>
      <c r="C24" s="1428"/>
      <c r="D24" s="567"/>
      <c r="E24" s="1430"/>
      <c r="F24" s="1430"/>
    </row>
    <row r="25" spans="1:6" ht="72.75" customHeight="1">
      <c r="A25" s="556"/>
      <c r="B25" s="1665" t="s">
        <v>2990</v>
      </c>
      <c r="C25" s="1665"/>
      <c r="D25" s="1665"/>
      <c r="E25" s="1665"/>
      <c r="F25" s="571"/>
    </row>
    <row r="26" spans="1:6" ht="18">
      <c r="A26" s="556"/>
      <c r="B26" s="572"/>
      <c r="C26" s="573"/>
      <c r="D26" s="567"/>
      <c r="E26" s="1431"/>
      <c r="F26" s="1431"/>
    </row>
    <row r="27" spans="1:6" ht="15">
      <c r="A27" s="556"/>
      <c r="B27" s="1432"/>
      <c r="C27" s="578"/>
      <c r="D27" s="574"/>
      <c r="E27" s="579"/>
      <c r="F27" s="579"/>
    </row>
    <row r="28" spans="1:6" ht="12.75">
      <c r="A28" s="556"/>
      <c r="B28" s="568"/>
      <c r="C28" s="569"/>
      <c r="D28" s="551"/>
      <c r="E28" s="1431"/>
      <c r="F28" s="1431"/>
    </row>
    <row r="29" spans="1:6" ht="12.75">
      <c r="A29" s="556"/>
      <c r="B29" s="568"/>
      <c r="C29" s="569"/>
      <c r="D29" s="551"/>
      <c r="E29" s="570"/>
      <c r="F29" s="570"/>
    </row>
    <row r="30" spans="1:6" ht="12.75">
      <c r="A30" s="556"/>
      <c r="B30" s="568"/>
      <c r="C30" s="1660"/>
      <c r="D30" s="1660"/>
      <c r="E30" s="1660"/>
      <c r="F30" s="1433"/>
    </row>
    <row r="31" spans="1:6" ht="15.75">
      <c r="A31" s="556"/>
      <c r="B31" s="568"/>
      <c r="C31" s="1434"/>
      <c r="D31" s="575"/>
      <c r="E31" s="1435"/>
      <c r="F31" s="1435"/>
    </row>
    <row r="32" spans="1:6" ht="12.75">
      <c r="A32" s="556"/>
      <c r="B32" s="568"/>
      <c r="C32" s="1423"/>
      <c r="D32" s="552"/>
      <c r="E32" s="1433"/>
      <c r="F32" s="1433"/>
    </row>
    <row r="33" spans="1:12" ht="12.75">
      <c r="A33" s="556"/>
      <c r="B33" s="568"/>
      <c r="C33" s="569"/>
      <c r="D33" s="551"/>
      <c r="E33" s="570"/>
      <c r="F33" s="570"/>
    </row>
    <row r="34" spans="1:12" ht="15.75">
      <c r="A34" s="1459"/>
      <c r="B34" s="577"/>
      <c r="C34" s="1434"/>
      <c r="D34" s="575"/>
      <c r="E34" s="1435"/>
      <c r="F34" s="1435"/>
    </row>
    <row r="35" spans="1:12" s="596" customFormat="1" ht="12.75">
      <c r="A35" s="576"/>
      <c r="B35" s="568"/>
      <c r="C35" s="569"/>
      <c r="D35" s="551"/>
      <c r="E35" s="570"/>
      <c r="F35" s="570"/>
      <c r="H35" s="597"/>
      <c r="I35" s="597"/>
      <c r="J35" s="597"/>
      <c r="K35" s="597"/>
      <c r="L35" s="597"/>
    </row>
    <row r="36" spans="1:12" ht="12.75">
      <c r="B36" s="584"/>
      <c r="C36" s="585"/>
      <c r="D36" s="550"/>
    </row>
    <row r="37" spans="1:12" s="596" customFormat="1" ht="12.75">
      <c r="A37" s="576"/>
      <c r="B37" s="568"/>
      <c r="C37" s="569"/>
      <c r="D37" s="551"/>
      <c r="E37" s="570"/>
      <c r="F37" s="570"/>
      <c r="H37" s="597"/>
      <c r="I37" s="597"/>
      <c r="J37" s="597"/>
      <c r="K37" s="597"/>
      <c r="L37" s="597"/>
    </row>
    <row r="38" spans="1:12" s="596" customFormat="1" ht="12.75">
      <c r="A38" s="576"/>
      <c r="B38" s="580"/>
      <c r="C38" s="569" t="s">
        <v>1544</v>
      </c>
      <c r="D38" s="551"/>
      <c r="E38" s="588"/>
      <c r="F38" s="579"/>
      <c r="H38" s="597"/>
      <c r="I38" s="597"/>
      <c r="J38" s="597"/>
      <c r="K38" s="597"/>
      <c r="L38" s="597"/>
    </row>
    <row r="39" spans="1:12" s="596" customFormat="1" ht="12.75">
      <c r="A39" s="576"/>
      <c r="B39" s="580"/>
      <c r="C39" s="569"/>
      <c r="D39" s="551"/>
      <c r="E39" s="588"/>
      <c r="F39" s="579"/>
      <c r="H39" s="597"/>
      <c r="I39" s="597"/>
      <c r="J39" s="597"/>
      <c r="K39" s="597"/>
      <c r="L39" s="597"/>
    </row>
    <row r="40" spans="1:12" s="596" customFormat="1" ht="12.75">
      <c r="A40" s="576"/>
      <c r="B40" s="580"/>
      <c r="C40" s="1661" t="s">
        <v>1001</v>
      </c>
      <c r="D40" s="1661"/>
      <c r="E40" s="1661"/>
      <c r="F40" s="1661"/>
      <c r="H40" s="597"/>
      <c r="I40" s="597"/>
      <c r="J40" s="597"/>
      <c r="K40" s="597"/>
      <c r="L40" s="597"/>
    </row>
    <row r="41" spans="1:12" s="596" customFormat="1" ht="12.75">
      <c r="A41" s="576"/>
      <c r="B41" s="580"/>
      <c r="C41" s="581"/>
      <c r="D41" s="582"/>
      <c r="E41" s="579"/>
      <c r="F41" s="579"/>
      <c r="H41" s="597"/>
      <c r="I41" s="597"/>
      <c r="J41" s="597"/>
      <c r="K41" s="597"/>
      <c r="L41" s="597"/>
    </row>
    <row r="42" spans="1:12" ht="12.75">
      <c r="A42" s="576"/>
      <c r="B42" s="580"/>
      <c r="C42" s="581"/>
      <c r="D42" s="582"/>
      <c r="E42" s="579"/>
      <c r="F42" s="579"/>
    </row>
    <row r="43" spans="1:12" ht="12.75">
      <c r="A43" s="576"/>
      <c r="B43" s="1661" t="s">
        <v>1543</v>
      </c>
      <c r="C43" s="1661"/>
      <c r="D43" s="1661"/>
      <c r="E43" s="579"/>
      <c r="F43" s="579"/>
    </row>
    <row r="44" spans="1:12" ht="12.75">
      <c r="A44" s="576"/>
      <c r="B44" s="580"/>
      <c r="C44" s="581"/>
      <c r="D44" s="589"/>
      <c r="E44" s="579"/>
      <c r="F44" s="579"/>
    </row>
    <row r="45" spans="1:12" ht="12.75">
      <c r="A45" s="576"/>
      <c r="B45" s="580"/>
      <c r="C45" s="581"/>
      <c r="D45" s="589"/>
      <c r="E45" s="579"/>
      <c r="F45" s="579"/>
    </row>
    <row r="46" spans="1:12" ht="12.75">
      <c r="A46" s="590" t="s">
        <v>1542</v>
      </c>
      <c r="B46" s="591" t="s">
        <v>1541</v>
      </c>
      <c r="C46" s="592" t="s">
        <v>1540</v>
      </c>
      <c r="D46" s="593" t="s">
        <v>1009</v>
      </c>
      <c r="E46" s="594" t="s">
        <v>1539</v>
      </c>
      <c r="F46" s="595" t="s">
        <v>1538</v>
      </c>
    </row>
    <row r="47" spans="1:12" ht="12.75">
      <c r="A47" s="598"/>
      <c r="B47" s="599"/>
      <c r="C47" s="600"/>
      <c r="D47" s="601"/>
      <c r="E47" s="602"/>
      <c r="F47" s="603"/>
    </row>
    <row r="48" spans="1:12" ht="12.75">
      <c r="A48" s="598"/>
      <c r="B48" s="604" t="s">
        <v>1537</v>
      </c>
      <c r="C48" s="600"/>
      <c r="D48" s="601"/>
      <c r="E48" s="602"/>
      <c r="F48" s="603"/>
    </row>
    <row r="49" spans="1:6" ht="12.75">
      <c r="A49" s="598"/>
      <c r="B49" s="599"/>
      <c r="C49" s="600"/>
      <c r="D49" s="601"/>
      <c r="E49" s="695"/>
      <c r="F49" s="603"/>
    </row>
    <row r="50" spans="1:6" ht="38.25">
      <c r="A50" s="598"/>
      <c r="B50" s="599" t="s">
        <v>1536</v>
      </c>
      <c r="C50" s="600"/>
      <c r="D50" s="601"/>
      <c r="E50" s="695"/>
      <c r="F50" s="603"/>
    </row>
    <row r="51" spans="1:6" ht="51">
      <c r="A51" s="598"/>
      <c r="B51" s="599" t="s">
        <v>1535</v>
      </c>
      <c r="C51" s="600"/>
      <c r="D51" s="601"/>
      <c r="E51" s="695"/>
      <c r="F51" s="603"/>
    </row>
    <row r="52" spans="1:6" ht="51">
      <c r="A52" s="598"/>
      <c r="B52" s="599" t="s">
        <v>1534</v>
      </c>
      <c r="C52" s="600"/>
      <c r="D52" s="601"/>
      <c r="E52" s="695"/>
      <c r="F52" s="603"/>
    </row>
    <row r="53" spans="1:6" ht="76.5">
      <c r="A53" s="598"/>
      <c r="B53" s="599" t="s">
        <v>1533</v>
      </c>
      <c r="C53" s="600"/>
      <c r="D53" s="601"/>
      <c r="E53" s="695"/>
      <c r="F53" s="603"/>
    </row>
    <row r="54" spans="1:6" ht="38.25">
      <c r="A54" s="598"/>
      <c r="B54" s="599" t="s">
        <v>1532</v>
      </c>
      <c r="C54" s="600"/>
      <c r="D54" s="601"/>
      <c r="E54" s="695"/>
      <c r="F54" s="603"/>
    </row>
    <row r="55" spans="1:6" ht="38.25">
      <c r="A55" s="598"/>
      <c r="B55" s="599" t="s">
        <v>1531</v>
      </c>
      <c r="C55" s="600"/>
      <c r="D55" s="601"/>
      <c r="E55" s="695"/>
      <c r="F55" s="603"/>
    </row>
    <row r="56" spans="1:6" ht="38.25">
      <c r="A56" s="598"/>
      <c r="B56" s="599" t="s">
        <v>1530</v>
      </c>
      <c r="C56" s="600"/>
      <c r="D56" s="601"/>
      <c r="E56" s="695"/>
      <c r="F56" s="603"/>
    </row>
    <row r="57" spans="1:6" ht="38.25">
      <c r="A57" s="598"/>
      <c r="B57" s="599" t="s">
        <v>1529</v>
      </c>
      <c r="C57" s="600"/>
      <c r="D57" s="601"/>
      <c r="E57" s="695"/>
      <c r="F57" s="603"/>
    </row>
    <row r="58" spans="1:6" ht="12.75">
      <c r="A58" s="598"/>
      <c r="B58" s="599"/>
      <c r="C58" s="600"/>
      <c r="D58" s="601"/>
      <c r="E58" s="695"/>
      <c r="F58" s="603"/>
    </row>
    <row r="59" spans="1:6" ht="25.5">
      <c r="A59" s="598"/>
      <c r="B59" s="604" t="s">
        <v>1528</v>
      </c>
      <c r="C59" s="600"/>
      <c r="D59" s="601"/>
      <c r="E59" s="695"/>
      <c r="F59" s="603"/>
    </row>
    <row r="60" spans="1:6" ht="12.75">
      <c r="A60" s="598"/>
      <c r="B60" s="604"/>
      <c r="C60" s="600"/>
      <c r="D60" s="601"/>
      <c r="E60" s="695"/>
      <c r="F60" s="603"/>
    </row>
    <row r="61" spans="1:6" ht="32.25" thickBot="1">
      <c r="A61" s="1436" t="s">
        <v>3220</v>
      </c>
      <c r="B61" s="1437" t="s">
        <v>1552</v>
      </c>
      <c r="C61" s="609"/>
      <c r="D61" s="610"/>
      <c r="E61" s="697"/>
      <c r="F61" s="611"/>
    </row>
    <row r="62" spans="1:6" ht="12.75">
      <c r="A62" s="598"/>
      <c r="B62" s="599"/>
      <c r="C62" s="600"/>
      <c r="D62" s="601"/>
      <c r="E62" s="696"/>
      <c r="F62" s="612"/>
    </row>
    <row r="63" spans="1:6" ht="12.75">
      <c r="A63" s="1455" t="s">
        <v>3221</v>
      </c>
      <c r="B63" s="599" t="s">
        <v>1553</v>
      </c>
      <c r="C63" s="600"/>
      <c r="D63" s="601"/>
      <c r="E63" s="695"/>
      <c r="F63" s="603"/>
    </row>
    <row r="64" spans="1:6">
      <c r="A64" s="618"/>
      <c r="B64" s="599" t="s">
        <v>1554</v>
      </c>
      <c r="C64" s="600" t="s">
        <v>1555</v>
      </c>
      <c r="D64" s="619">
        <v>38.4</v>
      </c>
      <c r="E64" s="696"/>
      <c r="F64" s="612">
        <f>D64*E64</f>
        <v>0</v>
      </c>
    </row>
    <row r="65" spans="1:7" ht="12.75">
      <c r="A65" s="618"/>
      <c r="B65" s="599"/>
      <c r="C65" s="600"/>
      <c r="D65" s="619"/>
      <c r="E65" s="695"/>
      <c r="F65" s="603"/>
      <c r="G65" s="597"/>
    </row>
    <row r="66" spans="1:7" ht="12.75">
      <c r="A66" s="1455" t="s">
        <v>3222</v>
      </c>
      <c r="B66" s="599" t="s">
        <v>1556</v>
      </c>
      <c r="C66" s="600"/>
      <c r="D66" s="619"/>
      <c r="E66" s="695"/>
      <c r="F66" s="603"/>
      <c r="G66" s="597"/>
    </row>
    <row r="67" spans="1:7" ht="38.25">
      <c r="A67" s="618"/>
      <c r="B67" s="599" t="s">
        <v>1557</v>
      </c>
      <c r="C67" s="600" t="s">
        <v>1555</v>
      </c>
      <c r="D67" s="619">
        <v>16</v>
      </c>
      <c r="E67" s="1460"/>
      <c r="F67" s="612">
        <f>D67*E67</f>
        <v>0</v>
      </c>
      <c r="G67" s="597"/>
    </row>
    <row r="68" spans="1:7" ht="12.75">
      <c r="A68" s="618"/>
      <c r="B68" s="599"/>
      <c r="C68" s="600"/>
      <c r="D68" s="619"/>
      <c r="E68" s="695"/>
      <c r="F68" s="603"/>
      <c r="G68" s="597"/>
    </row>
    <row r="69" spans="1:7" ht="12.75">
      <c r="A69" s="1455" t="s">
        <v>3223</v>
      </c>
      <c r="B69" s="599" t="s">
        <v>1558</v>
      </c>
      <c r="C69" s="600"/>
      <c r="D69" s="619"/>
      <c r="E69" s="695"/>
      <c r="F69" s="603"/>
      <c r="G69" s="597"/>
    </row>
    <row r="70" spans="1:7" ht="25.5">
      <c r="A70" s="618"/>
      <c r="B70" s="599" t="s">
        <v>1559</v>
      </c>
      <c r="C70" s="600" t="s">
        <v>1555</v>
      </c>
      <c r="D70" s="619">
        <v>22.4</v>
      </c>
      <c r="E70" s="1460"/>
      <c r="F70" s="612">
        <f>D70*E70</f>
        <v>0</v>
      </c>
      <c r="G70" s="597"/>
    </row>
    <row r="71" spans="1:7" ht="12.75">
      <c r="A71" s="618"/>
      <c r="B71" s="599"/>
      <c r="C71" s="600"/>
      <c r="D71" s="619"/>
      <c r="E71" s="695"/>
      <c r="F71" s="603"/>
      <c r="G71" s="597"/>
    </row>
    <row r="72" spans="1:7" ht="12.75">
      <c r="A72" s="1455" t="s">
        <v>3224</v>
      </c>
      <c r="B72" s="599" t="s">
        <v>1560</v>
      </c>
      <c r="C72" s="600"/>
      <c r="D72" s="619"/>
      <c r="E72" s="695"/>
      <c r="F72" s="603"/>
      <c r="G72" s="597"/>
    </row>
    <row r="73" spans="1:7" ht="25.5">
      <c r="A73" s="618"/>
      <c r="B73" s="599" t="s">
        <v>1561</v>
      </c>
      <c r="C73" s="600"/>
      <c r="D73" s="619"/>
      <c r="E73" s="695"/>
      <c r="F73" s="603"/>
      <c r="G73" s="597"/>
    </row>
    <row r="74" spans="1:7" ht="12.75">
      <c r="A74" s="618"/>
      <c r="B74" s="620" t="s">
        <v>1562</v>
      </c>
      <c r="C74" s="600" t="s">
        <v>165</v>
      </c>
      <c r="D74" s="619">
        <v>80</v>
      </c>
      <c r="E74" s="1460"/>
      <c r="F74" s="612">
        <f>D74*E74</f>
        <v>0</v>
      </c>
      <c r="G74" s="597"/>
    </row>
    <row r="75" spans="1:7" ht="12.75">
      <c r="A75" s="618"/>
      <c r="B75" s="620"/>
      <c r="C75" s="600"/>
      <c r="D75" s="619"/>
      <c r="E75" s="695"/>
      <c r="F75" s="603"/>
      <c r="G75" s="597"/>
    </row>
    <row r="76" spans="1:7" ht="27">
      <c r="A76" s="1455" t="s">
        <v>3225</v>
      </c>
      <c r="B76" s="599" t="s">
        <v>1563</v>
      </c>
      <c r="C76" s="600" t="s">
        <v>165</v>
      </c>
      <c r="D76" s="619">
        <v>50</v>
      </c>
      <c r="E76" s="1460"/>
      <c r="F76" s="612">
        <f>D76*E76</f>
        <v>0</v>
      </c>
      <c r="G76" s="597"/>
    </row>
    <row r="77" spans="1:7" ht="12.75">
      <c r="A77" s="622"/>
      <c r="B77" s="620"/>
      <c r="C77" s="600"/>
      <c r="D77" s="619"/>
      <c r="E77" s="1460"/>
      <c r="F77" s="612"/>
      <c r="G77" s="597"/>
    </row>
    <row r="78" spans="1:7" ht="12.75">
      <c r="A78" s="1455" t="s">
        <v>3226</v>
      </c>
      <c r="B78" s="599" t="s">
        <v>1564</v>
      </c>
      <c r="C78" s="600"/>
      <c r="D78" s="619"/>
      <c r="E78" s="695"/>
      <c r="F78" s="603"/>
      <c r="G78" s="597"/>
    </row>
    <row r="79" spans="1:7" ht="25.5">
      <c r="A79" s="1455"/>
      <c r="B79" s="599" t="s">
        <v>1565</v>
      </c>
      <c r="C79" s="585" t="s">
        <v>165</v>
      </c>
      <c r="D79" s="619">
        <v>80</v>
      </c>
      <c r="E79" s="1460"/>
      <c r="F79" s="612">
        <f>D79*E79</f>
        <v>0</v>
      </c>
      <c r="G79" s="597"/>
    </row>
    <row r="80" spans="1:7" ht="12.75">
      <c r="A80" s="1455"/>
      <c r="B80" s="599"/>
      <c r="C80" s="585"/>
      <c r="D80" s="619"/>
      <c r="E80" s="1460"/>
      <c r="F80" s="612"/>
      <c r="G80" s="597"/>
    </row>
    <row r="81" spans="1:7" ht="51">
      <c r="A81" s="1455" t="s">
        <v>3227</v>
      </c>
      <c r="B81" s="599" t="s">
        <v>1527</v>
      </c>
      <c r="C81" s="601" t="s">
        <v>1515</v>
      </c>
      <c r="D81" s="619">
        <v>1</v>
      </c>
      <c r="E81" s="1460"/>
      <c r="F81" s="612">
        <f>D81*E81</f>
        <v>0</v>
      </c>
      <c r="G81" s="597"/>
    </row>
    <row r="82" spans="1:7" ht="13.5" thickBot="1">
      <c r="A82" s="622"/>
      <c r="B82" s="620"/>
      <c r="C82" s="600"/>
      <c r="D82" s="1461"/>
      <c r="E82" s="702"/>
      <c r="F82" s="612"/>
      <c r="G82" s="597"/>
    </row>
    <row r="83" spans="1:7" ht="26.25" thickBot="1">
      <c r="A83" s="613"/>
      <c r="B83" s="614" t="s">
        <v>3228</v>
      </c>
      <c r="C83" s="615"/>
      <c r="D83" s="616"/>
      <c r="E83" s="698"/>
      <c r="F83" s="617">
        <f>SUM(F64:F82)</f>
        <v>0</v>
      </c>
    </row>
    <row r="84" spans="1:7" ht="12.75">
      <c r="A84" s="598"/>
      <c r="B84" s="606"/>
      <c r="C84" s="607"/>
      <c r="D84" s="601"/>
      <c r="E84" s="696"/>
      <c r="F84" s="608"/>
    </row>
    <row r="85" spans="1:7" ht="16.5" thickBot="1">
      <c r="A85" s="1436" t="s">
        <v>3229</v>
      </c>
      <c r="B85" s="1437" t="s">
        <v>1566</v>
      </c>
      <c r="C85" s="609"/>
      <c r="D85" s="610"/>
      <c r="E85" s="697"/>
      <c r="F85" s="611"/>
    </row>
    <row r="86" spans="1:7" ht="15.75">
      <c r="A86" s="1441"/>
      <c r="B86" s="655"/>
      <c r="C86" s="600"/>
      <c r="D86" s="601"/>
      <c r="E86" s="696"/>
      <c r="F86" s="612"/>
    </row>
    <row r="87" spans="1:7" ht="25.5">
      <c r="A87" s="598" t="s">
        <v>3230</v>
      </c>
      <c r="B87" s="599" t="s">
        <v>1525</v>
      </c>
      <c r="C87" s="600"/>
      <c r="D87" s="601" t="s">
        <v>2849</v>
      </c>
      <c r="E87" s="696"/>
      <c r="F87" s="612"/>
    </row>
    <row r="88" spans="1:7" ht="16.5" thickBot="1">
      <c r="A88" s="1441"/>
      <c r="B88" s="655"/>
      <c r="C88" s="600"/>
      <c r="D88" s="601"/>
      <c r="E88" s="696"/>
      <c r="F88" s="612"/>
    </row>
    <row r="89" spans="1:7" ht="13.5" thickBot="1">
      <c r="A89" s="613"/>
      <c r="B89" s="614" t="s">
        <v>3231</v>
      </c>
      <c r="C89" s="615"/>
      <c r="D89" s="616"/>
      <c r="E89" s="698"/>
      <c r="F89" s="617">
        <v>0</v>
      </c>
    </row>
    <row r="90" spans="1:7" ht="12.75">
      <c r="A90" s="598"/>
      <c r="B90" s="604"/>
      <c r="C90" s="600"/>
      <c r="D90" s="601"/>
      <c r="E90" s="695"/>
      <c r="F90" s="603"/>
    </row>
    <row r="91" spans="1:7" ht="16.5" thickBot="1">
      <c r="A91" s="1436" t="s">
        <v>3232</v>
      </c>
      <c r="B91" s="1437" t="s">
        <v>1524</v>
      </c>
      <c r="C91" s="609"/>
      <c r="D91" s="610"/>
      <c r="E91" s="1442"/>
      <c r="F91" s="709"/>
    </row>
    <row r="92" spans="1:7" ht="12.75">
      <c r="A92" s="598"/>
      <c r="B92" s="599"/>
      <c r="C92" s="600"/>
      <c r="D92" s="601"/>
      <c r="E92" s="695"/>
      <c r="F92" s="603"/>
    </row>
    <row r="93" spans="1:7" ht="12.75">
      <c r="A93" s="598" t="s">
        <v>3233</v>
      </c>
      <c r="B93" s="599" t="s">
        <v>1523</v>
      </c>
      <c r="C93" s="600"/>
      <c r="D93" s="601"/>
      <c r="E93" s="695"/>
      <c r="F93" s="603"/>
    </row>
    <row r="94" spans="1:7" ht="51">
      <c r="A94" s="618"/>
      <c r="B94" s="604" t="s">
        <v>1522</v>
      </c>
      <c r="C94" s="600" t="s">
        <v>33</v>
      </c>
      <c r="D94" s="619">
        <v>1</v>
      </c>
      <c r="E94" s="699"/>
      <c r="F94" s="605">
        <f>D94*E94</f>
        <v>0</v>
      </c>
    </row>
    <row r="95" spans="1:7" ht="38.25">
      <c r="A95" s="618"/>
      <c r="B95" s="620" t="s">
        <v>1521</v>
      </c>
      <c r="C95" s="600" t="s">
        <v>33</v>
      </c>
      <c r="D95" s="619">
        <v>1</v>
      </c>
      <c r="E95" s="699"/>
      <c r="F95" s="605">
        <f>D95*E95</f>
        <v>0</v>
      </c>
    </row>
    <row r="96" spans="1:7" ht="25.5">
      <c r="A96" s="618"/>
      <c r="B96" s="620" t="s">
        <v>1518</v>
      </c>
      <c r="C96" s="600" t="s">
        <v>33</v>
      </c>
      <c r="D96" s="619">
        <v>2</v>
      </c>
      <c r="E96" s="699"/>
      <c r="F96" s="605">
        <f>D96*E96</f>
        <v>0</v>
      </c>
      <c r="G96" s="597"/>
    </row>
    <row r="97" spans="1:7" ht="102">
      <c r="A97" s="618"/>
      <c r="B97" s="620" t="s">
        <v>1516</v>
      </c>
      <c r="C97" s="600" t="s">
        <v>1515</v>
      </c>
      <c r="D97" s="619">
        <v>1</v>
      </c>
      <c r="E97" s="699"/>
      <c r="F97" s="605">
        <f>D97*E97</f>
        <v>0</v>
      </c>
      <c r="G97" s="597"/>
    </row>
    <row r="98" spans="1:7" ht="13.5" thickBot="1">
      <c r="A98" s="618"/>
      <c r="B98" s="620"/>
      <c r="C98" s="600"/>
      <c r="D98" s="619"/>
      <c r="E98" s="700"/>
      <c r="F98" s="608"/>
      <c r="G98" s="597"/>
    </row>
    <row r="99" spans="1:7" ht="13.5" thickBot="1">
      <c r="A99" s="613"/>
      <c r="B99" s="614" t="s">
        <v>3234</v>
      </c>
      <c r="C99" s="615"/>
      <c r="D99" s="624"/>
      <c r="E99" s="701"/>
      <c r="F99" s="617">
        <f>SUM(F94:F98)</f>
        <v>0</v>
      </c>
      <c r="G99" s="597"/>
    </row>
    <row r="100" spans="1:7" ht="12.75">
      <c r="A100" s="598"/>
      <c r="B100" s="599"/>
      <c r="C100" s="600"/>
      <c r="D100" s="619"/>
      <c r="E100" s="695"/>
      <c r="F100" s="603"/>
    </row>
    <row r="101" spans="1:7" ht="12.75">
      <c r="A101" s="598"/>
      <c r="B101" s="599"/>
      <c r="C101" s="600"/>
      <c r="D101" s="619"/>
      <c r="E101" s="695"/>
      <c r="F101" s="603"/>
    </row>
    <row r="102" spans="1:7" ht="32.25" thickBot="1">
      <c r="A102" s="1436" t="s">
        <v>3235</v>
      </c>
      <c r="B102" s="1437" t="s">
        <v>1514</v>
      </c>
      <c r="C102" s="609"/>
      <c r="D102" s="1443"/>
      <c r="E102" s="1442"/>
      <c r="F102" s="709"/>
      <c r="G102" s="597"/>
    </row>
    <row r="103" spans="1:7" ht="12.75">
      <c r="A103" s="598"/>
      <c r="B103" s="599"/>
      <c r="C103" s="600"/>
      <c r="D103" s="619"/>
      <c r="E103" s="695"/>
      <c r="F103" s="603"/>
      <c r="G103" s="597"/>
    </row>
    <row r="104" spans="1:7" ht="25.5">
      <c r="A104" s="622" t="s">
        <v>3236</v>
      </c>
      <c r="B104" s="599" t="s">
        <v>1513</v>
      </c>
      <c r="C104" s="600"/>
      <c r="D104" s="619"/>
      <c r="E104" s="695"/>
      <c r="F104" s="603"/>
      <c r="G104" s="597"/>
    </row>
    <row r="105" spans="1:7">
      <c r="A105" s="622"/>
      <c r="B105" s="620" t="s">
        <v>1567</v>
      </c>
      <c r="C105" s="600" t="s">
        <v>165</v>
      </c>
      <c r="D105" s="619">
        <v>70</v>
      </c>
      <c r="E105" s="699"/>
      <c r="F105" s="605">
        <f>D105*E105</f>
        <v>0</v>
      </c>
      <c r="G105" s="597"/>
    </row>
    <row r="106" spans="1:7">
      <c r="A106" s="622"/>
      <c r="B106" s="620" t="s">
        <v>4234</v>
      </c>
      <c r="C106" s="600" t="s">
        <v>165</v>
      </c>
      <c r="D106" s="619">
        <v>80</v>
      </c>
      <c r="E106" s="699"/>
      <c r="F106" s="605">
        <f>D106*E106</f>
        <v>0</v>
      </c>
      <c r="G106" s="597"/>
    </row>
    <row r="107" spans="1:7" ht="12.75">
      <c r="A107" s="598"/>
      <c r="B107" s="620"/>
      <c r="C107" s="600"/>
      <c r="D107" s="619"/>
      <c r="E107" s="699"/>
      <c r="F107" s="605"/>
      <c r="G107" s="597"/>
    </row>
    <row r="108" spans="1:7" ht="12.75">
      <c r="A108" s="622" t="s">
        <v>3237</v>
      </c>
      <c r="B108" s="620" t="s">
        <v>1568</v>
      </c>
      <c r="C108" s="600" t="s">
        <v>33</v>
      </c>
      <c r="D108" s="619">
        <v>6</v>
      </c>
      <c r="E108" s="699"/>
      <c r="F108" s="605">
        <f>D108*E108</f>
        <v>0</v>
      </c>
      <c r="G108" s="597"/>
    </row>
    <row r="109" spans="1:7" ht="12.75">
      <c r="A109" s="622"/>
      <c r="B109" s="620"/>
      <c r="C109" s="600"/>
      <c r="D109" s="619"/>
      <c r="E109" s="699"/>
      <c r="F109" s="605"/>
      <c r="G109" s="597"/>
    </row>
    <row r="110" spans="1:7" ht="25.5">
      <c r="A110" s="622" t="s">
        <v>3238</v>
      </c>
      <c r="B110" s="620" t="s">
        <v>1506</v>
      </c>
      <c r="C110" s="600" t="s">
        <v>1490</v>
      </c>
      <c r="D110" s="619">
        <v>1</v>
      </c>
      <c r="E110" s="699"/>
      <c r="F110" s="605">
        <f>D110*E110</f>
        <v>0</v>
      </c>
      <c r="G110" s="597"/>
    </row>
    <row r="111" spans="1:7" ht="13.5" thickBot="1">
      <c r="A111" s="622"/>
      <c r="B111" s="620"/>
      <c r="C111" s="600"/>
      <c r="D111" s="619"/>
      <c r="E111" s="700"/>
      <c r="F111" s="608"/>
      <c r="G111" s="597"/>
    </row>
    <row r="112" spans="1:7" ht="26.25" thickBot="1">
      <c r="A112" s="613"/>
      <c r="B112" s="614" t="s">
        <v>3239</v>
      </c>
      <c r="C112" s="615"/>
      <c r="D112" s="624"/>
      <c r="E112" s="701"/>
      <c r="F112" s="617">
        <f>SUM(F105:F111)</f>
        <v>0</v>
      </c>
      <c r="G112" s="597"/>
    </row>
    <row r="113" spans="1:7" ht="12.75">
      <c r="A113" s="598"/>
      <c r="B113" s="604"/>
      <c r="C113" s="607"/>
      <c r="D113" s="619"/>
      <c r="E113" s="695"/>
      <c r="F113" s="603"/>
      <c r="G113" s="597"/>
    </row>
    <row r="114" spans="1:7" ht="16.5" thickBot="1">
      <c r="A114" s="1436" t="s">
        <v>3240</v>
      </c>
      <c r="B114" s="1437" t="s">
        <v>1569</v>
      </c>
      <c r="C114" s="609"/>
      <c r="D114" s="1443"/>
      <c r="E114" s="1442"/>
      <c r="F114" s="636"/>
      <c r="G114" s="597"/>
    </row>
    <row r="115" spans="1:7" ht="15.75">
      <c r="A115" s="1441"/>
      <c r="B115" s="655"/>
      <c r="C115" s="600"/>
      <c r="D115" s="619"/>
      <c r="E115" s="695"/>
      <c r="F115" s="602"/>
      <c r="G115" s="597"/>
    </row>
    <row r="116" spans="1:7" ht="38.25">
      <c r="A116" s="625" t="s">
        <v>3241</v>
      </c>
      <c r="B116" s="599" t="s">
        <v>1570</v>
      </c>
      <c r="C116" s="600" t="s">
        <v>33</v>
      </c>
      <c r="D116" s="619">
        <v>2</v>
      </c>
      <c r="E116" s="702"/>
      <c r="F116" s="612">
        <f>D116*E116</f>
        <v>0</v>
      </c>
      <c r="G116" s="597"/>
    </row>
    <row r="117" spans="1:7" ht="15.75">
      <c r="A117" s="1441"/>
      <c r="B117" s="655"/>
      <c r="C117" s="600"/>
      <c r="D117" s="619"/>
      <c r="E117" s="699"/>
      <c r="F117" s="605"/>
      <c r="G117" s="597"/>
    </row>
    <row r="118" spans="1:7" ht="38.25">
      <c r="A118" s="625" t="s">
        <v>3242</v>
      </c>
      <c r="B118" s="599" t="s">
        <v>1571</v>
      </c>
      <c r="C118" s="600" t="s">
        <v>33</v>
      </c>
      <c r="D118" s="619">
        <v>7</v>
      </c>
      <c r="E118" s="702"/>
      <c r="F118" s="612">
        <f>D118*E118</f>
        <v>0</v>
      </c>
      <c r="G118" s="597"/>
    </row>
    <row r="119" spans="1:7" ht="15.75">
      <c r="A119" s="1441"/>
      <c r="B119" s="599"/>
      <c r="C119" s="600"/>
      <c r="D119" s="619"/>
      <c r="E119" s="702"/>
      <c r="F119" s="612"/>
      <c r="G119" s="597"/>
    </row>
    <row r="120" spans="1:7" ht="25.5">
      <c r="A120" s="625" t="s">
        <v>3243</v>
      </c>
      <c r="B120" s="599" t="s">
        <v>1572</v>
      </c>
      <c r="C120" s="600" t="s">
        <v>33</v>
      </c>
      <c r="D120" s="619">
        <v>1</v>
      </c>
      <c r="E120" s="702"/>
      <c r="F120" s="612">
        <f>D120*E120</f>
        <v>0</v>
      </c>
      <c r="G120" s="597"/>
    </row>
    <row r="121" spans="1:7" ht="12.75">
      <c r="A121" s="705"/>
      <c r="B121" s="599"/>
      <c r="C121" s="600"/>
      <c r="D121" s="619"/>
      <c r="E121" s="696"/>
      <c r="F121" s="612"/>
      <c r="G121" s="597"/>
    </row>
    <row r="122" spans="1:7" ht="25.5">
      <c r="A122" s="625" t="s">
        <v>3244</v>
      </c>
      <c r="B122" s="706" t="s">
        <v>1573</v>
      </c>
      <c r="C122" s="707" t="s">
        <v>263</v>
      </c>
      <c r="D122" s="708">
        <v>1</v>
      </c>
      <c r="E122" s="702"/>
      <c r="F122" s="612">
        <f>D122*E122</f>
        <v>0</v>
      </c>
      <c r="G122" s="597"/>
    </row>
    <row r="123" spans="1:7" ht="15.75">
      <c r="A123" s="1441"/>
      <c r="B123" s="599"/>
      <c r="C123" s="600"/>
      <c r="D123" s="601"/>
      <c r="E123" s="702"/>
      <c r="F123" s="612"/>
      <c r="G123" s="597"/>
    </row>
    <row r="124" spans="1:7" ht="13.5" thickBot="1">
      <c r="A124" s="598"/>
      <c r="B124" s="604"/>
      <c r="C124" s="607"/>
      <c r="D124" s="601"/>
      <c r="E124" s="695"/>
      <c r="F124" s="709"/>
      <c r="G124" s="597"/>
    </row>
    <row r="125" spans="1:7" ht="26.25" thickBot="1">
      <c r="A125" s="613"/>
      <c r="B125" s="614" t="s">
        <v>3245</v>
      </c>
      <c r="C125" s="615"/>
      <c r="D125" s="616"/>
      <c r="E125" s="701"/>
      <c r="F125" s="710">
        <f>SUM(F116:F122)</f>
        <v>0</v>
      </c>
      <c r="G125" s="597"/>
    </row>
    <row r="126" spans="1:7" ht="12.75">
      <c r="A126" s="598"/>
      <c r="B126" s="606"/>
      <c r="C126" s="607"/>
      <c r="D126" s="601"/>
      <c r="E126" s="695"/>
      <c r="F126" s="603"/>
      <c r="G126" s="597"/>
    </row>
    <row r="127" spans="1:7" ht="32.25" thickBot="1">
      <c r="A127" s="1436" t="s">
        <v>3246</v>
      </c>
      <c r="B127" s="1437" t="s">
        <v>1499</v>
      </c>
      <c r="C127" s="609"/>
      <c r="D127" s="610"/>
      <c r="E127" s="1442"/>
      <c r="F127" s="709"/>
      <c r="G127" s="597"/>
    </row>
    <row r="128" spans="1:7" ht="12.75">
      <c r="A128" s="598"/>
      <c r="B128" s="604"/>
      <c r="C128" s="607"/>
      <c r="D128" s="601"/>
      <c r="E128" s="695"/>
      <c r="F128" s="603"/>
      <c r="G128" s="597"/>
    </row>
    <row r="129" spans="1:14" ht="344.25">
      <c r="A129" s="626" t="s">
        <v>3247</v>
      </c>
      <c r="B129" s="620" t="s">
        <v>1498</v>
      </c>
      <c r="C129" s="627" t="s">
        <v>1490</v>
      </c>
      <c r="D129" s="619">
        <v>1</v>
      </c>
      <c r="E129" s="702"/>
      <c r="F129" s="612">
        <f>D129*E129</f>
        <v>0</v>
      </c>
      <c r="G129" s="597"/>
    </row>
    <row r="130" spans="1:14" ht="12.75">
      <c r="A130" s="629"/>
      <c r="B130" s="620"/>
      <c r="C130" s="627"/>
      <c r="D130" s="619"/>
      <c r="E130" s="702"/>
      <c r="F130" s="612"/>
      <c r="G130" s="597"/>
    </row>
    <row r="131" spans="1:14" ht="127.5">
      <c r="A131" s="626" t="s">
        <v>3248</v>
      </c>
      <c r="B131" s="620" t="s">
        <v>1497</v>
      </c>
      <c r="C131" s="627" t="s">
        <v>1490</v>
      </c>
      <c r="D131" s="619">
        <v>1</v>
      </c>
      <c r="E131" s="702"/>
      <c r="F131" s="628">
        <f>D131*E131</f>
        <v>0</v>
      </c>
      <c r="G131" s="597"/>
      <c r="I131" s="629"/>
      <c r="J131" s="620"/>
      <c r="K131" s="627"/>
      <c r="L131" s="634"/>
      <c r="M131" s="631"/>
      <c r="N131" s="605"/>
    </row>
    <row r="132" spans="1:14" ht="12.75">
      <c r="A132" s="626"/>
      <c r="B132" s="620"/>
      <c r="C132" s="627"/>
      <c r="D132" s="619"/>
      <c r="E132" s="702"/>
      <c r="F132" s="628"/>
      <c r="G132" s="597"/>
    </row>
    <row r="133" spans="1:14" ht="25.5">
      <c r="A133" s="626" t="s">
        <v>3249</v>
      </c>
      <c r="B133" s="580" t="s">
        <v>1574</v>
      </c>
      <c r="C133" s="600" t="s">
        <v>1490</v>
      </c>
      <c r="D133" s="619">
        <v>1</v>
      </c>
      <c r="E133" s="702"/>
      <c r="F133" s="628">
        <f>D133*E133</f>
        <v>0</v>
      </c>
      <c r="G133" s="597"/>
    </row>
    <row r="134" spans="1:14" ht="12.75">
      <c r="A134" s="626"/>
      <c r="B134" s="580"/>
      <c r="C134" s="600"/>
      <c r="D134" s="619"/>
      <c r="E134" s="702"/>
      <c r="F134" s="628"/>
      <c r="G134" s="597"/>
    </row>
    <row r="135" spans="1:14" ht="38.25">
      <c r="A135" s="626" t="s">
        <v>3250</v>
      </c>
      <c r="B135" s="630" t="s">
        <v>1496</v>
      </c>
      <c r="C135" s="627" t="s">
        <v>1490</v>
      </c>
      <c r="D135" s="619">
        <v>1</v>
      </c>
      <c r="E135" s="702"/>
      <c r="F135" s="628">
        <f>D135*E135</f>
        <v>0</v>
      </c>
      <c r="G135" s="597"/>
    </row>
    <row r="136" spans="1:14" ht="12.75">
      <c r="A136" s="626"/>
      <c r="B136" s="630"/>
      <c r="C136" s="627"/>
      <c r="D136" s="619"/>
      <c r="E136" s="702"/>
      <c r="F136" s="628"/>
      <c r="G136" s="597"/>
    </row>
    <row r="137" spans="1:14" ht="12.75">
      <c r="A137" s="626" t="s">
        <v>3251</v>
      </c>
      <c r="B137" s="630" t="s">
        <v>1494</v>
      </c>
      <c r="C137" s="627" t="s">
        <v>1490</v>
      </c>
      <c r="D137" s="623">
        <v>1</v>
      </c>
      <c r="E137" s="703"/>
      <c r="F137" s="605">
        <f>D137*E137</f>
        <v>0</v>
      </c>
      <c r="G137" s="597"/>
    </row>
    <row r="138" spans="1:14" ht="12.75">
      <c r="A138" s="629"/>
      <c r="B138" s="630"/>
      <c r="C138" s="627"/>
      <c r="D138" s="623"/>
      <c r="E138" s="703"/>
      <c r="F138" s="605"/>
      <c r="G138" s="597"/>
    </row>
    <row r="139" spans="1:14" ht="114.75">
      <c r="A139" s="626" t="s">
        <v>3252</v>
      </c>
      <c r="B139" s="1444" t="s">
        <v>1493</v>
      </c>
      <c r="C139" s="627" t="s">
        <v>1490</v>
      </c>
      <c r="D139" s="623">
        <v>1</v>
      </c>
      <c r="E139" s="703"/>
      <c r="F139" s="605">
        <f>D139*E139</f>
        <v>0</v>
      </c>
      <c r="G139" s="597"/>
    </row>
    <row r="140" spans="1:14" ht="12.75">
      <c r="A140" s="629"/>
      <c r="B140" s="630"/>
      <c r="C140" s="627"/>
      <c r="D140" s="623"/>
      <c r="E140" s="703"/>
      <c r="F140" s="605"/>
      <c r="G140" s="597"/>
    </row>
    <row r="141" spans="1:14" ht="25.5">
      <c r="A141" s="626" t="s">
        <v>3253</v>
      </c>
      <c r="B141" s="632" t="s">
        <v>1575</v>
      </c>
      <c r="C141" s="627" t="s">
        <v>1490</v>
      </c>
      <c r="D141" s="623">
        <v>1</v>
      </c>
      <c r="E141" s="703"/>
      <c r="F141" s="605">
        <f>D141*E141</f>
        <v>0</v>
      </c>
      <c r="G141" s="597"/>
    </row>
    <row r="142" spans="1:14" ht="12.75">
      <c r="A142" s="629"/>
      <c r="B142" s="630"/>
      <c r="C142" s="627"/>
      <c r="D142" s="623"/>
      <c r="E142" s="703"/>
      <c r="F142" s="605"/>
      <c r="G142" s="597"/>
    </row>
    <row r="143" spans="1:14" ht="191.25">
      <c r="A143" s="626" t="s">
        <v>3255</v>
      </c>
      <c r="B143" s="632" t="s">
        <v>1576</v>
      </c>
      <c r="C143" s="627" t="s">
        <v>1490</v>
      </c>
      <c r="D143" s="623">
        <v>1</v>
      </c>
      <c r="E143" s="704"/>
      <c r="F143" s="605">
        <f>D143*E143</f>
        <v>0</v>
      </c>
      <c r="G143" s="597"/>
    </row>
    <row r="144" spans="1:14" ht="12.75">
      <c r="A144" s="629"/>
      <c r="B144" s="632"/>
      <c r="C144" s="627"/>
      <c r="D144" s="623"/>
      <c r="E144" s="704"/>
      <c r="F144" s="605"/>
      <c r="G144" s="597"/>
    </row>
    <row r="145" spans="1:7" ht="127.5">
      <c r="A145" s="626" t="s">
        <v>3254</v>
      </c>
      <c r="B145" s="633" t="s">
        <v>2754</v>
      </c>
      <c r="C145" s="627" t="s">
        <v>1490</v>
      </c>
      <c r="D145" s="623">
        <v>1</v>
      </c>
      <c r="E145" s="704"/>
      <c r="F145" s="605">
        <f>D145*E145</f>
        <v>0</v>
      </c>
      <c r="G145" s="597"/>
    </row>
    <row r="146" spans="1:7" ht="12.75">
      <c r="A146" s="629"/>
      <c r="B146" s="633"/>
      <c r="C146" s="627"/>
      <c r="D146" s="623"/>
      <c r="E146" s="704"/>
      <c r="F146" s="605"/>
      <c r="G146" s="597"/>
    </row>
    <row r="147" spans="1:7" ht="12.75">
      <c r="A147" s="626" t="s">
        <v>3256</v>
      </c>
      <c r="B147" s="630" t="s">
        <v>2844</v>
      </c>
      <c r="C147" s="627" t="s">
        <v>1490</v>
      </c>
      <c r="D147" s="619">
        <v>1</v>
      </c>
      <c r="E147" s="702"/>
      <c r="F147" s="628">
        <f>D147*E147</f>
        <v>0</v>
      </c>
      <c r="G147" s="597"/>
    </row>
    <row r="148" spans="1:7" ht="13.5" thickBot="1">
      <c r="A148" s="629"/>
      <c r="B148" s="630"/>
      <c r="C148" s="627"/>
      <c r="D148" s="634"/>
      <c r="E148" s="703"/>
      <c r="F148" s="605"/>
      <c r="G148" s="597"/>
    </row>
    <row r="149" spans="1:7" ht="26.25" thickBot="1">
      <c r="A149" s="613"/>
      <c r="B149" s="614" t="s">
        <v>3257</v>
      </c>
      <c r="C149" s="615"/>
      <c r="D149" s="616"/>
      <c r="E149" s="701"/>
      <c r="F149" s="635">
        <f>SUM(F129:F147)</f>
        <v>0</v>
      </c>
      <c r="G149" s="597"/>
    </row>
    <row r="150" spans="1:7" ht="12.75">
      <c r="A150" s="598"/>
      <c r="B150" s="606"/>
      <c r="C150" s="607"/>
      <c r="D150" s="601"/>
      <c r="E150" s="695"/>
      <c r="F150" s="603"/>
      <c r="G150" s="597"/>
    </row>
    <row r="151" spans="1:7" ht="13.5" thickBot="1">
      <c r="A151" s="598"/>
      <c r="B151" s="606"/>
      <c r="C151" s="607"/>
      <c r="D151" s="601"/>
      <c r="E151" s="695"/>
      <c r="F151" s="636"/>
      <c r="G151" s="597"/>
    </row>
    <row r="152" spans="1:7" ht="16.5" thickBot="1">
      <c r="A152" s="637"/>
      <c r="B152" s="638" t="s">
        <v>271</v>
      </c>
      <c r="C152" s="639"/>
      <c r="D152" s="640"/>
      <c r="E152" s="711"/>
      <c r="F152" s="1445"/>
      <c r="G152" s="597"/>
    </row>
    <row r="153" spans="1:7" ht="12.75">
      <c r="A153" s="642"/>
      <c r="B153" s="604"/>
      <c r="C153" s="643"/>
      <c r="D153" s="644"/>
      <c r="E153" s="712"/>
      <c r="F153" s="603"/>
      <c r="G153" s="597"/>
    </row>
    <row r="154" spans="1:7" ht="25.5">
      <c r="A154" s="642"/>
      <c r="B154" s="604" t="s">
        <v>3258</v>
      </c>
      <c r="C154" s="643"/>
      <c r="D154" s="644"/>
      <c r="E154" s="712"/>
      <c r="F154" s="646">
        <f>F83</f>
        <v>0</v>
      </c>
      <c r="G154" s="597"/>
    </row>
    <row r="155" spans="1:7" ht="12.75">
      <c r="A155" s="642"/>
      <c r="B155" s="604"/>
      <c r="C155" s="643"/>
      <c r="D155" s="644"/>
      <c r="E155" s="712"/>
      <c r="F155" s="646"/>
      <c r="G155" s="597"/>
    </row>
    <row r="156" spans="1:7" ht="12.75">
      <c r="A156" s="642"/>
      <c r="B156" s="604" t="s">
        <v>3259</v>
      </c>
      <c r="C156" s="643"/>
      <c r="D156" s="644"/>
      <c r="E156" s="712"/>
      <c r="F156" s="646">
        <f>F89</f>
        <v>0</v>
      </c>
      <c r="G156" s="597"/>
    </row>
    <row r="157" spans="1:7" ht="12.75">
      <c r="A157" s="642"/>
      <c r="B157" s="604"/>
      <c r="C157" s="643"/>
      <c r="D157" s="644"/>
      <c r="E157" s="712"/>
      <c r="F157" s="603"/>
      <c r="G157" s="597"/>
    </row>
    <row r="158" spans="1:7" ht="12.75">
      <c r="A158" s="642"/>
      <c r="B158" s="604" t="s">
        <v>3260</v>
      </c>
      <c r="C158" s="643"/>
      <c r="D158" s="644"/>
      <c r="E158" s="712"/>
      <c r="F158" s="646">
        <f>F99</f>
        <v>0</v>
      </c>
      <c r="G158" s="597"/>
    </row>
    <row r="159" spans="1:7" ht="12.75">
      <c r="A159" s="642"/>
      <c r="B159" s="604"/>
      <c r="C159" s="643"/>
      <c r="D159" s="644"/>
      <c r="E159" s="712"/>
      <c r="F159" s="647"/>
      <c r="G159" s="597"/>
    </row>
    <row r="160" spans="1:7" ht="25.5">
      <c r="A160" s="642"/>
      <c r="B160" s="604" t="s">
        <v>3261</v>
      </c>
      <c r="C160" s="643"/>
      <c r="D160" s="644"/>
      <c r="E160" s="712"/>
      <c r="F160" s="648">
        <f>F112</f>
        <v>0</v>
      </c>
      <c r="G160" s="597"/>
    </row>
    <row r="161" spans="1:7" ht="12.75">
      <c r="A161" s="642"/>
      <c r="B161" s="604"/>
      <c r="C161" s="643"/>
      <c r="D161" s="644"/>
      <c r="E161" s="712"/>
      <c r="F161" s="647"/>
      <c r="G161" s="597"/>
    </row>
    <row r="162" spans="1:7" ht="12.75">
      <c r="A162" s="642"/>
      <c r="B162" s="604" t="s">
        <v>3262</v>
      </c>
      <c r="C162" s="643"/>
      <c r="D162" s="644"/>
      <c r="E162" s="712"/>
      <c r="F162" s="648">
        <f>F125</f>
        <v>0</v>
      </c>
      <c r="G162" s="597"/>
    </row>
    <row r="163" spans="1:7" ht="12.75">
      <c r="A163" s="642"/>
      <c r="B163" s="604"/>
      <c r="C163" s="643"/>
      <c r="D163" s="644"/>
      <c r="E163" s="712"/>
      <c r="F163" s="648"/>
      <c r="G163" s="597"/>
    </row>
    <row r="164" spans="1:7" ht="12.75">
      <c r="A164" s="642"/>
      <c r="B164" s="604" t="s">
        <v>3263</v>
      </c>
      <c r="C164" s="643"/>
      <c r="D164" s="644"/>
      <c r="E164" s="712"/>
      <c r="F164" s="648">
        <f>F149</f>
        <v>0</v>
      </c>
      <c r="G164" s="597"/>
    </row>
    <row r="165" spans="1:7" ht="12.75">
      <c r="A165" s="642"/>
      <c r="B165" s="604"/>
      <c r="C165" s="643"/>
      <c r="D165" s="644"/>
      <c r="E165" s="712"/>
      <c r="F165" s="648"/>
      <c r="G165" s="597"/>
    </row>
    <row r="166" spans="1:7" ht="13.5" thickBot="1">
      <c r="A166" s="642"/>
      <c r="B166" s="604"/>
      <c r="C166" s="643"/>
      <c r="D166" s="644"/>
      <c r="E166" s="712"/>
      <c r="F166" s="647"/>
      <c r="G166" s="597"/>
    </row>
    <row r="167" spans="1:7" ht="12.75">
      <c r="A167" s="649"/>
      <c r="B167" s="650"/>
      <c r="C167" s="651"/>
      <c r="D167" s="652"/>
      <c r="E167" s="713"/>
      <c r="F167" s="654"/>
      <c r="G167" s="597"/>
    </row>
    <row r="168" spans="1:7" ht="15.75">
      <c r="A168" s="642"/>
      <c r="B168" s="655" t="s">
        <v>1489</v>
      </c>
      <c r="C168" s="643"/>
      <c r="D168" s="644"/>
      <c r="E168" s="645"/>
      <c r="F168" s="648">
        <f>SUM(F154:F165)</f>
        <v>0</v>
      </c>
      <c r="G168" s="597"/>
    </row>
    <row r="169" spans="1:7" ht="15.75">
      <c r="A169" s="642"/>
      <c r="B169" s="655"/>
      <c r="C169" s="643"/>
      <c r="D169" s="644"/>
      <c r="E169" s="645"/>
      <c r="F169" s="647"/>
      <c r="G169" s="597"/>
    </row>
    <row r="170" spans="1:7" ht="15.75">
      <c r="A170" s="642"/>
      <c r="B170" s="655"/>
      <c r="C170" s="643"/>
      <c r="D170" s="644"/>
      <c r="E170" s="645"/>
      <c r="F170" s="656"/>
      <c r="G170" s="597"/>
    </row>
    <row r="171" spans="1:7" ht="15.75">
      <c r="A171" s="642"/>
      <c r="B171" s="655"/>
      <c r="C171" s="643"/>
      <c r="D171" s="644"/>
      <c r="E171" s="645"/>
      <c r="F171" s="656"/>
      <c r="G171" s="597"/>
    </row>
    <row r="172" spans="1:7" ht="15.75">
      <c r="A172" s="642"/>
      <c r="B172" s="655"/>
      <c r="C172" s="643"/>
      <c r="D172" s="644"/>
      <c r="E172" s="645"/>
      <c r="F172" s="656"/>
      <c r="G172" s="597"/>
    </row>
    <row r="173" spans="1:7" ht="15.75">
      <c r="A173" s="642"/>
      <c r="B173" s="655"/>
      <c r="C173" s="643"/>
      <c r="D173" s="644"/>
      <c r="E173" s="645"/>
      <c r="F173" s="656"/>
      <c r="G173" s="597"/>
    </row>
    <row r="174" spans="1:7" ht="15.75">
      <c r="A174" s="642"/>
      <c r="B174" s="655"/>
      <c r="C174" s="643"/>
      <c r="D174" s="644"/>
      <c r="E174" s="645"/>
      <c r="F174" s="656"/>
      <c r="G174" s="597"/>
    </row>
    <row r="175" spans="1:7" ht="15.75">
      <c r="A175" s="642"/>
      <c r="B175" s="655"/>
      <c r="C175" s="643"/>
      <c r="D175" s="644"/>
      <c r="E175" s="645"/>
      <c r="F175" s="656"/>
      <c r="G175" s="597"/>
    </row>
    <row r="176" spans="1:7" ht="15.75">
      <c r="A176" s="642"/>
      <c r="B176" s="655"/>
      <c r="C176" s="643"/>
      <c r="D176" s="644"/>
      <c r="E176" s="645"/>
      <c r="F176" s="656"/>
      <c r="G176" s="597"/>
    </row>
    <row r="177" spans="1:7" ht="15.75">
      <c r="A177" s="642"/>
      <c r="B177" s="655"/>
      <c r="C177" s="643"/>
      <c r="D177" s="644"/>
      <c r="E177" s="645"/>
      <c r="F177" s="656"/>
      <c r="G177" s="597"/>
    </row>
    <row r="178" spans="1:7" ht="15.75">
      <c r="A178" s="642"/>
      <c r="B178" s="655"/>
      <c r="C178" s="643"/>
      <c r="D178" s="644"/>
      <c r="E178" s="645"/>
      <c r="F178" s="656"/>
      <c r="G178" s="597"/>
    </row>
    <row r="179" spans="1:7" ht="15.75">
      <c r="A179" s="642"/>
      <c r="B179" s="655"/>
      <c r="C179" s="643"/>
      <c r="D179" s="644"/>
      <c r="E179" s="645"/>
      <c r="F179" s="656"/>
      <c r="G179" s="597"/>
    </row>
    <row r="180" spans="1:7" ht="12.75">
      <c r="A180" s="598"/>
      <c r="B180" s="599"/>
      <c r="C180" s="600"/>
      <c r="D180" s="601"/>
      <c r="E180" s="602"/>
      <c r="F180" s="603"/>
      <c r="G180" s="597"/>
    </row>
    <row r="181" spans="1:7">
      <c r="A181" s="598"/>
      <c r="B181" s="1446"/>
      <c r="C181" s="1447"/>
      <c r="D181" s="1448"/>
      <c r="E181" s="1449"/>
      <c r="F181" s="603"/>
      <c r="G181" s="597"/>
    </row>
    <row r="182" spans="1:7">
      <c r="A182" s="598"/>
      <c r="B182" s="1450"/>
      <c r="C182" s="1447"/>
      <c r="D182" s="1451"/>
      <c r="E182" s="1452"/>
      <c r="F182" s="603"/>
      <c r="G182" s="597"/>
    </row>
    <row r="183" spans="1:7">
      <c r="A183" s="598"/>
      <c r="B183" s="1450"/>
      <c r="C183" s="1447"/>
      <c r="D183" s="1451"/>
      <c r="E183" s="1452"/>
      <c r="F183" s="603"/>
    </row>
    <row r="184" spans="1:7">
      <c r="A184" s="598"/>
      <c r="B184" s="1450"/>
      <c r="C184" s="1447"/>
      <c r="D184" s="1451"/>
      <c r="E184" s="1452"/>
      <c r="F184" s="603"/>
    </row>
    <row r="185" spans="1:7">
      <c r="A185" s="598"/>
      <c r="B185" s="1450"/>
      <c r="C185" s="1447"/>
      <c r="D185" s="1451"/>
      <c r="E185" s="1452"/>
      <c r="F185" s="603"/>
    </row>
    <row r="186" spans="1:7">
      <c r="A186" s="598"/>
      <c r="B186" s="1450"/>
      <c r="C186" s="1447"/>
      <c r="D186" s="1451"/>
      <c r="E186" s="1452"/>
      <c r="F186" s="603"/>
    </row>
    <row r="187" spans="1:7">
      <c r="A187" s="598"/>
      <c r="B187" s="1450"/>
      <c r="C187" s="1447"/>
      <c r="D187" s="1451"/>
      <c r="E187" s="1452"/>
      <c r="F187" s="603"/>
    </row>
    <row r="188" spans="1:7">
      <c r="A188" s="598"/>
      <c r="B188" s="1450"/>
      <c r="C188" s="1447"/>
      <c r="D188" s="1451"/>
      <c r="E188" s="1452"/>
      <c r="F188" s="603"/>
    </row>
    <row r="189" spans="1:7">
      <c r="A189" s="598"/>
      <c r="B189" s="1450"/>
      <c r="C189" s="1453"/>
      <c r="D189" s="1448"/>
      <c r="E189" s="1449"/>
      <c r="F189" s="603"/>
    </row>
    <row r="190" spans="1:7">
      <c r="A190" s="598"/>
      <c r="B190" s="1450"/>
      <c r="C190" s="1447"/>
      <c r="D190" s="1451"/>
      <c r="E190" s="1452"/>
      <c r="F190" s="603"/>
    </row>
    <row r="191" spans="1:7">
      <c r="A191" s="598"/>
      <c r="B191" s="1450"/>
      <c r="C191" s="1453"/>
      <c r="D191" s="1448"/>
      <c r="E191" s="1449"/>
      <c r="F191" s="603"/>
    </row>
    <row r="192" spans="1:7">
      <c r="A192" s="598"/>
      <c r="B192" s="1450"/>
      <c r="C192" s="1447"/>
      <c r="D192" s="1451"/>
      <c r="E192" s="1452"/>
      <c r="F192" s="603"/>
    </row>
    <row r="193" spans="1:6">
      <c r="A193" s="598"/>
      <c r="B193" s="1450"/>
      <c r="C193" s="1453"/>
      <c r="D193" s="1448"/>
      <c r="E193" s="1449"/>
      <c r="F193" s="603"/>
    </row>
    <row r="194" spans="1:6" ht="12.75">
      <c r="A194" s="598"/>
      <c r="B194" s="599"/>
      <c r="C194" s="600"/>
      <c r="D194" s="601"/>
      <c r="E194" s="602"/>
      <c r="F194" s="603"/>
    </row>
    <row r="195" spans="1:6" ht="12.75">
      <c r="A195" s="598"/>
      <c r="B195" s="599"/>
      <c r="C195" s="600"/>
      <c r="D195" s="601"/>
      <c r="E195" s="602"/>
      <c r="F195" s="603"/>
    </row>
    <row r="196" spans="1:6" ht="12.75">
      <c r="A196" s="598"/>
      <c r="B196" s="599"/>
      <c r="C196" s="600"/>
      <c r="D196" s="601"/>
      <c r="E196" s="602"/>
      <c r="F196" s="603"/>
    </row>
    <row r="197" spans="1:6">
      <c r="A197" s="598"/>
      <c r="B197" s="599"/>
      <c r="C197" s="600"/>
      <c r="D197" s="1451"/>
      <c r="E197" s="1449"/>
      <c r="F197" s="603"/>
    </row>
    <row r="198" spans="1:6">
      <c r="A198" s="598"/>
      <c r="B198" s="599"/>
      <c r="C198" s="600"/>
      <c r="D198" s="1448"/>
      <c r="E198" s="1452"/>
      <c r="F198" s="603"/>
    </row>
    <row r="199" spans="1:6">
      <c r="A199" s="598"/>
      <c r="B199" s="599"/>
      <c r="C199" s="600"/>
      <c r="D199" s="1448"/>
      <c r="E199" s="1452"/>
      <c r="F199" s="603"/>
    </row>
    <row r="200" spans="1:6">
      <c r="A200" s="598"/>
      <c r="B200" s="599"/>
      <c r="C200" s="600"/>
      <c r="D200" s="1448"/>
      <c r="E200" s="1452"/>
      <c r="F200" s="603"/>
    </row>
    <row r="201" spans="1:6">
      <c r="A201" s="598"/>
      <c r="B201" s="599"/>
      <c r="C201" s="600"/>
      <c r="D201" s="1448"/>
      <c r="E201" s="1452"/>
      <c r="F201" s="603"/>
    </row>
    <row r="202" spans="1:6">
      <c r="A202" s="598"/>
      <c r="B202" s="599"/>
      <c r="C202" s="600"/>
      <c r="D202" s="1448"/>
      <c r="E202" s="1452"/>
      <c r="F202" s="603"/>
    </row>
    <row r="203" spans="1:6">
      <c r="A203" s="598"/>
      <c r="B203" s="599"/>
      <c r="C203" s="600"/>
      <c r="D203" s="1448"/>
      <c r="E203" s="1452"/>
      <c r="F203" s="603"/>
    </row>
    <row r="204" spans="1:6">
      <c r="A204" s="598"/>
      <c r="B204" s="599"/>
      <c r="C204" s="600"/>
      <c r="D204" s="1454"/>
      <c r="E204" s="1449"/>
      <c r="F204" s="603"/>
    </row>
    <row r="205" spans="1:6">
      <c r="A205" s="598"/>
      <c r="B205" s="599"/>
      <c r="C205" s="600"/>
      <c r="D205" s="1448"/>
      <c r="E205" s="1452"/>
      <c r="F205" s="603"/>
    </row>
    <row r="206" spans="1:6">
      <c r="A206" s="598"/>
      <c r="B206" s="599"/>
      <c r="C206" s="600"/>
      <c r="D206" s="1448"/>
      <c r="E206" s="1452"/>
      <c r="F206" s="603"/>
    </row>
    <row r="207" spans="1:6" ht="12.75">
      <c r="A207" s="598"/>
      <c r="B207" s="599"/>
      <c r="C207" s="600"/>
      <c r="D207" s="601"/>
      <c r="E207" s="602"/>
      <c r="F207" s="603"/>
    </row>
    <row r="208" spans="1:6" ht="12.75">
      <c r="A208" s="598"/>
      <c r="B208" s="599"/>
      <c r="C208" s="600"/>
      <c r="D208" s="601"/>
      <c r="E208" s="602"/>
      <c r="F208" s="603"/>
    </row>
    <row r="209" spans="1:6" ht="12.75">
      <c r="A209" s="598"/>
      <c r="B209" s="599"/>
      <c r="C209" s="600"/>
      <c r="D209" s="601"/>
      <c r="E209" s="602"/>
      <c r="F209" s="603"/>
    </row>
    <row r="210" spans="1:6" ht="12.75">
      <c r="A210" s="598"/>
      <c r="B210" s="599"/>
      <c r="C210" s="600"/>
      <c r="D210" s="601"/>
      <c r="E210" s="602"/>
      <c r="F210" s="603"/>
    </row>
    <row r="211" spans="1:6" ht="12.75">
      <c r="A211" s="598"/>
      <c r="B211" s="599"/>
      <c r="C211" s="600"/>
      <c r="D211" s="601"/>
      <c r="E211" s="602"/>
      <c r="F211" s="603"/>
    </row>
    <row r="212" spans="1:6" ht="12.75">
      <c r="A212" s="598"/>
      <c r="B212" s="599"/>
      <c r="C212" s="600"/>
      <c r="D212" s="601"/>
      <c r="E212" s="602"/>
      <c r="F212" s="603"/>
    </row>
    <row r="213" spans="1:6" ht="12.75">
      <c r="A213" s="598"/>
      <c r="B213" s="599"/>
      <c r="C213" s="600"/>
      <c r="D213" s="601"/>
      <c r="E213" s="602"/>
      <c r="F213" s="603"/>
    </row>
    <row r="214" spans="1:6" ht="12.75">
      <c r="A214" s="598"/>
      <c r="B214" s="599"/>
      <c r="C214" s="600"/>
      <c r="D214" s="601"/>
      <c r="E214" s="602"/>
      <c r="F214" s="603"/>
    </row>
    <row r="215" spans="1:6" ht="12.75">
      <c r="A215" s="598"/>
      <c r="B215" s="599"/>
      <c r="C215" s="600"/>
      <c r="D215" s="601"/>
      <c r="E215" s="602"/>
      <c r="F215" s="603"/>
    </row>
    <row r="216" spans="1:6" ht="12.75">
      <c r="A216" s="598"/>
      <c r="B216" s="599"/>
      <c r="C216" s="600"/>
      <c r="D216" s="601"/>
      <c r="E216" s="602"/>
      <c r="F216" s="603"/>
    </row>
    <row r="217" spans="1:6" ht="12.75">
      <c r="A217" s="598"/>
      <c r="B217" s="599"/>
      <c r="C217" s="600"/>
      <c r="D217" s="601"/>
      <c r="E217" s="602"/>
      <c r="F217" s="603"/>
    </row>
    <row r="218" spans="1:6" ht="12.75">
      <c r="A218" s="598"/>
      <c r="B218" s="599"/>
      <c r="C218" s="600"/>
      <c r="D218" s="601"/>
      <c r="E218" s="602"/>
      <c r="F218" s="603"/>
    </row>
    <row r="219" spans="1:6" ht="15.75">
      <c r="A219" s="1441"/>
      <c r="B219" s="655"/>
      <c r="C219" s="600"/>
      <c r="D219" s="601"/>
      <c r="E219" s="602"/>
      <c r="F219" s="603"/>
    </row>
    <row r="220" spans="1:6" ht="12.75">
      <c r="A220" s="642"/>
      <c r="B220" s="604"/>
      <c r="C220" s="643"/>
      <c r="D220" s="644"/>
      <c r="E220" s="645"/>
      <c r="F220" s="603"/>
    </row>
    <row r="221" spans="1:6" ht="12.75">
      <c r="A221" s="1455"/>
      <c r="B221" s="599"/>
      <c r="C221" s="657"/>
      <c r="D221" s="658"/>
      <c r="E221" s="603"/>
      <c r="F221" s="603"/>
    </row>
    <row r="222" spans="1:6" ht="12.75">
      <c r="A222" s="642"/>
      <c r="B222" s="604"/>
      <c r="C222" s="643"/>
      <c r="D222" s="644"/>
      <c r="E222" s="645"/>
      <c r="F222" s="603"/>
    </row>
    <row r="223" spans="1:6" ht="12.75">
      <c r="A223" s="659"/>
      <c r="B223" s="599"/>
      <c r="C223" s="657"/>
      <c r="D223" s="658"/>
      <c r="E223" s="603"/>
      <c r="F223" s="603"/>
    </row>
    <row r="224" spans="1:6" ht="12.75">
      <c r="A224" s="598"/>
      <c r="B224" s="620"/>
      <c r="C224" s="607"/>
      <c r="D224" s="601"/>
      <c r="E224" s="602"/>
      <c r="F224" s="603"/>
    </row>
    <row r="225" spans="1:6" ht="12.75">
      <c r="A225" s="598"/>
      <c r="B225" s="620"/>
      <c r="C225" s="607"/>
      <c r="D225" s="601"/>
      <c r="E225" s="602"/>
      <c r="F225" s="603"/>
    </row>
    <row r="226" spans="1:6" ht="12.75">
      <c r="A226" s="598"/>
      <c r="B226" s="620"/>
      <c r="C226" s="607"/>
      <c r="D226" s="601"/>
      <c r="E226" s="602"/>
      <c r="F226" s="603"/>
    </row>
    <row r="227" spans="1:6" ht="12.75">
      <c r="A227" s="598"/>
      <c r="B227" s="620"/>
      <c r="C227" s="607"/>
      <c r="D227" s="601"/>
      <c r="E227" s="602"/>
      <c r="F227" s="603"/>
    </row>
    <row r="228" spans="1:6" ht="12.75">
      <c r="A228" s="598"/>
      <c r="B228" s="620"/>
      <c r="C228" s="607"/>
      <c r="D228" s="601"/>
      <c r="E228" s="602"/>
      <c r="F228" s="603"/>
    </row>
    <row r="229" spans="1:6" ht="12.75">
      <c r="A229" s="598"/>
      <c r="B229" s="620"/>
      <c r="C229" s="607"/>
      <c r="D229" s="601"/>
      <c r="E229" s="602"/>
      <c r="F229" s="603"/>
    </row>
    <row r="230" spans="1:6" ht="12.75">
      <c r="A230" s="598"/>
      <c r="B230" s="620"/>
      <c r="C230" s="607"/>
      <c r="D230" s="601"/>
      <c r="E230" s="602"/>
      <c r="F230" s="603"/>
    </row>
    <row r="231" spans="1:6" ht="12.75">
      <c r="A231" s="598"/>
      <c r="B231" s="620"/>
      <c r="C231" s="607"/>
      <c r="D231" s="601"/>
      <c r="E231" s="602"/>
      <c r="F231" s="603"/>
    </row>
    <row r="232" spans="1:6" ht="12.75">
      <c r="A232" s="598"/>
      <c r="B232" s="620"/>
      <c r="C232" s="607"/>
      <c r="D232" s="601"/>
      <c r="E232" s="602"/>
      <c r="F232" s="603"/>
    </row>
    <row r="233" spans="1:6" ht="12.75">
      <c r="A233" s="598"/>
      <c r="B233" s="620"/>
      <c r="C233" s="607"/>
      <c r="D233" s="601"/>
      <c r="E233" s="602"/>
      <c r="F233" s="603"/>
    </row>
    <row r="234" spans="1:6" ht="12.75">
      <c r="A234" s="598"/>
      <c r="B234" s="620"/>
      <c r="C234" s="607"/>
      <c r="D234" s="601"/>
      <c r="E234" s="602"/>
      <c r="F234" s="603"/>
    </row>
    <row r="235" spans="1:6" ht="12.75">
      <c r="A235" s="598"/>
      <c r="B235" s="620"/>
      <c r="C235" s="607"/>
      <c r="D235" s="601"/>
      <c r="E235" s="602"/>
      <c r="F235" s="603"/>
    </row>
    <row r="236" spans="1:6" ht="12.75">
      <c r="A236" s="598"/>
      <c r="B236" s="620"/>
      <c r="C236" s="607"/>
      <c r="D236" s="601"/>
      <c r="E236" s="602"/>
      <c r="F236" s="603"/>
    </row>
    <row r="237" spans="1:6" ht="12.75">
      <c r="A237" s="598"/>
      <c r="B237" s="620"/>
      <c r="C237" s="607"/>
      <c r="D237" s="601"/>
      <c r="E237" s="602"/>
      <c r="F237" s="603"/>
    </row>
    <row r="238" spans="1:6" ht="12.75">
      <c r="A238" s="598"/>
      <c r="B238" s="620"/>
      <c r="C238" s="607"/>
      <c r="D238" s="601"/>
      <c r="E238" s="602"/>
      <c r="F238" s="603"/>
    </row>
    <row r="239" spans="1:6" ht="12.75">
      <c r="A239" s="659"/>
      <c r="B239" s="620"/>
      <c r="C239" s="657"/>
      <c r="D239" s="658"/>
      <c r="E239" s="603"/>
      <c r="F239" s="603"/>
    </row>
    <row r="240" spans="1:6" ht="12.75">
      <c r="A240" s="598"/>
      <c r="B240" s="620"/>
      <c r="C240" s="607"/>
      <c r="D240" s="601"/>
      <c r="E240" s="602"/>
      <c r="F240" s="603"/>
    </row>
    <row r="241" spans="1:6" ht="12.75">
      <c r="A241" s="659"/>
      <c r="B241" s="660"/>
      <c r="C241" s="585"/>
      <c r="D241" s="550"/>
    </row>
    <row r="242" spans="1:6" ht="12.75">
      <c r="A242" s="661"/>
      <c r="B242" s="662"/>
      <c r="C242" s="585"/>
      <c r="D242" s="663"/>
    </row>
    <row r="243" spans="1:6" ht="12.75">
      <c r="A243" s="661"/>
      <c r="B243" s="660"/>
      <c r="C243" s="585"/>
      <c r="D243" s="550"/>
    </row>
    <row r="244" spans="1:6" ht="12.75">
      <c r="A244" s="659"/>
      <c r="B244" s="660"/>
      <c r="C244" s="657"/>
      <c r="D244" s="658"/>
      <c r="E244" s="603"/>
      <c r="F244" s="603"/>
    </row>
    <row r="245" spans="1:6" ht="12.75">
      <c r="A245" s="661"/>
      <c r="B245" s="660"/>
      <c r="C245" s="585"/>
      <c r="D245" s="550"/>
    </row>
    <row r="246" spans="1:6" ht="12.75">
      <c r="A246" s="598"/>
      <c r="B246" s="599"/>
      <c r="C246" s="607"/>
      <c r="D246" s="601"/>
      <c r="E246" s="602"/>
      <c r="F246" s="603"/>
    </row>
    <row r="247" spans="1:6" ht="12.75">
      <c r="A247" s="1456"/>
      <c r="B247" s="604"/>
      <c r="C247" s="607"/>
      <c r="D247" s="601"/>
      <c r="E247" s="602"/>
      <c r="F247" s="603"/>
    </row>
    <row r="248" spans="1:6" ht="12.75">
      <c r="A248" s="598"/>
      <c r="B248" s="599"/>
      <c r="C248" s="607"/>
      <c r="D248" s="601"/>
      <c r="E248" s="602"/>
      <c r="F248" s="603"/>
    </row>
    <row r="249" spans="1:6" ht="12.75">
      <c r="A249" s="664"/>
      <c r="B249" s="599"/>
      <c r="C249" s="657"/>
      <c r="D249" s="658"/>
      <c r="E249" s="603"/>
      <c r="F249" s="603"/>
    </row>
    <row r="250" spans="1:6" ht="12.75">
      <c r="A250" s="598"/>
      <c r="B250" s="599"/>
      <c r="C250" s="607"/>
      <c r="D250" s="601"/>
      <c r="E250" s="602"/>
      <c r="F250" s="603"/>
    </row>
    <row r="251" spans="1:6" ht="12.75">
      <c r="A251" s="598"/>
      <c r="B251" s="599"/>
      <c r="C251" s="607"/>
      <c r="D251" s="601"/>
      <c r="E251" s="602"/>
      <c r="F251" s="603"/>
    </row>
    <row r="252" spans="1:6" ht="12.75">
      <c r="A252" s="664"/>
      <c r="B252" s="599"/>
      <c r="C252" s="657"/>
      <c r="D252" s="658"/>
      <c r="E252" s="603"/>
      <c r="F252" s="603"/>
    </row>
    <row r="253" spans="1:6" ht="12.75">
      <c r="A253" s="598"/>
      <c r="B253" s="599"/>
      <c r="C253" s="607"/>
      <c r="D253" s="601"/>
      <c r="E253" s="602"/>
      <c r="F253" s="603"/>
    </row>
    <row r="254" spans="1:6" ht="12.75">
      <c r="A254" s="598"/>
      <c r="B254" s="599"/>
      <c r="C254" s="607"/>
      <c r="D254" s="601"/>
      <c r="E254" s="602"/>
      <c r="F254" s="603"/>
    </row>
    <row r="255" spans="1:6" ht="12.75">
      <c r="A255" s="664"/>
      <c r="B255" s="599"/>
      <c r="C255" s="657"/>
      <c r="D255" s="658"/>
      <c r="E255" s="603"/>
      <c r="F255" s="603"/>
    </row>
    <row r="256" spans="1:6" ht="12.75">
      <c r="A256" s="598"/>
      <c r="B256" s="599"/>
      <c r="C256" s="607"/>
      <c r="D256" s="601"/>
      <c r="E256" s="602"/>
      <c r="F256" s="603"/>
    </row>
    <row r="257" spans="1:6" ht="12.75">
      <c r="A257" s="598"/>
      <c r="B257" s="599"/>
      <c r="C257" s="607"/>
      <c r="D257" s="601"/>
      <c r="E257" s="602"/>
      <c r="F257" s="603"/>
    </row>
    <row r="258" spans="1:6" ht="12.75">
      <c r="A258" s="664"/>
      <c r="B258" s="599"/>
      <c r="C258" s="657"/>
      <c r="D258" s="658"/>
      <c r="E258" s="603"/>
      <c r="F258" s="603"/>
    </row>
    <row r="259" spans="1:6" ht="12.75">
      <c r="A259" s="598"/>
      <c r="B259" s="599"/>
      <c r="C259" s="607"/>
      <c r="D259" s="601"/>
      <c r="E259" s="602"/>
      <c r="F259" s="603"/>
    </row>
    <row r="260" spans="1:6" ht="12.75">
      <c r="A260" s="598"/>
      <c r="B260" s="599"/>
      <c r="C260" s="607"/>
      <c r="D260" s="601"/>
      <c r="E260" s="602"/>
      <c r="F260" s="603"/>
    </row>
    <row r="261" spans="1:6" ht="12.75">
      <c r="A261" s="664"/>
      <c r="B261" s="599"/>
      <c r="C261" s="657"/>
      <c r="D261" s="658"/>
      <c r="E261" s="603"/>
      <c r="F261" s="603"/>
    </row>
    <row r="262" spans="1:6" ht="12.75">
      <c r="A262" s="598"/>
      <c r="B262" s="599"/>
      <c r="C262" s="607"/>
      <c r="D262" s="601"/>
      <c r="E262" s="602"/>
      <c r="F262" s="603"/>
    </row>
    <row r="263" spans="1:6" ht="12.75">
      <c r="A263" s="598"/>
      <c r="B263" s="599"/>
      <c r="C263" s="607"/>
      <c r="D263" s="601"/>
      <c r="E263" s="602"/>
      <c r="F263" s="603"/>
    </row>
    <row r="264" spans="1:6" ht="12.75">
      <c r="A264" s="664"/>
      <c r="B264" s="599"/>
      <c r="C264" s="657"/>
      <c r="D264" s="658"/>
      <c r="E264" s="603"/>
      <c r="F264" s="603"/>
    </row>
    <row r="265" spans="1:6" ht="12.75">
      <c r="A265" s="598"/>
      <c r="B265" s="599"/>
      <c r="C265" s="607"/>
      <c r="D265" s="601"/>
      <c r="E265" s="602"/>
      <c r="F265" s="603"/>
    </row>
    <row r="266" spans="1:6" ht="12.75">
      <c r="A266" s="664"/>
      <c r="B266" s="599"/>
      <c r="C266" s="657"/>
      <c r="D266" s="658"/>
      <c r="E266" s="603"/>
      <c r="F266" s="603"/>
    </row>
    <row r="267" spans="1:6" ht="12.75">
      <c r="A267" s="598"/>
      <c r="B267" s="599"/>
      <c r="C267" s="607"/>
      <c r="D267" s="601"/>
      <c r="E267" s="602"/>
      <c r="F267" s="603"/>
    </row>
    <row r="268" spans="1:6" ht="12.75">
      <c r="A268" s="664"/>
      <c r="B268" s="599"/>
      <c r="C268" s="657"/>
      <c r="D268" s="658"/>
      <c r="E268" s="603"/>
      <c r="F268" s="603"/>
    </row>
    <row r="269" spans="1:6" ht="12.75">
      <c r="A269" s="598"/>
      <c r="B269" s="599"/>
      <c r="C269" s="607"/>
      <c r="D269" s="601"/>
      <c r="E269" s="602"/>
      <c r="F269" s="603"/>
    </row>
    <row r="270" spans="1:6" ht="12.75">
      <c r="A270" s="598"/>
      <c r="B270" s="599"/>
      <c r="C270" s="607"/>
      <c r="D270" s="601"/>
      <c r="E270" s="602"/>
      <c r="F270" s="603"/>
    </row>
    <row r="271" spans="1:6" ht="12.75">
      <c r="A271" s="1456"/>
      <c r="B271" s="604"/>
      <c r="C271" s="607"/>
      <c r="D271" s="601"/>
      <c r="E271" s="602"/>
      <c r="F271" s="603"/>
    </row>
    <row r="272" spans="1:6" ht="12.75">
      <c r="A272" s="1456"/>
      <c r="B272" s="604"/>
      <c r="C272" s="607"/>
      <c r="D272" s="601"/>
      <c r="E272" s="602"/>
      <c r="F272" s="603"/>
    </row>
    <row r="273" spans="1:4">
      <c r="A273" s="661"/>
      <c r="B273" s="660"/>
    </row>
    <row r="274" spans="1:4" ht="12.75">
      <c r="B274" s="660"/>
      <c r="C274" s="585"/>
      <c r="D274" s="550"/>
    </row>
    <row r="275" spans="1:4" ht="12.75">
      <c r="B275" s="660"/>
      <c r="C275" s="585"/>
      <c r="D275" s="550"/>
    </row>
    <row r="276" spans="1:4" ht="12.75">
      <c r="A276" s="661"/>
      <c r="B276" s="660"/>
      <c r="C276" s="585"/>
      <c r="D276" s="550"/>
    </row>
    <row r="277" spans="1:4" ht="12.75">
      <c r="B277" s="660"/>
      <c r="C277" s="585"/>
      <c r="D277" s="550"/>
    </row>
    <row r="278" spans="1:4" ht="12.75">
      <c r="A278" s="661"/>
      <c r="B278" s="660"/>
      <c r="C278" s="585"/>
      <c r="D278" s="550"/>
    </row>
    <row r="279" spans="1:4" ht="12.75">
      <c r="B279" s="662"/>
      <c r="C279" s="585"/>
      <c r="D279" s="550"/>
    </row>
    <row r="280" spans="1:4" ht="12.75">
      <c r="B280" s="662"/>
      <c r="C280" s="585"/>
      <c r="D280" s="550"/>
    </row>
    <row r="281" spans="1:4" ht="12.75">
      <c r="B281" s="662"/>
      <c r="C281" s="585"/>
      <c r="D281" s="550"/>
    </row>
    <row r="282" spans="1:4" ht="12.75">
      <c r="B282" s="662"/>
      <c r="C282" s="585"/>
      <c r="D282" s="550"/>
    </row>
    <row r="283" spans="1:4" ht="12.75">
      <c r="A283" s="661"/>
      <c r="B283" s="660"/>
      <c r="C283" s="585"/>
      <c r="D283" s="550"/>
    </row>
    <row r="284" spans="1:4" ht="12.75">
      <c r="B284" s="662"/>
      <c r="C284" s="585"/>
      <c r="D284" s="550"/>
    </row>
    <row r="285" spans="1:4" ht="12.75">
      <c r="A285" s="661"/>
      <c r="B285" s="660"/>
      <c r="C285" s="585"/>
      <c r="D285" s="550"/>
    </row>
    <row r="286" spans="1:4" ht="12.75">
      <c r="B286" s="662"/>
      <c r="C286" s="585"/>
      <c r="D286" s="550"/>
    </row>
    <row r="287" spans="1:4" ht="12.75">
      <c r="A287" s="661"/>
      <c r="B287" s="660"/>
      <c r="C287" s="585"/>
      <c r="D287" s="550"/>
    </row>
    <row r="288" spans="1:4" ht="12.75">
      <c r="A288" s="661"/>
      <c r="B288" s="660"/>
      <c r="C288" s="585"/>
      <c r="D288" s="550"/>
    </row>
    <row r="289" spans="1:6" ht="12.75">
      <c r="A289" s="661"/>
      <c r="B289" s="660"/>
      <c r="C289" s="585"/>
      <c r="D289" s="550"/>
    </row>
    <row r="290" spans="1:6" ht="12.75">
      <c r="A290" s="661"/>
      <c r="B290" s="662"/>
      <c r="C290" s="585"/>
      <c r="D290" s="550"/>
    </row>
    <row r="291" spans="1:6" ht="12.75">
      <c r="A291" s="661"/>
      <c r="B291" s="662"/>
      <c r="C291" s="585"/>
      <c r="D291" s="550"/>
    </row>
    <row r="292" spans="1:6" ht="12.75">
      <c r="A292" s="661"/>
      <c r="B292" s="662"/>
      <c r="C292" s="585"/>
      <c r="D292" s="550"/>
    </row>
    <row r="293" spans="1:6" ht="12.75">
      <c r="A293" s="661"/>
      <c r="B293" s="662"/>
      <c r="C293" s="585"/>
      <c r="D293" s="550"/>
    </row>
    <row r="294" spans="1:6" ht="12.75">
      <c r="A294" s="661"/>
      <c r="B294" s="662"/>
      <c r="C294" s="585"/>
      <c r="D294" s="550"/>
    </row>
    <row r="295" spans="1:6" ht="12.75">
      <c r="A295" s="661"/>
      <c r="B295" s="662"/>
      <c r="C295" s="585"/>
      <c r="D295" s="550"/>
    </row>
    <row r="296" spans="1:6" ht="12.75">
      <c r="A296" s="661"/>
      <c r="B296" s="662"/>
      <c r="C296" s="585"/>
      <c r="D296" s="550"/>
    </row>
    <row r="297" spans="1:6" ht="12.75">
      <c r="A297" s="661"/>
      <c r="B297" s="660"/>
      <c r="C297" s="585"/>
      <c r="D297" s="550"/>
    </row>
    <row r="298" spans="1:6" ht="12.75">
      <c r="A298" s="661"/>
      <c r="B298" s="660"/>
      <c r="C298" s="657"/>
      <c r="D298" s="658"/>
      <c r="E298" s="603"/>
      <c r="F298" s="603"/>
    </row>
    <row r="299" spans="1:6" ht="12.75">
      <c r="A299" s="661"/>
      <c r="B299" s="660"/>
      <c r="C299" s="657"/>
      <c r="D299" s="658"/>
      <c r="E299" s="603"/>
      <c r="F299" s="603"/>
    </row>
    <row r="300" spans="1:6" ht="12.75">
      <c r="A300" s="661"/>
      <c r="B300" s="660"/>
      <c r="C300" s="657"/>
      <c r="D300" s="658"/>
      <c r="E300" s="603"/>
      <c r="F300" s="603"/>
    </row>
    <row r="301" spans="1:6" ht="12.75">
      <c r="A301" s="661"/>
      <c r="B301" s="660"/>
      <c r="C301" s="657"/>
      <c r="D301" s="658"/>
      <c r="E301" s="603"/>
      <c r="F301" s="603"/>
    </row>
    <row r="302" spans="1:6" ht="12.75">
      <c r="A302" s="661"/>
      <c r="B302" s="660"/>
      <c r="C302" s="657"/>
      <c r="D302" s="658"/>
      <c r="E302" s="603"/>
      <c r="F302" s="603"/>
    </row>
    <row r="303" spans="1:6" ht="12.75">
      <c r="A303" s="661"/>
      <c r="B303" s="660"/>
      <c r="C303" s="657"/>
      <c r="D303" s="658"/>
      <c r="E303" s="603"/>
      <c r="F303" s="603"/>
    </row>
    <row r="304" spans="1:6" ht="12.75">
      <c r="A304" s="598"/>
      <c r="B304" s="599"/>
      <c r="C304" s="607"/>
      <c r="D304" s="601"/>
      <c r="E304" s="602"/>
      <c r="F304" s="603"/>
    </row>
    <row r="305" spans="1:6" ht="12.75">
      <c r="A305" s="1456"/>
      <c r="B305" s="604"/>
      <c r="C305" s="607"/>
      <c r="D305" s="601"/>
      <c r="E305" s="602"/>
      <c r="F305" s="603"/>
    </row>
    <row r="306" spans="1:6" ht="12.75">
      <c r="A306" s="598"/>
      <c r="B306" s="599"/>
      <c r="C306" s="607"/>
      <c r="D306" s="601"/>
      <c r="E306" s="602"/>
      <c r="F306" s="603"/>
    </row>
    <row r="307" spans="1:6" ht="12.75">
      <c r="A307" s="667"/>
      <c r="B307" s="599"/>
      <c r="C307" s="657"/>
      <c r="D307" s="658"/>
      <c r="E307" s="603"/>
      <c r="F307" s="603"/>
    </row>
    <row r="308" spans="1:6" ht="12.75">
      <c r="A308" s="598"/>
      <c r="B308" s="599"/>
      <c r="C308" s="607"/>
      <c r="D308" s="601"/>
      <c r="E308" s="602"/>
      <c r="F308" s="603"/>
    </row>
    <row r="309" spans="1:6" ht="12.75">
      <c r="A309" s="667"/>
      <c r="B309" s="599"/>
      <c r="C309" s="657"/>
      <c r="D309" s="658"/>
      <c r="E309" s="603"/>
      <c r="F309" s="603"/>
    </row>
    <row r="310" spans="1:6" ht="12.75">
      <c r="A310" s="598"/>
      <c r="B310" s="599"/>
      <c r="C310" s="607"/>
      <c r="D310" s="601"/>
      <c r="E310" s="602"/>
      <c r="F310" s="603"/>
    </row>
    <row r="311" spans="1:6" ht="12.75">
      <c r="A311" s="667"/>
      <c r="B311" s="599"/>
      <c r="C311" s="657"/>
      <c r="D311" s="658"/>
      <c r="E311" s="603"/>
      <c r="F311" s="603"/>
    </row>
    <row r="312" spans="1:6" ht="12.75">
      <c r="A312" s="598"/>
      <c r="B312" s="599"/>
      <c r="C312" s="607"/>
      <c r="D312" s="601"/>
      <c r="E312" s="602"/>
      <c r="F312" s="603"/>
    </row>
    <row r="313" spans="1:6" ht="12.75">
      <c r="A313" s="667"/>
      <c r="B313" s="599"/>
      <c r="C313" s="657"/>
      <c r="D313" s="658"/>
      <c r="E313" s="603"/>
      <c r="F313" s="603"/>
    </row>
    <row r="314" spans="1:6" ht="12.75">
      <c r="A314" s="598"/>
      <c r="B314" s="599"/>
      <c r="C314" s="607"/>
      <c r="D314" s="601"/>
      <c r="E314" s="602"/>
      <c r="F314" s="603"/>
    </row>
    <row r="315" spans="1:6" ht="12.75">
      <c r="A315" s="667"/>
      <c r="B315" s="660"/>
      <c r="C315" s="657"/>
      <c r="D315" s="658"/>
      <c r="E315" s="603"/>
      <c r="F315" s="603"/>
    </row>
    <row r="316" spans="1:6" ht="12.75">
      <c r="A316" s="667"/>
      <c r="B316" s="662"/>
      <c r="C316" s="657"/>
      <c r="D316" s="658"/>
      <c r="E316" s="603"/>
      <c r="F316" s="603"/>
    </row>
    <row r="317" spans="1:6" ht="12.75">
      <c r="A317" s="667"/>
      <c r="B317" s="662"/>
      <c r="C317" s="657"/>
      <c r="D317" s="658"/>
      <c r="E317" s="603"/>
      <c r="F317" s="603"/>
    </row>
    <row r="318" spans="1:6" ht="12.75">
      <c r="A318" s="598"/>
      <c r="B318" s="599"/>
      <c r="C318" s="607"/>
      <c r="D318" s="601"/>
      <c r="E318" s="602"/>
      <c r="F318" s="603"/>
    </row>
    <row r="319" spans="1:6" ht="12.75">
      <c r="A319" s="667"/>
      <c r="B319" s="660"/>
      <c r="C319" s="657"/>
      <c r="D319" s="658"/>
      <c r="E319" s="603"/>
      <c r="F319" s="603"/>
    </row>
    <row r="320" spans="1:6" ht="12.75">
      <c r="A320" s="598"/>
      <c r="B320" s="599"/>
      <c r="C320" s="607"/>
      <c r="D320" s="601"/>
      <c r="E320" s="602"/>
      <c r="F320" s="603"/>
    </row>
    <row r="321" spans="1:6" ht="12.75">
      <c r="A321" s="667"/>
      <c r="B321" s="668"/>
      <c r="C321" s="657"/>
      <c r="D321" s="658"/>
      <c r="E321" s="603"/>
      <c r="F321" s="603"/>
    </row>
    <row r="322" spans="1:6" ht="12.75">
      <c r="A322" s="598"/>
      <c r="B322" s="599"/>
      <c r="C322" s="607"/>
      <c r="D322" s="601"/>
      <c r="E322" s="602"/>
      <c r="F322" s="603"/>
    </row>
    <row r="323" spans="1:6" ht="12.75">
      <c r="A323" s="598"/>
      <c r="B323" s="599"/>
      <c r="C323" s="607"/>
      <c r="D323" s="601"/>
      <c r="E323" s="602"/>
      <c r="F323" s="603"/>
    </row>
    <row r="324" spans="1:6" ht="12.75">
      <c r="A324" s="1456"/>
      <c r="B324" s="604"/>
      <c r="C324" s="607"/>
      <c r="D324" s="601"/>
      <c r="E324" s="602"/>
      <c r="F324" s="603"/>
    </row>
    <row r="325" spans="1:6" ht="12.75">
      <c r="A325" s="1456"/>
      <c r="B325" s="604"/>
      <c r="C325" s="607"/>
      <c r="D325" s="601"/>
      <c r="E325" s="602"/>
      <c r="F325" s="603"/>
    </row>
    <row r="326" spans="1:6">
      <c r="A326" s="669"/>
      <c r="B326" s="599"/>
    </row>
    <row r="327" spans="1:6" ht="12.75">
      <c r="A327" s="669"/>
      <c r="B327" s="620"/>
      <c r="C327" s="657"/>
      <c r="D327" s="658"/>
      <c r="E327" s="603"/>
      <c r="F327" s="603"/>
    </row>
    <row r="328" spans="1:6" ht="12.75">
      <c r="A328" s="669"/>
      <c r="B328" s="620"/>
      <c r="C328" s="657"/>
      <c r="D328" s="658"/>
      <c r="E328" s="603"/>
      <c r="F328" s="603"/>
    </row>
    <row r="329" spans="1:6" ht="12.75">
      <c r="A329" s="669"/>
      <c r="B329" s="599"/>
      <c r="C329" s="657"/>
      <c r="D329" s="658"/>
      <c r="E329" s="603"/>
      <c r="F329" s="603"/>
    </row>
    <row r="330" spans="1:6" ht="12.75">
      <c r="A330" s="669"/>
      <c r="B330" s="599"/>
      <c r="C330" s="657"/>
      <c r="D330" s="658"/>
      <c r="E330" s="603"/>
      <c r="F330" s="603"/>
    </row>
    <row r="331" spans="1:6" ht="12.75">
      <c r="A331" s="669"/>
      <c r="B331" s="620"/>
      <c r="C331" s="657"/>
      <c r="D331" s="658"/>
      <c r="E331" s="603"/>
      <c r="F331" s="603"/>
    </row>
    <row r="332" spans="1:6" ht="12.75">
      <c r="A332" s="669"/>
      <c r="B332" s="599"/>
      <c r="C332" s="657"/>
      <c r="D332" s="658"/>
      <c r="E332" s="603"/>
      <c r="F332" s="603"/>
    </row>
    <row r="333" spans="1:6" ht="12.75">
      <c r="A333" s="669"/>
      <c r="B333" s="599"/>
      <c r="C333" s="657"/>
      <c r="D333" s="658"/>
      <c r="E333" s="603"/>
      <c r="F333" s="603"/>
    </row>
    <row r="334" spans="1:6" ht="12.75">
      <c r="A334" s="669"/>
      <c r="B334" s="599"/>
      <c r="C334" s="657"/>
      <c r="D334" s="658"/>
      <c r="E334" s="603"/>
      <c r="F334" s="603"/>
    </row>
    <row r="335" spans="1:6" ht="12.75">
      <c r="A335" s="669"/>
      <c r="B335" s="599"/>
      <c r="C335" s="657"/>
      <c r="D335" s="658"/>
      <c r="E335" s="603"/>
      <c r="F335" s="603"/>
    </row>
    <row r="336" spans="1:6" ht="12.75">
      <c r="A336" s="669"/>
      <c r="B336" s="599"/>
      <c r="C336" s="657"/>
      <c r="D336" s="658"/>
      <c r="E336" s="603"/>
      <c r="F336" s="603"/>
    </row>
    <row r="337" spans="1:6" ht="12.75">
      <c r="A337" s="669"/>
      <c r="B337" s="599"/>
      <c r="C337" s="657"/>
      <c r="D337" s="658"/>
      <c r="E337" s="603"/>
      <c r="F337" s="603"/>
    </row>
    <row r="338" spans="1:6" ht="12.75">
      <c r="A338" s="669"/>
      <c r="B338" s="599"/>
      <c r="C338" s="657"/>
      <c r="D338" s="658"/>
      <c r="E338" s="603"/>
      <c r="F338" s="603"/>
    </row>
    <row r="339" spans="1:6" ht="12.75">
      <c r="A339" s="1456"/>
      <c r="B339" s="604"/>
      <c r="C339" s="657"/>
      <c r="D339" s="658"/>
      <c r="E339" s="603"/>
      <c r="F339" s="603"/>
    </row>
    <row r="340" spans="1:6" ht="12.75">
      <c r="A340" s="1456"/>
      <c r="B340" s="604"/>
      <c r="C340" s="657"/>
      <c r="D340" s="658"/>
      <c r="E340" s="603"/>
      <c r="F340" s="603"/>
    </row>
    <row r="341" spans="1:6" ht="12.75">
      <c r="A341" s="670"/>
      <c r="B341" s="599"/>
      <c r="C341" s="657"/>
      <c r="D341" s="658"/>
      <c r="E341" s="603"/>
      <c r="F341" s="603"/>
    </row>
    <row r="342" spans="1:6" ht="12.75">
      <c r="A342" s="1456"/>
      <c r="B342" s="604"/>
      <c r="C342" s="657"/>
      <c r="D342" s="658"/>
      <c r="E342" s="603"/>
      <c r="F342" s="603"/>
    </row>
    <row r="343" spans="1:6" ht="12.75">
      <c r="A343" s="670"/>
      <c r="B343" s="599"/>
      <c r="C343" s="657"/>
      <c r="D343" s="658"/>
      <c r="E343" s="603"/>
      <c r="F343" s="603"/>
    </row>
    <row r="344" spans="1:6" ht="12.75">
      <c r="A344" s="1456"/>
      <c r="B344" s="604"/>
      <c r="C344" s="657"/>
      <c r="D344" s="658"/>
      <c r="E344" s="603"/>
      <c r="F344" s="603"/>
    </row>
    <row r="345" spans="1:6" ht="12.75">
      <c r="A345" s="670"/>
      <c r="B345" s="599"/>
      <c r="C345" s="657"/>
      <c r="D345" s="658"/>
      <c r="E345" s="603"/>
      <c r="F345" s="603"/>
    </row>
    <row r="346" spans="1:6" ht="12.75">
      <c r="A346" s="1456"/>
      <c r="B346" s="604"/>
      <c r="C346" s="657"/>
      <c r="D346" s="658"/>
      <c r="E346" s="603"/>
      <c r="F346" s="603"/>
    </row>
    <row r="347" spans="1:6" ht="12.75">
      <c r="A347" s="670"/>
      <c r="B347" s="599"/>
      <c r="C347" s="657"/>
      <c r="D347" s="658"/>
      <c r="E347" s="603"/>
      <c r="F347" s="603"/>
    </row>
    <row r="348" spans="1:6" ht="12.75">
      <c r="A348" s="1456"/>
      <c r="B348" s="604"/>
      <c r="C348" s="657"/>
      <c r="D348" s="658"/>
      <c r="E348" s="603"/>
      <c r="F348" s="603"/>
    </row>
    <row r="349" spans="1:6" ht="12.75">
      <c r="A349" s="670"/>
      <c r="B349" s="599"/>
      <c r="C349" s="657"/>
      <c r="D349" s="658"/>
      <c r="E349" s="603"/>
      <c r="F349" s="603"/>
    </row>
    <row r="350" spans="1:6" ht="12.75">
      <c r="A350" s="1456"/>
      <c r="B350" s="604"/>
      <c r="C350" s="657"/>
      <c r="D350" s="658"/>
      <c r="E350" s="603"/>
      <c r="F350" s="603"/>
    </row>
    <row r="351" spans="1:6" ht="12.75">
      <c r="A351" s="670"/>
      <c r="B351" s="660"/>
      <c r="C351" s="657"/>
      <c r="D351" s="658"/>
      <c r="E351" s="603"/>
      <c r="F351" s="603"/>
    </row>
    <row r="352" spans="1:6" ht="12.75">
      <c r="A352" s="598"/>
      <c r="B352" s="599"/>
      <c r="C352" s="607"/>
      <c r="D352" s="601"/>
      <c r="E352" s="602"/>
      <c r="F352" s="603"/>
    </row>
    <row r="353" spans="1:6" ht="12.75">
      <c r="A353" s="670"/>
      <c r="B353" s="660"/>
      <c r="C353" s="657"/>
      <c r="D353" s="658"/>
      <c r="E353" s="603"/>
      <c r="F353" s="603"/>
    </row>
    <row r="354" spans="1:6" ht="12.75">
      <c r="A354" s="598"/>
      <c r="B354" s="599"/>
      <c r="C354" s="607"/>
      <c r="D354" s="601"/>
      <c r="E354" s="602"/>
      <c r="F354" s="603"/>
    </row>
    <row r="355" spans="1:6" ht="12.75">
      <c r="A355" s="670"/>
      <c r="B355" s="668"/>
      <c r="C355" s="657"/>
      <c r="D355" s="658"/>
      <c r="E355" s="603"/>
      <c r="F355" s="603"/>
    </row>
    <row r="356" spans="1:6" ht="12.75">
      <c r="A356" s="598"/>
      <c r="B356" s="599"/>
      <c r="C356" s="607"/>
      <c r="D356" s="601"/>
      <c r="E356" s="602"/>
      <c r="F356" s="603"/>
    </row>
    <row r="357" spans="1:6" ht="12.75">
      <c r="A357" s="671"/>
      <c r="B357" s="1457"/>
      <c r="C357" s="672"/>
      <c r="D357" s="673"/>
      <c r="E357" s="674"/>
      <c r="F357" s="675"/>
    </row>
    <row r="358" spans="1:6" ht="12.75">
      <c r="A358" s="598"/>
      <c r="B358" s="599"/>
      <c r="C358" s="607"/>
      <c r="D358" s="601"/>
      <c r="E358" s="602"/>
      <c r="F358" s="603"/>
    </row>
    <row r="359" spans="1:6" ht="12.75">
      <c r="A359" s="598"/>
      <c r="B359" s="599"/>
      <c r="C359" s="607"/>
      <c r="D359" s="601"/>
      <c r="E359" s="602"/>
      <c r="F359" s="603"/>
    </row>
    <row r="360" spans="1:6" ht="13.5" thickBot="1">
      <c r="A360" s="676"/>
      <c r="B360" s="677"/>
      <c r="C360" s="678"/>
      <c r="D360" s="679"/>
      <c r="E360" s="680"/>
      <c r="F360" s="681"/>
    </row>
    <row r="361" spans="1:6" ht="13.5" thickTop="1">
      <c r="A361" s="682"/>
      <c r="B361" s="683"/>
      <c r="C361" s="684"/>
      <c r="D361" s="685"/>
      <c r="E361" s="686"/>
      <c r="F361" s="687"/>
    </row>
    <row r="362" spans="1:6" ht="15.75">
      <c r="A362" s="1441"/>
      <c r="B362" s="655"/>
      <c r="C362" s="600"/>
      <c r="D362" s="601"/>
      <c r="E362" s="602"/>
      <c r="F362" s="603"/>
    </row>
    <row r="363" spans="1:6" ht="12.75">
      <c r="A363" s="642"/>
      <c r="B363" s="604"/>
      <c r="C363" s="643"/>
      <c r="D363" s="644"/>
      <c r="E363" s="645"/>
      <c r="F363" s="603"/>
    </row>
    <row r="364" spans="1:6" ht="12.75">
      <c r="A364" s="618"/>
      <c r="B364" s="599"/>
      <c r="C364" s="657"/>
      <c r="D364" s="658"/>
      <c r="E364" s="603"/>
      <c r="F364" s="603"/>
    </row>
    <row r="365" spans="1:6" ht="12.75">
      <c r="A365" s="642"/>
      <c r="B365" s="604"/>
      <c r="C365" s="643"/>
      <c r="D365" s="644"/>
      <c r="E365" s="645"/>
      <c r="F365" s="603"/>
    </row>
    <row r="366" spans="1:6" ht="12.75">
      <c r="A366" s="688"/>
      <c r="B366" s="599"/>
      <c r="C366" s="657"/>
      <c r="D366" s="658"/>
      <c r="E366" s="603"/>
      <c r="F366" s="603"/>
    </row>
    <row r="367" spans="1:6" ht="12.75">
      <c r="A367" s="598"/>
      <c r="B367" s="620"/>
      <c r="C367" s="607"/>
      <c r="D367" s="601"/>
      <c r="E367" s="602"/>
      <c r="F367" s="603"/>
    </row>
    <row r="368" spans="1:6" ht="12.75">
      <c r="A368" s="598"/>
      <c r="B368" s="620"/>
      <c r="C368" s="607"/>
      <c r="D368" s="601"/>
      <c r="E368" s="602"/>
      <c r="F368" s="603"/>
    </row>
    <row r="369" spans="1:6" ht="12.75">
      <c r="A369" s="598"/>
      <c r="B369" s="620"/>
      <c r="C369" s="607"/>
      <c r="D369" s="601"/>
      <c r="E369" s="602"/>
      <c r="F369" s="603"/>
    </row>
    <row r="370" spans="1:6" ht="12.75">
      <c r="A370" s="598"/>
      <c r="B370" s="620"/>
      <c r="C370" s="607"/>
      <c r="D370" s="601"/>
      <c r="E370" s="602"/>
      <c r="F370" s="603"/>
    </row>
    <row r="371" spans="1:6" ht="12.75">
      <c r="A371" s="598"/>
      <c r="B371" s="620"/>
      <c r="C371" s="607"/>
      <c r="D371" s="601"/>
      <c r="E371" s="602"/>
      <c r="F371" s="603"/>
    </row>
    <row r="372" spans="1:6" ht="12.75">
      <c r="A372" s="598"/>
      <c r="B372" s="620"/>
      <c r="C372" s="607"/>
      <c r="D372" s="601"/>
      <c r="E372" s="602"/>
      <c r="F372" s="603"/>
    </row>
    <row r="373" spans="1:6" ht="12.75">
      <c r="A373" s="598"/>
      <c r="B373" s="620"/>
      <c r="C373" s="607"/>
      <c r="D373" s="601"/>
      <c r="E373" s="602"/>
      <c r="F373" s="603"/>
    </row>
    <row r="374" spans="1:6" ht="12.75">
      <c r="A374" s="598"/>
      <c r="B374" s="620"/>
      <c r="C374" s="607"/>
      <c r="D374" s="601"/>
      <c r="E374" s="602"/>
      <c r="F374" s="603"/>
    </row>
    <row r="375" spans="1:6" ht="12.75">
      <c r="A375" s="598"/>
      <c r="B375" s="620"/>
      <c r="C375" s="607"/>
      <c r="D375" s="601"/>
      <c r="E375" s="602"/>
      <c r="F375" s="603"/>
    </row>
    <row r="376" spans="1:6" ht="12.75">
      <c r="A376" s="598"/>
      <c r="B376" s="620"/>
      <c r="C376" s="607"/>
      <c r="D376" s="601"/>
      <c r="E376" s="602"/>
      <c r="F376" s="603"/>
    </row>
    <row r="377" spans="1:6" ht="12.75">
      <c r="A377" s="598"/>
      <c r="B377" s="620"/>
      <c r="C377" s="607"/>
      <c r="D377" s="601"/>
      <c r="E377" s="602"/>
      <c r="F377" s="603"/>
    </row>
    <row r="378" spans="1:6" ht="12.75">
      <c r="A378" s="688"/>
      <c r="B378" s="620"/>
      <c r="C378" s="657"/>
      <c r="D378" s="658"/>
      <c r="E378" s="603"/>
      <c r="F378" s="603"/>
    </row>
    <row r="379" spans="1:6" ht="12.75">
      <c r="A379" s="598"/>
      <c r="B379" s="620"/>
      <c r="C379" s="607"/>
      <c r="D379" s="601"/>
      <c r="E379" s="602"/>
      <c r="F379" s="603"/>
    </row>
    <row r="380" spans="1:6" ht="12.75">
      <c r="A380" s="688"/>
      <c r="B380" s="660"/>
      <c r="C380" s="585"/>
      <c r="D380" s="550"/>
    </row>
    <row r="381" spans="1:6" ht="12.75">
      <c r="A381" s="661"/>
      <c r="B381" s="662"/>
      <c r="C381" s="585"/>
      <c r="D381" s="663"/>
    </row>
    <row r="382" spans="1:6" ht="12.75">
      <c r="A382" s="661"/>
      <c r="B382" s="660"/>
      <c r="C382" s="585"/>
      <c r="D382" s="550"/>
    </row>
    <row r="383" spans="1:6" ht="12.75">
      <c r="A383" s="688"/>
      <c r="B383" s="660"/>
      <c r="C383" s="657"/>
      <c r="D383" s="658"/>
      <c r="E383" s="603"/>
      <c r="F383" s="603"/>
    </row>
    <row r="384" spans="1:6" ht="12.75">
      <c r="A384" s="598"/>
      <c r="B384" s="620"/>
      <c r="C384" s="607"/>
      <c r="D384" s="601"/>
      <c r="E384" s="602"/>
      <c r="F384" s="603"/>
    </row>
    <row r="385" spans="1:6" ht="12.75">
      <c r="A385" s="642"/>
      <c r="B385" s="604"/>
      <c r="C385" s="643"/>
      <c r="D385" s="644"/>
      <c r="E385" s="645"/>
      <c r="F385" s="603"/>
    </row>
    <row r="386" spans="1:6" ht="12.75">
      <c r="A386" s="1458"/>
      <c r="B386" s="604"/>
      <c r="C386" s="607"/>
      <c r="D386" s="601"/>
      <c r="E386" s="602"/>
      <c r="F386" s="603"/>
    </row>
    <row r="387" spans="1:6" ht="12.75">
      <c r="A387" s="598"/>
      <c r="B387" s="599"/>
      <c r="C387" s="607"/>
      <c r="D387" s="601"/>
      <c r="E387" s="602"/>
      <c r="F387" s="603"/>
    </row>
    <row r="388" spans="1:6" ht="12.75">
      <c r="A388" s="689"/>
      <c r="B388" s="599"/>
      <c r="C388" s="657"/>
      <c r="D388" s="658"/>
      <c r="E388" s="603"/>
      <c r="F388" s="603"/>
    </row>
    <row r="389" spans="1:6" ht="12.75">
      <c r="A389" s="598"/>
      <c r="B389" s="599"/>
      <c r="C389" s="607"/>
      <c r="D389" s="601"/>
      <c r="E389" s="602"/>
      <c r="F389" s="603"/>
    </row>
    <row r="390" spans="1:6" ht="12.75">
      <c r="A390" s="598"/>
      <c r="B390" s="599"/>
      <c r="C390" s="607"/>
      <c r="D390" s="601"/>
      <c r="E390" s="602"/>
      <c r="F390" s="603"/>
    </row>
    <row r="391" spans="1:6" ht="12.75">
      <c r="A391" s="689"/>
      <c r="B391" s="599"/>
      <c r="C391" s="657"/>
      <c r="D391" s="658"/>
      <c r="E391" s="603"/>
      <c r="F391" s="603"/>
    </row>
    <row r="392" spans="1:6" ht="12.75">
      <c r="A392" s="598"/>
      <c r="B392" s="599"/>
      <c r="C392" s="607"/>
      <c r="D392" s="601"/>
      <c r="E392" s="602"/>
      <c r="F392" s="603"/>
    </row>
    <row r="393" spans="1:6" ht="12.75">
      <c r="A393" s="598"/>
      <c r="B393" s="599"/>
      <c r="C393" s="607"/>
      <c r="D393" s="601"/>
      <c r="E393" s="602"/>
      <c r="F393" s="603"/>
    </row>
    <row r="394" spans="1:6" ht="12.75">
      <c r="A394" s="689"/>
      <c r="B394" s="599"/>
      <c r="C394" s="657"/>
      <c r="D394" s="658"/>
      <c r="E394" s="603"/>
      <c r="F394" s="603"/>
    </row>
    <row r="395" spans="1:6" ht="12.75">
      <c r="A395" s="598"/>
      <c r="B395" s="599"/>
      <c r="C395" s="607"/>
      <c r="D395" s="601"/>
      <c r="E395" s="602"/>
      <c r="F395" s="603"/>
    </row>
    <row r="396" spans="1:6" ht="12.75">
      <c r="A396" s="598"/>
      <c r="B396" s="599"/>
      <c r="C396" s="607"/>
      <c r="D396" s="601"/>
      <c r="E396" s="602"/>
      <c r="F396" s="603"/>
    </row>
    <row r="397" spans="1:6" ht="12.75">
      <c r="A397" s="689"/>
      <c r="B397" s="599"/>
      <c r="C397" s="657"/>
      <c r="D397" s="658"/>
      <c r="E397" s="603"/>
      <c r="F397" s="603"/>
    </row>
    <row r="398" spans="1:6" ht="12.75">
      <c r="A398" s="598"/>
      <c r="B398" s="599"/>
      <c r="C398" s="607"/>
      <c r="D398" s="601"/>
      <c r="E398" s="602"/>
      <c r="F398" s="603"/>
    </row>
    <row r="399" spans="1:6" ht="12.75">
      <c r="A399" s="598"/>
      <c r="B399" s="599"/>
      <c r="C399" s="607"/>
      <c r="D399" s="601"/>
      <c r="E399" s="602"/>
      <c r="F399" s="603"/>
    </row>
    <row r="400" spans="1:6" ht="12.75">
      <c r="A400" s="689"/>
      <c r="B400" s="599"/>
      <c r="C400" s="657"/>
      <c r="D400" s="658"/>
      <c r="E400" s="603"/>
      <c r="F400" s="603"/>
    </row>
    <row r="401" spans="1:6" ht="12.75">
      <c r="A401" s="598"/>
      <c r="B401" s="599"/>
      <c r="C401" s="607"/>
      <c r="D401" s="601"/>
      <c r="E401" s="602"/>
      <c r="F401" s="603"/>
    </row>
    <row r="402" spans="1:6" ht="12.75">
      <c r="A402" s="689"/>
      <c r="B402" s="599"/>
      <c r="C402" s="657"/>
      <c r="D402" s="658"/>
      <c r="E402" s="603"/>
      <c r="F402" s="603"/>
    </row>
    <row r="403" spans="1:6" ht="12.75">
      <c r="A403" s="598"/>
      <c r="B403" s="599"/>
      <c r="C403" s="607"/>
      <c r="D403" s="601"/>
      <c r="E403" s="602"/>
      <c r="F403" s="603"/>
    </row>
    <row r="404" spans="1:6" ht="12.75">
      <c r="A404" s="598"/>
      <c r="B404" s="599"/>
      <c r="C404" s="607"/>
      <c r="D404" s="601"/>
      <c r="E404" s="602"/>
      <c r="F404" s="603"/>
    </row>
    <row r="405" spans="1:6" ht="12.75">
      <c r="A405" s="1458"/>
      <c r="B405" s="604"/>
      <c r="C405" s="607"/>
      <c r="D405" s="601"/>
      <c r="E405" s="602"/>
      <c r="F405" s="603"/>
    </row>
    <row r="406" spans="1:6" ht="12.75">
      <c r="A406" s="1456"/>
      <c r="B406" s="604"/>
      <c r="C406" s="607"/>
      <c r="D406" s="601"/>
      <c r="E406" s="602"/>
      <c r="F406" s="603"/>
    </row>
    <row r="407" spans="1:6">
      <c r="A407" s="690"/>
      <c r="B407" s="660"/>
    </row>
    <row r="408" spans="1:6" ht="12.75">
      <c r="B408" s="660"/>
      <c r="C408" s="585"/>
      <c r="D408" s="550"/>
    </row>
    <row r="409" spans="1:6" ht="12.75">
      <c r="B409" s="660"/>
      <c r="C409" s="585"/>
      <c r="D409" s="550"/>
    </row>
    <row r="410" spans="1:6" ht="12.75">
      <c r="A410" s="690"/>
      <c r="B410" s="660"/>
      <c r="C410" s="585"/>
      <c r="D410" s="550"/>
    </row>
    <row r="411" spans="1:6" ht="12.75">
      <c r="B411" s="660"/>
      <c r="C411" s="585"/>
      <c r="D411" s="550"/>
    </row>
    <row r="412" spans="1:6" ht="12.75">
      <c r="A412" s="690"/>
      <c r="B412" s="660"/>
      <c r="C412" s="585"/>
      <c r="D412" s="550"/>
    </row>
    <row r="413" spans="1:6" ht="12.75">
      <c r="B413" s="662"/>
      <c r="C413" s="585"/>
      <c r="D413" s="550"/>
    </row>
    <row r="414" spans="1:6" ht="12.75">
      <c r="B414" s="662"/>
      <c r="C414" s="585"/>
      <c r="D414" s="550"/>
    </row>
    <row r="415" spans="1:6" ht="12.75">
      <c r="B415" s="662"/>
      <c r="C415" s="585"/>
      <c r="D415" s="550"/>
    </row>
    <row r="416" spans="1:6" ht="12.75">
      <c r="B416" s="662"/>
      <c r="C416" s="585"/>
      <c r="D416" s="550"/>
    </row>
    <row r="417" spans="1:6" ht="12.75">
      <c r="A417" s="690"/>
      <c r="B417" s="660"/>
      <c r="C417" s="585"/>
      <c r="D417" s="550"/>
    </row>
    <row r="418" spans="1:6" ht="12.75">
      <c r="B418" s="662"/>
      <c r="C418" s="585"/>
      <c r="D418" s="550"/>
    </row>
    <row r="419" spans="1:6" ht="12.75">
      <c r="A419" s="690"/>
      <c r="B419" s="660"/>
      <c r="C419" s="585"/>
      <c r="D419" s="550"/>
    </row>
    <row r="420" spans="1:6" ht="12.75">
      <c r="A420" s="661"/>
      <c r="B420" s="660"/>
      <c r="C420" s="585"/>
      <c r="D420" s="550"/>
    </row>
    <row r="421" spans="1:6" ht="12.75">
      <c r="A421" s="690"/>
      <c r="B421" s="660"/>
      <c r="C421" s="585"/>
      <c r="D421" s="550"/>
    </row>
    <row r="422" spans="1:6" ht="12.75">
      <c r="A422" s="661"/>
      <c r="B422" s="662"/>
      <c r="C422" s="585"/>
      <c r="D422" s="550"/>
    </row>
    <row r="423" spans="1:6" ht="12.75">
      <c r="A423" s="661"/>
      <c r="B423" s="662"/>
      <c r="C423" s="585"/>
      <c r="D423" s="550"/>
    </row>
    <row r="424" spans="1:6" ht="12.75">
      <c r="A424" s="661"/>
      <c r="B424" s="662"/>
      <c r="C424" s="585"/>
      <c r="D424" s="550"/>
    </row>
    <row r="425" spans="1:6" ht="12.75">
      <c r="A425" s="661"/>
      <c r="B425" s="662"/>
      <c r="C425" s="585"/>
      <c r="D425" s="550"/>
    </row>
    <row r="426" spans="1:6" ht="12.75">
      <c r="A426" s="661"/>
      <c r="B426" s="662"/>
      <c r="C426" s="585"/>
      <c r="D426" s="550"/>
    </row>
    <row r="427" spans="1:6" ht="12.75">
      <c r="A427" s="661"/>
      <c r="B427" s="662"/>
      <c r="C427" s="585"/>
      <c r="D427" s="550"/>
    </row>
    <row r="428" spans="1:6" ht="12.75">
      <c r="A428" s="661"/>
      <c r="B428" s="660"/>
      <c r="C428" s="585"/>
      <c r="D428" s="550"/>
    </row>
    <row r="429" spans="1:6" ht="12.75">
      <c r="A429" s="690"/>
      <c r="B429" s="660"/>
      <c r="C429" s="657"/>
      <c r="D429" s="658"/>
      <c r="E429" s="603"/>
      <c r="F429" s="603"/>
    </row>
    <row r="430" spans="1:6" ht="12.75">
      <c r="A430" s="1456"/>
      <c r="B430" s="604"/>
      <c r="C430" s="607"/>
      <c r="D430" s="601"/>
      <c r="E430" s="602"/>
      <c r="F430" s="603"/>
    </row>
    <row r="431" spans="1:6" ht="12.75">
      <c r="A431" s="690"/>
      <c r="B431" s="660"/>
      <c r="C431" s="657"/>
      <c r="D431" s="658"/>
      <c r="E431" s="603"/>
      <c r="F431" s="603"/>
    </row>
    <row r="432" spans="1:6" ht="12.75">
      <c r="A432" s="690"/>
      <c r="B432" s="660"/>
      <c r="C432" s="657"/>
      <c r="D432" s="658"/>
      <c r="E432" s="603"/>
      <c r="F432" s="603"/>
    </row>
    <row r="433" spans="1:6" ht="12.75">
      <c r="A433" s="690"/>
      <c r="B433" s="660"/>
      <c r="C433" s="657"/>
      <c r="D433" s="658"/>
      <c r="E433" s="603"/>
      <c r="F433" s="603"/>
    </row>
    <row r="434" spans="1:6" ht="12.75">
      <c r="A434" s="661"/>
      <c r="B434" s="660"/>
      <c r="C434" s="657"/>
      <c r="D434" s="658"/>
      <c r="E434" s="603"/>
      <c r="F434" s="603"/>
    </row>
    <row r="435" spans="1:6" ht="12.75">
      <c r="A435" s="598"/>
      <c r="B435" s="599"/>
      <c r="C435" s="607"/>
      <c r="D435" s="601"/>
      <c r="E435" s="602"/>
      <c r="F435" s="603"/>
    </row>
    <row r="436" spans="1:6" ht="12.75">
      <c r="A436" s="1458"/>
      <c r="B436" s="604"/>
      <c r="C436" s="607"/>
      <c r="D436" s="601"/>
      <c r="E436" s="602"/>
      <c r="F436" s="603"/>
    </row>
    <row r="437" spans="1:6" ht="12.75">
      <c r="A437" s="1456"/>
      <c r="B437" s="604"/>
      <c r="C437" s="607"/>
      <c r="D437" s="601"/>
      <c r="E437" s="602"/>
      <c r="F437" s="603"/>
    </row>
    <row r="438" spans="1:6">
      <c r="A438" s="691"/>
      <c r="B438" s="599"/>
    </row>
    <row r="439" spans="1:6" ht="12.75">
      <c r="A439" s="669"/>
      <c r="B439" s="620"/>
      <c r="C439" s="657"/>
      <c r="D439" s="658"/>
      <c r="E439" s="603"/>
      <c r="F439" s="603"/>
    </row>
    <row r="440" spans="1:6" ht="12.75">
      <c r="A440" s="669"/>
      <c r="B440" s="599"/>
      <c r="C440" s="657"/>
      <c r="D440" s="658"/>
      <c r="E440" s="603"/>
      <c r="F440" s="603"/>
    </row>
    <row r="441" spans="1:6" ht="12.75">
      <c r="A441" s="691"/>
      <c r="B441" s="599"/>
      <c r="C441" s="657"/>
      <c r="D441" s="658"/>
      <c r="E441" s="603"/>
      <c r="F441" s="603"/>
    </row>
    <row r="442" spans="1:6" ht="12.75">
      <c r="A442" s="669"/>
      <c r="B442" s="620"/>
      <c r="C442" s="657"/>
      <c r="D442" s="658"/>
      <c r="E442" s="603"/>
      <c r="F442" s="603"/>
    </row>
    <row r="443" spans="1:6" ht="12.75">
      <c r="A443" s="691"/>
      <c r="B443" s="599"/>
      <c r="C443" s="657"/>
      <c r="D443" s="658"/>
      <c r="E443" s="603"/>
      <c r="F443" s="603"/>
    </row>
    <row r="444" spans="1:6" ht="12.75">
      <c r="A444" s="669"/>
      <c r="B444" s="599"/>
      <c r="C444" s="657"/>
      <c r="D444" s="658"/>
      <c r="E444" s="603"/>
      <c r="F444" s="603"/>
    </row>
    <row r="445" spans="1:6" ht="12.75">
      <c r="A445" s="691"/>
      <c r="B445" s="599"/>
      <c r="C445" s="657"/>
      <c r="D445" s="658"/>
      <c r="E445" s="603"/>
      <c r="F445" s="603"/>
    </row>
    <row r="446" spans="1:6" ht="12.75">
      <c r="A446" s="669"/>
      <c r="B446" s="599"/>
      <c r="C446" s="657"/>
      <c r="D446" s="658"/>
      <c r="E446" s="603"/>
      <c r="F446" s="603"/>
    </row>
    <row r="447" spans="1:6" ht="12.75">
      <c r="A447" s="691"/>
      <c r="B447" s="599"/>
      <c r="C447" s="657"/>
      <c r="D447" s="658"/>
      <c r="E447" s="603"/>
      <c r="F447" s="603"/>
    </row>
    <row r="448" spans="1:6" ht="12.75">
      <c r="A448" s="669"/>
      <c r="B448" s="599"/>
      <c r="C448" s="657"/>
      <c r="D448" s="658"/>
      <c r="E448" s="603"/>
      <c r="F448" s="603"/>
    </row>
    <row r="449" spans="1:6" ht="12.75">
      <c r="A449" s="669"/>
      <c r="B449" s="599"/>
      <c r="C449" s="657"/>
      <c r="D449" s="658"/>
      <c r="E449" s="603"/>
      <c r="F449" s="603"/>
    </row>
    <row r="450" spans="1:6" ht="12.75">
      <c r="A450" s="1458"/>
      <c r="B450" s="604"/>
      <c r="C450" s="657"/>
      <c r="D450" s="658"/>
      <c r="E450" s="603"/>
      <c r="F450" s="603"/>
    </row>
    <row r="451" spans="1:6" ht="12.75">
      <c r="A451" s="1456"/>
      <c r="B451" s="604"/>
      <c r="C451" s="657"/>
      <c r="D451" s="658"/>
      <c r="E451" s="603"/>
      <c r="F451" s="603"/>
    </row>
    <row r="452" spans="1:6" ht="12.75">
      <c r="A452" s="692"/>
      <c r="B452" s="599"/>
      <c r="C452" s="657"/>
      <c r="D452" s="658"/>
      <c r="E452" s="603"/>
      <c r="F452" s="603"/>
    </row>
    <row r="453" spans="1:6" ht="12.75">
      <c r="A453" s="1456"/>
      <c r="B453" s="604"/>
      <c r="C453" s="657"/>
      <c r="D453" s="658"/>
      <c r="E453" s="603"/>
      <c r="F453" s="603"/>
    </row>
    <row r="454" spans="1:6" ht="12.75">
      <c r="A454" s="692"/>
      <c r="B454" s="599"/>
      <c r="C454" s="657"/>
      <c r="D454" s="658"/>
      <c r="E454" s="603"/>
      <c r="F454" s="603"/>
    </row>
    <row r="455" spans="1:6" ht="12.75">
      <c r="A455" s="1456"/>
      <c r="B455" s="604"/>
      <c r="C455" s="657"/>
      <c r="D455" s="658"/>
      <c r="E455" s="603"/>
      <c r="F455" s="603"/>
    </row>
    <row r="456" spans="1:6" ht="12.75">
      <c r="A456" s="692"/>
      <c r="B456" s="599"/>
      <c r="C456" s="657"/>
      <c r="D456" s="658"/>
      <c r="E456" s="603"/>
      <c r="F456" s="603"/>
    </row>
    <row r="457" spans="1:6" ht="12.75">
      <c r="A457" s="1456"/>
      <c r="B457" s="604"/>
      <c r="C457" s="657"/>
      <c r="D457" s="658"/>
      <c r="E457" s="603"/>
      <c r="F457" s="603"/>
    </row>
    <row r="458" spans="1:6" ht="12.75">
      <c r="A458" s="692"/>
      <c r="B458" s="599"/>
      <c r="C458" s="657"/>
      <c r="D458" s="658"/>
      <c r="E458" s="603"/>
      <c r="F458" s="603"/>
    </row>
    <row r="459" spans="1:6" ht="12.75">
      <c r="A459" s="1456"/>
      <c r="B459" s="604"/>
      <c r="C459" s="657"/>
      <c r="D459" s="658"/>
      <c r="E459" s="603"/>
      <c r="F459" s="603"/>
    </row>
    <row r="460" spans="1:6" ht="12.75">
      <c r="A460" s="692"/>
      <c r="B460" s="660"/>
      <c r="C460" s="657"/>
      <c r="D460" s="658"/>
      <c r="E460" s="603"/>
      <c r="F460" s="603"/>
    </row>
    <row r="461" spans="1:6" ht="12.75">
      <c r="A461" s="598"/>
      <c r="B461" s="599"/>
      <c r="C461" s="607"/>
      <c r="D461" s="601"/>
      <c r="E461" s="602"/>
      <c r="F461" s="603"/>
    </row>
    <row r="462" spans="1:6" ht="12.75">
      <c r="A462" s="692"/>
      <c r="B462" s="660"/>
      <c r="C462" s="657"/>
      <c r="D462" s="658"/>
      <c r="E462" s="603"/>
      <c r="F462" s="603"/>
    </row>
    <row r="463" spans="1:6" ht="12.75">
      <c r="A463" s="598"/>
      <c r="B463" s="599"/>
      <c r="C463" s="607"/>
      <c r="D463" s="601"/>
      <c r="E463" s="602"/>
      <c r="F463" s="603"/>
    </row>
    <row r="464" spans="1:6" ht="12.75">
      <c r="A464" s="692"/>
      <c r="B464" s="668"/>
      <c r="C464" s="657"/>
      <c r="D464" s="658"/>
      <c r="E464" s="603"/>
      <c r="F464" s="603"/>
    </row>
    <row r="465" spans="1:6" ht="12.75">
      <c r="A465" s="598"/>
      <c r="B465" s="599"/>
      <c r="C465" s="607"/>
      <c r="D465" s="601"/>
      <c r="E465" s="602"/>
      <c r="F465" s="603"/>
    </row>
    <row r="466" spans="1:6" ht="12.75">
      <c r="A466" s="671"/>
      <c r="B466" s="1457"/>
      <c r="C466" s="672"/>
      <c r="D466" s="673"/>
      <c r="E466" s="674"/>
      <c r="F466" s="675"/>
    </row>
    <row r="467" spans="1:6" ht="12.75">
      <c r="A467" s="642"/>
      <c r="B467" s="604"/>
      <c r="C467" s="643"/>
      <c r="D467" s="644"/>
      <c r="E467" s="645"/>
      <c r="F467" s="603"/>
    </row>
    <row r="468" spans="1:6" ht="13.5" thickBot="1">
      <c r="A468" s="642"/>
      <c r="B468" s="604"/>
      <c r="C468" s="643"/>
      <c r="D468" s="644"/>
      <c r="E468" s="645"/>
      <c r="F468" s="603"/>
    </row>
    <row r="469" spans="1:6" ht="16.5" thickBot="1">
      <c r="A469" s="637"/>
      <c r="B469" s="638"/>
      <c r="C469" s="639"/>
      <c r="D469" s="640"/>
      <c r="E469" s="641"/>
      <c r="F469" s="693"/>
    </row>
    <row r="470" spans="1:6" ht="12.75">
      <c r="A470" s="642"/>
      <c r="B470" s="604"/>
      <c r="C470" s="643"/>
      <c r="D470" s="644"/>
      <c r="E470" s="645"/>
      <c r="F470" s="603"/>
    </row>
    <row r="471" spans="1:6" ht="12.75">
      <c r="A471" s="642"/>
      <c r="B471" s="604"/>
      <c r="C471" s="643"/>
      <c r="D471" s="644"/>
      <c r="E471" s="645"/>
      <c r="F471" s="656"/>
    </row>
    <row r="472" spans="1:6" ht="12.75">
      <c r="A472" s="642"/>
      <c r="B472" s="604"/>
      <c r="C472" s="643"/>
      <c r="D472" s="644"/>
      <c r="E472" s="645"/>
      <c r="F472" s="603"/>
    </row>
    <row r="473" spans="1:6" ht="12.75">
      <c r="A473" s="642"/>
      <c r="B473" s="604"/>
      <c r="C473" s="643"/>
      <c r="D473" s="644"/>
      <c r="E473" s="645"/>
      <c r="F473" s="656"/>
    </row>
    <row r="474" spans="1:6" ht="13.5" thickBot="1">
      <c r="A474" s="642"/>
      <c r="B474" s="604"/>
      <c r="C474" s="643"/>
      <c r="D474" s="644"/>
      <c r="E474" s="645"/>
      <c r="F474" s="603"/>
    </row>
    <row r="475" spans="1:6" ht="12.75">
      <c r="A475" s="649"/>
      <c r="B475" s="650"/>
      <c r="C475" s="651"/>
      <c r="D475" s="652"/>
      <c r="E475" s="653"/>
      <c r="F475" s="694"/>
    </row>
    <row r="476" spans="1:6" ht="15.75">
      <c r="A476" s="642"/>
      <c r="B476" s="655"/>
      <c r="C476" s="643"/>
      <c r="D476" s="644"/>
      <c r="E476" s="645"/>
      <c r="F476" s="656"/>
    </row>
    <row r="477" spans="1:6" ht="12.75">
      <c r="A477" s="642"/>
      <c r="B477" s="604"/>
      <c r="C477" s="643"/>
      <c r="D477" s="644"/>
      <c r="E477" s="645"/>
      <c r="F477" s="603"/>
    </row>
    <row r="478" spans="1:6" ht="12.75">
      <c r="A478" s="642"/>
      <c r="B478" s="604"/>
      <c r="C478" s="643"/>
      <c r="D478" s="644"/>
      <c r="E478" s="645"/>
      <c r="F478" s="603"/>
    </row>
    <row r="479" spans="1:6" ht="12.75">
      <c r="A479" s="642"/>
      <c r="B479" s="604"/>
      <c r="C479" s="643"/>
      <c r="D479" s="644"/>
      <c r="E479" s="645"/>
      <c r="F479" s="603"/>
    </row>
  </sheetData>
  <sheetProtection algorithmName="SHA-512" hashValue="ygzMvdpbrfZUmippjN/S93eSsTKtyV2qaPMjbiT93nHYNjwydi5CPxa5LKvCPolMWXkSaUPJTZsAPSYtVyiXkA==" saltValue="u6HA/A9j2h0DYQsD44mfXA==" spinCount="100000" sheet="1" objects="1" scenarios="1"/>
  <mergeCells count="15">
    <mergeCell ref="A11:E11"/>
    <mergeCell ref="A3:D4"/>
    <mergeCell ref="A5:D5"/>
    <mergeCell ref="A7:B7"/>
    <mergeCell ref="A8:E8"/>
    <mergeCell ref="A10:E10"/>
    <mergeCell ref="C30:E30"/>
    <mergeCell ref="C40:F40"/>
    <mergeCell ref="B43:D43"/>
    <mergeCell ref="A12:E12"/>
    <mergeCell ref="A13:E13"/>
    <mergeCell ref="A14:E14"/>
    <mergeCell ref="A16:F16"/>
    <mergeCell ref="A17:E17"/>
    <mergeCell ref="B25:E25"/>
  </mergeCells>
  <pageMargins left="0.98425196850393704" right="0.39370078740157483" top="0.59055118110236215" bottom="0.59055118110236215" header="0.55118110236220474" footer="0.51181102362204722"/>
  <pageSetup paperSize="9" scale="85" orientation="portrait" horizontalDpi="300" verticalDpi="300" r:id="rId1"/>
  <headerFooter alignWithMargins="0">
    <oddFooter>&amp;R&amp;"Arial,Kurziv"&amp;9&amp;P od &amp;N</oddFooter>
  </headerFooter>
  <rowBreaks count="3" manualBreakCount="3">
    <brk id="45" max="5" man="1"/>
    <brk id="113" max="5" man="1"/>
    <brk id="1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90F6-E692-4074-9C06-03C5544815EE}">
  <sheetPr>
    <pageSetUpPr fitToPage="1"/>
  </sheetPr>
  <dimension ref="A1:W926"/>
  <sheetViews>
    <sheetView view="pageBreakPreview" zoomScale="70" zoomScaleNormal="100" zoomScaleSheetLayoutView="70" workbookViewId="0">
      <selection activeCell="B20" sqref="B20"/>
    </sheetView>
  </sheetViews>
  <sheetFormatPr defaultRowHeight="15"/>
  <cols>
    <col min="1" max="1" width="12.5703125" style="1553" customWidth="1"/>
    <col min="2" max="2" width="40.7109375" style="1554" customWidth="1"/>
    <col min="3" max="3" width="7.28515625" style="1554" customWidth="1"/>
    <col min="4" max="4" width="10.7109375" style="1554" customWidth="1"/>
    <col min="5" max="5" width="13.7109375" style="1555" customWidth="1"/>
    <col min="6" max="6" width="16.5703125" style="1555" customWidth="1"/>
    <col min="7" max="16384" width="9.140625" style="1554"/>
  </cols>
  <sheetData>
    <row r="1" spans="1:6" s="1116" customFormat="1" ht="12.75" customHeight="1">
      <c r="A1" s="60"/>
      <c r="B1" s="68" t="s">
        <v>206</v>
      </c>
      <c r="C1" s="69" t="s">
        <v>90</v>
      </c>
      <c r="D1" s="1646" t="s">
        <v>1003</v>
      </c>
      <c r="E1" s="1646"/>
      <c r="F1" s="1646"/>
    </row>
    <row r="2" spans="1:6" s="1116" customFormat="1" ht="12.75">
      <c r="A2" s="31" t="s">
        <v>1</v>
      </c>
      <c r="B2" s="40" t="s">
        <v>1005</v>
      </c>
      <c r="C2" s="41"/>
      <c r="D2" s="1647"/>
      <c r="E2" s="1647"/>
      <c r="F2" s="1647"/>
    </row>
    <row r="3" spans="1:6" s="1116" customFormat="1" ht="12.75">
      <c r="A3" s="31"/>
      <c r="B3" s="1" t="s">
        <v>207</v>
      </c>
      <c r="C3" s="41" t="s">
        <v>2</v>
      </c>
      <c r="D3" s="1649" t="s">
        <v>996</v>
      </c>
      <c r="E3" s="1649"/>
      <c r="F3" s="1649"/>
    </row>
    <row r="4" spans="1:6" s="1116" customFormat="1" ht="12.75">
      <c r="A4" s="32"/>
      <c r="B4" s="7" t="s">
        <v>144</v>
      </c>
      <c r="C4" s="42" t="s">
        <v>3</v>
      </c>
      <c r="D4" s="33" t="s">
        <v>1004</v>
      </c>
      <c r="E4" s="43"/>
      <c r="F4" s="50"/>
    </row>
    <row r="5" spans="1:6" s="1118" customFormat="1" ht="12.75">
      <c r="A5" s="714"/>
      <c r="B5" s="194"/>
      <c r="C5" s="192"/>
      <c r="D5" s="171"/>
      <c r="E5" s="174"/>
      <c r="F5" s="715"/>
    </row>
    <row r="6" spans="1:6" s="1118" customFormat="1" ht="12.75">
      <c r="A6" s="714"/>
      <c r="B6" s="194"/>
      <c r="C6" s="192"/>
      <c r="D6" s="171"/>
      <c r="E6" s="174"/>
      <c r="F6" s="715"/>
    </row>
    <row r="7" spans="1:6" s="1118" customFormat="1" ht="12.75">
      <c r="A7" s="714"/>
      <c r="B7" s="194"/>
      <c r="C7" s="192"/>
      <c r="D7" s="171"/>
      <c r="E7" s="174"/>
      <c r="F7" s="715"/>
    </row>
    <row r="8" spans="1:6" s="1118" customFormat="1" ht="12.75">
      <c r="A8" s="714"/>
      <c r="B8" s="194"/>
      <c r="C8" s="192"/>
      <c r="D8" s="171"/>
      <c r="E8" s="174"/>
      <c r="F8" s="715"/>
    </row>
    <row r="9" spans="1:6" s="1118" customFormat="1" ht="12.75">
      <c r="A9" s="714"/>
      <c r="B9" s="194"/>
      <c r="C9" s="192"/>
      <c r="D9" s="171"/>
      <c r="E9" s="174"/>
      <c r="F9" s="715"/>
    </row>
    <row r="10" spans="1:6" s="1118" customFormat="1" ht="12.75">
      <c r="A10" s="714"/>
      <c r="B10" s="194"/>
      <c r="C10" s="192"/>
      <c r="D10" s="171"/>
      <c r="E10" s="174"/>
      <c r="F10" s="715"/>
    </row>
    <row r="11" spans="1:6" s="1118" customFormat="1" ht="12.75">
      <c r="A11" s="714"/>
      <c r="B11" s="194"/>
      <c r="C11" s="192"/>
      <c r="D11" s="171"/>
      <c r="E11" s="174"/>
      <c r="F11" s="715"/>
    </row>
    <row r="12" spans="1:6" s="1118" customFormat="1" ht="12.75">
      <c r="A12" s="714"/>
      <c r="B12" s="194"/>
      <c r="C12" s="192"/>
      <c r="D12" s="171"/>
      <c r="E12" s="174"/>
      <c r="F12" s="715"/>
    </row>
    <row r="13" spans="1:6" s="1118" customFormat="1" ht="12.75">
      <c r="A13" s="714"/>
      <c r="B13" s="194"/>
      <c r="C13" s="192"/>
      <c r="D13" s="171"/>
      <c r="E13" s="174"/>
      <c r="F13" s="715"/>
    </row>
    <row r="14" spans="1:6" s="1118" customFormat="1" ht="12.75">
      <c r="A14" s="714"/>
      <c r="B14" s="194"/>
      <c r="C14" s="192"/>
      <c r="D14" s="171"/>
      <c r="E14" s="174"/>
      <c r="F14" s="715"/>
    </row>
    <row r="15" spans="1:6" s="1118" customFormat="1" ht="12.75">
      <c r="A15" s="714"/>
      <c r="B15" s="194"/>
      <c r="C15" s="192"/>
      <c r="D15" s="171"/>
      <c r="E15" s="174"/>
      <c r="F15" s="715"/>
    </row>
    <row r="16" spans="1:6" s="1118" customFormat="1" ht="12.75">
      <c r="A16" s="714"/>
      <c r="B16" s="194"/>
      <c r="C16" s="192"/>
      <c r="D16" s="171"/>
      <c r="E16" s="174"/>
      <c r="F16" s="715"/>
    </row>
    <row r="17" spans="1:21" s="1118" customFormat="1" ht="12.75">
      <c r="A17" s="714"/>
      <c r="B17" s="194"/>
      <c r="C17" s="192"/>
      <c r="D17" s="171"/>
      <c r="E17" s="174"/>
      <c r="F17" s="715"/>
    </row>
    <row r="18" spans="1:21" s="1118" customFormat="1" ht="12.75">
      <c r="A18" s="714"/>
      <c r="B18" s="194"/>
      <c r="C18" s="192"/>
      <c r="D18" s="171"/>
      <c r="E18" s="174"/>
      <c r="F18" s="715"/>
    </row>
    <row r="19" spans="1:21" s="1118" customFormat="1" ht="12.75">
      <c r="A19" s="714"/>
      <c r="B19" s="194"/>
      <c r="C19" s="192"/>
      <c r="D19" s="171"/>
      <c r="E19" s="174"/>
      <c r="F19" s="715"/>
    </row>
    <row r="20" spans="1:21" s="1118" customFormat="1" ht="15.75">
      <c r="A20" s="1462"/>
      <c r="B20" s="716" t="s">
        <v>275</v>
      </c>
      <c r="C20" s="717"/>
      <c r="D20" s="716"/>
      <c r="E20" s="718"/>
      <c r="F20" s="163"/>
    </row>
    <row r="21" spans="1:21" s="1118" customFormat="1" ht="15.75">
      <c r="A21" s="714"/>
      <c r="B21" s="716"/>
      <c r="C21" s="719"/>
      <c r="D21" s="720"/>
      <c r="E21" s="721"/>
      <c r="F21" s="715"/>
    </row>
    <row r="22" spans="1:21" s="1118" customFormat="1" ht="12.75">
      <c r="A22" s="714"/>
      <c r="B22" s="239"/>
      <c r="C22" s="722"/>
      <c r="D22" s="723"/>
      <c r="E22" s="174"/>
      <c r="F22" s="715"/>
    </row>
    <row r="23" spans="1:21" s="1118" customFormat="1" ht="12.75">
      <c r="A23" s="714"/>
      <c r="B23" s="239"/>
      <c r="C23" s="722"/>
      <c r="D23" s="723"/>
      <c r="E23" s="174"/>
      <c r="F23" s="715"/>
    </row>
    <row r="24" spans="1:21" s="1118" customFormat="1" ht="12" customHeight="1">
      <c r="A24" s="714"/>
      <c r="B24" s="714"/>
      <c r="C24" s="719"/>
      <c r="D24" s="720"/>
      <c r="E24" s="721"/>
      <c r="F24" s="715"/>
    </row>
    <row r="25" spans="1:21" s="1118" customFormat="1">
      <c r="A25" s="62"/>
      <c r="B25" s="14" t="s">
        <v>0</v>
      </c>
      <c r="C25" s="44" t="s">
        <v>992</v>
      </c>
      <c r="D25" s="45"/>
      <c r="E25" s="45"/>
      <c r="F25" s="45"/>
      <c r="G25" s="178"/>
      <c r="H25" s="178"/>
      <c r="I25" s="178"/>
      <c r="J25" s="178"/>
      <c r="K25" s="178"/>
      <c r="L25" s="178"/>
      <c r="M25" s="178"/>
      <c r="N25" s="178"/>
      <c r="O25" s="178"/>
      <c r="P25" s="178"/>
      <c r="Q25" s="178"/>
      <c r="R25" s="178"/>
      <c r="S25" s="178"/>
      <c r="T25" s="178"/>
      <c r="U25" s="178"/>
    </row>
    <row r="26" spans="1:21" s="1118" customFormat="1">
      <c r="A26" s="62"/>
      <c r="B26" s="14"/>
      <c r="C26" s="44" t="s">
        <v>993</v>
      </c>
      <c r="D26" s="45"/>
      <c r="E26" s="45"/>
      <c r="F26" s="45"/>
      <c r="G26" s="178"/>
      <c r="H26" s="178"/>
      <c r="I26" s="178"/>
      <c r="J26" s="178"/>
      <c r="K26" s="178"/>
      <c r="L26" s="178"/>
      <c r="M26" s="178"/>
      <c r="N26" s="178"/>
      <c r="O26" s="178"/>
      <c r="P26" s="178"/>
      <c r="Q26" s="178"/>
      <c r="R26" s="178"/>
      <c r="S26" s="178"/>
      <c r="T26" s="178"/>
      <c r="U26" s="178"/>
    </row>
    <row r="27" spans="1:21" s="1118" customFormat="1">
      <c r="A27" s="62"/>
      <c r="B27" s="14"/>
      <c r="C27" s="44"/>
      <c r="D27" s="45"/>
      <c r="E27" s="147"/>
      <c r="F27" s="147"/>
      <c r="G27" s="178"/>
      <c r="H27" s="178"/>
      <c r="I27" s="178"/>
      <c r="J27" s="178"/>
      <c r="K27" s="178"/>
      <c r="L27" s="178"/>
      <c r="M27" s="178"/>
      <c r="N27" s="178"/>
      <c r="O27" s="178"/>
      <c r="P27" s="178"/>
      <c r="Q27" s="178"/>
      <c r="R27" s="178"/>
      <c r="S27" s="178"/>
      <c r="T27" s="178"/>
      <c r="U27" s="178"/>
    </row>
    <row r="28" spans="1:21" s="1118" customFormat="1" ht="14.45" customHeight="1">
      <c r="A28" s="62"/>
      <c r="B28" s="14" t="s">
        <v>4</v>
      </c>
      <c r="C28" s="1648" t="s">
        <v>994</v>
      </c>
      <c r="D28" s="1648"/>
      <c r="E28" s="1648"/>
      <c r="F28" s="1648"/>
      <c r="G28" s="178"/>
      <c r="H28" s="178"/>
      <c r="I28" s="178"/>
      <c r="J28" s="178"/>
      <c r="K28" s="178"/>
      <c r="L28" s="178"/>
      <c r="M28" s="178"/>
      <c r="N28" s="178"/>
      <c r="O28" s="178"/>
      <c r="P28" s="178"/>
      <c r="Q28" s="178"/>
      <c r="R28" s="178"/>
      <c r="S28" s="178"/>
      <c r="T28" s="178"/>
      <c r="U28" s="178"/>
    </row>
    <row r="29" spans="1:21" s="1118" customFormat="1" ht="14.45" customHeight="1">
      <c r="A29" s="62"/>
      <c r="B29" s="14"/>
      <c r="C29" s="1648" t="s">
        <v>995</v>
      </c>
      <c r="D29" s="1648"/>
      <c r="E29" s="1648"/>
      <c r="F29" s="1648"/>
      <c r="G29" s="178"/>
      <c r="H29" s="178"/>
      <c r="I29" s="178"/>
      <c r="J29" s="178"/>
      <c r="K29" s="178"/>
      <c r="L29" s="178"/>
      <c r="M29" s="178"/>
      <c r="N29" s="178"/>
      <c r="O29" s="178"/>
      <c r="P29" s="178"/>
      <c r="Q29" s="178"/>
      <c r="R29" s="178"/>
      <c r="S29" s="178"/>
      <c r="T29" s="178"/>
      <c r="U29" s="178"/>
    </row>
    <row r="30" spans="1:21" s="1118" customFormat="1">
      <c r="A30" s="62"/>
      <c r="B30" s="14"/>
      <c r="C30" s="46"/>
      <c r="D30" s="46"/>
      <c r="E30" s="46"/>
      <c r="F30" s="148"/>
      <c r="G30" s="178"/>
      <c r="H30" s="178"/>
      <c r="I30" s="178"/>
      <c r="J30" s="178"/>
      <c r="K30" s="178"/>
      <c r="L30" s="178"/>
      <c r="M30" s="178"/>
      <c r="N30" s="178"/>
      <c r="O30" s="178"/>
      <c r="P30" s="178"/>
      <c r="Q30" s="178"/>
      <c r="R30" s="178"/>
      <c r="S30" s="178"/>
      <c r="T30" s="178"/>
      <c r="U30" s="178"/>
    </row>
    <row r="31" spans="1:21" s="1118" customFormat="1">
      <c r="A31" s="62"/>
      <c r="B31" s="14" t="s">
        <v>2</v>
      </c>
      <c r="C31" s="46" t="s">
        <v>996</v>
      </c>
      <c r="D31" s="47"/>
      <c r="E31" s="148"/>
      <c r="F31" s="148"/>
      <c r="G31" s="178"/>
      <c r="H31" s="178"/>
      <c r="I31" s="178"/>
      <c r="J31" s="178"/>
      <c r="K31" s="178"/>
      <c r="L31" s="178"/>
      <c r="M31" s="178"/>
      <c r="N31" s="178"/>
      <c r="O31" s="178"/>
      <c r="P31" s="178"/>
      <c r="Q31" s="178"/>
      <c r="R31" s="178"/>
      <c r="S31" s="178"/>
      <c r="T31" s="178"/>
      <c r="U31" s="178"/>
    </row>
    <row r="32" spans="1:21" s="1118" customFormat="1">
      <c r="A32" s="62"/>
      <c r="B32" s="14"/>
      <c r="C32" s="46"/>
      <c r="D32" s="47"/>
      <c r="E32" s="148"/>
      <c r="F32" s="148"/>
      <c r="G32" s="178"/>
      <c r="H32" s="178"/>
      <c r="I32" s="178"/>
      <c r="J32" s="178"/>
      <c r="K32" s="178"/>
      <c r="L32" s="178"/>
      <c r="M32" s="178"/>
      <c r="N32" s="178"/>
      <c r="O32" s="178"/>
      <c r="P32" s="178"/>
      <c r="Q32" s="178"/>
      <c r="R32" s="178"/>
      <c r="S32" s="178"/>
      <c r="T32" s="178"/>
      <c r="U32" s="178"/>
    </row>
    <row r="33" spans="1:21" s="1118" customFormat="1">
      <c r="A33" s="62"/>
      <c r="B33" s="14" t="s">
        <v>3</v>
      </c>
      <c r="C33" s="48" t="s">
        <v>997</v>
      </c>
      <c r="D33" s="49"/>
      <c r="E33" s="148"/>
      <c r="F33" s="148"/>
      <c r="G33" s="178"/>
      <c r="H33" s="178"/>
      <c r="I33" s="178"/>
      <c r="J33" s="178"/>
      <c r="K33" s="178"/>
      <c r="L33" s="178"/>
      <c r="M33" s="178"/>
      <c r="N33" s="178"/>
      <c r="O33" s="178"/>
      <c r="P33" s="178"/>
      <c r="Q33" s="178"/>
      <c r="R33" s="178"/>
      <c r="S33" s="178"/>
      <c r="T33" s="178"/>
      <c r="U33" s="178"/>
    </row>
    <row r="34" spans="1:21" s="1118" customFormat="1">
      <c r="A34" s="62"/>
      <c r="B34" s="14"/>
      <c r="C34" s="48"/>
      <c r="D34" s="49"/>
      <c r="E34" s="148"/>
      <c r="F34" s="148"/>
      <c r="G34" s="178"/>
      <c r="H34" s="178"/>
      <c r="I34" s="178"/>
      <c r="J34" s="178"/>
      <c r="K34" s="178"/>
      <c r="L34" s="178"/>
      <c r="M34" s="178"/>
      <c r="N34" s="178"/>
      <c r="O34" s="178"/>
      <c r="P34" s="178"/>
      <c r="Q34" s="178"/>
      <c r="R34" s="178"/>
      <c r="S34" s="178"/>
      <c r="T34" s="178"/>
      <c r="U34" s="178"/>
    </row>
    <row r="35" spans="1:21" s="1118" customFormat="1">
      <c r="A35" s="62"/>
      <c r="B35" s="14" t="s">
        <v>5</v>
      </c>
      <c r="C35" s="15" t="s">
        <v>998</v>
      </c>
      <c r="D35" s="16"/>
      <c r="E35" s="148"/>
      <c r="F35" s="148"/>
      <c r="G35" s="178"/>
      <c r="H35" s="178"/>
      <c r="I35" s="178"/>
      <c r="J35" s="178"/>
      <c r="K35" s="178"/>
      <c r="L35" s="178"/>
      <c r="M35" s="178"/>
      <c r="N35" s="178"/>
      <c r="O35" s="178"/>
      <c r="P35" s="178"/>
      <c r="Q35" s="178"/>
      <c r="R35" s="178"/>
      <c r="S35" s="178"/>
      <c r="T35" s="178"/>
      <c r="U35" s="178"/>
    </row>
    <row r="36" spans="1:21" s="1118" customFormat="1">
      <c r="A36" s="62"/>
      <c r="B36" s="14"/>
      <c r="C36" s="15"/>
      <c r="D36" s="16"/>
      <c r="E36" s="148"/>
      <c r="F36" s="148"/>
      <c r="G36" s="178"/>
      <c r="H36" s="178"/>
      <c r="I36" s="178"/>
      <c r="J36" s="178"/>
      <c r="K36" s="178"/>
      <c r="L36" s="178"/>
      <c r="M36" s="178"/>
      <c r="N36" s="178"/>
      <c r="O36" s="178"/>
      <c r="P36" s="178"/>
      <c r="Q36" s="178"/>
      <c r="R36" s="178"/>
      <c r="S36" s="178"/>
      <c r="T36" s="178"/>
      <c r="U36" s="178"/>
    </row>
    <row r="37" spans="1:21" s="1116" customFormat="1" ht="12.75">
      <c r="A37" s="4"/>
      <c r="B37" s="14" t="s">
        <v>6</v>
      </c>
      <c r="C37" s="51" t="s">
        <v>999</v>
      </c>
      <c r="D37" s="55"/>
      <c r="E37" s="56"/>
      <c r="F37" s="56"/>
    </row>
    <row r="38" spans="1:21" s="1118" customFormat="1">
      <c r="A38" s="62"/>
      <c r="B38" s="52"/>
      <c r="C38" s="54"/>
      <c r="D38" s="66"/>
      <c r="E38" s="148"/>
      <c r="F38" s="148"/>
      <c r="G38" s="178"/>
      <c r="H38" s="178"/>
      <c r="I38" s="178"/>
      <c r="J38" s="178"/>
      <c r="K38" s="178"/>
      <c r="L38" s="178"/>
      <c r="M38" s="178"/>
      <c r="N38" s="178"/>
      <c r="O38" s="178"/>
      <c r="P38" s="178"/>
      <c r="Q38" s="178"/>
      <c r="R38" s="178"/>
      <c r="S38" s="178"/>
      <c r="T38" s="178"/>
      <c r="U38" s="178"/>
    </row>
    <row r="39" spans="1:21" s="1118" customFormat="1" ht="13.5" customHeight="1">
      <c r="A39" s="62"/>
      <c r="B39" s="53" t="s">
        <v>14</v>
      </c>
      <c r="C39" s="1644" t="s">
        <v>176</v>
      </c>
      <c r="D39" s="1644"/>
      <c r="E39" s="1644"/>
      <c r="F39" s="148"/>
      <c r="G39" s="178"/>
      <c r="H39" s="178"/>
      <c r="I39" s="178"/>
      <c r="J39" s="178"/>
      <c r="K39" s="178"/>
      <c r="L39" s="178"/>
      <c r="M39" s="178"/>
      <c r="N39" s="178"/>
      <c r="O39" s="178"/>
      <c r="P39" s="178"/>
      <c r="Q39" s="178"/>
      <c r="R39" s="178"/>
      <c r="S39" s="178"/>
      <c r="T39" s="178"/>
      <c r="U39" s="178"/>
    </row>
    <row r="40" spans="1:21" s="1118" customFormat="1" ht="13.5" customHeight="1">
      <c r="A40" s="62"/>
      <c r="B40" s="52"/>
      <c r="C40" s="86"/>
      <c r="D40" s="57"/>
      <c r="E40" s="149"/>
      <c r="F40" s="148"/>
      <c r="G40" s="178"/>
      <c r="H40" s="178"/>
      <c r="I40" s="178"/>
      <c r="J40" s="178"/>
      <c r="K40" s="178"/>
      <c r="L40" s="178"/>
      <c r="M40" s="178"/>
      <c r="N40" s="178"/>
      <c r="O40" s="178"/>
      <c r="P40" s="178"/>
      <c r="Q40" s="178"/>
      <c r="R40" s="178"/>
      <c r="S40" s="178"/>
      <c r="T40" s="178"/>
      <c r="U40" s="178"/>
    </row>
    <row r="41" spans="1:21" s="1118" customFormat="1" ht="13.5" customHeight="1">
      <c r="A41" s="62"/>
      <c r="B41" s="52"/>
      <c r="C41" s="86"/>
      <c r="D41" s="57"/>
      <c r="E41" s="149"/>
      <c r="F41" s="148"/>
      <c r="G41" s="178"/>
      <c r="H41" s="178"/>
      <c r="I41" s="178"/>
      <c r="J41" s="178"/>
      <c r="K41" s="178"/>
      <c r="L41" s="178"/>
      <c r="M41" s="178"/>
      <c r="N41" s="178"/>
      <c r="O41" s="178"/>
      <c r="P41" s="178"/>
      <c r="Q41" s="178"/>
      <c r="R41" s="178"/>
      <c r="S41" s="178"/>
      <c r="T41" s="178"/>
      <c r="U41" s="178"/>
    </row>
    <row r="42" spans="1:21" s="1116" customFormat="1" ht="12.75">
      <c r="A42" s="4"/>
      <c r="B42" s="17"/>
      <c r="C42" s="1644"/>
      <c r="D42" s="1644"/>
      <c r="E42" s="1644"/>
      <c r="F42" s="81"/>
    </row>
    <row r="43" spans="1:21" s="1116" customFormat="1" ht="12.75">
      <c r="A43" s="4"/>
      <c r="B43" s="17"/>
      <c r="C43" s="1644"/>
      <c r="D43" s="1644"/>
      <c r="E43" s="1644"/>
      <c r="F43" s="81"/>
    </row>
    <row r="44" spans="1:21" s="1116" customFormat="1" ht="12.75">
      <c r="A44" s="4"/>
      <c r="B44" s="17"/>
      <c r="C44" s="1644"/>
      <c r="D44" s="1644"/>
      <c r="E44" s="1644"/>
      <c r="F44" s="81"/>
    </row>
    <row r="45" spans="1:21" s="1116" customFormat="1" ht="12.75">
      <c r="A45" s="4"/>
      <c r="B45" s="17"/>
      <c r="C45" s="1644"/>
      <c r="D45" s="1644"/>
      <c r="E45" s="1644"/>
      <c r="F45" s="81"/>
    </row>
    <row r="46" spans="1:21" s="1118" customFormat="1" ht="12.75">
      <c r="A46" s="714"/>
      <c r="B46" s="176"/>
      <c r="C46" s="192"/>
      <c r="D46" s="171"/>
      <c r="E46" s="174"/>
      <c r="F46" s="715"/>
    </row>
    <row r="47" spans="1:21" s="1118" customFormat="1" ht="12.75">
      <c r="A47" s="714"/>
      <c r="B47" s="176"/>
      <c r="C47" s="192"/>
      <c r="D47" s="171"/>
      <c r="E47" s="174"/>
      <c r="F47" s="715"/>
    </row>
    <row r="48" spans="1:21" s="1118" customFormat="1" ht="12.75">
      <c r="A48" s="714"/>
      <c r="B48" s="176"/>
      <c r="C48" s="192"/>
      <c r="D48" s="171"/>
      <c r="E48" s="174"/>
      <c r="F48" s="715"/>
    </row>
    <row r="49" spans="1:6" s="1118" customFormat="1" ht="12.75">
      <c r="A49" s="714"/>
      <c r="B49" s="176"/>
      <c r="C49" s="192"/>
      <c r="D49" s="171"/>
      <c r="E49" s="174"/>
      <c r="F49" s="715"/>
    </row>
    <row r="50" spans="1:6" s="1118" customFormat="1" ht="12.75">
      <c r="A50" s="714"/>
      <c r="B50" s="176"/>
      <c r="C50" s="192"/>
      <c r="D50" s="171"/>
      <c r="E50" s="174"/>
      <c r="F50" s="715"/>
    </row>
    <row r="51" spans="1:6" s="1118" customFormat="1" ht="12.75">
      <c r="A51" s="714"/>
      <c r="B51" s="176"/>
      <c r="C51" s="192"/>
      <c r="D51" s="171"/>
      <c r="E51" s="174"/>
      <c r="F51" s="715"/>
    </row>
    <row r="52" spans="1:6" s="1118" customFormat="1" ht="12.75">
      <c r="A52" s="714"/>
      <c r="B52" s="176"/>
      <c r="C52" s="192"/>
      <c r="D52" s="171"/>
      <c r="E52" s="174"/>
      <c r="F52" s="715"/>
    </row>
    <row r="53" spans="1:6" s="178" customFormat="1">
      <c r="A53" s="373"/>
      <c r="B53" s="1379"/>
      <c r="C53" s="1163"/>
      <c r="D53" s="1163"/>
      <c r="E53" s="1463"/>
      <c r="F53" s="1463"/>
    </row>
    <row r="54" spans="1:6" s="178" customFormat="1">
      <c r="A54" s="373"/>
      <c r="B54" s="724" t="s">
        <v>1847</v>
      </c>
      <c r="C54" s="1163"/>
      <c r="D54" s="1163"/>
      <c r="E54" s="1463"/>
      <c r="F54" s="1463"/>
    </row>
    <row r="55" spans="1:6" s="178" customFormat="1">
      <c r="A55" s="373"/>
      <c r="B55" s="725" t="s">
        <v>1</v>
      </c>
      <c r="C55" s="1163"/>
      <c r="D55" s="1163"/>
      <c r="E55" s="1463"/>
      <c r="F55" s="1463"/>
    </row>
    <row r="56" spans="1:6" s="178" customFormat="1" ht="60">
      <c r="A56" s="373"/>
      <c r="B56" s="725" t="s">
        <v>1849</v>
      </c>
      <c r="C56" s="1163"/>
      <c r="D56" s="1163"/>
      <c r="E56" s="1463"/>
      <c r="F56" s="1463"/>
    </row>
    <row r="57" spans="1:6" s="178" customFormat="1" ht="60">
      <c r="A57" s="373"/>
      <c r="B57" s="725" t="s">
        <v>1850</v>
      </c>
      <c r="C57" s="1163"/>
      <c r="D57" s="1163"/>
      <c r="E57" s="1463"/>
      <c r="F57" s="1463"/>
    </row>
    <row r="58" spans="1:6" s="178" customFormat="1" ht="45">
      <c r="A58" s="373"/>
      <c r="B58" s="725" t="s">
        <v>1851</v>
      </c>
      <c r="C58" s="1163"/>
      <c r="D58" s="1163"/>
      <c r="E58" s="1463"/>
      <c r="F58" s="1463"/>
    </row>
    <row r="59" spans="1:6" s="178" customFormat="1" ht="108" customHeight="1">
      <c r="A59" s="373"/>
      <c r="B59" s="424" t="s">
        <v>1853</v>
      </c>
      <c r="C59" s="1382"/>
      <c r="D59" s="1382"/>
      <c r="E59" s="1464"/>
      <c r="F59" s="1464"/>
    </row>
    <row r="60" spans="1:6" s="178" customFormat="1" ht="135">
      <c r="A60" s="373"/>
      <c r="B60" s="424" t="s">
        <v>1854</v>
      </c>
      <c r="C60" s="1382"/>
      <c r="D60" s="1382"/>
      <c r="E60" s="1464"/>
      <c r="F60" s="1464"/>
    </row>
    <row r="61" spans="1:6" s="178" customFormat="1" ht="60">
      <c r="A61" s="373"/>
      <c r="B61" s="725" t="s">
        <v>1855</v>
      </c>
      <c r="D61" s="726"/>
      <c r="E61" s="1463"/>
      <c r="F61" s="1463"/>
    </row>
    <row r="62" spans="1:6" s="178" customFormat="1">
      <c r="A62" s="373"/>
      <c r="B62" s="725"/>
      <c r="D62" s="726"/>
      <c r="E62" s="1463"/>
      <c r="F62" s="1463"/>
    </row>
    <row r="63" spans="1:6" s="178" customFormat="1">
      <c r="A63" s="373"/>
      <c r="B63" s="1379"/>
      <c r="E63" s="1463"/>
      <c r="F63" s="1463"/>
    </row>
    <row r="64" spans="1:6" s="178" customFormat="1">
      <c r="A64" s="1260"/>
      <c r="B64" s="1465" t="s">
        <v>2041</v>
      </c>
      <c r="C64" s="1163"/>
      <c r="D64" s="1163"/>
      <c r="E64" s="1463"/>
      <c r="F64" s="1463"/>
    </row>
    <row r="65" spans="1:6" s="178" customFormat="1">
      <c r="A65" s="1260"/>
      <c r="B65" s="1379"/>
      <c r="C65" s="1163"/>
      <c r="D65" s="1163"/>
      <c r="E65" s="1463"/>
      <c r="F65" s="1463"/>
    </row>
    <row r="66" spans="1:6" s="178" customFormat="1">
      <c r="A66" s="1260"/>
      <c r="B66" s="1379"/>
      <c r="C66" s="1163"/>
      <c r="D66" s="1163"/>
      <c r="E66" s="1463"/>
      <c r="F66" s="1463"/>
    </row>
    <row r="67" spans="1:6" s="178" customFormat="1">
      <c r="A67" s="1466" t="s">
        <v>3745</v>
      </c>
      <c r="B67" s="1467" t="str">
        <f>B85</f>
        <v>NEMJERENI DIO PLINSKE INSTALACIJE</v>
      </c>
      <c r="C67" s="1468"/>
      <c r="D67" s="727"/>
      <c r="E67" s="1469"/>
      <c r="F67" s="1470">
        <f>F132</f>
        <v>0</v>
      </c>
    </row>
    <row r="68" spans="1:6" s="178" customFormat="1">
      <c r="A68" s="1466" t="s">
        <v>3746</v>
      </c>
      <c r="B68" s="1467" t="str">
        <f>B136</f>
        <v>MJERENI DIO PLINSKE INSTALACIJE</v>
      </c>
      <c r="C68" s="1468"/>
      <c r="D68" s="727"/>
      <c r="E68" s="1469"/>
      <c r="F68" s="1470"/>
    </row>
    <row r="69" spans="1:6" s="178" customFormat="1">
      <c r="A69" s="1471" t="s">
        <v>3747</v>
      </c>
      <c r="B69" s="1472" t="str">
        <f>B138</f>
        <v>Građevinski radovi</v>
      </c>
      <c r="C69" s="1473"/>
      <c r="D69" s="728"/>
      <c r="E69" s="1474"/>
      <c r="F69" s="1470">
        <f>F167</f>
        <v>0</v>
      </c>
    </row>
    <row r="70" spans="1:6" s="178" customFormat="1">
      <c r="A70" s="1471" t="s">
        <v>3748</v>
      </c>
      <c r="B70" s="1472" t="str">
        <f>B170</f>
        <v>Strojarski radovi</v>
      </c>
      <c r="C70" s="1473"/>
      <c r="D70" s="728"/>
      <c r="E70" s="1474"/>
      <c r="F70" s="1470">
        <f>F211</f>
        <v>0</v>
      </c>
    </row>
    <row r="71" spans="1:6" s="178" customFormat="1" ht="45">
      <c r="A71" s="1466" t="s">
        <v>3749</v>
      </c>
      <c r="B71" s="1467" t="str">
        <f>B215</f>
        <v xml:space="preserve">OPREMA ZA GRIJANJE,
 HLAĐENJE I PRIPREMA PTV-a
</v>
      </c>
      <c r="C71" s="1468"/>
      <c r="D71" s="727"/>
      <c r="E71" s="1469"/>
      <c r="F71" s="1470">
        <f>F572</f>
        <v>0</v>
      </c>
    </row>
    <row r="72" spans="1:6" s="178" customFormat="1" ht="30">
      <c r="A72" s="1475" t="s">
        <v>3750</v>
      </c>
      <c r="B72" s="1467" t="str">
        <f>B576</f>
        <v>INSTALACIJA GRIJANJA
-PODNO GRIJANJE</v>
      </c>
      <c r="C72" s="1468"/>
      <c r="D72" s="727"/>
      <c r="E72" s="1469"/>
      <c r="F72" s="1470">
        <f>F639</f>
        <v>0</v>
      </c>
    </row>
    <row r="73" spans="1:6" s="178" customFormat="1" ht="45">
      <c r="A73" s="1466" t="s">
        <v>3751</v>
      </c>
      <c r="B73" s="1467" t="str">
        <f>B643</f>
        <v xml:space="preserve">INSTALACIJA GRIJANJA I HLAĐENJA-
VENTILOKONVEKTORI
</v>
      </c>
      <c r="C73" s="1468"/>
      <c r="D73" s="727"/>
      <c r="E73" s="1469"/>
      <c r="F73" s="1470">
        <f>F772</f>
        <v>0</v>
      </c>
    </row>
    <row r="74" spans="1:6" s="178" customFormat="1" ht="30">
      <c r="A74" s="1466" t="s">
        <v>3752</v>
      </c>
      <c r="B74" s="1467" t="str">
        <f>B776</f>
        <v>INSTALACIJA GRIJANJA I  HLAĐENJA KUHINJA</v>
      </c>
      <c r="C74" s="1468"/>
      <c r="D74" s="727"/>
      <c r="E74" s="1469"/>
      <c r="F74" s="1470">
        <f>F821</f>
        <v>0</v>
      </c>
    </row>
    <row r="75" spans="1:6" s="178" customFormat="1">
      <c r="A75" s="1466" t="s">
        <v>3753</v>
      </c>
      <c r="B75" s="1467" t="str">
        <f>B825</f>
        <v xml:space="preserve">INSTALACIJA VENTILACIJE </v>
      </c>
      <c r="C75" s="1468"/>
      <c r="D75" s="727"/>
      <c r="E75" s="1469"/>
      <c r="F75" s="1470">
        <f>F913</f>
        <v>0</v>
      </c>
    </row>
    <row r="76" spans="1:6" s="178" customFormat="1">
      <c r="A76" s="1466" t="s">
        <v>3754</v>
      </c>
      <c r="B76" s="1476" t="str">
        <f>B917</f>
        <v>OSTALI RADOVI</v>
      </c>
      <c r="C76" s="1468"/>
      <c r="D76" s="727"/>
      <c r="E76" s="1469"/>
      <c r="F76" s="1470">
        <f>F925</f>
        <v>0</v>
      </c>
    </row>
    <row r="77" spans="1:6" s="178" customFormat="1">
      <c r="A77" s="1260"/>
      <c r="B77" s="1477"/>
      <c r="C77" s="1382"/>
      <c r="D77" s="1382"/>
      <c r="E77" s="1478"/>
      <c r="F77" s="1470"/>
    </row>
    <row r="78" spans="1:6" s="178" customFormat="1">
      <c r="A78" s="1471"/>
      <c r="B78" s="1472" t="s">
        <v>32</v>
      </c>
      <c r="C78" s="1473"/>
      <c r="D78" s="728"/>
      <c r="E78" s="1474"/>
      <c r="F78" s="1470">
        <f>F76+F75+F74+F73+F72+F71+F70+F69+F67</f>
        <v>0</v>
      </c>
    </row>
    <row r="79" spans="1:6" s="178" customFormat="1">
      <c r="A79" s="1471"/>
      <c r="B79" s="1472" t="s">
        <v>12</v>
      </c>
      <c r="C79" s="1473"/>
      <c r="D79" s="728"/>
      <c r="E79" s="1474"/>
      <c r="F79" s="1470">
        <f>F78*0.25</f>
        <v>0</v>
      </c>
    </row>
    <row r="80" spans="1:6" s="178" customFormat="1">
      <c r="A80" s="1471"/>
      <c r="B80" s="1472" t="s">
        <v>274</v>
      </c>
      <c r="C80" s="1473"/>
      <c r="D80" s="728"/>
      <c r="E80" s="1474"/>
      <c r="F80" s="1470">
        <f>F79+F78</f>
        <v>0</v>
      </c>
    </row>
    <row r="81" spans="1:6" s="178" customFormat="1">
      <c r="A81" s="1260"/>
      <c r="B81" s="1477"/>
      <c r="C81" s="1382"/>
      <c r="D81" s="729"/>
      <c r="E81" s="1464"/>
      <c r="F81" s="1464"/>
    </row>
    <row r="82" spans="1:6" s="178" customFormat="1">
      <c r="A82" s="1260"/>
      <c r="B82" s="1477"/>
      <c r="C82" s="1382"/>
      <c r="D82" s="729"/>
      <c r="E82" s="1464"/>
      <c r="F82" s="1464"/>
    </row>
    <row r="83" spans="1:6" s="1483" customFormat="1" ht="22.5">
      <c r="A83" s="730"/>
      <c r="B83" s="1479" t="s">
        <v>1856</v>
      </c>
      <c r="C83" s="1480" t="s">
        <v>1857</v>
      </c>
      <c r="D83" s="1480" t="s">
        <v>212</v>
      </c>
      <c r="E83" s="1481" t="s">
        <v>2043</v>
      </c>
      <c r="F83" s="1482" t="s">
        <v>2044</v>
      </c>
    </row>
    <row r="84" spans="1:6" s="1169" customFormat="1">
      <c r="A84" s="1484"/>
      <c r="B84" s="1485"/>
      <c r="C84" s="1163"/>
      <c r="D84" s="1163"/>
      <c r="E84" s="1463"/>
      <c r="F84" s="1463"/>
    </row>
    <row r="85" spans="1:6" s="1489" customFormat="1">
      <c r="A85" s="1486" t="s">
        <v>3745</v>
      </c>
      <c r="B85" s="1487" t="s">
        <v>2045</v>
      </c>
      <c r="C85" s="1382"/>
      <c r="D85" s="1382"/>
      <c r="E85" s="1488"/>
      <c r="F85" s="1464"/>
    </row>
    <row r="86" spans="1:6" s="1491" customFormat="1">
      <c r="A86" s="1490"/>
      <c r="B86" s="1384"/>
      <c r="C86" s="1382"/>
      <c r="D86" s="1382"/>
      <c r="E86" s="1488"/>
      <c r="F86" s="1464"/>
    </row>
    <row r="87" spans="1:6" s="1491" customFormat="1" ht="75">
      <c r="A87" s="1490" t="s">
        <v>3755</v>
      </c>
      <c r="B87" s="1384" t="s">
        <v>2046</v>
      </c>
      <c r="C87" s="1382"/>
      <c r="D87" s="1382" t="s">
        <v>1873</v>
      </c>
      <c r="E87" s="1492"/>
      <c r="F87" s="1464"/>
    </row>
    <row r="88" spans="1:6" s="1491" customFormat="1">
      <c r="A88" s="1490"/>
      <c r="B88" s="1384"/>
      <c r="C88" s="1382" t="s">
        <v>45</v>
      </c>
      <c r="D88" s="1383">
        <v>1</v>
      </c>
      <c r="E88" s="1492"/>
      <c r="F88" s="1464">
        <f>E88*D88</f>
        <v>0</v>
      </c>
    </row>
    <row r="89" spans="1:6" s="1491" customFormat="1">
      <c r="A89" s="1490"/>
      <c r="B89" s="1384"/>
      <c r="C89" s="1382"/>
      <c r="D89" s="1382" t="s">
        <v>1873</v>
      </c>
      <c r="E89" s="1492"/>
      <c r="F89" s="1464"/>
    </row>
    <row r="90" spans="1:6" s="178" customFormat="1" ht="45">
      <c r="A90" s="731" t="s">
        <v>3756</v>
      </c>
      <c r="B90" s="1493" t="s">
        <v>2047</v>
      </c>
      <c r="C90" s="1382"/>
      <c r="D90" s="1383" t="s">
        <v>1873</v>
      </c>
      <c r="E90" s="1492"/>
      <c r="F90" s="1464"/>
    </row>
    <row r="91" spans="1:6" s="178" customFormat="1">
      <c r="A91" s="731"/>
      <c r="B91" s="1381" t="s">
        <v>2048</v>
      </c>
      <c r="C91" s="1382" t="s">
        <v>45</v>
      </c>
      <c r="D91" s="1383">
        <v>1</v>
      </c>
      <c r="E91" s="1492"/>
      <c r="F91" s="1464">
        <f>D91*E91</f>
        <v>0</v>
      </c>
    </row>
    <row r="92" spans="1:6" s="178" customFormat="1">
      <c r="A92" s="731"/>
      <c r="B92" s="1493"/>
      <c r="C92" s="1382"/>
      <c r="D92" s="1383" t="s">
        <v>1873</v>
      </c>
      <c r="E92" s="1492"/>
      <c r="F92" s="1464"/>
    </row>
    <row r="93" spans="1:6" s="178" customFormat="1" ht="60">
      <c r="A93" s="731" t="s">
        <v>3757</v>
      </c>
      <c r="B93" s="1493" t="s">
        <v>2049</v>
      </c>
      <c r="C93" s="1382"/>
      <c r="D93" s="1383" t="s">
        <v>1873</v>
      </c>
      <c r="E93" s="1492"/>
      <c r="F93" s="1464"/>
    </row>
    <row r="94" spans="1:6" s="178" customFormat="1">
      <c r="A94" s="731"/>
      <c r="B94" s="1381"/>
      <c r="C94" s="1382" t="s">
        <v>45</v>
      </c>
      <c r="D94" s="1383">
        <v>1</v>
      </c>
      <c r="E94" s="1492"/>
      <c r="F94" s="1464">
        <f>D94*E94</f>
        <v>0</v>
      </c>
    </row>
    <row r="95" spans="1:6" s="178" customFormat="1">
      <c r="A95" s="731"/>
      <c r="B95" s="1493"/>
      <c r="C95" s="1382"/>
      <c r="D95" s="1383" t="s">
        <v>1873</v>
      </c>
      <c r="E95" s="1492"/>
      <c r="F95" s="1464"/>
    </row>
    <row r="96" spans="1:6" s="1491" customFormat="1" ht="60">
      <c r="A96" s="1490" t="s">
        <v>3758</v>
      </c>
      <c r="B96" s="1384" t="s">
        <v>2050</v>
      </c>
      <c r="C96" s="1382"/>
      <c r="D96" s="1383" t="s">
        <v>1873</v>
      </c>
      <c r="E96" s="1492"/>
      <c r="F96" s="1464"/>
    </row>
    <row r="97" spans="1:6" s="1491" customFormat="1">
      <c r="A97" s="1490"/>
      <c r="B97" s="1384" t="s">
        <v>2051</v>
      </c>
      <c r="C97" s="1382" t="s">
        <v>165</v>
      </c>
      <c r="D97" s="1383">
        <v>3</v>
      </c>
      <c r="E97" s="1492"/>
      <c r="F97" s="1464">
        <f>E97*D97</f>
        <v>0</v>
      </c>
    </row>
    <row r="98" spans="1:6" s="1491" customFormat="1">
      <c r="A98" s="1490"/>
      <c r="B98" s="1384"/>
      <c r="C98" s="1382"/>
      <c r="D98" s="1383" t="s">
        <v>1873</v>
      </c>
      <c r="E98" s="1492"/>
      <c r="F98" s="1464"/>
    </row>
    <row r="99" spans="1:6" s="1491" customFormat="1" ht="45">
      <c r="A99" s="1490" t="s">
        <v>3759</v>
      </c>
      <c r="B99" s="1384" t="s">
        <v>2052</v>
      </c>
      <c r="C99" s="1382"/>
      <c r="D99" s="1383" t="s">
        <v>1873</v>
      </c>
      <c r="E99" s="1492"/>
      <c r="F99" s="1464"/>
    </row>
    <row r="100" spans="1:6" s="1491" customFormat="1">
      <c r="A100" s="1490"/>
      <c r="B100" s="1384" t="s">
        <v>2053</v>
      </c>
      <c r="C100" s="1382" t="s">
        <v>33</v>
      </c>
      <c r="D100" s="1383">
        <v>2</v>
      </c>
      <c r="E100" s="1492"/>
      <c r="F100" s="1464">
        <f>E100*D100</f>
        <v>0</v>
      </c>
    </row>
    <row r="101" spans="1:6" s="1491" customFormat="1">
      <c r="A101" s="1490"/>
      <c r="B101" s="1384"/>
      <c r="C101" s="1382"/>
      <c r="D101" s="1383" t="s">
        <v>1873</v>
      </c>
      <c r="E101" s="1492"/>
      <c r="F101" s="1464"/>
    </row>
    <row r="102" spans="1:6" s="1491" customFormat="1" ht="60">
      <c r="A102" s="1490" t="s">
        <v>3760</v>
      </c>
      <c r="B102" s="1384" t="s">
        <v>2054</v>
      </c>
      <c r="C102" s="1382"/>
      <c r="D102" s="1383" t="s">
        <v>1873</v>
      </c>
      <c r="E102" s="1492"/>
      <c r="F102" s="1464"/>
    </row>
    <row r="103" spans="1:6" s="1491" customFormat="1" ht="15.75">
      <c r="A103" s="1490"/>
      <c r="B103" s="1384"/>
      <c r="C103" s="1382" t="s">
        <v>4235</v>
      </c>
      <c r="D103" s="1383">
        <v>1</v>
      </c>
      <c r="E103" s="1492"/>
      <c r="F103" s="1464">
        <f>E103*D103</f>
        <v>0</v>
      </c>
    </row>
    <row r="104" spans="1:6" s="1491" customFormat="1">
      <c r="A104" s="1490"/>
      <c r="B104" s="1384"/>
      <c r="C104" s="1382"/>
      <c r="D104" s="1383"/>
      <c r="E104" s="1492"/>
      <c r="F104" s="1464"/>
    </row>
    <row r="105" spans="1:6" s="1169" customFormat="1" ht="90">
      <c r="A105" s="1490" t="s">
        <v>3761</v>
      </c>
      <c r="B105" s="1493" t="s">
        <v>2755</v>
      </c>
      <c r="C105" s="1382"/>
      <c r="D105" s="1383" t="s">
        <v>1873</v>
      </c>
      <c r="E105" s="1492"/>
      <c r="F105" s="1464"/>
    </row>
    <row r="106" spans="1:6" s="1169" customFormat="1">
      <c r="A106" s="1490"/>
      <c r="B106" s="1381" t="s">
        <v>2055</v>
      </c>
      <c r="C106" s="1382"/>
      <c r="D106" s="1383" t="s">
        <v>1873</v>
      </c>
      <c r="E106" s="1492"/>
      <c r="F106" s="1464"/>
    </row>
    <row r="107" spans="1:6" s="1169" customFormat="1">
      <c r="A107" s="1490"/>
      <c r="B107" s="1381" t="s">
        <v>2056</v>
      </c>
      <c r="C107" s="1382"/>
      <c r="D107" s="1383" t="s">
        <v>1873</v>
      </c>
      <c r="E107" s="1492"/>
      <c r="F107" s="1464"/>
    </row>
    <row r="108" spans="1:6" s="1169" customFormat="1">
      <c r="A108" s="1490"/>
      <c r="B108" s="1381"/>
      <c r="C108" s="1382" t="s">
        <v>33</v>
      </c>
      <c r="D108" s="1383">
        <v>1</v>
      </c>
      <c r="E108" s="1492"/>
      <c r="F108" s="1464">
        <f t="shared" ref="F108" si="0">E108*D108</f>
        <v>0</v>
      </c>
    </row>
    <row r="109" spans="1:6" s="1169" customFormat="1">
      <c r="A109" s="1490"/>
      <c r="B109" s="1493"/>
      <c r="C109" s="1382"/>
      <c r="D109" s="1383" t="s">
        <v>1873</v>
      </c>
      <c r="E109" s="1492"/>
      <c r="F109" s="1464"/>
    </row>
    <row r="110" spans="1:6" s="178" customFormat="1" ht="75">
      <c r="A110" s="1490" t="s">
        <v>3762</v>
      </c>
      <c r="B110" s="1493" t="s">
        <v>2057</v>
      </c>
      <c r="C110" s="1163"/>
      <c r="D110" s="1383" t="s">
        <v>1873</v>
      </c>
      <c r="E110" s="1492"/>
      <c r="F110" s="1464"/>
    </row>
    <row r="111" spans="1:6" s="178" customFormat="1" ht="18.75">
      <c r="A111" s="1490"/>
      <c r="B111" s="1493" t="s">
        <v>4236</v>
      </c>
      <c r="C111" s="1163"/>
      <c r="D111" s="1383" t="s">
        <v>1873</v>
      </c>
      <c r="E111" s="1492"/>
      <c r="F111" s="1464"/>
    </row>
    <row r="112" spans="1:6" s="178" customFormat="1" ht="18.75">
      <c r="A112" s="1490"/>
      <c r="B112" s="1493" t="s">
        <v>4237</v>
      </c>
      <c r="C112" s="1163"/>
      <c r="D112" s="1383" t="s">
        <v>1873</v>
      </c>
      <c r="E112" s="1492"/>
      <c r="F112" s="1464"/>
    </row>
    <row r="113" spans="1:6" s="178" customFormat="1" ht="18.75">
      <c r="A113" s="1490"/>
      <c r="B113" s="1493" t="s">
        <v>4238</v>
      </c>
      <c r="C113" s="1163"/>
      <c r="D113" s="1383" t="s">
        <v>1873</v>
      </c>
      <c r="E113" s="1492"/>
      <c r="F113" s="1464"/>
    </row>
    <row r="114" spans="1:6" s="178" customFormat="1">
      <c r="A114" s="1490"/>
      <c r="B114" s="1493" t="s">
        <v>2058</v>
      </c>
      <c r="C114" s="1163" t="s">
        <v>33</v>
      </c>
      <c r="D114" s="1383">
        <v>1</v>
      </c>
      <c r="E114" s="1492"/>
      <c r="F114" s="1464">
        <f>D114*E114</f>
        <v>0</v>
      </c>
    </row>
    <row r="115" spans="1:6" s="178" customFormat="1">
      <c r="A115" s="1490"/>
      <c r="B115" s="1493"/>
      <c r="C115" s="1163"/>
      <c r="D115" s="1383" t="s">
        <v>1873</v>
      </c>
      <c r="E115" s="1492"/>
      <c r="F115" s="1464"/>
    </row>
    <row r="116" spans="1:6" s="1491" customFormat="1" ht="45">
      <c r="A116" s="1490" t="s">
        <v>3763</v>
      </c>
      <c r="B116" s="1384" t="s">
        <v>2059</v>
      </c>
      <c r="C116" s="1382"/>
      <c r="D116" s="1383" t="s">
        <v>1873</v>
      </c>
      <c r="E116" s="1492"/>
      <c r="F116" s="1464"/>
    </row>
    <row r="117" spans="1:6" s="1491" customFormat="1">
      <c r="A117" s="1490"/>
      <c r="B117" s="1384"/>
      <c r="C117" s="1382" t="s">
        <v>45</v>
      </c>
      <c r="D117" s="1383">
        <v>1</v>
      </c>
      <c r="E117" s="1492"/>
      <c r="F117" s="1464">
        <f>E117*D117</f>
        <v>0</v>
      </c>
    </row>
    <row r="118" spans="1:6" s="1491" customFormat="1">
      <c r="A118" s="1490"/>
      <c r="B118" s="1384"/>
      <c r="C118" s="1382"/>
      <c r="D118" s="1383" t="s">
        <v>1873</v>
      </c>
      <c r="E118" s="1492"/>
      <c r="F118" s="1464"/>
    </row>
    <row r="119" spans="1:6" s="1491" customFormat="1" ht="45">
      <c r="A119" s="1490" t="s">
        <v>3764</v>
      </c>
      <c r="B119" s="1384" t="s">
        <v>2060</v>
      </c>
      <c r="C119" s="1382"/>
      <c r="D119" s="1383" t="s">
        <v>1873</v>
      </c>
      <c r="E119" s="1492"/>
      <c r="F119" s="1464"/>
    </row>
    <row r="120" spans="1:6" s="1491" customFormat="1">
      <c r="A120" s="1490" t="s">
        <v>46</v>
      </c>
      <c r="B120" s="1384" t="s">
        <v>2061</v>
      </c>
      <c r="C120" s="1382" t="s">
        <v>45</v>
      </c>
      <c r="D120" s="1383">
        <v>1</v>
      </c>
      <c r="E120" s="1492"/>
      <c r="F120" s="1464">
        <f>E120*D120</f>
        <v>0</v>
      </c>
    </row>
    <row r="121" spans="1:6" s="1491" customFormat="1">
      <c r="A121" s="1490" t="s">
        <v>47</v>
      </c>
      <c r="B121" s="1384" t="s">
        <v>2062</v>
      </c>
      <c r="C121" s="1382" t="s">
        <v>45</v>
      </c>
      <c r="D121" s="1383">
        <v>1</v>
      </c>
      <c r="E121" s="1492"/>
      <c r="F121" s="1464">
        <f>E121*D121</f>
        <v>0</v>
      </c>
    </row>
    <row r="122" spans="1:6" s="1491" customFormat="1">
      <c r="A122" s="1490"/>
      <c r="B122" s="1384"/>
      <c r="C122" s="1382"/>
      <c r="D122" s="1383" t="s">
        <v>1873</v>
      </c>
      <c r="E122" s="1492"/>
      <c r="F122" s="1464"/>
    </row>
    <row r="123" spans="1:6" s="1491" customFormat="1" ht="75">
      <c r="A123" s="1490" t="s">
        <v>3765</v>
      </c>
      <c r="B123" s="1384" t="s">
        <v>2063</v>
      </c>
      <c r="C123" s="1382"/>
      <c r="D123" s="1383" t="s">
        <v>1873</v>
      </c>
      <c r="E123" s="1492"/>
      <c r="F123" s="1464"/>
    </row>
    <row r="124" spans="1:6" s="1491" customFormat="1">
      <c r="A124" s="1490"/>
      <c r="B124" s="1384"/>
      <c r="C124" s="1382" t="s">
        <v>45</v>
      </c>
      <c r="D124" s="1383">
        <v>1</v>
      </c>
      <c r="E124" s="1492"/>
      <c r="F124" s="1464">
        <f>E124*D124</f>
        <v>0</v>
      </c>
    </row>
    <row r="125" spans="1:6" s="1491" customFormat="1">
      <c r="A125" s="1490"/>
      <c r="B125" s="1384"/>
      <c r="C125" s="1382"/>
      <c r="D125" s="1383" t="s">
        <v>1873</v>
      </c>
      <c r="E125" s="1492"/>
      <c r="F125" s="1464"/>
    </row>
    <row r="126" spans="1:6" s="1491" customFormat="1" ht="45">
      <c r="A126" s="1490" t="s">
        <v>3766</v>
      </c>
      <c r="B126" s="1384" t="s">
        <v>2064</v>
      </c>
      <c r="C126" s="1382"/>
      <c r="D126" s="1383" t="s">
        <v>1873</v>
      </c>
      <c r="E126" s="1492"/>
      <c r="F126" s="1464"/>
    </row>
    <row r="127" spans="1:6" s="1491" customFormat="1">
      <c r="A127" s="1490"/>
      <c r="B127" s="1384"/>
      <c r="C127" s="1382" t="s">
        <v>45</v>
      </c>
      <c r="D127" s="1383">
        <v>1</v>
      </c>
      <c r="E127" s="1492"/>
      <c r="F127" s="1464">
        <f>E127*D127</f>
        <v>0</v>
      </c>
    </row>
    <row r="128" spans="1:6" s="1491" customFormat="1">
      <c r="A128" s="1490"/>
      <c r="B128" s="1384"/>
      <c r="C128" s="1382"/>
      <c r="D128" s="1383" t="s">
        <v>1873</v>
      </c>
      <c r="E128" s="1492"/>
      <c r="F128" s="1464"/>
    </row>
    <row r="129" spans="1:6" s="1491" customFormat="1" ht="30">
      <c r="A129" s="1490" t="s">
        <v>3767</v>
      </c>
      <c r="B129" s="1384" t="s">
        <v>2065</v>
      </c>
      <c r="C129" s="1382"/>
      <c r="D129" s="1383" t="s">
        <v>1873</v>
      </c>
      <c r="E129" s="1492"/>
      <c r="F129" s="1464"/>
    </row>
    <row r="130" spans="1:6" s="1491" customFormat="1">
      <c r="A130" s="1490"/>
      <c r="B130" s="1384"/>
      <c r="C130" s="1382" t="s">
        <v>45</v>
      </c>
      <c r="D130" s="1383">
        <v>1</v>
      </c>
      <c r="E130" s="1492"/>
      <c r="F130" s="1464">
        <f>E130*D130</f>
        <v>0</v>
      </c>
    </row>
    <row r="131" spans="1:6" s="1491" customFormat="1">
      <c r="A131" s="1490"/>
      <c r="B131" s="1384"/>
      <c r="C131" s="1382"/>
      <c r="D131" s="1382"/>
      <c r="E131" s="1492"/>
      <c r="F131" s="1464"/>
    </row>
    <row r="132" spans="1:6" s="1169" customFormat="1">
      <c r="A132" s="1484" t="s">
        <v>3745</v>
      </c>
      <c r="B132" s="1494" t="s">
        <v>32</v>
      </c>
      <c r="C132" s="1473"/>
      <c r="D132" s="1473" t="s">
        <v>1873</v>
      </c>
      <c r="E132" s="1495"/>
      <c r="F132" s="1496">
        <f>SUM(F87:F131)</f>
        <v>0</v>
      </c>
    </row>
    <row r="133" spans="1:6" s="1491" customFormat="1">
      <c r="A133" s="1490"/>
      <c r="B133" s="1384"/>
      <c r="C133" s="1382"/>
      <c r="D133" s="1382"/>
      <c r="E133" s="1492"/>
      <c r="F133" s="1464"/>
    </row>
    <row r="134" spans="1:6" s="1498" customFormat="1" ht="22.5">
      <c r="A134" s="730"/>
      <c r="B134" s="1479" t="s">
        <v>1856</v>
      </c>
      <c r="C134" s="1480" t="s">
        <v>1857</v>
      </c>
      <c r="D134" s="1480" t="s">
        <v>212</v>
      </c>
      <c r="E134" s="1497"/>
      <c r="F134" s="1482" t="s">
        <v>2044</v>
      </c>
    </row>
    <row r="135" spans="1:6" s="1169" customFormat="1">
      <c r="A135" s="1484"/>
      <c r="B135" s="1485"/>
      <c r="C135" s="1163"/>
      <c r="D135" s="1163"/>
      <c r="E135" s="1499"/>
      <c r="F135" s="1463"/>
    </row>
    <row r="136" spans="1:6" s="1489" customFormat="1">
      <c r="A136" s="1486" t="s">
        <v>3746</v>
      </c>
      <c r="B136" s="1487" t="s">
        <v>2066</v>
      </c>
      <c r="C136" s="1382"/>
      <c r="D136" s="1382"/>
      <c r="E136" s="1492"/>
      <c r="F136" s="1464"/>
    </row>
    <row r="137" spans="1:6" s="1491" customFormat="1">
      <c r="A137" s="1490"/>
      <c r="B137" s="1384"/>
      <c r="C137" s="1382"/>
      <c r="D137" s="1382" t="s">
        <v>1873</v>
      </c>
      <c r="E137" s="1492"/>
      <c r="F137" s="1464"/>
    </row>
    <row r="138" spans="1:6" s="1489" customFormat="1">
      <c r="A138" s="1486" t="s">
        <v>3747</v>
      </c>
      <c r="B138" s="1487" t="s">
        <v>2067</v>
      </c>
      <c r="C138" s="1382"/>
      <c r="D138" s="1382"/>
      <c r="E138" s="1492"/>
      <c r="F138" s="1464"/>
    </row>
    <row r="139" spans="1:6" s="1491" customFormat="1">
      <c r="A139" s="1490"/>
      <c r="B139" s="1384"/>
      <c r="C139" s="1382"/>
      <c r="D139" s="1382"/>
      <c r="E139" s="1492"/>
      <c r="F139" s="1464"/>
    </row>
    <row r="140" spans="1:6" s="1491" customFormat="1" ht="30">
      <c r="A140" s="1490" t="s">
        <v>3768</v>
      </c>
      <c r="B140" s="1384" t="s">
        <v>2068</v>
      </c>
      <c r="C140" s="1382"/>
      <c r="D140" s="1383" t="s">
        <v>1873</v>
      </c>
      <c r="E140" s="1492"/>
      <c r="F140" s="1464"/>
    </row>
    <row r="141" spans="1:6" s="1491" customFormat="1">
      <c r="A141" s="1490"/>
      <c r="B141" s="1384"/>
      <c r="C141" s="1382" t="s">
        <v>165</v>
      </c>
      <c r="D141" s="1383">
        <v>115</v>
      </c>
      <c r="E141" s="1492"/>
      <c r="F141" s="1464">
        <f>E141*D141</f>
        <v>0</v>
      </c>
    </row>
    <row r="142" spans="1:6" s="1491" customFormat="1">
      <c r="A142" s="1490"/>
      <c r="B142" s="1384"/>
      <c r="C142" s="1382"/>
      <c r="D142" s="1383" t="s">
        <v>1873</v>
      </c>
      <c r="E142" s="1492"/>
      <c r="F142" s="1464"/>
    </row>
    <row r="143" spans="1:6" s="1491" customFormat="1" ht="30">
      <c r="A143" s="1490" t="s">
        <v>3769</v>
      </c>
      <c r="B143" s="1384" t="s">
        <v>2069</v>
      </c>
      <c r="C143" s="1382"/>
      <c r="D143" s="1383" t="s">
        <v>1873</v>
      </c>
      <c r="E143" s="1492"/>
      <c r="F143" s="1464"/>
    </row>
    <row r="144" spans="1:6" s="1491" customFormat="1" ht="15.75">
      <c r="A144" s="1490"/>
      <c r="B144" s="1384"/>
      <c r="C144" s="1382" t="s">
        <v>4239</v>
      </c>
      <c r="D144" s="1383">
        <v>69</v>
      </c>
      <c r="E144" s="1492"/>
      <c r="F144" s="1464">
        <f>E144*D144</f>
        <v>0</v>
      </c>
    </row>
    <row r="145" spans="1:6" s="1491" customFormat="1">
      <c r="A145" s="1490"/>
      <c r="B145" s="1384"/>
      <c r="C145" s="1382"/>
      <c r="D145" s="1383" t="s">
        <v>1873</v>
      </c>
      <c r="E145" s="1492"/>
      <c r="F145" s="1464"/>
    </row>
    <row r="146" spans="1:6" s="1491" customFormat="1" ht="30">
      <c r="A146" s="1490" t="s">
        <v>3770</v>
      </c>
      <c r="B146" s="1384" t="s">
        <v>2070</v>
      </c>
      <c r="C146" s="1382"/>
      <c r="D146" s="1383" t="s">
        <v>1873</v>
      </c>
      <c r="E146" s="1492"/>
      <c r="F146" s="1464"/>
    </row>
    <row r="147" spans="1:6" s="1491" customFormat="1" ht="15.75">
      <c r="A147" s="1490"/>
      <c r="B147" s="1384"/>
      <c r="C147" s="1382" t="s">
        <v>4235</v>
      </c>
      <c r="D147" s="1383">
        <v>57.5</v>
      </c>
      <c r="E147" s="1492"/>
      <c r="F147" s="1464">
        <f>E147*D147</f>
        <v>0</v>
      </c>
    </row>
    <row r="148" spans="1:6" s="1491" customFormat="1">
      <c r="A148" s="1490"/>
      <c r="B148" s="1384"/>
      <c r="C148" s="1382"/>
      <c r="D148" s="1383" t="s">
        <v>1873</v>
      </c>
      <c r="E148" s="1492"/>
      <c r="F148" s="1464"/>
    </row>
    <row r="149" spans="1:6" s="1491" customFormat="1" ht="30">
      <c r="A149" s="1490" t="s">
        <v>3771</v>
      </c>
      <c r="B149" s="1384" t="s">
        <v>2071</v>
      </c>
      <c r="C149" s="1382"/>
      <c r="D149" s="1383" t="s">
        <v>1873</v>
      </c>
      <c r="E149" s="1492"/>
      <c r="F149" s="1464"/>
    </row>
    <row r="150" spans="1:6" s="1491" customFormat="1" ht="15.75">
      <c r="A150" s="1490"/>
      <c r="B150" s="1384"/>
      <c r="C150" s="1382" t="s">
        <v>4239</v>
      </c>
      <c r="D150" s="1383">
        <v>18</v>
      </c>
      <c r="E150" s="1492"/>
      <c r="F150" s="1464">
        <f>E150*D150</f>
        <v>0</v>
      </c>
    </row>
    <row r="151" spans="1:6" s="1491" customFormat="1">
      <c r="A151" s="1490"/>
      <c r="B151" s="1384"/>
      <c r="C151" s="1382"/>
      <c r="D151" s="1383" t="s">
        <v>1873</v>
      </c>
      <c r="E151" s="1492"/>
      <c r="F151" s="1464"/>
    </row>
    <row r="152" spans="1:6" s="1491" customFormat="1" ht="60">
      <c r="A152" s="1490" t="s">
        <v>3772</v>
      </c>
      <c r="B152" s="1384" t="s">
        <v>2072</v>
      </c>
      <c r="C152" s="1382"/>
      <c r="D152" s="1383" t="s">
        <v>1873</v>
      </c>
      <c r="E152" s="1492"/>
      <c r="F152" s="1464"/>
    </row>
    <row r="153" spans="1:6" s="1491" customFormat="1">
      <c r="A153" s="1490"/>
      <c r="B153" s="1384"/>
      <c r="C153" s="1382" t="s">
        <v>165</v>
      </c>
      <c r="D153" s="1383">
        <v>115</v>
      </c>
      <c r="E153" s="1492"/>
      <c r="F153" s="1464">
        <f>E153*D153</f>
        <v>0</v>
      </c>
    </row>
    <row r="154" spans="1:6" s="1491" customFormat="1">
      <c r="A154" s="1490"/>
      <c r="B154" s="1384"/>
      <c r="C154" s="1382"/>
      <c r="D154" s="1383" t="s">
        <v>1873</v>
      </c>
      <c r="E154" s="1492"/>
      <c r="F154" s="1464"/>
    </row>
    <row r="155" spans="1:6" s="1491" customFormat="1" ht="45">
      <c r="A155" s="1490" t="s">
        <v>3773</v>
      </c>
      <c r="B155" s="1384" t="s">
        <v>2073</v>
      </c>
      <c r="C155" s="1382"/>
      <c r="D155" s="1383" t="s">
        <v>1873</v>
      </c>
      <c r="E155" s="1492"/>
      <c r="F155" s="1464"/>
    </row>
    <row r="156" spans="1:6" s="1491" customFormat="1" ht="15.75">
      <c r="A156" s="1490"/>
      <c r="B156" s="1384"/>
      <c r="C156" s="1382" t="s">
        <v>4239</v>
      </c>
      <c r="D156" s="1383">
        <v>51</v>
      </c>
      <c r="E156" s="1492"/>
      <c r="F156" s="1464">
        <f>E156*D156</f>
        <v>0</v>
      </c>
    </row>
    <row r="157" spans="1:6" s="1491" customFormat="1">
      <c r="A157" s="1490"/>
      <c r="B157" s="1384"/>
      <c r="C157" s="1382"/>
      <c r="D157" s="1383" t="s">
        <v>1873</v>
      </c>
      <c r="E157" s="1492"/>
      <c r="F157" s="1464"/>
    </row>
    <row r="158" spans="1:6" s="1491" customFormat="1" ht="30">
      <c r="A158" s="1490" t="s">
        <v>3774</v>
      </c>
      <c r="B158" s="1384" t="s">
        <v>2074</v>
      </c>
      <c r="C158" s="1382"/>
      <c r="D158" s="1383" t="s">
        <v>1873</v>
      </c>
      <c r="E158" s="1492"/>
      <c r="F158" s="1464"/>
    </row>
    <row r="159" spans="1:6" s="1491" customFormat="1" ht="15.75">
      <c r="A159" s="1490"/>
      <c r="B159" s="1384"/>
      <c r="C159" s="1382" t="s">
        <v>4239</v>
      </c>
      <c r="D159" s="1383">
        <v>18</v>
      </c>
      <c r="E159" s="1492"/>
      <c r="F159" s="1464">
        <f>E159*D159</f>
        <v>0</v>
      </c>
    </row>
    <row r="160" spans="1:6" s="1491" customFormat="1">
      <c r="A160" s="1490"/>
      <c r="B160" s="1384"/>
      <c r="C160" s="1382"/>
      <c r="D160" s="1383" t="s">
        <v>1873</v>
      </c>
      <c r="E160" s="1492"/>
      <c r="F160" s="1464"/>
    </row>
    <row r="161" spans="1:6" s="1491" customFormat="1" ht="45">
      <c r="A161" s="1490" t="s">
        <v>3775</v>
      </c>
      <c r="B161" s="1384" t="s">
        <v>2075</v>
      </c>
      <c r="C161" s="1382"/>
      <c r="D161" s="1383" t="s">
        <v>1873</v>
      </c>
      <c r="E161" s="1492"/>
      <c r="F161" s="1464"/>
    </row>
    <row r="162" spans="1:6" s="1491" customFormat="1">
      <c r="A162" s="1490"/>
      <c r="B162" s="1384"/>
      <c r="C162" s="1382" t="s">
        <v>165</v>
      </c>
      <c r="D162" s="1383">
        <v>115</v>
      </c>
      <c r="E162" s="1492"/>
      <c r="F162" s="1464">
        <f>E162*D162</f>
        <v>0</v>
      </c>
    </row>
    <row r="163" spans="1:6" s="1491" customFormat="1">
      <c r="A163" s="1490"/>
      <c r="B163" s="1384"/>
      <c r="C163" s="1382"/>
      <c r="D163" s="1383" t="s">
        <v>1873</v>
      </c>
      <c r="E163" s="1492"/>
      <c r="F163" s="1464"/>
    </row>
    <row r="164" spans="1:6" s="1491" customFormat="1" ht="30">
      <c r="A164" s="1490" t="s">
        <v>3776</v>
      </c>
      <c r="B164" s="1384" t="s">
        <v>2076</v>
      </c>
      <c r="C164" s="1382"/>
      <c r="D164" s="1383" t="s">
        <v>1873</v>
      </c>
      <c r="E164" s="1492"/>
      <c r="F164" s="1464"/>
    </row>
    <row r="165" spans="1:6" s="1491" customFormat="1">
      <c r="A165" s="1490"/>
      <c r="B165" s="1384"/>
      <c r="C165" s="1382" t="s">
        <v>165</v>
      </c>
      <c r="D165" s="1383">
        <v>115</v>
      </c>
      <c r="E165" s="1492"/>
      <c r="F165" s="1464">
        <f>E165*D165</f>
        <v>0</v>
      </c>
    </row>
    <row r="166" spans="1:6" s="1491" customFormat="1">
      <c r="A166" s="1490"/>
      <c r="B166" s="1384"/>
      <c r="C166" s="1382"/>
      <c r="D166" s="1382"/>
      <c r="E166" s="1492"/>
      <c r="F166" s="1464"/>
    </row>
    <row r="167" spans="1:6" s="1169" customFormat="1">
      <c r="A167" s="1484" t="s">
        <v>3747</v>
      </c>
      <c r="B167" s="1494" t="s">
        <v>32</v>
      </c>
      <c r="C167" s="1473"/>
      <c r="D167" s="1473" t="s">
        <v>1873</v>
      </c>
      <c r="E167" s="1495"/>
      <c r="F167" s="1496">
        <f>SUM(F139:F166)</f>
        <v>0</v>
      </c>
    </row>
    <row r="168" spans="1:6" s="1491" customFormat="1">
      <c r="A168" s="1490"/>
      <c r="B168" s="1384"/>
      <c r="C168" s="1382"/>
      <c r="D168" s="1382"/>
      <c r="E168" s="1492"/>
      <c r="F168" s="1464"/>
    </row>
    <row r="169" spans="1:6" s="1491" customFormat="1">
      <c r="A169" s="1490"/>
      <c r="B169" s="1384"/>
      <c r="C169" s="1382"/>
      <c r="D169" s="1382"/>
      <c r="E169" s="1492"/>
      <c r="F169" s="1464"/>
    </row>
    <row r="170" spans="1:6" s="1489" customFormat="1">
      <c r="A170" s="1486" t="s">
        <v>3748</v>
      </c>
      <c r="B170" s="1487" t="s">
        <v>2077</v>
      </c>
      <c r="C170" s="1382"/>
      <c r="D170" s="1382"/>
      <c r="E170" s="1492"/>
      <c r="F170" s="1464"/>
    </row>
    <row r="171" spans="1:6" s="1491" customFormat="1">
      <c r="A171" s="1490"/>
      <c r="B171" s="1384"/>
      <c r="C171" s="1382"/>
      <c r="D171" s="1382"/>
      <c r="E171" s="1492"/>
      <c r="F171" s="1464"/>
    </row>
    <row r="172" spans="1:6" s="1491" customFormat="1" ht="30">
      <c r="A172" s="1490" t="s">
        <v>3777</v>
      </c>
      <c r="B172" s="1384" t="s">
        <v>2078</v>
      </c>
      <c r="C172" s="1382"/>
      <c r="D172" s="1383" t="s">
        <v>1873</v>
      </c>
      <c r="E172" s="1492"/>
      <c r="F172" s="1464"/>
    </row>
    <row r="173" spans="1:6" s="1491" customFormat="1">
      <c r="A173" s="1490"/>
      <c r="B173" s="1384" t="s">
        <v>2079</v>
      </c>
      <c r="C173" s="1382" t="s">
        <v>165</v>
      </c>
      <c r="D173" s="1383">
        <v>120</v>
      </c>
      <c r="E173" s="1492"/>
      <c r="F173" s="1464">
        <f>E173*D173</f>
        <v>0</v>
      </c>
    </row>
    <row r="174" spans="1:6" s="1491" customFormat="1">
      <c r="A174" s="1490"/>
      <c r="B174" s="1384"/>
      <c r="C174" s="1382"/>
      <c r="D174" s="1383" t="s">
        <v>1873</v>
      </c>
      <c r="E174" s="1492"/>
      <c r="F174" s="1464"/>
    </row>
    <row r="175" spans="1:6" s="1491" customFormat="1" ht="30">
      <c r="A175" s="1490" t="s">
        <v>3778</v>
      </c>
      <c r="B175" s="1384" t="s">
        <v>2080</v>
      </c>
      <c r="C175" s="1382"/>
      <c r="D175" s="1383" t="s">
        <v>1873</v>
      </c>
      <c r="E175" s="1492"/>
      <c r="F175" s="1464"/>
    </row>
    <row r="176" spans="1:6" s="1491" customFormat="1">
      <c r="A176" s="1490" t="s">
        <v>46</v>
      </c>
      <c r="B176" s="1384" t="s">
        <v>2081</v>
      </c>
      <c r="C176" s="1382" t="s">
        <v>33</v>
      </c>
      <c r="D176" s="1383">
        <v>13</v>
      </c>
      <c r="E176" s="1492"/>
      <c r="F176" s="1464">
        <f>E176*D176</f>
        <v>0</v>
      </c>
    </row>
    <row r="177" spans="1:6" s="1491" customFormat="1">
      <c r="A177" s="1490" t="s">
        <v>47</v>
      </c>
      <c r="B177" s="1384" t="s">
        <v>2082</v>
      </c>
      <c r="C177" s="1382" t="s">
        <v>33</v>
      </c>
      <c r="D177" s="1383">
        <v>2</v>
      </c>
      <c r="E177" s="1492"/>
      <c r="F177" s="1464">
        <f>E177*D177</f>
        <v>0</v>
      </c>
    </row>
    <row r="178" spans="1:6" s="1491" customFormat="1">
      <c r="A178" s="1490"/>
      <c r="B178" s="1384"/>
      <c r="C178" s="1382"/>
      <c r="D178" s="1383" t="s">
        <v>1873</v>
      </c>
      <c r="E178" s="1492"/>
      <c r="F178" s="1464"/>
    </row>
    <row r="179" spans="1:6" s="1491" customFormat="1" ht="45">
      <c r="A179" s="1490" t="s">
        <v>3779</v>
      </c>
      <c r="B179" s="1384" t="s">
        <v>2083</v>
      </c>
      <c r="C179" s="1382"/>
      <c r="D179" s="1383" t="s">
        <v>1873</v>
      </c>
      <c r="E179" s="1492"/>
      <c r="F179" s="1464"/>
    </row>
    <row r="180" spans="1:6" s="1491" customFormat="1">
      <c r="A180" s="1490"/>
      <c r="B180" s="1384" t="s">
        <v>2084</v>
      </c>
      <c r="C180" s="1382" t="s">
        <v>165</v>
      </c>
      <c r="D180" s="1383">
        <v>26</v>
      </c>
      <c r="E180" s="1492"/>
      <c r="F180" s="1464">
        <f>E180*D180</f>
        <v>0</v>
      </c>
    </row>
    <row r="181" spans="1:6" s="1491" customFormat="1">
      <c r="A181" s="1490"/>
      <c r="B181" s="1384"/>
      <c r="C181" s="1382"/>
      <c r="D181" s="1383"/>
      <c r="E181" s="1492"/>
      <c r="F181" s="1464"/>
    </row>
    <row r="182" spans="1:6" s="1491" customFormat="1" ht="120">
      <c r="A182" s="1490" t="s">
        <v>3780</v>
      </c>
      <c r="B182" s="1384" t="s">
        <v>2085</v>
      </c>
      <c r="C182" s="1382"/>
      <c r="D182" s="1383" t="s">
        <v>1873</v>
      </c>
      <c r="E182" s="1492"/>
      <c r="F182" s="1464"/>
    </row>
    <row r="183" spans="1:6" s="1491" customFormat="1">
      <c r="A183" s="1490"/>
      <c r="B183" s="1384" t="s">
        <v>2086</v>
      </c>
      <c r="C183" s="1382" t="s">
        <v>165</v>
      </c>
      <c r="D183" s="1383">
        <v>4</v>
      </c>
      <c r="E183" s="1492"/>
      <c r="F183" s="1464">
        <f>E183*D183</f>
        <v>0</v>
      </c>
    </row>
    <row r="184" spans="1:6" s="1491" customFormat="1">
      <c r="A184" s="1490"/>
      <c r="B184" s="1384"/>
      <c r="C184" s="1382"/>
      <c r="D184" s="1383" t="s">
        <v>1873</v>
      </c>
      <c r="E184" s="1492"/>
      <c r="F184" s="1464"/>
    </row>
    <row r="185" spans="1:6" s="1491" customFormat="1" ht="60">
      <c r="A185" s="1490" t="s">
        <v>3781</v>
      </c>
      <c r="B185" s="1384" t="s">
        <v>2087</v>
      </c>
      <c r="C185" s="1382"/>
      <c r="D185" s="1383" t="s">
        <v>1873</v>
      </c>
      <c r="E185" s="1492"/>
      <c r="F185" s="1464"/>
    </row>
    <row r="186" spans="1:6" s="1491" customFormat="1">
      <c r="A186" s="1490" t="s">
        <v>46</v>
      </c>
      <c r="B186" s="1384" t="s">
        <v>2051</v>
      </c>
      <c r="C186" s="1382" t="s">
        <v>165</v>
      </c>
      <c r="D186" s="1383">
        <v>3</v>
      </c>
      <c r="E186" s="1492"/>
      <c r="F186" s="1464">
        <f>E186*D186</f>
        <v>0</v>
      </c>
    </row>
    <row r="187" spans="1:6" s="1491" customFormat="1">
      <c r="A187" s="1490" t="s">
        <v>47</v>
      </c>
      <c r="B187" s="1384" t="s">
        <v>2086</v>
      </c>
      <c r="C187" s="1382" t="s">
        <v>165</v>
      </c>
      <c r="D187" s="1383">
        <v>4</v>
      </c>
      <c r="E187" s="1492"/>
      <c r="F187" s="1464">
        <f>E187*D187</f>
        <v>0</v>
      </c>
    </row>
    <row r="188" spans="1:6" s="1491" customFormat="1">
      <c r="A188" s="1490"/>
      <c r="B188" s="1384"/>
      <c r="C188" s="1382"/>
      <c r="D188" s="1383"/>
      <c r="E188" s="1492"/>
      <c r="F188" s="1464"/>
    </row>
    <row r="189" spans="1:6" s="1491" customFormat="1" ht="45">
      <c r="A189" s="1490" t="s">
        <v>3782</v>
      </c>
      <c r="B189" s="1384" t="s">
        <v>2088</v>
      </c>
      <c r="C189" s="1382"/>
      <c r="D189" s="1383" t="s">
        <v>1873</v>
      </c>
      <c r="E189" s="1492"/>
      <c r="F189" s="1464"/>
    </row>
    <row r="190" spans="1:6" s="1491" customFormat="1">
      <c r="A190" s="1490" t="s">
        <v>46</v>
      </c>
      <c r="B190" s="1384" t="s">
        <v>2089</v>
      </c>
      <c r="C190" s="1382" t="s">
        <v>33</v>
      </c>
      <c r="D190" s="1383">
        <v>1</v>
      </c>
      <c r="E190" s="1492"/>
      <c r="F190" s="1464">
        <f>E190*D190</f>
        <v>0</v>
      </c>
    </row>
    <row r="191" spans="1:6" s="1491" customFormat="1">
      <c r="A191" s="1490" t="s">
        <v>47</v>
      </c>
      <c r="B191" s="1384" t="s">
        <v>2090</v>
      </c>
      <c r="C191" s="1382" t="s">
        <v>33</v>
      </c>
      <c r="D191" s="1383">
        <v>1</v>
      </c>
      <c r="E191" s="1492"/>
      <c r="F191" s="1464">
        <f>E191*D191</f>
        <v>0</v>
      </c>
    </row>
    <row r="192" spans="1:6" s="1491" customFormat="1">
      <c r="A192" s="1490"/>
      <c r="B192" s="1384"/>
      <c r="C192" s="1382"/>
      <c r="D192" s="1383" t="s">
        <v>1873</v>
      </c>
      <c r="E192" s="1492"/>
      <c r="F192" s="1464"/>
    </row>
    <row r="193" spans="1:6" s="1491" customFormat="1" ht="45">
      <c r="A193" s="1490" t="s">
        <v>3783</v>
      </c>
      <c r="B193" s="1384" t="s">
        <v>2091</v>
      </c>
      <c r="C193" s="1382"/>
      <c r="D193" s="1383" t="s">
        <v>1873</v>
      </c>
      <c r="E193" s="1492"/>
      <c r="F193" s="1464"/>
    </row>
    <row r="194" spans="1:6" s="1491" customFormat="1">
      <c r="A194" s="1490"/>
      <c r="B194" s="1384" t="s">
        <v>2092</v>
      </c>
      <c r="C194" s="1382" t="s">
        <v>33</v>
      </c>
      <c r="D194" s="1383">
        <v>1</v>
      </c>
      <c r="E194" s="1492"/>
      <c r="F194" s="1464">
        <f>E194*D194</f>
        <v>0</v>
      </c>
    </row>
    <row r="195" spans="1:6" s="1491" customFormat="1">
      <c r="A195" s="1490"/>
      <c r="B195" s="1384"/>
      <c r="C195" s="1382"/>
      <c r="D195" s="1383" t="s">
        <v>1873</v>
      </c>
      <c r="E195" s="1492"/>
      <c r="F195" s="1464"/>
    </row>
    <row r="196" spans="1:6" s="1169" customFormat="1" ht="90">
      <c r="A196" s="1490" t="s">
        <v>3784</v>
      </c>
      <c r="B196" s="1493" t="s">
        <v>2093</v>
      </c>
      <c r="C196" s="1382"/>
      <c r="D196" s="1383" t="s">
        <v>1873</v>
      </c>
      <c r="E196" s="1492"/>
      <c r="F196" s="1464"/>
    </row>
    <row r="197" spans="1:6" s="1169" customFormat="1">
      <c r="A197" s="1490"/>
      <c r="B197" s="1381" t="s">
        <v>2055</v>
      </c>
      <c r="C197" s="1382"/>
      <c r="D197" s="1383" t="s">
        <v>1873</v>
      </c>
      <c r="E197" s="1492"/>
      <c r="F197" s="1464"/>
    </row>
    <row r="198" spans="1:6" s="1169" customFormat="1">
      <c r="A198" s="1490"/>
      <c r="B198" s="1381" t="s">
        <v>2056</v>
      </c>
      <c r="C198" s="1382"/>
      <c r="D198" s="1383" t="s">
        <v>1873</v>
      </c>
      <c r="E198" s="1492"/>
      <c r="F198" s="1464"/>
    </row>
    <row r="199" spans="1:6" s="1169" customFormat="1">
      <c r="A199" s="1490"/>
      <c r="B199" s="1381"/>
      <c r="C199" s="1382" t="s">
        <v>33</v>
      </c>
      <c r="D199" s="1383">
        <v>1</v>
      </c>
      <c r="E199" s="1492"/>
      <c r="F199" s="1464">
        <f t="shared" ref="F199" si="1">E199*D199</f>
        <v>0</v>
      </c>
    </row>
    <row r="200" spans="1:6" s="1169" customFormat="1" ht="60">
      <c r="A200" s="1490" t="s">
        <v>3785</v>
      </c>
      <c r="B200" s="1493" t="s">
        <v>2094</v>
      </c>
      <c r="C200" s="1163"/>
      <c r="D200" s="1383" t="s">
        <v>1873</v>
      </c>
      <c r="E200" s="1492"/>
      <c r="F200" s="1464"/>
    </row>
    <row r="201" spans="1:6" s="1169" customFormat="1" ht="30">
      <c r="A201" s="731"/>
      <c r="B201" s="1493" t="s">
        <v>2095</v>
      </c>
      <c r="C201" s="1163" t="s">
        <v>33</v>
      </c>
      <c r="D201" s="1383">
        <v>1</v>
      </c>
      <c r="E201" s="1492"/>
      <c r="F201" s="1464">
        <f>D201*E201</f>
        <v>0</v>
      </c>
    </row>
    <row r="202" spans="1:6" s="1169" customFormat="1">
      <c r="A202" s="731"/>
      <c r="B202" s="1493"/>
      <c r="C202" s="1163"/>
      <c r="D202" s="1383" t="s">
        <v>1873</v>
      </c>
      <c r="E202" s="1492"/>
      <c r="F202" s="1464"/>
    </row>
    <row r="203" spans="1:6" s="1169" customFormat="1">
      <c r="A203" s="1490"/>
      <c r="B203" s="1493"/>
      <c r="C203" s="1382"/>
      <c r="D203" s="1383" t="s">
        <v>1873</v>
      </c>
      <c r="E203" s="1492"/>
      <c r="F203" s="1464"/>
    </row>
    <row r="204" spans="1:6" s="1491" customFormat="1">
      <c r="A204" s="1490"/>
      <c r="B204" s="1384"/>
      <c r="C204" s="1382"/>
      <c r="D204" s="1383"/>
      <c r="E204" s="1492"/>
      <c r="F204" s="1464"/>
    </row>
    <row r="205" spans="1:6" s="1491" customFormat="1" ht="60">
      <c r="A205" s="1490" t="s">
        <v>3786</v>
      </c>
      <c r="B205" s="1384" t="s">
        <v>2054</v>
      </c>
      <c r="C205" s="1382"/>
      <c r="D205" s="1383" t="s">
        <v>1873</v>
      </c>
      <c r="E205" s="1492"/>
      <c r="F205" s="1464"/>
    </row>
    <row r="206" spans="1:6" s="1491" customFormat="1" ht="15.75">
      <c r="A206" s="1490"/>
      <c r="B206" s="1384"/>
      <c r="C206" s="1382" t="s">
        <v>4235</v>
      </c>
      <c r="D206" s="1383">
        <v>1</v>
      </c>
      <c r="E206" s="1492"/>
      <c r="F206" s="1464">
        <f>E206*D206</f>
        <v>0</v>
      </c>
    </row>
    <row r="207" spans="1:6" s="1491" customFormat="1">
      <c r="A207" s="1490"/>
      <c r="B207" s="1384"/>
      <c r="C207" s="1382"/>
      <c r="D207" s="1383"/>
      <c r="E207" s="1492"/>
      <c r="F207" s="1464"/>
    </row>
    <row r="208" spans="1:6" s="1491" customFormat="1" ht="60">
      <c r="A208" s="1490" t="s">
        <v>3787</v>
      </c>
      <c r="B208" s="1384" t="s">
        <v>2096</v>
      </c>
      <c r="C208" s="1382"/>
      <c r="D208" s="1383" t="s">
        <v>1873</v>
      </c>
      <c r="E208" s="1492"/>
      <c r="F208" s="1464"/>
    </row>
    <row r="209" spans="1:6" s="1491" customFormat="1">
      <c r="A209" s="1490"/>
      <c r="B209" s="1384"/>
      <c r="C209" s="1382" t="s">
        <v>45</v>
      </c>
      <c r="D209" s="1383">
        <v>2</v>
      </c>
      <c r="E209" s="1492"/>
      <c r="F209" s="1464">
        <f>E209*D209</f>
        <v>0</v>
      </c>
    </row>
    <row r="210" spans="1:6" s="1491" customFormat="1">
      <c r="A210" s="1490"/>
      <c r="B210" s="1384"/>
      <c r="C210" s="1382"/>
      <c r="D210" s="1382" t="s">
        <v>1873</v>
      </c>
      <c r="E210" s="1492"/>
      <c r="F210" s="1464"/>
    </row>
    <row r="211" spans="1:6" s="1169" customFormat="1">
      <c r="A211" s="1484" t="s">
        <v>3748</v>
      </c>
      <c r="B211" s="1494" t="s">
        <v>32</v>
      </c>
      <c r="C211" s="1473"/>
      <c r="D211" s="1473" t="s">
        <v>1873</v>
      </c>
      <c r="E211" s="1495"/>
      <c r="F211" s="1496">
        <f>SUM(F172:F210)</f>
        <v>0</v>
      </c>
    </row>
    <row r="212" spans="1:6" s="1491" customFormat="1">
      <c r="A212" s="1490"/>
      <c r="B212" s="1384"/>
      <c r="C212" s="1500"/>
      <c r="D212" s="1382"/>
      <c r="E212" s="1492"/>
      <c r="F212" s="1501"/>
    </row>
    <row r="213" spans="1:6" s="1169" customFormat="1" ht="22.5">
      <c r="A213" s="732"/>
      <c r="B213" s="1502" t="s">
        <v>1856</v>
      </c>
      <c r="C213" s="1480" t="s">
        <v>1857</v>
      </c>
      <c r="D213" s="1480" t="s">
        <v>212</v>
      </c>
      <c r="E213" s="1503" t="s">
        <v>2043</v>
      </c>
      <c r="F213" s="1504" t="s">
        <v>2044</v>
      </c>
    </row>
    <row r="214" spans="1:6" s="1169" customFormat="1">
      <c r="A214" s="373"/>
      <c r="B214" s="1505"/>
      <c r="C214" s="1506"/>
      <c r="D214" s="1506"/>
      <c r="E214" s="1507"/>
      <c r="F214" s="1463"/>
    </row>
    <row r="215" spans="1:6" s="1169" customFormat="1" ht="43.5" customHeight="1">
      <c r="A215" s="733" t="s">
        <v>3749</v>
      </c>
      <c r="B215" s="1508" t="s">
        <v>2097</v>
      </c>
      <c r="C215" s="178"/>
      <c r="D215" s="178"/>
      <c r="E215" s="1499"/>
      <c r="F215" s="1463"/>
    </row>
    <row r="216" spans="1:6" s="1169" customFormat="1">
      <c r="A216" s="373"/>
      <c r="B216" s="1384"/>
      <c r="C216" s="178"/>
      <c r="D216" s="178"/>
      <c r="E216" s="1499"/>
      <c r="F216" s="1463"/>
    </row>
    <row r="217" spans="1:6" s="1169" customFormat="1">
      <c r="A217" s="373" t="s">
        <v>3788</v>
      </c>
      <c r="B217" s="734" t="s">
        <v>2098</v>
      </c>
      <c r="C217" s="406"/>
      <c r="D217" s="406" t="s">
        <v>1873</v>
      </c>
      <c r="E217" s="758"/>
      <c r="F217" s="735"/>
    </row>
    <row r="218" spans="1:6" s="1169" customFormat="1" ht="183" customHeight="1">
      <c r="A218" s="373"/>
      <c r="B218" s="1384" t="s">
        <v>2099</v>
      </c>
      <c r="C218" s="178"/>
      <c r="D218" s="1383"/>
      <c r="E218" s="1499"/>
      <c r="F218" s="1463"/>
    </row>
    <row r="219" spans="1:6" s="1169" customFormat="1" ht="105">
      <c r="A219" s="373"/>
      <c r="B219" s="1384" t="s">
        <v>2100</v>
      </c>
      <c r="C219" s="178"/>
      <c r="D219" s="1383"/>
      <c r="E219" s="1499"/>
      <c r="F219" s="1463"/>
    </row>
    <row r="220" spans="1:6" s="1169" customFormat="1" ht="195">
      <c r="A220" s="373"/>
      <c r="B220" s="734" t="s">
        <v>2101</v>
      </c>
      <c r="C220" s="178"/>
      <c r="D220" s="1383"/>
      <c r="E220" s="1499"/>
      <c r="F220" s="1463"/>
    </row>
    <row r="221" spans="1:6" s="1169" customFormat="1" ht="150">
      <c r="A221" s="373"/>
      <c r="B221" s="1384" t="s">
        <v>2102</v>
      </c>
      <c r="C221" s="178"/>
      <c r="D221" s="1383"/>
      <c r="E221" s="1499"/>
      <c r="F221" s="1463"/>
    </row>
    <row r="222" spans="1:6" s="1169" customFormat="1" ht="135">
      <c r="A222" s="373"/>
      <c r="B222" s="1384" t="s">
        <v>2103</v>
      </c>
      <c r="C222" s="178"/>
      <c r="D222" s="1383"/>
      <c r="E222" s="1499"/>
      <c r="F222" s="1463"/>
    </row>
    <row r="223" spans="1:6" s="1169" customFormat="1" ht="285">
      <c r="A223" s="373"/>
      <c r="B223" s="1384" t="s">
        <v>2104</v>
      </c>
      <c r="C223" s="178"/>
      <c r="D223" s="1383"/>
      <c r="E223" s="1499"/>
      <c r="F223" s="1463"/>
    </row>
    <row r="224" spans="1:6" s="1169" customFormat="1" ht="105">
      <c r="A224" s="373"/>
      <c r="B224" s="1384" t="s">
        <v>2105</v>
      </c>
      <c r="C224" s="178"/>
      <c r="D224" s="1383"/>
      <c r="E224" s="1499"/>
      <c r="F224" s="1463"/>
    </row>
    <row r="225" spans="1:6" s="1169" customFormat="1" ht="154.5" customHeight="1">
      <c r="A225" s="373"/>
      <c r="B225" s="1384" t="s">
        <v>2106</v>
      </c>
      <c r="C225" s="178"/>
      <c r="D225" s="1383"/>
      <c r="E225" s="1499"/>
      <c r="F225" s="1463"/>
    </row>
    <row r="226" spans="1:6" s="1169" customFormat="1" ht="60">
      <c r="A226" s="373"/>
      <c r="B226" s="734" t="s">
        <v>2107</v>
      </c>
      <c r="C226" s="1382" t="s">
        <v>33</v>
      </c>
      <c r="D226" s="1383">
        <v>1</v>
      </c>
      <c r="E226" s="1507"/>
      <c r="F226" s="736">
        <f>E226*D226</f>
        <v>0</v>
      </c>
    </row>
    <row r="227" spans="1:6" s="1169" customFormat="1">
      <c r="A227" s="373"/>
      <c r="B227" s="1384"/>
      <c r="C227" s="178"/>
      <c r="D227" s="1383" t="s">
        <v>1873</v>
      </c>
      <c r="E227" s="1499"/>
      <c r="F227" s="1463"/>
    </row>
    <row r="228" spans="1:6" s="1169" customFormat="1">
      <c r="A228" s="373" t="s">
        <v>3789</v>
      </c>
      <c r="B228" s="734" t="s">
        <v>2098</v>
      </c>
      <c r="C228" s="406"/>
      <c r="D228" s="1383" t="s">
        <v>1873</v>
      </c>
      <c r="E228" s="758"/>
      <c r="F228" s="735"/>
    </row>
    <row r="229" spans="1:6" s="1169" customFormat="1" ht="20.25" customHeight="1">
      <c r="A229" s="373"/>
      <c r="B229" s="1384" t="s">
        <v>2108</v>
      </c>
      <c r="C229" s="178"/>
      <c r="D229" s="1383"/>
      <c r="E229" s="1499"/>
      <c r="F229" s="1463"/>
    </row>
    <row r="230" spans="1:6" s="1169" customFormat="1" ht="180">
      <c r="A230" s="373"/>
      <c r="B230" s="734" t="s">
        <v>2109</v>
      </c>
      <c r="C230" s="178"/>
      <c r="D230" s="1383"/>
      <c r="E230" s="1499"/>
      <c r="F230" s="1463"/>
    </row>
    <row r="231" spans="1:6" s="1169" customFormat="1" ht="150">
      <c r="A231" s="373"/>
      <c r="B231" s="1384" t="s">
        <v>2110</v>
      </c>
      <c r="C231" s="178"/>
      <c r="D231" s="1383"/>
      <c r="E231" s="1499"/>
      <c r="F231" s="1463"/>
    </row>
    <row r="232" spans="1:6" s="1169" customFormat="1" ht="60">
      <c r="A232" s="373"/>
      <c r="B232" s="734" t="s">
        <v>2107</v>
      </c>
      <c r="C232" s="1382" t="s">
        <v>33</v>
      </c>
      <c r="D232" s="1383">
        <v>1</v>
      </c>
      <c r="E232" s="1507"/>
      <c r="F232" s="736">
        <f>E232*D232</f>
        <v>0</v>
      </c>
    </row>
    <row r="233" spans="1:6" s="1169" customFormat="1">
      <c r="A233" s="373"/>
      <c r="B233" s="1384"/>
      <c r="C233" s="178"/>
      <c r="D233" s="1383" t="s">
        <v>1873</v>
      </c>
      <c r="E233" s="1499"/>
      <c r="F233" s="1463"/>
    </row>
    <row r="234" spans="1:6" s="1169" customFormat="1">
      <c r="A234" s="373" t="s">
        <v>3790</v>
      </c>
      <c r="B234" s="734" t="s">
        <v>2098</v>
      </c>
      <c r="C234" s="406"/>
      <c r="D234" s="1383" t="s">
        <v>1873</v>
      </c>
      <c r="E234" s="758"/>
      <c r="F234" s="735"/>
    </row>
    <row r="235" spans="1:6" s="1169" customFormat="1" ht="165">
      <c r="A235" s="373"/>
      <c r="B235" s="1384" t="s">
        <v>2111</v>
      </c>
      <c r="C235" s="178"/>
      <c r="D235" s="1383"/>
      <c r="E235" s="1499"/>
      <c r="F235" s="1463"/>
    </row>
    <row r="236" spans="1:6" s="1169" customFormat="1" ht="120">
      <c r="A236" s="373"/>
      <c r="B236" s="1384" t="s">
        <v>2112</v>
      </c>
      <c r="C236" s="178"/>
      <c r="D236" s="1383"/>
      <c r="E236" s="1499"/>
      <c r="F236" s="1463"/>
    </row>
    <row r="237" spans="1:6" s="1169" customFormat="1" ht="63.75" customHeight="1">
      <c r="A237" s="373"/>
      <c r="B237" s="734" t="s">
        <v>2113</v>
      </c>
      <c r="C237" s="178"/>
      <c r="D237" s="1383"/>
      <c r="E237" s="1499"/>
      <c r="F237" s="1463"/>
    </row>
    <row r="238" spans="1:6" s="1169" customFormat="1" ht="78" customHeight="1">
      <c r="A238" s="373"/>
      <c r="B238" s="1384" t="s">
        <v>2114</v>
      </c>
      <c r="C238" s="178"/>
      <c r="D238" s="1383"/>
      <c r="E238" s="1499"/>
      <c r="F238" s="1463"/>
    </row>
    <row r="239" spans="1:6" s="1169" customFormat="1" ht="155.25" customHeight="1">
      <c r="A239" s="373"/>
      <c r="B239" s="1384" t="s">
        <v>2115</v>
      </c>
      <c r="C239" s="178"/>
      <c r="D239" s="1383"/>
      <c r="E239" s="1499"/>
      <c r="F239" s="1463"/>
    </row>
    <row r="240" spans="1:6" s="1169" customFormat="1" ht="60">
      <c r="A240" s="373"/>
      <c r="B240" s="734" t="s">
        <v>2107</v>
      </c>
      <c r="C240" s="1382" t="s">
        <v>33</v>
      </c>
      <c r="D240" s="1383">
        <v>1</v>
      </c>
      <c r="E240" s="1507"/>
      <c r="F240" s="736">
        <f>E240*D240</f>
        <v>0</v>
      </c>
    </row>
    <row r="241" spans="1:6" s="1169" customFormat="1">
      <c r="A241" s="373"/>
      <c r="B241" s="1384"/>
      <c r="C241" s="178"/>
      <c r="D241" s="1383" t="s">
        <v>1873</v>
      </c>
      <c r="E241" s="1499"/>
      <c r="F241" s="1463"/>
    </row>
    <row r="242" spans="1:6" s="1169" customFormat="1">
      <c r="A242" s="373" t="s">
        <v>3791</v>
      </c>
      <c r="B242" s="734" t="s">
        <v>2098</v>
      </c>
      <c r="C242" s="406"/>
      <c r="D242" s="1383" t="s">
        <v>1873</v>
      </c>
      <c r="E242" s="758"/>
      <c r="F242" s="735"/>
    </row>
    <row r="243" spans="1:6" s="1169" customFormat="1">
      <c r="A243" s="373"/>
      <c r="B243" s="1384" t="s">
        <v>2116</v>
      </c>
      <c r="C243" s="178"/>
      <c r="D243" s="1383"/>
      <c r="E243" s="1499"/>
      <c r="F243" s="1463"/>
    </row>
    <row r="244" spans="1:6" s="1169" customFormat="1" ht="150">
      <c r="A244" s="373"/>
      <c r="B244" s="1384" t="s">
        <v>2117</v>
      </c>
      <c r="C244" s="178"/>
      <c r="D244" s="1383"/>
      <c r="E244" s="1499"/>
      <c r="F244" s="1463"/>
    </row>
    <row r="245" spans="1:6" s="1169" customFormat="1" ht="120">
      <c r="A245" s="373"/>
      <c r="B245" s="734" t="s">
        <v>2118</v>
      </c>
      <c r="C245" s="178"/>
      <c r="D245" s="1383"/>
      <c r="E245" s="1499"/>
      <c r="F245" s="1463"/>
    </row>
    <row r="246" spans="1:6" s="1169" customFormat="1" ht="105">
      <c r="A246" s="373"/>
      <c r="B246" s="1384" t="s">
        <v>2119</v>
      </c>
      <c r="C246" s="178"/>
      <c r="D246" s="1383"/>
      <c r="E246" s="1499"/>
      <c r="F246" s="1463"/>
    </row>
    <row r="247" spans="1:6" s="1169" customFormat="1" ht="60">
      <c r="A247" s="373"/>
      <c r="B247" s="734" t="s">
        <v>2107</v>
      </c>
      <c r="C247" s="1382" t="s">
        <v>33</v>
      </c>
      <c r="D247" s="1383">
        <v>1</v>
      </c>
      <c r="E247" s="1507"/>
      <c r="F247" s="736">
        <f>E247*D247</f>
        <v>0</v>
      </c>
    </row>
    <row r="248" spans="1:6" s="1169" customFormat="1">
      <c r="A248" s="373"/>
      <c r="B248" s="1384"/>
      <c r="C248" s="178"/>
      <c r="D248" s="1383" t="s">
        <v>1873</v>
      </c>
      <c r="E248" s="1499"/>
      <c r="F248" s="1463"/>
    </row>
    <row r="249" spans="1:6" s="1169" customFormat="1">
      <c r="A249" s="373" t="s">
        <v>3792</v>
      </c>
      <c r="B249" s="734" t="s">
        <v>2098</v>
      </c>
      <c r="C249" s="406"/>
      <c r="D249" s="1383" t="s">
        <v>1873</v>
      </c>
      <c r="E249" s="758"/>
      <c r="F249" s="735"/>
    </row>
    <row r="250" spans="1:6" s="1169" customFormat="1">
      <c r="A250" s="373"/>
      <c r="B250" s="1384" t="s">
        <v>2120</v>
      </c>
      <c r="C250" s="178"/>
      <c r="D250" s="1383"/>
      <c r="E250" s="1499"/>
      <c r="F250" s="1463"/>
    </row>
    <row r="251" spans="1:6" s="1169" customFormat="1" ht="30">
      <c r="A251" s="373"/>
      <c r="B251" s="734" t="s">
        <v>2121</v>
      </c>
      <c r="C251" s="1382" t="s">
        <v>33</v>
      </c>
      <c r="D251" s="1383">
        <v>2</v>
      </c>
      <c r="E251" s="1507"/>
      <c r="F251" s="736">
        <f>E251*D251</f>
        <v>0</v>
      </c>
    </row>
    <row r="252" spans="1:6" s="1169" customFormat="1">
      <c r="A252" s="373"/>
      <c r="B252" s="1384"/>
      <c r="C252" s="178"/>
      <c r="D252" s="1383" t="s">
        <v>1873</v>
      </c>
      <c r="E252" s="1499"/>
      <c r="F252" s="1463"/>
    </row>
    <row r="253" spans="1:6" s="1169" customFormat="1">
      <c r="A253" s="373" t="s">
        <v>3793</v>
      </c>
      <c r="B253" s="734" t="s">
        <v>2098</v>
      </c>
      <c r="C253" s="406"/>
      <c r="D253" s="1383" t="s">
        <v>1873</v>
      </c>
      <c r="E253" s="758"/>
      <c r="F253" s="735"/>
    </row>
    <row r="254" spans="1:6" s="1169" customFormat="1" ht="105">
      <c r="A254" s="373"/>
      <c r="B254" s="1384" t="s">
        <v>2122</v>
      </c>
      <c r="C254" s="178"/>
      <c r="D254" s="1383"/>
      <c r="E254" s="1499"/>
      <c r="F254" s="1463"/>
    </row>
    <row r="255" spans="1:6" s="1169" customFormat="1" ht="30">
      <c r="A255" s="373"/>
      <c r="B255" s="734" t="s">
        <v>2123</v>
      </c>
      <c r="C255" s="1382" t="s">
        <v>33</v>
      </c>
      <c r="D255" s="1383">
        <v>1</v>
      </c>
      <c r="E255" s="1507"/>
      <c r="F255" s="736">
        <f>E255*D255</f>
        <v>0</v>
      </c>
    </row>
    <row r="256" spans="1:6" s="1169" customFormat="1">
      <c r="A256" s="373"/>
      <c r="B256" s="1384"/>
      <c r="C256" s="178"/>
      <c r="D256" s="1383" t="s">
        <v>1873</v>
      </c>
      <c r="E256" s="1499"/>
      <c r="F256" s="1463"/>
    </row>
    <row r="257" spans="1:6" s="1169" customFormat="1">
      <c r="A257" s="373" t="s">
        <v>3794</v>
      </c>
      <c r="B257" s="734" t="s">
        <v>2098</v>
      </c>
      <c r="C257" s="406"/>
      <c r="D257" s="1383" t="s">
        <v>1873</v>
      </c>
      <c r="E257" s="758"/>
      <c r="F257" s="735"/>
    </row>
    <row r="258" spans="1:6" s="1169" customFormat="1">
      <c r="A258" s="373"/>
      <c r="B258" s="1384" t="s">
        <v>2124</v>
      </c>
      <c r="C258" s="178"/>
      <c r="D258" s="1383"/>
      <c r="E258" s="1499"/>
      <c r="F258" s="1463"/>
    </row>
    <row r="259" spans="1:6" s="1169" customFormat="1" ht="90">
      <c r="A259" s="373"/>
      <c r="B259" s="1384" t="s">
        <v>2125</v>
      </c>
      <c r="C259" s="178"/>
      <c r="D259" s="1383"/>
      <c r="E259" s="1499"/>
      <c r="F259" s="1463"/>
    </row>
    <row r="260" spans="1:6" s="1169" customFormat="1" ht="120">
      <c r="A260" s="373"/>
      <c r="B260" s="1384" t="s">
        <v>2126</v>
      </c>
      <c r="C260" s="178"/>
      <c r="D260" s="1383"/>
      <c r="E260" s="1499"/>
      <c r="F260" s="1463"/>
    </row>
    <row r="261" spans="1:6" s="1169" customFormat="1">
      <c r="A261" s="373"/>
      <c r="B261" s="734"/>
      <c r="C261" s="1382" t="s">
        <v>33</v>
      </c>
      <c r="D261" s="1383">
        <v>1</v>
      </c>
      <c r="E261" s="1507"/>
      <c r="F261" s="736">
        <f>E261*D261</f>
        <v>0</v>
      </c>
    </row>
    <row r="262" spans="1:6" s="1169" customFormat="1">
      <c r="A262" s="373"/>
      <c r="B262" s="1384"/>
      <c r="C262" s="178"/>
      <c r="D262" s="1383" t="s">
        <v>1873</v>
      </c>
      <c r="E262" s="1499"/>
      <c r="F262" s="1463"/>
    </row>
    <row r="263" spans="1:6" s="1169" customFormat="1">
      <c r="A263" s="373" t="s">
        <v>3795</v>
      </c>
      <c r="B263" s="734" t="s">
        <v>2098</v>
      </c>
      <c r="C263" s="406"/>
      <c r="D263" s="1383" t="s">
        <v>1873</v>
      </c>
      <c r="E263" s="758"/>
      <c r="F263" s="735"/>
    </row>
    <row r="264" spans="1:6" s="1169" customFormat="1">
      <c r="A264" s="373"/>
      <c r="B264" s="1384" t="s">
        <v>2127</v>
      </c>
      <c r="C264" s="178"/>
      <c r="D264" s="1383"/>
      <c r="E264" s="1499"/>
      <c r="F264" s="1463"/>
    </row>
    <row r="265" spans="1:6" s="1169" customFormat="1" ht="45">
      <c r="A265" s="373"/>
      <c r="B265" s="1384" t="s">
        <v>2128</v>
      </c>
      <c r="C265" s="178"/>
      <c r="D265" s="1383"/>
      <c r="E265" s="1499"/>
      <c r="F265" s="1463"/>
    </row>
    <row r="266" spans="1:6" s="1169" customFormat="1" ht="135">
      <c r="A266" s="373"/>
      <c r="B266" s="1384" t="s">
        <v>2129</v>
      </c>
      <c r="C266" s="178"/>
      <c r="D266" s="1383"/>
      <c r="E266" s="1499"/>
      <c r="F266" s="1463"/>
    </row>
    <row r="267" spans="1:6" s="1169" customFormat="1" ht="30">
      <c r="A267" s="373"/>
      <c r="B267" s="734" t="s">
        <v>2123</v>
      </c>
      <c r="C267" s="1382" t="s">
        <v>33</v>
      </c>
      <c r="D267" s="1383">
        <v>1</v>
      </c>
      <c r="E267" s="1507"/>
      <c r="F267" s="736">
        <f>E267*D267</f>
        <v>0</v>
      </c>
    </row>
    <row r="268" spans="1:6" s="1169" customFormat="1">
      <c r="A268" s="373"/>
      <c r="B268" s="1384"/>
      <c r="C268" s="178"/>
      <c r="D268" s="1383" t="s">
        <v>1873</v>
      </c>
      <c r="E268" s="1499"/>
      <c r="F268" s="1463"/>
    </row>
    <row r="269" spans="1:6" s="1169" customFormat="1">
      <c r="A269" s="373" t="s">
        <v>3796</v>
      </c>
      <c r="B269" s="734" t="s">
        <v>2098</v>
      </c>
      <c r="C269" s="406"/>
      <c r="D269" s="1383" t="s">
        <v>1873</v>
      </c>
      <c r="E269" s="758"/>
      <c r="F269" s="735"/>
    </row>
    <row r="270" spans="1:6" s="1169" customFormat="1" ht="30">
      <c r="A270" s="373"/>
      <c r="B270" s="1384" t="s">
        <v>2130</v>
      </c>
      <c r="C270" s="178"/>
      <c r="D270" s="1383"/>
      <c r="E270" s="1499"/>
      <c r="F270" s="1463"/>
    </row>
    <row r="271" spans="1:6" s="1169" customFormat="1" ht="30">
      <c r="A271" s="373"/>
      <c r="B271" s="734" t="s">
        <v>2123</v>
      </c>
      <c r="C271" s="1382" t="s">
        <v>33</v>
      </c>
      <c r="D271" s="1383">
        <v>1</v>
      </c>
      <c r="E271" s="1507"/>
      <c r="F271" s="736">
        <f>E271*D271</f>
        <v>0</v>
      </c>
    </row>
    <row r="272" spans="1:6" s="1169" customFormat="1">
      <c r="A272" s="373"/>
      <c r="B272" s="1384"/>
      <c r="C272" s="178"/>
      <c r="D272" s="1383" t="s">
        <v>1873</v>
      </c>
      <c r="E272" s="1499"/>
      <c r="F272" s="1463"/>
    </row>
    <row r="273" spans="1:6" s="1169" customFormat="1">
      <c r="A273" s="373" t="s">
        <v>3797</v>
      </c>
      <c r="B273" s="734" t="s">
        <v>2098</v>
      </c>
      <c r="C273" s="406"/>
      <c r="D273" s="1383" t="s">
        <v>1873</v>
      </c>
      <c r="E273" s="758"/>
      <c r="F273" s="735"/>
    </row>
    <row r="274" spans="1:6" s="1169" customFormat="1" ht="75">
      <c r="A274" s="373"/>
      <c r="B274" s="1384" t="s">
        <v>2131</v>
      </c>
      <c r="C274" s="178"/>
      <c r="D274" s="1383"/>
      <c r="E274" s="1499"/>
      <c r="F274" s="1463"/>
    </row>
    <row r="275" spans="1:6" s="1169" customFormat="1" ht="60">
      <c r="A275" s="373" t="s">
        <v>46</v>
      </c>
      <c r="B275" s="1384" t="s">
        <v>2132</v>
      </c>
      <c r="C275" s="178"/>
      <c r="D275" s="1383"/>
      <c r="E275" s="1499"/>
      <c r="F275" s="1463"/>
    </row>
    <row r="276" spans="1:6" s="1169" customFormat="1" ht="30">
      <c r="A276" s="373" t="s">
        <v>47</v>
      </c>
      <c r="B276" s="1384" t="s">
        <v>2133</v>
      </c>
      <c r="C276" s="178"/>
      <c r="D276" s="1383"/>
      <c r="E276" s="1499"/>
      <c r="F276" s="1463"/>
    </row>
    <row r="277" spans="1:6" s="1169" customFormat="1" ht="45">
      <c r="A277" s="373" t="s">
        <v>48</v>
      </c>
      <c r="B277" s="1384" t="s">
        <v>2134</v>
      </c>
      <c r="C277" s="178"/>
      <c r="D277" s="1383"/>
      <c r="E277" s="1499"/>
      <c r="F277" s="1463"/>
    </row>
    <row r="278" spans="1:6" s="1169" customFormat="1" ht="30">
      <c r="A278" s="373" t="s">
        <v>49</v>
      </c>
      <c r="B278" s="1384" t="s">
        <v>2135</v>
      </c>
      <c r="C278" s="178"/>
      <c r="D278" s="1383"/>
      <c r="E278" s="1499"/>
      <c r="F278" s="1463"/>
    </row>
    <row r="279" spans="1:6" s="1169" customFormat="1" ht="45">
      <c r="A279" s="373" t="s">
        <v>50</v>
      </c>
      <c r="B279" s="1384" t="s">
        <v>2136</v>
      </c>
      <c r="C279" s="178"/>
      <c r="D279" s="1383"/>
      <c r="E279" s="1499"/>
      <c r="F279" s="1463"/>
    </row>
    <row r="280" spans="1:6" s="1169" customFormat="1" ht="30">
      <c r="A280" s="373" t="s">
        <v>51</v>
      </c>
      <c r="B280" s="1384" t="s">
        <v>2137</v>
      </c>
      <c r="C280" s="178"/>
      <c r="D280" s="1383"/>
      <c r="E280" s="1499"/>
      <c r="F280" s="1463"/>
    </row>
    <row r="281" spans="1:6" s="1169" customFormat="1" ht="30">
      <c r="A281" s="373" t="s">
        <v>52</v>
      </c>
      <c r="B281" s="1384" t="s">
        <v>2138</v>
      </c>
      <c r="C281" s="178"/>
      <c r="D281" s="1383"/>
      <c r="E281" s="1499"/>
      <c r="F281" s="1463"/>
    </row>
    <row r="282" spans="1:6" s="1169" customFormat="1" ht="30">
      <c r="A282" s="373" t="s">
        <v>3798</v>
      </c>
      <c r="B282" s="1384" t="s">
        <v>2139</v>
      </c>
      <c r="C282" s="178"/>
      <c r="D282" s="1383"/>
      <c r="E282" s="1499"/>
      <c r="F282" s="1463"/>
    </row>
    <row r="283" spans="1:6" s="1169" customFormat="1" ht="30">
      <c r="A283" s="373" t="s">
        <v>3799</v>
      </c>
      <c r="B283" s="1384" t="s">
        <v>2140</v>
      </c>
      <c r="C283" s="178"/>
      <c r="D283" s="1383"/>
      <c r="E283" s="1499"/>
      <c r="F283" s="1463"/>
    </row>
    <row r="284" spans="1:6" s="1169" customFormat="1" ht="30">
      <c r="A284" s="373"/>
      <c r="B284" s="734" t="s">
        <v>2123</v>
      </c>
      <c r="C284" s="1382" t="s">
        <v>45</v>
      </c>
      <c r="D284" s="1383">
        <v>1</v>
      </c>
      <c r="E284" s="1507"/>
      <c r="F284" s="736">
        <f>E284*D284</f>
        <v>0</v>
      </c>
    </row>
    <row r="285" spans="1:6" s="1169" customFormat="1">
      <c r="A285" s="373"/>
      <c r="B285" s="1384"/>
      <c r="C285" s="178"/>
      <c r="D285" s="1383" t="s">
        <v>1873</v>
      </c>
      <c r="E285" s="1499"/>
      <c r="F285" s="1463"/>
    </row>
    <row r="286" spans="1:6" s="1169" customFormat="1">
      <c r="A286" s="373"/>
      <c r="B286" s="734"/>
      <c r="C286" s="406"/>
      <c r="D286" s="1383" t="s">
        <v>1873</v>
      </c>
      <c r="E286" s="758"/>
      <c r="F286" s="735"/>
    </row>
    <row r="287" spans="1:6" s="1169" customFormat="1">
      <c r="A287" s="373" t="s">
        <v>3800</v>
      </c>
      <c r="B287" s="734" t="s">
        <v>2098</v>
      </c>
      <c r="C287" s="406"/>
      <c r="D287" s="1383" t="s">
        <v>1873</v>
      </c>
      <c r="E287" s="758"/>
      <c r="F287" s="735"/>
    </row>
    <row r="288" spans="1:6" s="1169" customFormat="1" ht="180">
      <c r="A288" s="373"/>
      <c r="B288" s="1384" t="s">
        <v>2141</v>
      </c>
      <c r="C288" s="178"/>
      <c r="D288" s="1383"/>
      <c r="E288" s="1499"/>
      <c r="F288" s="1463"/>
    </row>
    <row r="289" spans="1:6" s="1169" customFormat="1" ht="30">
      <c r="A289" s="373"/>
      <c r="B289" s="734" t="s">
        <v>2123</v>
      </c>
      <c r="C289" s="1382" t="s">
        <v>33</v>
      </c>
      <c r="D289" s="1383">
        <v>1</v>
      </c>
      <c r="E289" s="1507"/>
      <c r="F289" s="736">
        <f>E289*D289</f>
        <v>0</v>
      </c>
    </row>
    <row r="290" spans="1:6" s="1169" customFormat="1">
      <c r="A290" s="373"/>
      <c r="B290" s="1384"/>
      <c r="C290" s="178"/>
      <c r="D290" s="1383" t="s">
        <v>1873</v>
      </c>
      <c r="E290" s="1499"/>
      <c r="F290" s="1463"/>
    </row>
    <row r="291" spans="1:6" s="1169" customFormat="1">
      <c r="A291" s="373" t="s">
        <v>3801</v>
      </c>
      <c r="B291" s="734" t="s">
        <v>2098</v>
      </c>
      <c r="C291" s="406"/>
      <c r="D291" s="1383" t="s">
        <v>1873</v>
      </c>
      <c r="E291" s="758"/>
      <c r="F291" s="735"/>
    </row>
    <row r="292" spans="1:6" s="1169" customFormat="1">
      <c r="A292" s="373"/>
      <c r="B292" s="1384" t="s">
        <v>2142</v>
      </c>
      <c r="C292" s="178"/>
      <c r="D292" s="1383"/>
      <c r="E292" s="1499"/>
      <c r="F292" s="1463"/>
    </row>
    <row r="293" spans="1:6" s="1169" customFormat="1" ht="105">
      <c r="A293" s="373"/>
      <c r="B293" s="1384" t="s">
        <v>2143</v>
      </c>
      <c r="C293" s="178"/>
      <c r="D293" s="1383"/>
      <c r="E293" s="1499"/>
      <c r="F293" s="1463"/>
    </row>
    <row r="294" spans="1:6" s="1169" customFormat="1" ht="30">
      <c r="A294" s="373"/>
      <c r="B294" s="734" t="s">
        <v>2123</v>
      </c>
      <c r="C294" s="1382" t="s">
        <v>33</v>
      </c>
      <c r="D294" s="1383">
        <v>1</v>
      </c>
      <c r="E294" s="1507"/>
      <c r="F294" s="736">
        <f>E294*D294</f>
        <v>0</v>
      </c>
    </row>
    <row r="295" spans="1:6" s="1169" customFormat="1">
      <c r="A295" s="373"/>
      <c r="B295" s="1384"/>
      <c r="C295" s="178"/>
      <c r="D295" s="1383" t="s">
        <v>1873</v>
      </c>
      <c r="E295" s="1499"/>
      <c r="F295" s="1463"/>
    </row>
    <row r="296" spans="1:6" s="1169" customFormat="1">
      <c r="A296" s="373" t="s">
        <v>3802</v>
      </c>
      <c r="B296" s="734" t="s">
        <v>2098</v>
      </c>
      <c r="C296" s="406"/>
      <c r="D296" s="1383" t="s">
        <v>1873</v>
      </c>
      <c r="E296" s="758"/>
      <c r="F296" s="735"/>
    </row>
    <row r="297" spans="1:6" s="1169" customFormat="1">
      <c r="A297" s="373"/>
      <c r="B297" s="1384" t="s">
        <v>2144</v>
      </c>
      <c r="C297" s="178"/>
      <c r="D297" s="1383"/>
      <c r="E297" s="1499"/>
      <c r="F297" s="1463"/>
    </row>
    <row r="298" spans="1:6" s="1169" customFormat="1" ht="60">
      <c r="A298" s="373"/>
      <c r="B298" s="1384" t="s">
        <v>2145</v>
      </c>
      <c r="C298" s="178"/>
      <c r="D298" s="1383"/>
      <c r="E298" s="1499"/>
      <c r="F298" s="1463"/>
    </row>
    <row r="299" spans="1:6" s="1169" customFormat="1" ht="30">
      <c r="A299" s="373"/>
      <c r="B299" s="734" t="s">
        <v>2123</v>
      </c>
      <c r="C299" s="1382" t="s">
        <v>33</v>
      </c>
      <c r="D299" s="1383">
        <v>1</v>
      </c>
      <c r="E299" s="1507"/>
      <c r="F299" s="736">
        <f>E299*D299</f>
        <v>0</v>
      </c>
    </row>
    <row r="300" spans="1:6" s="1169" customFormat="1">
      <c r="A300" s="373"/>
      <c r="B300" s="1384"/>
      <c r="C300" s="178"/>
      <c r="D300" s="1383" t="s">
        <v>1873</v>
      </c>
      <c r="E300" s="1499"/>
      <c r="F300" s="1463"/>
    </row>
    <row r="301" spans="1:6" s="1169" customFormat="1">
      <c r="A301" s="373" t="s">
        <v>3803</v>
      </c>
      <c r="B301" s="734" t="s">
        <v>2098</v>
      </c>
      <c r="C301" s="406"/>
      <c r="D301" s="1383" t="s">
        <v>1873</v>
      </c>
      <c r="E301" s="758"/>
      <c r="F301" s="735"/>
    </row>
    <row r="302" spans="1:6" s="1169" customFormat="1">
      <c r="A302" s="373"/>
      <c r="B302" s="1384" t="s">
        <v>2146</v>
      </c>
      <c r="C302" s="178"/>
      <c r="D302" s="1383"/>
      <c r="E302" s="1499"/>
      <c r="F302" s="1463"/>
    </row>
    <row r="303" spans="1:6" s="1169" customFormat="1" ht="75">
      <c r="A303" s="373"/>
      <c r="B303" s="1384" t="s">
        <v>2147</v>
      </c>
      <c r="C303" s="178"/>
      <c r="D303" s="1383"/>
      <c r="E303" s="1499"/>
      <c r="F303" s="1463"/>
    </row>
    <row r="304" spans="1:6" s="1169" customFormat="1" ht="30">
      <c r="A304" s="373"/>
      <c r="B304" s="734" t="s">
        <v>2123</v>
      </c>
      <c r="C304" s="1382" t="s">
        <v>33</v>
      </c>
      <c r="D304" s="1383">
        <v>1</v>
      </c>
      <c r="E304" s="1507"/>
      <c r="F304" s="736">
        <f>E304*D304</f>
        <v>0</v>
      </c>
    </row>
    <row r="305" spans="1:6" s="1169" customFormat="1">
      <c r="A305" s="373"/>
      <c r="B305" s="1384"/>
      <c r="C305" s="178"/>
      <c r="D305" s="1383" t="s">
        <v>1873</v>
      </c>
      <c r="E305" s="1499"/>
      <c r="F305" s="1463"/>
    </row>
    <row r="306" spans="1:6" s="1169" customFormat="1">
      <c r="A306" s="373" t="s">
        <v>3804</v>
      </c>
      <c r="B306" s="734" t="s">
        <v>2098</v>
      </c>
      <c r="C306" s="406"/>
      <c r="D306" s="1383" t="s">
        <v>1873</v>
      </c>
      <c r="E306" s="758"/>
      <c r="F306" s="735"/>
    </row>
    <row r="307" spans="1:6" s="1169" customFormat="1">
      <c r="A307" s="373"/>
      <c r="B307" s="1384" t="s">
        <v>2148</v>
      </c>
      <c r="C307" s="178"/>
      <c r="D307" s="1383"/>
      <c r="E307" s="1499"/>
      <c r="F307" s="1463"/>
    </row>
    <row r="308" spans="1:6" s="1169" customFormat="1" ht="105">
      <c r="A308" s="373"/>
      <c r="B308" s="1384" t="s">
        <v>2149</v>
      </c>
      <c r="C308" s="178"/>
      <c r="D308" s="1383"/>
      <c r="E308" s="1499"/>
      <c r="F308" s="1463"/>
    </row>
    <row r="309" spans="1:6" s="1169" customFormat="1" ht="30">
      <c r="A309" s="373"/>
      <c r="B309" s="734" t="s">
        <v>2123</v>
      </c>
      <c r="C309" s="1382" t="s">
        <v>33</v>
      </c>
      <c r="D309" s="1383">
        <v>1</v>
      </c>
      <c r="E309" s="1507"/>
      <c r="F309" s="736">
        <f>E309*D309</f>
        <v>0</v>
      </c>
    </row>
    <row r="310" spans="1:6" s="1169" customFormat="1">
      <c r="A310" s="373"/>
      <c r="B310" s="1384"/>
      <c r="C310" s="178"/>
      <c r="D310" s="1383" t="s">
        <v>1873</v>
      </c>
      <c r="E310" s="1499"/>
      <c r="F310" s="1463"/>
    </row>
    <row r="311" spans="1:6" s="1169" customFormat="1">
      <c r="A311" s="373" t="s">
        <v>3805</v>
      </c>
      <c r="B311" s="734" t="s">
        <v>2098</v>
      </c>
      <c r="C311" s="406"/>
      <c r="D311" s="1383" t="s">
        <v>1873</v>
      </c>
      <c r="E311" s="758"/>
      <c r="F311" s="735"/>
    </row>
    <row r="312" spans="1:6" s="1169" customFormat="1">
      <c r="A312" s="373"/>
      <c r="B312" s="1384" t="s">
        <v>2150</v>
      </c>
      <c r="C312" s="178"/>
      <c r="D312" s="1383"/>
      <c r="E312" s="1499"/>
      <c r="F312" s="1463"/>
    </row>
    <row r="313" spans="1:6" s="1169" customFormat="1" ht="30">
      <c r="A313" s="373"/>
      <c r="B313" s="734" t="s">
        <v>2123</v>
      </c>
      <c r="C313" s="1382" t="s">
        <v>33</v>
      </c>
      <c r="D313" s="1383">
        <v>2</v>
      </c>
      <c r="E313" s="1507"/>
      <c r="F313" s="736">
        <f>E313*D313</f>
        <v>0</v>
      </c>
    </row>
    <row r="314" spans="1:6" s="1169" customFormat="1">
      <c r="A314" s="373"/>
      <c r="B314" s="1384"/>
      <c r="C314" s="178"/>
      <c r="D314" s="1383" t="s">
        <v>1873</v>
      </c>
      <c r="E314" s="1499"/>
      <c r="F314" s="1463"/>
    </row>
    <row r="315" spans="1:6" s="1169" customFormat="1">
      <c r="A315" s="373" t="s">
        <v>3806</v>
      </c>
      <c r="B315" s="734" t="s">
        <v>2098</v>
      </c>
      <c r="C315" s="406"/>
      <c r="D315" s="1383" t="s">
        <v>1873</v>
      </c>
      <c r="E315" s="758"/>
      <c r="F315" s="735"/>
    </row>
    <row r="316" spans="1:6" s="1169" customFormat="1" ht="90">
      <c r="A316" s="373"/>
      <c r="B316" s="1384" t="s">
        <v>2756</v>
      </c>
      <c r="C316" s="178"/>
      <c r="D316" s="1383"/>
      <c r="E316" s="1499"/>
      <c r="F316" s="1463"/>
    </row>
    <row r="317" spans="1:6" s="1169" customFormat="1" ht="30">
      <c r="A317" s="373"/>
      <c r="B317" s="734" t="s">
        <v>2123</v>
      </c>
      <c r="C317" s="1382" t="s">
        <v>33</v>
      </c>
      <c r="D317" s="1383">
        <v>1</v>
      </c>
      <c r="E317" s="1507"/>
      <c r="F317" s="736">
        <f>E317*D317</f>
        <v>0</v>
      </c>
    </row>
    <row r="318" spans="1:6" s="1169" customFormat="1">
      <c r="A318" s="373"/>
      <c r="B318" s="1384"/>
      <c r="C318" s="178"/>
      <c r="D318" s="1383" t="s">
        <v>1873</v>
      </c>
      <c r="E318" s="1499"/>
      <c r="F318" s="1463"/>
    </row>
    <row r="319" spans="1:6" s="1169" customFormat="1">
      <c r="A319" s="373" t="s">
        <v>3807</v>
      </c>
      <c r="B319" s="734" t="s">
        <v>2098</v>
      </c>
      <c r="C319" s="406"/>
      <c r="D319" s="1383" t="s">
        <v>1873</v>
      </c>
      <c r="E319" s="758"/>
      <c r="F319" s="735"/>
    </row>
    <row r="320" spans="1:6" s="1169" customFormat="1" ht="30">
      <c r="A320" s="373"/>
      <c r="B320" s="1384" t="s">
        <v>2151</v>
      </c>
      <c r="C320" s="178"/>
      <c r="D320" s="1383"/>
      <c r="E320" s="1499"/>
      <c r="F320" s="1463"/>
    </row>
    <row r="321" spans="1:6" s="1169" customFormat="1" ht="165">
      <c r="A321" s="373"/>
      <c r="B321" s="1384" t="s">
        <v>2152</v>
      </c>
      <c r="C321" s="178"/>
      <c r="D321" s="1383"/>
      <c r="E321" s="1499"/>
      <c r="F321" s="1463"/>
    </row>
    <row r="322" spans="1:6" s="1169" customFormat="1" ht="30">
      <c r="A322" s="373"/>
      <c r="B322" s="734" t="s">
        <v>2123</v>
      </c>
      <c r="C322" s="1382" t="s">
        <v>33</v>
      </c>
      <c r="D322" s="1383">
        <v>1</v>
      </c>
      <c r="E322" s="1507"/>
      <c r="F322" s="736">
        <f>E322*D322</f>
        <v>0</v>
      </c>
    </row>
    <row r="323" spans="1:6" s="1169" customFormat="1">
      <c r="A323" s="373"/>
      <c r="B323" s="1384"/>
      <c r="C323" s="178"/>
      <c r="D323" s="1383" t="s">
        <v>1873</v>
      </c>
      <c r="E323" s="1499"/>
      <c r="F323" s="1463"/>
    </row>
    <row r="324" spans="1:6" s="1169" customFormat="1">
      <c r="A324" s="373" t="s">
        <v>3808</v>
      </c>
      <c r="B324" s="734" t="s">
        <v>2098</v>
      </c>
      <c r="C324" s="406"/>
      <c r="D324" s="1383" t="s">
        <v>1873</v>
      </c>
      <c r="E324" s="758"/>
      <c r="F324" s="735"/>
    </row>
    <row r="325" spans="1:6" s="1169" customFormat="1" ht="214.5" customHeight="1">
      <c r="A325" s="373"/>
      <c r="B325" s="1384" t="s">
        <v>2153</v>
      </c>
      <c r="C325" s="178"/>
      <c r="D325" s="1383"/>
      <c r="E325" s="1499"/>
      <c r="F325" s="1463"/>
    </row>
    <row r="326" spans="1:6" s="1169" customFormat="1" ht="255">
      <c r="A326" s="373"/>
      <c r="B326" s="1384" t="s">
        <v>2154</v>
      </c>
      <c r="C326" s="178"/>
      <c r="D326" s="1383"/>
      <c r="E326" s="1499"/>
      <c r="F326" s="1463"/>
    </row>
    <row r="327" spans="1:6" s="1169" customFormat="1" ht="405">
      <c r="A327" s="373"/>
      <c r="B327" s="1384" t="s">
        <v>2757</v>
      </c>
      <c r="C327" s="178"/>
      <c r="D327" s="1383"/>
      <c r="E327" s="1499"/>
      <c r="F327" s="1463"/>
    </row>
    <row r="328" spans="1:6" s="1169" customFormat="1" ht="270">
      <c r="A328" s="373"/>
      <c r="B328" s="1384" t="s">
        <v>2155</v>
      </c>
      <c r="C328" s="178"/>
      <c r="D328" s="1383"/>
      <c r="E328" s="1499"/>
      <c r="F328" s="1463"/>
    </row>
    <row r="329" spans="1:6" s="1169" customFormat="1" ht="90">
      <c r="A329" s="373"/>
      <c r="B329" s="1384" t="s">
        <v>2156</v>
      </c>
      <c r="C329" s="178"/>
      <c r="D329" s="1383"/>
      <c r="E329" s="1499"/>
      <c r="F329" s="1463"/>
    </row>
    <row r="330" spans="1:6" s="1169" customFormat="1">
      <c r="A330" s="373"/>
      <c r="B330" s="734"/>
      <c r="C330" s="1382" t="s">
        <v>45</v>
      </c>
      <c r="D330" s="1383">
        <v>1</v>
      </c>
      <c r="E330" s="1507"/>
      <c r="F330" s="736">
        <f>E330*D330</f>
        <v>0</v>
      </c>
    </row>
    <row r="331" spans="1:6" s="1169" customFormat="1">
      <c r="A331" s="373"/>
      <c r="B331" s="1384"/>
      <c r="C331" s="178"/>
      <c r="D331" s="1383" t="s">
        <v>1873</v>
      </c>
      <c r="E331" s="1499"/>
      <c r="F331" s="1463"/>
    </row>
    <row r="332" spans="1:6" s="1169" customFormat="1">
      <c r="A332" s="373" t="s">
        <v>3809</v>
      </c>
      <c r="B332" s="734" t="s">
        <v>2098</v>
      </c>
      <c r="C332" s="406"/>
      <c r="D332" s="1383" t="s">
        <v>1873</v>
      </c>
      <c r="E332" s="758"/>
      <c r="F332" s="735"/>
    </row>
    <row r="333" spans="1:6" s="1169" customFormat="1" ht="258" customHeight="1">
      <c r="A333" s="373"/>
      <c r="B333" s="1384" t="s">
        <v>2157</v>
      </c>
      <c r="C333" s="178"/>
      <c r="D333" s="1383"/>
      <c r="E333" s="1499"/>
      <c r="F333" s="1463"/>
    </row>
    <row r="334" spans="1:6" s="1169" customFormat="1" ht="21" customHeight="1">
      <c r="A334" s="373"/>
      <c r="B334" s="1384" t="s">
        <v>2158</v>
      </c>
      <c r="C334" s="178"/>
      <c r="D334" s="1383"/>
      <c r="E334" s="1499"/>
      <c r="F334" s="1463"/>
    </row>
    <row r="335" spans="1:6" s="1169" customFormat="1">
      <c r="A335" s="373"/>
      <c r="B335" s="1384" t="s">
        <v>2159</v>
      </c>
      <c r="C335" s="178"/>
      <c r="D335" s="1383"/>
      <c r="E335" s="1499"/>
      <c r="F335" s="1463"/>
    </row>
    <row r="336" spans="1:6" s="1169" customFormat="1" ht="45">
      <c r="A336" s="373"/>
      <c r="B336" s="1384" t="s">
        <v>2160</v>
      </c>
      <c r="C336" s="178"/>
      <c r="D336" s="1383"/>
      <c r="E336" s="1507"/>
      <c r="F336" s="1464"/>
    </row>
    <row r="337" spans="1:6" s="1169" customFormat="1" ht="60">
      <c r="A337" s="373"/>
      <c r="B337" s="734" t="s">
        <v>2107</v>
      </c>
      <c r="C337" s="1382" t="s">
        <v>33</v>
      </c>
      <c r="D337" s="1383">
        <v>1</v>
      </c>
      <c r="E337" s="1507"/>
      <c r="F337" s="736">
        <f>E337*D337</f>
        <v>0</v>
      </c>
    </row>
    <row r="338" spans="1:6" s="1169" customFormat="1">
      <c r="A338" s="373"/>
      <c r="B338" s="1384"/>
      <c r="C338" s="178"/>
      <c r="D338" s="1383" t="s">
        <v>1873</v>
      </c>
      <c r="E338" s="1499"/>
      <c r="F338" s="1463"/>
    </row>
    <row r="339" spans="1:6" s="1169" customFormat="1">
      <c r="A339" s="373" t="s">
        <v>3810</v>
      </c>
      <c r="B339" s="734" t="s">
        <v>2098</v>
      </c>
      <c r="C339" s="406"/>
      <c r="D339" s="1383" t="s">
        <v>1873</v>
      </c>
      <c r="E339" s="758"/>
      <c r="F339" s="735"/>
    </row>
    <row r="340" spans="1:6" s="1169" customFormat="1" ht="120">
      <c r="A340" s="373"/>
      <c r="B340" s="1384" t="s">
        <v>2161</v>
      </c>
      <c r="C340" s="178"/>
      <c r="D340" s="1383"/>
      <c r="E340" s="1499"/>
      <c r="F340" s="1463"/>
    </row>
    <row r="341" spans="1:6" s="1169" customFormat="1" ht="45">
      <c r="A341" s="373"/>
      <c r="B341" s="1384" t="s">
        <v>2160</v>
      </c>
      <c r="C341" s="178"/>
      <c r="D341" s="1383"/>
      <c r="E341" s="1507"/>
      <c r="F341" s="1464"/>
    </row>
    <row r="342" spans="1:6" s="1169" customFormat="1" ht="60">
      <c r="A342" s="373"/>
      <c r="B342" s="734" t="s">
        <v>2107</v>
      </c>
      <c r="C342" s="1382" t="s">
        <v>33</v>
      </c>
      <c r="D342" s="1383">
        <v>1</v>
      </c>
      <c r="E342" s="1507"/>
      <c r="F342" s="736">
        <f>E342*D342</f>
        <v>0</v>
      </c>
    </row>
    <row r="343" spans="1:6" s="1169" customFormat="1">
      <c r="A343" s="373"/>
      <c r="B343" s="1384"/>
      <c r="C343" s="178"/>
      <c r="D343" s="1383" t="s">
        <v>1873</v>
      </c>
      <c r="E343" s="1499"/>
      <c r="F343" s="1463"/>
    </row>
    <row r="344" spans="1:6" s="1169" customFormat="1" ht="30">
      <c r="A344" s="373" t="s">
        <v>3811</v>
      </c>
      <c r="B344" s="734" t="s">
        <v>2162</v>
      </c>
      <c r="C344" s="1382" t="s">
        <v>33</v>
      </c>
      <c r="D344" s="1383">
        <v>4</v>
      </c>
      <c r="E344" s="1507"/>
      <c r="F344" s="736">
        <f>E344*D344</f>
        <v>0</v>
      </c>
    </row>
    <row r="345" spans="1:6" s="1169" customFormat="1">
      <c r="A345" s="373"/>
      <c r="B345" s="1384"/>
      <c r="C345" s="178"/>
      <c r="D345" s="1383" t="s">
        <v>1873</v>
      </c>
      <c r="E345" s="1499"/>
      <c r="F345" s="1463"/>
    </row>
    <row r="346" spans="1:6" s="1169" customFormat="1">
      <c r="A346" s="373" t="s">
        <v>3812</v>
      </c>
      <c r="B346" s="734" t="s">
        <v>2098</v>
      </c>
      <c r="C346" s="406"/>
      <c r="D346" s="1383" t="s">
        <v>1873</v>
      </c>
      <c r="E346" s="758"/>
      <c r="F346" s="735"/>
    </row>
    <row r="347" spans="1:6" s="1169" customFormat="1" ht="165">
      <c r="A347" s="373"/>
      <c r="B347" s="1384" t="s">
        <v>2163</v>
      </c>
      <c r="C347" s="178"/>
      <c r="D347" s="1383"/>
      <c r="E347" s="1499"/>
      <c r="F347" s="1463"/>
    </row>
    <row r="348" spans="1:6" s="1169" customFormat="1" ht="105">
      <c r="A348" s="373"/>
      <c r="B348" s="1384" t="s">
        <v>2164</v>
      </c>
      <c r="C348" s="178"/>
      <c r="D348" s="1383"/>
      <c r="E348" s="1499"/>
      <c r="F348" s="1463"/>
    </row>
    <row r="349" spans="1:6" s="1169" customFormat="1" ht="90">
      <c r="A349" s="373"/>
      <c r="B349" s="1384" t="s">
        <v>2165</v>
      </c>
      <c r="C349" s="178"/>
      <c r="D349" s="1383"/>
      <c r="E349" s="1499"/>
      <c r="F349" s="1463"/>
    </row>
    <row r="350" spans="1:6" s="1169" customFormat="1" ht="60">
      <c r="A350" s="373"/>
      <c r="B350" s="734" t="s">
        <v>2107</v>
      </c>
      <c r="C350" s="1382" t="s">
        <v>33</v>
      </c>
      <c r="D350" s="1383">
        <v>1</v>
      </c>
      <c r="E350" s="1507"/>
      <c r="F350" s="736">
        <f>E350*D350</f>
        <v>0</v>
      </c>
    </row>
    <row r="351" spans="1:6" s="1169" customFormat="1">
      <c r="A351" s="373"/>
      <c r="B351" s="1384"/>
      <c r="C351" s="178"/>
      <c r="D351" s="1383" t="s">
        <v>1873</v>
      </c>
      <c r="E351" s="1499"/>
      <c r="F351" s="1463"/>
    </row>
    <row r="352" spans="1:6" s="1169" customFormat="1">
      <c r="A352" s="373" t="s">
        <v>3813</v>
      </c>
      <c r="B352" s="734" t="s">
        <v>2098</v>
      </c>
      <c r="C352" s="406"/>
      <c r="D352" s="1383" t="s">
        <v>1873</v>
      </c>
      <c r="E352" s="758"/>
      <c r="F352" s="735"/>
    </row>
    <row r="353" spans="1:7" s="1169" customFormat="1" ht="109.5" customHeight="1">
      <c r="A353" s="373"/>
      <c r="B353" s="1384" t="s">
        <v>2166</v>
      </c>
      <c r="C353" s="178"/>
      <c r="D353" s="1383"/>
      <c r="E353" s="1499"/>
      <c r="F353" s="1463"/>
    </row>
    <row r="354" spans="1:7" s="1169" customFormat="1" ht="105">
      <c r="A354" s="373"/>
      <c r="B354" s="1384" t="s">
        <v>2167</v>
      </c>
      <c r="C354" s="178"/>
      <c r="D354" s="1383"/>
      <c r="E354" s="1499"/>
      <c r="F354" s="1463"/>
    </row>
    <row r="355" spans="1:7" s="1169" customFormat="1" ht="33.75" customHeight="1">
      <c r="A355" s="373"/>
      <c r="B355" s="1384" t="s">
        <v>2168</v>
      </c>
      <c r="C355" s="178"/>
      <c r="D355" s="1383"/>
      <c r="E355" s="1499"/>
      <c r="F355" s="1463"/>
    </row>
    <row r="356" spans="1:7" s="1169" customFormat="1" ht="45">
      <c r="A356" s="373"/>
      <c r="B356" s="1384" t="s">
        <v>2160</v>
      </c>
      <c r="C356" s="178"/>
      <c r="D356" s="1383"/>
      <c r="E356" s="1507"/>
      <c r="F356" s="1464"/>
    </row>
    <row r="357" spans="1:7" s="1169" customFormat="1" ht="60">
      <c r="A357" s="373"/>
      <c r="B357" s="734" t="s">
        <v>2107</v>
      </c>
      <c r="C357" s="1382"/>
      <c r="D357" s="1383"/>
      <c r="E357" s="1507"/>
      <c r="F357" s="736"/>
    </row>
    <row r="358" spans="1:7" s="1169" customFormat="1">
      <c r="A358" s="373" t="s">
        <v>46</v>
      </c>
      <c r="B358" s="1384" t="s">
        <v>2169</v>
      </c>
      <c r="C358" s="1382" t="s">
        <v>33</v>
      </c>
      <c r="D358" s="1383">
        <v>1</v>
      </c>
      <c r="E358" s="1507"/>
      <c r="F358" s="736">
        <f>E358*D358</f>
        <v>0</v>
      </c>
    </row>
    <row r="359" spans="1:7" s="1169" customFormat="1">
      <c r="A359" s="373" t="s">
        <v>47</v>
      </c>
      <c r="B359" s="1384" t="s">
        <v>2170</v>
      </c>
      <c r="C359" s="1382" t="s">
        <v>33</v>
      </c>
      <c r="D359" s="1383">
        <v>2</v>
      </c>
      <c r="E359" s="1507"/>
      <c r="F359" s="736">
        <f>E359*D359</f>
        <v>0</v>
      </c>
    </row>
    <row r="360" spans="1:7" s="1169" customFormat="1">
      <c r="A360" s="373"/>
      <c r="B360" s="1384"/>
      <c r="C360" s="178"/>
      <c r="D360" s="1383" t="s">
        <v>1873</v>
      </c>
      <c r="E360" s="1499"/>
      <c r="F360" s="1463"/>
    </row>
    <row r="361" spans="1:7" s="1169" customFormat="1" ht="90">
      <c r="A361" s="373" t="s">
        <v>3814</v>
      </c>
      <c r="B361" s="1493" t="s">
        <v>2171</v>
      </c>
      <c r="C361" s="1382"/>
      <c r="D361" s="1383" t="s">
        <v>1873</v>
      </c>
      <c r="E361" s="1507"/>
      <c r="F361" s="1464"/>
    </row>
    <row r="362" spans="1:7" s="1169" customFormat="1">
      <c r="A362" s="373"/>
      <c r="B362" s="1381" t="s">
        <v>2172</v>
      </c>
      <c r="C362" s="1382" t="s">
        <v>33</v>
      </c>
      <c r="D362" s="1383">
        <v>1</v>
      </c>
      <c r="E362" s="1507"/>
      <c r="F362" s="1464">
        <f>E362*D362</f>
        <v>0</v>
      </c>
    </row>
    <row r="363" spans="1:7" s="1169" customFormat="1">
      <c r="A363" s="731"/>
      <c r="B363" s="1384"/>
      <c r="C363" s="1382"/>
      <c r="D363" s="1383" t="s">
        <v>1873</v>
      </c>
      <c r="E363" s="1507"/>
      <c r="F363" s="1464"/>
    </row>
    <row r="364" spans="1:7" s="1169" customFormat="1" ht="92.25" customHeight="1">
      <c r="A364" s="373" t="s">
        <v>3815</v>
      </c>
      <c r="B364" s="734" t="s">
        <v>2173</v>
      </c>
      <c r="C364" s="178"/>
      <c r="D364" s="1383" t="s">
        <v>1873</v>
      </c>
      <c r="E364" s="1499"/>
      <c r="F364" s="1463"/>
    </row>
    <row r="365" spans="1:7" s="1169" customFormat="1" ht="30">
      <c r="A365" s="373"/>
      <c r="B365" s="734" t="s">
        <v>2174</v>
      </c>
      <c r="C365" s="178"/>
      <c r="D365" s="1383"/>
      <c r="E365" s="1499"/>
      <c r="F365" s="1463"/>
    </row>
    <row r="366" spans="1:7" s="1169" customFormat="1">
      <c r="A366" s="373"/>
      <c r="B366" s="734" t="s">
        <v>2175</v>
      </c>
      <c r="C366" s="178"/>
      <c r="D366" s="1383"/>
      <c r="E366" s="1499"/>
      <c r="F366" s="1463"/>
    </row>
    <row r="367" spans="1:7" s="1169" customFormat="1">
      <c r="A367" s="373"/>
      <c r="B367" s="734" t="s">
        <v>2176</v>
      </c>
      <c r="C367" s="178"/>
      <c r="D367" s="1383"/>
      <c r="E367" s="1499"/>
      <c r="F367" s="1463"/>
      <c r="G367" s="1509"/>
    </row>
    <row r="368" spans="1:7" s="1169" customFormat="1">
      <c r="A368" s="373"/>
      <c r="B368" s="734" t="s">
        <v>2177</v>
      </c>
      <c r="C368" s="178"/>
      <c r="D368" s="1383"/>
      <c r="E368" s="1499"/>
      <c r="F368" s="1463"/>
      <c r="G368" s="1509"/>
    </row>
    <row r="369" spans="1:7" s="1169" customFormat="1">
      <c r="A369" s="373"/>
      <c r="B369" s="734" t="s">
        <v>2178</v>
      </c>
      <c r="C369" s="178"/>
      <c r="D369" s="1383"/>
      <c r="E369" s="1499"/>
      <c r="F369" s="1463"/>
    </row>
    <row r="370" spans="1:7" s="1169" customFormat="1" ht="45">
      <c r="A370" s="373"/>
      <c r="B370" s="1384" t="s">
        <v>2179</v>
      </c>
      <c r="C370" s="1382" t="s">
        <v>45</v>
      </c>
      <c r="D370" s="1383">
        <v>1</v>
      </c>
      <c r="E370" s="1507"/>
      <c r="F370" s="736">
        <f>E370*D370</f>
        <v>0</v>
      </c>
    </row>
    <row r="371" spans="1:7" s="1169" customFormat="1">
      <c r="A371" s="373"/>
      <c r="B371" s="1384"/>
      <c r="C371" s="1382"/>
      <c r="D371" s="1383"/>
      <c r="E371" s="1507"/>
      <c r="F371" s="736"/>
    </row>
    <row r="372" spans="1:7" s="1169" customFormat="1" ht="105">
      <c r="A372" s="373" t="s">
        <v>3816</v>
      </c>
      <c r="B372" s="734" t="s">
        <v>2180</v>
      </c>
      <c r="C372" s="178"/>
      <c r="D372" s="1383" t="s">
        <v>1873</v>
      </c>
      <c r="E372" s="1499"/>
      <c r="F372" s="1463"/>
      <c r="G372" s="1509"/>
    </row>
    <row r="373" spans="1:7" s="1169" customFormat="1" ht="45">
      <c r="A373" s="373"/>
      <c r="B373" s="1384" t="s">
        <v>2179</v>
      </c>
      <c r="C373" s="178"/>
      <c r="D373" s="1383"/>
      <c r="E373" s="1499"/>
      <c r="F373" s="1463"/>
    </row>
    <row r="374" spans="1:7" s="1169" customFormat="1">
      <c r="A374" s="373"/>
      <c r="B374" s="737" t="s">
        <v>2181</v>
      </c>
      <c r="C374" s="1382" t="s">
        <v>45</v>
      </c>
      <c r="D374" s="1383">
        <v>1</v>
      </c>
      <c r="E374" s="1507"/>
      <c r="F374" s="736">
        <f>E374*D374</f>
        <v>0</v>
      </c>
    </row>
    <row r="375" spans="1:7" s="1169" customFormat="1">
      <c r="A375" s="373"/>
      <c r="B375" s="1384"/>
      <c r="C375" s="1382"/>
      <c r="D375" s="1383"/>
      <c r="E375" s="1507"/>
      <c r="F375" s="1464"/>
    </row>
    <row r="376" spans="1:7" s="1169" customFormat="1" ht="93" customHeight="1">
      <c r="A376" s="373" t="s">
        <v>3817</v>
      </c>
      <c r="B376" s="734" t="s">
        <v>2182</v>
      </c>
      <c r="C376" s="178"/>
      <c r="D376" s="1383" t="s">
        <v>1873</v>
      </c>
      <c r="E376" s="1499"/>
      <c r="F376" s="1463"/>
    </row>
    <row r="377" spans="1:7" s="1169" customFormat="1" ht="30">
      <c r="A377" s="373"/>
      <c r="B377" s="734" t="s">
        <v>2174</v>
      </c>
      <c r="C377" s="178"/>
      <c r="D377" s="1383"/>
      <c r="E377" s="1499"/>
      <c r="F377" s="1463"/>
    </row>
    <row r="378" spans="1:7" s="1169" customFormat="1">
      <c r="A378" s="373"/>
      <c r="B378" s="734" t="s">
        <v>2175</v>
      </c>
      <c r="C378" s="178"/>
      <c r="D378" s="1383"/>
      <c r="E378" s="1499"/>
      <c r="F378" s="1463"/>
    </row>
    <row r="379" spans="1:7" s="1169" customFormat="1">
      <c r="A379" s="373"/>
      <c r="B379" s="734" t="s">
        <v>2176</v>
      </c>
      <c r="C379" s="178"/>
      <c r="D379" s="1383"/>
      <c r="E379" s="1499"/>
      <c r="F379" s="1463"/>
      <c r="G379" s="1509"/>
    </row>
    <row r="380" spans="1:7" s="1169" customFormat="1">
      <c r="A380" s="373"/>
      <c r="B380" s="734" t="s">
        <v>2177</v>
      </c>
      <c r="C380" s="178"/>
      <c r="D380" s="1383"/>
      <c r="E380" s="1499"/>
      <c r="F380" s="1463"/>
      <c r="G380" s="1509"/>
    </row>
    <row r="381" spans="1:7" s="1169" customFormat="1">
      <c r="A381" s="373"/>
      <c r="B381" s="734" t="s">
        <v>2178</v>
      </c>
      <c r="C381" s="178"/>
      <c r="D381" s="1383"/>
      <c r="E381" s="1499"/>
      <c r="F381" s="1463"/>
    </row>
    <row r="382" spans="1:7" s="1169" customFormat="1" ht="45">
      <c r="A382" s="373"/>
      <c r="B382" s="1384" t="s">
        <v>2179</v>
      </c>
      <c r="C382" s="1382" t="s">
        <v>45</v>
      </c>
      <c r="D382" s="1383">
        <v>1</v>
      </c>
      <c r="E382" s="1507"/>
      <c r="F382" s="736">
        <f>E382*D382</f>
        <v>0</v>
      </c>
    </row>
    <row r="383" spans="1:7" s="1169" customFormat="1">
      <c r="A383" s="373"/>
      <c r="B383" s="1384"/>
      <c r="C383" s="1382"/>
      <c r="D383" s="1383"/>
      <c r="E383" s="1507"/>
      <c r="F383" s="736"/>
    </row>
    <row r="384" spans="1:7" s="1169" customFormat="1" ht="105">
      <c r="A384" s="373" t="s">
        <v>3818</v>
      </c>
      <c r="B384" s="734" t="s">
        <v>2183</v>
      </c>
      <c r="C384" s="178"/>
      <c r="D384" s="1383" t="s">
        <v>1873</v>
      </c>
      <c r="E384" s="1499"/>
      <c r="F384" s="1463"/>
    </row>
    <row r="385" spans="1:7" s="1169" customFormat="1" ht="45">
      <c r="A385" s="373"/>
      <c r="B385" s="1384" t="s">
        <v>2179</v>
      </c>
      <c r="C385" s="178"/>
      <c r="D385" s="1383"/>
      <c r="E385" s="1499"/>
      <c r="F385" s="1463"/>
    </row>
    <row r="386" spans="1:7" s="1169" customFormat="1">
      <c r="A386" s="373"/>
      <c r="B386" s="737" t="s">
        <v>2181</v>
      </c>
      <c r="C386" s="1382" t="s">
        <v>45</v>
      </c>
      <c r="D386" s="1383">
        <v>1</v>
      </c>
      <c r="E386" s="1507"/>
      <c r="F386" s="736">
        <f>E386*D386</f>
        <v>0</v>
      </c>
    </row>
    <row r="387" spans="1:7" s="1169" customFormat="1">
      <c r="A387" s="373"/>
      <c r="B387" s="1384"/>
      <c r="C387" s="1382"/>
      <c r="D387" s="1383"/>
      <c r="E387" s="1507"/>
      <c r="F387" s="1464"/>
    </row>
    <row r="388" spans="1:7" s="1169" customFormat="1" ht="92.25" customHeight="1">
      <c r="A388" s="373" t="s">
        <v>3819</v>
      </c>
      <c r="B388" s="734" t="s">
        <v>2184</v>
      </c>
      <c r="C388" s="178"/>
      <c r="D388" s="1383" t="s">
        <v>1873</v>
      </c>
      <c r="E388" s="1499"/>
      <c r="F388" s="1463"/>
    </row>
    <row r="389" spans="1:7" s="1169" customFormat="1" ht="30">
      <c r="A389" s="373"/>
      <c r="B389" s="734" t="s">
        <v>2185</v>
      </c>
      <c r="C389" s="178"/>
      <c r="D389" s="1383"/>
      <c r="E389" s="1499"/>
      <c r="F389" s="1463"/>
    </row>
    <row r="390" spans="1:7" s="1169" customFormat="1">
      <c r="A390" s="373"/>
      <c r="B390" s="734" t="s">
        <v>2175</v>
      </c>
      <c r="C390" s="178"/>
      <c r="D390" s="1383"/>
      <c r="E390" s="1499"/>
      <c r="F390" s="1463"/>
    </row>
    <row r="391" spans="1:7" s="1169" customFormat="1">
      <c r="A391" s="373"/>
      <c r="B391" s="734" t="s">
        <v>2176</v>
      </c>
      <c r="C391" s="178"/>
      <c r="D391" s="1383"/>
      <c r="E391" s="1499"/>
      <c r="F391" s="1463"/>
      <c r="G391" s="1509"/>
    </row>
    <row r="392" spans="1:7" s="1169" customFormat="1">
      <c r="A392" s="373"/>
      <c r="B392" s="734" t="s">
        <v>2186</v>
      </c>
      <c r="C392" s="178"/>
      <c r="D392" s="1383"/>
      <c r="E392" s="1499"/>
      <c r="F392" s="1463"/>
      <c r="G392" s="1509"/>
    </row>
    <row r="393" spans="1:7" s="1169" customFormat="1" ht="45">
      <c r="A393" s="373"/>
      <c r="B393" s="1384" t="s">
        <v>2179</v>
      </c>
      <c r="C393" s="1382" t="s">
        <v>45</v>
      </c>
      <c r="D393" s="1383">
        <v>1</v>
      </c>
      <c r="E393" s="1507"/>
      <c r="F393" s="736">
        <f>E393*D393</f>
        <v>0</v>
      </c>
    </row>
    <row r="394" spans="1:7" s="1169" customFormat="1">
      <c r="A394" s="373"/>
      <c r="B394" s="1384"/>
      <c r="C394" s="1382"/>
      <c r="D394" s="1383"/>
      <c r="E394" s="1507"/>
      <c r="F394" s="736"/>
    </row>
    <row r="395" spans="1:7" s="1169" customFormat="1" ht="105">
      <c r="A395" s="373" t="s">
        <v>3820</v>
      </c>
      <c r="B395" s="734" t="s">
        <v>2187</v>
      </c>
      <c r="C395" s="178"/>
      <c r="D395" s="1383" t="s">
        <v>1873</v>
      </c>
      <c r="E395" s="1499"/>
      <c r="F395" s="1463"/>
      <c r="G395" s="1509"/>
    </row>
    <row r="396" spans="1:7" s="1169" customFormat="1" ht="45">
      <c r="A396" s="373"/>
      <c r="B396" s="1384" t="s">
        <v>2179</v>
      </c>
      <c r="C396" s="178"/>
      <c r="D396" s="1383"/>
      <c r="E396" s="1499"/>
      <c r="F396" s="1463"/>
    </row>
    <row r="397" spans="1:7" s="1169" customFormat="1">
      <c r="A397" s="373"/>
      <c r="B397" s="737" t="s">
        <v>2181</v>
      </c>
      <c r="C397" s="1382" t="s">
        <v>45</v>
      </c>
      <c r="D397" s="1383">
        <v>1</v>
      </c>
      <c r="E397" s="1507"/>
      <c r="F397" s="736">
        <f>E397*D397</f>
        <v>0</v>
      </c>
    </row>
    <row r="398" spans="1:7" s="1169" customFormat="1">
      <c r="A398" s="373"/>
      <c r="B398" s="1384"/>
      <c r="C398" s="1382"/>
      <c r="D398" s="1383"/>
      <c r="E398" s="1507"/>
      <c r="F398" s="1464"/>
    </row>
    <row r="399" spans="1:7" s="1169" customFormat="1" ht="93" customHeight="1">
      <c r="A399" s="373" t="s">
        <v>3821</v>
      </c>
      <c r="B399" s="734" t="s">
        <v>2188</v>
      </c>
      <c r="C399" s="178"/>
      <c r="D399" s="1383" t="s">
        <v>1873</v>
      </c>
      <c r="E399" s="1499"/>
      <c r="F399" s="1463"/>
    </row>
    <row r="400" spans="1:7" s="1169" customFormat="1" ht="30">
      <c r="A400" s="373"/>
      <c r="B400" s="734" t="s">
        <v>2185</v>
      </c>
      <c r="C400" s="178"/>
      <c r="D400" s="1383"/>
      <c r="E400" s="1499"/>
      <c r="F400" s="1463"/>
    </row>
    <row r="401" spans="1:7" s="1169" customFormat="1">
      <c r="A401" s="373"/>
      <c r="B401" s="734" t="s">
        <v>2175</v>
      </c>
      <c r="C401" s="178"/>
      <c r="D401" s="1383"/>
      <c r="E401" s="1499"/>
      <c r="F401" s="1463"/>
    </row>
    <row r="402" spans="1:7" s="1169" customFormat="1">
      <c r="A402" s="373"/>
      <c r="B402" s="734" t="s">
        <v>2176</v>
      </c>
      <c r="C402" s="178"/>
      <c r="D402" s="1383"/>
      <c r="E402" s="1499"/>
      <c r="F402" s="1463"/>
      <c r="G402" s="1509"/>
    </row>
    <row r="403" spans="1:7" s="1169" customFormat="1">
      <c r="A403" s="373"/>
      <c r="B403" s="734" t="s">
        <v>2186</v>
      </c>
      <c r="C403" s="178"/>
      <c r="D403" s="1383"/>
      <c r="E403" s="1499"/>
      <c r="F403" s="1463"/>
      <c r="G403" s="1509"/>
    </row>
    <row r="404" spans="1:7" s="1169" customFormat="1" ht="45">
      <c r="A404" s="373"/>
      <c r="B404" s="1384" t="s">
        <v>2179</v>
      </c>
      <c r="C404" s="1382" t="s">
        <v>45</v>
      </c>
      <c r="D404" s="1383">
        <v>1</v>
      </c>
      <c r="E404" s="1507"/>
      <c r="F404" s="736">
        <f>E404*D404</f>
        <v>0</v>
      </c>
    </row>
    <row r="405" spans="1:7" s="1169" customFormat="1">
      <c r="A405" s="373"/>
      <c r="B405" s="1384"/>
      <c r="C405" s="1382"/>
      <c r="D405" s="1383"/>
      <c r="E405" s="1507"/>
      <c r="F405" s="736"/>
    </row>
    <row r="406" spans="1:7" s="1169" customFormat="1" ht="105">
      <c r="A406" s="373" t="s">
        <v>3822</v>
      </c>
      <c r="B406" s="734" t="s">
        <v>2189</v>
      </c>
      <c r="C406" s="178"/>
      <c r="D406" s="1383" t="s">
        <v>1873</v>
      </c>
      <c r="E406" s="1499"/>
      <c r="F406" s="1463"/>
    </row>
    <row r="407" spans="1:7" s="1169" customFormat="1" ht="45">
      <c r="A407" s="373"/>
      <c r="B407" s="1384" t="s">
        <v>2179</v>
      </c>
      <c r="C407" s="178"/>
      <c r="D407" s="1383"/>
      <c r="E407" s="1499"/>
      <c r="F407" s="1463"/>
    </row>
    <row r="408" spans="1:7" s="1169" customFormat="1">
      <c r="A408" s="373"/>
      <c r="B408" s="737" t="s">
        <v>2181</v>
      </c>
      <c r="C408" s="1382" t="s">
        <v>45</v>
      </c>
      <c r="D408" s="1383">
        <v>1</v>
      </c>
      <c r="E408" s="1507"/>
      <c r="F408" s="736">
        <f>E408*D408</f>
        <v>0</v>
      </c>
    </row>
    <row r="409" spans="1:7" s="1169" customFormat="1">
      <c r="A409" s="373"/>
      <c r="B409" s="1384"/>
      <c r="C409" s="1382"/>
      <c r="D409" s="1383"/>
      <c r="E409" s="1507"/>
      <c r="F409" s="1464"/>
    </row>
    <row r="410" spans="1:7" s="1169" customFormat="1">
      <c r="A410" s="373" t="s">
        <v>3823</v>
      </c>
      <c r="B410" s="734" t="s">
        <v>2098</v>
      </c>
      <c r="C410" s="178"/>
      <c r="D410" s="1383" t="s">
        <v>1873</v>
      </c>
      <c r="E410" s="1499"/>
      <c r="F410" s="1463"/>
    </row>
    <row r="411" spans="1:7" s="1169" customFormat="1" ht="123.75" customHeight="1">
      <c r="A411" s="373"/>
      <c r="B411" s="734" t="s">
        <v>2190</v>
      </c>
      <c r="C411" s="178"/>
      <c r="D411" s="1383"/>
      <c r="E411" s="1499"/>
      <c r="F411" s="1463"/>
    </row>
    <row r="412" spans="1:7" s="1169" customFormat="1" ht="60">
      <c r="A412" s="373"/>
      <c r="B412" s="734" t="s">
        <v>2191</v>
      </c>
      <c r="C412" s="178"/>
      <c r="D412" s="1383"/>
      <c r="E412" s="1499"/>
      <c r="F412" s="1463"/>
    </row>
    <row r="413" spans="1:7" s="1169" customFormat="1">
      <c r="A413" s="373"/>
      <c r="B413" s="1384"/>
      <c r="C413" s="1382" t="s">
        <v>33</v>
      </c>
      <c r="D413" s="1383">
        <v>1</v>
      </c>
      <c r="E413" s="1507"/>
      <c r="F413" s="736">
        <f>E413*D413</f>
        <v>0</v>
      </c>
    </row>
    <row r="414" spans="1:7" s="1169" customFormat="1">
      <c r="A414" s="373"/>
      <c r="B414" s="1384"/>
      <c r="C414" s="178"/>
      <c r="D414" s="1383" t="s">
        <v>1873</v>
      </c>
      <c r="E414" s="1499"/>
      <c r="F414" s="1463"/>
    </row>
    <row r="415" spans="1:7" s="1169" customFormat="1" ht="150">
      <c r="A415" s="373" t="s">
        <v>3824</v>
      </c>
      <c r="B415" s="1384" t="s">
        <v>2192</v>
      </c>
      <c r="C415" s="178"/>
      <c r="D415" s="1383" t="s">
        <v>1873</v>
      </c>
      <c r="E415" s="1499"/>
      <c r="F415" s="1463"/>
      <c r="G415" s="1509"/>
    </row>
    <row r="416" spans="1:7" s="1169" customFormat="1" ht="45">
      <c r="A416" s="373"/>
      <c r="B416" s="1384" t="s">
        <v>2179</v>
      </c>
      <c r="C416" s="178"/>
      <c r="D416" s="1383"/>
      <c r="E416" s="1499"/>
      <c r="F416" s="1463"/>
      <c r="G416" s="1509"/>
    </row>
    <row r="417" spans="1:7" s="1169" customFormat="1" ht="75">
      <c r="A417" s="373" t="s">
        <v>46</v>
      </c>
      <c r="B417" s="738" t="s">
        <v>2193</v>
      </c>
      <c r="C417" s="1382" t="s">
        <v>33</v>
      </c>
      <c r="D417" s="1383">
        <v>1</v>
      </c>
      <c r="E417" s="1507"/>
      <c r="F417" s="736">
        <f t="shared" ref="F417:F424" si="2">E417*D417</f>
        <v>0</v>
      </c>
      <c r="G417" s="1509"/>
    </row>
    <row r="418" spans="1:7" s="1169" customFormat="1" ht="75">
      <c r="A418" s="373" t="s">
        <v>47</v>
      </c>
      <c r="B418" s="738" t="s">
        <v>2194</v>
      </c>
      <c r="C418" s="1382" t="s">
        <v>33</v>
      </c>
      <c r="D418" s="1383">
        <v>1</v>
      </c>
      <c r="E418" s="1507"/>
      <c r="F418" s="736">
        <f t="shared" si="2"/>
        <v>0</v>
      </c>
    </row>
    <row r="419" spans="1:7" s="1169" customFormat="1" ht="75">
      <c r="A419" s="373" t="s">
        <v>48</v>
      </c>
      <c r="B419" s="738" t="s">
        <v>2195</v>
      </c>
      <c r="C419" s="1382" t="s">
        <v>33</v>
      </c>
      <c r="D419" s="1383">
        <v>1</v>
      </c>
      <c r="E419" s="1507"/>
      <c r="F419" s="736">
        <f t="shared" si="2"/>
        <v>0</v>
      </c>
      <c r="G419" s="1509"/>
    </row>
    <row r="420" spans="1:7" s="1169" customFormat="1" ht="75">
      <c r="A420" s="373" t="s">
        <v>49</v>
      </c>
      <c r="B420" s="738" t="s">
        <v>2196</v>
      </c>
      <c r="C420" s="1382" t="s">
        <v>33</v>
      </c>
      <c r="D420" s="1383">
        <v>1</v>
      </c>
      <c r="E420" s="1507"/>
      <c r="F420" s="736">
        <f t="shared" si="2"/>
        <v>0</v>
      </c>
    </row>
    <row r="421" spans="1:7" s="1169" customFormat="1" ht="75">
      <c r="A421" s="373" t="s">
        <v>50</v>
      </c>
      <c r="B421" s="738" t="s">
        <v>2197</v>
      </c>
      <c r="C421" s="1382" t="s">
        <v>33</v>
      </c>
      <c r="D421" s="1383">
        <v>1</v>
      </c>
      <c r="E421" s="1507"/>
      <c r="F421" s="736">
        <f t="shared" si="2"/>
        <v>0</v>
      </c>
    </row>
    <row r="422" spans="1:7" s="1169" customFormat="1" ht="75">
      <c r="A422" s="373" t="s">
        <v>51</v>
      </c>
      <c r="B422" s="738" t="s">
        <v>2198</v>
      </c>
      <c r="C422" s="1382" t="s">
        <v>33</v>
      </c>
      <c r="D422" s="1383">
        <v>1</v>
      </c>
      <c r="E422" s="1507"/>
      <c r="F422" s="736">
        <f t="shared" si="2"/>
        <v>0</v>
      </c>
      <c r="G422" s="1509"/>
    </row>
    <row r="423" spans="1:7" s="1169" customFormat="1" ht="75">
      <c r="A423" s="373" t="s">
        <v>52</v>
      </c>
      <c r="B423" s="738" t="s">
        <v>2199</v>
      </c>
      <c r="C423" s="1382" t="s">
        <v>33</v>
      </c>
      <c r="D423" s="1383">
        <v>1</v>
      </c>
      <c r="E423" s="1507"/>
      <c r="F423" s="736">
        <f t="shared" si="2"/>
        <v>0</v>
      </c>
      <c r="G423" s="1509"/>
    </row>
    <row r="424" spans="1:7" s="1169" customFormat="1" ht="96" customHeight="1">
      <c r="A424" s="373" t="s">
        <v>3798</v>
      </c>
      <c r="B424" s="738" t="s">
        <v>2200</v>
      </c>
      <c r="C424" s="1382" t="s">
        <v>33</v>
      </c>
      <c r="D424" s="1383">
        <v>1</v>
      </c>
      <c r="E424" s="1507"/>
      <c r="F424" s="736">
        <f t="shared" si="2"/>
        <v>0</v>
      </c>
      <c r="G424" s="1509"/>
    </row>
    <row r="425" spans="1:7" s="1169" customFormat="1">
      <c r="A425" s="373"/>
      <c r="B425" s="1384"/>
      <c r="C425" s="178"/>
      <c r="D425" s="1383"/>
      <c r="E425" s="1499"/>
      <c r="F425" s="1463"/>
    </row>
    <row r="426" spans="1:7" s="1169" customFormat="1" ht="138.75" customHeight="1">
      <c r="A426" s="373" t="s">
        <v>3825</v>
      </c>
      <c r="B426" s="734" t="s">
        <v>2201</v>
      </c>
      <c r="C426" s="178"/>
      <c r="D426" s="1383" t="s">
        <v>1873</v>
      </c>
      <c r="E426" s="1499"/>
      <c r="F426" s="1463"/>
    </row>
    <row r="427" spans="1:7" s="1169" customFormat="1">
      <c r="A427" s="373"/>
      <c r="B427" s="1384"/>
      <c r="C427" s="1382" t="s">
        <v>45</v>
      </c>
      <c r="D427" s="1383">
        <v>1</v>
      </c>
      <c r="E427" s="1507"/>
      <c r="F427" s="736">
        <f>E427*D427</f>
        <v>0</v>
      </c>
    </row>
    <row r="428" spans="1:7" s="1169" customFormat="1">
      <c r="A428" s="373"/>
      <c r="B428" s="1384"/>
      <c r="C428" s="178"/>
      <c r="D428" s="1383" t="s">
        <v>1873</v>
      </c>
      <c r="E428" s="1499"/>
      <c r="F428" s="1463"/>
    </row>
    <row r="429" spans="1:7" s="1169" customFormat="1" ht="242.25" customHeight="1">
      <c r="A429" s="373" t="s">
        <v>3826</v>
      </c>
      <c r="B429" s="734" t="s">
        <v>2202</v>
      </c>
      <c r="C429" s="178"/>
      <c r="D429" s="1383" t="s">
        <v>1873</v>
      </c>
      <c r="E429" s="1499"/>
      <c r="F429" s="1463"/>
    </row>
    <row r="430" spans="1:7" s="1169" customFormat="1">
      <c r="A430" s="373"/>
      <c r="B430" s="1384"/>
      <c r="C430" s="1382" t="s">
        <v>45</v>
      </c>
      <c r="D430" s="1383">
        <v>1</v>
      </c>
      <c r="E430" s="1507"/>
      <c r="F430" s="736">
        <f>E430*D430</f>
        <v>0</v>
      </c>
    </row>
    <row r="431" spans="1:7" s="1169" customFormat="1">
      <c r="A431" s="373"/>
      <c r="B431" s="1384"/>
      <c r="C431" s="178"/>
      <c r="D431" s="1383" t="s">
        <v>1873</v>
      </c>
      <c r="E431" s="1499"/>
      <c r="F431" s="1463"/>
    </row>
    <row r="432" spans="1:7" s="1169" customFormat="1">
      <c r="A432" s="373" t="s">
        <v>3827</v>
      </c>
      <c r="B432" s="734" t="s">
        <v>2098</v>
      </c>
      <c r="C432" s="178"/>
      <c r="D432" s="1383" t="s">
        <v>1873</v>
      </c>
      <c r="E432" s="1499"/>
      <c r="F432" s="1463"/>
    </row>
    <row r="433" spans="1:9" s="1169" customFormat="1" ht="45">
      <c r="A433" s="373"/>
      <c r="B433" s="734" t="s">
        <v>2203</v>
      </c>
      <c r="C433" s="178"/>
      <c r="D433" s="1383"/>
      <c r="E433" s="1499"/>
      <c r="F433" s="1463"/>
      <c r="I433" s="1509"/>
    </row>
    <row r="434" spans="1:9" s="1169" customFormat="1" ht="60">
      <c r="A434" s="373"/>
      <c r="B434" s="734" t="s">
        <v>2107</v>
      </c>
      <c r="C434" s="178"/>
      <c r="D434" s="1383"/>
      <c r="E434" s="1499"/>
      <c r="F434" s="1463"/>
    </row>
    <row r="435" spans="1:9" s="1169" customFormat="1">
      <c r="A435" s="373"/>
      <c r="B435" s="1384" t="s">
        <v>2204</v>
      </c>
      <c r="C435" s="1382" t="s">
        <v>33</v>
      </c>
      <c r="D435" s="1383">
        <v>2</v>
      </c>
      <c r="E435" s="1507"/>
      <c r="F435" s="736">
        <f>E435*D435</f>
        <v>0</v>
      </c>
    </row>
    <row r="436" spans="1:9" s="1169" customFormat="1">
      <c r="A436" s="373"/>
      <c r="B436" s="1384"/>
      <c r="C436" s="178"/>
      <c r="D436" s="1383" t="s">
        <v>1873</v>
      </c>
      <c r="E436" s="1499"/>
      <c r="F436" s="1463"/>
    </row>
    <row r="437" spans="1:9" s="1169" customFormat="1">
      <c r="A437" s="373" t="s">
        <v>3828</v>
      </c>
      <c r="B437" s="734" t="s">
        <v>2098</v>
      </c>
      <c r="C437" s="406"/>
      <c r="D437" s="1383" t="s">
        <v>1873</v>
      </c>
      <c r="E437" s="758"/>
      <c r="F437" s="735"/>
    </row>
    <row r="438" spans="1:9" s="1169" customFormat="1" ht="75">
      <c r="A438" s="373"/>
      <c r="B438" s="1384" t="s">
        <v>2759</v>
      </c>
      <c r="C438" s="178"/>
      <c r="D438" s="1383"/>
      <c r="E438" s="1499"/>
      <c r="F438" s="1463"/>
    </row>
    <row r="439" spans="1:9" s="1169" customFormat="1" ht="75">
      <c r="A439" s="373"/>
      <c r="B439" s="1384" t="s">
        <v>2758</v>
      </c>
      <c r="C439" s="178"/>
      <c r="D439" s="1383"/>
      <c r="E439" s="1499"/>
      <c r="F439" s="1463"/>
    </row>
    <row r="440" spans="1:9" s="1169" customFormat="1">
      <c r="A440" s="373"/>
      <c r="B440" s="178" t="s">
        <v>2205</v>
      </c>
      <c r="C440" s="1382"/>
      <c r="D440" s="1383"/>
      <c r="E440" s="1507"/>
      <c r="F440" s="736"/>
    </row>
    <row r="441" spans="1:9" s="1169" customFormat="1" ht="30">
      <c r="A441" s="373"/>
      <c r="B441" s="734" t="s">
        <v>2121</v>
      </c>
      <c r="C441" s="1382" t="s">
        <v>33</v>
      </c>
      <c r="D441" s="1383">
        <v>1</v>
      </c>
      <c r="E441" s="1507"/>
      <c r="F441" s="736">
        <f>E441*D441</f>
        <v>0</v>
      </c>
    </row>
    <row r="442" spans="1:9" s="1169" customFormat="1">
      <c r="A442" s="373"/>
      <c r="B442" s="1384"/>
      <c r="C442" s="178"/>
      <c r="D442" s="1383" t="s">
        <v>1873</v>
      </c>
      <c r="E442" s="1499"/>
      <c r="F442" s="1463"/>
    </row>
    <row r="443" spans="1:9" s="1169" customFormat="1">
      <c r="A443" s="373" t="s">
        <v>3829</v>
      </c>
      <c r="B443" s="734" t="s">
        <v>2098</v>
      </c>
      <c r="C443" s="178"/>
      <c r="D443" s="1383" t="s">
        <v>1873</v>
      </c>
      <c r="E443" s="1499"/>
      <c r="F443" s="1463"/>
    </row>
    <row r="444" spans="1:9" s="1169" customFormat="1" ht="60">
      <c r="A444" s="373"/>
      <c r="B444" s="734" t="s">
        <v>2206</v>
      </c>
      <c r="C444" s="178"/>
      <c r="D444" s="1383"/>
      <c r="E444" s="1499"/>
      <c r="F444" s="1463"/>
    </row>
    <row r="445" spans="1:9" s="1169" customFormat="1" ht="45">
      <c r="A445" s="373"/>
      <c r="B445" s="734" t="s">
        <v>2207</v>
      </c>
      <c r="C445" s="178"/>
      <c r="D445" s="1383"/>
      <c r="E445" s="1499"/>
      <c r="F445" s="1463"/>
    </row>
    <row r="446" spans="1:9" s="1169" customFormat="1" ht="90">
      <c r="A446" s="373"/>
      <c r="B446" s="734" t="s">
        <v>2208</v>
      </c>
      <c r="C446" s="178"/>
      <c r="D446" s="1383"/>
      <c r="E446" s="1499"/>
      <c r="F446" s="1463"/>
    </row>
    <row r="447" spans="1:9" s="1169" customFormat="1" ht="30">
      <c r="A447" s="373"/>
      <c r="B447" s="734" t="s">
        <v>2123</v>
      </c>
      <c r="C447" s="178"/>
      <c r="D447" s="1383"/>
      <c r="E447" s="1499"/>
      <c r="F447" s="1463"/>
    </row>
    <row r="448" spans="1:9" s="1169" customFormat="1">
      <c r="A448" s="373"/>
      <c r="B448" s="1384"/>
      <c r="C448" s="1382" t="s">
        <v>33</v>
      </c>
      <c r="D448" s="1383">
        <v>2</v>
      </c>
      <c r="E448" s="1507"/>
      <c r="F448" s="736">
        <f>E448*D448</f>
        <v>0</v>
      </c>
    </row>
    <row r="449" spans="1:6" s="1169" customFormat="1">
      <c r="A449" s="373"/>
      <c r="B449" s="1384"/>
      <c r="C449" s="178"/>
      <c r="D449" s="1383" t="s">
        <v>1873</v>
      </c>
      <c r="E449" s="1499"/>
      <c r="F449" s="1463"/>
    </row>
    <row r="450" spans="1:6" s="1169" customFormat="1">
      <c r="A450" s="373" t="s">
        <v>3830</v>
      </c>
      <c r="B450" s="734" t="s">
        <v>2098</v>
      </c>
      <c r="C450" s="178"/>
      <c r="D450" s="1383" t="s">
        <v>1873</v>
      </c>
      <c r="E450" s="1499"/>
      <c r="F450" s="1463"/>
    </row>
    <row r="451" spans="1:6" s="1169" customFormat="1">
      <c r="A451" s="373"/>
      <c r="B451" s="734" t="s">
        <v>2209</v>
      </c>
      <c r="C451" s="178"/>
      <c r="D451" s="1383"/>
      <c r="E451" s="1499"/>
      <c r="F451" s="1463"/>
    </row>
    <row r="452" spans="1:6" s="1169" customFormat="1" ht="75">
      <c r="A452" s="373"/>
      <c r="B452" s="734" t="s">
        <v>2210</v>
      </c>
      <c r="C452" s="178"/>
      <c r="D452" s="1383"/>
      <c r="E452" s="1499"/>
      <c r="F452" s="1463"/>
    </row>
    <row r="453" spans="1:6" s="1169" customFormat="1" ht="60">
      <c r="A453" s="373"/>
      <c r="B453" s="734" t="s">
        <v>2211</v>
      </c>
      <c r="C453" s="178"/>
      <c r="D453" s="1383"/>
      <c r="E453" s="1499"/>
      <c r="F453" s="1463"/>
    </row>
    <row r="454" spans="1:6" s="1169" customFormat="1" ht="30">
      <c r="A454" s="373"/>
      <c r="B454" s="734" t="s">
        <v>2123</v>
      </c>
      <c r="C454" s="178"/>
      <c r="D454" s="1383"/>
      <c r="E454" s="1499"/>
      <c r="F454" s="1463"/>
    </row>
    <row r="455" spans="1:6" s="1169" customFormat="1">
      <c r="A455" s="373"/>
      <c r="B455" s="1384"/>
      <c r="C455" s="1382" t="s">
        <v>33</v>
      </c>
      <c r="D455" s="1383">
        <v>2</v>
      </c>
      <c r="E455" s="1507"/>
      <c r="F455" s="736">
        <f>E455*D455</f>
        <v>0</v>
      </c>
    </row>
    <row r="456" spans="1:6" s="1169" customFormat="1">
      <c r="A456" s="373"/>
      <c r="B456" s="1384"/>
      <c r="C456" s="178"/>
      <c r="D456" s="1383" t="s">
        <v>1873</v>
      </c>
      <c r="E456" s="1499"/>
      <c r="F456" s="1463"/>
    </row>
    <row r="457" spans="1:6" s="1169" customFormat="1">
      <c r="A457" s="373" t="s">
        <v>3831</v>
      </c>
      <c r="B457" s="734" t="s">
        <v>2098</v>
      </c>
      <c r="C457" s="406"/>
      <c r="D457" s="1383" t="s">
        <v>1873</v>
      </c>
      <c r="E457" s="758"/>
      <c r="F457" s="735"/>
    </row>
    <row r="458" spans="1:6" s="1169" customFormat="1" ht="226.5" customHeight="1">
      <c r="A458" s="373"/>
      <c r="B458" s="1384" t="s">
        <v>2212</v>
      </c>
      <c r="C458" s="178"/>
      <c r="D458" s="1383"/>
      <c r="E458" s="1499"/>
      <c r="F458" s="1463"/>
    </row>
    <row r="459" spans="1:6" s="1169" customFormat="1" ht="45">
      <c r="A459" s="373"/>
      <c r="B459" s="1384" t="s">
        <v>2179</v>
      </c>
      <c r="C459" s="178"/>
      <c r="D459" s="1383"/>
      <c r="E459" s="1499"/>
      <c r="F459" s="1463"/>
    </row>
    <row r="460" spans="1:6" s="1169" customFormat="1">
      <c r="A460" s="373" t="s">
        <v>46</v>
      </c>
      <c r="B460" s="178" t="s">
        <v>2213</v>
      </c>
      <c r="C460" s="1382" t="s">
        <v>33</v>
      </c>
      <c r="D460" s="1383">
        <v>1</v>
      </c>
      <c r="E460" s="1507"/>
      <c r="F460" s="736">
        <f t="shared" ref="F460:F466" si="3">E460*D460</f>
        <v>0</v>
      </c>
    </row>
    <row r="461" spans="1:6" s="1169" customFormat="1">
      <c r="A461" s="373" t="s">
        <v>47</v>
      </c>
      <c r="B461" s="178" t="s">
        <v>2214</v>
      </c>
      <c r="C461" s="1382" t="s">
        <v>33</v>
      </c>
      <c r="D461" s="1383">
        <v>1</v>
      </c>
      <c r="E461" s="1507"/>
      <c r="F461" s="736">
        <f t="shared" si="3"/>
        <v>0</v>
      </c>
    </row>
    <row r="462" spans="1:6" s="1169" customFormat="1">
      <c r="A462" s="373" t="s">
        <v>48</v>
      </c>
      <c r="B462" s="178" t="s">
        <v>2215</v>
      </c>
      <c r="C462" s="1382" t="s">
        <v>33</v>
      </c>
      <c r="D462" s="1383">
        <v>1</v>
      </c>
      <c r="E462" s="1507"/>
      <c r="F462" s="736">
        <f t="shared" si="3"/>
        <v>0</v>
      </c>
    </row>
    <row r="463" spans="1:6" s="1169" customFormat="1">
      <c r="A463" s="373" t="s">
        <v>49</v>
      </c>
      <c r="B463" s="178" t="s">
        <v>2216</v>
      </c>
      <c r="C463" s="1382" t="s">
        <v>33</v>
      </c>
      <c r="D463" s="1383">
        <v>1</v>
      </c>
      <c r="E463" s="1507"/>
      <c r="F463" s="736">
        <f t="shared" si="3"/>
        <v>0</v>
      </c>
    </row>
    <row r="464" spans="1:6" s="1169" customFormat="1">
      <c r="A464" s="373" t="s">
        <v>50</v>
      </c>
      <c r="B464" s="178" t="s">
        <v>2217</v>
      </c>
      <c r="C464" s="1382" t="s">
        <v>33</v>
      </c>
      <c r="D464" s="1383">
        <v>1</v>
      </c>
      <c r="E464" s="1507"/>
      <c r="F464" s="736">
        <f t="shared" si="3"/>
        <v>0</v>
      </c>
    </row>
    <row r="465" spans="1:7" s="1169" customFormat="1">
      <c r="A465" s="373" t="s">
        <v>51</v>
      </c>
      <c r="B465" s="178" t="s">
        <v>2205</v>
      </c>
      <c r="C465" s="1382" t="s">
        <v>33</v>
      </c>
      <c r="D465" s="1383">
        <v>1</v>
      </c>
      <c r="E465" s="1507"/>
      <c r="F465" s="736">
        <f t="shared" si="3"/>
        <v>0</v>
      </c>
    </row>
    <row r="466" spans="1:7" s="1169" customFormat="1">
      <c r="A466" s="373" t="s">
        <v>52</v>
      </c>
      <c r="B466" s="178" t="s">
        <v>2218</v>
      </c>
      <c r="C466" s="1382" t="s">
        <v>33</v>
      </c>
      <c r="D466" s="1383">
        <v>2</v>
      </c>
      <c r="E466" s="1507"/>
      <c r="F466" s="736">
        <f t="shared" si="3"/>
        <v>0</v>
      </c>
    </row>
    <row r="467" spans="1:7" s="1169" customFormat="1">
      <c r="A467" s="373"/>
      <c r="B467" s="1384"/>
      <c r="C467" s="178"/>
      <c r="D467" s="1383" t="s">
        <v>1873</v>
      </c>
      <c r="E467" s="1499"/>
      <c r="F467" s="1463"/>
    </row>
    <row r="468" spans="1:7" s="1169" customFormat="1" ht="63.75" customHeight="1">
      <c r="A468" s="373" t="s">
        <v>3832</v>
      </c>
      <c r="B468" s="1384" t="s">
        <v>2219</v>
      </c>
      <c r="C468" s="178"/>
      <c r="D468" s="1383" t="s">
        <v>1873</v>
      </c>
      <c r="E468" s="1499"/>
      <c r="F468" s="1463"/>
      <c r="G468" s="1509"/>
    </row>
    <row r="469" spans="1:7" s="1169" customFormat="1">
      <c r="A469" s="373"/>
      <c r="B469" s="1384" t="s">
        <v>2220</v>
      </c>
      <c r="C469" s="1382" t="s">
        <v>33</v>
      </c>
      <c r="D469" s="1383">
        <v>1</v>
      </c>
      <c r="E469" s="1507"/>
      <c r="F469" s="736">
        <f>E469*D469</f>
        <v>0</v>
      </c>
      <c r="G469" s="1509"/>
    </row>
    <row r="470" spans="1:7" s="1169" customFormat="1">
      <c r="A470" s="373"/>
      <c r="B470" s="1384"/>
      <c r="C470" s="1382"/>
      <c r="D470" s="1383"/>
      <c r="E470" s="1507"/>
      <c r="F470" s="736"/>
      <c r="G470" s="1509"/>
    </row>
    <row r="471" spans="1:7" s="1169" customFormat="1" ht="60">
      <c r="A471" s="373" t="s">
        <v>3833</v>
      </c>
      <c r="B471" s="1384" t="s">
        <v>2221</v>
      </c>
      <c r="C471" s="178"/>
      <c r="D471" s="1383" t="s">
        <v>1873</v>
      </c>
      <c r="E471" s="1499"/>
      <c r="F471" s="1463"/>
      <c r="G471" s="1509"/>
    </row>
    <row r="472" spans="1:7" s="1169" customFormat="1">
      <c r="A472" s="373" t="s">
        <v>46</v>
      </c>
      <c r="B472" s="1384" t="s">
        <v>2222</v>
      </c>
      <c r="C472" s="1382" t="s">
        <v>33</v>
      </c>
      <c r="D472" s="1383">
        <v>2</v>
      </c>
      <c r="E472" s="1507"/>
      <c r="F472" s="736">
        <f>E472*D472</f>
        <v>0</v>
      </c>
      <c r="G472" s="1509"/>
    </row>
    <row r="473" spans="1:7" s="1169" customFormat="1">
      <c r="A473" s="373" t="s">
        <v>47</v>
      </c>
      <c r="B473" s="1384" t="s">
        <v>2223</v>
      </c>
      <c r="C473" s="1382" t="s">
        <v>33</v>
      </c>
      <c r="D473" s="1383">
        <v>3</v>
      </c>
      <c r="E473" s="1507"/>
      <c r="F473" s="736">
        <f>E473*D473</f>
        <v>0</v>
      </c>
      <c r="G473" s="1509"/>
    </row>
    <row r="474" spans="1:7" s="1169" customFormat="1">
      <c r="A474" s="373" t="s">
        <v>48</v>
      </c>
      <c r="B474" s="1384" t="s">
        <v>2220</v>
      </c>
      <c r="C474" s="1382" t="s">
        <v>33</v>
      </c>
      <c r="D474" s="1383">
        <v>13</v>
      </c>
      <c r="E474" s="1507"/>
      <c r="F474" s="736">
        <f>E474*D474</f>
        <v>0</v>
      </c>
      <c r="G474" s="1509"/>
    </row>
    <row r="475" spans="1:7" s="1169" customFormat="1">
      <c r="A475" s="373" t="s">
        <v>49</v>
      </c>
      <c r="B475" s="1384" t="s">
        <v>2224</v>
      </c>
      <c r="C475" s="1382" t="s">
        <v>33</v>
      </c>
      <c r="D475" s="1383">
        <v>4</v>
      </c>
      <c r="E475" s="1507"/>
      <c r="F475" s="736">
        <f>E475*D475</f>
        <v>0</v>
      </c>
      <c r="G475" s="1509"/>
    </row>
    <row r="476" spans="1:7" s="1169" customFormat="1">
      <c r="A476" s="373"/>
      <c r="B476" s="1384"/>
      <c r="C476" s="1382"/>
      <c r="D476" s="1383"/>
      <c r="E476" s="1507"/>
      <c r="F476" s="1464"/>
    </row>
    <row r="477" spans="1:7" s="1169" customFormat="1" ht="62.25" customHeight="1">
      <c r="A477" s="373" t="s">
        <v>3834</v>
      </c>
      <c r="B477" s="1384" t="s">
        <v>2225</v>
      </c>
      <c r="C477" s="178"/>
      <c r="D477" s="1383" t="s">
        <v>1873</v>
      </c>
      <c r="E477" s="1499"/>
      <c r="F477" s="1463"/>
      <c r="G477" s="1509"/>
    </row>
    <row r="478" spans="1:7" s="1169" customFormat="1">
      <c r="A478" s="373" t="s">
        <v>46</v>
      </c>
      <c r="B478" s="1384" t="s">
        <v>2226</v>
      </c>
      <c r="C478" s="1382" t="s">
        <v>33</v>
      </c>
      <c r="D478" s="1383">
        <v>12</v>
      </c>
      <c r="E478" s="1507"/>
      <c r="F478" s="736">
        <f>E478*D478</f>
        <v>0</v>
      </c>
    </row>
    <row r="479" spans="1:7" s="1169" customFormat="1">
      <c r="A479" s="373" t="s">
        <v>47</v>
      </c>
      <c r="B479" s="1384" t="s">
        <v>2227</v>
      </c>
      <c r="C479" s="1382" t="s">
        <v>33</v>
      </c>
      <c r="D479" s="1383">
        <v>24</v>
      </c>
      <c r="E479" s="1507"/>
      <c r="F479" s="736">
        <f>E479*D479</f>
        <v>0</v>
      </c>
    </row>
    <row r="480" spans="1:7" s="1169" customFormat="1">
      <c r="A480" s="373"/>
      <c r="B480" s="1384"/>
      <c r="C480" s="178"/>
      <c r="D480" s="1383"/>
      <c r="E480" s="1499"/>
      <c r="F480" s="1463"/>
      <c r="G480" s="1509"/>
    </row>
    <row r="481" spans="1:7" s="1169" customFormat="1" ht="51.75" customHeight="1">
      <c r="A481" s="373" t="s">
        <v>3835</v>
      </c>
      <c r="B481" s="1384" t="s">
        <v>2228</v>
      </c>
      <c r="C481" s="178"/>
      <c r="D481" s="1383" t="s">
        <v>1873</v>
      </c>
      <c r="E481" s="1499"/>
      <c r="F481" s="1463"/>
      <c r="G481" s="1509"/>
    </row>
    <row r="482" spans="1:7" s="1169" customFormat="1">
      <c r="A482" s="373" t="s">
        <v>46</v>
      </c>
      <c r="B482" s="1384" t="s">
        <v>2222</v>
      </c>
      <c r="C482" s="1382" t="s">
        <v>33</v>
      </c>
      <c r="D482" s="1383">
        <v>1</v>
      </c>
      <c r="E482" s="1507"/>
      <c r="F482" s="736">
        <f>E482*D482</f>
        <v>0</v>
      </c>
      <c r="G482" s="1509"/>
    </row>
    <row r="483" spans="1:7" s="1169" customFormat="1">
      <c r="A483" s="373" t="s">
        <v>47</v>
      </c>
      <c r="B483" s="1384" t="s">
        <v>2223</v>
      </c>
      <c r="C483" s="1382" t="s">
        <v>33</v>
      </c>
      <c r="D483" s="1383">
        <v>1</v>
      </c>
      <c r="E483" s="1507"/>
      <c r="F483" s="736">
        <f>E483*D483</f>
        <v>0</v>
      </c>
      <c r="G483" s="1509"/>
    </row>
    <row r="484" spans="1:7" s="1169" customFormat="1">
      <c r="A484" s="373" t="s">
        <v>48</v>
      </c>
      <c r="B484" s="1384" t="s">
        <v>2220</v>
      </c>
      <c r="C484" s="1382" t="s">
        <v>33</v>
      </c>
      <c r="D484" s="1383">
        <v>2</v>
      </c>
      <c r="E484" s="1507"/>
      <c r="F484" s="736">
        <f>E484*D484</f>
        <v>0</v>
      </c>
      <c r="G484" s="1509"/>
    </row>
    <row r="485" spans="1:7" s="1169" customFormat="1">
      <c r="A485" s="373" t="s">
        <v>49</v>
      </c>
      <c r="B485" s="1384" t="s">
        <v>2224</v>
      </c>
      <c r="C485" s="1382" t="s">
        <v>33</v>
      </c>
      <c r="D485" s="1383">
        <v>2</v>
      </c>
      <c r="E485" s="1507"/>
      <c r="F485" s="736">
        <f>E485*D485</f>
        <v>0</v>
      </c>
      <c r="G485" s="1509"/>
    </row>
    <row r="486" spans="1:7" s="1169" customFormat="1">
      <c r="A486" s="373"/>
      <c r="B486" s="1384"/>
      <c r="C486" s="1382"/>
      <c r="D486" s="1383"/>
      <c r="E486" s="1507"/>
      <c r="F486" s="1464"/>
      <c r="G486" s="1509"/>
    </row>
    <row r="487" spans="1:7" s="1169" customFormat="1" ht="60">
      <c r="A487" s="373" t="s">
        <v>3836</v>
      </c>
      <c r="B487" s="734" t="s">
        <v>2229</v>
      </c>
      <c r="C487" s="406"/>
      <c r="D487" s="1383"/>
      <c r="E487" s="758"/>
      <c r="F487" s="735"/>
    </row>
    <row r="488" spans="1:7" s="1169" customFormat="1">
      <c r="A488" s="373" t="s">
        <v>46</v>
      </c>
      <c r="B488" s="1384" t="s">
        <v>2226</v>
      </c>
      <c r="C488" s="1382" t="s">
        <v>33</v>
      </c>
      <c r="D488" s="1383">
        <v>2</v>
      </c>
      <c r="E488" s="1507"/>
      <c r="F488" s="736">
        <f>E488*D488</f>
        <v>0</v>
      </c>
    </row>
    <row r="489" spans="1:7" s="1169" customFormat="1">
      <c r="A489" s="373" t="s">
        <v>47</v>
      </c>
      <c r="B489" s="1384" t="s">
        <v>2227</v>
      </c>
      <c r="C489" s="1382" t="s">
        <v>33</v>
      </c>
      <c r="D489" s="1383">
        <v>2</v>
      </c>
      <c r="E489" s="1507"/>
      <c r="F489" s="736">
        <f>E489*D489</f>
        <v>0</v>
      </c>
    </row>
    <row r="490" spans="1:7" s="1169" customFormat="1">
      <c r="A490" s="373"/>
      <c r="B490" s="1384"/>
      <c r="C490" s="178"/>
      <c r="D490" s="1383"/>
      <c r="E490" s="1499"/>
      <c r="F490" s="1463"/>
      <c r="G490" s="1509"/>
    </row>
    <row r="491" spans="1:7" s="1169" customFormat="1">
      <c r="A491" s="373" t="s">
        <v>3837</v>
      </c>
      <c r="B491" s="1384" t="s">
        <v>2098</v>
      </c>
      <c r="C491" s="1382"/>
      <c r="D491" s="1383"/>
      <c r="E491" s="1507"/>
      <c r="F491" s="1464"/>
    </row>
    <row r="492" spans="1:7" s="1169" customFormat="1" ht="195">
      <c r="A492" s="373"/>
      <c r="B492" s="734" t="s">
        <v>2230</v>
      </c>
      <c r="C492" s="178"/>
      <c r="D492" s="1383"/>
      <c r="E492" s="1499"/>
      <c r="F492" s="1463"/>
    </row>
    <row r="493" spans="1:7" s="1169" customFormat="1" ht="62.25" customHeight="1">
      <c r="A493" s="373"/>
      <c r="B493" s="739" t="s">
        <v>2231</v>
      </c>
      <c r="C493" s="178"/>
      <c r="D493" s="1383"/>
      <c r="E493" s="1499"/>
      <c r="F493" s="1463"/>
      <c r="G493" s="1509"/>
    </row>
    <row r="494" spans="1:7" s="1169" customFormat="1" ht="62.25" customHeight="1">
      <c r="A494" s="373"/>
      <c r="B494" s="739" t="s">
        <v>2232</v>
      </c>
      <c r="C494" s="178"/>
      <c r="D494" s="1383"/>
      <c r="E494" s="1499"/>
      <c r="F494" s="1463"/>
      <c r="G494" s="1509"/>
    </row>
    <row r="495" spans="1:7" s="1169" customFormat="1" ht="45">
      <c r="A495" s="373"/>
      <c r="B495" s="1384" t="s">
        <v>2179</v>
      </c>
      <c r="C495" s="178"/>
      <c r="D495" s="1383"/>
      <c r="E495" s="1499"/>
      <c r="F495" s="1463"/>
      <c r="G495" s="1509"/>
    </row>
    <row r="496" spans="1:7" s="1169" customFormat="1">
      <c r="A496" s="373"/>
      <c r="B496" s="1384" t="s">
        <v>2233</v>
      </c>
      <c r="C496" s="1382" t="s">
        <v>33</v>
      </c>
      <c r="D496" s="1383">
        <v>2</v>
      </c>
      <c r="E496" s="1507"/>
      <c r="F496" s="1464">
        <f t="shared" ref="F496" si="4">E496*D496</f>
        <v>0</v>
      </c>
    </row>
    <row r="497" spans="1:7" s="1169" customFormat="1">
      <c r="A497" s="373"/>
      <c r="B497" s="1384"/>
      <c r="C497" s="178"/>
      <c r="D497" s="1383" t="s">
        <v>1873</v>
      </c>
      <c r="E497" s="1499"/>
      <c r="F497" s="1463"/>
    </row>
    <row r="498" spans="1:7" s="1169" customFormat="1">
      <c r="A498" s="731" t="s">
        <v>3838</v>
      </c>
      <c r="B498" s="1384" t="s">
        <v>2098</v>
      </c>
      <c r="C498" s="1382"/>
      <c r="D498" s="1383"/>
      <c r="E498" s="1507"/>
      <c r="F498" s="1464"/>
    </row>
    <row r="499" spans="1:7" s="1169" customFormat="1" ht="60">
      <c r="A499" s="731"/>
      <c r="B499" s="734" t="s">
        <v>2234</v>
      </c>
      <c r="C499" s="178"/>
      <c r="D499" s="1383"/>
      <c r="E499" s="1507"/>
      <c r="F499" s="1464"/>
    </row>
    <row r="500" spans="1:7" s="1169" customFormat="1" ht="32.25" customHeight="1">
      <c r="A500" s="731"/>
      <c r="B500" s="739" t="s">
        <v>2235</v>
      </c>
      <c r="C500" s="178"/>
      <c r="D500" s="1383"/>
      <c r="E500" s="1507"/>
      <c r="F500" s="1464"/>
    </row>
    <row r="501" spans="1:7" s="1169" customFormat="1" ht="45">
      <c r="A501" s="731"/>
      <c r="B501" s="1384" t="s">
        <v>2179</v>
      </c>
      <c r="C501" s="178"/>
      <c r="D501" s="1383"/>
      <c r="E501" s="1507"/>
      <c r="F501" s="1464"/>
    </row>
    <row r="502" spans="1:7" s="1169" customFormat="1">
      <c r="A502" s="373" t="s">
        <v>46</v>
      </c>
      <c r="B502" s="1384" t="s">
        <v>2223</v>
      </c>
      <c r="C502" s="1382" t="s">
        <v>33</v>
      </c>
      <c r="D502" s="1383">
        <v>1</v>
      </c>
      <c r="E502" s="1507"/>
      <c r="F502" s="1464">
        <f t="shared" ref="F502:F504" si="5">E502*D502</f>
        <v>0</v>
      </c>
    </row>
    <row r="503" spans="1:7" s="1169" customFormat="1">
      <c r="A503" s="373" t="s">
        <v>47</v>
      </c>
      <c r="B503" s="1384" t="s">
        <v>2220</v>
      </c>
      <c r="C503" s="1382" t="s">
        <v>33</v>
      </c>
      <c r="D503" s="1383">
        <v>1</v>
      </c>
      <c r="E503" s="1507"/>
      <c r="F503" s="1464">
        <f t="shared" si="5"/>
        <v>0</v>
      </c>
    </row>
    <row r="504" spans="1:7" s="1169" customFormat="1">
      <c r="A504" s="373" t="s">
        <v>48</v>
      </c>
      <c r="B504" s="1384" t="s">
        <v>2224</v>
      </c>
      <c r="C504" s="1382" t="s">
        <v>33</v>
      </c>
      <c r="D504" s="1383">
        <v>1</v>
      </c>
      <c r="E504" s="1507"/>
      <c r="F504" s="1464">
        <f t="shared" si="5"/>
        <v>0</v>
      </c>
    </row>
    <row r="505" spans="1:7" s="1169" customFormat="1">
      <c r="A505" s="731"/>
      <c r="B505" s="1384"/>
      <c r="C505" s="178"/>
      <c r="D505" s="1383" t="s">
        <v>1873</v>
      </c>
      <c r="E505" s="1507"/>
      <c r="F505" s="1464"/>
    </row>
    <row r="506" spans="1:7" s="1169" customFormat="1" ht="60">
      <c r="A506" s="373" t="s">
        <v>3839</v>
      </c>
      <c r="B506" s="734" t="s">
        <v>2236</v>
      </c>
      <c r="C506" s="406"/>
      <c r="D506" s="1383"/>
      <c r="E506" s="758"/>
      <c r="F506" s="735"/>
    </row>
    <row r="507" spans="1:7" s="1169" customFormat="1">
      <c r="A507" s="373"/>
      <c r="B507" s="734" t="s">
        <v>2092</v>
      </c>
      <c r="C507" s="726" t="s">
        <v>33</v>
      </c>
      <c r="D507" s="1383">
        <v>7</v>
      </c>
      <c r="E507" s="759"/>
      <c r="F507" s="736">
        <f>E507*D507</f>
        <v>0</v>
      </c>
    </row>
    <row r="508" spans="1:7" s="1169" customFormat="1">
      <c r="A508" s="373"/>
      <c r="B508" s="1384"/>
      <c r="C508" s="178"/>
      <c r="D508" s="1383"/>
      <c r="E508" s="1499"/>
      <c r="F508" s="1463"/>
    </row>
    <row r="509" spans="1:7" s="1169" customFormat="1">
      <c r="A509" s="373" t="s">
        <v>3840</v>
      </c>
      <c r="B509" s="1384" t="s">
        <v>2098</v>
      </c>
      <c r="C509" s="178"/>
      <c r="D509" s="1383"/>
      <c r="E509" s="1499"/>
      <c r="F509" s="1463"/>
    </row>
    <row r="510" spans="1:7" s="1169" customFormat="1" ht="30">
      <c r="A510" s="373"/>
      <c r="B510" s="1384" t="s">
        <v>2237</v>
      </c>
      <c r="C510" s="178"/>
      <c r="D510" s="1383"/>
      <c r="E510" s="1499"/>
      <c r="F510" s="1463"/>
      <c r="G510" s="1509"/>
    </row>
    <row r="511" spans="1:7" s="1169" customFormat="1">
      <c r="A511" s="373"/>
      <c r="B511" s="424" t="s">
        <v>2238</v>
      </c>
      <c r="C511" s="178"/>
      <c r="D511" s="1383"/>
      <c r="E511" s="1499"/>
      <c r="F511" s="1463"/>
    </row>
    <row r="512" spans="1:7" s="1169" customFormat="1" ht="45">
      <c r="A512" s="373"/>
      <c r="B512" s="1384" t="s">
        <v>2179</v>
      </c>
      <c r="C512" s="726" t="s">
        <v>33</v>
      </c>
      <c r="D512" s="1383">
        <v>20</v>
      </c>
      <c r="E512" s="759"/>
      <c r="F512" s="736">
        <f>E512*D512</f>
        <v>0</v>
      </c>
    </row>
    <row r="513" spans="1:7" s="1169" customFormat="1">
      <c r="A513" s="373"/>
      <c r="B513" s="1384"/>
      <c r="C513" s="178"/>
      <c r="D513" s="1383"/>
      <c r="E513" s="1499"/>
      <c r="F513" s="1463"/>
    </row>
    <row r="514" spans="1:7" s="1169" customFormat="1">
      <c r="A514" s="373" t="s">
        <v>3841</v>
      </c>
      <c r="B514" s="1384" t="s">
        <v>2098</v>
      </c>
      <c r="C514" s="178"/>
      <c r="D514" s="1383"/>
      <c r="E514" s="1499"/>
      <c r="F514" s="1463"/>
    </row>
    <row r="515" spans="1:7" s="1169" customFormat="1" ht="75">
      <c r="A515" s="373"/>
      <c r="B515" s="1384" t="s">
        <v>2239</v>
      </c>
      <c r="C515" s="178"/>
      <c r="D515" s="1383"/>
      <c r="E515" s="1499"/>
      <c r="F515" s="1463"/>
    </row>
    <row r="516" spans="1:7" s="1169" customFormat="1">
      <c r="A516" s="373"/>
      <c r="B516" s="424" t="s">
        <v>2240</v>
      </c>
      <c r="C516" s="178"/>
      <c r="D516" s="1383"/>
      <c r="E516" s="1499"/>
      <c r="F516" s="1463"/>
    </row>
    <row r="517" spans="1:7" s="1169" customFormat="1" ht="45">
      <c r="A517" s="373"/>
      <c r="B517" s="1384" t="s">
        <v>2179</v>
      </c>
      <c r="C517" s="726" t="s">
        <v>33</v>
      </c>
      <c r="D517" s="1383">
        <v>20</v>
      </c>
      <c r="E517" s="759"/>
      <c r="F517" s="736">
        <f>E517*D517</f>
        <v>0</v>
      </c>
    </row>
    <row r="518" spans="1:7" s="1169" customFormat="1">
      <c r="A518" s="373"/>
      <c r="B518" s="1384"/>
      <c r="C518" s="178"/>
      <c r="D518" s="1383"/>
      <c r="E518" s="1499"/>
      <c r="F518" s="1463"/>
    </row>
    <row r="519" spans="1:7" s="1169" customFormat="1">
      <c r="A519" s="373" t="s">
        <v>3842</v>
      </c>
      <c r="B519" s="1384" t="s">
        <v>2098</v>
      </c>
      <c r="C519" s="178"/>
      <c r="D519" s="1383" t="s">
        <v>1873</v>
      </c>
      <c r="E519" s="1499"/>
      <c r="F519" s="1463"/>
      <c r="G519" s="1509"/>
    </row>
    <row r="520" spans="1:7" s="1169" customFormat="1" ht="30">
      <c r="A520" s="373"/>
      <c r="B520" s="1384" t="s">
        <v>2241</v>
      </c>
      <c r="C520" s="178"/>
      <c r="D520" s="1383" t="s">
        <v>1873</v>
      </c>
      <c r="E520" s="1499"/>
      <c r="F520" s="1463"/>
    </row>
    <row r="521" spans="1:7" s="1169" customFormat="1">
      <c r="A521" s="373"/>
      <c r="B521" s="1384"/>
      <c r="C521" s="726" t="s">
        <v>33</v>
      </c>
      <c r="D521" s="1383">
        <v>14</v>
      </c>
      <c r="E521" s="759"/>
      <c r="F521" s="736">
        <f>E521*D521</f>
        <v>0</v>
      </c>
    </row>
    <row r="522" spans="1:7" s="1169" customFormat="1">
      <c r="A522" s="373"/>
      <c r="B522" s="1384"/>
      <c r="C522" s="178"/>
      <c r="D522" s="1383"/>
      <c r="E522" s="1499"/>
      <c r="F522" s="1463"/>
    </row>
    <row r="523" spans="1:7" s="1169" customFormat="1">
      <c r="A523" s="373" t="s">
        <v>3843</v>
      </c>
      <c r="B523" s="1384" t="s">
        <v>2098</v>
      </c>
      <c r="C523" s="178"/>
      <c r="D523" s="1383"/>
      <c r="E523" s="1499"/>
      <c r="F523" s="1463"/>
      <c r="G523" s="1509"/>
    </row>
    <row r="524" spans="1:7" s="1169" customFormat="1" ht="93" customHeight="1">
      <c r="A524" s="373"/>
      <c r="B524" s="734" t="s">
        <v>2242</v>
      </c>
      <c r="C524" s="178"/>
      <c r="D524" s="1383"/>
      <c r="E524" s="1499"/>
      <c r="F524" s="1463"/>
    </row>
    <row r="525" spans="1:7" s="1169" customFormat="1" ht="45">
      <c r="A525" s="373"/>
      <c r="B525" s="1384" t="s">
        <v>2179</v>
      </c>
      <c r="C525" s="726" t="s">
        <v>33</v>
      </c>
      <c r="D525" s="1383">
        <v>14</v>
      </c>
      <c r="E525" s="759"/>
      <c r="F525" s="736">
        <f t="shared" ref="F525" si="6">E525*D525</f>
        <v>0</v>
      </c>
    </row>
    <row r="526" spans="1:7" s="1169" customFormat="1">
      <c r="A526" s="373"/>
      <c r="B526" s="1384"/>
      <c r="C526" s="178"/>
      <c r="D526" s="1383"/>
      <c r="E526" s="1499"/>
      <c r="F526" s="1463"/>
    </row>
    <row r="527" spans="1:7" s="1169" customFormat="1">
      <c r="A527" s="373" t="s">
        <v>3844</v>
      </c>
      <c r="B527" s="1384" t="s">
        <v>2098</v>
      </c>
      <c r="C527" s="178"/>
      <c r="D527" s="1383"/>
      <c r="E527" s="1499"/>
      <c r="F527" s="1463"/>
      <c r="G527" s="1509"/>
    </row>
    <row r="528" spans="1:7" s="1169" customFormat="1" ht="75">
      <c r="A528" s="1266"/>
      <c r="B528" s="740" t="s">
        <v>2243</v>
      </c>
      <c r="C528" s="178"/>
      <c r="D528" s="1383" t="s">
        <v>1873</v>
      </c>
      <c r="E528" s="1499"/>
      <c r="F528" s="1463"/>
      <c r="G528" s="1509"/>
    </row>
    <row r="529" spans="1:7" s="1169" customFormat="1">
      <c r="A529" s="373" t="s">
        <v>46</v>
      </c>
      <c r="B529" s="734" t="s">
        <v>2244</v>
      </c>
      <c r="C529" s="1163" t="s">
        <v>165</v>
      </c>
      <c r="D529" s="1383">
        <v>7</v>
      </c>
      <c r="E529" s="759"/>
      <c r="F529" s="736">
        <f t="shared" ref="F529:F534" si="7">E529*D529</f>
        <v>0</v>
      </c>
      <c r="G529" s="1509"/>
    </row>
    <row r="530" spans="1:7" s="1169" customFormat="1">
      <c r="A530" s="373" t="s">
        <v>47</v>
      </c>
      <c r="B530" s="734" t="s">
        <v>2245</v>
      </c>
      <c r="C530" s="1163" t="s">
        <v>165</v>
      </c>
      <c r="D530" s="1383">
        <v>5</v>
      </c>
      <c r="E530" s="759"/>
      <c r="F530" s="736">
        <f t="shared" si="7"/>
        <v>0</v>
      </c>
      <c r="G530" s="1509"/>
    </row>
    <row r="531" spans="1:7" s="1169" customFormat="1">
      <c r="A531" s="373" t="s">
        <v>48</v>
      </c>
      <c r="B531" s="734" t="s">
        <v>2246</v>
      </c>
      <c r="C531" s="1163" t="s">
        <v>165</v>
      </c>
      <c r="D531" s="1383">
        <v>25</v>
      </c>
      <c r="E531" s="759"/>
      <c r="F531" s="736">
        <f t="shared" si="7"/>
        <v>0</v>
      </c>
      <c r="G531" s="1509"/>
    </row>
    <row r="532" spans="1:7" s="1169" customFormat="1">
      <c r="A532" s="1266" t="s">
        <v>49</v>
      </c>
      <c r="B532" s="734" t="s">
        <v>2247</v>
      </c>
      <c r="C532" s="1163" t="s">
        <v>165</v>
      </c>
      <c r="D532" s="1383">
        <v>7</v>
      </c>
      <c r="E532" s="759"/>
      <c r="F532" s="736">
        <f t="shared" si="7"/>
        <v>0</v>
      </c>
      <c r="G532" s="1509"/>
    </row>
    <row r="533" spans="1:7" s="1169" customFormat="1">
      <c r="A533" s="1266" t="s">
        <v>50</v>
      </c>
      <c r="B533" s="734" t="s">
        <v>2248</v>
      </c>
      <c r="C533" s="1163" t="s">
        <v>165</v>
      </c>
      <c r="D533" s="1383">
        <v>20</v>
      </c>
      <c r="E533" s="759"/>
      <c r="F533" s="736">
        <f t="shared" si="7"/>
        <v>0</v>
      </c>
      <c r="G533" s="1509"/>
    </row>
    <row r="534" spans="1:7" s="1169" customFormat="1">
      <c r="A534" s="1266" t="s">
        <v>51</v>
      </c>
      <c r="B534" s="734" t="s">
        <v>2249</v>
      </c>
      <c r="C534" s="1163" t="s">
        <v>165</v>
      </c>
      <c r="D534" s="1383">
        <v>55</v>
      </c>
      <c r="E534" s="759"/>
      <c r="F534" s="736">
        <f t="shared" si="7"/>
        <v>0</v>
      </c>
      <c r="G534" s="1509"/>
    </row>
    <row r="535" spans="1:7" s="1169" customFormat="1">
      <c r="A535" s="1266"/>
      <c r="B535" s="1384"/>
      <c r="C535" s="1382"/>
      <c r="D535" s="1383" t="s">
        <v>1873</v>
      </c>
      <c r="E535" s="1507"/>
      <c r="F535" s="1464"/>
      <c r="G535" s="1509"/>
    </row>
    <row r="536" spans="1:7" s="1169" customFormat="1" ht="165">
      <c r="A536" s="373" t="s">
        <v>3845</v>
      </c>
      <c r="B536" s="1384" t="s">
        <v>2250</v>
      </c>
      <c r="C536" s="178"/>
      <c r="D536" s="1383" t="s">
        <v>1873</v>
      </c>
      <c r="E536" s="1499"/>
      <c r="F536" s="1463"/>
      <c r="G536" s="1509"/>
    </row>
    <row r="537" spans="1:7" s="1169" customFormat="1">
      <c r="A537" s="373" t="s">
        <v>46</v>
      </c>
      <c r="B537" s="734" t="s">
        <v>2244</v>
      </c>
      <c r="C537" s="1163" t="s">
        <v>165</v>
      </c>
      <c r="D537" s="1383">
        <v>7</v>
      </c>
      <c r="E537" s="759"/>
      <c r="F537" s="736">
        <f t="shared" ref="F537:F542" si="8">E537*D537</f>
        <v>0</v>
      </c>
      <c r="G537" s="1509"/>
    </row>
    <row r="538" spans="1:7" s="1169" customFormat="1">
      <c r="A538" s="373" t="s">
        <v>47</v>
      </c>
      <c r="B538" s="734" t="s">
        <v>2245</v>
      </c>
      <c r="C538" s="1163" t="s">
        <v>165</v>
      </c>
      <c r="D538" s="1383">
        <v>5</v>
      </c>
      <c r="E538" s="759"/>
      <c r="F538" s="736">
        <f t="shared" si="8"/>
        <v>0</v>
      </c>
      <c r="G538" s="1509"/>
    </row>
    <row r="539" spans="1:7" s="1169" customFormat="1">
      <c r="A539" s="373" t="s">
        <v>48</v>
      </c>
      <c r="B539" s="734" t="s">
        <v>2246</v>
      </c>
      <c r="C539" s="1163" t="s">
        <v>165</v>
      </c>
      <c r="D539" s="1383">
        <v>25</v>
      </c>
      <c r="E539" s="759"/>
      <c r="F539" s="736">
        <f t="shared" si="8"/>
        <v>0</v>
      </c>
      <c r="G539" s="1509"/>
    </row>
    <row r="540" spans="1:7" s="1169" customFormat="1">
      <c r="A540" s="1266" t="s">
        <v>49</v>
      </c>
      <c r="B540" s="734" t="s">
        <v>2247</v>
      </c>
      <c r="C540" s="1163" t="s">
        <v>165</v>
      </c>
      <c r="D540" s="1383">
        <v>7</v>
      </c>
      <c r="E540" s="759"/>
      <c r="F540" s="736">
        <f t="shared" si="8"/>
        <v>0</v>
      </c>
      <c r="G540" s="1509"/>
    </row>
    <row r="541" spans="1:7" s="1169" customFormat="1">
      <c r="A541" s="1266" t="s">
        <v>50</v>
      </c>
      <c r="B541" s="734" t="s">
        <v>2248</v>
      </c>
      <c r="C541" s="1163" t="s">
        <v>165</v>
      </c>
      <c r="D541" s="1383">
        <v>20</v>
      </c>
      <c r="E541" s="759"/>
      <c r="F541" s="736">
        <f t="shared" si="8"/>
        <v>0</v>
      </c>
      <c r="G541" s="1509"/>
    </row>
    <row r="542" spans="1:7" s="1169" customFormat="1">
      <c r="A542" s="1266" t="s">
        <v>51</v>
      </c>
      <c r="B542" s="734" t="s">
        <v>2249</v>
      </c>
      <c r="C542" s="1163" t="s">
        <v>165</v>
      </c>
      <c r="D542" s="1383">
        <v>55</v>
      </c>
      <c r="E542" s="759"/>
      <c r="F542" s="736">
        <f t="shared" si="8"/>
        <v>0</v>
      </c>
      <c r="G542" s="1509"/>
    </row>
    <row r="543" spans="1:7" s="1169" customFormat="1">
      <c r="A543" s="1266"/>
      <c r="B543" s="1384"/>
      <c r="C543" s="1382"/>
      <c r="D543" s="1383" t="s">
        <v>1873</v>
      </c>
      <c r="E543" s="1507"/>
      <c r="F543" s="1464"/>
    </row>
    <row r="544" spans="1:7" s="1169" customFormat="1" ht="60">
      <c r="A544" s="373" t="s">
        <v>3847</v>
      </c>
      <c r="B544" s="1493" t="s">
        <v>2251</v>
      </c>
      <c r="C544" s="1163"/>
      <c r="D544" s="1383" t="s">
        <v>1873</v>
      </c>
      <c r="E544" s="760"/>
      <c r="F544" s="736"/>
    </row>
    <row r="545" spans="1:6" s="1169" customFormat="1">
      <c r="A545" s="373"/>
      <c r="B545" s="1381" t="s">
        <v>2204</v>
      </c>
      <c r="C545" s="1382" t="s">
        <v>33</v>
      </c>
      <c r="D545" s="1383">
        <v>2</v>
      </c>
      <c r="E545" s="760"/>
      <c r="F545" s="736">
        <f t="shared" ref="F545" si="9">E545*D545</f>
        <v>0</v>
      </c>
    </row>
    <row r="546" spans="1:6" s="1169" customFormat="1">
      <c r="A546" s="373"/>
      <c r="B546" s="1493"/>
      <c r="C546" s="1163"/>
      <c r="D546" s="1383"/>
      <c r="E546" s="760"/>
      <c r="F546" s="736"/>
    </row>
    <row r="547" spans="1:6" s="1169" customFormat="1">
      <c r="A547" s="373" t="s">
        <v>3848</v>
      </c>
      <c r="B547" s="1384" t="s">
        <v>2098</v>
      </c>
      <c r="C547" s="178"/>
      <c r="D547" s="1383"/>
      <c r="E547" s="1499"/>
      <c r="F547" s="1463"/>
    </row>
    <row r="548" spans="1:6" s="1169" customFormat="1" ht="45">
      <c r="A548" s="373"/>
      <c r="B548" s="734" t="s">
        <v>2252</v>
      </c>
      <c r="C548" s="178"/>
      <c r="D548" s="1383" t="s">
        <v>1873</v>
      </c>
      <c r="E548" s="1499"/>
      <c r="F548" s="1463"/>
    </row>
    <row r="549" spans="1:6" s="1169" customFormat="1">
      <c r="A549" s="373"/>
      <c r="B549" s="734"/>
      <c r="C549" s="1382" t="s">
        <v>152</v>
      </c>
      <c r="D549" s="1383">
        <v>80</v>
      </c>
      <c r="E549" s="759"/>
      <c r="F549" s="736">
        <f t="shared" ref="F549" si="10">E549*D549</f>
        <v>0</v>
      </c>
    </row>
    <row r="550" spans="1:6" s="1169" customFormat="1">
      <c r="A550" s="373"/>
      <c r="B550" s="734"/>
      <c r="C550" s="1382"/>
      <c r="D550" s="1383"/>
      <c r="E550" s="1507"/>
      <c r="F550" s="1464"/>
    </row>
    <row r="551" spans="1:6" s="1169" customFormat="1" ht="45">
      <c r="A551" s="373" t="s">
        <v>3849</v>
      </c>
      <c r="B551" s="1384" t="s">
        <v>2253</v>
      </c>
      <c r="C551" s="1382"/>
      <c r="D551" s="1383" t="s">
        <v>1873</v>
      </c>
      <c r="E551" s="1507"/>
      <c r="F551" s="1464"/>
    </row>
    <row r="552" spans="1:6" s="1169" customFormat="1">
      <c r="A552" s="1260"/>
      <c r="B552" s="1384"/>
      <c r="C552" s="1382" t="s">
        <v>45</v>
      </c>
      <c r="D552" s="1383">
        <v>1</v>
      </c>
      <c r="E552" s="1507"/>
      <c r="F552" s="736">
        <f t="shared" ref="F552" si="11">E552*D552</f>
        <v>0</v>
      </c>
    </row>
    <row r="553" spans="1:6" s="1169" customFormat="1">
      <c r="A553" s="1260"/>
      <c r="B553" s="1384"/>
      <c r="C553" s="1382"/>
      <c r="D553" s="1383" t="s">
        <v>1873</v>
      </c>
      <c r="E553" s="1507"/>
      <c r="F553" s="1464"/>
    </row>
    <row r="554" spans="1:6" s="1169" customFormat="1" ht="75">
      <c r="A554" s="373" t="s">
        <v>3846</v>
      </c>
      <c r="B554" s="1384" t="s">
        <v>2254</v>
      </c>
      <c r="C554" s="1261"/>
      <c r="D554" s="1383" t="s">
        <v>1873</v>
      </c>
      <c r="E554" s="1507"/>
      <c r="F554" s="1464"/>
    </row>
    <row r="555" spans="1:6" s="1169" customFormat="1">
      <c r="A555" s="1260"/>
      <c r="B555" s="1381"/>
      <c r="C555" s="1382" t="s">
        <v>45</v>
      </c>
      <c r="D555" s="1383">
        <v>1</v>
      </c>
      <c r="E555" s="1507"/>
      <c r="F555" s="736">
        <f t="shared" ref="F555" si="12">E555*D555</f>
        <v>0</v>
      </c>
    </row>
    <row r="556" spans="1:6" s="1169" customFormat="1">
      <c r="A556" s="1260"/>
      <c r="B556" s="1384"/>
      <c r="C556" s="1382"/>
      <c r="D556" s="1383" t="s">
        <v>1873</v>
      </c>
      <c r="E556" s="1507"/>
      <c r="F556" s="1464"/>
    </row>
    <row r="557" spans="1:6" s="1169" customFormat="1" ht="243" customHeight="1">
      <c r="A557" s="373" t="s">
        <v>3850</v>
      </c>
      <c r="B557" s="734" t="s">
        <v>2255</v>
      </c>
      <c r="C557" s="178"/>
      <c r="D557" s="1383" t="s">
        <v>1873</v>
      </c>
      <c r="E557" s="1499"/>
      <c r="F557" s="1463"/>
    </row>
    <row r="558" spans="1:6" s="1169" customFormat="1">
      <c r="A558" s="373"/>
      <c r="B558" s="1384"/>
      <c r="C558" s="1382" t="s">
        <v>45</v>
      </c>
      <c r="D558" s="1383">
        <v>1</v>
      </c>
      <c r="E558" s="1507"/>
      <c r="F558" s="736">
        <f t="shared" ref="F558" si="13">E558*D558</f>
        <v>0</v>
      </c>
    </row>
    <row r="559" spans="1:6" s="1169" customFormat="1">
      <c r="A559" s="373"/>
      <c r="B559" s="1384"/>
      <c r="C559" s="178"/>
      <c r="D559" s="1383" t="s">
        <v>1873</v>
      </c>
      <c r="E559" s="1499"/>
      <c r="F559" s="1463"/>
    </row>
    <row r="560" spans="1:6" s="1169" customFormat="1" ht="286.5" customHeight="1">
      <c r="A560" s="373" t="s">
        <v>3851</v>
      </c>
      <c r="B560" s="734" t="s">
        <v>2256</v>
      </c>
      <c r="C560" s="178"/>
      <c r="D560" s="1383" t="s">
        <v>1873</v>
      </c>
      <c r="E560" s="1499"/>
      <c r="F560" s="1463"/>
    </row>
    <row r="561" spans="1:6" s="1169" customFormat="1">
      <c r="A561" s="373"/>
      <c r="B561" s="1384"/>
      <c r="C561" s="1382" t="s">
        <v>45</v>
      </c>
      <c r="D561" s="1383">
        <v>1</v>
      </c>
      <c r="E561" s="1507"/>
      <c r="F561" s="736">
        <f t="shared" ref="F561" si="14">E561*D561</f>
        <v>0</v>
      </c>
    </row>
    <row r="562" spans="1:6" s="1169" customFormat="1">
      <c r="A562" s="373"/>
      <c r="B562" s="1384"/>
      <c r="C562" s="178"/>
      <c r="D562" s="1383" t="s">
        <v>1873</v>
      </c>
      <c r="E562" s="1499"/>
      <c r="F562" s="1463"/>
    </row>
    <row r="563" spans="1:6" s="1169" customFormat="1" ht="270.75" customHeight="1">
      <c r="A563" s="373" t="s">
        <v>3852</v>
      </c>
      <c r="B563" s="734" t="s">
        <v>4240</v>
      </c>
      <c r="C563" s="178"/>
      <c r="D563" s="1383" t="s">
        <v>1873</v>
      </c>
      <c r="E563" s="1499"/>
      <c r="F563" s="1463"/>
    </row>
    <row r="564" spans="1:6" s="1169" customFormat="1">
      <c r="A564" s="373"/>
      <c r="B564" s="1384"/>
      <c r="C564" s="1382" t="s">
        <v>45</v>
      </c>
      <c r="D564" s="1383">
        <v>1</v>
      </c>
      <c r="E564" s="1507"/>
      <c r="F564" s="736">
        <f t="shared" ref="F564" si="15">E564*D564</f>
        <v>0</v>
      </c>
    </row>
    <row r="565" spans="1:6" s="1169" customFormat="1">
      <c r="A565" s="373"/>
      <c r="B565" s="1384"/>
      <c r="C565" s="178"/>
      <c r="D565" s="1383" t="s">
        <v>1873</v>
      </c>
      <c r="E565" s="1499"/>
      <c r="F565" s="1463"/>
    </row>
    <row r="566" spans="1:6" s="1169" customFormat="1" ht="182.25" customHeight="1">
      <c r="A566" s="373" t="s">
        <v>3853</v>
      </c>
      <c r="B566" s="734" t="s">
        <v>2257</v>
      </c>
      <c r="C566" s="178"/>
      <c r="D566" s="1383" t="s">
        <v>1873</v>
      </c>
      <c r="E566" s="1499"/>
      <c r="F566" s="1463"/>
    </row>
    <row r="567" spans="1:6" s="1169" customFormat="1">
      <c r="A567" s="373"/>
      <c r="B567" s="1384"/>
      <c r="C567" s="1382" t="s">
        <v>45</v>
      </c>
      <c r="D567" s="1383">
        <v>1</v>
      </c>
      <c r="E567" s="1507"/>
      <c r="F567" s="736">
        <f t="shared" ref="F567" si="16">E567*D567</f>
        <v>0</v>
      </c>
    </row>
    <row r="568" spans="1:6" s="1169" customFormat="1">
      <c r="A568" s="373"/>
      <c r="B568" s="1384"/>
      <c r="C568" s="178"/>
      <c r="D568" s="1383" t="s">
        <v>1873</v>
      </c>
      <c r="E568" s="1507"/>
      <c r="F568" s="736"/>
    </row>
    <row r="569" spans="1:6" s="1169" customFormat="1" ht="75">
      <c r="A569" s="373" t="s">
        <v>3854</v>
      </c>
      <c r="B569" s="734" t="s">
        <v>2258</v>
      </c>
      <c r="C569" s="178"/>
      <c r="D569" s="1383" t="s">
        <v>1873</v>
      </c>
      <c r="E569" s="1507"/>
      <c r="F569" s="736"/>
    </row>
    <row r="570" spans="1:6" s="1169" customFormat="1">
      <c r="A570" s="1260"/>
      <c r="B570" s="1384"/>
      <c r="C570" s="1382" t="s">
        <v>2259</v>
      </c>
      <c r="D570" s="1383">
        <v>2000</v>
      </c>
      <c r="E570" s="1507"/>
      <c r="F570" s="736">
        <f t="shared" ref="F570" si="17">E570*D570</f>
        <v>0</v>
      </c>
    </row>
    <row r="571" spans="1:6" s="1169" customFormat="1">
      <c r="A571" s="373"/>
      <c r="B571" s="396"/>
      <c r="C571" s="396"/>
      <c r="D571" s="729"/>
      <c r="E571" s="1507"/>
      <c r="F571" s="736"/>
    </row>
    <row r="572" spans="1:6" s="1169" customFormat="1">
      <c r="A572" s="373" t="s">
        <v>3749</v>
      </c>
      <c r="B572" s="741" t="s">
        <v>32</v>
      </c>
      <c r="C572" s="742"/>
      <c r="D572" s="728" t="s">
        <v>1873</v>
      </c>
      <c r="E572" s="761"/>
      <c r="F572" s="1470">
        <f>SUM(F216:F571)</f>
        <v>0</v>
      </c>
    </row>
    <row r="573" spans="1:6" s="1169" customFormat="1">
      <c r="A573" s="373"/>
      <c r="B573" s="743"/>
      <c r="C573" s="396"/>
      <c r="D573" s="729"/>
      <c r="E573" s="759"/>
      <c r="F573" s="1464"/>
    </row>
    <row r="574" spans="1:6" s="1169" customFormat="1" ht="22.5">
      <c r="A574" s="732"/>
      <c r="B574" s="1502" t="s">
        <v>1856</v>
      </c>
      <c r="C574" s="1480" t="s">
        <v>1857</v>
      </c>
      <c r="D574" s="1480" t="s">
        <v>212</v>
      </c>
      <c r="E574" s="1503" t="s">
        <v>2043</v>
      </c>
      <c r="F574" s="1504" t="s">
        <v>2044</v>
      </c>
    </row>
    <row r="575" spans="1:6" s="1169" customFormat="1">
      <c r="A575" s="373"/>
      <c r="B575" s="1505"/>
      <c r="C575" s="1506"/>
      <c r="D575" s="1506"/>
      <c r="E575" s="1507"/>
      <c r="F575" s="1463"/>
    </row>
    <row r="576" spans="1:6" s="1169" customFormat="1" ht="30">
      <c r="A576" s="733" t="s">
        <v>3750</v>
      </c>
      <c r="B576" s="1508" t="s">
        <v>2260</v>
      </c>
      <c r="C576" s="178"/>
      <c r="D576" s="178"/>
      <c r="E576" s="1499"/>
      <c r="F576" s="1463"/>
    </row>
    <row r="577" spans="1:7" s="1169" customFormat="1">
      <c r="A577" s="1260"/>
      <c r="B577" s="1493"/>
      <c r="C577" s="1163"/>
      <c r="D577" s="1163"/>
      <c r="E577" s="1499"/>
      <c r="F577" s="1463"/>
    </row>
    <row r="578" spans="1:7" s="1169" customFormat="1">
      <c r="A578" s="373" t="s">
        <v>3855</v>
      </c>
      <c r="B578" s="1384" t="s">
        <v>2098</v>
      </c>
      <c r="C578" s="178"/>
      <c r="D578" s="178"/>
      <c r="E578" s="1507"/>
      <c r="F578" s="1464"/>
    </row>
    <row r="579" spans="1:7" s="1169" customFormat="1" ht="75">
      <c r="A579" s="1266"/>
      <c r="B579" s="740" t="s">
        <v>2261</v>
      </c>
      <c r="C579" s="178"/>
      <c r="D579" s="1383" t="s">
        <v>1873</v>
      </c>
      <c r="E579" s="1507"/>
      <c r="F579" s="1464"/>
    </row>
    <row r="580" spans="1:7" s="1169" customFormat="1">
      <c r="A580" s="1266" t="s">
        <v>46</v>
      </c>
      <c r="B580" s="734" t="s">
        <v>2246</v>
      </c>
      <c r="C580" s="1163" t="s">
        <v>165</v>
      </c>
      <c r="D580" s="1383">
        <v>130</v>
      </c>
      <c r="E580" s="1507"/>
      <c r="F580" s="1464">
        <f t="shared" ref="F580:F583" si="18">E580*D580</f>
        <v>0</v>
      </c>
    </row>
    <row r="581" spans="1:7" s="1169" customFormat="1">
      <c r="A581" s="1266" t="s">
        <v>47</v>
      </c>
      <c r="B581" s="734" t="s">
        <v>2247</v>
      </c>
      <c r="C581" s="1163" t="s">
        <v>165</v>
      </c>
      <c r="D581" s="1383">
        <v>15</v>
      </c>
      <c r="E581" s="1507"/>
      <c r="F581" s="1464">
        <f t="shared" si="18"/>
        <v>0</v>
      </c>
    </row>
    <row r="582" spans="1:7" s="1169" customFormat="1">
      <c r="A582" s="1266" t="s">
        <v>48</v>
      </c>
      <c r="B582" s="734" t="s">
        <v>2262</v>
      </c>
      <c r="C582" s="1163" t="s">
        <v>165</v>
      </c>
      <c r="D582" s="1383">
        <v>15</v>
      </c>
      <c r="E582" s="1507"/>
      <c r="F582" s="1464">
        <f t="shared" si="18"/>
        <v>0</v>
      </c>
    </row>
    <row r="583" spans="1:7" s="1169" customFormat="1">
      <c r="A583" s="1266" t="s">
        <v>49</v>
      </c>
      <c r="B583" s="734" t="s">
        <v>2248</v>
      </c>
      <c r="C583" s="1163" t="s">
        <v>165</v>
      </c>
      <c r="D583" s="1383">
        <v>80</v>
      </c>
      <c r="E583" s="1507"/>
      <c r="F583" s="1464">
        <f t="shared" si="18"/>
        <v>0</v>
      </c>
    </row>
    <row r="584" spans="1:7" s="1169" customFormat="1">
      <c r="A584" s="1266"/>
      <c r="B584" s="1384"/>
      <c r="C584" s="1382"/>
      <c r="D584" s="1383" t="s">
        <v>1873</v>
      </c>
      <c r="E584" s="1507"/>
      <c r="F584" s="1464"/>
    </row>
    <row r="585" spans="1:7" s="1169" customFormat="1" ht="225">
      <c r="A585" s="373" t="s">
        <v>3856</v>
      </c>
      <c r="B585" s="1384" t="s">
        <v>2760</v>
      </c>
      <c r="C585" s="178"/>
      <c r="D585" s="1383" t="s">
        <v>1873</v>
      </c>
      <c r="E585" s="1507"/>
      <c r="F585" s="1464"/>
    </row>
    <row r="586" spans="1:7" s="1169" customFormat="1">
      <c r="A586" s="1266" t="s">
        <v>46</v>
      </c>
      <c r="B586" s="734" t="s">
        <v>2263</v>
      </c>
      <c r="C586" s="1163" t="s">
        <v>165</v>
      </c>
      <c r="D586" s="1383">
        <v>130</v>
      </c>
      <c r="E586" s="1507"/>
      <c r="F586" s="1464">
        <f t="shared" ref="F586:F589" si="19">E586*D586</f>
        <v>0</v>
      </c>
    </row>
    <row r="587" spans="1:7" s="1169" customFormat="1">
      <c r="A587" s="1266" t="s">
        <v>47</v>
      </c>
      <c r="B587" s="734" t="s">
        <v>2264</v>
      </c>
      <c r="C587" s="1163" t="s">
        <v>165</v>
      </c>
      <c r="D587" s="1383">
        <v>15</v>
      </c>
      <c r="E587" s="1507"/>
      <c r="F587" s="1464">
        <f t="shared" si="19"/>
        <v>0</v>
      </c>
    </row>
    <row r="588" spans="1:7" s="1169" customFormat="1">
      <c r="A588" s="1266" t="s">
        <v>48</v>
      </c>
      <c r="B588" s="734" t="s">
        <v>2265</v>
      </c>
      <c r="C588" s="1163" t="s">
        <v>165</v>
      </c>
      <c r="D588" s="1383">
        <v>15</v>
      </c>
      <c r="E588" s="1507"/>
      <c r="F588" s="1464">
        <f t="shared" si="19"/>
        <v>0</v>
      </c>
    </row>
    <row r="589" spans="1:7" s="1169" customFormat="1">
      <c r="A589" s="1266" t="s">
        <v>49</v>
      </c>
      <c r="B589" s="734" t="s">
        <v>2266</v>
      </c>
      <c r="C589" s="1163" t="s">
        <v>165</v>
      </c>
      <c r="D589" s="1383">
        <v>80</v>
      </c>
      <c r="E589" s="1507"/>
      <c r="F589" s="1464">
        <f t="shared" si="19"/>
        <v>0</v>
      </c>
    </row>
    <row r="590" spans="1:7" s="1169" customFormat="1">
      <c r="A590" s="1266"/>
      <c r="B590" s="1384"/>
      <c r="C590" s="1382"/>
      <c r="D590" s="1383" t="s">
        <v>1873</v>
      </c>
      <c r="E590" s="1507"/>
      <c r="F590" s="1464"/>
    </row>
    <row r="591" spans="1:7" s="1169" customFormat="1">
      <c r="A591" s="1266"/>
      <c r="B591" s="1384"/>
      <c r="C591" s="178"/>
      <c r="D591" s="1383" t="s">
        <v>1873</v>
      </c>
      <c r="E591" s="1510"/>
      <c r="F591" s="1463"/>
      <c r="G591" s="1511"/>
    </row>
    <row r="592" spans="1:7" s="1169" customFormat="1" ht="60">
      <c r="A592" s="373" t="s">
        <v>3857</v>
      </c>
      <c r="B592" s="1493" t="s">
        <v>2267</v>
      </c>
      <c r="C592" s="1382"/>
      <c r="D592" s="1383" t="s">
        <v>1873</v>
      </c>
      <c r="E592" s="1507"/>
      <c r="F592" s="1464"/>
    </row>
    <row r="593" spans="1:23" s="1169" customFormat="1">
      <c r="A593" s="373"/>
      <c r="B593" s="1512" t="s">
        <v>2268</v>
      </c>
      <c r="C593" s="1382" t="s">
        <v>165</v>
      </c>
      <c r="D593" s="1383">
        <v>4800</v>
      </c>
      <c r="E593" s="1507"/>
      <c r="F593" s="1464">
        <f>D593*E593</f>
        <v>0</v>
      </c>
    </row>
    <row r="594" spans="1:23" s="1169" customFormat="1">
      <c r="A594" s="373"/>
      <c r="B594" s="1493"/>
      <c r="C594" s="1382"/>
      <c r="D594" s="1383" t="s">
        <v>1873</v>
      </c>
      <c r="E594" s="1507"/>
      <c r="F594" s="1464"/>
    </row>
    <row r="595" spans="1:23" s="1169" customFormat="1" ht="45">
      <c r="A595" s="373" t="s">
        <v>3858</v>
      </c>
      <c r="B595" s="1493" t="s">
        <v>2269</v>
      </c>
      <c r="C595" s="1382" t="s">
        <v>4241</v>
      </c>
      <c r="D595" s="1383">
        <v>473</v>
      </c>
      <c r="E595" s="1507"/>
      <c r="F595" s="1464">
        <f>D595*E595</f>
        <v>0</v>
      </c>
    </row>
    <row r="596" spans="1:23" s="1169" customFormat="1">
      <c r="A596" s="373"/>
      <c r="B596" s="1493"/>
      <c r="C596" s="1382"/>
      <c r="D596" s="1383" t="s">
        <v>1873</v>
      </c>
      <c r="E596" s="1507"/>
      <c r="F596" s="1464"/>
    </row>
    <row r="597" spans="1:23" s="1169" customFormat="1" ht="75">
      <c r="A597" s="373" t="s">
        <v>3860</v>
      </c>
      <c r="B597" s="1493" t="s">
        <v>2270</v>
      </c>
      <c r="C597" s="1382"/>
      <c r="D597" s="1383" t="s">
        <v>1873</v>
      </c>
      <c r="E597" s="1507"/>
      <c r="F597" s="1464"/>
      <c r="J597" s="1513"/>
      <c r="L597" s="1513"/>
      <c r="M597" s="1513"/>
      <c r="N597" s="1513"/>
      <c r="O597" s="1513"/>
      <c r="R597" s="1513"/>
      <c r="T597" s="1513"/>
      <c r="U597" s="1513"/>
      <c r="V597" s="1513"/>
      <c r="W597" s="1513"/>
    </row>
    <row r="598" spans="1:23" s="1169" customFormat="1">
      <c r="A598" s="373"/>
      <c r="B598" s="1512" t="s">
        <v>2271</v>
      </c>
      <c r="C598" s="1382" t="s">
        <v>45</v>
      </c>
      <c r="D598" s="1383">
        <v>9</v>
      </c>
      <c r="E598" s="1507"/>
      <c r="F598" s="1464">
        <f>D598*E598</f>
        <v>0</v>
      </c>
    </row>
    <row r="599" spans="1:23" s="1169" customFormat="1">
      <c r="A599" s="373"/>
      <c r="B599" s="1493"/>
      <c r="C599" s="1382"/>
      <c r="D599" s="1383" t="s">
        <v>1873</v>
      </c>
      <c r="E599" s="1507"/>
      <c r="F599" s="1464"/>
    </row>
    <row r="600" spans="1:23" s="1169" customFormat="1" ht="120">
      <c r="A600" s="373" t="s">
        <v>3861</v>
      </c>
      <c r="B600" s="1493" t="s">
        <v>2272</v>
      </c>
      <c r="C600" s="1382"/>
      <c r="D600" s="1383" t="s">
        <v>1873</v>
      </c>
      <c r="E600" s="1507"/>
      <c r="F600" s="1464"/>
    </row>
    <row r="601" spans="1:23" s="1169" customFormat="1">
      <c r="A601" s="373" t="s">
        <v>46</v>
      </c>
      <c r="B601" s="1381" t="s">
        <v>2273</v>
      </c>
      <c r="C601" s="1382" t="s">
        <v>33</v>
      </c>
      <c r="D601" s="1383">
        <v>1</v>
      </c>
      <c r="E601" s="1507"/>
      <c r="F601" s="1464">
        <f t="shared" ref="F601:F603" si="20">D601*E601</f>
        <v>0</v>
      </c>
    </row>
    <row r="602" spans="1:23" s="1169" customFormat="1">
      <c r="A602" s="373" t="s">
        <v>47</v>
      </c>
      <c r="B602" s="1381" t="s">
        <v>2274</v>
      </c>
      <c r="C602" s="1382" t="s">
        <v>33</v>
      </c>
      <c r="D602" s="1383">
        <v>5</v>
      </c>
      <c r="E602" s="1507"/>
      <c r="F602" s="1464">
        <f t="shared" si="20"/>
        <v>0</v>
      </c>
    </row>
    <row r="603" spans="1:23" s="1169" customFormat="1">
      <c r="A603" s="373" t="s">
        <v>48</v>
      </c>
      <c r="B603" s="1381" t="s">
        <v>2275</v>
      </c>
      <c r="C603" s="1382" t="s">
        <v>33</v>
      </c>
      <c r="D603" s="1383">
        <v>1</v>
      </c>
      <c r="E603" s="1507"/>
      <c r="F603" s="1464">
        <f t="shared" si="20"/>
        <v>0</v>
      </c>
    </row>
    <row r="604" spans="1:23" s="1169" customFormat="1">
      <c r="A604" s="373"/>
      <c r="B604" s="1493"/>
      <c r="C604" s="1382"/>
      <c r="D604" s="1383" t="s">
        <v>1873</v>
      </c>
      <c r="E604" s="1507"/>
      <c r="F604" s="1464"/>
    </row>
    <row r="605" spans="1:23" s="1169" customFormat="1" ht="77.25" customHeight="1">
      <c r="A605" s="373" t="s">
        <v>3862</v>
      </c>
      <c r="B605" s="1493" t="s">
        <v>2276</v>
      </c>
      <c r="C605" s="1382" t="s">
        <v>33</v>
      </c>
      <c r="D605" s="1383">
        <v>56</v>
      </c>
      <c r="E605" s="1507"/>
      <c r="F605" s="1464">
        <f>D605*E605</f>
        <v>0</v>
      </c>
    </row>
    <row r="606" spans="1:23" s="1169" customFormat="1">
      <c r="A606" s="373"/>
      <c r="B606" s="1381"/>
      <c r="C606" s="1382"/>
      <c r="D606" s="1383" t="s">
        <v>1873</v>
      </c>
      <c r="E606" s="1507"/>
      <c r="F606" s="1464"/>
    </row>
    <row r="607" spans="1:23" s="1169" customFormat="1" ht="75">
      <c r="A607" s="373" t="s">
        <v>3863</v>
      </c>
      <c r="B607" s="1493" t="s">
        <v>2277</v>
      </c>
      <c r="C607" s="1382" t="s">
        <v>33</v>
      </c>
      <c r="D607" s="1383">
        <v>18</v>
      </c>
      <c r="E607" s="1507"/>
      <c r="F607" s="1464">
        <f>D607*E607</f>
        <v>0</v>
      </c>
    </row>
    <row r="608" spans="1:23" s="1169" customFormat="1">
      <c r="A608" s="373"/>
      <c r="B608" s="1381"/>
      <c r="C608" s="1382"/>
      <c r="D608" s="1383" t="s">
        <v>1873</v>
      </c>
      <c r="E608" s="1507"/>
      <c r="F608" s="1464"/>
    </row>
    <row r="609" spans="1:6" s="1169" customFormat="1" ht="75">
      <c r="A609" s="373" t="s">
        <v>3859</v>
      </c>
      <c r="B609" s="1493" t="s">
        <v>2278</v>
      </c>
      <c r="C609" s="1382" t="s">
        <v>33</v>
      </c>
      <c r="D609" s="1383">
        <v>7</v>
      </c>
      <c r="E609" s="1507"/>
      <c r="F609" s="1464">
        <f>D609*E609</f>
        <v>0</v>
      </c>
    </row>
    <row r="610" spans="1:6" s="1169" customFormat="1">
      <c r="A610" s="373"/>
      <c r="B610" s="1493"/>
      <c r="C610" s="1382"/>
      <c r="D610" s="1383" t="s">
        <v>1873</v>
      </c>
      <c r="E610" s="1507"/>
      <c r="F610" s="1464"/>
    </row>
    <row r="611" spans="1:6" s="1169" customFormat="1" ht="78" customHeight="1">
      <c r="A611" s="373" t="s">
        <v>3864</v>
      </c>
      <c r="B611" s="1493" t="s">
        <v>2279</v>
      </c>
      <c r="C611" s="1382" t="s">
        <v>33</v>
      </c>
      <c r="D611" s="1383">
        <v>7</v>
      </c>
      <c r="E611" s="1507"/>
      <c r="F611" s="1464">
        <f>D611*E611</f>
        <v>0</v>
      </c>
    </row>
    <row r="612" spans="1:6" s="1169" customFormat="1">
      <c r="A612" s="373"/>
      <c r="B612" s="1493"/>
      <c r="C612" s="1382"/>
      <c r="D612" s="1383" t="s">
        <v>1873</v>
      </c>
      <c r="E612" s="1507"/>
      <c r="F612" s="1464"/>
    </row>
    <row r="613" spans="1:6" s="1169" customFormat="1" ht="60.75" customHeight="1">
      <c r="A613" s="373" t="s">
        <v>3865</v>
      </c>
      <c r="B613" s="1493" t="s">
        <v>2280</v>
      </c>
      <c r="C613" s="1382"/>
      <c r="D613" s="1383" t="s">
        <v>1873</v>
      </c>
      <c r="E613" s="1507"/>
      <c r="F613" s="1464"/>
    </row>
    <row r="614" spans="1:6" s="1169" customFormat="1">
      <c r="A614" s="373" t="s">
        <v>46</v>
      </c>
      <c r="B614" s="1381" t="s">
        <v>2281</v>
      </c>
      <c r="C614" s="1382" t="s">
        <v>33</v>
      </c>
      <c r="D614" s="1383">
        <v>1</v>
      </c>
      <c r="E614" s="1507"/>
      <c r="F614" s="1464">
        <f t="shared" ref="F614:F616" si="21">D614*E614</f>
        <v>0</v>
      </c>
    </row>
    <row r="615" spans="1:6" s="1169" customFormat="1">
      <c r="A615" s="373" t="s">
        <v>47</v>
      </c>
      <c r="B615" s="1381" t="s">
        <v>2282</v>
      </c>
      <c r="C615" s="1382" t="s">
        <v>33</v>
      </c>
      <c r="D615" s="1383">
        <v>5</v>
      </c>
      <c r="E615" s="1507"/>
      <c r="F615" s="1464">
        <f t="shared" si="21"/>
        <v>0</v>
      </c>
    </row>
    <row r="616" spans="1:6" s="1169" customFormat="1">
      <c r="A616" s="373" t="s">
        <v>48</v>
      </c>
      <c r="B616" s="1381" t="s">
        <v>2283</v>
      </c>
      <c r="C616" s="1382" t="s">
        <v>33</v>
      </c>
      <c r="D616" s="1383">
        <v>1</v>
      </c>
      <c r="E616" s="1507"/>
      <c r="F616" s="1464">
        <f t="shared" si="21"/>
        <v>0</v>
      </c>
    </row>
    <row r="617" spans="1:6" s="1169" customFormat="1">
      <c r="A617" s="373"/>
      <c r="B617" s="1493"/>
      <c r="C617" s="1382"/>
      <c r="D617" s="1383" t="s">
        <v>1873</v>
      </c>
      <c r="E617" s="1507"/>
      <c r="F617" s="1464"/>
    </row>
    <row r="618" spans="1:6" s="1169" customFormat="1" ht="47.25" customHeight="1">
      <c r="A618" s="373" t="s">
        <v>3866</v>
      </c>
      <c r="B618" s="1493" t="s">
        <v>2284</v>
      </c>
      <c r="C618" s="1382" t="s">
        <v>33</v>
      </c>
      <c r="D618" s="1383">
        <v>7</v>
      </c>
      <c r="E618" s="1507"/>
      <c r="F618" s="1464">
        <f>D618*E618</f>
        <v>0</v>
      </c>
    </row>
    <row r="619" spans="1:6" s="1169" customFormat="1">
      <c r="A619" s="373"/>
      <c r="B619" s="1493"/>
      <c r="C619" s="1382"/>
      <c r="D619" s="1383" t="s">
        <v>1873</v>
      </c>
      <c r="E619" s="1507"/>
      <c r="F619" s="1464"/>
    </row>
    <row r="620" spans="1:6" s="1169" customFormat="1" ht="63.75" customHeight="1">
      <c r="A620" s="373" t="s">
        <v>3867</v>
      </c>
      <c r="B620" s="1493" t="s">
        <v>2285</v>
      </c>
      <c r="C620" s="1382" t="s">
        <v>45</v>
      </c>
      <c r="D620" s="1383">
        <v>1</v>
      </c>
      <c r="E620" s="1507"/>
      <c r="F620" s="736">
        <f>D620*E620</f>
        <v>0</v>
      </c>
    </row>
    <row r="621" spans="1:6" s="1169" customFormat="1">
      <c r="A621" s="373"/>
      <c r="B621" s="1493"/>
      <c r="C621" s="1382"/>
      <c r="D621" s="1383" t="s">
        <v>1873</v>
      </c>
      <c r="E621" s="1507"/>
      <c r="F621" s="1464"/>
    </row>
    <row r="622" spans="1:6" s="1169" customFormat="1">
      <c r="A622" s="373" t="s">
        <v>3868</v>
      </c>
      <c r="B622" s="1384" t="s">
        <v>2098</v>
      </c>
      <c r="C622" s="1163"/>
      <c r="D622" s="1383" t="s">
        <v>1873</v>
      </c>
      <c r="E622" s="1514"/>
      <c r="F622" s="1464"/>
    </row>
    <row r="623" spans="1:6" s="1169" customFormat="1" ht="75">
      <c r="A623" s="1490"/>
      <c r="B623" s="1384" t="s">
        <v>2286</v>
      </c>
      <c r="C623" s="1163"/>
      <c r="D623" s="1383"/>
      <c r="E623" s="1507"/>
      <c r="F623" s="1464"/>
    </row>
    <row r="624" spans="1:6" s="1169" customFormat="1" ht="45">
      <c r="A624" s="373"/>
      <c r="B624" s="1384" t="s">
        <v>2179</v>
      </c>
      <c r="C624" s="178"/>
      <c r="D624" s="1383"/>
      <c r="E624" s="1499"/>
      <c r="F624" s="1463"/>
    </row>
    <row r="625" spans="1:6" s="1169" customFormat="1">
      <c r="A625" s="1490"/>
      <c r="B625" s="1384" t="s">
        <v>2287</v>
      </c>
      <c r="C625" s="1163" t="s">
        <v>33</v>
      </c>
      <c r="D625" s="1383">
        <v>7</v>
      </c>
      <c r="E625" s="1507"/>
      <c r="F625" s="1464">
        <f>E625*D625</f>
        <v>0</v>
      </c>
    </row>
    <row r="626" spans="1:6" s="1169" customFormat="1">
      <c r="A626" s="1490"/>
      <c r="B626" s="1261"/>
      <c r="C626" s="1163"/>
      <c r="D626" s="1383"/>
      <c r="E626" s="1507"/>
      <c r="F626" s="1464"/>
    </row>
    <row r="627" spans="1:6" s="1169" customFormat="1">
      <c r="A627" s="373" t="s">
        <v>3869</v>
      </c>
      <c r="B627" s="1384" t="s">
        <v>2098</v>
      </c>
      <c r="C627" s="1163"/>
      <c r="D627" s="1383"/>
      <c r="E627" s="1507"/>
      <c r="F627" s="1464"/>
    </row>
    <row r="628" spans="1:6" s="1169" customFormat="1" ht="182.25" customHeight="1">
      <c r="A628" s="373" t="s">
        <v>3870</v>
      </c>
      <c r="B628" s="1384" t="s">
        <v>2288</v>
      </c>
      <c r="C628" s="1163"/>
      <c r="D628" s="1383"/>
      <c r="E628" s="1507"/>
      <c r="F628" s="1464"/>
    </row>
    <row r="629" spans="1:6" s="1169" customFormat="1" ht="45">
      <c r="A629" s="373"/>
      <c r="B629" s="1384" t="s">
        <v>2179</v>
      </c>
      <c r="C629" s="178"/>
      <c r="D629" s="1383"/>
      <c r="E629" s="1499"/>
      <c r="F629" s="1463"/>
    </row>
    <row r="630" spans="1:6" s="1169" customFormat="1">
      <c r="A630" s="1490"/>
      <c r="B630" s="1384" t="s">
        <v>2287</v>
      </c>
      <c r="C630" s="1163" t="s">
        <v>33</v>
      </c>
      <c r="D630" s="1383">
        <v>7</v>
      </c>
      <c r="E630" s="1507"/>
      <c r="F630" s="1464">
        <f>E630*D630</f>
        <v>0</v>
      </c>
    </row>
    <row r="631" spans="1:6" s="1169" customFormat="1">
      <c r="A631" s="1490"/>
      <c r="B631" s="1261"/>
      <c r="C631" s="1163"/>
      <c r="D631" s="1383" t="s">
        <v>1873</v>
      </c>
      <c r="E631" s="1507"/>
      <c r="F631" s="1464"/>
    </row>
    <row r="632" spans="1:6" s="1169" customFormat="1" ht="75">
      <c r="A632" s="373" t="s">
        <v>3871</v>
      </c>
      <c r="B632" s="1493" t="s">
        <v>2761</v>
      </c>
      <c r="C632" s="1163"/>
      <c r="D632" s="1383" t="s">
        <v>1873</v>
      </c>
      <c r="E632" s="760"/>
      <c r="F632" s="736"/>
    </row>
    <row r="633" spans="1:6" s="1169" customFormat="1">
      <c r="A633" s="373"/>
      <c r="B633" s="1381" t="s">
        <v>2289</v>
      </c>
      <c r="C633" s="1382" t="s">
        <v>33</v>
      </c>
      <c r="D633" s="1383">
        <v>2</v>
      </c>
      <c r="E633" s="760"/>
      <c r="F633" s="736">
        <f t="shared" ref="F633" si="22">E633*D633</f>
        <v>0</v>
      </c>
    </row>
    <row r="634" spans="1:6" s="1169" customFormat="1">
      <c r="A634" s="373"/>
      <c r="B634" s="1493"/>
      <c r="C634" s="1163"/>
      <c r="D634" s="1383"/>
      <c r="E634" s="760"/>
      <c r="F634" s="736"/>
    </row>
    <row r="635" spans="1:6" s="1169" customFormat="1" ht="60">
      <c r="A635" s="373" t="s">
        <v>3872</v>
      </c>
      <c r="B635" s="1493" t="s">
        <v>2290</v>
      </c>
      <c r="C635" s="1382" t="s">
        <v>45</v>
      </c>
      <c r="D635" s="1383">
        <v>1</v>
      </c>
      <c r="E635" s="1507"/>
      <c r="F635" s="1464">
        <f>D635*E635</f>
        <v>0</v>
      </c>
    </row>
    <row r="636" spans="1:6" s="1169" customFormat="1">
      <c r="A636" s="373"/>
      <c r="B636" s="1493"/>
      <c r="C636" s="1382"/>
      <c r="D636" s="1383" t="s">
        <v>1873</v>
      </c>
      <c r="E636" s="1507"/>
      <c r="F636" s="1464"/>
    </row>
    <row r="637" spans="1:6" s="1169" customFormat="1">
      <c r="A637" s="373" t="s">
        <v>3873</v>
      </c>
      <c r="B637" s="1493" t="s">
        <v>2291</v>
      </c>
      <c r="C637" s="1163" t="s">
        <v>45</v>
      </c>
      <c r="D637" s="1383">
        <v>1</v>
      </c>
      <c r="E637" s="1499"/>
      <c r="F637" s="1463">
        <f>E637*D637</f>
        <v>0</v>
      </c>
    </row>
    <row r="638" spans="1:6" s="1169" customFormat="1">
      <c r="A638" s="1260"/>
      <c r="B638" s="1493"/>
      <c r="C638" s="1163"/>
      <c r="D638" s="1163"/>
      <c r="E638" s="1499"/>
      <c r="F638" s="1463"/>
    </row>
    <row r="639" spans="1:6" s="1169" customFormat="1">
      <c r="A639" s="373" t="s">
        <v>3750</v>
      </c>
      <c r="B639" s="741" t="s">
        <v>32</v>
      </c>
      <c r="C639" s="742"/>
      <c r="D639" s="728" t="s">
        <v>1873</v>
      </c>
      <c r="E639" s="761"/>
      <c r="F639" s="1470">
        <f>SUM(F577:F638)</f>
        <v>0</v>
      </c>
    </row>
    <row r="640" spans="1:6" s="1169" customFormat="1">
      <c r="A640" s="373"/>
      <c r="B640" s="743"/>
      <c r="C640" s="396"/>
      <c r="D640" s="729"/>
      <c r="E640" s="759"/>
      <c r="F640" s="1464"/>
    </row>
    <row r="641" spans="1:6" s="1169" customFormat="1" ht="22.5">
      <c r="A641" s="732"/>
      <c r="B641" s="1502" t="s">
        <v>1856</v>
      </c>
      <c r="C641" s="1480" t="s">
        <v>1857</v>
      </c>
      <c r="D641" s="1480" t="s">
        <v>212</v>
      </c>
      <c r="E641" s="1503" t="s">
        <v>2043</v>
      </c>
      <c r="F641" s="1504" t="s">
        <v>2044</v>
      </c>
    </row>
    <row r="642" spans="1:6" s="1169" customFormat="1">
      <c r="A642" s="373"/>
      <c r="B642" s="1505"/>
      <c r="C642" s="1506"/>
      <c r="D642" s="1506"/>
      <c r="E642" s="1507"/>
      <c r="F642" s="1463"/>
    </row>
    <row r="643" spans="1:6" s="1169" customFormat="1" ht="45">
      <c r="A643" s="1515" t="s">
        <v>3751</v>
      </c>
      <c r="B643" s="1516" t="s">
        <v>2292</v>
      </c>
      <c r="C643" s="1163"/>
      <c r="D643" s="1383"/>
      <c r="E643" s="1499"/>
      <c r="F643" s="1463"/>
    </row>
    <row r="644" spans="1:6" s="1169" customFormat="1">
      <c r="A644" s="1266"/>
      <c r="B644" s="1517"/>
      <c r="C644" s="1163"/>
      <c r="D644" s="1383"/>
      <c r="E644" s="1499"/>
      <c r="F644" s="1463"/>
    </row>
    <row r="645" spans="1:6" s="1169" customFormat="1">
      <c r="A645" s="1266" t="s">
        <v>3874</v>
      </c>
      <c r="B645" s="1384" t="s">
        <v>2293</v>
      </c>
      <c r="C645" s="178"/>
      <c r="D645" s="1383" t="s">
        <v>1873</v>
      </c>
      <c r="E645" s="1499"/>
      <c r="F645" s="1463"/>
    </row>
    <row r="646" spans="1:6" s="1169" customFormat="1" ht="183" customHeight="1">
      <c r="A646" s="1266"/>
      <c r="B646" s="1384" t="s">
        <v>2294</v>
      </c>
      <c r="C646" s="178"/>
      <c r="D646" s="1383"/>
      <c r="E646" s="1499"/>
      <c r="F646" s="1463"/>
    </row>
    <row r="647" spans="1:6" s="1169" customFormat="1">
      <c r="A647" s="1266"/>
      <c r="B647" s="1384" t="s">
        <v>1244</v>
      </c>
      <c r="C647" s="178"/>
      <c r="D647" s="1383"/>
      <c r="E647" s="1499"/>
      <c r="F647" s="1463"/>
    </row>
    <row r="648" spans="1:6" s="1169" customFormat="1" ht="155.25" customHeight="1">
      <c r="A648" s="1266"/>
      <c r="B648" s="1384" t="s">
        <v>2295</v>
      </c>
      <c r="C648" s="178"/>
      <c r="D648" s="1383"/>
      <c r="E648" s="1499"/>
      <c r="F648" s="1463"/>
    </row>
    <row r="649" spans="1:6" s="1169" customFormat="1" ht="30">
      <c r="A649" s="1266"/>
      <c r="B649" s="1384" t="s">
        <v>2296</v>
      </c>
      <c r="C649" s="726" t="s">
        <v>33</v>
      </c>
      <c r="D649" s="1383">
        <v>10</v>
      </c>
      <c r="E649" s="1507"/>
      <c r="F649" s="736">
        <f>E649*D649</f>
        <v>0</v>
      </c>
    </row>
    <row r="650" spans="1:6" s="1169" customFormat="1">
      <c r="A650" s="1266"/>
      <c r="B650" s="1384"/>
      <c r="C650" s="726"/>
      <c r="D650" s="1383"/>
      <c r="E650" s="759"/>
      <c r="F650" s="736"/>
    </row>
    <row r="651" spans="1:6" s="1169" customFormat="1">
      <c r="A651" s="1266" t="s">
        <v>3878</v>
      </c>
      <c r="B651" s="1384" t="s">
        <v>2293</v>
      </c>
      <c r="C651" s="178"/>
      <c r="D651" s="1383" t="s">
        <v>1873</v>
      </c>
      <c r="E651" s="1499"/>
      <c r="F651" s="1463"/>
    </row>
    <row r="652" spans="1:6" s="1169" customFormat="1" ht="228.75" customHeight="1">
      <c r="A652" s="1266"/>
      <c r="B652" s="1384" t="s">
        <v>2297</v>
      </c>
      <c r="C652" s="178"/>
      <c r="D652" s="1383"/>
      <c r="E652" s="1499"/>
      <c r="F652" s="1463"/>
    </row>
    <row r="653" spans="1:6" s="1169" customFormat="1">
      <c r="A653" s="1266"/>
      <c r="B653" s="1384" t="s">
        <v>1244</v>
      </c>
      <c r="C653" s="178"/>
      <c r="D653" s="1383"/>
      <c r="E653" s="1499"/>
      <c r="F653" s="1463"/>
    </row>
    <row r="654" spans="1:6" s="1169" customFormat="1" ht="171" customHeight="1">
      <c r="A654" s="1266"/>
      <c r="B654" s="1384" t="s">
        <v>2298</v>
      </c>
      <c r="C654" s="178"/>
      <c r="D654" s="1383"/>
      <c r="E654" s="1499"/>
      <c r="F654" s="1463"/>
    </row>
    <row r="655" spans="1:6" s="1169" customFormat="1" ht="30">
      <c r="A655" s="1266"/>
      <c r="B655" s="1384" t="s">
        <v>2296</v>
      </c>
      <c r="C655" s="726" t="s">
        <v>33</v>
      </c>
      <c r="D655" s="1383">
        <v>2</v>
      </c>
      <c r="E655" s="1507"/>
      <c r="F655" s="736">
        <f>E655*D655</f>
        <v>0</v>
      </c>
    </row>
    <row r="656" spans="1:6" s="1169" customFormat="1">
      <c r="A656" s="1266"/>
      <c r="B656" s="1384"/>
      <c r="C656" s="726"/>
      <c r="D656" s="1383"/>
      <c r="E656" s="759"/>
      <c r="F656" s="736"/>
    </row>
    <row r="657" spans="1:7" s="1169" customFormat="1">
      <c r="A657" s="1266" t="s">
        <v>3877</v>
      </c>
      <c r="B657" s="1384" t="s">
        <v>2293</v>
      </c>
      <c r="C657" s="178"/>
      <c r="D657" s="1383" t="s">
        <v>1873</v>
      </c>
      <c r="E657" s="1499"/>
      <c r="F657" s="1463"/>
    </row>
    <row r="658" spans="1:7" s="1169" customFormat="1" ht="228" customHeight="1">
      <c r="A658" s="1266"/>
      <c r="B658" s="1384" t="s">
        <v>4242</v>
      </c>
      <c r="C658" s="178"/>
      <c r="D658" s="1383"/>
      <c r="E658" s="1499"/>
      <c r="F658" s="1463"/>
    </row>
    <row r="659" spans="1:7" s="1169" customFormat="1">
      <c r="A659" s="1266" t="s">
        <v>46</v>
      </c>
      <c r="B659" s="1384" t="s">
        <v>1244</v>
      </c>
      <c r="C659" s="178"/>
      <c r="D659" s="1383"/>
      <c r="E659" s="1499"/>
      <c r="F659" s="1463"/>
    </row>
    <row r="660" spans="1:7" s="1169" customFormat="1" ht="157.5" customHeight="1">
      <c r="A660" s="1266"/>
      <c r="B660" s="1384" t="s">
        <v>2299</v>
      </c>
      <c r="C660" s="178"/>
      <c r="D660" s="1383"/>
      <c r="E660" s="1499"/>
      <c r="F660" s="1463"/>
    </row>
    <row r="661" spans="1:7" s="1169" customFormat="1" ht="30">
      <c r="A661" s="1266"/>
      <c r="B661" s="1384" t="s">
        <v>2296</v>
      </c>
      <c r="C661" s="726" t="s">
        <v>33</v>
      </c>
      <c r="D661" s="1383">
        <v>1</v>
      </c>
      <c r="E661" s="1507"/>
      <c r="F661" s="736">
        <f>E661*D661</f>
        <v>0</v>
      </c>
    </row>
    <row r="662" spans="1:7" s="1169" customFormat="1">
      <c r="A662" s="1266"/>
      <c r="B662" s="1384"/>
      <c r="C662" s="726"/>
      <c r="D662" s="1383"/>
      <c r="E662" s="759"/>
      <c r="F662" s="736"/>
    </row>
    <row r="663" spans="1:7" s="1169" customFormat="1">
      <c r="A663" s="1266" t="s">
        <v>47</v>
      </c>
      <c r="B663" s="1384" t="s">
        <v>1244</v>
      </c>
      <c r="C663" s="178"/>
      <c r="D663" s="1383"/>
      <c r="E663" s="1499"/>
      <c r="F663" s="1463"/>
    </row>
    <row r="664" spans="1:7" s="1169" customFormat="1" ht="153" customHeight="1">
      <c r="A664" s="1266"/>
      <c r="B664" s="1384" t="s">
        <v>2300</v>
      </c>
      <c r="C664" s="178"/>
      <c r="D664" s="1383"/>
      <c r="E664" s="1499"/>
      <c r="F664" s="1463"/>
    </row>
    <row r="665" spans="1:7" s="1169" customFormat="1" ht="30">
      <c r="A665" s="1266"/>
      <c r="B665" s="1384" t="s">
        <v>2296</v>
      </c>
      <c r="C665" s="726" t="s">
        <v>33</v>
      </c>
      <c r="D665" s="1383">
        <v>1</v>
      </c>
      <c r="E665" s="1507"/>
      <c r="F665" s="736">
        <f>E665*D665</f>
        <v>0</v>
      </c>
    </row>
    <row r="666" spans="1:7" s="1169" customFormat="1">
      <c r="A666" s="1266"/>
      <c r="B666" s="1384"/>
      <c r="C666" s="726"/>
      <c r="D666" s="1383"/>
      <c r="E666" s="1507"/>
      <c r="F666" s="736"/>
    </row>
    <row r="667" spans="1:7" s="1169" customFormat="1">
      <c r="A667" s="1266" t="s">
        <v>3876</v>
      </c>
      <c r="B667" s="1384" t="s">
        <v>2293</v>
      </c>
      <c r="C667" s="1302"/>
      <c r="D667" s="1383"/>
      <c r="E667" s="1510"/>
      <c r="F667" s="1463"/>
      <c r="G667" s="1518"/>
    </row>
    <row r="668" spans="1:7" s="1169" customFormat="1" ht="226.5" customHeight="1">
      <c r="A668" s="1266"/>
      <c r="B668" s="1384" t="s">
        <v>2301</v>
      </c>
      <c r="C668" s="1302"/>
      <c r="D668" s="1383"/>
      <c r="E668" s="1510"/>
      <c r="F668" s="1463"/>
      <c r="G668" s="1518"/>
    </row>
    <row r="669" spans="1:7" s="1169" customFormat="1" ht="30">
      <c r="A669" s="1266"/>
      <c r="B669" s="1384" t="s">
        <v>2302</v>
      </c>
      <c r="C669" s="1382" t="s">
        <v>33</v>
      </c>
      <c r="D669" s="1383">
        <v>9</v>
      </c>
      <c r="E669" s="1492"/>
      <c r="F669" s="736">
        <f>E669*D669</f>
        <v>0</v>
      </c>
      <c r="G669" s="1518"/>
    </row>
    <row r="670" spans="1:7" s="1169" customFormat="1">
      <c r="A670" s="1266"/>
      <c r="B670" s="1384"/>
      <c r="C670" s="1382"/>
      <c r="D670" s="1383"/>
      <c r="E670" s="1492"/>
      <c r="F670" s="1464"/>
      <c r="G670" s="1518"/>
    </row>
    <row r="671" spans="1:7" s="1169" customFormat="1">
      <c r="A671" s="1266" t="s">
        <v>3875</v>
      </c>
      <c r="B671" s="1384" t="s">
        <v>2293</v>
      </c>
      <c r="C671" s="1302"/>
      <c r="D671" s="1383"/>
      <c r="E671" s="1510"/>
      <c r="F671" s="1463"/>
      <c r="G671" s="1518"/>
    </row>
    <row r="672" spans="1:7" s="1169" customFormat="1" ht="151.5" customHeight="1">
      <c r="A672" s="1266"/>
      <c r="B672" s="1384" t="s">
        <v>2303</v>
      </c>
      <c r="C672" s="1302"/>
      <c r="D672" s="1383"/>
      <c r="E672" s="1510"/>
      <c r="F672" s="1463"/>
      <c r="G672" s="1518"/>
    </row>
    <row r="673" spans="1:7" s="1169" customFormat="1">
      <c r="A673" s="1266"/>
      <c r="B673" s="1384"/>
      <c r="C673" s="1382" t="s">
        <v>33</v>
      </c>
      <c r="D673" s="1383">
        <v>5</v>
      </c>
      <c r="E673" s="1492"/>
      <c r="F673" s="736">
        <f>E673*D673</f>
        <v>0</v>
      </c>
      <c r="G673" s="1518"/>
    </row>
    <row r="674" spans="1:7" s="1169" customFormat="1">
      <c r="A674" s="1266"/>
      <c r="B674" s="1384"/>
      <c r="C674" s="1382"/>
      <c r="D674" s="1383"/>
      <c r="E674" s="1492"/>
      <c r="F674" s="1464"/>
      <c r="G674" s="1518"/>
    </row>
    <row r="675" spans="1:7" s="1169" customFormat="1" ht="77.25" customHeight="1">
      <c r="A675" s="1266" t="s">
        <v>3879</v>
      </c>
      <c r="B675" s="1384" t="s">
        <v>2304</v>
      </c>
      <c r="C675" s="1519"/>
      <c r="D675" s="1383" t="s">
        <v>1873</v>
      </c>
      <c r="E675" s="1520"/>
      <c r="F675" s="1521"/>
      <c r="G675" s="1518"/>
    </row>
    <row r="676" spans="1:7" s="1169" customFormat="1">
      <c r="A676" s="1266"/>
      <c r="B676" s="1384"/>
      <c r="C676" s="1382" t="s">
        <v>45</v>
      </c>
      <c r="D676" s="1383">
        <v>1</v>
      </c>
      <c r="E676" s="1492"/>
      <c r="F676" s="736">
        <f>E676*D676</f>
        <v>0</v>
      </c>
      <c r="G676" s="1518"/>
    </row>
    <row r="677" spans="1:7" s="1169" customFormat="1">
      <c r="A677" s="1266"/>
      <c r="B677" s="1519"/>
      <c r="C677" s="1522"/>
      <c r="D677" s="1383"/>
      <c r="E677" s="1520"/>
      <c r="F677" s="1521"/>
      <c r="G677" s="1509"/>
    </row>
    <row r="678" spans="1:7" s="1169" customFormat="1" ht="75.75" customHeight="1">
      <c r="A678" s="1266" t="s">
        <v>3880</v>
      </c>
      <c r="B678" s="1384" t="s">
        <v>2305</v>
      </c>
      <c r="C678" s="1519"/>
      <c r="D678" s="1383" t="s">
        <v>1873</v>
      </c>
      <c r="E678" s="1520"/>
      <c r="F678" s="1521"/>
      <c r="G678" s="1509"/>
    </row>
    <row r="679" spans="1:7" s="1169" customFormat="1">
      <c r="A679" s="1266" t="s">
        <v>46</v>
      </c>
      <c r="B679" s="1384" t="s">
        <v>2306</v>
      </c>
      <c r="C679" s="1382" t="s">
        <v>33</v>
      </c>
      <c r="D679" s="1383">
        <v>28</v>
      </c>
      <c r="E679" s="1492"/>
      <c r="F679" s="1464">
        <f t="shared" ref="F679:F681" si="23">E679*D679</f>
        <v>0</v>
      </c>
      <c r="G679" s="1518"/>
    </row>
    <row r="680" spans="1:7" s="1169" customFormat="1">
      <c r="A680" s="1266" t="s">
        <v>47</v>
      </c>
      <c r="B680" s="1384" t="s">
        <v>2287</v>
      </c>
      <c r="C680" s="1382" t="s">
        <v>33</v>
      </c>
      <c r="D680" s="1383">
        <v>8</v>
      </c>
      <c r="E680" s="1492"/>
      <c r="F680" s="1464">
        <f t="shared" si="23"/>
        <v>0</v>
      </c>
      <c r="G680" s="1518"/>
    </row>
    <row r="681" spans="1:7" s="1169" customFormat="1">
      <c r="A681" s="1266" t="s">
        <v>48</v>
      </c>
      <c r="B681" s="1384" t="s">
        <v>2092</v>
      </c>
      <c r="C681" s="1382" t="s">
        <v>33</v>
      </c>
      <c r="D681" s="1383">
        <v>20</v>
      </c>
      <c r="E681" s="1492"/>
      <c r="F681" s="1464">
        <f t="shared" si="23"/>
        <v>0</v>
      </c>
      <c r="G681" s="1518"/>
    </row>
    <row r="682" spans="1:7" s="1169" customFormat="1">
      <c r="A682" s="1266"/>
      <c r="B682" s="1519"/>
      <c r="C682" s="1522"/>
      <c r="D682" s="1383"/>
      <c r="E682" s="1520"/>
      <c r="F682" s="1521"/>
      <c r="G682" s="1509"/>
    </row>
    <row r="683" spans="1:7" s="1169" customFormat="1" ht="60">
      <c r="A683" s="1266" t="s">
        <v>3881</v>
      </c>
      <c r="B683" s="1384" t="s">
        <v>2307</v>
      </c>
      <c r="C683" s="1519"/>
      <c r="D683" s="1383" t="s">
        <v>1873</v>
      </c>
      <c r="E683" s="1520"/>
      <c r="F683" s="1521"/>
      <c r="G683" s="1509"/>
    </row>
    <row r="684" spans="1:7" s="1169" customFormat="1">
      <c r="A684" s="1266" t="s">
        <v>46</v>
      </c>
      <c r="B684" s="1384" t="s">
        <v>2306</v>
      </c>
      <c r="C684" s="1382" t="s">
        <v>33</v>
      </c>
      <c r="D684" s="1383">
        <v>28</v>
      </c>
      <c r="E684" s="1492"/>
      <c r="F684" s="1464">
        <f t="shared" ref="F684:F686" si="24">E684*D684</f>
        <v>0</v>
      </c>
      <c r="G684" s="1518"/>
    </row>
    <row r="685" spans="1:7" s="1169" customFormat="1">
      <c r="A685" s="1266" t="s">
        <v>47</v>
      </c>
      <c r="B685" s="1384" t="s">
        <v>2287</v>
      </c>
      <c r="C685" s="1382" t="s">
        <v>33</v>
      </c>
      <c r="D685" s="1383">
        <v>8</v>
      </c>
      <c r="E685" s="1492"/>
      <c r="F685" s="1464">
        <f t="shared" si="24"/>
        <v>0</v>
      </c>
      <c r="G685" s="1518"/>
    </row>
    <row r="686" spans="1:7" s="1169" customFormat="1">
      <c r="A686" s="1266" t="s">
        <v>48</v>
      </c>
      <c r="B686" s="1384" t="s">
        <v>2092</v>
      </c>
      <c r="C686" s="1382" t="s">
        <v>33</v>
      </c>
      <c r="D686" s="1383">
        <v>20</v>
      </c>
      <c r="E686" s="1492"/>
      <c r="F686" s="1464">
        <f t="shared" si="24"/>
        <v>0</v>
      </c>
      <c r="G686" s="1518"/>
    </row>
    <row r="687" spans="1:7" s="1169" customFormat="1">
      <c r="A687" s="1266"/>
      <c r="B687" s="1519"/>
      <c r="C687" s="1522"/>
      <c r="D687" s="1383"/>
      <c r="E687" s="1520"/>
      <c r="F687" s="1521"/>
      <c r="G687" s="1509"/>
    </row>
    <row r="688" spans="1:7" s="1169" customFormat="1" ht="120">
      <c r="A688" s="1266" t="s">
        <v>3882</v>
      </c>
      <c r="B688" s="1384" t="s">
        <v>2308</v>
      </c>
      <c r="C688" s="1519"/>
      <c r="D688" s="1383"/>
      <c r="E688" s="1520"/>
      <c r="F688" s="1521"/>
      <c r="G688" s="1509"/>
    </row>
    <row r="689" spans="1:7" s="1169" customFormat="1">
      <c r="A689" s="1266" t="s">
        <v>46</v>
      </c>
      <c r="B689" s="1384" t="s">
        <v>2309</v>
      </c>
      <c r="C689" s="1382" t="s">
        <v>33</v>
      </c>
      <c r="D689" s="1383">
        <v>17</v>
      </c>
      <c r="E689" s="1492"/>
      <c r="F689" s="1464">
        <f>E689*D689</f>
        <v>0</v>
      </c>
      <c r="G689" s="1518"/>
    </row>
    <row r="690" spans="1:7" s="1169" customFormat="1">
      <c r="A690" s="1266" t="s">
        <v>47</v>
      </c>
      <c r="B690" s="1384" t="s">
        <v>2310</v>
      </c>
      <c r="C690" s="1382" t="s">
        <v>33</v>
      </c>
      <c r="D690" s="1383">
        <v>9</v>
      </c>
      <c r="E690" s="1492"/>
      <c r="F690" s="1464">
        <f t="shared" ref="F690:F691" si="25">E690*D690</f>
        <v>0</v>
      </c>
      <c r="G690" s="1518"/>
    </row>
    <row r="691" spans="1:7" s="1169" customFormat="1">
      <c r="A691" s="1266" t="s">
        <v>48</v>
      </c>
      <c r="B691" s="1384" t="s">
        <v>2311</v>
      </c>
      <c r="C691" s="1382" t="s">
        <v>33</v>
      </c>
      <c r="D691" s="1383">
        <v>2</v>
      </c>
      <c r="E691" s="1492"/>
      <c r="F691" s="1464">
        <f t="shared" si="25"/>
        <v>0</v>
      </c>
    </row>
    <row r="692" spans="1:7" s="1169" customFormat="1">
      <c r="A692" s="1266"/>
      <c r="B692" s="1384"/>
      <c r="C692" s="1382"/>
      <c r="D692" s="1383"/>
      <c r="E692" s="1507"/>
      <c r="F692" s="1464"/>
    </row>
    <row r="693" spans="1:7" s="1169" customFormat="1" ht="65.25" customHeight="1">
      <c r="A693" s="1266" t="s">
        <v>3883</v>
      </c>
      <c r="B693" s="1384" t="s">
        <v>2312</v>
      </c>
      <c r="C693" s="1382"/>
      <c r="D693" s="1383" t="s">
        <v>1873</v>
      </c>
      <c r="E693" s="1492"/>
      <c r="F693" s="1464"/>
    </row>
    <row r="694" spans="1:7" s="1169" customFormat="1">
      <c r="A694" s="1266"/>
      <c r="B694" s="1384"/>
      <c r="C694" s="1382" t="s">
        <v>33</v>
      </c>
      <c r="D694" s="1383">
        <v>16</v>
      </c>
      <c r="E694" s="1492"/>
      <c r="F694" s="1464">
        <f t="shared" ref="F694" si="26">E694*D694</f>
        <v>0</v>
      </c>
    </row>
    <row r="695" spans="1:7" s="1169" customFormat="1">
      <c r="A695" s="1266"/>
      <c r="B695" s="1384"/>
      <c r="C695" s="1382"/>
      <c r="D695" s="1383" t="s">
        <v>1873</v>
      </c>
      <c r="E695" s="1492"/>
      <c r="F695" s="1464"/>
    </row>
    <row r="696" spans="1:7" s="1169" customFormat="1">
      <c r="A696" s="1266" t="s">
        <v>3884</v>
      </c>
      <c r="B696" s="1384" t="s">
        <v>2098</v>
      </c>
      <c r="C696" s="1382"/>
      <c r="D696" s="1383"/>
      <c r="E696" s="1492"/>
      <c r="F696" s="1464"/>
    </row>
    <row r="697" spans="1:7" s="1169" customFormat="1" ht="62.25" customHeight="1">
      <c r="A697" s="1266"/>
      <c r="B697" s="740" t="s">
        <v>2313</v>
      </c>
      <c r="C697" s="178"/>
      <c r="D697" s="1383" t="s">
        <v>1873</v>
      </c>
      <c r="E697" s="1510"/>
      <c r="F697" s="1463"/>
      <c r="G697" s="1509"/>
    </row>
    <row r="698" spans="1:7" s="1169" customFormat="1">
      <c r="A698" s="373" t="s">
        <v>46</v>
      </c>
      <c r="B698" s="734" t="s">
        <v>2244</v>
      </c>
      <c r="C698" s="1163" t="s">
        <v>165</v>
      </c>
      <c r="D698" s="1383">
        <v>160</v>
      </c>
      <c r="E698" s="760"/>
      <c r="F698" s="736">
        <f t="shared" ref="F698:F701" si="27">E698*D698</f>
        <v>0</v>
      </c>
      <c r="G698" s="1509"/>
    </row>
    <row r="699" spans="1:7" s="1169" customFormat="1">
      <c r="A699" s="373" t="s">
        <v>47</v>
      </c>
      <c r="B699" s="734" t="s">
        <v>2245</v>
      </c>
      <c r="C699" s="1163" t="s">
        <v>165</v>
      </c>
      <c r="D699" s="1383">
        <v>60</v>
      </c>
      <c r="E699" s="760"/>
      <c r="F699" s="736">
        <f t="shared" si="27"/>
        <v>0</v>
      </c>
      <c r="G699" s="1509"/>
    </row>
    <row r="700" spans="1:7" s="1169" customFormat="1">
      <c r="A700" s="1266" t="s">
        <v>48</v>
      </c>
      <c r="B700" s="734" t="s">
        <v>2246</v>
      </c>
      <c r="C700" s="1163" t="s">
        <v>165</v>
      </c>
      <c r="D700" s="1383">
        <v>70</v>
      </c>
      <c r="E700" s="760"/>
      <c r="F700" s="736">
        <f t="shared" si="27"/>
        <v>0</v>
      </c>
      <c r="G700" s="1509"/>
    </row>
    <row r="701" spans="1:7" s="1169" customFormat="1">
      <c r="A701" s="1266" t="s">
        <v>49</v>
      </c>
      <c r="B701" s="734" t="s">
        <v>2247</v>
      </c>
      <c r="C701" s="1163" t="s">
        <v>165</v>
      </c>
      <c r="D701" s="1383">
        <v>70</v>
      </c>
      <c r="E701" s="760"/>
      <c r="F701" s="736">
        <f t="shared" si="27"/>
        <v>0</v>
      </c>
      <c r="G701" s="1509"/>
    </row>
    <row r="702" spans="1:7" s="1169" customFormat="1">
      <c r="A702" s="1266"/>
      <c r="B702" s="1384"/>
      <c r="C702" s="1382"/>
      <c r="D702" s="1383" t="s">
        <v>1873</v>
      </c>
      <c r="E702" s="1492"/>
      <c r="F702" s="1464"/>
    </row>
    <row r="703" spans="1:7" s="1169" customFormat="1" ht="165">
      <c r="A703" s="1266" t="s">
        <v>3885</v>
      </c>
      <c r="B703" s="1384" t="s">
        <v>2314</v>
      </c>
      <c r="C703" s="178"/>
      <c r="D703" s="1383" t="s">
        <v>1873</v>
      </c>
      <c r="E703" s="1510"/>
      <c r="F703" s="1463"/>
      <c r="G703" s="1509"/>
    </row>
    <row r="704" spans="1:7" s="1169" customFormat="1">
      <c r="A704" s="373" t="s">
        <v>46</v>
      </c>
      <c r="B704" s="734" t="s">
        <v>2244</v>
      </c>
      <c r="C704" s="1163" t="s">
        <v>165</v>
      </c>
      <c r="D704" s="1383">
        <v>145</v>
      </c>
      <c r="E704" s="760"/>
      <c r="F704" s="736">
        <f t="shared" ref="F704:F707" si="28">E704*D704</f>
        <v>0</v>
      </c>
      <c r="G704" s="1509"/>
    </row>
    <row r="705" spans="1:7" s="1169" customFormat="1">
      <c r="A705" s="373" t="s">
        <v>47</v>
      </c>
      <c r="B705" s="734" t="s">
        <v>2245</v>
      </c>
      <c r="C705" s="1163" t="s">
        <v>165</v>
      </c>
      <c r="D705" s="1383">
        <v>40</v>
      </c>
      <c r="E705" s="760"/>
      <c r="F705" s="736">
        <f t="shared" si="28"/>
        <v>0</v>
      </c>
      <c r="G705" s="1509"/>
    </row>
    <row r="706" spans="1:7" s="1169" customFormat="1">
      <c r="A706" s="1266" t="s">
        <v>48</v>
      </c>
      <c r="B706" s="734" t="s">
        <v>2246</v>
      </c>
      <c r="C706" s="1163" t="s">
        <v>165</v>
      </c>
      <c r="D706" s="1383">
        <v>40</v>
      </c>
      <c r="E706" s="760"/>
      <c r="F706" s="736">
        <f t="shared" si="28"/>
        <v>0</v>
      </c>
      <c r="G706" s="1509"/>
    </row>
    <row r="707" spans="1:7" s="1169" customFormat="1">
      <c r="A707" s="1266" t="s">
        <v>49</v>
      </c>
      <c r="B707" s="734" t="s">
        <v>2247</v>
      </c>
      <c r="C707" s="1163" t="s">
        <v>165</v>
      </c>
      <c r="D707" s="1383">
        <v>25</v>
      </c>
      <c r="E707" s="760"/>
      <c r="F707" s="736">
        <f t="shared" si="28"/>
        <v>0</v>
      </c>
      <c r="G707" s="1509"/>
    </row>
    <row r="708" spans="1:7" s="1169" customFormat="1">
      <c r="A708" s="1266"/>
      <c r="B708" s="734"/>
      <c r="C708" s="1163"/>
      <c r="D708" s="1383"/>
      <c r="E708" s="760"/>
      <c r="F708" s="736"/>
      <c r="G708" s="1509"/>
    </row>
    <row r="709" spans="1:7" s="1169" customFormat="1" ht="210">
      <c r="A709" s="1266" t="s">
        <v>3886</v>
      </c>
      <c r="B709" s="1384" t="s">
        <v>2762</v>
      </c>
      <c r="C709" s="178"/>
      <c r="D709" s="1383" t="s">
        <v>1873</v>
      </c>
      <c r="E709" s="1507"/>
      <c r="F709" s="1464"/>
    </row>
    <row r="710" spans="1:7" s="1169" customFormat="1">
      <c r="A710" s="1266" t="s">
        <v>46</v>
      </c>
      <c r="B710" s="734" t="s">
        <v>2315</v>
      </c>
      <c r="C710" s="1163" t="s">
        <v>165</v>
      </c>
      <c r="D710" s="1383">
        <v>15</v>
      </c>
      <c r="E710" s="1507"/>
      <c r="F710" s="1464">
        <f t="shared" ref="F710:F713" si="29">E710*D710</f>
        <v>0</v>
      </c>
    </row>
    <row r="711" spans="1:7" s="1169" customFormat="1">
      <c r="A711" s="1266" t="s">
        <v>47</v>
      </c>
      <c r="B711" s="734" t="s">
        <v>2316</v>
      </c>
      <c r="C711" s="1163" t="s">
        <v>165</v>
      </c>
      <c r="D711" s="1383">
        <v>20</v>
      </c>
      <c r="E711" s="1507"/>
      <c r="F711" s="1464">
        <f t="shared" si="29"/>
        <v>0</v>
      </c>
    </row>
    <row r="712" spans="1:7" s="1169" customFormat="1">
      <c r="A712" s="1266" t="s">
        <v>48</v>
      </c>
      <c r="B712" s="734" t="s">
        <v>2263</v>
      </c>
      <c r="C712" s="1163" t="s">
        <v>165</v>
      </c>
      <c r="D712" s="1383">
        <v>30</v>
      </c>
      <c r="E712" s="1507"/>
      <c r="F712" s="1464">
        <f t="shared" si="29"/>
        <v>0</v>
      </c>
    </row>
    <row r="713" spans="1:7" s="1169" customFormat="1">
      <c r="A713" s="1266" t="s">
        <v>49</v>
      </c>
      <c r="B713" s="734" t="s">
        <v>2264</v>
      </c>
      <c r="C713" s="1163" t="s">
        <v>165</v>
      </c>
      <c r="D713" s="1383">
        <v>45</v>
      </c>
      <c r="E713" s="1507"/>
      <c r="F713" s="1464">
        <f t="shared" si="29"/>
        <v>0</v>
      </c>
    </row>
    <row r="714" spans="1:7" s="1169" customFormat="1">
      <c r="A714" s="1266"/>
      <c r="B714" s="1384"/>
      <c r="C714" s="1382"/>
      <c r="D714" s="1383" t="s">
        <v>1873</v>
      </c>
      <c r="E714" s="1507"/>
      <c r="F714" s="1464"/>
    </row>
    <row r="715" spans="1:7" s="1169" customFormat="1">
      <c r="A715" s="1266"/>
      <c r="B715" s="1384"/>
      <c r="C715" s="178"/>
      <c r="D715" s="1383" t="s">
        <v>1873</v>
      </c>
      <c r="E715" s="1510"/>
      <c r="F715" s="1463"/>
      <c r="G715" s="1511"/>
    </row>
    <row r="716" spans="1:7" s="1169" customFormat="1" ht="66.75" customHeight="1">
      <c r="A716" s="1266" t="s">
        <v>3887</v>
      </c>
      <c r="B716" s="740" t="s">
        <v>2317</v>
      </c>
      <c r="C716" s="178"/>
      <c r="D716" s="1383" t="s">
        <v>1873</v>
      </c>
      <c r="E716" s="1523"/>
      <c r="F716" s="1524"/>
      <c r="G716" s="1525"/>
    </row>
    <row r="717" spans="1:7" s="1169" customFormat="1">
      <c r="A717" s="1266" t="s">
        <v>46</v>
      </c>
      <c r="B717" s="734" t="s">
        <v>2245</v>
      </c>
      <c r="C717" s="1163" t="s">
        <v>165</v>
      </c>
      <c r="D717" s="1383">
        <v>50</v>
      </c>
      <c r="E717" s="760"/>
      <c r="F717" s="1464">
        <f t="shared" ref="F717:F722" si="30">E717*D717</f>
        <v>0</v>
      </c>
      <c r="G717" s="1526"/>
    </row>
    <row r="718" spans="1:7" s="1169" customFormat="1">
      <c r="A718" s="1266" t="s">
        <v>47</v>
      </c>
      <c r="B718" s="734" t="s">
        <v>2246</v>
      </c>
      <c r="C718" s="1163" t="s">
        <v>165</v>
      </c>
      <c r="D718" s="1383">
        <v>140</v>
      </c>
      <c r="E718" s="760"/>
      <c r="F718" s="1464">
        <f t="shared" si="30"/>
        <v>0</v>
      </c>
      <c r="G718" s="1526"/>
    </row>
    <row r="719" spans="1:7" s="1169" customFormat="1">
      <c r="A719" s="1266" t="s">
        <v>48</v>
      </c>
      <c r="B719" s="734" t="s">
        <v>2247</v>
      </c>
      <c r="C719" s="1163" t="s">
        <v>165</v>
      </c>
      <c r="D719" s="1383">
        <v>60</v>
      </c>
      <c r="E719" s="760"/>
      <c r="F719" s="1464">
        <f t="shared" si="30"/>
        <v>0</v>
      </c>
      <c r="G719" s="1526"/>
    </row>
    <row r="720" spans="1:7" s="1169" customFormat="1">
      <c r="A720" s="1266" t="s">
        <v>49</v>
      </c>
      <c r="B720" s="734" t="s">
        <v>2262</v>
      </c>
      <c r="C720" s="1163" t="s">
        <v>165</v>
      </c>
      <c r="D720" s="1383">
        <v>20</v>
      </c>
      <c r="E720" s="760"/>
      <c r="F720" s="1464">
        <f t="shared" si="30"/>
        <v>0</v>
      </c>
      <c r="G720" s="1526"/>
    </row>
    <row r="721" spans="1:7" s="1169" customFormat="1">
      <c r="A721" s="1266" t="s">
        <v>50</v>
      </c>
      <c r="B721" s="734" t="s">
        <v>2248</v>
      </c>
      <c r="C721" s="1163" t="s">
        <v>165</v>
      </c>
      <c r="D721" s="1383">
        <v>55</v>
      </c>
      <c r="E721" s="760"/>
      <c r="F721" s="1464">
        <f t="shared" si="30"/>
        <v>0</v>
      </c>
      <c r="G721" s="1526"/>
    </row>
    <row r="722" spans="1:7" s="1169" customFormat="1">
      <c r="A722" s="1266" t="s">
        <v>51</v>
      </c>
      <c r="B722" s="734" t="s">
        <v>2249</v>
      </c>
      <c r="C722" s="1163" t="s">
        <v>165</v>
      </c>
      <c r="D722" s="1383">
        <v>30</v>
      </c>
      <c r="E722" s="760"/>
      <c r="F722" s="1464">
        <f t="shared" si="30"/>
        <v>0</v>
      </c>
      <c r="G722" s="1526"/>
    </row>
    <row r="723" spans="1:7" s="1169" customFormat="1">
      <c r="A723" s="1266"/>
      <c r="B723" s="1384"/>
      <c r="C723" s="1382"/>
      <c r="D723" s="1383" t="s">
        <v>1873</v>
      </c>
      <c r="E723" s="1492"/>
      <c r="F723" s="1488"/>
      <c r="G723" s="1526"/>
    </row>
    <row r="724" spans="1:7" s="1169" customFormat="1" ht="165">
      <c r="A724" s="1266" t="s">
        <v>3888</v>
      </c>
      <c r="B724" s="1384" t="s">
        <v>2250</v>
      </c>
      <c r="C724" s="178"/>
      <c r="D724" s="1383" t="s">
        <v>1873</v>
      </c>
      <c r="E724" s="1523"/>
      <c r="F724" s="1524"/>
      <c r="G724" s="1525"/>
    </row>
    <row r="725" spans="1:7" s="1169" customFormat="1">
      <c r="A725" s="1266" t="s">
        <v>46</v>
      </c>
      <c r="B725" s="734" t="s">
        <v>2245</v>
      </c>
      <c r="C725" s="1163" t="s">
        <v>165</v>
      </c>
      <c r="D725" s="1383">
        <v>30</v>
      </c>
      <c r="E725" s="760"/>
      <c r="F725" s="1464">
        <f t="shared" ref="F725:F730" si="31">E725*D725</f>
        <v>0</v>
      </c>
      <c r="G725" s="1526"/>
    </row>
    <row r="726" spans="1:7" s="1169" customFormat="1">
      <c r="A726" s="1266" t="s">
        <v>47</v>
      </c>
      <c r="B726" s="734" t="s">
        <v>2246</v>
      </c>
      <c r="C726" s="1163" t="s">
        <v>165</v>
      </c>
      <c r="D726" s="1383">
        <v>140</v>
      </c>
      <c r="E726" s="760"/>
      <c r="F726" s="1464">
        <f t="shared" si="31"/>
        <v>0</v>
      </c>
      <c r="G726" s="1526"/>
    </row>
    <row r="727" spans="1:7" s="1169" customFormat="1">
      <c r="A727" s="1266" t="s">
        <v>48</v>
      </c>
      <c r="B727" s="734" t="s">
        <v>2247</v>
      </c>
      <c r="C727" s="1163" t="s">
        <v>165</v>
      </c>
      <c r="D727" s="1383">
        <v>35</v>
      </c>
      <c r="E727" s="760"/>
      <c r="F727" s="1464">
        <f t="shared" si="31"/>
        <v>0</v>
      </c>
      <c r="G727" s="1526"/>
    </row>
    <row r="728" spans="1:7" s="1169" customFormat="1">
      <c r="A728" s="1266" t="s">
        <v>49</v>
      </c>
      <c r="B728" s="734" t="s">
        <v>2262</v>
      </c>
      <c r="C728" s="1163" t="s">
        <v>165</v>
      </c>
      <c r="D728" s="1383">
        <v>5</v>
      </c>
      <c r="E728" s="760"/>
      <c r="F728" s="1464">
        <f t="shared" si="31"/>
        <v>0</v>
      </c>
      <c r="G728" s="1526"/>
    </row>
    <row r="729" spans="1:7" s="1169" customFormat="1">
      <c r="A729" s="1266" t="s">
        <v>50</v>
      </c>
      <c r="B729" s="734" t="s">
        <v>2248</v>
      </c>
      <c r="C729" s="1163" t="s">
        <v>165</v>
      </c>
      <c r="D729" s="1383">
        <v>5</v>
      </c>
      <c r="E729" s="760"/>
      <c r="F729" s="1464">
        <f t="shared" si="31"/>
        <v>0</v>
      </c>
      <c r="G729" s="1526"/>
    </row>
    <row r="730" spans="1:7" s="1169" customFormat="1">
      <c r="A730" s="1266" t="s">
        <v>51</v>
      </c>
      <c r="B730" s="734" t="s">
        <v>2249</v>
      </c>
      <c r="C730" s="1163" t="s">
        <v>165</v>
      </c>
      <c r="D730" s="1383">
        <v>10</v>
      </c>
      <c r="E730" s="760"/>
      <c r="F730" s="1464">
        <f t="shared" si="31"/>
        <v>0</v>
      </c>
      <c r="G730" s="1526"/>
    </row>
    <row r="731" spans="1:7" s="1169" customFormat="1">
      <c r="A731" s="1266"/>
      <c r="B731" s="1384"/>
      <c r="C731" s="1382"/>
      <c r="D731" s="1383" t="s">
        <v>1873</v>
      </c>
      <c r="E731" s="1492"/>
      <c r="F731" s="1488"/>
      <c r="G731" s="1526"/>
    </row>
    <row r="732" spans="1:7" s="1169" customFormat="1" ht="210">
      <c r="A732" s="1266" t="s">
        <v>3889</v>
      </c>
      <c r="B732" s="1384" t="s">
        <v>2763</v>
      </c>
      <c r="C732" s="178"/>
      <c r="D732" s="1383" t="s">
        <v>1873</v>
      </c>
      <c r="E732" s="1507"/>
      <c r="F732" s="1464"/>
    </row>
    <row r="733" spans="1:7" s="1169" customFormat="1">
      <c r="A733" s="1266" t="s">
        <v>46</v>
      </c>
      <c r="B733" s="734" t="s">
        <v>2316</v>
      </c>
      <c r="C733" s="1163" t="s">
        <v>165</v>
      </c>
      <c r="D733" s="1383">
        <v>20</v>
      </c>
      <c r="E733" s="1507"/>
      <c r="F733" s="1464">
        <f t="shared" ref="F733:F737" si="32">E733*D733</f>
        <v>0</v>
      </c>
    </row>
    <row r="734" spans="1:7" s="1169" customFormat="1">
      <c r="A734" s="1266" t="s">
        <v>47</v>
      </c>
      <c r="B734" s="734" t="s">
        <v>2264</v>
      </c>
      <c r="C734" s="1163" t="s">
        <v>165</v>
      </c>
      <c r="D734" s="1383">
        <v>25</v>
      </c>
      <c r="E734" s="1507"/>
      <c r="F734" s="1464">
        <f t="shared" si="32"/>
        <v>0</v>
      </c>
    </row>
    <row r="735" spans="1:7" s="1169" customFormat="1">
      <c r="A735" s="1266" t="s">
        <v>48</v>
      </c>
      <c r="B735" s="734" t="s">
        <v>2265</v>
      </c>
      <c r="C735" s="1163" t="s">
        <v>165</v>
      </c>
      <c r="D735" s="1383">
        <v>15</v>
      </c>
      <c r="E735" s="1507"/>
      <c r="F735" s="1464">
        <f t="shared" si="32"/>
        <v>0</v>
      </c>
    </row>
    <row r="736" spans="1:7" s="1169" customFormat="1">
      <c r="A736" s="1266" t="s">
        <v>49</v>
      </c>
      <c r="B736" s="734" t="s">
        <v>2266</v>
      </c>
      <c r="C736" s="1163" t="s">
        <v>165</v>
      </c>
      <c r="D736" s="1383">
        <v>50</v>
      </c>
      <c r="E736" s="1507"/>
      <c r="F736" s="1464">
        <f t="shared" si="32"/>
        <v>0</v>
      </c>
    </row>
    <row r="737" spans="1:6" s="1169" customFormat="1">
      <c r="A737" s="1266" t="s">
        <v>50</v>
      </c>
      <c r="B737" s="734" t="s">
        <v>2318</v>
      </c>
      <c r="C737" s="1163" t="s">
        <v>165</v>
      </c>
      <c r="D737" s="1383">
        <v>20</v>
      </c>
      <c r="E737" s="1507"/>
      <c r="F737" s="1464">
        <f t="shared" si="32"/>
        <v>0</v>
      </c>
    </row>
    <row r="738" spans="1:6" s="1169" customFormat="1">
      <c r="A738" s="1266"/>
      <c r="B738" s="1384"/>
      <c r="C738" s="1382"/>
      <c r="D738" s="1383" t="s">
        <v>1873</v>
      </c>
      <c r="E738" s="1507"/>
      <c r="F738" s="1464"/>
    </row>
    <row r="739" spans="1:6" s="1169" customFormat="1">
      <c r="A739" s="1266" t="s">
        <v>3890</v>
      </c>
      <c r="B739" s="424" t="s">
        <v>2098</v>
      </c>
      <c r="C739" s="744"/>
      <c r="D739" s="1383"/>
      <c r="E739" s="1492"/>
      <c r="F739" s="1464"/>
    </row>
    <row r="740" spans="1:6" s="1169" customFormat="1" ht="203.25" customHeight="1">
      <c r="A740" s="1266"/>
      <c r="B740" s="424" t="s">
        <v>2319</v>
      </c>
      <c r="C740" s="744"/>
      <c r="D740" s="1383"/>
      <c r="E740" s="1492"/>
      <c r="F740" s="1464"/>
    </row>
    <row r="741" spans="1:6" s="1169" customFormat="1" ht="90">
      <c r="A741" s="1266"/>
      <c r="B741" s="424" t="s">
        <v>2320</v>
      </c>
      <c r="C741" s="744"/>
      <c r="D741" s="1383"/>
      <c r="E741" s="1492"/>
      <c r="F741" s="1464"/>
    </row>
    <row r="742" spans="1:6" s="1169" customFormat="1">
      <c r="A742" s="1266"/>
      <c r="B742" s="424" t="s">
        <v>2321</v>
      </c>
      <c r="C742" s="744" t="s">
        <v>33</v>
      </c>
      <c r="D742" s="1383">
        <v>2</v>
      </c>
      <c r="E742" s="1492"/>
      <c r="F742" s="1464">
        <f t="shared" ref="F742" si="33">E742*D742</f>
        <v>0</v>
      </c>
    </row>
    <row r="743" spans="1:6" s="1169" customFormat="1">
      <c r="A743" s="1266"/>
      <c r="B743" s="424"/>
      <c r="C743" s="386"/>
      <c r="D743" s="1383"/>
      <c r="E743" s="1492"/>
      <c r="F743" s="1464"/>
    </row>
    <row r="744" spans="1:6" s="1169" customFormat="1" ht="78" customHeight="1">
      <c r="A744" s="1266" t="s">
        <v>3891</v>
      </c>
      <c r="B744" s="424" t="s">
        <v>2322</v>
      </c>
      <c r="C744" s="178"/>
      <c r="D744" s="1383" t="s">
        <v>1873</v>
      </c>
      <c r="E744" s="1510"/>
      <c r="F744" s="1464"/>
    </row>
    <row r="745" spans="1:6" s="1169" customFormat="1">
      <c r="A745" s="373"/>
      <c r="B745" s="424" t="s">
        <v>2323</v>
      </c>
      <c r="C745" s="1382" t="s">
        <v>33</v>
      </c>
      <c r="D745" s="1383">
        <v>2</v>
      </c>
      <c r="E745" s="1492"/>
      <c r="F745" s="1464">
        <f t="shared" ref="F745" si="34">E745*D745</f>
        <v>0</v>
      </c>
    </row>
    <row r="746" spans="1:6" s="1169" customFormat="1">
      <c r="A746" s="373"/>
      <c r="B746" s="424"/>
      <c r="C746" s="1382"/>
      <c r="D746" s="1383"/>
      <c r="E746" s="1492"/>
      <c r="F746" s="1464"/>
    </row>
    <row r="747" spans="1:6" s="1169" customFormat="1" ht="76.5" customHeight="1">
      <c r="A747" s="1266" t="s">
        <v>3892</v>
      </c>
      <c r="B747" s="1493" t="s">
        <v>2324</v>
      </c>
      <c r="C747" s="178"/>
      <c r="D747" s="1383" t="s">
        <v>1873</v>
      </c>
      <c r="E747" s="1510"/>
      <c r="F747" s="1463"/>
    </row>
    <row r="748" spans="1:6" s="1169" customFormat="1">
      <c r="A748" s="373"/>
      <c r="B748" s="1493" t="s">
        <v>2325</v>
      </c>
      <c r="C748" s="1382" t="s">
        <v>165</v>
      </c>
      <c r="D748" s="1383">
        <v>6</v>
      </c>
      <c r="E748" s="1492"/>
      <c r="F748" s="1464">
        <f t="shared" ref="F748" si="35">E748*D748</f>
        <v>0</v>
      </c>
    </row>
    <row r="749" spans="1:6" s="1169" customFormat="1">
      <c r="A749" s="373"/>
      <c r="B749" s="1493"/>
      <c r="C749" s="1382"/>
      <c r="D749" s="1383"/>
      <c r="E749" s="1492"/>
      <c r="F749" s="1464"/>
    </row>
    <row r="750" spans="1:6" s="746" customFormat="1" ht="165">
      <c r="A750" s="1266" t="s">
        <v>3893</v>
      </c>
      <c r="B750" s="1384" t="s">
        <v>2326</v>
      </c>
      <c r="C750" s="406"/>
      <c r="D750" s="1383"/>
      <c r="E750" s="762"/>
      <c r="F750" s="745"/>
    </row>
    <row r="751" spans="1:6" s="746" customFormat="1">
      <c r="A751" s="1266"/>
      <c r="B751" s="1384"/>
      <c r="C751" s="1382" t="s">
        <v>152</v>
      </c>
      <c r="D751" s="1383">
        <v>30</v>
      </c>
      <c r="E751" s="1492"/>
      <c r="F751" s="1464">
        <f>E751*D751</f>
        <v>0</v>
      </c>
    </row>
    <row r="752" spans="1:6" s="746" customFormat="1">
      <c r="A752" s="1266"/>
      <c r="B752" s="747"/>
      <c r="C752" s="178"/>
      <c r="D752" s="1383"/>
      <c r="E752" s="1510"/>
      <c r="F752" s="1463"/>
    </row>
    <row r="753" spans="1:7" s="1169" customFormat="1" ht="225">
      <c r="A753" s="1266" t="s">
        <v>3894</v>
      </c>
      <c r="B753" s="1384" t="s">
        <v>2764</v>
      </c>
      <c r="C753" s="178"/>
      <c r="D753" s="1383" t="s">
        <v>1873</v>
      </c>
      <c r="E753" s="1510"/>
      <c r="F753" s="1463"/>
      <c r="G753" s="1511"/>
    </row>
    <row r="754" spans="1:7" s="1169" customFormat="1">
      <c r="A754" s="1266"/>
      <c r="B754" s="1384"/>
      <c r="C754" s="1382" t="s">
        <v>36</v>
      </c>
      <c r="D754" s="1383">
        <v>10</v>
      </c>
      <c r="E754" s="1492"/>
      <c r="F754" s="1464">
        <f>E754*D754</f>
        <v>0</v>
      </c>
      <c r="G754" s="1511"/>
    </row>
    <row r="755" spans="1:7" s="1169" customFormat="1">
      <c r="A755" s="1266"/>
      <c r="B755" s="1384"/>
      <c r="C755" s="178"/>
      <c r="D755" s="1383" t="s">
        <v>1873</v>
      </c>
      <c r="E755" s="1510"/>
      <c r="F755" s="1463"/>
      <c r="G755" s="1511"/>
    </row>
    <row r="756" spans="1:7" s="1169" customFormat="1" ht="60">
      <c r="A756" s="1266" t="s">
        <v>3895</v>
      </c>
      <c r="B756" s="1384" t="s">
        <v>2328</v>
      </c>
      <c r="C756" s="178"/>
      <c r="D756" s="1383"/>
      <c r="E756" s="1510"/>
      <c r="F756" s="1524"/>
    </row>
    <row r="757" spans="1:7" s="1169" customFormat="1" ht="30">
      <c r="A757" s="1266"/>
      <c r="B757" s="1384" t="s">
        <v>2296</v>
      </c>
      <c r="C757" s="726" t="s">
        <v>33</v>
      </c>
      <c r="D757" s="1383">
        <v>14</v>
      </c>
      <c r="E757" s="1492"/>
      <c r="F757" s="736">
        <f>E757*D757</f>
        <v>0</v>
      </c>
    </row>
    <row r="758" spans="1:7" s="1169" customFormat="1">
      <c r="A758" s="1266"/>
      <c r="B758" s="1384"/>
      <c r="C758" s="726"/>
      <c r="D758" s="1383"/>
      <c r="E758" s="760"/>
      <c r="F758" s="736"/>
    </row>
    <row r="759" spans="1:7" s="1169" customFormat="1" ht="45">
      <c r="A759" s="1266" t="s">
        <v>3896</v>
      </c>
      <c r="B759" s="1493" t="s">
        <v>2329</v>
      </c>
      <c r="C759" s="1163"/>
      <c r="D759" s="1383"/>
      <c r="E759" s="760"/>
      <c r="F759" s="1464"/>
    </row>
    <row r="760" spans="1:7" s="1169" customFormat="1">
      <c r="A760" s="1266"/>
      <c r="B760" s="748" t="s">
        <v>2330</v>
      </c>
      <c r="C760" s="1382" t="s">
        <v>165</v>
      </c>
      <c r="D760" s="1383">
        <v>100</v>
      </c>
      <c r="E760" s="760"/>
      <c r="F760" s="1464">
        <f>D760*E760</f>
        <v>0</v>
      </c>
    </row>
    <row r="761" spans="1:7" s="1169" customFormat="1">
      <c r="A761" s="1266"/>
      <c r="B761" s="1493"/>
      <c r="C761" s="1163"/>
      <c r="D761" s="1383" t="s">
        <v>1873</v>
      </c>
      <c r="E761" s="760"/>
      <c r="F761" s="1464"/>
    </row>
    <row r="762" spans="1:7" s="1169" customFormat="1" ht="45">
      <c r="A762" s="1266" t="s">
        <v>3897</v>
      </c>
      <c r="B762" s="1493" t="s">
        <v>2331</v>
      </c>
      <c r="C762" s="1382" t="s">
        <v>33</v>
      </c>
      <c r="D762" s="1383">
        <v>10</v>
      </c>
      <c r="E762" s="760"/>
      <c r="F762" s="1464">
        <f>D762*E762</f>
        <v>0</v>
      </c>
    </row>
    <row r="763" spans="1:7" s="1169" customFormat="1">
      <c r="A763" s="1266"/>
      <c r="B763" s="748"/>
      <c r="C763" s="1163"/>
      <c r="D763" s="1383"/>
      <c r="E763" s="760"/>
      <c r="F763" s="1464"/>
    </row>
    <row r="764" spans="1:7" s="1169" customFormat="1" ht="60">
      <c r="A764" s="1266" t="s">
        <v>3898</v>
      </c>
      <c r="B764" s="1493" t="s">
        <v>2332</v>
      </c>
      <c r="C764" s="1163"/>
      <c r="D764" s="1383" t="s">
        <v>1873</v>
      </c>
      <c r="E764" s="760"/>
      <c r="F764" s="736"/>
    </row>
    <row r="765" spans="1:7" s="1169" customFormat="1">
      <c r="A765" s="373" t="s">
        <v>46</v>
      </c>
      <c r="B765" s="1381" t="s">
        <v>2333</v>
      </c>
      <c r="C765" s="1382" t="s">
        <v>33</v>
      </c>
      <c r="D765" s="1383">
        <v>2</v>
      </c>
      <c r="E765" s="760"/>
      <c r="F765" s="736">
        <f t="shared" ref="F765:F766" si="36">E765*D765</f>
        <v>0</v>
      </c>
    </row>
    <row r="766" spans="1:7" s="1169" customFormat="1">
      <c r="A766" s="373" t="s">
        <v>47</v>
      </c>
      <c r="B766" s="1381" t="s">
        <v>2204</v>
      </c>
      <c r="C766" s="1382" t="s">
        <v>33</v>
      </c>
      <c r="D766" s="1383">
        <v>2</v>
      </c>
      <c r="E766" s="760"/>
      <c r="F766" s="736">
        <f t="shared" si="36"/>
        <v>0</v>
      </c>
    </row>
    <row r="767" spans="1:7" s="1169" customFormat="1">
      <c r="A767" s="373"/>
      <c r="B767" s="1493"/>
      <c r="C767" s="1163"/>
      <c r="D767" s="1383"/>
      <c r="E767" s="760"/>
      <c r="F767" s="736"/>
    </row>
    <row r="768" spans="1:7" s="1169" customFormat="1" ht="45">
      <c r="A768" s="1266" t="s">
        <v>3899</v>
      </c>
      <c r="B768" s="1384" t="s">
        <v>2334</v>
      </c>
      <c r="C768" s="1382" t="s">
        <v>45</v>
      </c>
      <c r="D768" s="1383">
        <v>1</v>
      </c>
      <c r="E768" s="1492"/>
      <c r="F768" s="1464">
        <f t="shared" ref="F768" si="37">E768*D768</f>
        <v>0</v>
      </c>
    </row>
    <row r="769" spans="1:8" s="1169" customFormat="1">
      <c r="A769" s="1266"/>
      <c r="B769" s="1384"/>
      <c r="C769" s="178"/>
      <c r="D769" s="1383" t="s">
        <v>1873</v>
      </c>
      <c r="E769" s="1510"/>
      <c r="F769" s="1463"/>
      <c r="G769" s="1527"/>
    </row>
    <row r="770" spans="1:8" s="1169" customFormat="1" ht="75">
      <c r="A770" s="1266" t="s">
        <v>3900</v>
      </c>
      <c r="B770" s="1384" t="s">
        <v>2335</v>
      </c>
      <c r="C770" s="1382" t="s">
        <v>45</v>
      </c>
      <c r="D770" s="1383">
        <v>1</v>
      </c>
      <c r="E770" s="1492"/>
      <c r="F770" s="1464">
        <f t="shared" ref="F770" si="38">E770*D770</f>
        <v>0</v>
      </c>
      <c r="G770" s="1527"/>
    </row>
    <row r="771" spans="1:8" s="1169" customFormat="1">
      <c r="A771" s="1266"/>
      <c r="B771" s="1384"/>
      <c r="C771" s="1382"/>
      <c r="D771" s="1382" t="s">
        <v>1873</v>
      </c>
      <c r="E771" s="1507"/>
      <c r="F771" s="1464"/>
    </row>
    <row r="772" spans="1:8" s="1169" customFormat="1">
      <c r="A772" s="1266" t="s">
        <v>3751</v>
      </c>
      <c r="B772" s="1528" t="s">
        <v>32</v>
      </c>
      <c r="C772" s="1529"/>
      <c r="D772" s="1529" t="s">
        <v>1873</v>
      </c>
      <c r="E772" s="1495"/>
      <c r="F772" s="1496">
        <f>SUM(F643:F770)</f>
        <v>0</v>
      </c>
    </row>
    <row r="773" spans="1:8" s="1169" customFormat="1">
      <c r="A773" s="373"/>
      <c r="B773" s="1379"/>
      <c r="C773" s="1163"/>
      <c r="D773" s="1163"/>
      <c r="E773" s="1499"/>
      <c r="F773" s="1463"/>
    </row>
    <row r="774" spans="1:8" s="1498" customFormat="1" ht="22.5">
      <c r="A774" s="1530"/>
      <c r="B774" s="1480" t="s">
        <v>1856</v>
      </c>
      <c r="C774" s="1480" t="s">
        <v>2336</v>
      </c>
      <c r="D774" s="1480" t="s">
        <v>2337</v>
      </c>
      <c r="E774" s="1497" t="s">
        <v>2338</v>
      </c>
      <c r="F774" s="1531" t="s">
        <v>2339</v>
      </c>
      <c r="G774" s="1532"/>
      <c r="H774" s="1532"/>
    </row>
    <row r="775" spans="1:8" s="1169" customFormat="1">
      <c r="A775" s="373"/>
      <c r="B775" s="1505"/>
      <c r="C775" s="1506"/>
      <c r="D775" s="1506"/>
      <c r="E775" s="1533"/>
      <c r="F775" s="1534"/>
      <c r="G775" s="1491"/>
      <c r="H775" s="1491"/>
    </row>
    <row r="776" spans="1:8" s="1169" customFormat="1" ht="30">
      <c r="A776" s="1535" t="s">
        <v>3752</v>
      </c>
      <c r="B776" s="1508" t="s">
        <v>2340</v>
      </c>
      <c r="C776" s="1163"/>
      <c r="D776" s="1163"/>
      <c r="E776" s="1536"/>
      <c r="F776" s="751"/>
      <c r="G776" s="1491"/>
      <c r="H776" s="1491"/>
    </row>
    <row r="777" spans="1:8" s="1169" customFormat="1">
      <c r="A777" s="1535"/>
      <c r="B777" s="1508"/>
      <c r="C777" s="1163"/>
      <c r="D777" s="1163"/>
      <c r="E777" s="1536"/>
      <c r="F777" s="751"/>
      <c r="G777" s="1491"/>
      <c r="H777" s="1491"/>
    </row>
    <row r="778" spans="1:8" s="1169" customFormat="1" ht="75">
      <c r="A778" s="1260"/>
      <c r="B778" s="1508" t="s">
        <v>2341</v>
      </c>
      <c r="C778" s="1163"/>
      <c r="D778" s="1383"/>
      <c r="E778" s="1536"/>
      <c r="F778" s="751"/>
      <c r="G778" s="1491"/>
      <c r="H778" s="1491"/>
    </row>
    <row r="779" spans="1:8" s="1169" customFormat="1">
      <c r="A779" s="1260"/>
      <c r="B779" s="1517"/>
      <c r="C779" s="1163"/>
      <c r="D779" s="1383"/>
      <c r="E779" s="1536"/>
      <c r="F779" s="751"/>
      <c r="G779" s="1491"/>
      <c r="H779" s="1491"/>
    </row>
    <row r="780" spans="1:8" s="1169" customFormat="1">
      <c r="A780" s="373" t="s">
        <v>3901</v>
      </c>
      <c r="B780" s="1493" t="s">
        <v>2293</v>
      </c>
      <c r="C780" s="1163"/>
      <c r="D780" s="1383" t="s">
        <v>1873</v>
      </c>
      <c r="E780" s="1499"/>
      <c r="F780" s="1463"/>
    </row>
    <row r="781" spans="1:8" s="1169" customFormat="1" ht="119.25" customHeight="1">
      <c r="A781" s="1266"/>
      <c r="B781" s="1384" t="s">
        <v>2342</v>
      </c>
      <c r="C781" s="1382"/>
      <c r="D781" s="1383"/>
      <c r="E781" s="1507"/>
      <c r="F781" s="736"/>
    </row>
    <row r="782" spans="1:8" s="1169" customFormat="1" ht="120">
      <c r="A782" s="1266"/>
      <c r="B782" s="1384" t="s">
        <v>2343</v>
      </c>
      <c r="C782" s="1382"/>
      <c r="D782" s="1383"/>
      <c r="E782" s="1507"/>
      <c r="F782" s="736"/>
    </row>
    <row r="783" spans="1:8" s="1169" customFormat="1" ht="75">
      <c r="A783" s="1266"/>
      <c r="B783" s="1384" t="s">
        <v>2344</v>
      </c>
      <c r="C783" s="1382"/>
      <c r="D783" s="1383"/>
      <c r="E783" s="1507"/>
      <c r="F783" s="736"/>
    </row>
    <row r="784" spans="1:8" s="1169" customFormat="1">
      <c r="A784" s="1266"/>
      <c r="B784" s="1384" t="s">
        <v>1244</v>
      </c>
      <c r="C784" s="1382"/>
      <c r="D784" s="1383"/>
      <c r="E784" s="1507"/>
      <c r="F784" s="736"/>
    </row>
    <row r="785" spans="1:6" s="1169" customFormat="1">
      <c r="A785" s="1266"/>
      <c r="B785" s="1384" t="s">
        <v>2345</v>
      </c>
      <c r="C785" s="1382"/>
      <c r="D785" s="1383"/>
      <c r="E785" s="1507"/>
      <c r="F785" s="736"/>
    </row>
    <row r="786" spans="1:6" s="1169" customFormat="1">
      <c r="A786" s="1266"/>
      <c r="B786" s="1384" t="s">
        <v>2346</v>
      </c>
      <c r="C786" s="1382"/>
      <c r="D786" s="1383"/>
      <c r="E786" s="1507"/>
      <c r="F786" s="736"/>
    </row>
    <row r="787" spans="1:6" s="1169" customFormat="1">
      <c r="A787" s="1266"/>
      <c r="B787" s="1384" t="s">
        <v>2347</v>
      </c>
      <c r="C787" s="1382"/>
      <c r="D787" s="1383"/>
      <c r="E787" s="1507"/>
      <c r="F787" s="736"/>
    </row>
    <row r="788" spans="1:6" s="1169" customFormat="1">
      <c r="A788" s="1266"/>
      <c r="B788" s="1384" t="s">
        <v>2348</v>
      </c>
      <c r="C788" s="1382"/>
      <c r="D788" s="1383"/>
      <c r="E788" s="1507"/>
      <c r="F788" s="736"/>
    </row>
    <row r="789" spans="1:6" s="1169" customFormat="1">
      <c r="A789" s="1266"/>
      <c r="B789" s="1384" t="s">
        <v>2349</v>
      </c>
      <c r="C789" s="1382"/>
      <c r="D789" s="1383"/>
      <c r="E789" s="1507"/>
      <c r="F789" s="736"/>
    </row>
    <row r="790" spans="1:6" s="1169" customFormat="1">
      <c r="A790" s="1266"/>
      <c r="B790" s="1384" t="s">
        <v>2350</v>
      </c>
      <c r="C790" s="1382"/>
      <c r="D790" s="1383"/>
      <c r="E790" s="1507"/>
      <c r="F790" s="736"/>
    </row>
    <row r="791" spans="1:6" s="1169" customFormat="1">
      <c r="A791" s="1266"/>
      <c r="B791" s="1384" t="s">
        <v>2351</v>
      </c>
      <c r="C791" s="1382"/>
      <c r="D791" s="1383"/>
      <c r="E791" s="1507"/>
      <c r="F791" s="736"/>
    </row>
    <row r="792" spans="1:6" s="1169" customFormat="1">
      <c r="A792" s="1266"/>
      <c r="B792" s="1384" t="s">
        <v>2352</v>
      </c>
      <c r="C792" s="1382"/>
      <c r="D792" s="1383"/>
      <c r="E792" s="1507"/>
      <c r="F792" s="736"/>
    </row>
    <row r="793" spans="1:6" s="1169" customFormat="1">
      <c r="A793" s="1266"/>
      <c r="B793" s="1384" t="s">
        <v>2353</v>
      </c>
      <c r="C793" s="1382"/>
      <c r="D793" s="1383"/>
      <c r="E793" s="1507"/>
      <c r="F793" s="736"/>
    </row>
    <row r="794" spans="1:6" s="1169" customFormat="1">
      <c r="A794" s="1266"/>
      <c r="B794" s="1384" t="s">
        <v>2354</v>
      </c>
      <c r="C794" s="1382"/>
      <c r="D794" s="1383"/>
      <c r="E794" s="1507"/>
      <c r="F794" s="736"/>
    </row>
    <row r="795" spans="1:6" s="1169" customFormat="1">
      <c r="A795" s="1266"/>
      <c r="B795" s="1384" t="s">
        <v>2355</v>
      </c>
      <c r="C795" s="1382"/>
      <c r="D795" s="1383"/>
      <c r="E795" s="1507"/>
      <c r="F795" s="736"/>
    </row>
    <row r="796" spans="1:6" s="1169" customFormat="1">
      <c r="A796" s="1266"/>
      <c r="B796" s="1384" t="s">
        <v>2356</v>
      </c>
      <c r="C796" s="1382"/>
      <c r="D796" s="1383"/>
      <c r="E796" s="1507"/>
      <c r="F796" s="736"/>
    </row>
    <row r="797" spans="1:6" s="1169" customFormat="1">
      <c r="A797" s="731"/>
      <c r="B797" s="1384" t="s">
        <v>2357</v>
      </c>
      <c r="C797" s="178"/>
      <c r="D797" s="1383"/>
      <c r="E797" s="1507"/>
      <c r="F797" s="1464"/>
    </row>
    <row r="798" spans="1:6" s="1169" customFormat="1">
      <c r="A798" s="1266"/>
      <c r="B798" s="1384" t="s">
        <v>2358</v>
      </c>
      <c r="C798" s="1382"/>
      <c r="D798" s="1383"/>
      <c r="E798" s="1507"/>
      <c r="F798" s="736"/>
    </row>
    <row r="799" spans="1:6" s="1169" customFormat="1">
      <c r="A799" s="1266"/>
      <c r="B799" s="1384" t="s">
        <v>2359</v>
      </c>
      <c r="C799" s="1382"/>
      <c r="D799" s="1383"/>
      <c r="E799" s="1507"/>
      <c r="F799" s="736"/>
    </row>
    <row r="800" spans="1:6" s="1169" customFormat="1">
      <c r="A800" s="1266"/>
      <c r="B800" s="1384" t="s">
        <v>2360</v>
      </c>
      <c r="C800" s="1382"/>
      <c r="D800" s="1383"/>
      <c r="E800" s="1507"/>
      <c r="F800" s="736"/>
    </row>
    <row r="801" spans="1:6" s="1169" customFormat="1">
      <c r="A801" s="1266"/>
      <c r="B801" s="1384" t="s">
        <v>2361</v>
      </c>
      <c r="C801" s="1382"/>
      <c r="D801" s="1383"/>
      <c r="E801" s="1507"/>
      <c r="F801" s="736"/>
    </row>
    <row r="802" spans="1:6" s="1169" customFormat="1">
      <c r="A802" s="1266"/>
      <c r="B802" s="1384" t="s">
        <v>2362</v>
      </c>
      <c r="C802" s="1382"/>
      <c r="D802" s="1383"/>
      <c r="E802" s="1507"/>
      <c r="F802" s="736"/>
    </row>
    <row r="803" spans="1:6" s="1169" customFormat="1">
      <c r="A803" s="1266"/>
      <c r="B803" s="1384" t="s">
        <v>2363</v>
      </c>
      <c r="C803" s="1382"/>
      <c r="D803" s="1383"/>
      <c r="E803" s="1507"/>
      <c r="F803" s="736"/>
    </row>
    <row r="804" spans="1:6" s="1169" customFormat="1">
      <c r="A804" s="1266"/>
      <c r="B804" s="1384" t="s">
        <v>2364</v>
      </c>
      <c r="C804" s="1382"/>
      <c r="D804" s="1383"/>
      <c r="E804" s="1507"/>
      <c r="F804" s="736"/>
    </row>
    <row r="805" spans="1:6" s="1169" customFormat="1">
      <c r="A805" s="1266"/>
      <c r="B805" s="1384" t="s">
        <v>2365</v>
      </c>
      <c r="C805" s="1382"/>
      <c r="D805" s="1383"/>
      <c r="E805" s="1507"/>
      <c r="F805" s="736"/>
    </row>
    <row r="806" spans="1:6" s="1169" customFormat="1" ht="45">
      <c r="A806" s="1266"/>
      <c r="B806" s="1493" t="s">
        <v>2366</v>
      </c>
      <c r="C806" s="1382" t="s">
        <v>33</v>
      </c>
      <c r="D806" s="1383">
        <v>1</v>
      </c>
      <c r="E806" s="1507"/>
      <c r="F806" s="1464">
        <f>D806*E806</f>
        <v>0</v>
      </c>
    </row>
    <row r="807" spans="1:6" s="1169" customFormat="1">
      <c r="A807" s="1266"/>
      <c r="B807" s="1381"/>
      <c r="C807" s="1382"/>
      <c r="D807" s="1383"/>
      <c r="E807" s="1507"/>
      <c r="F807" s="736"/>
    </row>
    <row r="808" spans="1:6" s="1169" customFormat="1" ht="61.5" customHeight="1">
      <c r="A808" s="373" t="s">
        <v>3906</v>
      </c>
      <c r="B808" s="1493" t="s">
        <v>2367</v>
      </c>
      <c r="C808" s="1382" t="s">
        <v>33</v>
      </c>
      <c r="D808" s="1383">
        <v>1</v>
      </c>
      <c r="E808" s="1507"/>
      <c r="F808" s="736">
        <f>D808*E808</f>
        <v>0</v>
      </c>
    </row>
    <row r="809" spans="1:6" s="1169" customFormat="1">
      <c r="A809" s="1266"/>
      <c r="B809" s="748"/>
      <c r="C809" s="1382"/>
      <c r="D809" s="1383" t="s">
        <v>1873</v>
      </c>
      <c r="E809" s="1507"/>
      <c r="F809" s="1464"/>
    </row>
    <row r="810" spans="1:6" s="1169" customFormat="1" ht="60">
      <c r="A810" s="373" t="s">
        <v>3905</v>
      </c>
      <c r="B810" s="1493" t="s">
        <v>2368</v>
      </c>
      <c r="C810" s="1163"/>
      <c r="D810" s="1383" t="s">
        <v>1873</v>
      </c>
      <c r="E810" s="1499"/>
      <c r="F810" s="1463"/>
    </row>
    <row r="811" spans="1:6" s="1169" customFormat="1">
      <c r="A811" s="1266" t="s">
        <v>46</v>
      </c>
      <c r="B811" s="748" t="s">
        <v>2369</v>
      </c>
      <c r="C811" s="1382" t="s">
        <v>165</v>
      </c>
      <c r="D811" s="1383">
        <v>10</v>
      </c>
      <c r="E811" s="1507"/>
      <c r="F811" s="736">
        <f>D811*E811</f>
        <v>0</v>
      </c>
    </row>
    <row r="812" spans="1:6" s="1169" customFormat="1">
      <c r="A812" s="1266" t="s">
        <v>47</v>
      </c>
      <c r="B812" s="748" t="s">
        <v>2370</v>
      </c>
      <c r="C812" s="1382" t="s">
        <v>165</v>
      </c>
      <c r="D812" s="1383">
        <v>10</v>
      </c>
      <c r="E812" s="1507"/>
      <c r="F812" s="736">
        <f>D812*E812</f>
        <v>0</v>
      </c>
    </row>
    <row r="813" spans="1:6" s="1169" customFormat="1">
      <c r="A813" s="1266"/>
      <c r="B813" s="1493"/>
      <c r="C813" s="1382"/>
      <c r="D813" s="1383"/>
      <c r="E813" s="1492"/>
      <c r="F813" s="1488"/>
    </row>
    <row r="814" spans="1:6" s="1169" customFormat="1" ht="77.25">
      <c r="A814" s="373" t="s">
        <v>3904</v>
      </c>
      <c r="B814" s="1493" t="s">
        <v>4243</v>
      </c>
      <c r="C814" s="1382" t="s">
        <v>165</v>
      </c>
      <c r="D814" s="1383">
        <v>10</v>
      </c>
      <c r="E814" s="1507"/>
      <c r="F814" s="736">
        <f>D814*E814</f>
        <v>0</v>
      </c>
    </row>
    <row r="815" spans="1:6" s="1169" customFormat="1">
      <c r="A815" s="1266"/>
      <c r="B815" s="1493"/>
      <c r="C815" s="1382"/>
      <c r="D815" s="1383" t="s">
        <v>1873</v>
      </c>
      <c r="E815" s="1507"/>
      <c r="F815" s="1464"/>
    </row>
    <row r="816" spans="1:6" s="1169" customFormat="1" ht="120" customHeight="1">
      <c r="A816" s="373" t="s">
        <v>3903</v>
      </c>
      <c r="B816" s="1493" t="s">
        <v>2371</v>
      </c>
      <c r="C816" s="1382" t="s">
        <v>45</v>
      </c>
      <c r="D816" s="1383">
        <v>1</v>
      </c>
      <c r="E816" s="1507"/>
      <c r="F816" s="736">
        <f>D816*E816</f>
        <v>0</v>
      </c>
    </row>
    <row r="817" spans="1:8" s="1169" customFormat="1">
      <c r="A817" s="1266"/>
      <c r="B817" s="1493"/>
      <c r="C817" s="1163"/>
      <c r="D817" s="1383" t="s">
        <v>1873</v>
      </c>
      <c r="E817" s="1499"/>
      <c r="F817" s="1463"/>
    </row>
    <row r="818" spans="1:8" s="1169" customFormat="1" ht="30">
      <c r="A818" s="373" t="s">
        <v>3902</v>
      </c>
      <c r="B818" s="1493" t="s">
        <v>2372</v>
      </c>
      <c r="C818" s="1382" t="s">
        <v>152</v>
      </c>
      <c r="D818" s="1383">
        <v>1</v>
      </c>
      <c r="E818" s="1507"/>
      <c r="F818" s="736">
        <f>D818*E818</f>
        <v>0</v>
      </c>
    </row>
    <row r="819" spans="1:8" s="1169" customFormat="1">
      <c r="A819" s="749"/>
      <c r="B819" s="1512"/>
      <c r="C819" s="1382"/>
      <c r="D819" s="1383" t="s">
        <v>1873</v>
      </c>
      <c r="E819" s="1507"/>
      <c r="F819" s="1464"/>
    </row>
    <row r="820" spans="1:8" s="1169" customFormat="1">
      <c r="A820" s="1266"/>
      <c r="B820" s="1384"/>
      <c r="C820" s="178"/>
      <c r="D820" s="1383"/>
      <c r="E820" s="1537"/>
      <c r="F820" s="751"/>
      <c r="G820" s="1538"/>
      <c r="H820" s="1491"/>
    </row>
    <row r="821" spans="1:8" s="1169" customFormat="1">
      <c r="A821" s="733" t="s">
        <v>3752</v>
      </c>
      <c r="B821" s="741" t="s">
        <v>32</v>
      </c>
      <c r="C821" s="742"/>
      <c r="D821" s="1383" t="s">
        <v>1873</v>
      </c>
      <c r="E821" s="763"/>
      <c r="F821" s="1539">
        <f>SUM(F778:F820)</f>
        <v>0</v>
      </c>
      <c r="G821" s="1491"/>
      <c r="H821" s="1540"/>
    </row>
    <row r="822" spans="1:8" s="1169" customFormat="1">
      <c r="A822" s="1266"/>
      <c r="B822" s="747"/>
      <c r="C822" s="750"/>
      <c r="D822" s="1383"/>
      <c r="E822" s="1537"/>
      <c r="F822" s="751"/>
      <c r="G822" s="1491"/>
      <c r="H822" s="1491"/>
    </row>
    <row r="823" spans="1:8" s="1498" customFormat="1" ht="22.5">
      <c r="A823" s="752"/>
      <c r="B823" s="1479" t="s">
        <v>1856</v>
      </c>
      <c r="C823" s="1480" t="s">
        <v>1857</v>
      </c>
      <c r="D823" s="1383" t="s">
        <v>212</v>
      </c>
      <c r="E823" s="1497" t="s">
        <v>2043</v>
      </c>
      <c r="F823" s="1482" t="s">
        <v>2044</v>
      </c>
    </row>
    <row r="824" spans="1:8" s="1169" customFormat="1">
      <c r="A824" s="373"/>
      <c r="B824" s="1505"/>
      <c r="C824" s="1506"/>
      <c r="D824" s="1383"/>
      <c r="E824" s="1541"/>
      <c r="F824" s="1542"/>
    </row>
    <row r="825" spans="1:8" s="1169" customFormat="1">
      <c r="A825" s="733" t="s">
        <v>3753</v>
      </c>
      <c r="B825" s="1543" t="s">
        <v>2373</v>
      </c>
      <c r="C825" s="1544"/>
      <c r="D825" s="1383"/>
      <c r="E825" s="1545"/>
      <c r="F825" s="1546"/>
    </row>
    <row r="826" spans="1:8" s="1169" customFormat="1">
      <c r="A826" s="1266" t="s">
        <v>3907</v>
      </c>
      <c r="B826" s="1493" t="s">
        <v>2098</v>
      </c>
      <c r="C826" s="1163"/>
      <c r="D826" s="1383"/>
      <c r="E826" s="1523"/>
      <c r="F826" s="1463"/>
    </row>
    <row r="827" spans="1:8" s="1169" customFormat="1" ht="225">
      <c r="A827" s="1266"/>
      <c r="B827" s="734" t="s">
        <v>2374</v>
      </c>
      <c r="C827" s="178"/>
      <c r="D827" s="1383"/>
      <c r="E827" s="1510"/>
      <c r="F827" s="1463"/>
    </row>
    <row r="828" spans="1:8" s="1169" customFormat="1" ht="150">
      <c r="A828" s="1266"/>
      <c r="B828" s="734" t="s">
        <v>2765</v>
      </c>
      <c r="C828" s="178"/>
      <c r="D828" s="1383" t="s">
        <v>1873</v>
      </c>
      <c r="E828" s="1510"/>
      <c r="F828" s="1463"/>
    </row>
    <row r="829" spans="1:8" s="1169" customFormat="1" ht="45">
      <c r="A829" s="1266"/>
      <c r="B829" s="734" t="s">
        <v>2375</v>
      </c>
      <c r="C829" s="178"/>
      <c r="D829" s="1383" t="s">
        <v>1873</v>
      </c>
      <c r="E829" s="1510"/>
      <c r="F829" s="1463"/>
    </row>
    <row r="830" spans="1:8" s="1169" customFormat="1" ht="255">
      <c r="A830" s="1266"/>
      <c r="B830" s="734" t="s">
        <v>2376</v>
      </c>
      <c r="C830" s="178"/>
      <c r="D830" s="1383"/>
      <c r="E830" s="1510"/>
      <c r="F830" s="1463"/>
    </row>
    <row r="831" spans="1:8" s="1169" customFormat="1" ht="360">
      <c r="A831" s="1266"/>
      <c r="B831" s="734" t="s">
        <v>2766</v>
      </c>
      <c r="C831" s="178"/>
      <c r="D831" s="1383" t="s">
        <v>1873</v>
      </c>
      <c r="E831" s="1510"/>
      <c r="F831" s="1463"/>
    </row>
    <row r="832" spans="1:8" s="1169" customFormat="1" ht="330" customHeight="1">
      <c r="A832" s="1266"/>
      <c r="B832" s="734" t="s">
        <v>2377</v>
      </c>
      <c r="C832" s="178"/>
      <c r="D832" s="1383"/>
      <c r="E832" s="1510"/>
      <c r="F832" s="1463"/>
    </row>
    <row r="833" spans="1:6" s="1169" customFormat="1" ht="165">
      <c r="A833" s="1266"/>
      <c r="B833" s="734" t="s">
        <v>2378</v>
      </c>
      <c r="C833" s="178"/>
      <c r="D833" s="1383"/>
      <c r="E833" s="1510"/>
      <c r="F833" s="1463"/>
    </row>
    <row r="834" spans="1:6" s="1169" customFormat="1" ht="180">
      <c r="A834" s="1266"/>
      <c r="B834" s="734" t="s">
        <v>2379</v>
      </c>
      <c r="C834" s="178"/>
      <c r="D834" s="1383" t="s">
        <v>1873</v>
      </c>
      <c r="E834" s="1510"/>
      <c r="F834" s="1463"/>
    </row>
    <row r="835" spans="1:6" s="1169" customFormat="1" ht="315">
      <c r="A835" s="1266"/>
      <c r="B835" s="734" t="s">
        <v>2380</v>
      </c>
      <c r="C835" s="178"/>
      <c r="D835" s="1383"/>
      <c r="E835" s="1510"/>
      <c r="F835" s="1463"/>
    </row>
    <row r="836" spans="1:6" s="1169" customFormat="1" ht="30">
      <c r="A836" s="373"/>
      <c r="B836" s="1493" t="s">
        <v>2296</v>
      </c>
      <c r="C836" s="726" t="s">
        <v>33</v>
      </c>
      <c r="D836" s="1383">
        <v>1</v>
      </c>
      <c r="E836" s="760"/>
      <c r="F836" s="736">
        <f>E836*D836</f>
        <v>0</v>
      </c>
    </row>
    <row r="837" spans="1:6" s="1169" customFormat="1">
      <c r="A837" s="1266"/>
      <c r="B837" s="1493"/>
      <c r="C837" s="178"/>
      <c r="D837" s="1383"/>
      <c r="E837" s="1510"/>
      <c r="F837" s="1463"/>
    </row>
    <row r="838" spans="1:6" s="178" customFormat="1" ht="60">
      <c r="A838" s="1266" t="s">
        <v>3908</v>
      </c>
      <c r="B838" s="1493" t="s">
        <v>2381</v>
      </c>
      <c r="D838" s="1383" t="s">
        <v>1873</v>
      </c>
      <c r="E838" s="1510"/>
      <c r="F838" s="1463"/>
    </row>
    <row r="839" spans="1:6" s="178" customFormat="1">
      <c r="A839" s="373"/>
      <c r="B839" s="1493" t="s">
        <v>2382</v>
      </c>
      <c r="C839" s="1382" t="s">
        <v>33</v>
      </c>
      <c r="D839" s="1383">
        <v>2</v>
      </c>
      <c r="E839" s="1492"/>
      <c r="F839" s="1464">
        <f>E839*D839</f>
        <v>0</v>
      </c>
    </row>
    <row r="840" spans="1:6" s="178" customFormat="1">
      <c r="A840" s="1266"/>
      <c r="B840" s="1384"/>
      <c r="C840" s="1382"/>
      <c r="D840" s="1383" t="s">
        <v>1873</v>
      </c>
      <c r="E840" s="1492"/>
      <c r="F840" s="1464"/>
    </row>
    <row r="841" spans="1:6" s="1169" customFormat="1" ht="60">
      <c r="A841" s="1266" t="s">
        <v>3909</v>
      </c>
      <c r="B841" s="1493" t="s">
        <v>2383</v>
      </c>
      <c r="C841" s="1382"/>
      <c r="D841" s="1383"/>
      <c r="E841" s="1492"/>
      <c r="F841" s="1464"/>
    </row>
    <row r="842" spans="1:6" s="1169" customFormat="1" ht="30">
      <c r="A842" s="373"/>
      <c r="B842" s="1493" t="s">
        <v>2384</v>
      </c>
      <c r="C842" s="1382" t="s">
        <v>33</v>
      </c>
      <c r="D842" s="1383">
        <v>2</v>
      </c>
      <c r="E842" s="1492"/>
      <c r="F842" s="1464">
        <f t="shared" ref="F842" si="39">E842*D842</f>
        <v>0</v>
      </c>
    </row>
    <row r="843" spans="1:6" s="1169" customFormat="1">
      <c r="A843" s="1266"/>
      <c r="B843" s="1384"/>
      <c r="C843" s="1382"/>
      <c r="D843" s="1383" t="s">
        <v>1873</v>
      </c>
      <c r="E843" s="1492"/>
      <c r="F843" s="1464"/>
    </row>
    <row r="844" spans="1:6" s="1169" customFormat="1">
      <c r="A844" s="1266" t="s">
        <v>3910</v>
      </c>
      <c r="B844" s="424" t="s">
        <v>2098</v>
      </c>
      <c r="C844" s="744"/>
      <c r="D844" s="1383"/>
      <c r="E844" s="1492"/>
      <c r="F844" s="1464"/>
    </row>
    <row r="845" spans="1:6" s="1169" customFormat="1" ht="195.75" customHeight="1">
      <c r="A845" s="1266"/>
      <c r="B845" s="424" t="s">
        <v>2385</v>
      </c>
      <c r="C845" s="744"/>
      <c r="D845" s="1383"/>
      <c r="E845" s="1492"/>
      <c r="F845" s="1464"/>
    </row>
    <row r="846" spans="1:6" s="1169" customFormat="1" ht="90">
      <c r="A846" s="1266"/>
      <c r="B846" s="424" t="s">
        <v>2320</v>
      </c>
      <c r="C846" s="744"/>
      <c r="D846" s="1383"/>
      <c r="E846" s="1492"/>
      <c r="F846" s="1464"/>
    </row>
    <row r="847" spans="1:6" s="1169" customFormat="1">
      <c r="A847" s="1266" t="s">
        <v>46</v>
      </c>
      <c r="B847" s="424" t="s">
        <v>2386</v>
      </c>
      <c r="C847" s="744" t="s">
        <v>33</v>
      </c>
      <c r="D847" s="1383">
        <v>2</v>
      </c>
      <c r="E847" s="1492"/>
      <c r="F847" s="1464">
        <f t="shared" ref="F847:F850" si="40">E847*D847</f>
        <v>0</v>
      </c>
    </row>
    <row r="848" spans="1:6" s="1169" customFormat="1">
      <c r="A848" s="1266" t="s">
        <v>47</v>
      </c>
      <c r="B848" s="424" t="s">
        <v>2387</v>
      </c>
      <c r="C848" s="744" t="s">
        <v>33</v>
      </c>
      <c r="D848" s="1383">
        <v>6</v>
      </c>
      <c r="E848" s="1492"/>
      <c r="F848" s="1464">
        <f t="shared" si="40"/>
        <v>0</v>
      </c>
    </row>
    <row r="849" spans="1:6" s="1169" customFormat="1">
      <c r="A849" s="1266" t="s">
        <v>48</v>
      </c>
      <c r="B849" s="424" t="s">
        <v>2388</v>
      </c>
      <c r="C849" s="744" t="s">
        <v>33</v>
      </c>
      <c r="D849" s="1383">
        <v>2</v>
      </c>
      <c r="E849" s="1492"/>
      <c r="F849" s="1464">
        <f t="shared" si="40"/>
        <v>0</v>
      </c>
    </row>
    <row r="850" spans="1:6" s="1169" customFormat="1">
      <c r="A850" s="1266" t="s">
        <v>49</v>
      </c>
      <c r="B850" s="424" t="s">
        <v>2389</v>
      </c>
      <c r="C850" s="744" t="s">
        <v>33</v>
      </c>
      <c r="D850" s="1383">
        <v>2</v>
      </c>
      <c r="E850" s="1492"/>
      <c r="F850" s="1464">
        <f t="shared" si="40"/>
        <v>0</v>
      </c>
    </row>
    <row r="851" spans="1:6" s="1169" customFormat="1">
      <c r="A851" s="1266"/>
      <c r="B851" s="424"/>
      <c r="C851" s="386"/>
      <c r="D851" s="1383"/>
      <c r="E851" s="1492"/>
      <c r="F851" s="1464"/>
    </row>
    <row r="852" spans="1:6" s="1169" customFormat="1" ht="76.5" customHeight="1">
      <c r="A852" s="1266" t="s">
        <v>3911</v>
      </c>
      <c r="B852" s="424" t="s">
        <v>2390</v>
      </c>
      <c r="C852" s="178"/>
      <c r="D852" s="1383" t="s">
        <v>1873</v>
      </c>
      <c r="E852" s="1510"/>
      <c r="F852" s="1463"/>
    </row>
    <row r="853" spans="1:6" s="1169" customFormat="1">
      <c r="A853" s="1266" t="s">
        <v>46</v>
      </c>
      <c r="B853" s="424" t="s">
        <v>2391</v>
      </c>
      <c r="C853" s="1382" t="s">
        <v>33</v>
      </c>
      <c r="D853" s="1383">
        <v>2</v>
      </c>
      <c r="E853" s="1492"/>
      <c r="F853" s="1464">
        <f t="shared" ref="F853:F856" si="41">E853*D853</f>
        <v>0</v>
      </c>
    </row>
    <row r="854" spans="1:6" s="1169" customFormat="1">
      <c r="A854" s="1266" t="s">
        <v>47</v>
      </c>
      <c r="B854" s="424" t="s">
        <v>2392</v>
      </c>
      <c r="C854" s="1382" t="s">
        <v>33</v>
      </c>
      <c r="D854" s="1383">
        <v>1</v>
      </c>
      <c r="E854" s="1492"/>
      <c r="F854" s="1464">
        <f t="shared" si="41"/>
        <v>0</v>
      </c>
    </row>
    <row r="855" spans="1:6" s="1169" customFormat="1">
      <c r="A855" s="1266" t="s">
        <v>48</v>
      </c>
      <c r="B855" s="424" t="s">
        <v>2393</v>
      </c>
      <c r="C855" s="1382" t="s">
        <v>33</v>
      </c>
      <c r="D855" s="1383">
        <v>8</v>
      </c>
      <c r="E855" s="1492"/>
      <c r="F855" s="1464">
        <f t="shared" si="41"/>
        <v>0</v>
      </c>
    </row>
    <row r="856" spans="1:6" s="1169" customFormat="1">
      <c r="A856" s="1266" t="s">
        <v>49</v>
      </c>
      <c r="B856" s="424" t="s">
        <v>2394</v>
      </c>
      <c r="C856" s="1382" t="s">
        <v>33</v>
      </c>
      <c r="D856" s="1383">
        <v>2</v>
      </c>
      <c r="E856" s="1492"/>
      <c r="F856" s="1464">
        <f t="shared" si="41"/>
        <v>0</v>
      </c>
    </row>
    <row r="857" spans="1:6" s="1169" customFormat="1">
      <c r="A857" s="1266"/>
      <c r="B857" s="1384"/>
      <c r="C857" s="1382"/>
      <c r="D857" s="1383" t="s">
        <v>1873</v>
      </c>
      <c r="E857" s="1492"/>
      <c r="F857" s="1464"/>
    </row>
    <row r="858" spans="1:6" s="1169" customFormat="1" ht="45" customHeight="1">
      <c r="A858" s="1266" t="s">
        <v>3912</v>
      </c>
      <c r="B858" s="424" t="s">
        <v>2395</v>
      </c>
      <c r="C858" s="744"/>
      <c r="D858" s="1383"/>
      <c r="E858" s="135"/>
      <c r="F858" s="753"/>
    </row>
    <row r="859" spans="1:6" s="1169" customFormat="1">
      <c r="A859" s="1266"/>
      <c r="B859" s="754" t="s">
        <v>2396</v>
      </c>
      <c r="C859" s="744" t="s">
        <v>33</v>
      </c>
      <c r="D859" s="1383">
        <v>12</v>
      </c>
      <c r="E859" s="1523"/>
      <c r="F859" s="1464">
        <f t="shared" ref="F859" si="42">E859*D859</f>
        <v>0</v>
      </c>
    </row>
    <row r="860" spans="1:6" s="1169" customFormat="1">
      <c r="A860" s="1266"/>
      <c r="B860" s="424"/>
      <c r="C860" s="386"/>
      <c r="D860" s="1383"/>
      <c r="E860" s="135"/>
      <c r="F860" s="753"/>
    </row>
    <row r="861" spans="1:6" s="1169" customFormat="1" ht="75.75" customHeight="1">
      <c r="A861" s="1266" t="s">
        <v>3913</v>
      </c>
      <c r="B861" s="1493" t="s">
        <v>2324</v>
      </c>
      <c r="C861" s="178"/>
      <c r="D861" s="1383" t="s">
        <v>1873</v>
      </c>
      <c r="E861" s="1510"/>
      <c r="F861" s="1463"/>
    </row>
    <row r="862" spans="1:6" s="1169" customFormat="1">
      <c r="A862" s="373" t="s">
        <v>46</v>
      </c>
      <c r="B862" s="1493" t="s">
        <v>2397</v>
      </c>
      <c r="C862" s="1382" t="s">
        <v>165</v>
      </c>
      <c r="D862" s="1383">
        <v>30</v>
      </c>
      <c r="E862" s="1492"/>
      <c r="F862" s="1464">
        <f t="shared" ref="F862:F868" si="43">E862*D862</f>
        <v>0</v>
      </c>
    </row>
    <row r="863" spans="1:6" s="1169" customFormat="1">
      <c r="A863" s="373" t="s">
        <v>47</v>
      </c>
      <c r="B863" s="1493" t="s">
        <v>2398</v>
      </c>
      <c r="C863" s="1382" t="s">
        <v>165</v>
      </c>
      <c r="D863" s="1383">
        <v>35</v>
      </c>
      <c r="E863" s="1492"/>
      <c r="F863" s="1464">
        <f t="shared" si="43"/>
        <v>0</v>
      </c>
    </row>
    <row r="864" spans="1:6" s="1169" customFormat="1">
      <c r="A864" s="373" t="s">
        <v>48</v>
      </c>
      <c r="B864" s="1493" t="s">
        <v>2325</v>
      </c>
      <c r="C864" s="1382" t="s">
        <v>165</v>
      </c>
      <c r="D864" s="1383">
        <v>70</v>
      </c>
      <c r="E864" s="1492"/>
      <c r="F864" s="1464">
        <f t="shared" si="43"/>
        <v>0</v>
      </c>
    </row>
    <row r="865" spans="1:7" s="1169" customFormat="1">
      <c r="A865" s="373" t="s">
        <v>49</v>
      </c>
      <c r="B865" s="1493" t="s">
        <v>2399</v>
      </c>
      <c r="C865" s="1382" t="s">
        <v>165</v>
      </c>
      <c r="D865" s="1383">
        <v>35</v>
      </c>
      <c r="E865" s="1492"/>
      <c r="F865" s="1464">
        <f t="shared" si="43"/>
        <v>0</v>
      </c>
    </row>
    <row r="866" spans="1:7" s="1169" customFormat="1">
      <c r="A866" s="373" t="s">
        <v>50</v>
      </c>
      <c r="B866" s="1493" t="s">
        <v>2400</v>
      </c>
      <c r="C866" s="1382" t="s">
        <v>165</v>
      </c>
      <c r="D866" s="1383">
        <v>30</v>
      </c>
      <c r="E866" s="1492"/>
      <c r="F866" s="1464">
        <f t="shared" si="43"/>
        <v>0</v>
      </c>
    </row>
    <row r="867" spans="1:7" s="1169" customFormat="1">
      <c r="A867" s="373" t="s">
        <v>51</v>
      </c>
      <c r="B867" s="1493" t="s">
        <v>2401</v>
      </c>
      <c r="C867" s="1382" t="s">
        <v>165</v>
      </c>
      <c r="D867" s="1383">
        <v>30</v>
      </c>
      <c r="E867" s="1492"/>
      <c r="F867" s="1464">
        <f t="shared" si="43"/>
        <v>0</v>
      </c>
    </row>
    <row r="868" spans="1:7" s="1169" customFormat="1">
      <c r="A868" s="373" t="s">
        <v>52</v>
      </c>
      <c r="B868" s="1493" t="s">
        <v>2402</v>
      </c>
      <c r="C868" s="1382" t="s">
        <v>165</v>
      </c>
      <c r="D868" s="1383">
        <v>50</v>
      </c>
      <c r="E868" s="1492"/>
      <c r="F868" s="1464">
        <f t="shared" si="43"/>
        <v>0</v>
      </c>
    </row>
    <row r="869" spans="1:7" s="1169" customFormat="1">
      <c r="A869" s="373"/>
      <c r="B869" s="1384"/>
      <c r="C869" s="1382"/>
      <c r="D869" s="1383" t="s">
        <v>1873</v>
      </c>
      <c r="E869" s="1492"/>
      <c r="F869" s="1464"/>
    </row>
    <row r="870" spans="1:7" s="746" customFormat="1" ht="166.5" customHeight="1">
      <c r="A870" s="1266" t="s">
        <v>3914</v>
      </c>
      <c r="B870" s="1384" t="s">
        <v>2403</v>
      </c>
      <c r="C870" s="406"/>
      <c r="D870" s="1383"/>
      <c r="E870" s="762"/>
      <c r="F870" s="745"/>
    </row>
    <row r="871" spans="1:7" s="746" customFormat="1">
      <c r="A871" s="1266"/>
      <c r="B871" s="1384"/>
      <c r="C871" s="1382" t="s">
        <v>152</v>
      </c>
      <c r="D871" s="1383">
        <v>800</v>
      </c>
      <c r="E871" s="1492"/>
      <c r="F871" s="1464">
        <f>E871*D871</f>
        <v>0</v>
      </c>
    </row>
    <row r="872" spans="1:7" s="746" customFormat="1">
      <c r="A872" s="1266"/>
      <c r="B872" s="747"/>
      <c r="C872" s="178"/>
      <c r="D872" s="1383"/>
      <c r="E872" s="1510"/>
      <c r="F872" s="1463"/>
    </row>
    <row r="873" spans="1:7" s="1169" customFormat="1" ht="60">
      <c r="A873" s="1266" t="s">
        <v>3915</v>
      </c>
      <c r="B873" s="1384" t="s">
        <v>2404</v>
      </c>
      <c r="C873" s="178"/>
      <c r="D873" s="1383" t="s">
        <v>1873</v>
      </c>
      <c r="E873" s="1510"/>
      <c r="F873" s="1463"/>
      <c r="G873" s="1511"/>
    </row>
    <row r="874" spans="1:7" s="1169" customFormat="1">
      <c r="A874" s="1266"/>
      <c r="B874" s="1384"/>
      <c r="C874" s="1382" t="s">
        <v>36</v>
      </c>
      <c r="D874" s="1383">
        <v>366</v>
      </c>
      <c r="E874" s="1492"/>
      <c r="F874" s="1464">
        <f>E874*D874</f>
        <v>0</v>
      </c>
      <c r="G874" s="1511"/>
    </row>
    <row r="875" spans="1:7" s="1169" customFormat="1">
      <c r="A875" s="1266"/>
      <c r="B875" s="1384"/>
      <c r="C875" s="178"/>
      <c r="D875" s="1383" t="s">
        <v>1873</v>
      </c>
      <c r="E875" s="1510"/>
      <c r="F875" s="1463"/>
      <c r="G875" s="1511"/>
    </row>
    <row r="876" spans="1:7" s="1169" customFormat="1" ht="212.25" customHeight="1">
      <c r="A876" s="1266" t="s">
        <v>3916</v>
      </c>
      <c r="B876" s="1384" t="s">
        <v>2327</v>
      </c>
      <c r="C876" s="178"/>
      <c r="D876" s="1383" t="s">
        <v>1873</v>
      </c>
      <c r="E876" s="1510"/>
      <c r="F876" s="1463"/>
      <c r="G876" s="1511"/>
    </row>
    <row r="877" spans="1:7" s="1169" customFormat="1">
      <c r="A877" s="1266"/>
      <c r="B877" s="1384"/>
      <c r="C877" s="1382" t="s">
        <v>36</v>
      </c>
      <c r="D877" s="1383">
        <v>73</v>
      </c>
      <c r="E877" s="1492"/>
      <c r="F877" s="1464">
        <f>E877*D877</f>
        <v>0</v>
      </c>
      <c r="G877" s="1511"/>
    </row>
    <row r="878" spans="1:7" s="1169" customFormat="1">
      <c r="A878" s="1266"/>
      <c r="B878" s="1384"/>
      <c r="C878" s="178"/>
      <c r="D878" s="1383" t="s">
        <v>1873</v>
      </c>
      <c r="E878" s="1510"/>
      <c r="F878" s="1463"/>
      <c r="G878" s="1511"/>
    </row>
    <row r="879" spans="1:7" s="1169" customFormat="1" ht="78" customHeight="1">
      <c r="A879" s="1266" t="s">
        <v>3917</v>
      </c>
      <c r="B879" s="1493" t="s">
        <v>2405</v>
      </c>
      <c r="C879" s="1382"/>
      <c r="D879" s="1383"/>
      <c r="E879" s="1492"/>
      <c r="F879" s="1464"/>
    </row>
    <row r="880" spans="1:7" s="1169" customFormat="1">
      <c r="A880" s="1266"/>
      <c r="B880" s="1493"/>
      <c r="C880" s="1382" t="s">
        <v>152</v>
      </c>
      <c r="D880" s="1383">
        <v>597</v>
      </c>
      <c r="E880" s="1492"/>
      <c r="F880" s="1464">
        <f>E880*D880</f>
        <v>0</v>
      </c>
    </row>
    <row r="881" spans="1:6" s="1169" customFormat="1">
      <c r="A881" s="1266"/>
      <c r="B881" s="1493"/>
      <c r="C881" s="1382"/>
      <c r="D881" s="1383"/>
      <c r="E881" s="1492"/>
      <c r="F881" s="1464"/>
    </row>
    <row r="882" spans="1:6" s="1169" customFormat="1" ht="138.75" customHeight="1">
      <c r="A882" s="1266" t="s">
        <v>3918</v>
      </c>
      <c r="B882" s="1493" t="s">
        <v>2406</v>
      </c>
      <c r="C882" s="1382"/>
      <c r="D882" s="1383"/>
      <c r="E882" s="1492"/>
      <c r="F882" s="1464"/>
    </row>
    <row r="883" spans="1:6" s="1169" customFormat="1">
      <c r="A883" s="373" t="s">
        <v>46</v>
      </c>
      <c r="B883" s="1493" t="s">
        <v>2397</v>
      </c>
      <c r="C883" s="1382" t="s">
        <v>33</v>
      </c>
      <c r="D883" s="1383">
        <v>3</v>
      </c>
      <c r="E883" s="1492"/>
      <c r="F883" s="1464">
        <f t="shared" ref="F883:F887" si="44">E883*D883</f>
        <v>0</v>
      </c>
    </row>
    <row r="884" spans="1:6" s="1169" customFormat="1">
      <c r="A884" s="373" t="s">
        <v>47</v>
      </c>
      <c r="B884" s="1493" t="s">
        <v>2398</v>
      </c>
      <c r="C884" s="1382" t="s">
        <v>33</v>
      </c>
      <c r="D884" s="1383">
        <v>4</v>
      </c>
      <c r="E884" s="1492"/>
      <c r="F884" s="1464">
        <f t="shared" si="44"/>
        <v>0</v>
      </c>
    </row>
    <row r="885" spans="1:6" s="1169" customFormat="1">
      <c r="A885" s="373" t="s">
        <v>48</v>
      </c>
      <c r="B885" s="1493" t="s">
        <v>2325</v>
      </c>
      <c r="C885" s="1382" t="s">
        <v>33</v>
      </c>
      <c r="D885" s="1383">
        <v>9</v>
      </c>
      <c r="E885" s="1492"/>
      <c r="F885" s="1464">
        <f t="shared" si="44"/>
        <v>0</v>
      </c>
    </row>
    <row r="886" spans="1:6" s="1169" customFormat="1">
      <c r="A886" s="373" t="s">
        <v>49</v>
      </c>
      <c r="B886" s="1493" t="s">
        <v>2399</v>
      </c>
      <c r="C886" s="1382" t="s">
        <v>33</v>
      </c>
      <c r="D886" s="1383">
        <v>6</v>
      </c>
      <c r="E886" s="1492"/>
      <c r="F886" s="1464">
        <f t="shared" si="44"/>
        <v>0</v>
      </c>
    </row>
    <row r="887" spans="1:6" s="1169" customFormat="1">
      <c r="A887" s="373" t="s">
        <v>50</v>
      </c>
      <c r="B887" s="1493" t="s">
        <v>2407</v>
      </c>
      <c r="C887" s="1382" t="s">
        <v>33</v>
      </c>
      <c r="D887" s="1383">
        <v>1</v>
      </c>
      <c r="E887" s="1492"/>
      <c r="F887" s="1464">
        <f t="shared" si="44"/>
        <v>0</v>
      </c>
    </row>
    <row r="888" spans="1:6" s="1169" customFormat="1">
      <c r="A888" s="1266"/>
      <c r="B888" s="1384"/>
      <c r="C888" s="1382"/>
      <c r="D888" s="1383" t="s">
        <v>1873</v>
      </c>
      <c r="E888" s="1492"/>
      <c r="F888" s="1464"/>
    </row>
    <row r="889" spans="1:6" s="1169" customFormat="1" ht="62.25" customHeight="1">
      <c r="A889" s="1266" t="s">
        <v>3919</v>
      </c>
      <c r="B889" s="755" t="s">
        <v>2408</v>
      </c>
      <c r="C889" s="178"/>
      <c r="D889" s="1383" t="s">
        <v>1873</v>
      </c>
      <c r="E889" s="1523"/>
      <c r="F889" s="1463"/>
    </row>
    <row r="890" spans="1:6" s="1169" customFormat="1">
      <c r="A890" s="373"/>
      <c r="B890" s="755" t="s">
        <v>2409</v>
      </c>
      <c r="C890" s="1382" t="s">
        <v>33</v>
      </c>
      <c r="D890" s="1383">
        <v>8</v>
      </c>
      <c r="E890" s="1492"/>
      <c r="F890" s="1464">
        <f>E890*D890</f>
        <v>0</v>
      </c>
    </row>
    <row r="891" spans="1:6" s="1169" customFormat="1">
      <c r="A891" s="373"/>
      <c r="B891" s="755"/>
      <c r="C891" s="1382"/>
      <c r="D891" s="1383"/>
      <c r="E891" s="1492"/>
      <c r="F891" s="1464"/>
    </row>
    <row r="892" spans="1:6" s="1169" customFormat="1">
      <c r="A892" s="1266" t="s">
        <v>3920</v>
      </c>
      <c r="B892" s="1384" t="s">
        <v>2293</v>
      </c>
      <c r="C892" s="178"/>
      <c r="D892" s="1383" t="s">
        <v>1873</v>
      </c>
      <c r="E892" s="1510"/>
      <c r="F892" s="1524"/>
    </row>
    <row r="893" spans="1:6" s="1169" customFormat="1" ht="45">
      <c r="A893" s="1266"/>
      <c r="B893" s="1384" t="s">
        <v>2410</v>
      </c>
      <c r="C893" s="178"/>
      <c r="D893" s="1383"/>
      <c r="E893" s="1510"/>
      <c r="F893" s="1524"/>
    </row>
    <row r="894" spans="1:6" s="1169" customFormat="1" ht="30">
      <c r="A894" s="1266"/>
      <c r="B894" s="1384" t="s">
        <v>2296</v>
      </c>
      <c r="C894" s="726" t="s">
        <v>33</v>
      </c>
      <c r="D894" s="1383">
        <v>23</v>
      </c>
      <c r="E894" s="1492"/>
      <c r="F894" s="736">
        <f>E894*D894</f>
        <v>0</v>
      </c>
    </row>
    <row r="895" spans="1:6" s="1169" customFormat="1">
      <c r="A895" s="1266"/>
      <c r="B895" s="1384"/>
      <c r="C895" s="726"/>
      <c r="D895" s="1383"/>
      <c r="E895" s="760"/>
      <c r="F895" s="736"/>
    </row>
    <row r="896" spans="1:6" s="1169" customFormat="1">
      <c r="A896" s="1266" t="s">
        <v>3921</v>
      </c>
      <c r="B896" s="1384" t="s">
        <v>2098</v>
      </c>
      <c r="C896" s="178"/>
      <c r="D896" s="1383"/>
      <c r="E896" s="1510"/>
      <c r="F896" s="1524"/>
    </row>
    <row r="897" spans="1:7" s="1169" customFormat="1">
      <c r="A897" s="373"/>
      <c r="B897" s="1493" t="s">
        <v>2411</v>
      </c>
      <c r="C897" s="1163"/>
      <c r="D897" s="1383" t="s">
        <v>1873</v>
      </c>
      <c r="E897" s="1499"/>
      <c r="F897" s="1463"/>
    </row>
    <row r="898" spans="1:7" s="1169" customFormat="1" ht="105">
      <c r="A898" s="373"/>
      <c r="B898" s="1493" t="s">
        <v>2412</v>
      </c>
      <c r="C898" s="1163"/>
      <c r="D898" s="1383"/>
      <c r="E898" s="1499"/>
      <c r="F898" s="736"/>
    </row>
    <row r="899" spans="1:7" s="1169" customFormat="1" ht="45">
      <c r="A899" s="1266"/>
      <c r="B899" s="1493" t="s">
        <v>2366</v>
      </c>
      <c r="C899" s="1382" t="s">
        <v>33</v>
      </c>
      <c r="D899" s="1383">
        <v>3</v>
      </c>
      <c r="E899" s="1507"/>
      <c r="F899" s="1464">
        <f>D899*E899</f>
        <v>0</v>
      </c>
    </row>
    <row r="900" spans="1:7" s="1169" customFormat="1">
      <c r="A900" s="373"/>
      <c r="B900" s="1493"/>
      <c r="C900" s="1163"/>
      <c r="D900" s="1383" t="s">
        <v>1873</v>
      </c>
      <c r="E900" s="1499"/>
      <c r="F900" s="1463"/>
    </row>
    <row r="901" spans="1:7" s="1169" customFormat="1" ht="60" customHeight="1">
      <c r="A901" s="1266" t="s">
        <v>3922</v>
      </c>
      <c r="B901" s="1493" t="s">
        <v>2413</v>
      </c>
      <c r="C901" s="756"/>
      <c r="D901" s="1383"/>
      <c r="E901" s="764"/>
      <c r="F901" s="757"/>
    </row>
    <row r="902" spans="1:7" s="1169" customFormat="1">
      <c r="A902" s="749"/>
      <c r="B902" s="1493" t="s">
        <v>4244</v>
      </c>
      <c r="C902" s="756" t="s">
        <v>33</v>
      </c>
      <c r="D902" s="1383">
        <v>3</v>
      </c>
      <c r="E902" s="1507"/>
      <c r="F902" s="736">
        <f>D902*E902</f>
        <v>0</v>
      </c>
    </row>
    <row r="903" spans="1:7" s="1169" customFormat="1">
      <c r="A903" s="749"/>
      <c r="B903" s="1493"/>
      <c r="C903" s="756"/>
      <c r="D903" s="1383"/>
      <c r="E903" s="764"/>
      <c r="F903" s="757"/>
    </row>
    <row r="904" spans="1:7" s="1169" customFormat="1" ht="30">
      <c r="A904" s="1266" t="s">
        <v>3923</v>
      </c>
      <c r="B904" s="734" t="s">
        <v>2414</v>
      </c>
      <c r="C904" s="1382"/>
      <c r="D904" s="1383" t="s">
        <v>1873</v>
      </c>
      <c r="E904" s="1492"/>
      <c r="F904" s="1464"/>
    </row>
    <row r="905" spans="1:7" s="1169" customFormat="1">
      <c r="A905" s="1266"/>
      <c r="B905" s="1547"/>
      <c r="C905" s="1382" t="s">
        <v>45</v>
      </c>
      <c r="D905" s="1383">
        <v>1</v>
      </c>
      <c r="E905" s="1492"/>
      <c r="F905" s="1464">
        <f>E905*D905</f>
        <v>0</v>
      </c>
    </row>
    <row r="906" spans="1:7" s="1169" customFormat="1">
      <c r="A906" s="1266"/>
      <c r="B906" s="1384"/>
      <c r="C906" s="1382"/>
      <c r="D906" s="1383" t="s">
        <v>1873</v>
      </c>
      <c r="E906" s="1492"/>
      <c r="F906" s="1464"/>
    </row>
    <row r="907" spans="1:7" s="1169" customFormat="1" ht="75">
      <c r="A907" s="1266" t="s">
        <v>3924</v>
      </c>
      <c r="B907" s="1384" t="s">
        <v>2415</v>
      </c>
      <c r="C907" s="178"/>
      <c r="D907" s="1383" t="s">
        <v>1873</v>
      </c>
      <c r="E907" s="1492"/>
      <c r="F907" s="1463"/>
      <c r="G907" s="1511"/>
    </row>
    <row r="908" spans="1:7" s="1169" customFormat="1">
      <c r="A908" s="1266"/>
      <c r="B908" s="1384"/>
      <c r="C908" s="1382" t="s">
        <v>45</v>
      </c>
      <c r="D908" s="1383">
        <v>1</v>
      </c>
      <c r="E908" s="1492"/>
      <c r="F908" s="1464">
        <f>E908*D908</f>
        <v>0</v>
      </c>
      <c r="G908" s="1511"/>
    </row>
    <row r="909" spans="1:7" s="1169" customFormat="1">
      <c r="A909" s="1266"/>
      <c r="B909" s="1384"/>
      <c r="C909" s="178"/>
      <c r="D909" s="1383" t="s">
        <v>1873</v>
      </c>
      <c r="E909" s="1492"/>
      <c r="F909" s="1463"/>
      <c r="G909" s="1511"/>
    </row>
    <row r="910" spans="1:7" s="1169" customFormat="1" ht="110.25" customHeight="1">
      <c r="A910" s="1266" t="s">
        <v>3925</v>
      </c>
      <c r="B910" s="1384" t="s">
        <v>2416</v>
      </c>
      <c r="C910" s="178"/>
      <c r="D910" s="1383" t="s">
        <v>1873</v>
      </c>
      <c r="E910" s="1492"/>
      <c r="F910" s="1463"/>
      <c r="G910" s="1511"/>
    </row>
    <row r="911" spans="1:7" s="1169" customFormat="1">
      <c r="A911" s="1266"/>
      <c r="B911" s="1384"/>
      <c r="C911" s="1382" t="s">
        <v>45</v>
      </c>
      <c r="D911" s="1383">
        <v>1</v>
      </c>
      <c r="E911" s="1492"/>
      <c r="F911" s="1464">
        <f>E911*D911</f>
        <v>0</v>
      </c>
      <c r="G911" s="1511"/>
    </row>
    <row r="912" spans="1:7" s="1169" customFormat="1">
      <c r="A912" s="1266"/>
      <c r="B912" s="1384"/>
      <c r="C912" s="178"/>
      <c r="D912" s="1163" t="s">
        <v>1873</v>
      </c>
      <c r="E912" s="1510"/>
      <c r="F912" s="1463"/>
      <c r="G912" s="1511"/>
    </row>
    <row r="913" spans="1:6" s="1169" customFormat="1">
      <c r="A913" s="373" t="s">
        <v>3753</v>
      </c>
      <c r="B913" s="1548" t="s">
        <v>32</v>
      </c>
      <c r="C913" s="1549"/>
      <c r="D913" s="1473" t="s">
        <v>1873</v>
      </c>
      <c r="E913" s="1550"/>
      <c r="F913" s="1496">
        <f>SUM(F826:F912)</f>
        <v>0</v>
      </c>
    </row>
    <row r="914" spans="1:6" s="1169" customFormat="1" ht="22.5">
      <c r="A914" s="732"/>
      <c r="B914" s="1502" t="s">
        <v>1856</v>
      </c>
      <c r="C914" s="1551" t="s">
        <v>1857</v>
      </c>
      <c r="D914" s="1551" t="s">
        <v>212</v>
      </c>
      <c r="E914" s="1503" t="s">
        <v>2043</v>
      </c>
      <c r="F914" s="1504" t="s">
        <v>2044</v>
      </c>
    </row>
    <row r="915" spans="1:6" s="746" customFormat="1">
      <c r="A915" s="373"/>
      <c r="B915" s="1505"/>
      <c r="C915" s="1506"/>
      <c r="D915" s="1506"/>
      <c r="E915" s="1507"/>
      <c r="F915" s="1463"/>
    </row>
    <row r="916" spans="1:6" s="1169" customFormat="1">
      <c r="A916" s="1260"/>
      <c r="B916" s="1384"/>
      <c r="C916" s="1163"/>
      <c r="D916" s="1163"/>
      <c r="E916" s="1499"/>
      <c r="F916" s="1463"/>
    </row>
    <row r="917" spans="1:6" s="1169" customFormat="1">
      <c r="A917" s="1535" t="s">
        <v>3754</v>
      </c>
      <c r="B917" s="1552" t="s">
        <v>2039</v>
      </c>
      <c r="C917" s="386"/>
      <c r="D917" s="1383"/>
      <c r="E917" s="758"/>
      <c r="F917" s="735"/>
    </row>
    <row r="918" spans="1:6" s="1169" customFormat="1">
      <c r="A918" s="1260"/>
      <c r="B918" s="1384"/>
      <c r="C918" s="1163"/>
      <c r="D918" s="1383"/>
      <c r="E918" s="1499"/>
      <c r="F918" s="1463"/>
    </row>
    <row r="919" spans="1:6" s="1169" customFormat="1" ht="105">
      <c r="A919" s="1266" t="s">
        <v>3926</v>
      </c>
      <c r="B919" s="1384" t="s">
        <v>2841</v>
      </c>
      <c r="C919" s="1382" t="s">
        <v>45</v>
      </c>
      <c r="D919" s="1383">
        <v>1</v>
      </c>
      <c r="E919" s="1507"/>
      <c r="F919" s="1464">
        <f t="shared" ref="F919" si="45">E919*D919</f>
        <v>0</v>
      </c>
    </row>
    <row r="920" spans="1:6" s="1169" customFormat="1">
      <c r="A920" s="1260"/>
      <c r="B920" s="178"/>
      <c r="C920" s="178"/>
      <c r="D920" s="1383"/>
      <c r="E920" s="1499"/>
      <c r="F920" s="1463"/>
    </row>
    <row r="921" spans="1:6" s="1169" customFormat="1" ht="90">
      <c r="A921" s="1266" t="s">
        <v>3927</v>
      </c>
      <c r="B921" s="1384" t="s">
        <v>2417</v>
      </c>
      <c r="C921" s="1382" t="s">
        <v>45</v>
      </c>
      <c r="D921" s="1383">
        <v>1</v>
      </c>
      <c r="E921" s="1507"/>
      <c r="F921" s="1464">
        <f t="shared" ref="F921" si="46">E921*D921</f>
        <v>0</v>
      </c>
    </row>
    <row r="922" spans="1:6" s="1169" customFormat="1">
      <c r="A922" s="373"/>
      <c r="B922" s="1384"/>
      <c r="C922" s="178"/>
      <c r="D922" s="1383" t="s">
        <v>1873</v>
      </c>
      <c r="E922" s="1507"/>
      <c r="F922" s="1464"/>
    </row>
    <row r="923" spans="1:6" s="1169" customFormat="1" ht="75">
      <c r="A923" s="1266" t="s">
        <v>3928</v>
      </c>
      <c r="B923" s="426" t="s">
        <v>2040</v>
      </c>
      <c r="C923" s="1382" t="s">
        <v>45</v>
      </c>
      <c r="D923" s="1383">
        <v>1</v>
      </c>
      <c r="E923" s="1507"/>
      <c r="F923" s="1464">
        <f t="shared" ref="F923" si="47">E923*D923</f>
        <v>0</v>
      </c>
    </row>
    <row r="924" spans="1:6" s="1169" customFormat="1">
      <c r="A924" s="373"/>
      <c r="B924" s="426"/>
      <c r="C924" s="1382"/>
      <c r="D924" s="1382"/>
      <c r="E924" s="1507"/>
      <c r="F924" s="1464"/>
    </row>
    <row r="925" spans="1:6" s="1169" customFormat="1">
      <c r="A925" s="1260" t="s">
        <v>2042</v>
      </c>
      <c r="B925" s="1494" t="s">
        <v>32</v>
      </c>
      <c r="C925" s="1473"/>
      <c r="D925" s="1473" t="s">
        <v>1873</v>
      </c>
      <c r="E925" s="1495"/>
      <c r="F925" s="1496">
        <f>SUM(F919:F924)</f>
        <v>0</v>
      </c>
    </row>
    <row r="926" spans="1:6" s="1169" customFormat="1">
      <c r="A926" s="1266"/>
      <c r="B926" s="755"/>
      <c r="C926" s="1382"/>
      <c r="D926" s="1382"/>
      <c r="E926" s="1464"/>
      <c r="F926" s="1464"/>
    </row>
  </sheetData>
  <sheetProtection algorithmName="SHA-512" hashValue="ooOXOOewVArnMo6jupNSWcdAT6vvgjQYHTYKcdhoYseUiv4T9gySmqmO8CNpu6kST6dymxeiV0HKR9qUyiKdrQ==" saltValue="IFL4GoS2aBif/dGLZVup8Q==" spinCount="100000" sheet="1" objects="1" scenarios="1"/>
  <mergeCells count="9">
    <mergeCell ref="C43:E43"/>
    <mergeCell ref="C44:E44"/>
    <mergeCell ref="C45:E45"/>
    <mergeCell ref="C39:E39"/>
    <mergeCell ref="D1:F2"/>
    <mergeCell ref="D3:F3"/>
    <mergeCell ref="C28:F28"/>
    <mergeCell ref="C29:F29"/>
    <mergeCell ref="C42:E42"/>
  </mergeCells>
  <pageMargins left="0.98425196850393704" right="0.39370078740157483" top="0.59055118110236215" bottom="0.59055118110236215" header="0.55118110236220474" footer="0.51181102362204722"/>
  <pageSetup paperSize="9" scale="86" fitToHeight="0" orientation="portrait" r:id="rId1"/>
  <headerFooter>
    <oddFooter>&amp;R&amp;P od &amp;N</oddFooter>
  </headerFooter>
  <rowBreaks count="10" manualBreakCount="10">
    <brk id="52" max="5" man="1"/>
    <brk id="63" max="16383" man="1"/>
    <brk id="81" max="16383" man="1"/>
    <brk id="109" max="5" man="1"/>
    <brk id="214" max="5" man="1"/>
    <brk id="323" max="5" man="1"/>
    <brk id="331" max="5" man="1"/>
    <brk id="345" max="5" man="1"/>
    <brk id="775" max="5" man="1"/>
    <brk id="916"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F7919-CBD6-421D-BC4A-31E926B3DAEE}">
  <dimension ref="A1:BE284"/>
  <sheetViews>
    <sheetView showZeros="0" view="pageBreakPreview" zoomScale="85" zoomScaleNormal="100" zoomScaleSheetLayoutView="85" zoomScalePageLayoutView="55" workbookViewId="0">
      <selection activeCell="B20" sqref="B20"/>
    </sheetView>
  </sheetViews>
  <sheetFormatPr defaultColWidth="10.85546875" defaultRowHeight="12"/>
  <cols>
    <col min="1" max="1" width="7.7109375" style="1559" customWidth="1"/>
    <col min="2" max="2" width="40.7109375" style="1559" customWidth="1"/>
    <col min="3" max="3" width="7.7109375" style="1559" customWidth="1"/>
    <col min="4" max="4" width="7.7109375" style="1577" customWidth="1"/>
    <col min="5" max="5" width="9.5703125" style="1559" customWidth="1"/>
    <col min="6" max="6" width="12.7109375" style="1559" customWidth="1"/>
    <col min="7" max="13" width="10.85546875" style="1559" customWidth="1"/>
    <col min="14" max="16384" width="10.85546875" style="1559"/>
  </cols>
  <sheetData>
    <row r="1" spans="1:13" s="1116" customFormat="1" ht="12.75" customHeight="1">
      <c r="A1" s="60"/>
      <c r="B1" s="68" t="s">
        <v>206</v>
      </c>
      <c r="C1" s="69" t="s">
        <v>90</v>
      </c>
      <c r="D1" s="1646" t="s">
        <v>1003</v>
      </c>
      <c r="E1" s="1646"/>
      <c r="F1" s="1646"/>
    </row>
    <row r="2" spans="1:13" s="1116" customFormat="1" ht="12.75">
      <c r="A2" s="31" t="s">
        <v>1</v>
      </c>
      <c r="B2" s="40" t="s">
        <v>1005</v>
      </c>
      <c r="C2" s="41"/>
      <c r="D2" s="1647"/>
      <c r="E2" s="1647"/>
      <c r="F2" s="1647"/>
    </row>
    <row r="3" spans="1:13" s="1116" customFormat="1" ht="12.75">
      <c r="A3" s="31"/>
      <c r="B3" s="1" t="s">
        <v>207</v>
      </c>
      <c r="C3" s="41" t="s">
        <v>2</v>
      </c>
      <c r="D3" s="1649" t="s">
        <v>996</v>
      </c>
      <c r="E3" s="1649"/>
      <c r="F3" s="1649"/>
    </row>
    <row r="4" spans="1:13" s="1116" customFormat="1" ht="12.75">
      <c r="A4" s="32"/>
      <c r="B4" s="7" t="s">
        <v>144</v>
      </c>
      <c r="C4" s="42" t="s">
        <v>3</v>
      </c>
      <c r="D4" s="33" t="s">
        <v>1004</v>
      </c>
      <c r="E4" s="43"/>
      <c r="F4" s="224"/>
    </row>
    <row r="5" spans="1:13" s="255" customFormat="1" ht="15">
      <c r="A5" s="225"/>
      <c r="B5" s="765"/>
      <c r="C5" s="227"/>
      <c r="D5" s="228"/>
      <c r="E5" s="138"/>
      <c r="F5" s="138"/>
      <c r="G5" s="178"/>
      <c r="H5" s="178"/>
      <c r="I5" s="178"/>
      <c r="J5" s="178"/>
      <c r="K5" s="178"/>
      <c r="L5" s="178"/>
      <c r="M5" s="178"/>
    </row>
    <row r="6" spans="1:13" s="255" customFormat="1" ht="15">
      <c r="A6" s="225"/>
      <c r="B6" s="765"/>
      <c r="C6" s="227"/>
      <c r="D6" s="228"/>
      <c r="E6" s="138"/>
      <c r="F6" s="138"/>
      <c r="G6" s="178"/>
      <c r="H6" s="178"/>
      <c r="I6" s="178"/>
      <c r="J6" s="178"/>
      <c r="K6" s="178"/>
      <c r="L6" s="178"/>
      <c r="M6" s="178"/>
    </row>
    <row r="7" spans="1:13" s="255" customFormat="1" ht="15">
      <c r="A7" s="225"/>
      <c r="B7" s="765"/>
      <c r="C7" s="227"/>
      <c r="D7" s="228"/>
      <c r="E7" s="138"/>
      <c r="F7" s="138"/>
      <c r="G7" s="178"/>
      <c r="H7" s="178"/>
      <c r="I7" s="178"/>
      <c r="J7" s="178"/>
      <c r="K7" s="178"/>
      <c r="L7" s="178"/>
      <c r="M7" s="178"/>
    </row>
    <row r="8" spans="1:13" s="255" customFormat="1" ht="15">
      <c r="A8" s="225"/>
      <c r="B8" s="765"/>
      <c r="C8" s="227"/>
      <c r="D8" s="228"/>
      <c r="E8" s="138"/>
      <c r="F8" s="138"/>
      <c r="G8" s="178"/>
      <c r="H8" s="178"/>
      <c r="I8" s="178"/>
      <c r="J8" s="178"/>
      <c r="K8" s="178"/>
      <c r="L8" s="178"/>
      <c r="M8" s="178"/>
    </row>
    <row r="9" spans="1:13" s="255" customFormat="1" ht="15">
      <c r="A9" s="225"/>
      <c r="B9" s="765"/>
      <c r="C9" s="227"/>
      <c r="D9" s="228"/>
      <c r="E9" s="138"/>
      <c r="F9" s="138"/>
      <c r="G9" s="178"/>
      <c r="H9" s="178"/>
      <c r="I9" s="178"/>
      <c r="J9" s="178"/>
      <c r="K9" s="178"/>
      <c r="L9" s="178"/>
      <c r="M9" s="178"/>
    </row>
    <row r="10" spans="1:13" s="255" customFormat="1" ht="15">
      <c r="A10" s="225"/>
      <c r="B10" s="765"/>
      <c r="C10" s="227"/>
      <c r="D10" s="228"/>
      <c r="E10" s="138"/>
      <c r="F10" s="138"/>
      <c r="G10" s="178"/>
      <c r="H10" s="178"/>
      <c r="I10" s="178"/>
      <c r="J10" s="178"/>
      <c r="K10" s="178"/>
      <c r="L10" s="178"/>
      <c r="M10" s="178"/>
    </row>
    <row r="11" spans="1:13" s="255" customFormat="1" ht="15">
      <c r="A11" s="225"/>
      <c r="B11" s="765"/>
      <c r="C11" s="227"/>
      <c r="D11" s="228"/>
      <c r="E11" s="138"/>
      <c r="F11" s="138"/>
      <c r="G11" s="178"/>
      <c r="H11" s="178"/>
      <c r="I11" s="178"/>
      <c r="J11" s="178"/>
      <c r="K11" s="178"/>
      <c r="L11" s="178"/>
      <c r="M11" s="178"/>
    </row>
    <row r="12" spans="1:13" s="255" customFormat="1" ht="15">
      <c r="A12" s="225"/>
      <c r="B12" s="765"/>
      <c r="C12" s="227"/>
      <c r="D12" s="228"/>
      <c r="E12" s="138"/>
      <c r="F12" s="138"/>
      <c r="G12" s="178"/>
      <c r="H12" s="178"/>
      <c r="I12" s="178"/>
      <c r="J12" s="178"/>
      <c r="K12" s="178"/>
      <c r="L12" s="178"/>
      <c r="M12" s="178"/>
    </row>
    <row r="13" spans="1:13" s="255" customFormat="1" ht="15">
      <c r="A13" s="225"/>
      <c r="B13" s="765"/>
      <c r="C13" s="227"/>
      <c r="D13" s="228"/>
      <c r="E13" s="138"/>
      <c r="F13" s="138"/>
      <c r="G13" s="178"/>
      <c r="H13" s="178"/>
      <c r="I13" s="178"/>
      <c r="J13" s="178"/>
      <c r="K13" s="178"/>
      <c r="L13" s="178"/>
      <c r="M13" s="178"/>
    </row>
    <row r="14" spans="1:13" s="255" customFormat="1" ht="15">
      <c r="A14" s="225"/>
      <c r="B14" s="765"/>
      <c r="C14" s="227"/>
      <c r="D14" s="228"/>
      <c r="E14" s="138"/>
      <c r="F14" s="138"/>
      <c r="G14" s="178"/>
      <c r="H14" s="178"/>
      <c r="I14" s="178"/>
      <c r="J14" s="178"/>
      <c r="K14" s="178"/>
      <c r="L14" s="178"/>
      <c r="M14" s="178"/>
    </row>
    <row r="15" spans="1:13" s="255" customFormat="1" ht="15">
      <c r="A15" s="225"/>
      <c r="B15" s="765"/>
      <c r="C15" s="227"/>
      <c r="D15" s="228"/>
      <c r="E15" s="138"/>
      <c r="F15" s="138"/>
      <c r="G15" s="178"/>
      <c r="H15" s="178"/>
      <c r="I15" s="178"/>
      <c r="J15" s="178"/>
      <c r="K15" s="178"/>
      <c r="L15" s="178"/>
      <c r="M15" s="178"/>
    </row>
    <row r="16" spans="1:13" s="255" customFormat="1" ht="15">
      <c r="A16" s="225"/>
      <c r="B16" s="765"/>
      <c r="C16" s="227"/>
      <c r="D16" s="228"/>
      <c r="E16" s="138"/>
      <c r="F16" s="138"/>
      <c r="G16" s="178"/>
      <c r="H16" s="178"/>
      <c r="I16" s="178"/>
      <c r="J16" s="178"/>
      <c r="K16" s="178"/>
      <c r="L16" s="178"/>
      <c r="M16" s="178"/>
    </row>
    <row r="17" spans="1:13" s="255" customFormat="1" ht="15">
      <c r="A17" s="225"/>
      <c r="B17" s="765"/>
      <c r="C17" s="227"/>
      <c r="D17" s="228"/>
      <c r="E17" s="138"/>
      <c r="F17" s="138"/>
      <c r="G17" s="178"/>
      <c r="H17" s="178"/>
      <c r="I17" s="178"/>
      <c r="J17" s="178"/>
      <c r="K17" s="178"/>
      <c r="L17" s="178"/>
      <c r="M17" s="178"/>
    </row>
    <row r="18" spans="1:13" s="255" customFormat="1" ht="15">
      <c r="A18" s="225"/>
      <c r="B18" s="765"/>
      <c r="C18" s="227"/>
      <c r="D18" s="228"/>
      <c r="E18" s="138"/>
      <c r="F18" s="138"/>
      <c r="G18" s="178"/>
      <c r="H18" s="178"/>
      <c r="I18" s="178"/>
      <c r="J18" s="178"/>
      <c r="K18" s="178"/>
      <c r="L18" s="178"/>
      <c r="M18" s="178"/>
    </row>
    <row r="19" spans="1:13" s="255" customFormat="1" ht="15">
      <c r="A19" s="225"/>
      <c r="B19" s="765"/>
      <c r="C19" s="227"/>
      <c r="D19" s="228"/>
      <c r="E19" s="138"/>
      <c r="F19" s="138"/>
      <c r="G19" s="178"/>
      <c r="H19" s="178"/>
      <c r="I19" s="178"/>
      <c r="J19" s="178"/>
      <c r="K19" s="178"/>
      <c r="L19" s="178"/>
      <c r="M19" s="178"/>
    </row>
    <row r="20" spans="1:13" s="255" customFormat="1" ht="15.75">
      <c r="A20" s="1207"/>
      <c r="B20" s="766" t="s">
        <v>1794</v>
      </c>
      <c r="C20" s="230"/>
      <c r="D20" s="230"/>
      <c r="E20" s="140"/>
      <c r="F20" s="138"/>
      <c r="G20" s="178"/>
      <c r="H20" s="178"/>
      <c r="I20" s="178"/>
      <c r="J20" s="178"/>
      <c r="K20" s="178"/>
      <c r="L20" s="178"/>
      <c r="M20" s="178"/>
    </row>
    <row r="21" spans="1:13" s="255" customFormat="1" ht="15">
      <c r="A21" s="225"/>
      <c r="B21" s="767"/>
      <c r="C21" s="232"/>
      <c r="D21" s="233"/>
      <c r="E21" s="144"/>
      <c r="F21" s="138"/>
      <c r="G21" s="178"/>
      <c r="H21" s="178"/>
      <c r="I21" s="178"/>
      <c r="J21" s="178"/>
      <c r="K21" s="178"/>
      <c r="L21" s="178"/>
      <c r="M21" s="178"/>
    </row>
    <row r="22" spans="1:13" s="255" customFormat="1" ht="15">
      <c r="A22" s="225"/>
      <c r="B22" s="768"/>
      <c r="C22" s="235"/>
      <c r="D22" s="236"/>
      <c r="E22" s="138"/>
      <c r="F22" s="138"/>
      <c r="G22" s="178"/>
      <c r="H22" s="178"/>
      <c r="I22" s="178"/>
      <c r="J22" s="178"/>
      <c r="K22" s="178"/>
      <c r="L22" s="178"/>
      <c r="M22" s="178"/>
    </row>
    <row r="23" spans="1:13" s="255" customFormat="1" ht="15">
      <c r="A23" s="225"/>
      <c r="B23" s="768"/>
      <c r="C23" s="235"/>
      <c r="D23" s="236"/>
      <c r="E23" s="138"/>
      <c r="F23" s="138"/>
      <c r="G23" s="178"/>
      <c r="H23" s="178"/>
      <c r="I23" s="178"/>
      <c r="J23" s="178"/>
      <c r="K23" s="178"/>
      <c r="L23" s="178"/>
      <c r="M23" s="178"/>
    </row>
    <row r="24" spans="1:13" s="255" customFormat="1" ht="15">
      <c r="A24" s="225"/>
      <c r="B24" s="767"/>
      <c r="C24" s="232"/>
      <c r="D24" s="233"/>
      <c r="E24" s="144"/>
      <c r="F24" s="138"/>
      <c r="G24" s="178"/>
      <c r="H24" s="178"/>
      <c r="I24" s="178"/>
      <c r="J24" s="178"/>
      <c r="K24" s="178"/>
      <c r="L24" s="178"/>
      <c r="M24" s="178"/>
    </row>
    <row r="25" spans="1:13" s="1118" customFormat="1" ht="15">
      <c r="A25" s="62"/>
      <c r="B25" s="14" t="s">
        <v>0</v>
      </c>
      <c r="C25" s="44" t="s">
        <v>992</v>
      </c>
      <c r="D25" s="45"/>
      <c r="E25" s="45"/>
      <c r="F25" s="238"/>
      <c r="G25" s="178"/>
      <c r="H25" s="178"/>
      <c r="I25" s="178"/>
      <c r="J25" s="178"/>
      <c r="K25" s="178"/>
      <c r="L25" s="178"/>
      <c r="M25" s="178"/>
    </row>
    <row r="26" spans="1:13" s="1118" customFormat="1" ht="15">
      <c r="A26" s="62"/>
      <c r="B26" s="14"/>
      <c r="C26" s="44" t="s">
        <v>993</v>
      </c>
      <c r="D26" s="45"/>
      <c r="E26" s="45"/>
      <c r="F26" s="238"/>
      <c r="G26" s="178"/>
      <c r="H26" s="178"/>
      <c r="I26" s="178"/>
      <c r="J26" s="178"/>
      <c r="K26" s="178"/>
      <c r="L26" s="178"/>
      <c r="M26" s="178"/>
    </row>
    <row r="27" spans="1:13" s="1118" customFormat="1" ht="15">
      <c r="A27" s="62"/>
      <c r="B27" s="14"/>
      <c r="C27" s="44"/>
      <c r="D27" s="45"/>
      <c r="E27" s="147"/>
      <c r="F27" s="163"/>
      <c r="G27" s="178"/>
      <c r="H27" s="178"/>
      <c r="I27" s="178"/>
      <c r="J27" s="178"/>
      <c r="K27" s="178"/>
      <c r="L27" s="178"/>
      <c r="M27" s="178"/>
    </row>
    <row r="28" spans="1:13" s="1118" customFormat="1" ht="14.45" customHeight="1">
      <c r="A28" s="62"/>
      <c r="B28" s="14" t="s">
        <v>4</v>
      </c>
      <c r="C28" s="1648" t="s">
        <v>994</v>
      </c>
      <c r="D28" s="1648"/>
      <c r="E28" s="1648"/>
      <c r="F28" s="1648"/>
      <c r="G28" s="178"/>
      <c r="H28" s="178"/>
      <c r="I28" s="178"/>
      <c r="J28" s="178"/>
      <c r="K28" s="178"/>
      <c r="L28" s="178"/>
      <c r="M28" s="178"/>
    </row>
    <row r="29" spans="1:13" s="1118" customFormat="1" ht="14.45" customHeight="1">
      <c r="A29" s="62"/>
      <c r="B29" s="14"/>
      <c r="C29" s="1648" t="s">
        <v>995</v>
      </c>
      <c r="D29" s="1648"/>
      <c r="E29" s="1648"/>
      <c r="F29" s="1648"/>
      <c r="G29" s="178"/>
      <c r="H29" s="178"/>
      <c r="I29" s="178"/>
      <c r="J29" s="178"/>
      <c r="K29" s="178"/>
      <c r="L29" s="178"/>
      <c r="M29" s="178"/>
    </row>
    <row r="30" spans="1:13" s="1118" customFormat="1" ht="15">
      <c r="A30" s="62"/>
      <c r="B30" s="14"/>
      <c r="C30" s="46"/>
      <c r="D30" s="46"/>
      <c r="E30" s="46"/>
      <c r="F30" s="138"/>
      <c r="G30" s="178"/>
      <c r="H30" s="178"/>
      <c r="I30" s="178"/>
      <c r="J30" s="178"/>
      <c r="K30" s="178"/>
      <c r="L30" s="178"/>
      <c r="M30" s="178"/>
    </row>
    <row r="31" spans="1:13" s="1118" customFormat="1" ht="15">
      <c r="A31" s="62"/>
      <c r="B31" s="14" t="s">
        <v>2</v>
      </c>
      <c r="C31" s="46" t="s">
        <v>996</v>
      </c>
      <c r="D31" s="47"/>
      <c r="E31" s="148"/>
      <c r="F31" s="138"/>
      <c r="G31" s="178"/>
      <c r="H31" s="178"/>
      <c r="I31" s="178"/>
      <c r="J31" s="178"/>
      <c r="K31" s="178"/>
      <c r="L31" s="178"/>
      <c r="M31" s="178"/>
    </row>
    <row r="32" spans="1:13" s="1118" customFormat="1" ht="15">
      <c r="A32" s="62"/>
      <c r="B32" s="14"/>
      <c r="C32" s="46"/>
      <c r="D32" s="47"/>
      <c r="E32" s="148"/>
      <c r="F32" s="138"/>
      <c r="G32" s="178"/>
      <c r="H32" s="178"/>
      <c r="I32" s="178"/>
      <c r="J32" s="178"/>
      <c r="K32" s="178"/>
      <c r="L32" s="178"/>
      <c r="M32" s="178"/>
    </row>
    <row r="33" spans="1:13" s="1118" customFormat="1" ht="15">
      <c r="A33" s="62"/>
      <c r="B33" s="14" t="s">
        <v>3</v>
      </c>
      <c r="C33" s="48" t="s">
        <v>997</v>
      </c>
      <c r="D33" s="49"/>
      <c r="E33" s="148"/>
      <c r="F33" s="138"/>
      <c r="G33" s="178"/>
      <c r="H33" s="178"/>
      <c r="I33" s="178"/>
      <c r="J33" s="178"/>
      <c r="K33" s="178"/>
      <c r="L33" s="178"/>
      <c r="M33" s="178"/>
    </row>
    <row r="34" spans="1:13" s="1118" customFormat="1" ht="15">
      <c r="A34" s="62"/>
      <c r="B34" s="14"/>
      <c r="C34" s="48"/>
      <c r="D34" s="49"/>
      <c r="E34" s="148"/>
      <c r="F34" s="138"/>
      <c r="G34" s="178"/>
      <c r="H34" s="178"/>
      <c r="I34" s="178"/>
      <c r="J34" s="178"/>
      <c r="K34" s="178"/>
      <c r="L34" s="178"/>
      <c r="M34" s="178"/>
    </row>
    <row r="35" spans="1:13" s="1118" customFormat="1" ht="15">
      <c r="A35" s="62"/>
      <c r="B35" s="14" t="s">
        <v>5</v>
      </c>
      <c r="C35" s="15" t="s">
        <v>998</v>
      </c>
      <c r="D35" s="16"/>
      <c r="E35" s="148"/>
      <c r="F35" s="138"/>
      <c r="G35" s="178"/>
      <c r="H35" s="178"/>
      <c r="I35" s="178"/>
      <c r="J35" s="178"/>
      <c r="K35" s="178"/>
      <c r="L35" s="178"/>
      <c r="M35" s="178"/>
    </row>
    <row r="36" spans="1:13" s="1118" customFormat="1" ht="15">
      <c r="A36" s="62"/>
      <c r="B36" s="14"/>
      <c r="C36" s="15"/>
      <c r="D36" s="16"/>
      <c r="E36" s="148"/>
      <c r="F36" s="138"/>
      <c r="G36" s="178"/>
      <c r="H36" s="178"/>
      <c r="I36" s="178"/>
      <c r="J36" s="178"/>
      <c r="K36" s="178"/>
      <c r="L36" s="178"/>
      <c r="M36" s="178"/>
    </row>
    <row r="37" spans="1:13" s="1116" customFormat="1" ht="12.75">
      <c r="A37" s="4"/>
      <c r="B37" s="14" t="s">
        <v>6</v>
      </c>
      <c r="C37" s="51" t="s">
        <v>999</v>
      </c>
      <c r="D37" s="55"/>
      <c r="E37" s="56"/>
      <c r="F37" s="208"/>
    </row>
    <row r="38" spans="1:13" s="1118" customFormat="1" ht="15">
      <c r="A38" s="62"/>
      <c r="B38" s="52"/>
      <c r="C38" s="54"/>
      <c r="D38" s="66"/>
      <c r="E38" s="148"/>
      <c r="F38" s="138"/>
      <c r="G38" s="178"/>
      <c r="H38" s="178"/>
      <c r="I38" s="178"/>
      <c r="J38" s="178"/>
      <c r="K38" s="178"/>
      <c r="L38" s="178"/>
      <c r="M38" s="178"/>
    </row>
    <row r="39" spans="1:13" s="1118" customFormat="1" ht="13.5" customHeight="1">
      <c r="A39" s="62"/>
      <c r="B39" s="53" t="s">
        <v>14</v>
      </c>
      <c r="C39" s="86" t="s">
        <v>208</v>
      </c>
      <c r="D39" s="57"/>
      <c r="E39" s="149"/>
      <c r="F39" s="138"/>
      <c r="G39" s="178"/>
      <c r="H39" s="178"/>
      <c r="I39" s="178"/>
      <c r="J39" s="178"/>
      <c r="K39" s="178"/>
      <c r="L39" s="178"/>
      <c r="M39" s="178"/>
    </row>
    <row r="40" spans="1:13" s="1118" customFormat="1" ht="13.5" customHeight="1">
      <c r="A40" s="62"/>
      <c r="B40" s="52"/>
      <c r="C40" s="86" t="s">
        <v>145</v>
      </c>
      <c r="D40" s="57"/>
      <c r="E40" s="149"/>
      <c r="F40" s="138"/>
      <c r="G40" s="178"/>
      <c r="H40" s="178"/>
      <c r="I40" s="178"/>
      <c r="J40" s="178"/>
      <c r="K40" s="178"/>
      <c r="L40" s="178"/>
      <c r="M40" s="178"/>
    </row>
    <row r="41" spans="1:13" s="1118" customFormat="1" ht="13.5" customHeight="1">
      <c r="A41" s="62"/>
      <c r="B41" s="52"/>
      <c r="C41" s="86" t="s">
        <v>1000</v>
      </c>
      <c r="D41" s="57"/>
      <c r="E41" s="149"/>
      <c r="F41" s="138"/>
      <c r="G41" s="178"/>
      <c r="H41" s="178"/>
      <c r="I41" s="178"/>
      <c r="J41" s="178"/>
      <c r="K41" s="178"/>
      <c r="L41" s="178"/>
      <c r="M41" s="178"/>
    </row>
    <row r="42" spans="1:13" s="1116" customFormat="1" ht="12.75">
      <c r="A42" s="4"/>
      <c r="B42" s="17"/>
      <c r="C42" s="1644"/>
      <c r="D42" s="1644"/>
      <c r="E42" s="1644"/>
      <c r="F42" s="81"/>
    </row>
    <row r="43" spans="1:13" s="1116" customFormat="1" ht="12.75">
      <c r="A43" s="4"/>
      <c r="B43" s="17"/>
      <c r="C43" s="1644"/>
      <c r="D43" s="1644"/>
      <c r="E43" s="1644"/>
      <c r="F43" s="81"/>
    </row>
    <row r="44" spans="1:13" s="1116" customFormat="1" ht="12.75">
      <c r="A44" s="4"/>
      <c r="B44" s="17"/>
      <c r="C44" s="1644"/>
      <c r="D44" s="1644"/>
      <c r="E44" s="1644"/>
      <c r="F44" s="81"/>
    </row>
    <row r="45" spans="1:13" s="1116" customFormat="1" ht="12.75">
      <c r="A45" s="4"/>
      <c r="B45" s="17"/>
      <c r="C45" s="1644"/>
      <c r="D45" s="1644"/>
      <c r="E45" s="1644"/>
      <c r="F45" s="81"/>
    </row>
    <row r="46" spans="1:13" s="255" customFormat="1" ht="15">
      <c r="A46" s="225"/>
      <c r="B46" s="769"/>
      <c r="C46" s="227"/>
      <c r="D46" s="228"/>
      <c r="E46" s="138"/>
      <c r="F46" s="138"/>
      <c r="G46" s="178"/>
      <c r="H46" s="178"/>
      <c r="I46" s="178"/>
      <c r="J46" s="178"/>
      <c r="K46" s="178"/>
      <c r="L46" s="178"/>
      <c r="M46" s="178"/>
    </row>
    <row r="47" spans="1:13" s="255" customFormat="1" ht="15">
      <c r="A47" s="225"/>
      <c r="B47" s="769"/>
      <c r="C47" s="227"/>
      <c r="D47" s="228"/>
      <c r="E47" s="138"/>
      <c r="F47" s="138"/>
      <c r="G47" s="178"/>
      <c r="H47" s="178"/>
      <c r="I47" s="178"/>
      <c r="J47" s="178"/>
      <c r="K47" s="178"/>
      <c r="L47" s="178"/>
      <c r="M47" s="178"/>
    </row>
    <row r="48" spans="1:13" s="255" customFormat="1" ht="15">
      <c r="A48" s="225"/>
      <c r="B48" s="769"/>
      <c r="C48" s="227"/>
      <c r="D48" s="228"/>
      <c r="E48" s="138"/>
      <c r="F48" s="138"/>
      <c r="G48" s="178"/>
      <c r="H48" s="178"/>
      <c r="I48" s="178"/>
      <c r="J48" s="178"/>
      <c r="K48" s="178"/>
      <c r="L48" s="178"/>
      <c r="M48" s="178"/>
    </row>
    <row r="49" spans="1:57" s="255" customFormat="1" ht="15">
      <c r="A49" s="225"/>
      <c r="B49" s="769"/>
      <c r="C49" s="227"/>
      <c r="D49" s="228"/>
      <c r="E49" s="138"/>
      <c r="F49" s="138"/>
      <c r="G49" s="178"/>
      <c r="H49" s="178"/>
      <c r="I49" s="178"/>
      <c r="J49" s="178"/>
      <c r="K49" s="178"/>
      <c r="L49" s="178"/>
      <c r="M49" s="178"/>
    </row>
    <row r="50" spans="1:57" s="255" customFormat="1" ht="15">
      <c r="A50" s="225"/>
      <c r="B50" s="769"/>
      <c r="C50" s="227"/>
      <c r="D50" s="228"/>
      <c r="E50" s="138"/>
      <c r="F50" s="138"/>
      <c r="G50" s="178"/>
      <c r="H50" s="178"/>
      <c r="I50" s="178"/>
      <c r="J50" s="178"/>
      <c r="K50" s="178"/>
      <c r="L50" s="178"/>
      <c r="M50" s="178"/>
    </row>
    <row r="51" spans="1:57" s="255" customFormat="1" ht="15">
      <c r="A51" s="225"/>
      <c r="B51" s="769"/>
      <c r="C51" s="227"/>
      <c r="D51" s="228"/>
      <c r="E51" s="138"/>
      <c r="F51" s="138"/>
      <c r="G51" s="178"/>
      <c r="H51" s="178"/>
      <c r="I51" s="178"/>
      <c r="J51" s="178"/>
      <c r="K51" s="178"/>
      <c r="L51" s="178"/>
      <c r="M51" s="178"/>
    </row>
    <row r="52" spans="1:57" s="255" customFormat="1" ht="15">
      <c r="A52" s="225"/>
      <c r="B52" s="769"/>
      <c r="C52" s="227"/>
      <c r="D52" s="228"/>
      <c r="E52" s="138"/>
      <c r="F52" s="138"/>
      <c r="G52" s="178"/>
      <c r="H52" s="178"/>
      <c r="I52" s="178"/>
      <c r="J52" s="178"/>
      <c r="K52" s="178"/>
      <c r="L52" s="178"/>
      <c r="M52" s="178"/>
    </row>
    <row r="53" spans="1:57" s="255" customFormat="1" ht="15">
      <c r="A53" s="225"/>
      <c r="B53" s="769"/>
      <c r="C53" s="227"/>
      <c r="D53" s="228"/>
      <c r="E53" s="138"/>
      <c r="F53" s="138"/>
      <c r="G53" s="178"/>
      <c r="H53" s="178"/>
      <c r="I53" s="178"/>
      <c r="J53" s="178"/>
      <c r="K53" s="178"/>
      <c r="L53" s="178"/>
      <c r="M53" s="178"/>
    </row>
    <row r="54" spans="1:57" ht="15">
      <c r="A54" s="1556"/>
      <c r="B54" s="1557"/>
      <c r="C54" s="1557"/>
      <c r="D54" s="1558"/>
      <c r="E54" s="1557"/>
    </row>
    <row r="56" spans="1:57" ht="24">
      <c r="A56" s="1560" t="s">
        <v>1006</v>
      </c>
      <c r="B56" s="1561" t="s">
        <v>1007</v>
      </c>
      <c r="C56" s="1560" t="s">
        <v>1008</v>
      </c>
      <c r="D56" s="1562" t="s">
        <v>1009</v>
      </c>
      <c r="E56" s="1563" t="s">
        <v>1582</v>
      </c>
      <c r="F56" s="1563" t="s">
        <v>1010</v>
      </c>
    </row>
    <row r="57" spans="1:57">
      <c r="A57" s="1564"/>
      <c r="B57" s="1565"/>
      <c r="C57" s="1564"/>
      <c r="D57" s="1566"/>
      <c r="E57" s="1567"/>
      <c r="F57" s="1567"/>
    </row>
    <row r="58" spans="1:57" s="775" customFormat="1" ht="25.5">
      <c r="A58" s="770" t="s">
        <v>3277</v>
      </c>
      <c r="B58" s="771" t="s">
        <v>1011</v>
      </c>
      <c r="C58" s="772"/>
      <c r="D58" s="773"/>
      <c r="E58" s="1568"/>
      <c r="F58" s="774">
        <f>F59+F66+F77+F95</f>
        <v>0</v>
      </c>
      <c r="H58" s="120"/>
      <c r="J58" s="120"/>
      <c r="L58" s="120"/>
      <c r="M58" s="776"/>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c r="AM58" s="777"/>
      <c r="AN58" s="777"/>
      <c r="AO58" s="777"/>
      <c r="AP58" s="777"/>
      <c r="AQ58" s="777"/>
      <c r="AR58" s="777"/>
      <c r="AS58" s="777"/>
      <c r="AT58" s="777"/>
      <c r="AU58" s="777"/>
      <c r="AV58" s="777"/>
      <c r="AW58" s="777"/>
      <c r="AX58" s="777"/>
      <c r="AY58" s="777"/>
      <c r="AZ58" s="777"/>
      <c r="BA58" s="777"/>
      <c r="BB58" s="777"/>
      <c r="BC58" s="777"/>
      <c r="BD58" s="777"/>
      <c r="BE58" s="777"/>
    </row>
    <row r="59" spans="1:57" s="783" customFormat="1">
      <c r="A59" s="778" t="s">
        <v>3278</v>
      </c>
      <c r="B59" s="779" t="s">
        <v>398</v>
      </c>
      <c r="C59" s="780"/>
      <c r="D59" s="781"/>
      <c r="E59" s="1569"/>
      <c r="F59" s="782">
        <f>F60+F62</f>
        <v>0</v>
      </c>
      <c r="H59" s="121"/>
      <c r="J59" s="121"/>
      <c r="L59" s="121"/>
      <c r="M59" s="784"/>
      <c r="N59" s="777"/>
      <c r="O59" s="777"/>
      <c r="P59" s="777"/>
      <c r="Q59" s="777"/>
      <c r="R59" s="777"/>
      <c r="S59" s="777"/>
      <c r="T59" s="777"/>
      <c r="U59" s="777"/>
      <c r="V59" s="777"/>
      <c r="W59" s="777"/>
      <c r="X59" s="777"/>
      <c r="Y59" s="777"/>
      <c r="Z59" s="777"/>
      <c r="AA59" s="777"/>
      <c r="AB59" s="777"/>
      <c r="AC59" s="777"/>
      <c r="AD59" s="777"/>
      <c r="AE59" s="777"/>
      <c r="AF59" s="777"/>
      <c r="AG59" s="777"/>
      <c r="AH59" s="777"/>
      <c r="AI59" s="777"/>
      <c r="AJ59" s="777"/>
      <c r="AK59" s="777"/>
      <c r="AL59" s="777"/>
      <c r="AM59" s="777"/>
      <c r="AN59" s="777"/>
      <c r="AO59" s="777"/>
      <c r="AP59" s="777"/>
      <c r="AQ59" s="777"/>
      <c r="AR59" s="777"/>
      <c r="AS59" s="777"/>
      <c r="AT59" s="777"/>
      <c r="AU59" s="777"/>
      <c r="AV59" s="777"/>
      <c r="AW59" s="777"/>
      <c r="AX59" s="777"/>
      <c r="AY59" s="777"/>
      <c r="AZ59" s="777"/>
      <c r="BA59" s="777"/>
      <c r="BB59" s="777"/>
      <c r="BC59" s="777"/>
      <c r="BD59" s="777"/>
      <c r="BE59" s="777"/>
    </row>
    <row r="60" spans="1:57" s="790" customFormat="1">
      <c r="A60" s="785" t="s">
        <v>3279</v>
      </c>
      <c r="B60" s="786" t="s">
        <v>160</v>
      </c>
      <c r="C60" s="787"/>
      <c r="D60" s="788"/>
      <c r="E60" s="1570"/>
      <c r="F60" s="789">
        <f>SUM(F61:F61)</f>
        <v>0</v>
      </c>
      <c r="H60" s="122"/>
      <c r="J60" s="122"/>
      <c r="L60" s="122"/>
      <c r="M60" s="791"/>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2"/>
      <c r="AK60" s="792"/>
      <c r="AL60" s="792"/>
      <c r="AM60" s="792"/>
      <c r="AN60" s="792"/>
      <c r="AO60" s="792"/>
      <c r="AP60" s="792"/>
      <c r="AQ60" s="792"/>
      <c r="AR60" s="792"/>
      <c r="AS60" s="792"/>
      <c r="AT60" s="792"/>
      <c r="AU60" s="792"/>
      <c r="AV60" s="792"/>
      <c r="AW60" s="792"/>
      <c r="AX60" s="792"/>
      <c r="AY60" s="792"/>
      <c r="AZ60" s="792"/>
      <c r="BA60" s="792"/>
      <c r="BB60" s="792"/>
      <c r="BC60" s="792"/>
      <c r="BD60" s="792"/>
      <c r="BE60" s="792"/>
    </row>
    <row r="61" spans="1:57" s="792" customFormat="1" ht="133.5" customHeight="1">
      <c r="A61" s="793" t="s">
        <v>46</v>
      </c>
      <c r="B61" s="794" t="s">
        <v>1012</v>
      </c>
      <c r="C61" s="795" t="s">
        <v>1013</v>
      </c>
      <c r="D61" s="796">
        <v>1</v>
      </c>
      <c r="E61" s="1571"/>
      <c r="F61" s="797">
        <f>D61*E61</f>
        <v>0</v>
      </c>
      <c r="H61" s="123"/>
      <c r="J61" s="123"/>
      <c r="L61" s="123"/>
      <c r="M61" s="798"/>
    </row>
    <row r="62" spans="1:57" s="790" customFormat="1">
      <c r="A62" s="785" t="s">
        <v>3280</v>
      </c>
      <c r="B62" s="786" t="s">
        <v>1014</v>
      </c>
      <c r="C62" s="787"/>
      <c r="D62" s="799"/>
      <c r="E62" s="1572"/>
      <c r="F62" s="789">
        <f>SUM(F63:F65)</f>
        <v>0</v>
      </c>
      <c r="H62" s="122"/>
      <c r="J62" s="122"/>
      <c r="L62" s="122"/>
      <c r="M62" s="791"/>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2"/>
      <c r="AN62" s="792"/>
      <c r="AO62" s="792"/>
      <c r="AP62" s="792"/>
      <c r="AQ62" s="792"/>
      <c r="AR62" s="792"/>
      <c r="AS62" s="792"/>
      <c r="AT62" s="792"/>
      <c r="AU62" s="792"/>
      <c r="AV62" s="792"/>
      <c r="AW62" s="792"/>
      <c r="AX62" s="792"/>
      <c r="AY62" s="792"/>
      <c r="AZ62" s="792"/>
      <c r="BA62" s="792"/>
      <c r="BB62" s="792"/>
      <c r="BC62" s="792"/>
      <c r="BD62" s="792"/>
      <c r="BE62" s="792"/>
    </row>
    <row r="63" spans="1:57" s="792" customFormat="1" ht="74.25" customHeight="1">
      <c r="A63" s="793" t="s">
        <v>46</v>
      </c>
      <c r="B63" s="800" t="s">
        <v>1015</v>
      </c>
      <c r="C63" s="801" t="s">
        <v>77</v>
      </c>
      <c r="D63" s="802">
        <v>70</v>
      </c>
      <c r="E63" s="1571"/>
      <c r="F63" s="797">
        <f>D63*E63</f>
        <v>0</v>
      </c>
      <c r="G63" s="123"/>
      <c r="I63" s="123"/>
      <c r="K63" s="123"/>
      <c r="M63" s="123"/>
    </row>
    <row r="64" spans="1:57" s="792" customFormat="1" ht="40.5" customHeight="1">
      <c r="A64" s="793" t="s">
        <v>47</v>
      </c>
      <c r="B64" s="803" t="s">
        <v>1016</v>
      </c>
      <c r="C64" s="801" t="s">
        <v>77</v>
      </c>
      <c r="D64" s="802">
        <v>70</v>
      </c>
      <c r="E64" s="1571"/>
      <c r="F64" s="797">
        <f>D64*E64</f>
        <v>0</v>
      </c>
      <c r="G64" s="123"/>
      <c r="I64" s="123"/>
      <c r="K64" s="123"/>
      <c r="M64" s="123"/>
    </row>
    <row r="65" spans="1:57" s="792" customFormat="1" ht="147.75" customHeight="1">
      <c r="A65" s="793" t="s">
        <v>48</v>
      </c>
      <c r="B65" s="800" t="s">
        <v>1017</v>
      </c>
      <c r="C65" s="801" t="s">
        <v>33</v>
      </c>
      <c r="D65" s="796">
        <v>2</v>
      </c>
      <c r="E65" s="1571"/>
      <c r="F65" s="797">
        <f>D65*E65</f>
        <v>0</v>
      </c>
      <c r="H65" s="123"/>
      <c r="J65" s="123"/>
      <c r="L65" s="123"/>
      <c r="M65" s="798"/>
    </row>
    <row r="66" spans="1:57" s="783" customFormat="1">
      <c r="A66" s="778" t="s">
        <v>3281</v>
      </c>
      <c r="B66" s="779" t="s">
        <v>19</v>
      </c>
      <c r="C66" s="780"/>
      <c r="D66" s="1573"/>
      <c r="E66" s="1574"/>
      <c r="F66" s="782">
        <f>F67+F69+F71+F73+F75</f>
        <v>0</v>
      </c>
      <c r="H66" s="121"/>
      <c r="J66" s="121"/>
      <c r="L66" s="121"/>
      <c r="M66" s="784"/>
      <c r="N66" s="777"/>
      <c r="O66" s="777"/>
      <c r="P66" s="777"/>
      <c r="Q66" s="777"/>
      <c r="R66" s="777"/>
      <c r="S66" s="777"/>
      <c r="T66" s="777"/>
      <c r="U66" s="777"/>
      <c r="V66" s="777"/>
      <c r="W66" s="777"/>
      <c r="X66" s="777"/>
      <c r="Y66" s="777"/>
      <c r="Z66" s="777"/>
      <c r="AA66" s="777"/>
      <c r="AB66" s="777"/>
      <c r="AC66" s="777"/>
      <c r="AD66" s="777"/>
      <c r="AE66" s="777"/>
      <c r="AF66" s="777"/>
      <c r="AG66" s="777"/>
      <c r="AH66" s="777"/>
      <c r="AI66" s="777"/>
      <c r="AJ66" s="777"/>
      <c r="AK66" s="777"/>
      <c r="AL66" s="777"/>
      <c r="AM66" s="777"/>
      <c r="AN66" s="777"/>
      <c r="AO66" s="777"/>
      <c r="AP66" s="777"/>
      <c r="AQ66" s="777"/>
      <c r="AR66" s="777"/>
      <c r="AS66" s="777"/>
      <c r="AT66" s="777"/>
      <c r="AU66" s="777"/>
      <c r="AV66" s="777"/>
      <c r="AW66" s="777"/>
      <c r="AX66" s="777"/>
      <c r="AY66" s="777"/>
      <c r="AZ66" s="777"/>
      <c r="BA66" s="777"/>
      <c r="BB66" s="777"/>
      <c r="BC66" s="777"/>
      <c r="BD66" s="777"/>
      <c r="BE66" s="777"/>
    </row>
    <row r="67" spans="1:57" s="790" customFormat="1" ht="15" customHeight="1">
      <c r="A67" s="785" t="s">
        <v>3282</v>
      </c>
      <c r="B67" s="786" t="s">
        <v>1018</v>
      </c>
      <c r="C67" s="787"/>
      <c r="D67" s="799"/>
      <c r="E67" s="1572"/>
      <c r="F67" s="789">
        <f>F68</f>
        <v>0</v>
      </c>
      <c r="H67" s="122"/>
      <c r="J67" s="122"/>
      <c r="L67" s="122"/>
      <c r="M67" s="791"/>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2"/>
      <c r="AY67" s="792"/>
      <c r="AZ67" s="792"/>
      <c r="BA67" s="792"/>
      <c r="BB67" s="792"/>
      <c r="BC67" s="792"/>
      <c r="BD67" s="792"/>
      <c r="BE67" s="792"/>
    </row>
    <row r="68" spans="1:57" s="790" customFormat="1" ht="185.25" customHeight="1">
      <c r="A68" s="793" t="s">
        <v>46</v>
      </c>
      <c r="B68" s="804" t="s">
        <v>1019</v>
      </c>
      <c r="C68" s="801" t="s">
        <v>124</v>
      </c>
      <c r="D68" s="796">
        <f>2750*0.3</f>
        <v>825</v>
      </c>
      <c r="E68" s="1571"/>
      <c r="F68" s="797">
        <f>D68*E68</f>
        <v>0</v>
      </c>
      <c r="H68" s="122"/>
      <c r="J68" s="122"/>
      <c r="L68" s="122"/>
      <c r="M68" s="791"/>
      <c r="N68" s="792"/>
      <c r="O68" s="792"/>
      <c r="P68" s="792"/>
      <c r="Q68" s="792"/>
      <c r="R68" s="792"/>
      <c r="S68" s="792"/>
      <c r="T68" s="792"/>
      <c r="U68" s="792"/>
      <c r="V68" s="792"/>
      <c r="W68" s="792"/>
      <c r="X68" s="792"/>
      <c r="Y68" s="792"/>
      <c r="Z68" s="792"/>
      <c r="AA68" s="792"/>
      <c r="AB68" s="792"/>
      <c r="AC68" s="792"/>
      <c r="AD68" s="792"/>
      <c r="AE68" s="792"/>
      <c r="AF68" s="792"/>
      <c r="AG68" s="792"/>
      <c r="AH68" s="792"/>
      <c r="AI68" s="792"/>
      <c r="AJ68" s="792"/>
      <c r="AK68" s="792"/>
      <c r="AL68" s="792"/>
      <c r="AM68" s="792"/>
      <c r="AN68" s="792"/>
      <c r="AO68" s="792"/>
      <c r="AP68" s="792"/>
      <c r="AQ68" s="792"/>
      <c r="AR68" s="792"/>
      <c r="AS68" s="792"/>
      <c r="AT68" s="792"/>
      <c r="AU68" s="792"/>
      <c r="AV68" s="792"/>
      <c r="AW68" s="792"/>
      <c r="AX68" s="792"/>
      <c r="AY68" s="792"/>
      <c r="AZ68" s="792"/>
      <c r="BA68" s="792"/>
      <c r="BB68" s="792"/>
      <c r="BC68" s="792"/>
      <c r="BD68" s="792"/>
      <c r="BE68" s="792"/>
    </row>
    <row r="69" spans="1:57" s="790" customFormat="1" ht="15" customHeight="1">
      <c r="A69" s="785" t="s">
        <v>3283</v>
      </c>
      <c r="B69" s="786" t="s">
        <v>1020</v>
      </c>
      <c r="C69" s="787"/>
      <c r="D69" s="799"/>
      <c r="E69" s="1572"/>
      <c r="F69" s="789">
        <f>F70</f>
        <v>0</v>
      </c>
      <c r="H69" s="122"/>
      <c r="J69" s="122"/>
      <c r="L69" s="122"/>
      <c r="M69" s="791"/>
      <c r="N69" s="792"/>
      <c r="O69" s="792"/>
      <c r="P69" s="792"/>
      <c r="Q69" s="792"/>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792"/>
      <c r="BA69" s="792"/>
      <c r="BB69" s="792"/>
      <c r="BC69" s="792"/>
      <c r="BD69" s="792"/>
      <c r="BE69" s="792"/>
    </row>
    <row r="70" spans="1:57" s="790" customFormat="1" ht="136.5" customHeight="1">
      <c r="A70" s="793" t="s">
        <v>46</v>
      </c>
      <c r="B70" s="804" t="s">
        <v>1021</v>
      </c>
      <c r="C70" s="801" t="s">
        <v>124</v>
      </c>
      <c r="D70" s="796">
        <f>130+30</f>
        <v>160</v>
      </c>
      <c r="E70" s="1571"/>
      <c r="F70" s="797">
        <f>D70*E70</f>
        <v>0</v>
      </c>
      <c r="H70" s="122"/>
      <c r="J70" s="122"/>
      <c r="L70" s="122"/>
      <c r="M70" s="791"/>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792"/>
      <c r="BA70" s="792"/>
      <c r="BB70" s="792"/>
      <c r="BC70" s="792"/>
      <c r="BD70" s="792"/>
      <c r="BE70" s="792"/>
    </row>
    <row r="71" spans="1:57" s="790" customFormat="1">
      <c r="A71" s="785" t="s">
        <v>3284</v>
      </c>
      <c r="B71" s="785" t="s">
        <v>1022</v>
      </c>
      <c r="C71" s="787"/>
      <c r="D71" s="799"/>
      <c r="E71" s="1572"/>
      <c r="F71" s="789">
        <f>F72</f>
        <v>0</v>
      </c>
      <c r="H71" s="122"/>
      <c r="J71" s="122"/>
      <c r="L71" s="122"/>
      <c r="M71" s="791"/>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792"/>
      <c r="BA71" s="792"/>
      <c r="BB71" s="792"/>
      <c r="BC71" s="792"/>
      <c r="BD71" s="792"/>
      <c r="BE71" s="792"/>
    </row>
    <row r="72" spans="1:57" s="790" customFormat="1" ht="136.5" customHeight="1">
      <c r="A72" s="793" t="s">
        <v>46</v>
      </c>
      <c r="B72" s="803" t="s">
        <v>1023</v>
      </c>
      <c r="C72" s="801" t="s">
        <v>124</v>
      </c>
      <c r="D72" s="796">
        <f>110+75+50</f>
        <v>235</v>
      </c>
      <c r="E72" s="1571"/>
      <c r="F72" s="797">
        <f>D72*E72</f>
        <v>0</v>
      </c>
      <c r="H72" s="122"/>
      <c r="J72" s="122"/>
      <c r="L72" s="122"/>
      <c r="M72" s="791"/>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792"/>
      <c r="BA72" s="792"/>
      <c r="BB72" s="792"/>
      <c r="BC72" s="792"/>
      <c r="BD72" s="792"/>
      <c r="BE72" s="792"/>
    </row>
    <row r="73" spans="1:57" s="790" customFormat="1">
      <c r="A73" s="785" t="s">
        <v>3285</v>
      </c>
      <c r="B73" s="785" t="s">
        <v>1024</v>
      </c>
      <c r="C73" s="787"/>
      <c r="D73" s="799"/>
      <c r="E73" s="1572"/>
      <c r="F73" s="789">
        <f>F74</f>
        <v>0</v>
      </c>
      <c r="H73" s="122"/>
      <c r="J73" s="122"/>
      <c r="L73" s="122"/>
      <c r="M73" s="791"/>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792"/>
      <c r="BA73" s="792"/>
      <c r="BB73" s="792"/>
      <c r="BC73" s="792"/>
      <c r="BD73" s="792"/>
      <c r="BE73" s="792"/>
    </row>
    <row r="74" spans="1:57" s="790" customFormat="1" ht="159.75" customHeight="1">
      <c r="A74" s="793" t="s">
        <v>46</v>
      </c>
      <c r="B74" s="803" t="s">
        <v>2559</v>
      </c>
      <c r="C74" s="801" t="s">
        <v>36</v>
      </c>
      <c r="D74" s="796">
        <f>ROUNDUP(735*1.1,0)</f>
        <v>809</v>
      </c>
      <c r="E74" s="1571"/>
      <c r="F74" s="797">
        <f>D74*E74</f>
        <v>0</v>
      </c>
      <c r="H74" s="122"/>
      <c r="J74" s="122"/>
      <c r="L74" s="122"/>
      <c r="M74" s="791"/>
      <c r="N74" s="792"/>
      <c r="O74" s="792"/>
      <c r="P74" s="792"/>
      <c r="Q74" s="792"/>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792"/>
      <c r="BA74" s="792"/>
      <c r="BB74" s="792"/>
      <c r="BC74" s="792"/>
      <c r="BD74" s="792"/>
      <c r="BE74" s="792"/>
    </row>
    <row r="75" spans="1:57" s="790" customFormat="1">
      <c r="A75" s="785" t="s">
        <v>3286</v>
      </c>
      <c r="B75" s="785" t="s">
        <v>1025</v>
      </c>
      <c r="C75" s="787"/>
      <c r="D75" s="799"/>
      <c r="E75" s="1572"/>
      <c r="F75" s="789">
        <f>F76</f>
        <v>0</v>
      </c>
      <c r="H75" s="122"/>
      <c r="J75" s="122"/>
      <c r="L75" s="122"/>
      <c r="M75" s="791"/>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2"/>
      <c r="AL75" s="792"/>
      <c r="AM75" s="792"/>
      <c r="AN75" s="792"/>
      <c r="AO75" s="792"/>
      <c r="AP75" s="792"/>
      <c r="AQ75" s="792"/>
      <c r="AR75" s="792"/>
      <c r="AS75" s="792"/>
      <c r="AT75" s="792"/>
      <c r="AU75" s="792"/>
      <c r="AV75" s="792"/>
      <c r="AW75" s="792"/>
      <c r="AX75" s="792"/>
      <c r="AY75" s="792"/>
      <c r="AZ75" s="792"/>
      <c r="BA75" s="792"/>
      <c r="BB75" s="792"/>
      <c r="BC75" s="792"/>
      <c r="BD75" s="792"/>
      <c r="BE75" s="792"/>
    </row>
    <row r="76" spans="1:57" s="790" customFormat="1" ht="188.25" customHeight="1">
      <c r="A76" s="793" t="s">
        <v>46</v>
      </c>
      <c r="B76" s="803" t="s">
        <v>1026</v>
      </c>
      <c r="C76" s="801" t="s">
        <v>36</v>
      </c>
      <c r="D76" s="796">
        <v>950</v>
      </c>
      <c r="E76" s="1571"/>
      <c r="F76" s="797">
        <f>D76*E76</f>
        <v>0</v>
      </c>
      <c r="H76" s="122"/>
      <c r="J76" s="122"/>
      <c r="L76" s="122"/>
      <c r="M76" s="791"/>
      <c r="N76" s="792"/>
      <c r="O76" s="792"/>
      <c r="P76" s="792"/>
      <c r="Q76" s="792"/>
      <c r="R76" s="792"/>
      <c r="S76" s="792"/>
      <c r="T76" s="792"/>
      <c r="U76" s="792"/>
      <c r="V76" s="792"/>
      <c r="W76" s="792"/>
      <c r="X76" s="792"/>
      <c r="Y76" s="792"/>
      <c r="Z76" s="792"/>
      <c r="AA76" s="792"/>
      <c r="AB76" s="792"/>
      <c r="AC76" s="792"/>
      <c r="AD76" s="792"/>
      <c r="AE76" s="792"/>
      <c r="AF76" s="792"/>
      <c r="AG76" s="792"/>
      <c r="AH76" s="792"/>
      <c r="AI76" s="792"/>
      <c r="AJ76" s="792"/>
      <c r="AK76" s="792"/>
      <c r="AL76" s="792"/>
      <c r="AM76" s="792"/>
      <c r="AN76" s="792"/>
      <c r="AO76" s="792"/>
      <c r="AP76" s="792"/>
      <c r="AQ76" s="792"/>
      <c r="AR76" s="792"/>
      <c r="AS76" s="792"/>
      <c r="AT76" s="792"/>
      <c r="AU76" s="792"/>
      <c r="AV76" s="792"/>
      <c r="AW76" s="792"/>
      <c r="AX76" s="792"/>
      <c r="AY76" s="792"/>
      <c r="AZ76" s="792"/>
      <c r="BA76" s="792"/>
      <c r="BB76" s="792"/>
      <c r="BC76" s="792"/>
      <c r="BD76" s="792"/>
      <c r="BE76" s="792"/>
    </row>
    <row r="77" spans="1:57" s="783" customFormat="1">
      <c r="A77" s="778" t="s">
        <v>3287</v>
      </c>
      <c r="B77" s="779" t="s">
        <v>1027</v>
      </c>
      <c r="C77" s="780"/>
      <c r="D77" s="1573"/>
      <c r="E77" s="1574"/>
      <c r="F77" s="782">
        <f>F78+F82+F87+F90+F92</f>
        <v>0</v>
      </c>
      <c r="H77" s="121"/>
      <c r="J77" s="121"/>
      <c r="L77" s="121"/>
      <c r="M77" s="784"/>
      <c r="N77" s="777"/>
      <c r="O77" s="777"/>
      <c r="P77" s="777"/>
      <c r="Q77" s="777"/>
      <c r="R77" s="777"/>
      <c r="S77" s="777"/>
      <c r="T77" s="777"/>
      <c r="U77" s="777"/>
      <c r="V77" s="777"/>
      <c r="W77" s="777"/>
      <c r="X77" s="777"/>
      <c r="Y77" s="777"/>
      <c r="Z77" s="777"/>
      <c r="AA77" s="777"/>
      <c r="AB77" s="777"/>
      <c r="AC77" s="777"/>
      <c r="AD77" s="777"/>
      <c r="AE77" s="777"/>
      <c r="AF77" s="777"/>
      <c r="AG77" s="777"/>
      <c r="AH77" s="777"/>
      <c r="AI77" s="777"/>
      <c r="AJ77" s="777"/>
      <c r="AK77" s="777"/>
      <c r="AL77" s="777"/>
      <c r="AM77" s="777"/>
      <c r="AN77" s="777"/>
      <c r="AO77" s="777"/>
      <c r="AP77" s="777"/>
      <c r="AQ77" s="777"/>
      <c r="AR77" s="777"/>
      <c r="AS77" s="777"/>
      <c r="AT77" s="777"/>
      <c r="AU77" s="777"/>
      <c r="AV77" s="777"/>
      <c r="AW77" s="777"/>
      <c r="AX77" s="777"/>
      <c r="AY77" s="777"/>
      <c r="AZ77" s="777"/>
      <c r="BA77" s="777"/>
      <c r="BB77" s="777"/>
      <c r="BC77" s="777"/>
      <c r="BD77" s="777"/>
      <c r="BE77" s="777"/>
    </row>
    <row r="78" spans="1:57" s="790" customFormat="1" ht="24">
      <c r="A78" s="785" t="s">
        <v>3288</v>
      </c>
      <c r="B78" s="785" t="s">
        <v>1028</v>
      </c>
      <c r="C78" s="787"/>
      <c r="D78" s="799"/>
      <c r="E78" s="1572"/>
      <c r="F78" s="789">
        <f>SUM(F79:F81)</f>
        <v>0</v>
      </c>
      <c r="H78" s="122"/>
      <c r="J78" s="122"/>
      <c r="L78" s="122"/>
      <c r="M78" s="791"/>
      <c r="N78" s="792"/>
      <c r="O78" s="792"/>
      <c r="P78" s="792"/>
      <c r="Q78" s="792"/>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792"/>
      <c r="BA78" s="792"/>
      <c r="BB78" s="792"/>
      <c r="BC78" s="792"/>
      <c r="BD78" s="792"/>
      <c r="BE78" s="792"/>
    </row>
    <row r="79" spans="1:57" s="790" customFormat="1" ht="90" customHeight="1">
      <c r="A79" s="793" t="s">
        <v>46</v>
      </c>
      <c r="B79" s="805" t="s">
        <v>1029</v>
      </c>
      <c r="C79" s="801" t="s">
        <v>124</v>
      </c>
      <c r="D79" s="796">
        <f>ROUNDUP(170*0.25*1.05,0)</f>
        <v>45</v>
      </c>
      <c r="E79" s="1571"/>
      <c r="F79" s="797">
        <f>D79*E79</f>
        <v>0</v>
      </c>
      <c r="H79" s="122"/>
      <c r="J79" s="122"/>
      <c r="L79" s="122"/>
      <c r="M79" s="791"/>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792"/>
      <c r="BA79" s="792"/>
      <c r="BB79" s="792"/>
      <c r="BC79" s="792"/>
      <c r="BD79" s="792"/>
      <c r="BE79" s="792"/>
    </row>
    <row r="80" spans="1:57" s="790" customFormat="1" ht="125.25" customHeight="1">
      <c r="A80" s="793" t="s">
        <v>47</v>
      </c>
      <c r="B80" s="805" t="s">
        <v>1030</v>
      </c>
      <c r="C80" s="801" t="s">
        <v>124</v>
      </c>
      <c r="D80" s="796">
        <f>ROUNDUP(170*0.05*1.05,0)</f>
        <v>9</v>
      </c>
      <c r="E80" s="1571"/>
      <c r="F80" s="797">
        <f>D80*E80</f>
        <v>0</v>
      </c>
      <c r="H80" s="122"/>
      <c r="J80" s="122"/>
      <c r="L80" s="122"/>
      <c r="M80" s="791"/>
      <c r="N80" s="792"/>
      <c r="O80" s="792"/>
      <c r="P80" s="792"/>
      <c r="Q80" s="792"/>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792"/>
      <c r="BA80" s="792"/>
      <c r="BB80" s="792"/>
      <c r="BC80" s="792"/>
      <c r="BD80" s="792"/>
      <c r="BE80" s="792"/>
    </row>
    <row r="81" spans="1:57" s="790" customFormat="1" ht="92.25" customHeight="1">
      <c r="A81" s="793" t="s">
        <v>48</v>
      </c>
      <c r="B81" s="805" t="s">
        <v>1031</v>
      </c>
      <c r="C81" s="801" t="s">
        <v>36</v>
      </c>
      <c r="D81" s="796">
        <f>170</f>
        <v>170</v>
      </c>
      <c r="E81" s="1571"/>
      <c r="F81" s="797">
        <f>D81*E81</f>
        <v>0</v>
      </c>
      <c r="H81" s="122"/>
      <c r="J81" s="122"/>
      <c r="L81" s="122"/>
      <c r="M81" s="791"/>
      <c r="N81" s="792"/>
      <c r="O81" s="792"/>
      <c r="P81" s="792"/>
      <c r="Q81" s="792"/>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792"/>
      <c r="BA81" s="792"/>
      <c r="BB81" s="792"/>
      <c r="BC81" s="792"/>
      <c r="BD81" s="792"/>
      <c r="BE81" s="792"/>
    </row>
    <row r="82" spans="1:57" s="790" customFormat="1" ht="27.75" customHeight="1">
      <c r="A82" s="785" t="s">
        <v>3289</v>
      </c>
      <c r="B82" s="785" t="s">
        <v>1032</v>
      </c>
      <c r="C82" s="787"/>
      <c r="D82" s="799"/>
      <c r="E82" s="1572"/>
      <c r="F82" s="789">
        <f>SUM(F83:F86)</f>
        <v>0</v>
      </c>
      <c r="H82" s="122"/>
      <c r="J82" s="122"/>
      <c r="L82" s="122"/>
      <c r="M82" s="791"/>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792"/>
      <c r="BA82" s="792"/>
      <c r="BB82" s="792"/>
      <c r="BC82" s="792"/>
      <c r="BD82" s="792"/>
      <c r="BE82" s="792"/>
    </row>
    <row r="83" spans="1:57" s="790" customFormat="1" ht="90" customHeight="1">
      <c r="A83" s="793" t="s">
        <v>46</v>
      </c>
      <c r="B83" s="805" t="s">
        <v>1033</v>
      </c>
      <c r="C83" s="801" t="s">
        <v>124</v>
      </c>
      <c r="D83" s="796">
        <f>480*0.5*1.05</f>
        <v>252</v>
      </c>
      <c r="E83" s="1571"/>
      <c r="F83" s="797">
        <f>D83*E83</f>
        <v>0</v>
      </c>
      <c r="H83" s="122"/>
      <c r="J83" s="122"/>
      <c r="L83" s="122"/>
      <c r="M83" s="791"/>
      <c r="N83" s="792"/>
      <c r="O83" s="792"/>
      <c r="P83" s="792"/>
      <c r="Q83" s="792"/>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792"/>
      <c r="BA83" s="792"/>
      <c r="BB83" s="792"/>
      <c r="BC83" s="792"/>
      <c r="BD83" s="792"/>
      <c r="BE83" s="792"/>
    </row>
    <row r="84" spans="1:57" s="790" customFormat="1" ht="127.5" customHeight="1">
      <c r="A84" s="793" t="s">
        <v>47</v>
      </c>
      <c r="B84" s="805" t="s">
        <v>1030</v>
      </c>
      <c r="C84" s="801" t="s">
        <v>124</v>
      </c>
      <c r="D84" s="796">
        <f>ROUNDUP(480*0.05*1.1,0)</f>
        <v>27</v>
      </c>
      <c r="E84" s="1571"/>
      <c r="F84" s="797">
        <f>D84*E84</f>
        <v>0</v>
      </c>
      <c r="H84" s="122"/>
      <c r="J84" s="122"/>
      <c r="L84" s="122"/>
      <c r="M84" s="791"/>
      <c r="N84" s="792"/>
      <c r="O84" s="792"/>
      <c r="P84" s="792"/>
      <c r="Q84" s="792"/>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792"/>
      <c r="BA84" s="792"/>
      <c r="BB84" s="792"/>
      <c r="BC84" s="792"/>
      <c r="BD84" s="792"/>
      <c r="BE84" s="792"/>
    </row>
    <row r="85" spans="1:57" s="790" customFormat="1" ht="72">
      <c r="A85" s="793" t="s">
        <v>48</v>
      </c>
      <c r="B85" s="805" t="s">
        <v>1034</v>
      </c>
      <c r="C85" s="801" t="s">
        <v>36</v>
      </c>
      <c r="D85" s="796">
        <f>480*1.05</f>
        <v>504</v>
      </c>
      <c r="E85" s="1571"/>
      <c r="F85" s="797">
        <f>D85*E85</f>
        <v>0</v>
      </c>
      <c r="H85" s="122"/>
      <c r="J85" s="122"/>
      <c r="L85" s="122"/>
      <c r="M85" s="791"/>
      <c r="N85" s="792"/>
      <c r="O85" s="792"/>
      <c r="P85" s="792"/>
      <c r="Q85" s="792"/>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792"/>
      <c r="BA85" s="792"/>
      <c r="BB85" s="792"/>
      <c r="BC85" s="792"/>
      <c r="BD85" s="792"/>
      <c r="BE85" s="792"/>
    </row>
    <row r="86" spans="1:57" s="790" customFormat="1" ht="102.75" customHeight="1">
      <c r="A86" s="793" t="s">
        <v>49</v>
      </c>
      <c r="B86" s="805" t="s">
        <v>2767</v>
      </c>
      <c r="C86" s="801" t="s">
        <v>36</v>
      </c>
      <c r="D86" s="796">
        <f>480</f>
        <v>480</v>
      </c>
      <c r="E86" s="1571"/>
      <c r="F86" s="797">
        <f>D86*E86</f>
        <v>0</v>
      </c>
      <c r="H86" s="122"/>
      <c r="J86" s="122"/>
      <c r="L86" s="122"/>
      <c r="M86" s="791"/>
      <c r="N86" s="792"/>
      <c r="O86" s="792"/>
      <c r="P86" s="792"/>
      <c r="Q86" s="792"/>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792"/>
      <c r="BA86" s="792"/>
      <c r="BB86" s="792"/>
      <c r="BC86" s="792"/>
      <c r="BD86" s="792"/>
      <c r="BE86" s="792"/>
    </row>
    <row r="87" spans="1:57" s="790" customFormat="1" ht="24">
      <c r="A87" s="785" t="s">
        <v>3290</v>
      </c>
      <c r="B87" s="785" t="s">
        <v>1035</v>
      </c>
      <c r="C87" s="787"/>
      <c r="D87" s="799"/>
      <c r="E87" s="1572"/>
      <c r="F87" s="789">
        <f>SUM(F88:F89)</f>
        <v>0</v>
      </c>
      <c r="H87" s="122"/>
      <c r="J87" s="122"/>
      <c r="L87" s="122"/>
      <c r="M87" s="791"/>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2"/>
      <c r="AN87" s="792"/>
      <c r="AO87" s="792"/>
      <c r="AP87" s="792"/>
      <c r="AQ87" s="792"/>
      <c r="AR87" s="792"/>
      <c r="AS87" s="792"/>
      <c r="AT87" s="792"/>
      <c r="AU87" s="792"/>
      <c r="AV87" s="792"/>
      <c r="AW87" s="792"/>
      <c r="AX87" s="792"/>
      <c r="AY87" s="792"/>
      <c r="AZ87" s="792"/>
      <c r="BA87" s="792"/>
      <c r="BB87" s="792"/>
      <c r="BC87" s="792"/>
      <c r="BD87" s="792"/>
      <c r="BE87" s="792"/>
    </row>
    <row r="88" spans="1:57" s="790" customFormat="1" ht="93.75" customHeight="1">
      <c r="A88" s="793" t="s">
        <v>46</v>
      </c>
      <c r="B88" s="806" t="s">
        <v>1036</v>
      </c>
      <c r="C88" s="801" t="s">
        <v>124</v>
      </c>
      <c r="D88" s="796">
        <f>ROUNDUP(95*0.3*1.05,0)</f>
        <v>30</v>
      </c>
      <c r="E88" s="1571"/>
      <c r="F88" s="807">
        <f>D88*E88</f>
        <v>0</v>
      </c>
      <c r="H88" s="122"/>
      <c r="J88" s="122"/>
      <c r="L88" s="122"/>
      <c r="M88" s="791"/>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792"/>
      <c r="AK88" s="792"/>
      <c r="AL88" s="792"/>
      <c r="AM88" s="792"/>
      <c r="AN88" s="792"/>
      <c r="AO88" s="792"/>
      <c r="AP88" s="792"/>
      <c r="AQ88" s="792"/>
      <c r="AR88" s="792"/>
      <c r="AS88" s="792"/>
      <c r="AT88" s="792"/>
      <c r="AU88" s="792"/>
      <c r="AV88" s="792"/>
      <c r="AW88" s="792"/>
      <c r="AX88" s="792"/>
      <c r="AY88" s="792"/>
      <c r="AZ88" s="792"/>
      <c r="BA88" s="792"/>
      <c r="BB88" s="792"/>
      <c r="BC88" s="792"/>
      <c r="BD88" s="792"/>
      <c r="BE88" s="792"/>
    </row>
    <row r="89" spans="1:57" s="790" customFormat="1" ht="126" customHeight="1">
      <c r="A89" s="793" t="s">
        <v>47</v>
      </c>
      <c r="B89" s="806" t="s">
        <v>2768</v>
      </c>
      <c r="C89" s="801" t="s">
        <v>36</v>
      </c>
      <c r="D89" s="796">
        <f>95</f>
        <v>95</v>
      </c>
      <c r="E89" s="1571"/>
      <c r="F89" s="807">
        <f>D89*E89</f>
        <v>0</v>
      </c>
      <c r="H89" s="122"/>
      <c r="J89" s="122"/>
      <c r="L89" s="122"/>
      <c r="M89" s="791"/>
      <c r="N89" s="792"/>
      <c r="O89" s="792"/>
      <c r="P89" s="792"/>
      <c r="Q89" s="792"/>
      <c r="R89" s="792"/>
      <c r="S89" s="792"/>
      <c r="T89" s="792"/>
      <c r="U89" s="792"/>
      <c r="V89" s="792"/>
      <c r="W89" s="792"/>
      <c r="X89" s="792"/>
      <c r="Y89" s="792"/>
      <c r="Z89" s="792"/>
      <c r="AA89" s="792"/>
      <c r="AB89" s="792"/>
      <c r="AC89" s="792"/>
      <c r="AD89" s="792"/>
      <c r="AE89" s="792"/>
      <c r="AF89" s="792"/>
      <c r="AG89" s="792"/>
      <c r="AH89" s="792"/>
      <c r="AI89" s="792"/>
      <c r="AJ89" s="792"/>
      <c r="AK89" s="792"/>
      <c r="AL89" s="792"/>
      <c r="AM89" s="792"/>
      <c r="AN89" s="792"/>
      <c r="AO89" s="792"/>
      <c r="AP89" s="792"/>
      <c r="AQ89" s="792"/>
      <c r="AR89" s="792"/>
      <c r="AS89" s="792"/>
      <c r="AT89" s="792"/>
      <c r="AU89" s="792"/>
      <c r="AV89" s="792"/>
      <c r="AW89" s="792"/>
      <c r="AX89" s="792"/>
      <c r="AY89" s="792"/>
      <c r="AZ89" s="792"/>
      <c r="BA89" s="792"/>
      <c r="BB89" s="792"/>
      <c r="BC89" s="792"/>
      <c r="BD89" s="792"/>
      <c r="BE89" s="792"/>
    </row>
    <row r="90" spans="1:57" s="790" customFormat="1" ht="24">
      <c r="A90" s="785" t="s">
        <v>3291</v>
      </c>
      <c r="B90" s="785" t="s">
        <v>1037</v>
      </c>
      <c r="C90" s="787"/>
      <c r="D90" s="799"/>
      <c r="E90" s="1572"/>
      <c r="F90" s="789">
        <f>F91</f>
        <v>0</v>
      </c>
      <c r="H90" s="122"/>
      <c r="J90" s="122"/>
      <c r="L90" s="122"/>
      <c r="M90" s="791"/>
      <c r="N90" s="792"/>
      <c r="O90" s="792"/>
      <c r="P90" s="792"/>
      <c r="Q90" s="792"/>
      <c r="R90" s="792"/>
      <c r="S90" s="792"/>
      <c r="T90" s="792"/>
      <c r="U90" s="792"/>
      <c r="V90" s="792"/>
      <c r="W90" s="792"/>
      <c r="X90" s="792"/>
      <c r="Y90" s="792"/>
      <c r="Z90" s="792"/>
      <c r="AA90" s="792"/>
      <c r="AB90" s="792"/>
      <c r="AC90" s="792"/>
      <c r="AD90" s="792"/>
      <c r="AE90" s="792"/>
      <c r="AF90" s="792"/>
      <c r="AG90" s="792"/>
      <c r="AH90" s="792"/>
      <c r="AI90" s="792"/>
      <c r="AJ90" s="792"/>
      <c r="AK90" s="792"/>
      <c r="AL90" s="792"/>
      <c r="AM90" s="792"/>
      <c r="AN90" s="792"/>
      <c r="AO90" s="792"/>
      <c r="AP90" s="792"/>
      <c r="AQ90" s="792"/>
      <c r="AR90" s="792"/>
      <c r="AS90" s="792"/>
      <c r="AT90" s="792"/>
      <c r="AU90" s="792"/>
      <c r="AV90" s="792"/>
      <c r="AW90" s="792"/>
      <c r="AX90" s="792"/>
      <c r="AY90" s="792"/>
      <c r="AZ90" s="792"/>
      <c r="BA90" s="792"/>
      <c r="BB90" s="792"/>
      <c r="BC90" s="792"/>
      <c r="BD90" s="792"/>
      <c r="BE90" s="792"/>
    </row>
    <row r="91" spans="1:57" s="790" customFormat="1" ht="120">
      <c r="A91" s="793" t="s">
        <v>46</v>
      </c>
      <c r="B91" s="806" t="s">
        <v>4255</v>
      </c>
      <c r="C91" s="801" t="s">
        <v>36</v>
      </c>
      <c r="D91" s="796">
        <v>10</v>
      </c>
      <c r="E91" s="1571"/>
      <c r="F91" s="807">
        <f>D91*E91</f>
        <v>0</v>
      </c>
      <c r="H91" s="122"/>
      <c r="J91" s="122"/>
      <c r="L91" s="122"/>
      <c r="M91" s="791"/>
      <c r="N91" s="792"/>
      <c r="O91" s="792"/>
      <c r="P91" s="792"/>
      <c r="Q91" s="792"/>
      <c r="R91" s="792"/>
      <c r="S91" s="792"/>
      <c r="T91" s="792"/>
      <c r="U91" s="792"/>
      <c r="V91" s="792"/>
      <c r="W91" s="792"/>
      <c r="X91" s="792"/>
      <c r="Y91" s="792"/>
      <c r="Z91" s="792"/>
      <c r="AA91" s="792"/>
      <c r="AB91" s="792"/>
      <c r="AC91" s="792"/>
      <c r="AD91" s="792"/>
      <c r="AE91" s="792"/>
      <c r="AF91" s="792"/>
      <c r="AG91" s="792"/>
      <c r="AH91" s="792"/>
      <c r="AI91" s="792"/>
      <c r="AJ91" s="792"/>
      <c r="AK91" s="792"/>
      <c r="AL91" s="792"/>
      <c r="AM91" s="792"/>
      <c r="AN91" s="792"/>
      <c r="AO91" s="792"/>
      <c r="AP91" s="792"/>
      <c r="AQ91" s="792"/>
      <c r="AR91" s="792"/>
      <c r="AS91" s="792"/>
      <c r="AT91" s="792"/>
      <c r="AU91" s="792"/>
      <c r="AV91" s="792"/>
      <c r="AW91" s="792"/>
      <c r="AX91" s="792"/>
      <c r="AY91" s="792"/>
      <c r="AZ91" s="792"/>
      <c r="BA91" s="792"/>
      <c r="BB91" s="792"/>
      <c r="BC91" s="792"/>
      <c r="BD91" s="792"/>
      <c r="BE91" s="792"/>
    </row>
    <row r="92" spans="1:57" s="790" customFormat="1">
      <c r="A92" s="785" t="s">
        <v>3292</v>
      </c>
      <c r="B92" s="785" t="s">
        <v>1038</v>
      </c>
      <c r="C92" s="787"/>
      <c r="D92" s="799"/>
      <c r="E92" s="1572"/>
      <c r="F92" s="789">
        <f>SUM(F93:F94)</f>
        <v>0</v>
      </c>
      <c r="H92" s="122"/>
      <c r="J92" s="122"/>
      <c r="L92" s="122"/>
      <c r="M92" s="791"/>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2"/>
      <c r="AN92" s="792"/>
      <c r="AO92" s="792"/>
      <c r="AP92" s="792"/>
      <c r="AQ92" s="792"/>
      <c r="AR92" s="792"/>
      <c r="AS92" s="792"/>
      <c r="AT92" s="792"/>
      <c r="AU92" s="792"/>
      <c r="AV92" s="792"/>
      <c r="AW92" s="792"/>
      <c r="AX92" s="792"/>
      <c r="AY92" s="792"/>
      <c r="AZ92" s="792"/>
      <c r="BA92" s="792"/>
      <c r="BB92" s="792"/>
      <c r="BC92" s="792"/>
      <c r="BD92" s="792"/>
      <c r="BE92" s="792"/>
    </row>
    <row r="93" spans="1:57" s="790" customFormat="1" ht="134.25" customHeight="1">
      <c r="A93" s="793" t="s">
        <v>46</v>
      </c>
      <c r="B93" s="806" t="s">
        <v>1039</v>
      </c>
      <c r="C93" s="801" t="s">
        <v>77</v>
      </c>
      <c r="D93" s="796">
        <v>70</v>
      </c>
      <c r="E93" s="1571"/>
      <c r="F93" s="797">
        <f>D93*E93</f>
        <v>0</v>
      </c>
      <c r="H93" s="122"/>
      <c r="J93" s="122"/>
      <c r="L93" s="122"/>
      <c r="M93" s="791"/>
      <c r="N93" s="792"/>
      <c r="O93" s="792"/>
      <c r="P93" s="792"/>
      <c r="Q93" s="792"/>
      <c r="R93" s="792"/>
      <c r="S93" s="792"/>
      <c r="T93" s="792"/>
      <c r="U93" s="792"/>
      <c r="V93" s="792"/>
      <c r="W93" s="792"/>
      <c r="X93" s="792"/>
      <c r="Y93" s="792"/>
      <c r="Z93" s="792"/>
      <c r="AA93" s="792"/>
      <c r="AB93" s="792"/>
      <c r="AC93" s="792"/>
      <c r="AD93" s="792"/>
      <c r="AE93" s="792"/>
      <c r="AF93" s="792"/>
      <c r="AG93" s="792"/>
      <c r="AH93" s="792"/>
      <c r="AI93" s="792"/>
      <c r="AJ93" s="792"/>
      <c r="AK93" s="792"/>
      <c r="AL93" s="792"/>
      <c r="AM93" s="792"/>
      <c r="AN93" s="792"/>
      <c r="AO93" s="792"/>
      <c r="AP93" s="792"/>
      <c r="AQ93" s="792"/>
      <c r="AR93" s="792"/>
      <c r="AS93" s="792"/>
      <c r="AT93" s="792"/>
      <c r="AU93" s="792"/>
      <c r="AV93" s="792"/>
      <c r="AW93" s="792"/>
      <c r="AX93" s="792"/>
      <c r="AY93" s="792"/>
      <c r="AZ93" s="792"/>
      <c r="BA93" s="792"/>
      <c r="BB93" s="792"/>
      <c r="BC93" s="792"/>
      <c r="BD93" s="792"/>
      <c r="BE93" s="792"/>
    </row>
    <row r="94" spans="1:57" s="790" customFormat="1" ht="129.75" customHeight="1">
      <c r="A94" s="793" t="s">
        <v>47</v>
      </c>
      <c r="B94" s="806" t="s">
        <v>1040</v>
      </c>
      <c r="C94" s="801" t="s">
        <v>77</v>
      </c>
      <c r="D94" s="796">
        <v>275</v>
      </c>
      <c r="E94" s="1571"/>
      <c r="F94" s="807">
        <f>D94*E94</f>
        <v>0</v>
      </c>
      <c r="H94" s="122"/>
      <c r="J94" s="122"/>
      <c r="L94" s="122"/>
      <c r="M94" s="791"/>
      <c r="N94" s="792"/>
      <c r="O94" s="792"/>
      <c r="P94" s="792"/>
      <c r="Q94" s="792"/>
      <c r="R94" s="792"/>
      <c r="S94" s="792"/>
      <c r="T94" s="792"/>
      <c r="U94" s="792"/>
      <c r="V94" s="792"/>
      <c r="W94" s="792"/>
      <c r="X94" s="792"/>
      <c r="Y94" s="792"/>
      <c r="Z94" s="792"/>
      <c r="AA94" s="792"/>
      <c r="AB94" s="792"/>
      <c r="AC94" s="792"/>
      <c r="AD94" s="792"/>
      <c r="AE94" s="792"/>
      <c r="AF94" s="792"/>
      <c r="AG94" s="792"/>
      <c r="AH94" s="792"/>
      <c r="AI94" s="792"/>
      <c r="AJ94" s="792"/>
      <c r="AK94" s="792"/>
      <c r="AL94" s="792"/>
      <c r="AM94" s="792"/>
      <c r="AN94" s="792"/>
      <c r="AO94" s="792"/>
      <c r="AP94" s="792"/>
      <c r="AQ94" s="792"/>
      <c r="AR94" s="792"/>
      <c r="AS94" s="792"/>
      <c r="AT94" s="792"/>
      <c r="AU94" s="792"/>
      <c r="AV94" s="792"/>
      <c r="AW94" s="792"/>
      <c r="AX94" s="792"/>
      <c r="AY94" s="792"/>
      <c r="AZ94" s="792"/>
      <c r="BA94" s="792"/>
      <c r="BB94" s="792"/>
      <c r="BC94" s="792"/>
      <c r="BD94" s="792"/>
      <c r="BE94" s="792"/>
    </row>
    <row r="95" spans="1:57" s="1575" customFormat="1">
      <c r="A95" s="778" t="s">
        <v>3293</v>
      </c>
      <c r="B95" s="779" t="s">
        <v>1041</v>
      </c>
      <c r="C95" s="780"/>
      <c r="D95" s="1573"/>
      <c r="E95" s="1574"/>
      <c r="F95" s="782">
        <f>F96+F99</f>
        <v>0</v>
      </c>
    </row>
    <row r="96" spans="1:57" s="790" customFormat="1">
      <c r="A96" s="785" t="s">
        <v>3294</v>
      </c>
      <c r="B96" s="785" t="s">
        <v>1042</v>
      </c>
      <c r="C96" s="787"/>
      <c r="D96" s="799"/>
      <c r="E96" s="1572"/>
      <c r="F96" s="789">
        <f>SUM(F97:F98)</f>
        <v>0</v>
      </c>
      <c r="H96" s="122"/>
      <c r="J96" s="122"/>
      <c r="L96" s="122"/>
      <c r="M96" s="791"/>
      <c r="N96" s="792"/>
      <c r="O96" s="792"/>
      <c r="P96" s="792"/>
      <c r="Q96" s="792"/>
      <c r="R96" s="792"/>
      <c r="S96" s="792"/>
      <c r="T96" s="792"/>
      <c r="U96" s="792"/>
      <c r="V96" s="792"/>
      <c r="W96" s="792"/>
      <c r="X96" s="792"/>
      <c r="Y96" s="792"/>
      <c r="Z96" s="792"/>
      <c r="AA96" s="792"/>
      <c r="AB96" s="792"/>
      <c r="AC96" s="792"/>
      <c r="AD96" s="792"/>
      <c r="AE96" s="792"/>
      <c r="AF96" s="792"/>
      <c r="AG96" s="792"/>
      <c r="AH96" s="792"/>
      <c r="AI96" s="792"/>
      <c r="AJ96" s="792"/>
      <c r="AK96" s="792"/>
      <c r="AL96" s="792"/>
      <c r="AM96" s="792"/>
      <c r="AN96" s="792"/>
      <c r="AO96" s="792"/>
      <c r="AP96" s="792"/>
      <c r="AQ96" s="792"/>
      <c r="AR96" s="792"/>
      <c r="AS96" s="792"/>
      <c r="AT96" s="792"/>
      <c r="AU96" s="792"/>
      <c r="AV96" s="792"/>
      <c r="AW96" s="792"/>
      <c r="AX96" s="792"/>
      <c r="AY96" s="792"/>
      <c r="AZ96" s="792"/>
      <c r="BA96" s="792"/>
      <c r="BB96" s="792"/>
      <c r="BC96" s="792"/>
      <c r="BD96" s="792"/>
      <c r="BE96" s="792"/>
    </row>
    <row r="97" spans="1:6" s="1575" customFormat="1" ht="123" customHeight="1">
      <c r="A97" s="793" t="s">
        <v>46</v>
      </c>
      <c r="B97" s="803" t="s">
        <v>1043</v>
      </c>
      <c r="C97" s="795" t="s">
        <v>33</v>
      </c>
      <c r="D97" s="796">
        <v>1</v>
      </c>
      <c r="E97" s="1571"/>
      <c r="F97" s="807">
        <f>D97*E97</f>
        <v>0</v>
      </c>
    </row>
    <row r="98" spans="1:6" s="1575" customFormat="1" ht="108.75" customHeight="1">
      <c r="A98" s="793" t="s">
        <v>47</v>
      </c>
      <c r="B98" s="803" t="s">
        <v>2769</v>
      </c>
      <c r="C98" s="801" t="s">
        <v>77</v>
      </c>
      <c r="D98" s="796">
        <v>3</v>
      </c>
      <c r="E98" s="1571"/>
      <c r="F98" s="807">
        <f>D98*E98</f>
        <v>0</v>
      </c>
    </row>
    <row r="99" spans="1:6" s="1575" customFormat="1">
      <c r="A99" s="785" t="s">
        <v>3295</v>
      </c>
      <c r="B99" s="785" t="s">
        <v>1044</v>
      </c>
      <c r="C99" s="787"/>
      <c r="D99" s="799"/>
      <c r="E99" s="1572"/>
      <c r="F99" s="789">
        <f>SUM(F100:F101)</f>
        <v>0</v>
      </c>
    </row>
    <row r="100" spans="1:6" s="1575" customFormat="1" ht="168">
      <c r="A100" s="793" t="s">
        <v>46</v>
      </c>
      <c r="B100" s="803" t="s">
        <v>1045</v>
      </c>
      <c r="C100" s="801" t="s">
        <v>33</v>
      </c>
      <c r="D100" s="808">
        <v>1</v>
      </c>
      <c r="E100" s="1571"/>
      <c r="F100" s="807">
        <f>D100*E100</f>
        <v>0</v>
      </c>
    </row>
    <row r="101" spans="1:6" s="1575" customFormat="1" ht="146.25" customHeight="1">
      <c r="A101" s="793" t="s">
        <v>47</v>
      </c>
      <c r="B101" s="809" t="s">
        <v>1046</v>
      </c>
      <c r="C101" s="801" t="s">
        <v>33</v>
      </c>
      <c r="D101" s="796">
        <v>1</v>
      </c>
      <c r="E101" s="1571"/>
      <c r="F101" s="807">
        <f>D101*E101</f>
        <v>0</v>
      </c>
    </row>
    <row r="102" spans="1:6">
      <c r="D102" s="1576"/>
    </row>
    <row r="103" spans="1:6">
      <c r="D103" s="1576"/>
    </row>
    <row r="104" spans="1:6">
      <c r="D104" s="1576"/>
    </row>
    <row r="105" spans="1:6">
      <c r="D105" s="1576"/>
    </row>
    <row r="153" s="1559" customFormat="1"/>
    <row r="154" s="1559" customFormat="1"/>
    <row r="155" s="1559" customFormat="1"/>
    <row r="156" s="1559" customFormat="1"/>
    <row r="157" s="1559" customFormat="1"/>
    <row r="158" s="1559" customFormat="1"/>
    <row r="159" s="1559" customFormat="1"/>
    <row r="160" s="1559" customFormat="1"/>
    <row r="161" s="1559" customFormat="1"/>
    <row r="162" s="1559" customFormat="1"/>
    <row r="163" s="1559" customFormat="1"/>
    <row r="164" s="1559" customFormat="1"/>
    <row r="165" s="1559" customFormat="1"/>
    <row r="166" s="1559" customFormat="1"/>
    <row r="167" s="1559" customFormat="1"/>
    <row r="168" s="1559" customFormat="1"/>
    <row r="169" s="1559" customFormat="1"/>
    <row r="170" s="1559" customFormat="1"/>
    <row r="171" s="1559" customFormat="1"/>
    <row r="172" s="1559" customFormat="1"/>
    <row r="173" s="1559" customFormat="1"/>
    <row r="174" s="1559" customFormat="1"/>
    <row r="175" s="1559" customFormat="1"/>
    <row r="176" s="1559" customFormat="1"/>
    <row r="177" s="1559" customFormat="1"/>
    <row r="178" s="1559" customFormat="1"/>
    <row r="179" s="1559" customFormat="1"/>
    <row r="180" s="1559" customFormat="1"/>
    <row r="181" s="1559" customFormat="1"/>
    <row r="182" s="1559" customFormat="1"/>
    <row r="183" s="1559" customFormat="1"/>
    <row r="184" s="1559" customFormat="1"/>
    <row r="185" s="1559" customFormat="1"/>
    <row r="186" s="1559" customFormat="1"/>
    <row r="187" s="1559" customFormat="1"/>
    <row r="188" s="1559" customFormat="1"/>
    <row r="189" s="1559" customFormat="1"/>
    <row r="190" s="1559" customFormat="1"/>
    <row r="191" s="1559" customFormat="1"/>
    <row r="192" s="1559" customFormat="1"/>
    <row r="193" s="1559" customFormat="1"/>
    <row r="194" s="1559" customFormat="1"/>
    <row r="195" s="1559" customFormat="1"/>
    <row r="196" s="1559" customFormat="1"/>
    <row r="197" s="1559" customFormat="1"/>
    <row r="198" s="1559" customFormat="1"/>
    <row r="199" s="1559" customFormat="1"/>
    <row r="200" s="1559" customFormat="1"/>
    <row r="201" s="1559" customFormat="1"/>
    <row r="202" s="1559" customFormat="1"/>
    <row r="203" s="1559" customFormat="1"/>
    <row r="204" s="1559" customFormat="1"/>
    <row r="205" s="1559" customFormat="1"/>
    <row r="206" s="1559" customFormat="1"/>
    <row r="207" s="1559" customFormat="1"/>
    <row r="208" s="1559" customFormat="1"/>
    <row r="209" s="1559" customFormat="1"/>
    <row r="210" s="1559" customFormat="1"/>
    <row r="211" s="1559" customFormat="1"/>
    <row r="212" s="1559" customFormat="1"/>
    <row r="213" s="1559" customFormat="1"/>
    <row r="214" s="1559" customFormat="1"/>
    <row r="215" s="1559" customFormat="1"/>
    <row r="216" s="1559" customFormat="1"/>
    <row r="217" s="1559" customFormat="1"/>
    <row r="218" s="1559" customFormat="1"/>
    <row r="219" s="1559" customFormat="1"/>
    <row r="220" s="1559" customFormat="1"/>
    <row r="221" s="1559" customFormat="1"/>
    <row r="222" s="1559" customFormat="1"/>
    <row r="223" s="1559" customFormat="1"/>
    <row r="224" s="1559" customFormat="1"/>
    <row r="225" s="1559" customFormat="1"/>
    <row r="226" s="1559" customFormat="1"/>
    <row r="227" s="1559" customFormat="1"/>
    <row r="228" s="1559" customFormat="1"/>
    <row r="229" s="1559" customFormat="1"/>
    <row r="230" s="1559" customFormat="1"/>
    <row r="231" s="1559" customFormat="1"/>
    <row r="232" s="1559" customFormat="1"/>
    <row r="233" s="1559" customFormat="1"/>
    <row r="234" s="1559" customFormat="1"/>
    <row r="235" s="1559" customFormat="1"/>
    <row r="236" s="1559" customFormat="1"/>
    <row r="237" s="1559" customFormat="1"/>
    <row r="238" s="1559" customFormat="1"/>
    <row r="239" s="1559" customFormat="1"/>
    <row r="240" s="1559" customFormat="1"/>
    <row r="241" s="1559" customFormat="1"/>
    <row r="242" s="1559" customFormat="1"/>
    <row r="243" s="1559" customFormat="1"/>
    <row r="244" s="1559" customFormat="1"/>
    <row r="245" s="1559" customFormat="1"/>
    <row r="246" s="1559" customFormat="1"/>
    <row r="247" s="1559" customFormat="1"/>
    <row r="248" s="1559" customFormat="1"/>
    <row r="249" s="1559" customFormat="1"/>
    <row r="250" s="1559" customFormat="1"/>
    <row r="251" s="1559" customFormat="1"/>
    <row r="252" s="1559" customFormat="1"/>
    <row r="253" s="1559" customFormat="1"/>
    <row r="254" s="1559" customFormat="1"/>
    <row r="255" s="1559" customFormat="1"/>
    <row r="256" s="1559" customFormat="1"/>
    <row r="257" s="1559" customFormat="1"/>
    <row r="258" s="1559" customFormat="1"/>
    <row r="259" s="1559" customFormat="1"/>
    <row r="260" s="1559" customFormat="1"/>
    <row r="261" s="1559" customFormat="1"/>
    <row r="262" s="1559" customFormat="1"/>
    <row r="263" s="1559" customFormat="1"/>
    <row r="264" s="1559" customFormat="1"/>
    <row r="265" s="1559" customFormat="1"/>
    <row r="266" s="1559" customFormat="1"/>
    <row r="267" s="1559" customFormat="1"/>
    <row r="268" s="1559" customFormat="1"/>
    <row r="269" s="1559" customFormat="1"/>
    <row r="270" s="1559" customFormat="1"/>
    <row r="271" s="1559" customFormat="1"/>
    <row r="272" s="1559" customFormat="1"/>
    <row r="273" s="1559" customFormat="1"/>
    <row r="274" s="1559" customFormat="1"/>
    <row r="275" s="1559" customFormat="1"/>
    <row r="276" s="1559" customFormat="1"/>
    <row r="277" s="1559" customFormat="1"/>
    <row r="278" s="1559" customFormat="1"/>
    <row r="279" s="1559" customFormat="1"/>
    <row r="280" s="1559" customFormat="1"/>
    <row r="281" s="1559" customFormat="1"/>
    <row r="282" s="1559" customFormat="1"/>
    <row r="283" s="1559" customFormat="1"/>
    <row r="284" s="1559" customFormat="1"/>
  </sheetData>
  <sheetProtection algorithmName="SHA-512" hashValue="Fc/oLdEZJ1Zvj72ZW7jEeuL7oQyjr2SVteS0eTjI/+k55QUX8m2f+8vi5efNJmy/yb55iYslXZUXOyavmMXLTA==" saltValue="+Uq02IaeENaQB+MsDQZHTw==" spinCount="100000" sheet="1" objects="1" scenarios="1"/>
  <mergeCells count="8">
    <mergeCell ref="C43:E43"/>
    <mergeCell ref="C44:E44"/>
    <mergeCell ref="C45:E45"/>
    <mergeCell ref="D1:F2"/>
    <mergeCell ref="D3:F3"/>
    <mergeCell ref="C28:F28"/>
    <mergeCell ref="C29:F29"/>
    <mergeCell ref="C42:E42"/>
  </mergeCells>
  <pageMargins left="0.98425196850393704" right="0.39370078740157483" top="0.59055118110236215" bottom="0.59055118110236215" header="0.55118110236220474" footer="0.51181102362204722"/>
  <pageSetup paperSize="9" scale="96" orientation="portrait" r:id="rId1"/>
  <headerFooter>
    <oddFooter>&amp;R&amp;P od &amp;N</oddFooter>
  </headerFooter>
  <rowBreaks count="5" manualBreakCount="5">
    <brk id="53" max="5" man="1"/>
    <brk id="68" max="5" man="1"/>
    <brk id="76" max="5" man="1"/>
    <brk id="86" max="5" man="1"/>
    <brk id="94"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5931-D045-4423-B14F-844CD0DB16CD}">
  <sheetPr>
    <tabColor rgb="FF009999"/>
    <pageSetUpPr fitToPage="1"/>
  </sheetPr>
  <dimension ref="A1:WVK573"/>
  <sheetViews>
    <sheetView view="pageBreakPreview" zoomScale="70" zoomScaleNormal="115" zoomScaleSheetLayoutView="70" workbookViewId="0">
      <selection activeCell="B20" sqref="B20"/>
    </sheetView>
  </sheetViews>
  <sheetFormatPr defaultRowHeight="14.25"/>
  <cols>
    <col min="1" max="1" width="9.7109375" style="904" customWidth="1"/>
    <col min="2" max="2" width="44" style="1116" customWidth="1"/>
    <col min="3" max="3" width="9.140625" style="1121"/>
    <col min="4" max="4" width="6.5703125" style="1116" customWidth="1"/>
    <col min="5" max="5" width="10.42578125" style="813" bestFit="1" customWidth="1"/>
    <col min="6" max="6" width="11.42578125" style="814" customWidth="1"/>
    <col min="7" max="238" width="9.140625" style="1116"/>
    <col min="239" max="239" width="9.5703125" style="1116" bestFit="1" customWidth="1"/>
    <col min="240" max="240" width="56.140625" style="1116" customWidth="1"/>
    <col min="241" max="241" width="9.140625" style="1116"/>
    <col min="242" max="242" width="6.5703125" style="1116" customWidth="1"/>
    <col min="243" max="243" width="10.42578125" style="1116" bestFit="1" customWidth="1"/>
    <col min="244" max="250" width="0" style="1116" hidden="1" customWidth="1"/>
    <col min="251" max="251" width="11.42578125" style="1116" customWidth="1"/>
    <col min="252" max="252" width="19.5703125" style="1116" customWidth="1"/>
    <col min="253" max="256" width="9.140625" style="1116"/>
    <col min="257" max="257" width="11.42578125" style="1116" customWidth="1"/>
    <col min="258" max="258" width="10.140625" style="1116" bestFit="1" customWidth="1"/>
    <col min="259" max="259" width="8.85546875" style="1116" customWidth="1"/>
    <col min="260" max="494" width="9.140625" style="1116"/>
    <col min="495" max="495" width="9.5703125" style="1116" bestFit="1" customWidth="1"/>
    <col min="496" max="496" width="56.140625" style="1116" customWidth="1"/>
    <col min="497" max="497" width="9.140625" style="1116"/>
    <col min="498" max="498" width="6.5703125" style="1116" customWidth="1"/>
    <col min="499" max="499" width="10.42578125" style="1116" bestFit="1" customWidth="1"/>
    <col min="500" max="506" width="0" style="1116" hidden="1" customWidth="1"/>
    <col min="507" max="507" width="11.42578125" style="1116" customWidth="1"/>
    <col min="508" max="508" width="19.5703125" style="1116" customWidth="1"/>
    <col min="509" max="512" width="9.140625" style="1116"/>
    <col min="513" max="513" width="11.42578125" style="1116" customWidth="1"/>
    <col min="514" max="514" width="10.140625" style="1116" bestFit="1" customWidth="1"/>
    <col min="515" max="515" width="8.85546875" style="1116" customWidth="1"/>
    <col min="516" max="750" width="9.140625" style="1116"/>
    <col min="751" max="751" width="9.5703125" style="1116" bestFit="1" customWidth="1"/>
    <col min="752" max="752" width="56.140625" style="1116" customWidth="1"/>
    <col min="753" max="753" width="9.140625" style="1116"/>
    <col min="754" max="754" width="6.5703125" style="1116" customWidth="1"/>
    <col min="755" max="755" width="10.42578125" style="1116" bestFit="1" customWidth="1"/>
    <col min="756" max="762" width="0" style="1116" hidden="1" customWidth="1"/>
    <col min="763" max="763" width="11.42578125" style="1116" customWidth="1"/>
    <col min="764" max="764" width="19.5703125" style="1116" customWidth="1"/>
    <col min="765" max="768" width="9.140625" style="1116"/>
    <col min="769" max="769" width="11.42578125" style="1116" customWidth="1"/>
    <col min="770" max="770" width="10.140625" style="1116" bestFit="1" customWidth="1"/>
    <col min="771" max="771" width="8.85546875" style="1116" customWidth="1"/>
    <col min="772" max="1006" width="9.140625" style="1116"/>
    <col min="1007" max="1007" width="9.5703125" style="1116" bestFit="1" customWidth="1"/>
    <col min="1008" max="1008" width="56.140625" style="1116" customWidth="1"/>
    <col min="1009" max="1009" width="9.140625" style="1116"/>
    <col min="1010" max="1010" width="6.5703125" style="1116" customWidth="1"/>
    <col min="1011" max="1011" width="10.42578125" style="1116" bestFit="1" customWidth="1"/>
    <col min="1012" max="1018" width="0" style="1116" hidden="1" customWidth="1"/>
    <col min="1019" max="1019" width="11.42578125" style="1116" customWidth="1"/>
    <col min="1020" max="1020" width="19.5703125" style="1116" customWidth="1"/>
    <col min="1021" max="1024" width="9.140625" style="1116"/>
    <col min="1025" max="1025" width="11.42578125" style="1116" customWidth="1"/>
    <col min="1026" max="1026" width="10.140625" style="1116" bestFit="1" customWidth="1"/>
    <col min="1027" max="1027" width="8.85546875" style="1116" customWidth="1"/>
    <col min="1028" max="1262" width="9.140625" style="1116"/>
    <col min="1263" max="1263" width="9.5703125" style="1116" bestFit="1" customWidth="1"/>
    <col min="1264" max="1264" width="56.140625" style="1116" customWidth="1"/>
    <col min="1265" max="1265" width="9.140625" style="1116"/>
    <col min="1266" max="1266" width="6.5703125" style="1116" customWidth="1"/>
    <col min="1267" max="1267" width="10.42578125" style="1116" bestFit="1" customWidth="1"/>
    <col min="1268" max="1274" width="0" style="1116" hidden="1" customWidth="1"/>
    <col min="1275" max="1275" width="11.42578125" style="1116" customWidth="1"/>
    <col min="1276" max="1276" width="19.5703125" style="1116" customWidth="1"/>
    <col min="1277" max="1280" width="9.140625" style="1116"/>
    <col min="1281" max="1281" width="11.42578125" style="1116" customWidth="1"/>
    <col min="1282" max="1282" width="10.140625" style="1116" bestFit="1" customWidth="1"/>
    <col min="1283" max="1283" width="8.85546875" style="1116" customWidth="1"/>
    <col min="1284" max="1518" width="9.140625" style="1116"/>
    <col min="1519" max="1519" width="9.5703125" style="1116" bestFit="1" customWidth="1"/>
    <col min="1520" max="1520" width="56.140625" style="1116" customWidth="1"/>
    <col min="1521" max="1521" width="9.140625" style="1116"/>
    <col min="1522" max="1522" width="6.5703125" style="1116" customWidth="1"/>
    <col min="1523" max="1523" width="10.42578125" style="1116" bestFit="1" customWidth="1"/>
    <col min="1524" max="1530" width="0" style="1116" hidden="1" customWidth="1"/>
    <col min="1531" max="1531" width="11.42578125" style="1116" customWidth="1"/>
    <col min="1532" max="1532" width="19.5703125" style="1116" customWidth="1"/>
    <col min="1533" max="1536" width="9.140625" style="1116"/>
    <col min="1537" max="1537" width="11.42578125" style="1116" customWidth="1"/>
    <col min="1538" max="1538" width="10.140625" style="1116" bestFit="1" customWidth="1"/>
    <col min="1539" max="1539" width="8.85546875" style="1116" customWidth="1"/>
    <col min="1540" max="1774" width="9.140625" style="1116"/>
    <col min="1775" max="1775" width="9.5703125" style="1116" bestFit="1" customWidth="1"/>
    <col min="1776" max="1776" width="56.140625" style="1116" customWidth="1"/>
    <col min="1777" max="1777" width="9.140625" style="1116"/>
    <col min="1778" max="1778" width="6.5703125" style="1116" customWidth="1"/>
    <col min="1779" max="1779" width="10.42578125" style="1116" bestFit="1" customWidth="1"/>
    <col min="1780" max="1786" width="0" style="1116" hidden="1" customWidth="1"/>
    <col min="1787" max="1787" width="11.42578125" style="1116" customWidth="1"/>
    <col min="1788" max="1788" width="19.5703125" style="1116" customWidth="1"/>
    <col min="1789" max="1792" width="9.140625" style="1116"/>
    <col min="1793" max="1793" width="11.42578125" style="1116" customWidth="1"/>
    <col min="1794" max="1794" width="10.140625" style="1116" bestFit="1" customWidth="1"/>
    <col min="1795" max="1795" width="8.85546875" style="1116" customWidth="1"/>
    <col min="1796" max="2030" width="9.140625" style="1116"/>
    <col min="2031" max="2031" width="9.5703125" style="1116" bestFit="1" customWidth="1"/>
    <col min="2032" max="2032" width="56.140625" style="1116" customWidth="1"/>
    <col min="2033" max="2033" width="9.140625" style="1116"/>
    <col min="2034" max="2034" width="6.5703125" style="1116" customWidth="1"/>
    <col min="2035" max="2035" width="10.42578125" style="1116" bestFit="1" customWidth="1"/>
    <col min="2036" max="2042" width="0" style="1116" hidden="1" customWidth="1"/>
    <col min="2043" max="2043" width="11.42578125" style="1116" customWidth="1"/>
    <col min="2044" max="2044" width="19.5703125" style="1116" customWidth="1"/>
    <col min="2045" max="2048" width="9.140625" style="1116"/>
    <col min="2049" max="2049" width="11.42578125" style="1116" customWidth="1"/>
    <col min="2050" max="2050" width="10.140625" style="1116" bestFit="1" customWidth="1"/>
    <col min="2051" max="2051" width="8.85546875" style="1116" customWidth="1"/>
    <col min="2052" max="2286" width="9.140625" style="1116"/>
    <col min="2287" max="2287" width="9.5703125" style="1116" bestFit="1" customWidth="1"/>
    <col min="2288" max="2288" width="56.140625" style="1116" customWidth="1"/>
    <col min="2289" max="2289" width="9.140625" style="1116"/>
    <col min="2290" max="2290" width="6.5703125" style="1116" customWidth="1"/>
    <col min="2291" max="2291" width="10.42578125" style="1116" bestFit="1" customWidth="1"/>
    <col min="2292" max="2298" width="0" style="1116" hidden="1" customWidth="1"/>
    <col min="2299" max="2299" width="11.42578125" style="1116" customWidth="1"/>
    <col min="2300" max="2300" width="19.5703125" style="1116" customWidth="1"/>
    <col min="2301" max="2304" width="9.140625" style="1116"/>
    <col min="2305" max="2305" width="11.42578125" style="1116" customWidth="1"/>
    <col min="2306" max="2306" width="10.140625" style="1116" bestFit="1" customWidth="1"/>
    <col min="2307" max="2307" width="8.85546875" style="1116" customWidth="1"/>
    <col min="2308" max="2542" width="9.140625" style="1116"/>
    <col min="2543" max="2543" width="9.5703125" style="1116" bestFit="1" customWidth="1"/>
    <col min="2544" max="2544" width="56.140625" style="1116" customWidth="1"/>
    <col min="2545" max="2545" width="9.140625" style="1116"/>
    <col min="2546" max="2546" width="6.5703125" style="1116" customWidth="1"/>
    <col min="2547" max="2547" width="10.42578125" style="1116" bestFit="1" customWidth="1"/>
    <col min="2548" max="2554" width="0" style="1116" hidden="1" customWidth="1"/>
    <col min="2555" max="2555" width="11.42578125" style="1116" customWidth="1"/>
    <col min="2556" max="2556" width="19.5703125" style="1116" customWidth="1"/>
    <col min="2557" max="2560" width="9.140625" style="1116"/>
    <col min="2561" max="2561" width="11.42578125" style="1116" customWidth="1"/>
    <col min="2562" max="2562" width="10.140625" style="1116" bestFit="1" customWidth="1"/>
    <col min="2563" max="2563" width="8.85546875" style="1116" customWidth="1"/>
    <col min="2564" max="2798" width="9.140625" style="1116"/>
    <col min="2799" max="2799" width="9.5703125" style="1116" bestFit="1" customWidth="1"/>
    <col min="2800" max="2800" width="56.140625" style="1116" customWidth="1"/>
    <col min="2801" max="2801" width="9.140625" style="1116"/>
    <col min="2802" max="2802" width="6.5703125" style="1116" customWidth="1"/>
    <col min="2803" max="2803" width="10.42578125" style="1116" bestFit="1" customWidth="1"/>
    <col min="2804" max="2810" width="0" style="1116" hidden="1" customWidth="1"/>
    <col min="2811" max="2811" width="11.42578125" style="1116" customWidth="1"/>
    <col min="2812" max="2812" width="19.5703125" style="1116" customWidth="1"/>
    <col min="2813" max="2816" width="9.140625" style="1116"/>
    <col min="2817" max="2817" width="11.42578125" style="1116" customWidth="1"/>
    <col min="2818" max="2818" width="10.140625" style="1116" bestFit="1" customWidth="1"/>
    <col min="2819" max="2819" width="8.85546875" style="1116" customWidth="1"/>
    <col min="2820" max="3054" width="9.140625" style="1116"/>
    <col min="3055" max="3055" width="9.5703125" style="1116" bestFit="1" customWidth="1"/>
    <col min="3056" max="3056" width="56.140625" style="1116" customWidth="1"/>
    <col min="3057" max="3057" width="9.140625" style="1116"/>
    <col min="3058" max="3058" width="6.5703125" style="1116" customWidth="1"/>
    <col min="3059" max="3059" width="10.42578125" style="1116" bestFit="1" customWidth="1"/>
    <col min="3060" max="3066" width="0" style="1116" hidden="1" customWidth="1"/>
    <col min="3067" max="3067" width="11.42578125" style="1116" customWidth="1"/>
    <col min="3068" max="3068" width="19.5703125" style="1116" customWidth="1"/>
    <col min="3069" max="3072" width="9.140625" style="1116"/>
    <col min="3073" max="3073" width="11.42578125" style="1116" customWidth="1"/>
    <col min="3074" max="3074" width="10.140625" style="1116" bestFit="1" customWidth="1"/>
    <col min="3075" max="3075" width="8.85546875" style="1116" customWidth="1"/>
    <col min="3076" max="3310" width="9.140625" style="1116"/>
    <col min="3311" max="3311" width="9.5703125" style="1116" bestFit="1" customWidth="1"/>
    <col min="3312" max="3312" width="56.140625" style="1116" customWidth="1"/>
    <col min="3313" max="3313" width="9.140625" style="1116"/>
    <col min="3314" max="3314" width="6.5703125" style="1116" customWidth="1"/>
    <col min="3315" max="3315" width="10.42578125" style="1116" bestFit="1" customWidth="1"/>
    <col min="3316" max="3322" width="0" style="1116" hidden="1" customWidth="1"/>
    <col min="3323" max="3323" width="11.42578125" style="1116" customWidth="1"/>
    <col min="3324" max="3324" width="19.5703125" style="1116" customWidth="1"/>
    <col min="3325" max="3328" width="9.140625" style="1116"/>
    <col min="3329" max="3329" width="11.42578125" style="1116" customWidth="1"/>
    <col min="3330" max="3330" width="10.140625" style="1116" bestFit="1" customWidth="1"/>
    <col min="3331" max="3331" width="8.85546875" style="1116" customWidth="1"/>
    <col min="3332" max="3566" width="9.140625" style="1116"/>
    <col min="3567" max="3567" width="9.5703125" style="1116" bestFit="1" customWidth="1"/>
    <col min="3568" max="3568" width="56.140625" style="1116" customWidth="1"/>
    <col min="3569" max="3569" width="9.140625" style="1116"/>
    <col min="3570" max="3570" width="6.5703125" style="1116" customWidth="1"/>
    <col min="3571" max="3571" width="10.42578125" style="1116" bestFit="1" customWidth="1"/>
    <col min="3572" max="3578" width="0" style="1116" hidden="1" customWidth="1"/>
    <col min="3579" max="3579" width="11.42578125" style="1116" customWidth="1"/>
    <col min="3580" max="3580" width="19.5703125" style="1116" customWidth="1"/>
    <col min="3581" max="3584" width="9.140625" style="1116"/>
    <col min="3585" max="3585" width="11.42578125" style="1116" customWidth="1"/>
    <col min="3586" max="3586" width="10.140625" style="1116" bestFit="1" customWidth="1"/>
    <col min="3587" max="3587" width="8.85546875" style="1116" customWidth="1"/>
    <col min="3588" max="3822" width="9.140625" style="1116"/>
    <col min="3823" max="3823" width="9.5703125" style="1116" bestFit="1" customWidth="1"/>
    <col min="3824" max="3824" width="56.140625" style="1116" customWidth="1"/>
    <col min="3825" max="3825" width="9.140625" style="1116"/>
    <col min="3826" max="3826" width="6.5703125" style="1116" customWidth="1"/>
    <col min="3827" max="3827" width="10.42578125" style="1116" bestFit="1" customWidth="1"/>
    <col min="3828" max="3834" width="0" style="1116" hidden="1" customWidth="1"/>
    <col min="3835" max="3835" width="11.42578125" style="1116" customWidth="1"/>
    <col min="3836" max="3836" width="19.5703125" style="1116" customWidth="1"/>
    <col min="3837" max="3840" width="9.140625" style="1116"/>
    <col min="3841" max="3841" width="11.42578125" style="1116" customWidth="1"/>
    <col min="3842" max="3842" width="10.140625" style="1116" bestFit="1" customWidth="1"/>
    <col min="3843" max="3843" width="8.85546875" style="1116" customWidth="1"/>
    <col min="3844" max="4078" width="9.140625" style="1116"/>
    <col min="4079" max="4079" width="9.5703125" style="1116" bestFit="1" customWidth="1"/>
    <col min="4080" max="4080" width="56.140625" style="1116" customWidth="1"/>
    <col min="4081" max="4081" width="9.140625" style="1116"/>
    <col min="4082" max="4082" width="6.5703125" style="1116" customWidth="1"/>
    <col min="4083" max="4083" width="10.42578125" style="1116" bestFit="1" customWidth="1"/>
    <col min="4084" max="4090" width="0" style="1116" hidden="1" customWidth="1"/>
    <col min="4091" max="4091" width="11.42578125" style="1116" customWidth="1"/>
    <col min="4092" max="4092" width="19.5703125" style="1116" customWidth="1"/>
    <col min="4093" max="4096" width="9.140625" style="1116"/>
    <col min="4097" max="4097" width="11.42578125" style="1116" customWidth="1"/>
    <col min="4098" max="4098" width="10.140625" style="1116" bestFit="1" customWidth="1"/>
    <col min="4099" max="4099" width="8.85546875" style="1116" customWidth="1"/>
    <col min="4100" max="4334" width="9.140625" style="1116"/>
    <col min="4335" max="4335" width="9.5703125" style="1116" bestFit="1" customWidth="1"/>
    <col min="4336" max="4336" width="56.140625" style="1116" customWidth="1"/>
    <col min="4337" max="4337" width="9.140625" style="1116"/>
    <col min="4338" max="4338" width="6.5703125" style="1116" customWidth="1"/>
    <col min="4339" max="4339" width="10.42578125" style="1116" bestFit="1" customWidth="1"/>
    <col min="4340" max="4346" width="0" style="1116" hidden="1" customWidth="1"/>
    <col min="4347" max="4347" width="11.42578125" style="1116" customWidth="1"/>
    <col min="4348" max="4348" width="19.5703125" style="1116" customWidth="1"/>
    <col min="4349" max="4352" width="9.140625" style="1116"/>
    <col min="4353" max="4353" width="11.42578125" style="1116" customWidth="1"/>
    <col min="4354" max="4354" width="10.140625" style="1116" bestFit="1" customWidth="1"/>
    <col min="4355" max="4355" width="8.85546875" style="1116" customWidth="1"/>
    <col min="4356" max="4590" width="9.140625" style="1116"/>
    <col min="4591" max="4591" width="9.5703125" style="1116" bestFit="1" customWidth="1"/>
    <col min="4592" max="4592" width="56.140625" style="1116" customWidth="1"/>
    <col min="4593" max="4593" width="9.140625" style="1116"/>
    <col min="4594" max="4594" width="6.5703125" style="1116" customWidth="1"/>
    <col min="4595" max="4595" width="10.42578125" style="1116" bestFit="1" customWidth="1"/>
    <col min="4596" max="4602" width="0" style="1116" hidden="1" customWidth="1"/>
    <col min="4603" max="4603" width="11.42578125" style="1116" customWidth="1"/>
    <col min="4604" max="4604" width="19.5703125" style="1116" customWidth="1"/>
    <col min="4605" max="4608" width="9.140625" style="1116"/>
    <col min="4609" max="4609" width="11.42578125" style="1116" customWidth="1"/>
    <col min="4610" max="4610" width="10.140625" style="1116" bestFit="1" customWidth="1"/>
    <col min="4611" max="4611" width="8.85546875" style="1116" customWidth="1"/>
    <col min="4612" max="4846" width="9.140625" style="1116"/>
    <col min="4847" max="4847" width="9.5703125" style="1116" bestFit="1" customWidth="1"/>
    <col min="4848" max="4848" width="56.140625" style="1116" customWidth="1"/>
    <col min="4849" max="4849" width="9.140625" style="1116"/>
    <col min="4850" max="4850" width="6.5703125" style="1116" customWidth="1"/>
    <col min="4851" max="4851" width="10.42578125" style="1116" bestFit="1" customWidth="1"/>
    <col min="4852" max="4858" width="0" style="1116" hidden="1" customWidth="1"/>
    <col min="4859" max="4859" width="11.42578125" style="1116" customWidth="1"/>
    <col min="4860" max="4860" width="19.5703125" style="1116" customWidth="1"/>
    <col min="4861" max="4864" width="9.140625" style="1116"/>
    <col min="4865" max="4865" width="11.42578125" style="1116" customWidth="1"/>
    <col min="4866" max="4866" width="10.140625" style="1116" bestFit="1" customWidth="1"/>
    <col min="4867" max="4867" width="8.85546875" style="1116" customWidth="1"/>
    <col min="4868" max="5102" width="9.140625" style="1116"/>
    <col min="5103" max="5103" width="9.5703125" style="1116" bestFit="1" customWidth="1"/>
    <col min="5104" max="5104" width="56.140625" style="1116" customWidth="1"/>
    <col min="5105" max="5105" width="9.140625" style="1116"/>
    <col min="5106" max="5106" width="6.5703125" style="1116" customWidth="1"/>
    <col min="5107" max="5107" width="10.42578125" style="1116" bestFit="1" customWidth="1"/>
    <col min="5108" max="5114" width="0" style="1116" hidden="1" customWidth="1"/>
    <col min="5115" max="5115" width="11.42578125" style="1116" customWidth="1"/>
    <col min="5116" max="5116" width="19.5703125" style="1116" customWidth="1"/>
    <col min="5117" max="5120" width="9.140625" style="1116"/>
    <col min="5121" max="5121" width="11.42578125" style="1116" customWidth="1"/>
    <col min="5122" max="5122" width="10.140625" style="1116" bestFit="1" customWidth="1"/>
    <col min="5123" max="5123" width="8.85546875" style="1116" customWidth="1"/>
    <col min="5124" max="5358" width="9.140625" style="1116"/>
    <col min="5359" max="5359" width="9.5703125" style="1116" bestFit="1" customWidth="1"/>
    <col min="5360" max="5360" width="56.140625" style="1116" customWidth="1"/>
    <col min="5361" max="5361" width="9.140625" style="1116"/>
    <col min="5362" max="5362" width="6.5703125" style="1116" customWidth="1"/>
    <col min="5363" max="5363" width="10.42578125" style="1116" bestFit="1" customWidth="1"/>
    <col min="5364" max="5370" width="0" style="1116" hidden="1" customWidth="1"/>
    <col min="5371" max="5371" width="11.42578125" style="1116" customWidth="1"/>
    <col min="5372" max="5372" width="19.5703125" style="1116" customWidth="1"/>
    <col min="5373" max="5376" width="9.140625" style="1116"/>
    <col min="5377" max="5377" width="11.42578125" style="1116" customWidth="1"/>
    <col min="5378" max="5378" width="10.140625" style="1116" bestFit="1" customWidth="1"/>
    <col min="5379" max="5379" width="8.85546875" style="1116" customWidth="1"/>
    <col min="5380" max="5614" width="9.140625" style="1116"/>
    <col min="5615" max="5615" width="9.5703125" style="1116" bestFit="1" customWidth="1"/>
    <col min="5616" max="5616" width="56.140625" style="1116" customWidth="1"/>
    <col min="5617" max="5617" width="9.140625" style="1116"/>
    <col min="5618" max="5618" width="6.5703125" style="1116" customWidth="1"/>
    <col min="5619" max="5619" width="10.42578125" style="1116" bestFit="1" customWidth="1"/>
    <col min="5620" max="5626" width="0" style="1116" hidden="1" customWidth="1"/>
    <col min="5627" max="5627" width="11.42578125" style="1116" customWidth="1"/>
    <col min="5628" max="5628" width="19.5703125" style="1116" customWidth="1"/>
    <col min="5629" max="5632" width="9.140625" style="1116"/>
    <col min="5633" max="5633" width="11.42578125" style="1116" customWidth="1"/>
    <col min="5634" max="5634" width="10.140625" style="1116" bestFit="1" customWidth="1"/>
    <col min="5635" max="5635" width="8.85546875" style="1116" customWidth="1"/>
    <col min="5636" max="5870" width="9.140625" style="1116"/>
    <col min="5871" max="5871" width="9.5703125" style="1116" bestFit="1" customWidth="1"/>
    <col min="5872" max="5872" width="56.140625" style="1116" customWidth="1"/>
    <col min="5873" max="5873" width="9.140625" style="1116"/>
    <col min="5874" max="5874" width="6.5703125" style="1116" customWidth="1"/>
    <col min="5875" max="5875" width="10.42578125" style="1116" bestFit="1" customWidth="1"/>
    <col min="5876" max="5882" width="0" style="1116" hidden="1" customWidth="1"/>
    <col min="5883" max="5883" width="11.42578125" style="1116" customWidth="1"/>
    <col min="5884" max="5884" width="19.5703125" style="1116" customWidth="1"/>
    <col min="5885" max="5888" width="9.140625" style="1116"/>
    <col min="5889" max="5889" width="11.42578125" style="1116" customWidth="1"/>
    <col min="5890" max="5890" width="10.140625" style="1116" bestFit="1" customWidth="1"/>
    <col min="5891" max="5891" width="8.85546875" style="1116" customWidth="1"/>
    <col min="5892" max="6126" width="9.140625" style="1116"/>
    <col min="6127" max="6127" width="9.5703125" style="1116" bestFit="1" customWidth="1"/>
    <col min="6128" max="6128" width="56.140625" style="1116" customWidth="1"/>
    <col min="6129" max="6129" width="9.140625" style="1116"/>
    <col min="6130" max="6130" width="6.5703125" style="1116" customWidth="1"/>
    <col min="6131" max="6131" width="10.42578125" style="1116" bestFit="1" customWidth="1"/>
    <col min="6132" max="6138" width="0" style="1116" hidden="1" customWidth="1"/>
    <col min="6139" max="6139" width="11.42578125" style="1116" customWidth="1"/>
    <col min="6140" max="6140" width="19.5703125" style="1116" customWidth="1"/>
    <col min="6141" max="6144" width="9.140625" style="1116"/>
    <col min="6145" max="6145" width="11.42578125" style="1116" customWidth="1"/>
    <col min="6146" max="6146" width="10.140625" style="1116" bestFit="1" customWidth="1"/>
    <col min="6147" max="6147" width="8.85546875" style="1116" customWidth="1"/>
    <col min="6148" max="6382" width="9.140625" style="1116"/>
    <col min="6383" max="6383" width="9.5703125" style="1116" bestFit="1" customWidth="1"/>
    <col min="6384" max="6384" width="56.140625" style="1116" customWidth="1"/>
    <col min="6385" max="6385" width="9.140625" style="1116"/>
    <col min="6386" max="6386" width="6.5703125" style="1116" customWidth="1"/>
    <col min="6387" max="6387" width="10.42578125" style="1116" bestFit="1" customWidth="1"/>
    <col min="6388" max="6394" width="0" style="1116" hidden="1" customWidth="1"/>
    <col min="6395" max="6395" width="11.42578125" style="1116" customWidth="1"/>
    <col min="6396" max="6396" width="19.5703125" style="1116" customWidth="1"/>
    <col min="6397" max="6400" width="9.140625" style="1116"/>
    <col min="6401" max="6401" width="11.42578125" style="1116" customWidth="1"/>
    <col min="6402" max="6402" width="10.140625" style="1116" bestFit="1" customWidth="1"/>
    <col min="6403" max="6403" width="8.85546875" style="1116" customWidth="1"/>
    <col min="6404" max="6638" width="9.140625" style="1116"/>
    <col min="6639" max="6639" width="9.5703125" style="1116" bestFit="1" customWidth="1"/>
    <col min="6640" max="6640" width="56.140625" style="1116" customWidth="1"/>
    <col min="6641" max="6641" width="9.140625" style="1116"/>
    <col min="6642" max="6642" width="6.5703125" style="1116" customWidth="1"/>
    <col min="6643" max="6643" width="10.42578125" style="1116" bestFit="1" customWidth="1"/>
    <col min="6644" max="6650" width="0" style="1116" hidden="1" customWidth="1"/>
    <col min="6651" max="6651" width="11.42578125" style="1116" customWidth="1"/>
    <col min="6652" max="6652" width="19.5703125" style="1116" customWidth="1"/>
    <col min="6653" max="6656" width="9.140625" style="1116"/>
    <col min="6657" max="6657" width="11.42578125" style="1116" customWidth="1"/>
    <col min="6658" max="6658" width="10.140625" style="1116" bestFit="1" customWidth="1"/>
    <col min="6659" max="6659" width="8.85546875" style="1116" customWidth="1"/>
    <col min="6660" max="6894" width="9.140625" style="1116"/>
    <col min="6895" max="6895" width="9.5703125" style="1116" bestFit="1" customWidth="1"/>
    <col min="6896" max="6896" width="56.140625" style="1116" customWidth="1"/>
    <col min="6897" max="6897" width="9.140625" style="1116"/>
    <col min="6898" max="6898" width="6.5703125" style="1116" customWidth="1"/>
    <col min="6899" max="6899" width="10.42578125" style="1116" bestFit="1" customWidth="1"/>
    <col min="6900" max="6906" width="0" style="1116" hidden="1" customWidth="1"/>
    <col min="6907" max="6907" width="11.42578125" style="1116" customWidth="1"/>
    <col min="6908" max="6908" width="19.5703125" style="1116" customWidth="1"/>
    <col min="6909" max="6912" width="9.140625" style="1116"/>
    <col min="6913" max="6913" width="11.42578125" style="1116" customWidth="1"/>
    <col min="6914" max="6914" width="10.140625" style="1116" bestFit="1" customWidth="1"/>
    <col min="6915" max="6915" width="8.85546875" style="1116" customWidth="1"/>
    <col min="6916" max="7150" width="9.140625" style="1116"/>
    <col min="7151" max="7151" width="9.5703125" style="1116" bestFit="1" customWidth="1"/>
    <col min="7152" max="7152" width="56.140625" style="1116" customWidth="1"/>
    <col min="7153" max="7153" width="9.140625" style="1116"/>
    <col min="7154" max="7154" width="6.5703125" style="1116" customWidth="1"/>
    <col min="7155" max="7155" width="10.42578125" style="1116" bestFit="1" customWidth="1"/>
    <col min="7156" max="7162" width="0" style="1116" hidden="1" customWidth="1"/>
    <col min="7163" max="7163" width="11.42578125" style="1116" customWidth="1"/>
    <col min="7164" max="7164" width="19.5703125" style="1116" customWidth="1"/>
    <col min="7165" max="7168" width="9.140625" style="1116"/>
    <col min="7169" max="7169" width="11.42578125" style="1116" customWidth="1"/>
    <col min="7170" max="7170" width="10.140625" style="1116" bestFit="1" customWidth="1"/>
    <col min="7171" max="7171" width="8.85546875" style="1116" customWidth="1"/>
    <col min="7172" max="7406" width="9.140625" style="1116"/>
    <col min="7407" max="7407" width="9.5703125" style="1116" bestFit="1" customWidth="1"/>
    <col min="7408" max="7408" width="56.140625" style="1116" customWidth="1"/>
    <col min="7409" max="7409" width="9.140625" style="1116"/>
    <col min="7410" max="7410" width="6.5703125" style="1116" customWidth="1"/>
    <col min="7411" max="7411" width="10.42578125" style="1116" bestFit="1" customWidth="1"/>
    <col min="7412" max="7418" width="0" style="1116" hidden="1" customWidth="1"/>
    <col min="7419" max="7419" width="11.42578125" style="1116" customWidth="1"/>
    <col min="7420" max="7420" width="19.5703125" style="1116" customWidth="1"/>
    <col min="7421" max="7424" width="9.140625" style="1116"/>
    <col min="7425" max="7425" width="11.42578125" style="1116" customWidth="1"/>
    <col min="7426" max="7426" width="10.140625" style="1116" bestFit="1" customWidth="1"/>
    <col min="7427" max="7427" width="8.85546875" style="1116" customWidth="1"/>
    <col min="7428" max="7662" width="9.140625" style="1116"/>
    <col min="7663" max="7663" width="9.5703125" style="1116" bestFit="1" customWidth="1"/>
    <col min="7664" max="7664" width="56.140625" style="1116" customWidth="1"/>
    <col min="7665" max="7665" width="9.140625" style="1116"/>
    <col min="7666" max="7666" width="6.5703125" style="1116" customWidth="1"/>
    <col min="7667" max="7667" width="10.42578125" style="1116" bestFit="1" customWidth="1"/>
    <col min="7668" max="7674" width="0" style="1116" hidden="1" customWidth="1"/>
    <col min="7675" max="7675" width="11.42578125" style="1116" customWidth="1"/>
    <col min="7676" max="7676" width="19.5703125" style="1116" customWidth="1"/>
    <col min="7677" max="7680" width="9.140625" style="1116"/>
    <col min="7681" max="7681" width="11.42578125" style="1116" customWidth="1"/>
    <col min="7682" max="7682" width="10.140625" style="1116" bestFit="1" customWidth="1"/>
    <col min="7683" max="7683" width="8.85546875" style="1116" customWidth="1"/>
    <col min="7684" max="7918" width="9.140625" style="1116"/>
    <col min="7919" max="7919" width="9.5703125" style="1116" bestFit="1" customWidth="1"/>
    <col min="7920" max="7920" width="56.140625" style="1116" customWidth="1"/>
    <col min="7921" max="7921" width="9.140625" style="1116"/>
    <col min="7922" max="7922" width="6.5703125" style="1116" customWidth="1"/>
    <col min="7923" max="7923" width="10.42578125" style="1116" bestFit="1" customWidth="1"/>
    <col min="7924" max="7930" width="0" style="1116" hidden="1" customWidth="1"/>
    <col min="7931" max="7931" width="11.42578125" style="1116" customWidth="1"/>
    <col min="7932" max="7932" width="19.5703125" style="1116" customWidth="1"/>
    <col min="7933" max="7936" width="9.140625" style="1116"/>
    <col min="7937" max="7937" width="11.42578125" style="1116" customWidth="1"/>
    <col min="7938" max="7938" width="10.140625" style="1116" bestFit="1" customWidth="1"/>
    <col min="7939" max="7939" width="8.85546875" style="1116" customWidth="1"/>
    <col min="7940" max="8174" width="9.140625" style="1116"/>
    <col min="8175" max="8175" width="9.5703125" style="1116" bestFit="1" customWidth="1"/>
    <col min="8176" max="8176" width="56.140625" style="1116" customWidth="1"/>
    <col min="8177" max="8177" width="9.140625" style="1116"/>
    <col min="8178" max="8178" width="6.5703125" style="1116" customWidth="1"/>
    <col min="8179" max="8179" width="10.42578125" style="1116" bestFit="1" customWidth="1"/>
    <col min="8180" max="8186" width="0" style="1116" hidden="1" customWidth="1"/>
    <col min="8187" max="8187" width="11.42578125" style="1116" customWidth="1"/>
    <col min="8188" max="8188" width="19.5703125" style="1116" customWidth="1"/>
    <col min="8189" max="8192" width="9.140625" style="1116"/>
    <col min="8193" max="8193" width="11.42578125" style="1116" customWidth="1"/>
    <col min="8194" max="8194" width="10.140625" style="1116" bestFit="1" customWidth="1"/>
    <col min="8195" max="8195" width="8.85546875" style="1116" customWidth="1"/>
    <col min="8196" max="8430" width="9.140625" style="1116"/>
    <col min="8431" max="8431" width="9.5703125" style="1116" bestFit="1" customWidth="1"/>
    <col min="8432" max="8432" width="56.140625" style="1116" customWidth="1"/>
    <col min="8433" max="8433" width="9.140625" style="1116"/>
    <col min="8434" max="8434" width="6.5703125" style="1116" customWidth="1"/>
    <col min="8435" max="8435" width="10.42578125" style="1116" bestFit="1" customWidth="1"/>
    <col min="8436" max="8442" width="0" style="1116" hidden="1" customWidth="1"/>
    <col min="8443" max="8443" width="11.42578125" style="1116" customWidth="1"/>
    <col min="8444" max="8444" width="19.5703125" style="1116" customWidth="1"/>
    <col min="8445" max="8448" width="9.140625" style="1116"/>
    <col min="8449" max="8449" width="11.42578125" style="1116" customWidth="1"/>
    <col min="8450" max="8450" width="10.140625" style="1116" bestFit="1" customWidth="1"/>
    <col min="8451" max="8451" width="8.85546875" style="1116" customWidth="1"/>
    <col min="8452" max="8686" width="9.140625" style="1116"/>
    <col min="8687" max="8687" width="9.5703125" style="1116" bestFit="1" customWidth="1"/>
    <col min="8688" max="8688" width="56.140625" style="1116" customWidth="1"/>
    <col min="8689" max="8689" width="9.140625" style="1116"/>
    <col min="8690" max="8690" width="6.5703125" style="1116" customWidth="1"/>
    <col min="8691" max="8691" width="10.42578125" style="1116" bestFit="1" customWidth="1"/>
    <col min="8692" max="8698" width="0" style="1116" hidden="1" customWidth="1"/>
    <col min="8699" max="8699" width="11.42578125" style="1116" customWidth="1"/>
    <col min="8700" max="8700" width="19.5703125" style="1116" customWidth="1"/>
    <col min="8701" max="8704" width="9.140625" style="1116"/>
    <col min="8705" max="8705" width="11.42578125" style="1116" customWidth="1"/>
    <col min="8706" max="8706" width="10.140625" style="1116" bestFit="1" customWidth="1"/>
    <col min="8707" max="8707" width="8.85546875" style="1116" customWidth="1"/>
    <col min="8708" max="8942" width="9.140625" style="1116"/>
    <col min="8943" max="8943" width="9.5703125" style="1116" bestFit="1" customWidth="1"/>
    <col min="8944" max="8944" width="56.140625" style="1116" customWidth="1"/>
    <col min="8945" max="8945" width="9.140625" style="1116"/>
    <col min="8946" max="8946" width="6.5703125" style="1116" customWidth="1"/>
    <col min="8947" max="8947" width="10.42578125" style="1116" bestFit="1" customWidth="1"/>
    <col min="8948" max="8954" width="0" style="1116" hidden="1" customWidth="1"/>
    <col min="8955" max="8955" width="11.42578125" style="1116" customWidth="1"/>
    <col min="8956" max="8956" width="19.5703125" style="1116" customWidth="1"/>
    <col min="8957" max="8960" width="9.140625" style="1116"/>
    <col min="8961" max="8961" width="11.42578125" style="1116" customWidth="1"/>
    <col min="8962" max="8962" width="10.140625" style="1116" bestFit="1" customWidth="1"/>
    <col min="8963" max="8963" width="8.85546875" style="1116" customWidth="1"/>
    <col min="8964" max="9198" width="9.140625" style="1116"/>
    <col min="9199" max="9199" width="9.5703125" style="1116" bestFit="1" customWidth="1"/>
    <col min="9200" max="9200" width="56.140625" style="1116" customWidth="1"/>
    <col min="9201" max="9201" width="9.140625" style="1116"/>
    <col min="9202" max="9202" width="6.5703125" style="1116" customWidth="1"/>
    <col min="9203" max="9203" width="10.42578125" style="1116" bestFit="1" customWidth="1"/>
    <col min="9204" max="9210" width="0" style="1116" hidden="1" customWidth="1"/>
    <col min="9211" max="9211" width="11.42578125" style="1116" customWidth="1"/>
    <col min="9212" max="9212" width="19.5703125" style="1116" customWidth="1"/>
    <col min="9213" max="9216" width="9.140625" style="1116"/>
    <col min="9217" max="9217" width="11.42578125" style="1116" customWidth="1"/>
    <col min="9218" max="9218" width="10.140625" style="1116" bestFit="1" customWidth="1"/>
    <col min="9219" max="9219" width="8.85546875" style="1116" customWidth="1"/>
    <col min="9220" max="9454" width="9.140625" style="1116"/>
    <col min="9455" max="9455" width="9.5703125" style="1116" bestFit="1" customWidth="1"/>
    <col min="9456" max="9456" width="56.140625" style="1116" customWidth="1"/>
    <col min="9457" max="9457" width="9.140625" style="1116"/>
    <col min="9458" max="9458" width="6.5703125" style="1116" customWidth="1"/>
    <col min="9459" max="9459" width="10.42578125" style="1116" bestFit="1" customWidth="1"/>
    <col min="9460" max="9466" width="0" style="1116" hidden="1" customWidth="1"/>
    <col min="9467" max="9467" width="11.42578125" style="1116" customWidth="1"/>
    <col min="9468" max="9468" width="19.5703125" style="1116" customWidth="1"/>
    <col min="9469" max="9472" width="9.140625" style="1116"/>
    <col min="9473" max="9473" width="11.42578125" style="1116" customWidth="1"/>
    <col min="9474" max="9474" width="10.140625" style="1116" bestFit="1" customWidth="1"/>
    <col min="9475" max="9475" width="8.85546875" style="1116" customWidth="1"/>
    <col min="9476" max="9710" width="9.140625" style="1116"/>
    <col min="9711" max="9711" width="9.5703125" style="1116" bestFit="1" customWidth="1"/>
    <col min="9712" max="9712" width="56.140625" style="1116" customWidth="1"/>
    <col min="9713" max="9713" width="9.140625" style="1116"/>
    <col min="9714" max="9714" width="6.5703125" style="1116" customWidth="1"/>
    <col min="9715" max="9715" width="10.42578125" style="1116" bestFit="1" customWidth="1"/>
    <col min="9716" max="9722" width="0" style="1116" hidden="1" customWidth="1"/>
    <col min="9723" max="9723" width="11.42578125" style="1116" customWidth="1"/>
    <col min="9724" max="9724" width="19.5703125" style="1116" customWidth="1"/>
    <col min="9725" max="9728" width="9.140625" style="1116"/>
    <col min="9729" max="9729" width="11.42578125" style="1116" customWidth="1"/>
    <col min="9730" max="9730" width="10.140625" style="1116" bestFit="1" customWidth="1"/>
    <col min="9731" max="9731" width="8.85546875" style="1116" customWidth="1"/>
    <col min="9732" max="9966" width="9.140625" style="1116"/>
    <col min="9967" max="9967" width="9.5703125" style="1116" bestFit="1" customWidth="1"/>
    <col min="9968" max="9968" width="56.140625" style="1116" customWidth="1"/>
    <col min="9969" max="9969" width="9.140625" style="1116"/>
    <col min="9970" max="9970" width="6.5703125" style="1116" customWidth="1"/>
    <col min="9971" max="9971" width="10.42578125" style="1116" bestFit="1" customWidth="1"/>
    <col min="9972" max="9978" width="0" style="1116" hidden="1" customWidth="1"/>
    <col min="9979" max="9979" width="11.42578125" style="1116" customWidth="1"/>
    <col min="9980" max="9980" width="19.5703125" style="1116" customWidth="1"/>
    <col min="9981" max="9984" width="9.140625" style="1116"/>
    <col min="9985" max="9985" width="11.42578125" style="1116" customWidth="1"/>
    <col min="9986" max="9986" width="10.140625" style="1116" bestFit="1" customWidth="1"/>
    <col min="9987" max="9987" width="8.85546875" style="1116" customWidth="1"/>
    <col min="9988" max="10222" width="9.140625" style="1116"/>
    <col min="10223" max="10223" width="9.5703125" style="1116" bestFit="1" customWidth="1"/>
    <col min="10224" max="10224" width="56.140625" style="1116" customWidth="1"/>
    <col min="10225" max="10225" width="9.140625" style="1116"/>
    <col min="10226" max="10226" width="6.5703125" style="1116" customWidth="1"/>
    <col min="10227" max="10227" width="10.42578125" style="1116" bestFit="1" customWidth="1"/>
    <col min="10228" max="10234" width="0" style="1116" hidden="1" customWidth="1"/>
    <col min="10235" max="10235" width="11.42578125" style="1116" customWidth="1"/>
    <col min="10236" max="10236" width="19.5703125" style="1116" customWidth="1"/>
    <col min="10237" max="10240" width="9.140625" style="1116"/>
    <col min="10241" max="10241" width="11.42578125" style="1116" customWidth="1"/>
    <col min="10242" max="10242" width="10.140625" style="1116" bestFit="1" customWidth="1"/>
    <col min="10243" max="10243" width="8.85546875" style="1116" customWidth="1"/>
    <col min="10244" max="10478" width="9.140625" style="1116"/>
    <col min="10479" max="10479" width="9.5703125" style="1116" bestFit="1" customWidth="1"/>
    <col min="10480" max="10480" width="56.140625" style="1116" customWidth="1"/>
    <col min="10481" max="10481" width="9.140625" style="1116"/>
    <col min="10482" max="10482" width="6.5703125" style="1116" customWidth="1"/>
    <col min="10483" max="10483" width="10.42578125" style="1116" bestFit="1" customWidth="1"/>
    <col min="10484" max="10490" width="0" style="1116" hidden="1" customWidth="1"/>
    <col min="10491" max="10491" width="11.42578125" style="1116" customWidth="1"/>
    <col min="10492" max="10492" width="19.5703125" style="1116" customWidth="1"/>
    <col min="10493" max="10496" width="9.140625" style="1116"/>
    <col min="10497" max="10497" width="11.42578125" style="1116" customWidth="1"/>
    <col min="10498" max="10498" width="10.140625" style="1116" bestFit="1" customWidth="1"/>
    <col min="10499" max="10499" width="8.85546875" style="1116" customWidth="1"/>
    <col min="10500" max="10734" width="9.140625" style="1116"/>
    <col min="10735" max="10735" width="9.5703125" style="1116" bestFit="1" customWidth="1"/>
    <col min="10736" max="10736" width="56.140625" style="1116" customWidth="1"/>
    <col min="10737" max="10737" width="9.140625" style="1116"/>
    <col min="10738" max="10738" width="6.5703125" style="1116" customWidth="1"/>
    <col min="10739" max="10739" width="10.42578125" style="1116" bestFit="1" customWidth="1"/>
    <col min="10740" max="10746" width="0" style="1116" hidden="1" customWidth="1"/>
    <col min="10747" max="10747" width="11.42578125" style="1116" customWidth="1"/>
    <col min="10748" max="10748" width="19.5703125" style="1116" customWidth="1"/>
    <col min="10749" max="10752" width="9.140625" style="1116"/>
    <col min="10753" max="10753" width="11.42578125" style="1116" customWidth="1"/>
    <col min="10754" max="10754" width="10.140625" style="1116" bestFit="1" customWidth="1"/>
    <col min="10755" max="10755" width="8.85546875" style="1116" customWidth="1"/>
    <col min="10756" max="10990" width="9.140625" style="1116"/>
    <col min="10991" max="10991" width="9.5703125" style="1116" bestFit="1" customWidth="1"/>
    <col min="10992" max="10992" width="56.140625" style="1116" customWidth="1"/>
    <col min="10993" max="10993" width="9.140625" style="1116"/>
    <col min="10994" max="10994" width="6.5703125" style="1116" customWidth="1"/>
    <col min="10995" max="10995" width="10.42578125" style="1116" bestFit="1" customWidth="1"/>
    <col min="10996" max="11002" width="0" style="1116" hidden="1" customWidth="1"/>
    <col min="11003" max="11003" width="11.42578125" style="1116" customWidth="1"/>
    <col min="11004" max="11004" width="19.5703125" style="1116" customWidth="1"/>
    <col min="11005" max="11008" width="9.140625" style="1116"/>
    <col min="11009" max="11009" width="11.42578125" style="1116" customWidth="1"/>
    <col min="11010" max="11010" width="10.140625" style="1116" bestFit="1" customWidth="1"/>
    <col min="11011" max="11011" width="8.85546875" style="1116" customWidth="1"/>
    <col min="11012" max="11246" width="9.140625" style="1116"/>
    <col min="11247" max="11247" width="9.5703125" style="1116" bestFit="1" customWidth="1"/>
    <col min="11248" max="11248" width="56.140625" style="1116" customWidth="1"/>
    <col min="11249" max="11249" width="9.140625" style="1116"/>
    <col min="11250" max="11250" width="6.5703125" style="1116" customWidth="1"/>
    <col min="11251" max="11251" width="10.42578125" style="1116" bestFit="1" customWidth="1"/>
    <col min="11252" max="11258" width="0" style="1116" hidden="1" customWidth="1"/>
    <col min="11259" max="11259" width="11.42578125" style="1116" customWidth="1"/>
    <col min="11260" max="11260" width="19.5703125" style="1116" customWidth="1"/>
    <col min="11261" max="11264" width="9.140625" style="1116"/>
    <col min="11265" max="11265" width="11.42578125" style="1116" customWidth="1"/>
    <col min="11266" max="11266" width="10.140625" style="1116" bestFit="1" customWidth="1"/>
    <col min="11267" max="11267" width="8.85546875" style="1116" customWidth="1"/>
    <col min="11268" max="11502" width="9.140625" style="1116"/>
    <col min="11503" max="11503" width="9.5703125" style="1116" bestFit="1" customWidth="1"/>
    <col min="11504" max="11504" width="56.140625" style="1116" customWidth="1"/>
    <col min="11505" max="11505" width="9.140625" style="1116"/>
    <col min="11506" max="11506" width="6.5703125" style="1116" customWidth="1"/>
    <col min="11507" max="11507" width="10.42578125" style="1116" bestFit="1" customWidth="1"/>
    <col min="11508" max="11514" width="0" style="1116" hidden="1" customWidth="1"/>
    <col min="11515" max="11515" width="11.42578125" style="1116" customWidth="1"/>
    <col min="11516" max="11516" width="19.5703125" style="1116" customWidth="1"/>
    <col min="11517" max="11520" width="9.140625" style="1116"/>
    <col min="11521" max="11521" width="11.42578125" style="1116" customWidth="1"/>
    <col min="11522" max="11522" width="10.140625" style="1116" bestFit="1" customWidth="1"/>
    <col min="11523" max="11523" width="8.85546875" style="1116" customWidth="1"/>
    <col min="11524" max="11758" width="9.140625" style="1116"/>
    <col min="11759" max="11759" width="9.5703125" style="1116" bestFit="1" customWidth="1"/>
    <col min="11760" max="11760" width="56.140625" style="1116" customWidth="1"/>
    <col min="11761" max="11761" width="9.140625" style="1116"/>
    <col min="11762" max="11762" width="6.5703125" style="1116" customWidth="1"/>
    <col min="11763" max="11763" width="10.42578125" style="1116" bestFit="1" customWidth="1"/>
    <col min="11764" max="11770" width="0" style="1116" hidden="1" customWidth="1"/>
    <col min="11771" max="11771" width="11.42578125" style="1116" customWidth="1"/>
    <col min="11772" max="11772" width="19.5703125" style="1116" customWidth="1"/>
    <col min="11773" max="11776" width="9.140625" style="1116"/>
    <col min="11777" max="11777" width="11.42578125" style="1116" customWidth="1"/>
    <col min="11778" max="11778" width="10.140625" style="1116" bestFit="1" customWidth="1"/>
    <col min="11779" max="11779" width="8.85546875" style="1116" customWidth="1"/>
    <col min="11780" max="12014" width="9.140625" style="1116"/>
    <col min="12015" max="12015" width="9.5703125" style="1116" bestFit="1" customWidth="1"/>
    <col min="12016" max="12016" width="56.140625" style="1116" customWidth="1"/>
    <col min="12017" max="12017" width="9.140625" style="1116"/>
    <col min="12018" max="12018" width="6.5703125" style="1116" customWidth="1"/>
    <col min="12019" max="12019" width="10.42578125" style="1116" bestFit="1" customWidth="1"/>
    <col min="12020" max="12026" width="0" style="1116" hidden="1" customWidth="1"/>
    <col min="12027" max="12027" width="11.42578125" style="1116" customWidth="1"/>
    <col min="12028" max="12028" width="19.5703125" style="1116" customWidth="1"/>
    <col min="12029" max="12032" width="9.140625" style="1116"/>
    <col min="12033" max="12033" width="11.42578125" style="1116" customWidth="1"/>
    <col min="12034" max="12034" width="10.140625" style="1116" bestFit="1" customWidth="1"/>
    <col min="12035" max="12035" width="8.85546875" style="1116" customWidth="1"/>
    <col min="12036" max="12270" width="9.140625" style="1116"/>
    <col min="12271" max="12271" width="9.5703125" style="1116" bestFit="1" customWidth="1"/>
    <col min="12272" max="12272" width="56.140625" style="1116" customWidth="1"/>
    <col min="12273" max="12273" width="9.140625" style="1116"/>
    <col min="12274" max="12274" width="6.5703125" style="1116" customWidth="1"/>
    <col min="12275" max="12275" width="10.42578125" style="1116" bestFit="1" customWidth="1"/>
    <col min="12276" max="12282" width="0" style="1116" hidden="1" customWidth="1"/>
    <col min="12283" max="12283" width="11.42578125" style="1116" customWidth="1"/>
    <col min="12284" max="12284" width="19.5703125" style="1116" customWidth="1"/>
    <col min="12285" max="12288" width="9.140625" style="1116"/>
    <col min="12289" max="12289" width="11.42578125" style="1116" customWidth="1"/>
    <col min="12290" max="12290" width="10.140625" style="1116" bestFit="1" customWidth="1"/>
    <col min="12291" max="12291" width="8.85546875" style="1116" customWidth="1"/>
    <col min="12292" max="12526" width="9.140625" style="1116"/>
    <col min="12527" max="12527" width="9.5703125" style="1116" bestFit="1" customWidth="1"/>
    <col min="12528" max="12528" width="56.140625" style="1116" customWidth="1"/>
    <col min="12529" max="12529" width="9.140625" style="1116"/>
    <col min="12530" max="12530" width="6.5703125" style="1116" customWidth="1"/>
    <col min="12531" max="12531" width="10.42578125" style="1116" bestFit="1" customWidth="1"/>
    <col min="12532" max="12538" width="0" style="1116" hidden="1" customWidth="1"/>
    <col min="12539" max="12539" width="11.42578125" style="1116" customWidth="1"/>
    <col min="12540" max="12540" width="19.5703125" style="1116" customWidth="1"/>
    <col min="12541" max="12544" width="9.140625" style="1116"/>
    <col min="12545" max="12545" width="11.42578125" style="1116" customWidth="1"/>
    <col min="12546" max="12546" width="10.140625" style="1116" bestFit="1" customWidth="1"/>
    <col min="12547" max="12547" width="8.85546875" style="1116" customWidth="1"/>
    <col min="12548" max="12782" width="9.140625" style="1116"/>
    <col min="12783" max="12783" width="9.5703125" style="1116" bestFit="1" customWidth="1"/>
    <col min="12784" max="12784" width="56.140625" style="1116" customWidth="1"/>
    <col min="12785" max="12785" width="9.140625" style="1116"/>
    <col min="12786" max="12786" width="6.5703125" style="1116" customWidth="1"/>
    <col min="12787" max="12787" width="10.42578125" style="1116" bestFit="1" customWidth="1"/>
    <col min="12788" max="12794" width="0" style="1116" hidden="1" customWidth="1"/>
    <col min="12795" max="12795" width="11.42578125" style="1116" customWidth="1"/>
    <col min="12796" max="12796" width="19.5703125" style="1116" customWidth="1"/>
    <col min="12797" max="12800" width="9.140625" style="1116"/>
    <col min="12801" max="12801" width="11.42578125" style="1116" customWidth="1"/>
    <col min="12802" max="12802" width="10.140625" style="1116" bestFit="1" customWidth="1"/>
    <col min="12803" max="12803" width="8.85546875" style="1116" customWidth="1"/>
    <col min="12804" max="13038" width="9.140625" style="1116"/>
    <col min="13039" max="13039" width="9.5703125" style="1116" bestFit="1" customWidth="1"/>
    <col min="13040" max="13040" width="56.140625" style="1116" customWidth="1"/>
    <col min="13041" max="13041" width="9.140625" style="1116"/>
    <col min="13042" max="13042" width="6.5703125" style="1116" customWidth="1"/>
    <col min="13043" max="13043" width="10.42578125" style="1116" bestFit="1" customWidth="1"/>
    <col min="13044" max="13050" width="0" style="1116" hidden="1" customWidth="1"/>
    <col min="13051" max="13051" width="11.42578125" style="1116" customWidth="1"/>
    <col min="13052" max="13052" width="19.5703125" style="1116" customWidth="1"/>
    <col min="13053" max="13056" width="9.140625" style="1116"/>
    <col min="13057" max="13057" width="11.42578125" style="1116" customWidth="1"/>
    <col min="13058" max="13058" width="10.140625" style="1116" bestFit="1" customWidth="1"/>
    <col min="13059" max="13059" width="8.85546875" style="1116" customWidth="1"/>
    <col min="13060" max="13294" width="9.140625" style="1116"/>
    <col min="13295" max="13295" width="9.5703125" style="1116" bestFit="1" customWidth="1"/>
    <col min="13296" max="13296" width="56.140625" style="1116" customWidth="1"/>
    <col min="13297" max="13297" width="9.140625" style="1116"/>
    <col min="13298" max="13298" width="6.5703125" style="1116" customWidth="1"/>
    <col min="13299" max="13299" width="10.42578125" style="1116" bestFit="1" customWidth="1"/>
    <col min="13300" max="13306" width="0" style="1116" hidden="1" customWidth="1"/>
    <col min="13307" max="13307" width="11.42578125" style="1116" customWidth="1"/>
    <col min="13308" max="13308" width="19.5703125" style="1116" customWidth="1"/>
    <col min="13309" max="13312" width="9.140625" style="1116"/>
    <col min="13313" max="13313" width="11.42578125" style="1116" customWidth="1"/>
    <col min="13314" max="13314" width="10.140625" style="1116" bestFit="1" customWidth="1"/>
    <col min="13315" max="13315" width="8.85546875" style="1116" customWidth="1"/>
    <col min="13316" max="13550" width="9.140625" style="1116"/>
    <col min="13551" max="13551" width="9.5703125" style="1116" bestFit="1" customWidth="1"/>
    <col min="13552" max="13552" width="56.140625" style="1116" customWidth="1"/>
    <col min="13553" max="13553" width="9.140625" style="1116"/>
    <col min="13554" max="13554" width="6.5703125" style="1116" customWidth="1"/>
    <col min="13555" max="13555" width="10.42578125" style="1116" bestFit="1" customWidth="1"/>
    <col min="13556" max="13562" width="0" style="1116" hidden="1" customWidth="1"/>
    <col min="13563" max="13563" width="11.42578125" style="1116" customWidth="1"/>
    <col min="13564" max="13564" width="19.5703125" style="1116" customWidth="1"/>
    <col min="13565" max="13568" width="9.140625" style="1116"/>
    <col min="13569" max="13569" width="11.42578125" style="1116" customWidth="1"/>
    <col min="13570" max="13570" width="10.140625" style="1116" bestFit="1" customWidth="1"/>
    <col min="13571" max="13571" width="8.85546875" style="1116" customWidth="1"/>
    <col min="13572" max="13806" width="9.140625" style="1116"/>
    <col min="13807" max="13807" width="9.5703125" style="1116" bestFit="1" customWidth="1"/>
    <col min="13808" max="13808" width="56.140625" style="1116" customWidth="1"/>
    <col min="13809" max="13809" width="9.140625" style="1116"/>
    <col min="13810" max="13810" width="6.5703125" style="1116" customWidth="1"/>
    <col min="13811" max="13811" width="10.42578125" style="1116" bestFit="1" customWidth="1"/>
    <col min="13812" max="13818" width="0" style="1116" hidden="1" customWidth="1"/>
    <col min="13819" max="13819" width="11.42578125" style="1116" customWidth="1"/>
    <col min="13820" max="13820" width="19.5703125" style="1116" customWidth="1"/>
    <col min="13821" max="13824" width="9.140625" style="1116"/>
    <col min="13825" max="13825" width="11.42578125" style="1116" customWidth="1"/>
    <col min="13826" max="13826" width="10.140625" style="1116" bestFit="1" customWidth="1"/>
    <col min="13827" max="13827" width="8.85546875" style="1116" customWidth="1"/>
    <col min="13828" max="14062" width="9.140625" style="1116"/>
    <col min="14063" max="14063" width="9.5703125" style="1116" bestFit="1" customWidth="1"/>
    <col min="14064" max="14064" width="56.140625" style="1116" customWidth="1"/>
    <col min="14065" max="14065" width="9.140625" style="1116"/>
    <col min="14066" max="14066" width="6.5703125" style="1116" customWidth="1"/>
    <col min="14067" max="14067" width="10.42578125" style="1116" bestFit="1" customWidth="1"/>
    <col min="14068" max="14074" width="0" style="1116" hidden="1" customWidth="1"/>
    <col min="14075" max="14075" width="11.42578125" style="1116" customWidth="1"/>
    <col min="14076" max="14076" width="19.5703125" style="1116" customWidth="1"/>
    <col min="14077" max="14080" width="9.140625" style="1116"/>
    <col min="14081" max="14081" width="11.42578125" style="1116" customWidth="1"/>
    <col min="14082" max="14082" width="10.140625" style="1116" bestFit="1" customWidth="1"/>
    <col min="14083" max="14083" width="8.85546875" style="1116" customWidth="1"/>
    <col min="14084" max="14318" width="9.140625" style="1116"/>
    <col min="14319" max="14319" width="9.5703125" style="1116" bestFit="1" customWidth="1"/>
    <col min="14320" max="14320" width="56.140625" style="1116" customWidth="1"/>
    <col min="14321" max="14321" width="9.140625" style="1116"/>
    <col min="14322" max="14322" width="6.5703125" style="1116" customWidth="1"/>
    <col min="14323" max="14323" width="10.42578125" style="1116" bestFit="1" customWidth="1"/>
    <col min="14324" max="14330" width="0" style="1116" hidden="1" customWidth="1"/>
    <col min="14331" max="14331" width="11.42578125" style="1116" customWidth="1"/>
    <col min="14332" max="14332" width="19.5703125" style="1116" customWidth="1"/>
    <col min="14333" max="14336" width="9.140625" style="1116"/>
    <col min="14337" max="14337" width="11.42578125" style="1116" customWidth="1"/>
    <col min="14338" max="14338" width="10.140625" style="1116" bestFit="1" customWidth="1"/>
    <col min="14339" max="14339" width="8.85546875" style="1116" customWidth="1"/>
    <col min="14340" max="14574" width="9.140625" style="1116"/>
    <col min="14575" max="14575" width="9.5703125" style="1116" bestFit="1" customWidth="1"/>
    <col min="14576" max="14576" width="56.140625" style="1116" customWidth="1"/>
    <col min="14577" max="14577" width="9.140625" style="1116"/>
    <col min="14578" max="14578" width="6.5703125" style="1116" customWidth="1"/>
    <col min="14579" max="14579" width="10.42578125" style="1116" bestFit="1" customWidth="1"/>
    <col min="14580" max="14586" width="0" style="1116" hidden="1" customWidth="1"/>
    <col min="14587" max="14587" width="11.42578125" style="1116" customWidth="1"/>
    <col min="14588" max="14588" width="19.5703125" style="1116" customWidth="1"/>
    <col min="14589" max="14592" width="9.140625" style="1116"/>
    <col min="14593" max="14593" width="11.42578125" style="1116" customWidth="1"/>
    <col min="14594" max="14594" width="10.140625" style="1116" bestFit="1" customWidth="1"/>
    <col min="14595" max="14595" width="8.85546875" style="1116" customWidth="1"/>
    <col min="14596" max="14830" width="9.140625" style="1116"/>
    <col min="14831" max="14831" width="9.5703125" style="1116" bestFit="1" customWidth="1"/>
    <col min="14832" max="14832" width="56.140625" style="1116" customWidth="1"/>
    <col min="14833" max="14833" width="9.140625" style="1116"/>
    <col min="14834" max="14834" width="6.5703125" style="1116" customWidth="1"/>
    <col min="14835" max="14835" width="10.42578125" style="1116" bestFit="1" customWidth="1"/>
    <col min="14836" max="14842" width="0" style="1116" hidden="1" customWidth="1"/>
    <col min="14843" max="14843" width="11.42578125" style="1116" customWidth="1"/>
    <col min="14844" max="14844" width="19.5703125" style="1116" customWidth="1"/>
    <col min="14845" max="14848" width="9.140625" style="1116"/>
    <col min="14849" max="14849" width="11.42578125" style="1116" customWidth="1"/>
    <col min="14850" max="14850" width="10.140625" style="1116" bestFit="1" customWidth="1"/>
    <col min="14851" max="14851" width="8.85546875" style="1116" customWidth="1"/>
    <col min="14852" max="15086" width="9.140625" style="1116"/>
    <col min="15087" max="15087" width="9.5703125" style="1116" bestFit="1" customWidth="1"/>
    <col min="15088" max="15088" width="56.140625" style="1116" customWidth="1"/>
    <col min="15089" max="15089" width="9.140625" style="1116"/>
    <col min="15090" max="15090" width="6.5703125" style="1116" customWidth="1"/>
    <col min="15091" max="15091" width="10.42578125" style="1116" bestFit="1" customWidth="1"/>
    <col min="15092" max="15098" width="0" style="1116" hidden="1" customWidth="1"/>
    <col min="15099" max="15099" width="11.42578125" style="1116" customWidth="1"/>
    <col min="15100" max="15100" width="19.5703125" style="1116" customWidth="1"/>
    <col min="15101" max="15104" width="9.140625" style="1116"/>
    <col min="15105" max="15105" width="11.42578125" style="1116" customWidth="1"/>
    <col min="15106" max="15106" width="10.140625" style="1116" bestFit="1" customWidth="1"/>
    <col min="15107" max="15107" width="8.85546875" style="1116" customWidth="1"/>
    <col min="15108" max="15342" width="9.140625" style="1116"/>
    <col min="15343" max="15343" width="9.5703125" style="1116" bestFit="1" customWidth="1"/>
    <col min="15344" max="15344" width="56.140625" style="1116" customWidth="1"/>
    <col min="15345" max="15345" width="9.140625" style="1116"/>
    <col min="15346" max="15346" width="6.5703125" style="1116" customWidth="1"/>
    <col min="15347" max="15347" width="10.42578125" style="1116" bestFit="1" customWidth="1"/>
    <col min="15348" max="15354" width="0" style="1116" hidden="1" customWidth="1"/>
    <col min="15355" max="15355" width="11.42578125" style="1116" customWidth="1"/>
    <col min="15356" max="15356" width="19.5703125" style="1116" customWidth="1"/>
    <col min="15357" max="15360" width="9.140625" style="1116"/>
    <col min="15361" max="15361" width="11.42578125" style="1116" customWidth="1"/>
    <col min="15362" max="15362" width="10.140625" style="1116" bestFit="1" customWidth="1"/>
    <col min="15363" max="15363" width="8.85546875" style="1116" customWidth="1"/>
    <col min="15364" max="15598" width="9.140625" style="1116"/>
    <col min="15599" max="15599" width="9.5703125" style="1116" bestFit="1" customWidth="1"/>
    <col min="15600" max="15600" width="56.140625" style="1116" customWidth="1"/>
    <col min="15601" max="15601" width="9.140625" style="1116"/>
    <col min="15602" max="15602" width="6.5703125" style="1116" customWidth="1"/>
    <col min="15603" max="15603" width="10.42578125" style="1116" bestFit="1" customWidth="1"/>
    <col min="15604" max="15610" width="0" style="1116" hidden="1" customWidth="1"/>
    <col min="15611" max="15611" width="11.42578125" style="1116" customWidth="1"/>
    <col min="15612" max="15612" width="19.5703125" style="1116" customWidth="1"/>
    <col min="15613" max="15616" width="9.140625" style="1116"/>
    <col min="15617" max="15617" width="11.42578125" style="1116" customWidth="1"/>
    <col min="15618" max="15618" width="10.140625" style="1116" bestFit="1" customWidth="1"/>
    <col min="15619" max="15619" width="8.85546875" style="1116" customWidth="1"/>
    <col min="15620" max="15854" width="9.140625" style="1116"/>
    <col min="15855" max="15855" width="9.5703125" style="1116" bestFit="1" customWidth="1"/>
    <col min="15856" max="15856" width="56.140625" style="1116" customWidth="1"/>
    <col min="15857" max="15857" width="9.140625" style="1116"/>
    <col min="15858" max="15858" width="6.5703125" style="1116" customWidth="1"/>
    <col min="15859" max="15859" width="10.42578125" style="1116" bestFit="1" customWidth="1"/>
    <col min="15860" max="15866" width="0" style="1116" hidden="1" customWidth="1"/>
    <col min="15867" max="15867" width="11.42578125" style="1116" customWidth="1"/>
    <col min="15868" max="15868" width="19.5703125" style="1116" customWidth="1"/>
    <col min="15869" max="15872" width="9.140625" style="1116"/>
    <col min="15873" max="15873" width="11.42578125" style="1116" customWidth="1"/>
    <col min="15874" max="15874" width="10.140625" style="1116" bestFit="1" customWidth="1"/>
    <col min="15875" max="15875" width="8.85546875" style="1116" customWidth="1"/>
    <col min="15876" max="16110" width="9.140625" style="1116"/>
    <col min="16111" max="16111" width="9.5703125" style="1116" bestFit="1" customWidth="1"/>
    <col min="16112" max="16112" width="56.140625" style="1116" customWidth="1"/>
    <col min="16113" max="16113" width="9.140625" style="1116"/>
    <col min="16114" max="16114" width="6.5703125" style="1116" customWidth="1"/>
    <col min="16115" max="16115" width="10.42578125" style="1116" bestFit="1" customWidth="1"/>
    <col min="16116" max="16122" width="0" style="1116" hidden="1" customWidth="1"/>
    <col min="16123" max="16123" width="11.42578125" style="1116" customWidth="1"/>
    <col min="16124" max="16124" width="19.5703125" style="1116" customWidth="1"/>
    <col min="16125" max="16128" width="9.140625" style="1116"/>
    <col min="16129" max="16129" width="11.42578125" style="1116" customWidth="1"/>
    <col min="16130" max="16130" width="10.140625" style="1116" bestFit="1" customWidth="1"/>
    <col min="16131" max="16131" width="8.85546875" style="1116" customWidth="1"/>
    <col min="16132" max="16384" width="9.140625" style="1116"/>
  </cols>
  <sheetData>
    <row r="1" spans="1:13" ht="12.75">
      <c r="A1" s="60"/>
      <c r="B1" s="68" t="s">
        <v>206</v>
      </c>
      <c r="C1" s="69" t="s">
        <v>90</v>
      </c>
      <c r="D1" s="1646" t="s">
        <v>1003</v>
      </c>
      <c r="E1" s="1646"/>
      <c r="F1" s="1646"/>
    </row>
    <row r="2" spans="1:13" ht="12.75">
      <c r="A2" s="31" t="s">
        <v>1</v>
      </c>
      <c r="B2" s="40" t="s">
        <v>1005</v>
      </c>
      <c r="C2" s="41"/>
      <c r="D2" s="1647"/>
      <c r="E2" s="1647"/>
      <c r="F2" s="1647"/>
    </row>
    <row r="3" spans="1:13" ht="12.75">
      <c r="A3" s="31"/>
      <c r="B3" s="1" t="s">
        <v>207</v>
      </c>
      <c r="C3" s="41" t="s">
        <v>2</v>
      </c>
      <c r="D3" s="1649" t="s">
        <v>996</v>
      </c>
      <c r="E3" s="1649"/>
      <c r="F3" s="1649"/>
    </row>
    <row r="4" spans="1:13" ht="12.75">
      <c r="A4" s="32"/>
      <c r="B4" s="7" t="s">
        <v>144</v>
      </c>
      <c r="C4" s="42" t="s">
        <v>3</v>
      </c>
      <c r="D4" s="33" t="s">
        <v>1004</v>
      </c>
      <c r="E4" s="43"/>
      <c r="F4" s="224"/>
    </row>
    <row r="5" spans="1:13" s="255" customFormat="1" ht="15">
      <c r="A5" s="225"/>
      <c r="B5" s="765"/>
      <c r="C5" s="227"/>
      <c r="D5" s="228"/>
      <c r="E5" s="138"/>
      <c r="F5" s="138"/>
      <c r="G5" s="178"/>
      <c r="H5" s="178"/>
      <c r="I5" s="178"/>
      <c r="J5" s="178"/>
      <c r="K5" s="178"/>
      <c r="L5" s="178"/>
      <c r="M5" s="178"/>
    </row>
    <row r="6" spans="1:13" s="255" customFormat="1" ht="15">
      <c r="A6" s="225"/>
      <c r="B6" s="765"/>
      <c r="C6" s="227"/>
      <c r="D6" s="228"/>
      <c r="E6" s="138"/>
      <c r="F6" s="138"/>
      <c r="G6" s="178"/>
      <c r="H6" s="178"/>
      <c r="I6" s="178"/>
      <c r="J6" s="178"/>
      <c r="K6" s="178"/>
      <c r="L6" s="178"/>
      <c r="M6" s="178"/>
    </row>
    <row r="7" spans="1:13" s="255" customFormat="1" ht="15">
      <c r="A7" s="225"/>
      <c r="B7" s="765"/>
      <c r="C7" s="227"/>
      <c r="D7" s="228"/>
      <c r="E7" s="138"/>
      <c r="F7" s="138"/>
      <c r="G7" s="178"/>
      <c r="H7" s="178"/>
      <c r="I7" s="178"/>
      <c r="J7" s="178"/>
      <c r="K7" s="178"/>
      <c r="L7" s="178"/>
      <c r="M7" s="178"/>
    </row>
    <row r="8" spans="1:13" s="255" customFormat="1" ht="15">
      <c r="A8" s="225"/>
      <c r="B8" s="765"/>
      <c r="C8" s="227"/>
      <c r="D8" s="228"/>
      <c r="E8" s="138"/>
      <c r="F8" s="138"/>
      <c r="G8" s="178"/>
      <c r="H8" s="178"/>
      <c r="I8" s="178"/>
      <c r="J8" s="178"/>
      <c r="K8" s="178"/>
      <c r="L8" s="178"/>
      <c r="M8" s="178"/>
    </row>
    <row r="9" spans="1:13" s="255" customFormat="1" ht="15">
      <c r="A9" s="225"/>
      <c r="B9" s="765"/>
      <c r="C9" s="227"/>
      <c r="D9" s="228"/>
      <c r="E9" s="138"/>
      <c r="F9" s="138"/>
      <c r="G9" s="178"/>
      <c r="H9" s="178"/>
      <c r="I9" s="178"/>
      <c r="J9" s="178"/>
      <c r="K9" s="178"/>
      <c r="L9" s="178"/>
      <c r="M9" s="178"/>
    </row>
    <row r="10" spans="1:13" s="255" customFormat="1" ht="15">
      <c r="A10" s="225"/>
      <c r="B10" s="765"/>
      <c r="C10" s="227"/>
      <c r="D10" s="228"/>
      <c r="E10" s="138"/>
      <c r="F10" s="138"/>
      <c r="G10" s="178"/>
      <c r="H10" s="178"/>
      <c r="I10" s="178"/>
      <c r="J10" s="178"/>
      <c r="K10" s="178"/>
      <c r="L10" s="178"/>
      <c r="M10" s="178"/>
    </row>
    <row r="11" spans="1:13" s="255" customFormat="1" ht="15">
      <c r="A11" s="225"/>
      <c r="B11" s="765"/>
      <c r="C11" s="227"/>
      <c r="D11" s="228"/>
      <c r="E11" s="138"/>
      <c r="F11" s="138"/>
      <c r="G11" s="178"/>
      <c r="H11" s="178"/>
      <c r="I11" s="178"/>
      <c r="J11" s="178"/>
      <c r="K11" s="178"/>
      <c r="L11" s="178"/>
      <c r="M11" s="178"/>
    </row>
    <row r="12" spans="1:13" s="255" customFormat="1" ht="15">
      <c r="A12" s="225"/>
      <c r="B12" s="765"/>
      <c r="C12" s="227"/>
      <c r="D12" s="228"/>
      <c r="E12" s="138"/>
      <c r="F12" s="138"/>
      <c r="G12" s="178"/>
      <c r="H12" s="178"/>
      <c r="I12" s="178"/>
      <c r="J12" s="178"/>
      <c r="K12" s="178"/>
      <c r="L12" s="178"/>
      <c r="M12" s="178"/>
    </row>
    <row r="13" spans="1:13" s="255" customFormat="1" ht="15">
      <c r="A13" s="225"/>
      <c r="B13" s="765"/>
      <c r="C13" s="227"/>
      <c r="D13" s="228"/>
      <c r="E13" s="138"/>
      <c r="F13" s="138"/>
      <c r="G13" s="178"/>
      <c r="H13" s="178"/>
      <c r="I13" s="178"/>
      <c r="J13" s="178"/>
      <c r="K13" s="178"/>
      <c r="L13" s="178"/>
      <c r="M13" s="178"/>
    </row>
    <row r="14" spans="1:13" s="255" customFormat="1" ht="15">
      <c r="A14" s="225"/>
      <c r="B14" s="765"/>
      <c r="C14" s="227"/>
      <c r="D14" s="228"/>
      <c r="E14" s="138"/>
      <c r="F14" s="138"/>
      <c r="G14" s="178"/>
      <c r="H14" s="178"/>
      <c r="I14" s="178"/>
      <c r="J14" s="178"/>
      <c r="K14" s="178"/>
      <c r="L14" s="178"/>
      <c r="M14" s="178"/>
    </row>
    <row r="15" spans="1:13" s="255" customFormat="1" ht="15">
      <c r="A15" s="225"/>
      <c r="B15" s="765"/>
      <c r="C15" s="227"/>
      <c r="D15" s="228"/>
      <c r="E15" s="138"/>
      <c r="F15" s="138"/>
      <c r="G15" s="178"/>
      <c r="H15" s="178"/>
      <c r="I15" s="178"/>
      <c r="J15" s="178"/>
      <c r="K15" s="178"/>
      <c r="L15" s="178"/>
      <c r="M15" s="178"/>
    </row>
    <row r="16" spans="1:13" s="255" customFormat="1" ht="15">
      <c r="A16" s="225"/>
      <c r="B16" s="765"/>
      <c r="C16" s="227"/>
      <c r="D16" s="228"/>
      <c r="E16" s="138"/>
      <c r="F16" s="138"/>
      <c r="G16" s="178"/>
      <c r="H16" s="178"/>
      <c r="I16" s="178"/>
      <c r="J16" s="178"/>
      <c r="K16" s="178"/>
      <c r="L16" s="178"/>
      <c r="M16" s="178"/>
    </row>
    <row r="17" spans="1:13" s="255" customFormat="1" ht="15">
      <c r="A17" s="225"/>
      <c r="B17" s="765"/>
      <c r="C17" s="227"/>
      <c r="D17" s="228"/>
      <c r="E17" s="138"/>
      <c r="F17" s="138"/>
      <c r="G17" s="178"/>
      <c r="H17" s="178"/>
      <c r="I17" s="178"/>
      <c r="J17" s="178"/>
      <c r="K17" s="178"/>
      <c r="L17" s="178"/>
      <c r="M17" s="178"/>
    </row>
    <row r="18" spans="1:13" s="255" customFormat="1" ht="15">
      <c r="A18" s="225"/>
      <c r="B18" s="765"/>
      <c r="C18" s="227"/>
      <c r="D18" s="228"/>
      <c r="E18" s="138"/>
      <c r="F18" s="138"/>
      <c r="G18" s="178"/>
      <c r="H18" s="178"/>
      <c r="I18" s="178"/>
      <c r="J18" s="178"/>
      <c r="K18" s="178"/>
      <c r="L18" s="178"/>
      <c r="M18" s="178"/>
    </row>
    <row r="19" spans="1:13" s="255" customFormat="1" ht="15">
      <c r="A19" s="225"/>
      <c r="B19" s="765"/>
      <c r="C19" s="227"/>
      <c r="D19" s="228"/>
      <c r="E19" s="138"/>
      <c r="F19" s="138"/>
      <c r="G19" s="178"/>
      <c r="H19" s="178"/>
      <c r="I19" s="178"/>
      <c r="J19" s="178"/>
      <c r="K19" s="178"/>
      <c r="L19" s="178"/>
      <c r="M19" s="178"/>
    </row>
    <row r="20" spans="1:13" s="255" customFormat="1" ht="15.75">
      <c r="A20" s="1207"/>
      <c r="B20" s="766" t="s">
        <v>2992</v>
      </c>
      <c r="C20" s="230"/>
      <c r="D20" s="230"/>
      <c r="E20" s="140"/>
      <c r="F20" s="138"/>
      <c r="G20" s="178"/>
      <c r="H20" s="178"/>
      <c r="I20" s="178"/>
      <c r="J20" s="178"/>
      <c r="K20" s="178"/>
      <c r="L20" s="178"/>
      <c r="M20" s="178"/>
    </row>
    <row r="21" spans="1:13" s="255" customFormat="1" ht="15">
      <c r="A21" s="225"/>
      <c r="B21" s="767"/>
      <c r="C21" s="232"/>
      <c r="D21" s="233"/>
      <c r="E21" s="144"/>
      <c r="F21" s="138"/>
      <c r="G21" s="178"/>
      <c r="H21" s="178"/>
      <c r="I21" s="178"/>
      <c r="J21" s="178"/>
      <c r="K21" s="178"/>
      <c r="L21" s="178"/>
      <c r="M21" s="178"/>
    </row>
    <row r="22" spans="1:13" s="255" customFormat="1" ht="15">
      <c r="A22" s="225"/>
      <c r="B22" s="768"/>
      <c r="C22" s="235"/>
      <c r="D22" s="236"/>
      <c r="E22" s="138"/>
      <c r="F22" s="138"/>
      <c r="G22" s="178"/>
      <c r="H22" s="178"/>
      <c r="I22" s="178"/>
      <c r="J22" s="178"/>
      <c r="K22" s="178"/>
      <c r="L22" s="178"/>
      <c r="M22" s="178"/>
    </row>
    <row r="23" spans="1:13" s="255" customFormat="1" ht="15">
      <c r="A23" s="225"/>
      <c r="B23" s="768"/>
      <c r="C23" s="235"/>
      <c r="D23" s="236"/>
      <c r="E23" s="138"/>
      <c r="F23" s="138"/>
      <c r="G23" s="178"/>
      <c r="H23" s="178"/>
      <c r="I23" s="178"/>
      <c r="J23" s="178"/>
      <c r="K23" s="178"/>
      <c r="L23" s="178"/>
      <c r="M23" s="178"/>
    </row>
    <row r="24" spans="1:13" s="255" customFormat="1" ht="15">
      <c r="A24" s="225"/>
      <c r="B24" s="767"/>
      <c r="C24" s="232"/>
      <c r="D24" s="233"/>
      <c r="E24" s="144"/>
      <c r="F24" s="138"/>
      <c r="G24" s="178"/>
      <c r="H24" s="178"/>
      <c r="I24" s="178"/>
      <c r="J24" s="178"/>
      <c r="K24" s="178"/>
      <c r="L24" s="178"/>
      <c r="M24" s="178"/>
    </row>
    <row r="25" spans="1:13" s="1118" customFormat="1" ht="15">
      <c r="A25" s="62"/>
      <c r="B25" s="14" t="s">
        <v>0</v>
      </c>
      <c r="C25" s="44" t="s">
        <v>4207</v>
      </c>
      <c r="D25" s="45"/>
      <c r="E25" s="45"/>
      <c r="F25" s="238"/>
      <c r="G25" s="178"/>
      <c r="H25" s="178"/>
      <c r="I25" s="178"/>
      <c r="J25" s="178"/>
      <c r="K25" s="178"/>
      <c r="L25" s="178"/>
      <c r="M25" s="178"/>
    </row>
    <row r="26" spans="1:13" s="1118" customFormat="1" ht="15">
      <c r="A26" s="62"/>
      <c r="B26" s="14"/>
      <c r="C26" s="44" t="s">
        <v>3932</v>
      </c>
      <c r="D26" s="45"/>
      <c r="E26" s="45"/>
      <c r="F26" s="238"/>
      <c r="G26" s="178"/>
      <c r="H26" s="178"/>
      <c r="I26" s="178"/>
      <c r="J26" s="178"/>
      <c r="K26" s="178"/>
      <c r="L26" s="178"/>
      <c r="M26" s="178"/>
    </row>
    <row r="27" spans="1:13" s="1118" customFormat="1" ht="15">
      <c r="A27" s="62"/>
      <c r="B27" s="14"/>
      <c r="C27" s="44"/>
      <c r="D27" s="45"/>
      <c r="E27" s="147"/>
      <c r="F27" s="163"/>
      <c r="G27" s="178"/>
      <c r="H27" s="178"/>
      <c r="I27" s="178"/>
      <c r="J27" s="178"/>
      <c r="K27" s="178"/>
      <c r="L27" s="178"/>
      <c r="M27" s="178"/>
    </row>
    <row r="28" spans="1:13" s="1118" customFormat="1" ht="15">
      <c r="A28" s="62"/>
      <c r="B28" s="14" t="s">
        <v>4</v>
      </c>
      <c r="C28" s="1648" t="s">
        <v>994</v>
      </c>
      <c r="D28" s="1648"/>
      <c r="E28" s="1648"/>
      <c r="F28" s="1648"/>
      <c r="G28" s="178"/>
      <c r="H28" s="178"/>
      <c r="I28" s="178"/>
      <c r="J28" s="178"/>
      <c r="K28" s="178"/>
      <c r="L28" s="178"/>
      <c r="M28" s="178"/>
    </row>
    <row r="29" spans="1:13" s="1118" customFormat="1" ht="15">
      <c r="A29" s="62"/>
      <c r="B29" s="14"/>
      <c r="C29" s="1648" t="s">
        <v>995</v>
      </c>
      <c r="D29" s="1648"/>
      <c r="E29" s="1648"/>
      <c r="F29" s="1648"/>
      <c r="G29" s="178"/>
      <c r="H29" s="178"/>
      <c r="I29" s="178"/>
      <c r="J29" s="178"/>
      <c r="K29" s="178"/>
      <c r="L29" s="178"/>
      <c r="M29" s="178"/>
    </row>
    <row r="30" spans="1:13" s="1118" customFormat="1" ht="15">
      <c r="A30" s="62"/>
      <c r="B30" s="14"/>
      <c r="C30" s="46"/>
      <c r="D30" s="46"/>
      <c r="E30" s="46"/>
      <c r="F30" s="138"/>
      <c r="G30" s="178"/>
      <c r="H30" s="178"/>
      <c r="I30" s="178"/>
      <c r="J30" s="178"/>
      <c r="K30" s="178"/>
      <c r="L30" s="178"/>
      <c r="M30" s="178"/>
    </row>
    <row r="31" spans="1:13" s="1118" customFormat="1" ht="15">
      <c r="A31" s="62"/>
      <c r="B31" s="14" t="s">
        <v>2</v>
      </c>
      <c r="C31" s="46" t="s">
        <v>996</v>
      </c>
      <c r="D31" s="47"/>
      <c r="E31" s="148"/>
      <c r="F31" s="138"/>
      <c r="G31" s="178"/>
      <c r="H31" s="178"/>
      <c r="I31" s="178"/>
      <c r="J31" s="178"/>
      <c r="K31" s="178"/>
      <c r="L31" s="178"/>
      <c r="M31" s="178"/>
    </row>
    <row r="32" spans="1:13" s="1118" customFormat="1" ht="15">
      <c r="A32" s="62"/>
      <c r="B32" s="14"/>
      <c r="C32" s="46"/>
      <c r="D32" s="47"/>
      <c r="E32" s="148"/>
      <c r="F32" s="138"/>
      <c r="G32" s="178"/>
      <c r="H32" s="178"/>
      <c r="I32" s="178"/>
      <c r="J32" s="178"/>
      <c r="K32" s="178"/>
      <c r="L32" s="178"/>
      <c r="M32" s="178"/>
    </row>
    <row r="33" spans="1:13" s="1118" customFormat="1" ht="15">
      <c r="A33" s="62"/>
      <c r="B33" s="14" t="s">
        <v>3</v>
      </c>
      <c r="C33" s="48" t="s">
        <v>997</v>
      </c>
      <c r="D33" s="49"/>
      <c r="E33" s="148"/>
      <c r="F33" s="138"/>
      <c r="G33" s="178"/>
      <c r="H33" s="178"/>
      <c r="I33" s="178"/>
      <c r="J33" s="178"/>
      <c r="K33" s="178"/>
      <c r="L33" s="178"/>
      <c r="M33" s="178"/>
    </row>
    <row r="34" spans="1:13" s="1118" customFormat="1" ht="15">
      <c r="A34" s="62"/>
      <c r="B34" s="14"/>
      <c r="C34" s="48"/>
      <c r="D34" s="49"/>
      <c r="E34" s="148"/>
      <c r="F34" s="138"/>
      <c r="G34" s="178"/>
      <c r="H34" s="178"/>
      <c r="I34" s="178"/>
      <c r="J34" s="178"/>
      <c r="K34" s="178"/>
      <c r="L34" s="178"/>
      <c r="M34" s="178"/>
    </row>
    <row r="35" spans="1:13" s="1118" customFormat="1" ht="15">
      <c r="A35" s="62"/>
      <c r="B35" s="14" t="s">
        <v>5</v>
      </c>
      <c r="C35" s="15" t="s">
        <v>998</v>
      </c>
      <c r="D35" s="16"/>
      <c r="E35" s="148"/>
      <c r="F35" s="138"/>
      <c r="G35" s="178"/>
      <c r="H35" s="178"/>
      <c r="I35" s="178"/>
      <c r="J35" s="178"/>
      <c r="K35" s="178"/>
      <c r="L35" s="178"/>
      <c r="M35" s="178"/>
    </row>
    <row r="36" spans="1:13" s="1118" customFormat="1" ht="15">
      <c r="A36" s="62"/>
      <c r="B36" s="14"/>
      <c r="C36" s="15"/>
      <c r="D36" s="16"/>
      <c r="E36" s="148"/>
      <c r="F36" s="138"/>
      <c r="G36" s="178"/>
      <c r="H36" s="178"/>
      <c r="I36" s="178"/>
      <c r="J36" s="178"/>
      <c r="K36" s="178"/>
      <c r="L36" s="178"/>
      <c r="M36" s="178"/>
    </row>
    <row r="37" spans="1:13" ht="12.75">
      <c r="A37" s="4"/>
      <c r="B37" s="14" t="s">
        <v>6</v>
      </c>
      <c r="C37" s="51" t="s">
        <v>999</v>
      </c>
      <c r="D37" s="55"/>
      <c r="E37" s="56"/>
      <c r="F37" s="208"/>
    </row>
    <row r="38" spans="1:13" s="1118" customFormat="1" ht="15">
      <c r="A38" s="62"/>
      <c r="B38" s="52"/>
      <c r="C38" s="54"/>
      <c r="D38" s="66"/>
      <c r="E38" s="148"/>
      <c r="F38" s="138"/>
      <c r="G38" s="178"/>
      <c r="H38" s="178"/>
      <c r="I38" s="178"/>
      <c r="J38" s="178"/>
      <c r="K38" s="178"/>
      <c r="L38" s="178"/>
      <c r="M38" s="178"/>
    </row>
    <row r="39" spans="1:13" s="1118" customFormat="1" ht="15">
      <c r="A39" s="62"/>
      <c r="B39" s="53" t="s">
        <v>14</v>
      </c>
      <c r="C39" s="86" t="s">
        <v>208</v>
      </c>
      <c r="D39" s="57"/>
      <c r="E39" s="149"/>
      <c r="F39" s="138"/>
      <c r="G39" s="178"/>
      <c r="H39" s="178"/>
      <c r="I39" s="178"/>
      <c r="J39" s="178"/>
      <c r="K39" s="178"/>
      <c r="L39" s="178"/>
      <c r="M39" s="178"/>
    </row>
    <row r="40" spans="1:13" s="1118" customFormat="1" ht="15">
      <c r="A40" s="62"/>
      <c r="B40" s="52"/>
      <c r="C40" s="86" t="s">
        <v>145</v>
      </c>
      <c r="D40" s="57"/>
      <c r="E40" s="149"/>
      <c r="F40" s="138"/>
      <c r="G40" s="178"/>
      <c r="H40" s="178"/>
      <c r="I40" s="178"/>
      <c r="J40" s="178"/>
      <c r="K40" s="178"/>
      <c r="L40" s="178"/>
      <c r="M40" s="178"/>
    </row>
    <row r="41" spans="1:13" s="1118" customFormat="1" ht="15">
      <c r="A41" s="62"/>
      <c r="B41" s="52"/>
      <c r="C41" s="86" t="s">
        <v>1000</v>
      </c>
      <c r="D41" s="57"/>
      <c r="E41" s="149"/>
      <c r="F41" s="138"/>
      <c r="G41" s="178"/>
      <c r="H41" s="178"/>
      <c r="I41" s="178"/>
      <c r="J41" s="178"/>
      <c r="K41" s="178"/>
      <c r="L41" s="178"/>
      <c r="M41" s="178"/>
    </row>
    <row r="42" spans="1:13" ht="12.75">
      <c r="A42" s="4"/>
      <c r="B42" s="17"/>
      <c r="C42" s="1644"/>
      <c r="D42" s="1644"/>
      <c r="E42" s="1644"/>
      <c r="F42" s="81"/>
    </row>
    <row r="43" spans="1:13" ht="12.75">
      <c r="A43" s="4"/>
      <c r="B43" s="17"/>
      <c r="C43" s="1644"/>
      <c r="D43" s="1644"/>
      <c r="E43" s="1644"/>
      <c r="F43" s="81"/>
    </row>
    <row r="44" spans="1:13" ht="12.75">
      <c r="A44" s="4"/>
      <c r="B44" s="17"/>
      <c r="C44" s="1644"/>
      <c r="D44" s="1644"/>
      <c r="E44" s="1644"/>
      <c r="F44" s="81"/>
    </row>
    <row r="45" spans="1:13" ht="12.75">
      <c r="A45" s="4"/>
      <c r="B45" s="17"/>
      <c r="C45" s="1644"/>
      <c r="D45" s="1644"/>
      <c r="E45" s="1644"/>
      <c r="F45" s="81"/>
    </row>
    <row r="46" spans="1:13" s="255" customFormat="1" ht="15">
      <c r="A46" s="225"/>
      <c r="B46" s="769"/>
      <c r="C46" s="227"/>
      <c r="D46" s="228"/>
      <c r="E46" s="138"/>
      <c r="F46" s="138"/>
      <c r="G46" s="178"/>
      <c r="H46" s="178"/>
      <c r="I46" s="178"/>
      <c r="J46" s="178"/>
      <c r="K46" s="178"/>
      <c r="L46" s="178"/>
      <c r="M46" s="178"/>
    </row>
    <row r="47" spans="1:13" s="255" customFormat="1" ht="15">
      <c r="A47" s="225"/>
      <c r="B47" s="769"/>
      <c r="C47" s="227"/>
      <c r="D47" s="228"/>
      <c r="E47" s="138"/>
      <c r="F47" s="138"/>
      <c r="G47" s="178"/>
      <c r="H47" s="178"/>
      <c r="I47" s="178"/>
      <c r="J47" s="178"/>
      <c r="K47" s="178"/>
      <c r="L47" s="178"/>
      <c r="M47" s="178"/>
    </row>
    <row r="48" spans="1:13" s="255" customFormat="1" ht="15">
      <c r="A48" s="225"/>
      <c r="B48" s="769"/>
      <c r="C48" s="227"/>
      <c r="D48" s="228"/>
      <c r="E48" s="138"/>
      <c r="F48" s="138"/>
      <c r="G48" s="178"/>
      <c r="H48" s="178"/>
      <c r="I48" s="178"/>
      <c r="J48" s="178"/>
      <c r="K48" s="178"/>
      <c r="L48" s="178"/>
      <c r="M48" s="178"/>
    </row>
    <row r="49" spans="1:16131" s="255" customFormat="1" ht="15">
      <c r="A49" s="225"/>
      <c r="B49" s="769"/>
      <c r="C49" s="227"/>
      <c r="D49" s="228"/>
      <c r="E49" s="138"/>
      <c r="F49" s="138"/>
      <c r="G49" s="178"/>
      <c r="H49" s="178"/>
      <c r="I49" s="178"/>
      <c r="J49" s="178"/>
      <c r="K49" s="178"/>
      <c r="L49" s="178"/>
      <c r="M49" s="178"/>
    </row>
    <row r="50" spans="1:16131" s="813" customFormat="1" ht="15.75">
      <c r="A50" s="810"/>
      <c r="B50" s="1156" t="s">
        <v>1577</v>
      </c>
      <c r="C50" s="811"/>
      <c r="D50" s="812"/>
      <c r="F50" s="814"/>
      <c r="G50" s="1116"/>
      <c r="H50" s="1116"/>
      <c r="I50" s="1116"/>
      <c r="J50" s="1116"/>
      <c r="K50" s="1116"/>
      <c r="L50" s="1116"/>
      <c r="M50" s="1116"/>
      <c r="N50" s="1116"/>
      <c r="O50" s="1116"/>
      <c r="P50" s="1116"/>
      <c r="Q50" s="1116"/>
      <c r="R50" s="1116"/>
      <c r="S50" s="1116"/>
      <c r="T50" s="1116"/>
      <c r="U50" s="1116"/>
      <c r="V50" s="1116"/>
      <c r="W50" s="1116"/>
      <c r="X50" s="1116"/>
      <c r="Y50" s="1116"/>
      <c r="Z50" s="1116"/>
      <c r="AA50" s="1116"/>
      <c r="AB50" s="1116"/>
      <c r="AC50" s="1116"/>
      <c r="AD50" s="1116"/>
      <c r="AE50" s="1116"/>
      <c r="AF50" s="1116"/>
      <c r="AG50" s="1116"/>
      <c r="AH50" s="1116"/>
      <c r="AI50" s="1116"/>
      <c r="AJ50" s="1116"/>
      <c r="AK50" s="1116"/>
      <c r="AL50" s="1116"/>
      <c r="AM50" s="1116"/>
      <c r="AN50" s="1116"/>
      <c r="AO50" s="1116"/>
      <c r="AP50" s="1116"/>
      <c r="AQ50" s="1116"/>
      <c r="AR50" s="1116"/>
      <c r="AS50" s="1116"/>
      <c r="AT50" s="1116"/>
      <c r="AU50" s="1116"/>
      <c r="AV50" s="1116"/>
      <c r="AW50" s="1116"/>
      <c r="AX50" s="1116"/>
      <c r="AY50" s="1116"/>
      <c r="AZ50" s="1116"/>
      <c r="BA50" s="1116"/>
      <c r="BB50" s="1116"/>
      <c r="BC50" s="1116"/>
      <c r="BD50" s="1116"/>
      <c r="BE50" s="1116"/>
      <c r="BF50" s="1116"/>
      <c r="BG50" s="1116"/>
      <c r="BH50" s="1116"/>
      <c r="BI50" s="1116"/>
      <c r="BJ50" s="1116"/>
      <c r="BK50" s="1116"/>
      <c r="BL50" s="1116"/>
      <c r="BM50" s="1116"/>
      <c r="BN50" s="1116"/>
      <c r="BO50" s="1116"/>
      <c r="BP50" s="1116"/>
      <c r="BQ50" s="1116"/>
      <c r="BR50" s="1116"/>
      <c r="BS50" s="1116"/>
      <c r="BT50" s="1116"/>
      <c r="BU50" s="1116"/>
      <c r="BV50" s="1116"/>
      <c r="BW50" s="1116"/>
      <c r="BX50" s="1116"/>
      <c r="BY50" s="1116"/>
      <c r="BZ50" s="1116"/>
      <c r="CA50" s="1116"/>
      <c r="CB50" s="1116"/>
      <c r="CC50" s="1116"/>
      <c r="CD50" s="1116"/>
      <c r="CE50" s="1116"/>
      <c r="CF50" s="1116"/>
      <c r="CG50" s="1116"/>
      <c r="CH50" s="1116"/>
      <c r="CI50" s="1116"/>
      <c r="CJ50" s="1116"/>
      <c r="CK50" s="1116"/>
      <c r="CL50" s="1116"/>
      <c r="CM50" s="1116"/>
      <c r="CN50" s="1116"/>
      <c r="CO50" s="1116"/>
      <c r="CP50" s="1116"/>
      <c r="CQ50" s="1116"/>
      <c r="CR50" s="1116"/>
      <c r="CS50" s="1116"/>
      <c r="CT50" s="1116"/>
      <c r="CU50" s="1116"/>
      <c r="CV50" s="1116"/>
      <c r="CW50" s="1116"/>
      <c r="CX50" s="1116"/>
      <c r="CY50" s="1116"/>
      <c r="CZ50" s="1116"/>
      <c r="DA50" s="1116"/>
      <c r="DB50" s="1116"/>
      <c r="DC50" s="1116"/>
      <c r="DD50" s="1116"/>
      <c r="DE50" s="1116"/>
      <c r="DF50" s="1116"/>
      <c r="DG50" s="1116"/>
      <c r="DH50" s="1116"/>
      <c r="DI50" s="1116"/>
      <c r="DJ50" s="1116"/>
      <c r="DK50" s="1116"/>
      <c r="DL50" s="1116"/>
      <c r="DM50" s="1116"/>
      <c r="DN50" s="1116"/>
      <c r="DO50" s="1116"/>
      <c r="DP50" s="1116"/>
      <c r="DQ50" s="1116"/>
      <c r="DR50" s="1116"/>
      <c r="DS50" s="1116"/>
      <c r="DT50" s="1116"/>
      <c r="DU50" s="1116"/>
      <c r="DV50" s="1116"/>
      <c r="DW50" s="1116"/>
      <c r="DX50" s="1116"/>
      <c r="DY50" s="1116"/>
      <c r="DZ50" s="1116"/>
      <c r="EA50" s="1116"/>
      <c r="EB50" s="1116"/>
      <c r="EC50" s="1116"/>
      <c r="ED50" s="1116"/>
      <c r="EE50" s="1116"/>
      <c r="EF50" s="1116"/>
      <c r="EG50" s="1116"/>
      <c r="EH50" s="1116"/>
      <c r="EI50" s="1116"/>
      <c r="EJ50" s="1116"/>
      <c r="EK50" s="1116"/>
      <c r="EL50" s="1116"/>
      <c r="EM50" s="1116"/>
      <c r="EN50" s="1116"/>
      <c r="EO50" s="1116"/>
      <c r="EP50" s="1116"/>
      <c r="EQ50" s="1116"/>
      <c r="ER50" s="1116"/>
      <c r="ES50" s="1116"/>
      <c r="ET50" s="1116"/>
      <c r="EU50" s="1116"/>
      <c r="EV50" s="1116"/>
      <c r="EW50" s="1116"/>
      <c r="EX50" s="1116"/>
      <c r="EY50" s="1116"/>
      <c r="EZ50" s="1116"/>
      <c r="FA50" s="1116"/>
      <c r="FB50" s="1116"/>
      <c r="FC50" s="1116"/>
      <c r="FD50" s="1116"/>
      <c r="FE50" s="1116"/>
      <c r="FF50" s="1116"/>
      <c r="FG50" s="1116"/>
      <c r="FH50" s="1116"/>
      <c r="FI50" s="1116"/>
      <c r="FJ50" s="1116"/>
      <c r="FK50" s="1116"/>
      <c r="FL50" s="1116"/>
      <c r="FM50" s="1116"/>
      <c r="FN50" s="1116"/>
      <c r="FO50" s="1116"/>
      <c r="FP50" s="1116"/>
      <c r="FQ50" s="1116"/>
      <c r="FR50" s="1116"/>
      <c r="FS50" s="1116"/>
      <c r="FT50" s="1116"/>
      <c r="FU50" s="1116"/>
      <c r="FV50" s="1116"/>
      <c r="FW50" s="1116"/>
      <c r="FX50" s="1116"/>
      <c r="FY50" s="1116"/>
      <c r="FZ50" s="1116"/>
      <c r="GA50" s="1116"/>
      <c r="GB50" s="1116"/>
      <c r="GC50" s="1116"/>
      <c r="GD50" s="1116"/>
      <c r="GE50" s="1116"/>
      <c r="GF50" s="1116"/>
      <c r="GG50" s="1116"/>
      <c r="GH50" s="1116"/>
      <c r="GI50" s="1116"/>
      <c r="GJ50" s="1116"/>
      <c r="GK50" s="1116"/>
      <c r="GL50" s="1116"/>
      <c r="GM50" s="1116"/>
      <c r="GN50" s="1116"/>
      <c r="GO50" s="1116"/>
      <c r="GP50" s="1116"/>
      <c r="GQ50" s="1116"/>
      <c r="GR50" s="1116"/>
      <c r="GS50" s="1116"/>
      <c r="GT50" s="1116"/>
      <c r="GU50" s="1116"/>
      <c r="GV50" s="1116"/>
      <c r="GW50" s="1116"/>
      <c r="GX50" s="1116"/>
      <c r="GY50" s="1116"/>
      <c r="GZ50" s="1116"/>
      <c r="HA50" s="1116"/>
      <c r="HB50" s="1116"/>
      <c r="HC50" s="1116"/>
      <c r="HD50" s="1116"/>
      <c r="HE50" s="1116"/>
      <c r="HF50" s="1116"/>
      <c r="HG50" s="1116"/>
      <c r="HH50" s="1116"/>
      <c r="HI50" s="1116"/>
      <c r="HJ50" s="1116"/>
      <c r="HK50" s="1116"/>
      <c r="HL50" s="1116"/>
      <c r="HM50" s="1116"/>
      <c r="HN50" s="1116"/>
      <c r="HO50" s="1116"/>
      <c r="HP50" s="1116"/>
      <c r="HQ50" s="1116"/>
      <c r="HR50" s="1116"/>
      <c r="HS50" s="1116"/>
      <c r="HT50" s="1116"/>
      <c r="HU50" s="1116"/>
      <c r="HV50" s="1116"/>
      <c r="HW50" s="1116"/>
      <c r="HX50" s="1116"/>
      <c r="HY50" s="1116"/>
      <c r="HZ50" s="1116"/>
      <c r="IA50" s="1116"/>
      <c r="IB50" s="1116"/>
      <c r="IC50" s="1116"/>
      <c r="ID50" s="1116"/>
      <c r="IE50" s="1116"/>
      <c r="IF50" s="1116"/>
      <c r="IG50" s="1116"/>
      <c r="IH50" s="1116"/>
      <c r="II50" s="1116"/>
      <c r="IJ50" s="1116"/>
      <c r="IK50" s="1116"/>
      <c r="IL50" s="1116"/>
      <c r="IM50" s="1116"/>
      <c r="IN50" s="1116"/>
      <c r="IO50" s="1116"/>
      <c r="IP50" s="1116"/>
      <c r="IQ50" s="1116"/>
      <c r="IR50" s="1116"/>
      <c r="IS50" s="1116"/>
      <c r="IT50" s="1116"/>
      <c r="IU50" s="1116"/>
      <c r="IV50" s="1116"/>
      <c r="IW50" s="1116"/>
      <c r="IX50" s="1116"/>
      <c r="IY50" s="1116"/>
      <c r="IZ50" s="1116"/>
      <c r="JA50" s="1116"/>
      <c r="JB50" s="1116"/>
      <c r="JC50" s="1116"/>
      <c r="JD50" s="1116"/>
      <c r="JE50" s="1116"/>
      <c r="JF50" s="1116"/>
      <c r="JG50" s="1116"/>
      <c r="JH50" s="1116"/>
      <c r="JI50" s="1116"/>
      <c r="JJ50" s="1116"/>
      <c r="JK50" s="1116"/>
      <c r="JL50" s="1116"/>
      <c r="JM50" s="1116"/>
      <c r="JN50" s="1116"/>
      <c r="JO50" s="1116"/>
      <c r="JP50" s="1116"/>
      <c r="JQ50" s="1116"/>
      <c r="JR50" s="1116"/>
      <c r="JS50" s="1116"/>
      <c r="JT50" s="1116"/>
      <c r="JU50" s="1116"/>
      <c r="JV50" s="1116"/>
      <c r="JW50" s="1116"/>
      <c r="JX50" s="1116"/>
      <c r="JY50" s="1116"/>
      <c r="JZ50" s="1116"/>
      <c r="KA50" s="1116"/>
      <c r="KB50" s="1116"/>
      <c r="KC50" s="1116"/>
      <c r="KD50" s="1116"/>
      <c r="KE50" s="1116"/>
      <c r="KF50" s="1116"/>
      <c r="KG50" s="1116"/>
      <c r="KH50" s="1116"/>
      <c r="KI50" s="1116"/>
      <c r="KJ50" s="1116"/>
      <c r="KK50" s="1116"/>
      <c r="KL50" s="1116"/>
      <c r="KM50" s="1116"/>
      <c r="KN50" s="1116"/>
      <c r="KO50" s="1116"/>
      <c r="KP50" s="1116"/>
      <c r="KQ50" s="1116"/>
      <c r="KR50" s="1116"/>
      <c r="KS50" s="1116"/>
      <c r="KT50" s="1116"/>
      <c r="KU50" s="1116"/>
      <c r="KV50" s="1116"/>
      <c r="KW50" s="1116"/>
      <c r="KX50" s="1116"/>
      <c r="KY50" s="1116"/>
      <c r="KZ50" s="1116"/>
      <c r="LA50" s="1116"/>
      <c r="LB50" s="1116"/>
      <c r="LC50" s="1116"/>
      <c r="LD50" s="1116"/>
      <c r="LE50" s="1116"/>
      <c r="LF50" s="1116"/>
      <c r="LG50" s="1116"/>
      <c r="LH50" s="1116"/>
      <c r="LI50" s="1116"/>
      <c r="LJ50" s="1116"/>
      <c r="LK50" s="1116"/>
      <c r="LL50" s="1116"/>
      <c r="LM50" s="1116"/>
      <c r="LN50" s="1116"/>
      <c r="LO50" s="1116"/>
      <c r="LP50" s="1116"/>
      <c r="LQ50" s="1116"/>
      <c r="LR50" s="1116"/>
      <c r="LS50" s="1116"/>
      <c r="LT50" s="1116"/>
      <c r="LU50" s="1116"/>
      <c r="LV50" s="1116"/>
      <c r="LW50" s="1116"/>
      <c r="LX50" s="1116"/>
      <c r="LY50" s="1116"/>
      <c r="LZ50" s="1116"/>
      <c r="MA50" s="1116"/>
      <c r="MB50" s="1116"/>
      <c r="MC50" s="1116"/>
      <c r="MD50" s="1116"/>
      <c r="ME50" s="1116"/>
      <c r="MF50" s="1116"/>
      <c r="MG50" s="1116"/>
      <c r="MH50" s="1116"/>
      <c r="MI50" s="1116"/>
      <c r="MJ50" s="1116"/>
      <c r="MK50" s="1116"/>
      <c r="ML50" s="1116"/>
      <c r="MM50" s="1116"/>
      <c r="MN50" s="1116"/>
      <c r="MO50" s="1116"/>
      <c r="MP50" s="1116"/>
      <c r="MQ50" s="1116"/>
      <c r="MR50" s="1116"/>
      <c r="MS50" s="1116"/>
      <c r="MT50" s="1116"/>
      <c r="MU50" s="1116"/>
      <c r="MV50" s="1116"/>
      <c r="MW50" s="1116"/>
      <c r="MX50" s="1116"/>
      <c r="MY50" s="1116"/>
      <c r="MZ50" s="1116"/>
      <c r="NA50" s="1116"/>
      <c r="NB50" s="1116"/>
      <c r="NC50" s="1116"/>
      <c r="ND50" s="1116"/>
      <c r="NE50" s="1116"/>
      <c r="NF50" s="1116"/>
      <c r="NG50" s="1116"/>
      <c r="NH50" s="1116"/>
      <c r="NI50" s="1116"/>
      <c r="NJ50" s="1116"/>
      <c r="NK50" s="1116"/>
      <c r="NL50" s="1116"/>
      <c r="NM50" s="1116"/>
      <c r="NN50" s="1116"/>
      <c r="NO50" s="1116"/>
      <c r="NP50" s="1116"/>
      <c r="NQ50" s="1116"/>
      <c r="NR50" s="1116"/>
      <c r="NS50" s="1116"/>
      <c r="NT50" s="1116"/>
      <c r="NU50" s="1116"/>
      <c r="NV50" s="1116"/>
      <c r="NW50" s="1116"/>
      <c r="NX50" s="1116"/>
      <c r="NY50" s="1116"/>
      <c r="NZ50" s="1116"/>
      <c r="OA50" s="1116"/>
      <c r="OB50" s="1116"/>
      <c r="OC50" s="1116"/>
      <c r="OD50" s="1116"/>
      <c r="OE50" s="1116"/>
      <c r="OF50" s="1116"/>
      <c r="OG50" s="1116"/>
      <c r="OH50" s="1116"/>
      <c r="OI50" s="1116"/>
      <c r="OJ50" s="1116"/>
      <c r="OK50" s="1116"/>
      <c r="OL50" s="1116"/>
      <c r="OM50" s="1116"/>
      <c r="ON50" s="1116"/>
      <c r="OO50" s="1116"/>
      <c r="OP50" s="1116"/>
      <c r="OQ50" s="1116"/>
      <c r="OR50" s="1116"/>
      <c r="OS50" s="1116"/>
      <c r="OT50" s="1116"/>
      <c r="OU50" s="1116"/>
      <c r="OV50" s="1116"/>
      <c r="OW50" s="1116"/>
      <c r="OX50" s="1116"/>
      <c r="OY50" s="1116"/>
      <c r="OZ50" s="1116"/>
      <c r="PA50" s="1116"/>
      <c r="PB50" s="1116"/>
      <c r="PC50" s="1116"/>
      <c r="PD50" s="1116"/>
      <c r="PE50" s="1116"/>
      <c r="PF50" s="1116"/>
      <c r="PG50" s="1116"/>
      <c r="PH50" s="1116"/>
      <c r="PI50" s="1116"/>
      <c r="PJ50" s="1116"/>
      <c r="PK50" s="1116"/>
      <c r="PL50" s="1116"/>
      <c r="PM50" s="1116"/>
      <c r="PN50" s="1116"/>
      <c r="PO50" s="1116"/>
      <c r="PP50" s="1116"/>
      <c r="PQ50" s="1116"/>
      <c r="PR50" s="1116"/>
      <c r="PS50" s="1116"/>
      <c r="PT50" s="1116"/>
      <c r="PU50" s="1116"/>
      <c r="PV50" s="1116"/>
      <c r="PW50" s="1116"/>
      <c r="PX50" s="1116"/>
      <c r="PY50" s="1116"/>
      <c r="PZ50" s="1116"/>
      <c r="QA50" s="1116"/>
      <c r="QB50" s="1116"/>
      <c r="QC50" s="1116"/>
      <c r="QD50" s="1116"/>
      <c r="QE50" s="1116"/>
      <c r="QF50" s="1116"/>
      <c r="QG50" s="1116"/>
      <c r="QH50" s="1116"/>
      <c r="QI50" s="1116"/>
      <c r="QJ50" s="1116"/>
      <c r="QK50" s="1116"/>
      <c r="QL50" s="1116"/>
      <c r="QM50" s="1116"/>
      <c r="QN50" s="1116"/>
      <c r="QO50" s="1116"/>
      <c r="QP50" s="1116"/>
      <c r="QQ50" s="1116"/>
      <c r="QR50" s="1116"/>
      <c r="QS50" s="1116"/>
      <c r="QT50" s="1116"/>
      <c r="QU50" s="1116"/>
      <c r="QV50" s="1116"/>
      <c r="QW50" s="1116"/>
      <c r="QX50" s="1116"/>
      <c r="QY50" s="1116"/>
      <c r="QZ50" s="1116"/>
      <c r="RA50" s="1116"/>
      <c r="RB50" s="1116"/>
      <c r="RC50" s="1116"/>
      <c r="RD50" s="1116"/>
      <c r="RE50" s="1116"/>
      <c r="RF50" s="1116"/>
      <c r="RG50" s="1116"/>
      <c r="RH50" s="1116"/>
      <c r="RI50" s="1116"/>
      <c r="RJ50" s="1116"/>
      <c r="RK50" s="1116"/>
      <c r="RL50" s="1116"/>
      <c r="RM50" s="1116"/>
      <c r="RN50" s="1116"/>
      <c r="RO50" s="1116"/>
      <c r="RP50" s="1116"/>
      <c r="RQ50" s="1116"/>
      <c r="RR50" s="1116"/>
      <c r="RS50" s="1116"/>
      <c r="RT50" s="1116"/>
      <c r="RU50" s="1116"/>
      <c r="RV50" s="1116"/>
      <c r="RW50" s="1116"/>
      <c r="RX50" s="1116"/>
      <c r="RY50" s="1116"/>
      <c r="RZ50" s="1116"/>
      <c r="SA50" s="1116"/>
      <c r="SB50" s="1116"/>
      <c r="SC50" s="1116"/>
      <c r="SD50" s="1116"/>
      <c r="SE50" s="1116"/>
      <c r="SF50" s="1116"/>
      <c r="SG50" s="1116"/>
      <c r="SH50" s="1116"/>
      <c r="SI50" s="1116"/>
      <c r="SJ50" s="1116"/>
      <c r="SK50" s="1116"/>
      <c r="SL50" s="1116"/>
      <c r="SM50" s="1116"/>
      <c r="SN50" s="1116"/>
      <c r="SO50" s="1116"/>
      <c r="SP50" s="1116"/>
      <c r="SQ50" s="1116"/>
      <c r="SR50" s="1116"/>
      <c r="SS50" s="1116"/>
      <c r="ST50" s="1116"/>
      <c r="SU50" s="1116"/>
      <c r="SV50" s="1116"/>
      <c r="SW50" s="1116"/>
      <c r="SX50" s="1116"/>
      <c r="SY50" s="1116"/>
      <c r="SZ50" s="1116"/>
      <c r="TA50" s="1116"/>
      <c r="TB50" s="1116"/>
      <c r="TC50" s="1116"/>
      <c r="TD50" s="1116"/>
      <c r="TE50" s="1116"/>
      <c r="TF50" s="1116"/>
      <c r="TG50" s="1116"/>
      <c r="TH50" s="1116"/>
      <c r="TI50" s="1116"/>
      <c r="TJ50" s="1116"/>
      <c r="TK50" s="1116"/>
      <c r="TL50" s="1116"/>
      <c r="TM50" s="1116"/>
      <c r="TN50" s="1116"/>
      <c r="TO50" s="1116"/>
      <c r="TP50" s="1116"/>
      <c r="TQ50" s="1116"/>
      <c r="TR50" s="1116"/>
      <c r="TS50" s="1116"/>
      <c r="TT50" s="1116"/>
      <c r="TU50" s="1116"/>
      <c r="TV50" s="1116"/>
      <c r="TW50" s="1116"/>
      <c r="TX50" s="1116"/>
      <c r="TY50" s="1116"/>
      <c r="TZ50" s="1116"/>
      <c r="UA50" s="1116"/>
      <c r="UB50" s="1116"/>
      <c r="UC50" s="1116"/>
      <c r="UD50" s="1116"/>
      <c r="UE50" s="1116"/>
      <c r="UF50" s="1116"/>
      <c r="UG50" s="1116"/>
      <c r="UH50" s="1116"/>
      <c r="UI50" s="1116"/>
      <c r="UJ50" s="1116"/>
      <c r="UK50" s="1116"/>
      <c r="UL50" s="1116"/>
      <c r="UM50" s="1116"/>
      <c r="UN50" s="1116"/>
      <c r="UO50" s="1116"/>
      <c r="UP50" s="1116"/>
      <c r="UQ50" s="1116"/>
      <c r="UR50" s="1116"/>
      <c r="US50" s="1116"/>
      <c r="UT50" s="1116"/>
      <c r="UU50" s="1116"/>
      <c r="UV50" s="1116"/>
      <c r="UW50" s="1116"/>
      <c r="UX50" s="1116"/>
      <c r="UY50" s="1116"/>
      <c r="UZ50" s="1116"/>
      <c r="VA50" s="1116"/>
      <c r="VB50" s="1116"/>
      <c r="VC50" s="1116"/>
      <c r="VD50" s="1116"/>
      <c r="VE50" s="1116"/>
      <c r="VF50" s="1116"/>
      <c r="VG50" s="1116"/>
      <c r="VH50" s="1116"/>
      <c r="VI50" s="1116"/>
      <c r="VJ50" s="1116"/>
      <c r="VK50" s="1116"/>
      <c r="VL50" s="1116"/>
      <c r="VM50" s="1116"/>
      <c r="VN50" s="1116"/>
      <c r="VO50" s="1116"/>
      <c r="VP50" s="1116"/>
      <c r="VQ50" s="1116"/>
      <c r="VR50" s="1116"/>
      <c r="VS50" s="1116"/>
      <c r="VT50" s="1116"/>
      <c r="VU50" s="1116"/>
      <c r="VV50" s="1116"/>
      <c r="VW50" s="1116"/>
      <c r="VX50" s="1116"/>
      <c r="VY50" s="1116"/>
      <c r="VZ50" s="1116"/>
      <c r="WA50" s="1116"/>
      <c r="WB50" s="1116"/>
      <c r="WC50" s="1116"/>
      <c r="WD50" s="1116"/>
      <c r="WE50" s="1116"/>
      <c r="WF50" s="1116"/>
      <c r="WG50" s="1116"/>
      <c r="WH50" s="1116"/>
      <c r="WI50" s="1116"/>
      <c r="WJ50" s="1116"/>
      <c r="WK50" s="1116"/>
      <c r="WL50" s="1116"/>
      <c r="WM50" s="1116"/>
      <c r="WN50" s="1116"/>
      <c r="WO50" s="1116"/>
      <c r="WP50" s="1116"/>
      <c r="WQ50" s="1116"/>
      <c r="WR50" s="1116"/>
      <c r="WS50" s="1116"/>
      <c r="WT50" s="1116"/>
      <c r="WU50" s="1116"/>
      <c r="WV50" s="1116"/>
      <c r="WW50" s="1116"/>
      <c r="WX50" s="1116"/>
      <c r="WY50" s="1116"/>
      <c r="WZ50" s="1116"/>
      <c r="XA50" s="1116"/>
      <c r="XB50" s="1116"/>
      <c r="XC50" s="1116"/>
      <c r="XD50" s="1116"/>
      <c r="XE50" s="1116"/>
      <c r="XF50" s="1116"/>
      <c r="XG50" s="1116"/>
      <c r="XH50" s="1116"/>
      <c r="XI50" s="1116"/>
      <c r="XJ50" s="1116"/>
      <c r="XK50" s="1116"/>
      <c r="XL50" s="1116"/>
      <c r="XM50" s="1116"/>
      <c r="XN50" s="1116"/>
      <c r="XO50" s="1116"/>
      <c r="XP50" s="1116"/>
      <c r="XQ50" s="1116"/>
      <c r="XR50" s="1116"/>
      <c r="XS50" s="1116"/>
      <c r="XT50" s="1116"/>
      <c r="XU50" s="1116"/>
      <c r="XV50" s="1116"/>
      <c r="XW50" s="1116"/>
      <c r="XX50" s="1116"/>
      <c r="XY50" s="1116"/>
      <c r="XZ50" s="1116"/>
      <c r="YA50" s="1116"/>
      <c r="YB50" s="1116"/>
      <c r="YC50" s="1116"/>
      <c r="YD50" s="1116"/>
      <c r="YE50" s="1116"/>
      <c r="YF50" s="1116"/>
      <c r="YG50" s="1116"/>
      <c r="YH50" s="1116"/>
      <c r="YI50" s="1116"/>
      <c r="YJ50" s="1116"/>
      <c r="YK50" s="1116"/>
      <c r="YL50" s="1116"/>
      <c r="YM50" s="1116"/>
      <c r="YN50" s="1116"/>
      <c r="YO50" s="1116"/>
      <c r="YP50" s="1116"/>
      <c r="YQ50" s="1116"/>
      <c r="YR50" s="1116"/>
      <c r="YS50" s="1116"/>
      <c r="YT50" s="1116"/>
      <c r="YU50" s="1116"/>
      <c r="YV50" s="1116"/>
      <c r="YW50" s="1116"/>
      <c r="YX50" s="1116"/>
      <c r="YY50" s="1116"/>
      <c r="YZ50" s="1116"/>
      <c r="ZA50" s="1116"/>
      <c r="ZB50" s="1116"/>
      <c r="ZC50" s="1116"/>
      <c r="ZD50" s="1116"/>
      <c r="ZE50" s="1116"/>
      <c r="ZF50" s="1116"/>
      <c r="ZG50" s="1116"/>
      <c r="ZH50" s="1116"/>
      <c r="ZI50" s="1116"/>
      <c r="ZJ50" s="1116"/>
      <c r="ZK50" s="1116"/>
      <c r="ZL50" s="1116"/>
      <c r="ZM50" s="1116"/>
      <c r="ZN50" s="1116"/>
      <c r="ZO50" s="1116"/>
      <c r="ZP50" s="1116"/>
      <c r="ZQ50" s="1116"/>
      <c r="ZR50" s="1116"/>
      <c r="ZS50" s="1116"/>
      <c r="ZT50" s="1116"/>
      <c r="ZU50" s="1116"/>
      <c r="ZV50" s="1116"/>
      <c r="ZW50" s="1116"/>
      <c r="ZX50" s="1116"/>
      <c r="ZY50" s="1116"/>
      <c r="ZZ50" s="1116"/>
      <c r="AAA50" s="1116"/>
      <c r="AAB50" s="1116"/>
      <c r="AAC50" s="1116"/>
      <c r="AAD50" s="1116"/>
      <c r="AAE50" s="1116"/>
      <c r="AAF50" s="1116"/>
      <c r="AAG50" s="1116"/>
      <c r="AAH50" s="1116"/>
      <c r="AAI50" s="1116"/>
      <c r="AAJ50" s="1116"/>
      <c r="AAK50" s="1116"/>
      <c r="AAL50" s="1116"/>
      <c r="AAM50" s="1116"/>
      <c r="AAN50" s="1116"/>
      <c r="AAO50" s="1116"/>
      <c r="AAP50" s="1116"/>
      <c r="AAQ50" s="1116"/>
      <c r="AAR50" s="1116"/>
      <c r="AAS50" s="1116"/>
      <c r="AAT50" s="1116"/>
      <c r="AAU50" s="1116"/>
      <c r="AAV50" s="1116"/>
      <c r="AAW50" s="1116"/>
      <c r="AAX50" s="1116"/>
      <c r="AAY50" s="1116"/>
      <c r="AAZ50" s="1116"/>
      <c r="ABA50" s="1116"/>
      <c r="ABB50" s="1116"/>
      <c r="ABC50" s="1116"/>
      <c r="ABD50" s="1116"/>
      <c r="ABE50" s="1116"/>
      <c r="ABF50" s="1116"/>
      <c r="ABG50" s="1116"/>
      <c r="ABH50" s="1116"/>
      <c r="ABI50" s="1116"/>
      <c r="ABJ50" s="1116"/>
      <c r="ABK50" s="1116"/>
      <c r="ABL50" s="1116"/>
      <c r="ABM50" s="1116"/>
      <c r="ABN50" s="1116"/>
      <c r="ABO50" s="1116"/>
      <c r="ABP50" s="1116"/>
      <c r="ABQ50" s="1116"/>
      <c r="ABR50" s="1116"/>
      <c r="ABS50" s="1116"/>
      <c r="ABT50" s="1116"/>
      <c r="ABU50" s="1116"/>
      <c r="ABV50" s="1116"/>
      <c r="ABW50" s="1116"/>
      <c r="ABX50" s="1116"/>
      <c r="ABY50" s="1116"/>
      <c r="ABZ50" s="1116"/>
      <c r="ACA50" s="1116"/>
      <c r="ACB50" s="1116"/>
      <c r="ACC50" s="1116"/>
      <c r="ACD50" s="1116"/>
      <c r="ACE50" s="1116"/>
      <c r="ACF50" s="1116"/>
      <c r="ACG50" s="1116"/>
      <c r="ACH50" s="1116"/>
      <c r="ACI50" s="1116"/>
      <c r="ACJ50" s="1116"/>
      <c r="ACK50" s="1116"/>
      <c r="ACL50" s="1116"/>
      <c r="ACM50" s="1116"/>
      <c r="ACN50" s="1116"/>
      <c r="ACO50" s="1116"/>
      <c r="ACP50" s="1116"/>
      <c r="ACQ50" s="1116"/>
      <c r="ACR50" s="1116"/>
      <c r="ACS50" s="1116"/>
      <c r="ACT50" s="1116"/>
      <c r="ACU50" s="1116"/>
      <c r="ACV50" s="1116"/>
      <c r="ACW50" s="1116"/>
      <c r="ACX50" s="1116"/>
      <c r="ACY50" s="1116"/>
      <c r="ACZ50" s="1116"/>
      <c r="ADA50" s="1116"/>
      <c r="ADB50" s="1116"/>
      <c r="ADC50" s="1116"/>
      <c r="ADD50" s="1116"/>
      <c r="ADE50" s="1116"/>
      <c r="ADF50" s="1116"/>
      <c r="ADG50" s="1116"/>
      <c r="ADH50" s="1116"/>
      <c r="ADI50" s="1116"/>
      <c r="ADJ50" s="1116"/>
      <c r="ADK50" s="1116"/>
      <c r="ADL50" s="1116"/>
      <c r="ADM50" s="1116"/>
      <c r="ADN50" s="1116"/>
      <c r="ADO50" s="1116"/>
      <c r="ADP50" s="1116"/>
      <c r="ADQ50" s="1116"/>
      <c r="ADR50" s="1116"/>
      <c r="ADS50" s="1116"/>
      <c r="ADT50" s="1116"/>
      <c r="ADU50" s="1116"/>
      <c r="ADV50" s="1116"/>
      <c r="ADW50" s="1116"/>
      <c r="ADX50" s="1116"/>
      <c r="ADY50" s="1116"/>
      <c r="ADZ50" s="1116"/>
      <c r="AEA50" s="1116"/>
      <c r="AEB50" s="1116"/>
      <c r="AEC50" s="1116"/>
      <c r="AED50" s="1116"/>
      <c r="AEE50" s="1116"/>
      <c r="AEF50" s="1116"/>
      <c r="AEG50" s="1116"/>
      <c r="AEH50" s="1116"/>
      <c r="AEI50" s="1116"/>
      <c r="AEJ50" s="1116"/>
      <c r="AEK50" s="1116"/>
      <c r="AEL50" s="1116"/>
      <c r="AEM50" s="1116"/>
      <c r="AEN50" s="1116"/>
      <c r="AEO50" s="1116"/>
      <c r="AEP50" s="1116"/>
      <c r="AEQ50" s="1116"/>
      <c r="AER50" s="1116"/>
      <c r="AES50" s="1116"/>
      <c r="AET50" s="1116"/>
      <c r="AEU50" s="1116"/>
      <c r="AEV50" s="1116"/>
      <c r="AEW50" s="1116"/>
      <c r="AEX50" s="1116"/>
      <c r="AEY50" s="1116"/>
      <c r="AEZ50" s="1116"/>
      <c r="AFA50" s="1116"/>
      <c r="AFB50" s="1116"/>
      <c r="AFC50" s="1116"/>
      <c r="AFD50" s="1116"/>
      <c r="AFE50" s="1116"/>
      <c r="AFF50" s="1116"/>
      <c r="AFG50" s="1116"/>
      <c r="AFH50" s="1116"/>
      <c r="AFI50" s="1116"/>
      <c r="AFJ50" s="1116"/>
      <c r="AFK50" s="1116"/>
      <c r="AFL50" s="1116"/>
      <c r="AFM50" s="1116"/>
      <c r="AFN50" s="1116"/>
      <c r="AFO50" s="1116"/>
      <c r="AFP50" s="1116"/>
      <c r="AFQ50" s="1116"/>
      <c r="AFR50" s="1116"/>
      <c r="AFS50" s="1116"/>
      <c r="AFT50" s="1116"/>
      <c r="AFU50" s="1116"/>
      <c r="AFV50" s="1116"/>
      <c r="AFW50" s="1116"/>
      <c r="AFX50" s="1116"/>
      <c r="AFY50" s="1116"/>
      <c r="AFZ50" s="1116"/>
      <c r="AGA50" s="1116"/>
      <c r="AGB50" s="1116"/>
      <c r="AGC50" s="1116"/>
      <c r="AGD50" s="1116"/>
      <c r="AGE50" s="1116"/>
      <c r="AGF50" s="1116"/>
      <c r="AGG50" s="1116"/>
      <c r="AGH50" s="1116"/>
      <c r="AGI50" s="1116"/>
      <c r="AGJ50" s="1116"/>
      <c r="AGK50" s="1116"/>
      <c r="AGL50" s="1116"/>
      <c r="AGM50" s="1116"/>
      <c r="AGN50" s="1116"/>
      <c r="AGO50" s="1116"/>
      <c r="AGP50" s="1116"/>
      <c r="AGQ50" s="1116"/>
      <c r="AGR50" s="1116"/>
      <c r="AGS50" s="1116"/>
      <c r="AGT50" s="1116"/>
      <c r="AGU50" s="1116"/>
      <c r="AGV50" s="1116"/>
      <c r="AGW50" s="1116"/>
      <c r="AGX50" s="1116"/>
      <c r="AGY50" s="1116"/>
      <c r="AGZ50" s="1116"/>
      <c r="AHA50" s="1116"/>
      <c r="AHB50" s="1116"/>
      <c r="AHC50" s="1116"/>
      <c r="AHD50" s="1116"/>
      <c r="AHE50" s="1116"/>
      <c r="AHF50" s="1116"/>
      <c r="AHG50" s="1116"/>
      <c r="AHH50" s="1116"/>
      <c r="AHI50" s="1116"/>
      <c r="AHJ50" s="1116"/>
      <c r="AHK50" s="1116"/>
      <c r="AHL50" s="1116"/>
      <c r="AHM50" s="1116"/>
      <c r="AHN50" s="1116"/>
      <c r="AHO50" s="1116"/>
      <c r="AHP50" s="1116"/>
      <c r="AHQ50" s="1116"/>
      <c r="AHR50" s="1116"/>
      <c r="AHS50" s="1116"/>
      <c r="AHT50" s="1116"/>
      <c r="AHU50" s="1116"/>
      <c r="AHV50" s="1116"/>
      <c r="AHW50" s="1116"/>
      <c r="AHX50" s="1116"/>
      <c r="AHY50" s="1116"/>
      <c r="AHZ50" s="1116"/>
      <c r="AIA50" s="1116"/>
      <c r="AIB50" s="1116"/>
      <c r="AIC50" s="1116"/>
      <c r="AID50" s="1116"/>
      <c r="AIE50" s="1116"/>
      <c r="AIF50" s="1116"/>
      <c r="AIG50" s="1116"/>
      <c r="AIH50" s="1116"/>
      <c r="AII50" s="1116"/>
      <c r="AIJ50" s="1116"/>
      <c r="AIK50" s="1116"/>
      <c r="AIL50" s="1116"/>
      <c r="AIM50" s="1116"/>
      <c r="AIN50" s="1116"/>
      <c r="AIO50" s="1116"/>
      <c r="AIP50" s="1116"/>
      <c r="AIQ50" s="1116"/>
      <c r="AIR50" s="1116"/>
      <c r="AIS50" s="1116"/>
      <c r="AIT50" s="1116"/>
      <c r="AIU50" s="1116"/>
      <c r="AIV50" s="1116"/>
      <c r="AIW50" s="1116"/>
      <c r="AIX50" s="1116"/>
      <c r="AIY50" s="1116"/>
      <c r="AIZ50" s="1116"/>
      <c r="AJA50" s="1116"/>
      <c r="AJB50" s="1116"/>
      <c r="AJC50" s="1116"/>
      <c r="AJD50" s="1116"/>
      <c r="AJE50" s="1116"/>
      <c r="AJF50" s="1116"/>
      <c r="AJG50" s="1116"/>
      <c r="AJH50" s="1116"/>
      <c r="AJI50" s="1116"/>
      <c r="AJJ50" s="1116"/>
      <c r="AJK50" s="1116"/>
      <c r="AJL50" s="1116"/>
      <c r="AJM50" s="1116"/>
      <c r="AJN50" s="1116"/>
      <c r="AJO50" s="1116"/>
      <c r="AJP50" s="1116"/>
      <c r="AJQ50" s="1116"/>
      <c r="AJR50" s="1116"/>
      <c r="AJS50" s="1116"/>
      <c r="AJT50" s="1116"/>
      <c r="AJU50" s="1116"/>
      <c r="AJV50" s="1116"/>
      <c r="AJW50" s="1116"/>
      <c r="AJX50" s="1116"/>
      <c r="AJY50" s="1116"/>
      <c r="AJZ50" s="1116"/>
      <c r="AKA50" s="1116"/>
      <c r="AKB50" s="1116"/>
      <c r="AKC50" s="1116"/>
      <c r="AKD50" s="1116"/>
      <c r="AKE50" s="1116"/>
      <c r="AKF50" s="1116"/>
      <c r="AKG50" s="1116"/>
      <c r="AKH50" s="1116"/>
      <c r="AKI50" s="1116"/>
      <c r="AKJ50" s="1116"/>
      <c r="AKK50" s="1116"/>
      <c r="AKL50" s="1116"/>
      <c r="AKM50" s="1116"/>
      <c r="AKN50" s="1116"/>
      <c r="AKO50" s="1116"/>
      <c r="AKP50" s="1116"/>
      <c r="AKQ50" s="1116"/>
      <c r="AKR50" s="1116"/>
      <c r="AKS50" s="1116"/>
      <c r="AKT50" s="1116"/>
      <c r="AKU50" s="1116"/>
      <c r="AKV50" s="1116"/>
      <c r="AKW50" s="1116"/>
      <c r="AKX50" s="1116"/>
      <c r="AKY50" s="1116"/>
      <c r="AKZ50" s="1116"/>
      <c r="ALA50" s="1116"/>
      <c r="ALB50" s="1116"/>
      <c r="ALC50" s="1116"/>
      <c r="ALD50" s="1116"/>
      <c r="ALE50" s="1116"/>
      <c r="ALF50" s="1116"/>
      <c r="ALG50" s="1116"/>
      <c r="ALH50" s="1116"/>
      <c r="ALI50" s="1116"/>
      <c r="ALJ50" s="1116"/>
      <c r="ALK50" s="1116"/>
      <c r="ALL50" s="1116"/>
      <c r="ALM50" s="1116"/>
      <c r="ALN50" s="1116"/>
      <c r="ALO50" s="1116"/>
      <c r="ALP50" s="1116"/>
      <c r="ALQ50" s="1116"/>
      <c r="ALR50" s="1116"/>
      <c r="ALS50" s="1116"/>
      <c r="ALT50" s="1116"/>
      <c r="ALU50" s="1116"/>
      <c r="ALV50" s="1116"/>
      <c r="ALW50" s="1116"/>
      <c r="ALX50" s="1116"/>
      <c r="ALY50" s="1116"/>
      <c r="ALZ50" s="1116"/>
      <c r="AMA50" s="1116"/>
      <c r="AMB50" s="1116"/>
      <c r="AMC50" s="1116"/>
      <c r="AMD50" s="1116"/>
      <c r="AME50" s="1116"/>
      <c r="AMF50" s="1116"/>
      <c r="AMG50" s="1116"/>
      <c r="AMH50" s="1116"/>
      <c r="AMI50" s="1116"/>
      <c r="AMJ50" s="1116"/>
      <c r="AMK50" s="1116"/>
      <c r="AML50" s="1116"/>
      <c r="AMM50" s="1116"/>
      <c r="AMN50" s="1116"/>
      <c r="AMO50" s="1116"/>
      <c r="AMP50" s="1116"/>
      <c r="AMQ50" s="1116"/>
      <c r="AMR50" s="1116"/>
      <c r="AMS50" s="1116"/>
      <c r="AMT50" s="1116"/>
      <c r="AMU50" s="1116"/>
      <c r="AMV50" s="1116"/>
      <c r="AMW50" s="1116"/>
      <c r="AMX50" s="1116"/>
      <c r="AMY50" s="1116"/>
      <c r="AMZ50" s="1116"/>
      <c r="ANA50" s="1116"/>
      <c r="ANB50" s="1116"/>
      <c r="ANC50" s="1116"/>
      <c r="AND50" s="1116"/>
      <c r="ANE50" s="1116"/>
      <c r="ANF50" s="1116"/>
      <c r="ANG50" s="1116"/>
      <c r="ANH50" s="1116"/>
      <c r="ANI50" s="1116"/>
      <c r="ANJ50" s="1116"/>
      <c r="ANK50" s="1116"/>
      <c r="ANL50" s="1116"/>
      <c r="ANM50" s="1116"/>
      <c r="ANN50" s="1116"/>
      <c r="ANO50" s="1116"/>
      <c r="ANP50" s="1116"/>
      <c r="ANQ50" s="1116"/>
      <c r="ANR50" s="1116"/>
      <c r="ANS50" s="1116"/>
      <c r="ANT50" s="1116"/>
      <c r="ANU50" s="1116"/>
      <c r="ANV50" s="1116"/>
      <c r="ANW50" s="1116"/>
      <c r="ANX50" s="1116"/>
      <c r="ANY50" s="1116"/>
      <c r="ANZ50" s="1116"/>
      <c r="AOA50" s="1116"/>
      <c r="AOB50" s="1116"/>
      <c r="AOC50" s="1116"/>
      <c r="AOD50" s="1116"/>
      <c r="AOE50" s="1116"/>
      <c r="AOF50" s="1116"/>
      <c r="AOG50" s="1116"/>
      <c r="AOH50" s="1116"/>
      <c r="AOI50" s="1116"/>
      <c r="AOJ50" s="1116"/>
      <c r="AOK50" s="1116"/>
      <c r="AOL50" s="1116"/>
      <c r="AOM50" s="1116"/>
      <c r="AON50" s="1116"/>
      <c r="AOO50" s="1116"/>
      <c r="AOP50" s="1116"/>
      <c r="AOQ50" s="1116"/>
      <c r="AOR50" s="1116"/>
      <c r="AOS50" s="1116"/>
      <c r="AOT50" s="1116"/>
      <c r="AOU50" s="1116"/>
      <c r="AOV50" s="1116"/>
      <c r="AOW50" s="1116"/>
      <c r="AOX50" s="1116"/>
      <c r="AOY50" s="1116"/>
      <c r="AOZ50" s="1116"/>
      <c r="APA50" s="1116"/>
      <c r="APB50" s="1116"/>
      <c r="APC50" s="1116"/>
      <c r="APD50" s="1116"/>
      <c r="APE50" s="1116"/>
      <c r="APF50" s="1116"/>
      <c r="APG50" s="1116"/>
      <c r="APH50" s="1116"/>
      <c r="API50" s="1116"/>
      <c r="APJ50" s="1116"/>
      <c r="APK50" s="1116"/>
      <c r="APL50" s="1116"/>
      <c r="APM50" s="1116"/>
      <c r="APN50" s="1116"/>
      <c r="APO50" s="1116"/>
      <c r="APP50" s="1116"/>
      <c r="APQ50" s="1116"/>
      <c r="APR50" s="1116"/>
      <c r="APS50" s="1116"/>
      <c r="APT50" s="1116"/>
      <c r="APU50" s="1116"/>
      <c r="APV50" s="1116"/>
      <c r="APW50" s="1116"/>
      <c r="APX50" s="1116"/>
      <c r="APY50" s="1116"/>
      <c r="APZ50" s="1116"/>
      <c r="AQA50" s="1116"/>
      <c r="AQB50" s="1116"/>
      <c r="AQC50" s="1116"/>
      <c r="AQD50" s="1116"/>
      <c r="AQE50" s="1116"/>
      <c r="AQF50" s="1116"/>
      <c r="AQG50" s="1116"/>
      <c r="AQH50" s="1116"/>
      <c r="AQI50" s="1116"/>
      <c r="AQJ50" s="1116"/>
      <c r="AQK50" s="1116"/>
      <c r="AQL50" s="1116"/>
      <c r="AQM50" s="1116"/>
      <c r="AQN50" s="1116"/>
      <c r="AQO50" s="1116"/>
      <c r="AQP50" s="1116"/>
      <c r="AQQ50" s="1116"/>
      <c r="AQR50" s="1116"/>
      <c r="AQS50" s="1116"/>
      <c r="AQT50" s="1116"/>
      <c r="AQU50" s="1116"/>
      <c r="AQV50" s="1116"/>
      <c r="AQW50" s="1116"/>
      <c r="AQX50" s="1116"/>
      <c r="AQY50" s="1116"/>
      <c r="AQZ50" s="1116"/>
      <c r="ARA50" s="1116"/>
      <c r="ARB50" s="1116"/>
      <c r="ARC50" s="1116"/>
      <c r="ARD50" s="1116"/>
      <c r="ARE50" s="1116"/>
      <c r="ARF50" s="1116"/>
      <c r="ARG50" s="1116"/>
      <c r="ARH50" s="1116"/>
      <c r="ARI50" s="1116"/>
      <c r="ARJ50" s="1116"/>
      <c r="ARK50" s="1116"/>
      <c r="ARL50" s="1116"/>
      <c r="ARM50" s="1116"/>
      <c r="ARN50" s="1116"/>
      <c r="ARO50" s="1116"/>
      <c r="ARP50" s="1116"/>
      <c r="ARQ50" s="1116"/>
      <c r="ARR50" s="1116"/>
      <c r="ARS50" s="1116"/>
      <c r="ART50" s="1116"/>
      <c r="ARU50" s="1116"/>
      <c r="ARV50" s="1116"/>
      <c r="ARW50" s="1116"/>
      <c r="ARX50" s="1116"/>
      <c r="ARY50" s="1116"/>
      <c r="ARZ50" s="1116"/>
      <c r="ASA50" s="1116"/>
      <c r="ASB50" s="1116"/>
      <c r="ASC50" s="1116"/>
      <c r="ASD50" s="1116"/>
      <c r="ASE50" s="1116"/>
      <c r="ASF50" s="1116"/>
      <c r="ASG50" s="1116"/>
      <c r="ASH50" s="1116"/>
      <c r="ASI50" s="1116"/>
      <c r="ASJ50" s="1116"/>
      <c r="ASK50" s="1116"/>
      <c r="ASL50" s="1116"/>
      <c r="ASM50" s="1116"/>
      <c r="ASN50" s="1116"/>
      <c r="ASO50" s="1116"/>
      <c r="ASP50" s="1116"/>
      <c r="ASQ50" s="1116"/>
      <c r="ASR50" s="1116"/>
      <c r="ASS50" s="1116"/>
      <c r="AST50" s="1116"/>
      <c r="ASU50" s="1116"/>
      <c r="ASV50" s="1116"/>
      <c r="ASW50" s="1116"/>
      <c r="ASX50" s="1116"/>
      <c r="ASY50" s="1116"/>
      <c r="ASZ50" s="1116"/>
      <c r="ATA50" s="1116"/>
      <c r="ATB50" s="1116"/>
      <c r="ATC50" s="1116"/>
      <c r="ATD50" s="1116"/>
      <c r="ATE50" s="1116"/>
      <c r="ATF50" s="1116"/>
      <c r="ATG50" s="1116"/>
      <c r="ATH50" s="1116"/>
      <c r="ATI50" s="1116"/>
      <c r="ATJ50" s="1116"/>
      <c r="ATK50" s="1116"/>
      <c r="ATL50" s="1116"/>
      <c r="ATM50" s="1116"/>
      <c r="ATN50" s="1116"/>
      <c r="ATO50" s="1116"/>
      <c r="ATP50" s="1116"/>
      <c r="ATQ50" s="1116"/>
      <c r="ATR50" s="1116"/>
      <c r="ATS50" s="1116"/>
      <c r="ATT50" s="1116"/>
      <c r="ATU50" s="1116"/>
      <c r="ATV50" s="1116"/>
      <c r="ATW50" s="1116"/>
      <c r="ATX50" s="1116"/>
      <c r="ATY50" s="1116"/>
      <c r="ATZ50" s="1116"/>
      <c r="AUA50" s="1116"/>
      <c r="AUB50" s="1116"/>
      <c r="AUC50" s="1116"/>
      <c r="AUD50" s="1116"/>
      <c r="AUE50" s="1116"/>
      <c r="AUF50" s="1116"/>
      <c r="AUG50" s="1116"/>
      <c r="AUH50" s="1116"/>
      <c r="AUI50" s="1116"/>
      <c r="AUJ50" s="1116"/>
      <c r="AUK50" s="1116"/>
      <c r="AUL50" s="1116"/>
      <c r="AUM50" s="1116"/>
      <c r="AUN50" s="1116"/>
      <c r="AUO50" s="1116"/>
      <c r="AUP50" s="1116"/>
      <c r="AUQ50" s="1116"/>
      <c r="AUR50" s="1116"/>
      <c r="AUS50" s="1116"/>
      <c r="AUT50" s="1116"/>
      <c r="AUU50" s="1116"/>
      <c r="AUV50" s="1116"/>
      <c r="AUW50" s="1116"/>
      <c r="AUX50" s="1116"/>
      <c r="AUY50" s="1116"/>
      <c r="AUZ50" s="1116"/>
      <c r="AVA50" s="1116"/>
      <c r="AVB50" s="1116"/>
      <c r="AVC50" s="1116"/>
      <c r="AVD50" s="1116"/>
      <c r="AVE50" s="1116"/>
      <c r="AVF50" s="1116"/>
      <c r="AVG50" s="1116"/>
      <c r="AVH50" s="1116"/>
      <c r="AVI50" s="1116"/>
      <c r="AVJ50" s="1116"/>
      <c r="AVK50" s="1116"/>
      <c r="AVL50" s="1116"/>
      <c r="AVM50" s="1116"/>
      <c r="AVN50" s="1116"/>
      <c r="AVO50" s="1116"/>
      <c r="AVP50" s="1116"/>
      <c r="AVQ50" s="1116"/>
      <c r="AVR50" s="1116"/>
      <c r="AVS50" s="1116"/>
      <c r="AVT50" s="1116"/>
      <c r="AVU50" s="1116"/>
      <c r="AVV50" s="1116"/>
      <c r="AVW50" s="1116"/>
      <c r="AVX50" s="1116"/>
      <c r="AVY50" s="1116"/>
      <c r="AVZ50" s="1116"/>
      <c r="AWA50" s="1116"/>
      <c r="AWB50" s="1116"/>
      <c r="AWC50" s="1116"/>
      <c r="AWD50" s="1116"/>
      <c r="AWE50" s="1116"/>
      <c r="AWF50" s="1116"/>
      <c r="AWG50" s="1116"/>
      <c r="AWH50" s="1116"/>
      <c r="AWI50" s="1116"/>
      <c r="AWJ50" s="1116"/>
      <c r="AWK50" s="1116"/>
      <c r="AWL50" s="1116"/>
      <c r="AWM50" s="1116"/>
      <c r="AWN50" s="1116"/>
      <c r="AWO50" s="1116"/>
      <c r="AWP50" s="1116"/>
      <c r="AWQ50" s="1116"/>
      <c r="AWR50" s="1116"/>
      <c r="AWS50" s="1116"/>
      <c r="AWT50" s="1116"/>
      <c r="AWU50" s="1116"/>
      <c r="AWV50" s="1116"/>
      <c r="AWW50" s="1116"/>
      <c r="AWX50" s="1116"/>
      <c r="AWY50" s="1116"/>
      <c r="AWZ50" s="1116"/>
      <c r="AXA50" s="1116"/>
      <c r="AXB50" s="1116"/>
      <c r="AXC50" s="1116"/>
      <c r="AXD50" s="1116"/>
      <c r="AXE50" s="1116"/>
      <c r="AXF50" s="1116"/>
      <c r="AXG50" s="1116"/>
      <c r="AXH50" s="1116"/>
      <c r="AXI50" s="1116"/>
      <c r="AXJ50" s="1116"/>
      <c r="AXK50" s="1116"/>
      <c r="AXL50" s="1116"/>
      <c r="AXM50" s="1116"/>
      <c r="AXN50" s="1116"/>
      <c r="AXO50" s="1116"/>
      <c r="AXP50" s="1116"/>
      <c r="AXQ50" s="1116"/>
      <c r="AXR50" s="1116"/>
      <c r="AXS50" s="1116"/>
      <c r="AXT50" s="1116"/>
      <c r="AXU50" s="1116"/>
      <c r="AXV50" s="1116"/>
      <c r="AXW50" s="1116"/>
      <c r="AXX50" s="1116"/>
      <c r="AXY50" s="1116"/>
      <c r="AXZ50" s="1116"/>
      <c r="AYA50" s="1116"/>
      <c r="AYB50" s="1116"/>
      <c r="AYC50" s="1116"/>
      <c r="AYD50" s="1116"/>
      <c r="AYE50" s="1116"/>
      <c r="AYF50" s="1116"/>
      <c r="AYG50" s="1116"/>
      <c r="AYH50" s="1116"/>
      <c r="AYI50" s="1116"/>
      <c r="AYJ50" s="1116"/>
      <c r="AYK50" s="1116"/>
      <c r="AYL50" s="1116"/>
      <c r="AYM50" s="1116"/>
      <c r="AYN50" s="1116"/>
      <c r="AYO50" s="1116"/>
      <c r="AYP50" s="1116"/>
      <c r="AYQ50" s="1116"/>
      <c r="AYR50" s="1116"/>
      <c r="AYS50" s="1116"/>
      <c r="AYT50" s="1116"/>
      <c r="AYU50" s="1116"/>
      <c r="AYV50" s="1116"/>
      <c r="AYW50" s="1116"/>
      <c r="AYX50" s="1116"/>
      <c r="AYY50" s="1116"/>
      <c r="AYZ50" s="1116"/>
      <c r="AZA50" s="1116"/>
      <c r="AZB50" s="1116"/>
      <c r="AZC50" s="1116"/>
      <c r="AZD50" s="1116"/>
      <c r="AZE50" s="1116"/>
      <c r="AZF50" s="1116"/>
      <c r="AZG50" s="1116"/>
      <c r="AZH50" s="1116"/>
      <c r="AZI50" s="1116"/>
      <c r="AZJ50" s="1116"/>
      <c r="AZK50" s="1116"/>
      <c r="AZL50" s="1116"/>
      <c r="AZM50" s="1116"/>
      <c r="AZN50" s="1116"/>
      <c r="AZO50" s="1116"/>
      <c r="AZP50" s="1116"/>
      <c r="AZQ50" s="1116"/>
      <c r="AZR50" s="1116"/>
      <c r="AZS50" s="1116"/>
      <c r="AZT50" s="1116"/>
      <c r="AZU50" s="1116"/>
      <c r="AZV50" s="1116"/>
      <c r="AZW50" s="1116"/>
      <c r="AZX50" s="1116"/>
      <c r="AZY50" s="1116"/>
      <c r="AZZ50" s="1116"/>
      <c r="BAA50" s="1116"/>
      <c r="BAB50" s="1116"/>
      <c r="BAC50" s="1116"/>
      <c r="BAD50" s="1116"/>
      <c r="BAE50" s="1116"/>
      <c r="BAF50" s="1116"/>
      <c r="BAG50" s="1116"/>
      <c r="BAH50" s="1116"/>
      <c r="BAI50" s="1116"/>
      <c r="BAJ50" s="1116"/>
      <c r="BAK50" s="1116"/>
      <c r="BAL50" s="1116"/>
      <c r="BAM50" s="1116"/>
      <c r="BAN50" s="1116"/>
      <c r="BAO50" s="1116"/>
      <c r="BAP50" s="1116"/>
      <c r="BAQ50" s="1116"/>
      <c r="BAR50" s="1116"/>
      <c r="BAS50" s="1116"/>
      <c r="BAT50" s="1116"/>
      <c r="BAU50" s="1116"/>
      <c r="BAV50" s="1116"/>
      <c r="BAW50" s="1116"/>
      <c r="BAX50" s="1116"/>
      <c r="BAY50" s="1116"/>
      <c r="BAZ50" s="1116"/>
      <c r="BBA50" s="1116"/>
      <c r="BBB50" s="1116"/>
      <c r="BBC50" s="1116"/>
      <c r="BBD50" s="1116"/>
      <c r="BBE50" s="1116"/>
      <c r="BBF50" s="1116"/>
      <c r="BBG50" s="1116"/>
      <c r="BBH50" s="1116"/>
      <c r="BBI50" s="1116"/>
      <c r="BBJ50" s="1116"/>
      <c r="BBK50" s="1116"/>
      <c r="BBL50" s="1116"/>
      <c r="BBM50" s="1116"/>
      <c r="BBN50" s="1116"/>
      <c r="BBO50" s="1116"/>
      <c r="BBP50" s="1116"/>
      <c r="BBQ50" s="1116"/>
      <c r="BBR50" s="1116"/>
      <c r="BBS50" s="1116"/>
      <c r="BBT50" s="1116"/>
      <c r="BBU50" s="1116"/>
      <c r="BBV50" s="1116"/>
      <c r="BBW50" s="1116"/>
      <c r="BBX50" s="1116"/>
      <c r="BBY50" s="1116"/>
      <c r="BBZ50" s="1116"/>
      <c r="BCA50" s="1116"/>
      <c r="BCB50" s="1116"/>
      <c r="BCC50" s="1116"/>
      <c r="BCD50" s="1116"/>
      <c r="BCE50" s="1116"/>
      <c r="BCF50" s="1116"/>
      <c r="BCG50" s="1116"/>
      <c r="BCH50" s="1116"/>
      <c r="BCI50" s="1116"/>
      <c r="BCJ50" s="1116"/>
      <c r="BCK50" s="1116"/>
      <c r="BCL50" s="1116"/>
      <c r="BCM50" s="1116"/>
      <c r="BCN50" s="1116"/>
      <c r="BCO50" s="1116"/>
      <c r="BCP50" s="1116"/>
      <c r="BCQ50" s="1116"/>
      <c r="BCR50" s="1116"/>
      <c r="BCS50" s="1116"/>
      <c r="BCT50" s="1116"/>
      <c r="BCU50" s="1116"/>
      <c r="BCV50" s="1116"/>
      <c r="BCW50" s="1116"/>
      <c r="BCX50" s="1116"/>
      <c r="BCY50" s="1116"/>
      <c r="BCZ50" s="1116"/>
      <c r="BDA50" s="1116"/>
      <c r="BDB50" s="1116"/>
      <c r="BDC50" s="1116"/>
      <c r="BDD50" s="1116"/>
      <c r="BDE50" s="1116"/>
      <c r="BDF50" s="1116"/>
      <c r="BDG50" s="1116"/>
      <c r="BDH50" s="1116"/>
      <c r="BDI50" s="1116"/>
      <c r="BDJ50" s="1116"/>
      <c r="BDK50" s="1116"/>
      <c r="BDL50" s="1116"/>
      <c r="BDM50" s="1116"/>
      <c r="BDN50" s="1116"/>
      <c r="BDO50" s="1116"/>
      <c r="BDP50" s="1116"/>
      <c r="BDQ50" s="1116"/>
      <c r="BDR50" s="1116"/>
      <c r="BDS50" s="1116"/>
      <c r="BDT50" s="1116"/>
      <c r="BDU50" s="1116"/>
      <c r="BDV50" s="1116"/>
      <c r="BDW50" s="1116"/>
      <c r="BDX50" s="1116"/>
      <c r="BDY50" s="1116"/>
      <c r="BDZ50" s="1116"/>
      <c r="BEA50" s="1116"/>
      <c r="BEB50" s="1116"/>
      <c r="BEC50" s="1116"/>
      <c r="BED50" s="1116"/>
      <c r="BEE50" s="1116"/>
      <c r="BEF50" s="1116"/>
      <c r="BEG50" s="1116"/>
      <c r="BEH50" s="1116"/>
      <c r="BEI50" s="1116"/>
      <c r="BEJ50" s="1116"/>
      <c r="BEK50" s="1116"/>
      <c r="BEL50" s="1116"/>
      <c r="BEM50" s="1116"/>
      <c r="BEN50" s="1116"/>
      <c r="BEO50" s="1116"/>
      <c r="BEP50" s="1116"/>
      <c r="BEQ50" s="1116"/>
      <c r="BER50" s="1116"/>
      <c r="BES50" s="1116"/>
      <c r="BET50" s="1116"/>
      <c r="BEU50" s="1116"/>
      <c r="BEV50" s="1116"/>
      <c r="BEW50" s="1116"/>
      <c r="BEX50" s="1116"/>
      <c r="BEY50" s="1116"/>
      <c r="BEZ50" s="1116"/>
      <c r="BFA50" s="1116"/>
      <c r="BFB50" s="1116"/>
      <c r="BFC50" s="1116"/>
      <c r="BFD50" s="1116"/>
      <c r="BFE50" s="1116"/>
      <c r="BFF50" s="1116"/>
      <c r="BFG50" s="1116"/>
      <c r="BFH50" s="1116"/>
      <c r="BFI50" s="1116"/>
      <c r="BFJ50" s="1116"/>
      <c r="BFK50" s="1116"/>
      <c r="BFL50" s="1116"/>
      <c r="BFM50" s="1116"/>
      <c r="BFN50" s="1116"/>
      <c r="BFO50" s="1116"/>
      <c r="BFP50" s="1116"/>
      <c r="BFQ50" s="1116"/>
      <c r="BFR50" s="1116"/>
      <c r="BFS50" s="1116"/>
      <c r="BFT50" s="1116"/>
      <c r="BFU50" s="1116"/>
      <c r="BFV50" s="1116"/>
      <c r="BFW50" s="1116"/>
      <c r="BFX50" s="1116"/>
      <c r="BFY50" s="1116"/>
      <c r="BFZ50" s="1116"/>
      <c r="BGA50" s="1116"/>
      <c r="BGB50" s="1116"/>
      <c r="BGC50" s="1116"/>
      <c r="BGD50" s="1116"/>
      <c r="BGE50" s="1116"/>
      <c r="BGF50" s="1116"/>
      <c r="BGG50" s="1116"/>
      <c r="BGH50" s="1116"/>
      <c r="BGI50" s="1116"/>
      <c r="BGJ50" s="1116"/>
      <c r="BGK50" s="1116"/>
      <c r="BGL50" s="1116"/>
      <c r="BGM50" s="1116"/>
      <c r="BGN50" s="1116"/>
      <c r="BGO50" s="1116"/>
      <c r="BGP50" s="1116"/>
      <c r="BGQ50" s="1116"/>
      <c r="BGR50" s="1116"/>
      <c r="BGS50" s="1116"/>
      <c r="BGT50" s="1116"/>
      <c r="BGU50" s="1116"/>
      <c r="BGV50" s="1116"/>
      <c r="BGW50" s="1116"/>
      <c r="BGX50" s="1116"/>
      <c r="BGY50" s="1116"/>
      <c r="BGZ50" s="1116"/>
      <c r="BHA50" s="1116"/>
      <c r="BHB50" s="1116"/>
      <c r="BHC50" s="1116"/>
      <c r="BHD50" s="1116"/>
      <c r="BHE50" s="1116"/>
      <c r="BHF50" s="1116"/>
      <c r="BHG50" s="1116"/>
      <c r="BHH50" s="1116"/>
      <c r="BHI50" s="1116"/>
      <c r="BHJ50" s="1116"/>
      <c r="BHK50" s="1116"/>
      <c r="BHL50" s="1116"/>
      <c r="BHM50" s="1116"/>
      <c r="BHN50" s="1116"/>
      <c r="BHO50" s="1116"/>
      <c r="BHP50" s="1116"/>
      <c r="BHQ50" s="1116"/>
      <c r="BHR50" s="1116"/>
      <c r="BHS50" s="1116"/>
      <c r="BHT50" s="1116"/>
      <c r="BHU50" s="1116"/>
      <c r="BHV50" s="1116"/>
      <c r="BHW50" s="1116"/>
      <c r="BHX50" s="1116"/>
      <c r="BHY50" s="1116"/>
      <c r="BHZ50" s="1116"/>
      <c r="BIA50" s="1116"/>
      <c r="BIB50" s="1116"/>
      <c r="BIC50" s="1116"/>
      <c r="BID50" s="1116"/>
      <c r="BIE50" s="1116"/>
      <c r="BIF50" s="1116"/>
      <c r="BIG50" s="1116"/>
      <c r="BIH50" s="1116"/>
      <c r="BII50" s="1116"/>
      <c r="BIJ50" s="1116"/>
      <c r="BIK50" s="1116"/>
      <c r="BIL50" s="1116"/>
      <c r="BIM50" s="1116"/>
      <c r="BIN50" s="1116"/>
      <c r="BIO50" s="1116"/>
      <c r="BIP50" s="1116"/>
      <c r="BIQ50" s="1116"/>
      <c r="BIR50" s="1116"/>
      <c r="BIS50" s="1116"/>
      <c r="BIT50" s="1116"/>
      <c r="BIU50" s="1116"/>
      <c r="BIV50" s="1116"/>
      <c r="BIW50" s="1116"/>
      <c r="BIX50" s="1116"/>
      <c r="BIY50" s="1116"/>
      <c r="BIZ50" s="1116"/>
      <c r="BJA50" s="1116"/>
      <c r="BJB50" s="1116"/>
      <c r="BJC50" s="1116"/>
      <c r="BJD50" s="1116"/>
      <c r="BJE50" s="1116"/>
      <c r="BJF50" s="1116"/>
      <c r="BJG50" s="1116"/>
      <c r="BJH50" s="1116"/>
      <c r="BJI50" s="1116"/>
      <c r="BJJ50" s="1116"/>
      <c r="BJK50" s="1116"/>
      <c r="BJL50" s="1116"/>
      <c r="BJM50" s="1116"/>
      <c r="BJN50" s="1116"/>
      <c r="BJO50" s="1116"/>
      <c r="BJP50" s="1116"/>
      <c r="BJQ50" s="1116"/>
      <c r="BJR50" s="1116"/>
      <c r="BJS50" s="1116"/>
      <c r="BJT50" s="1116"/>
      <c r="BJU50" s="1116"/>
      <c r="BJV50" s="1116"/>
      <c r="BJW50" s="1116"/>
      <c r="BJX50" s="1116"/>
      <c r="BJY50" s="1116"/>
      <c r="BJZ50" s="1116"/>
      <c r="BKA50" s="1116"/>
      <c r="BKB50" s="1116"/>
      <c r="BKC50" s="1116"/>
      <c r="BKD50" s="1116"/>
      <c r="BKE50" s="1116"/>
      <c r="BKF50" s="1116"/>
      <c r="BKG50" s="1116"/>
      <c r="BKH50" s="1116"/>
      <c r="BKI50" s="1116"/>
      <c r="BKJ50" s="1116"/>
      <c r="BKK50" s="1116"/>
      <c r="BKL50" s="1116"/>
      <c r="BKM50" s="1116"/>
      <c r="BKN50" s="1116"/>
      <c r="BKO50" s="1116"/>
      <c r="BKP50" s="1116"/>
      <c r="BKQ50" s="1116"/>
      <c r="BKR50" s="1116"/>
      <c r="BKS50" s="1116"/>
      <c r="BKT50" s="1116"/>
      <c r="BKU50" s="1116"/>
      <c r="BKV50" s="1116"/>
      <c r="BKW50" s="1116"/>
      <c r="BKX50" s="1116"/>
      <c r="BKY50" s="1116"/>
      <c r="BKZ50" s="1116"/>
      <c r="BLA50" s="1116"/>
      <c r="BLB50" s="1116"/>
      <c r="BLC50" s="1116"/>
      <c r="BLD50" s="1116"/>
      <c r="BLE50" s="1116"/>
      <c r="BLF50" s="1116"/>
      <c r="BLG50" s="1116"/>
      <c r="BLH50" s="1116"/>
      <c r="BLI50" s="1116"/>
      <c r="BLJ50" s="1116"/>
      <c r="BLK50" s="1116"/>
      <c r="BLL50" s="1116"/>
      <c r="BLM50" s="1116"/>
      <c r="BLN50" s="1116"/>
      <c r="BLO50" s="1116"/>
      <c r="BLP50" s="1116"/>
      <c r="BLQ50" s="1116"/>
      <c r="BLR50" s="1116"/>
      <c r="BLS50" s="1116"/>
      <c r="BLT50" s="1116"/>
      <c r="BLU50" s="1116"/>
      <c r="BLV50" s="1116"/>
      <c r="BLW50" s="1116"/>
      <c r="BLX50" s="1116"/>
      <c r="BLY50" s="1116"/>
      <c r="BLZ50" s="1116"/>
      <c r="BMA50" s="1116"/>
      <c r="BMB50" s="1116"/>
      <c r="BMC50" s="1116"/>
      <c r="BMD50" s="1116"/>
      <c r="BME50" s="1116"/>
      <c r="BMF50" s="1116"/>
      <c r="BMG50" s="1116"/>
      <c r="BMH50" s="1116"/>
      <c r="BMI50" s="1116"/>
      <c r="BMJ50" s="1116"/>
      <c r="BMK50" s="1116"/>
      <c r="BML50" s="1116"/>
      <c r="BMM50" s="1116"/>
      <c r="BMN50" s="1116"/>
      <c r="BMO50" s="1116"/>
      <c r="BMP50" s="1116"/>
      <c r="BMQ50" s="1116"/>
      <c r="BMR50" s="1116"/>
      <c r="BMS50" s="1116"/>
      <c r="BMT50" s="1116"/>
      <c r="BMU50" s="1116"/>
      <c r="BMV50" s="1116"/>
      <c r="BMW50" s="1116"/>
      <c r="BMX50" s="1116"/>
      <c r="BMY50" s="1116"/>
      <c r="BMZ50" s="1116"/>
      <c r="BNA50" s="1116"/>
      <c r="BNB50" s="1116"/>
      <c r="BNC50" s="1116"/>
      <c r="BND50" s="1116"/>
      <c r="BNE50" s="1116"/>
      <c r="BNF50" s="1116"/>
      <c r="BNG50" s="1116"/>
      <c r="BNH50" s="1116"/>
      <c r="BNI50" s="1116"/>
      <c r="BNJ50" s="1116"/>
      <c r="BNK50" s="1116"/>
      <c r="BNL50" s="1116"/>
      <c r="BNM50" s="1116"/>
      <c r="BNN50" s="1116"/>
      <c r="BNO50" s="1116"/>
      <c r="BNP50" s="1116"/>
      <c r="BNQ50" s="1116"/>
      <c r="BNR50" s="1116"/>
      <c r="BNS50" s="1116"/>
      <c r="BNT50" s="1116"/>
      <c r="BNU50" s="1116"/>
      <c r="BNV50" s="1116"/>
      <c r="BNW50" s="1116"/>
      <c r="BNX50" s="1116"/>
      <c r="BNY50" s="1116"/>
      <c r="BNZ50" s="1116"/>
      <c r="BOA50" s="1116"/>
      <c r="BOB50" s="1116"/>
      <c r="BOC50" s="1116"/>
      <c r="BOD50" s="1116"/>
      <c r="BOE50" s="1116"/>
      <c r="BOF50" s="1116"/>
      <c r="BOG50" s="1116"/>
      <c r="BOH50" s="1116"/>
      <c r="BOI50" s="1116"/>
      <c r="BOJ50" s="1116"/>
      <c r="BOK50" s="1116"/>
      <c r="BOL50" s="1116"/>
      <c r="BOM50" s="1116"/>
      <c r="BON50" s="1116"/>
      <c r="BOO50" s="1116"/>
      <c r="BOP50" s="1116"/>
      <c r="BOQ50" s="1116"/>
      <c r="BOR50" s="1116"/>
      <c r="BOS50" s="1116"/>
      <c r="BOT50" s="1116"/>
      <c r="BOU50" s="1116"/>
      <c r="BOV50" s="1116"/>
      <c r="BOW50" s="1116"/>
      <c r="BOX50" s="1116"/>
      <c r="BOY50" s="1116"/>
      <c r="BOZ50" s="1116"/>
      <c r="BPA50" s="1116"/>
      <c r="BPB50" s="1116"/>
      <c r="BPC50" s="1116"/>
      <c r="BPD50" s="1116"/>
      <c r="BPE50" s="1116"/>
      <c r="BPF50" s="1116"/>
      <c r="BPG50" s="1116"/>
      <c r="BPH50" s="1116"/>
      <c r="BPI50" s="1116"/>
      <c r="BPJ50" s="1116"/>
      <c r="BPK50" s="1116"/>
      <c r="BPL50" s="1116"/>
      <c r="BPM50" s="1116"/>
      <c r="BPN50" s="1116"/>
      <c r="BPO50" s="1116"/>
      <c r="BPP50" s="1116"/>
      <c r="BPQ50" s="1116"/>
      <c r="BPR50" s="1116"/>
      <c r="BPS50" s="1116"/>
      <c r="BPT50" s="1116"/>
      <c r="BPU50" s="1116"/>
      <c r="BPV50" s="1116"/>
      <c r="BPW50" s="1116"/>
      <c r="BPX50" s="1116"/>
      <c r="BPY50" s="1116"/>
      <c r="BPZ50" s="1116"/>
      <c r="BQA50" s="1116"/>
      <c r="BQB50" s="1116"/>
      <c r="BQC50" s="1116"/>
      <c r="BQD50" s="1116"/>
      <c r="BQE50" s="1116"/>
      <c r="BQF50" s="1116"/>
      <c r="BQG50" s="1116"/>
      <c r="BQH50" s="1116"/>
      <c r="BQI50" s="1116"/>
      <c r="BQJ50" s="1116"/>
      <c r="BQK50" s="1116"/>
      <c r="BQL50" s="1116"/>
      <c r="BQM50" s="1116"/>
      <c r="BQN50" s="1116"/>
      <c r="BQO50" s="1116"/>
      <c r="BQP50" s="1116"/>
      <c r="BQQ50" s="1116"/>
      <c r="BQR50" s="1116"/>
      <c r="BQS50" s="1116"/>
      <c r="BQT50" s="1116"/>
      <c r="BQU50" s="1116"/>
      <c r="BQV50" s="1116"/>
      <c r="BQW50" s="1116"/>
      <c r="BQX50" s="1116"/>
      <c r="BQY50" s="1116"/>
      <c r="BQZ50" s="1116"/>
      <c r="BRA50" s="1116"/>
      <c r="BRB50" s="1116"/>
      <c r="BRC50" s="1116"/>
      <c r="BRD50" s="1116"/>
      <c r="BRE50" s="1116"/>
      <c r="BRF50" s="1116"/>
      <c r="BRG50" s="1116"/>
      <c r="BRH50" s="1116"/>
      <c r="BRI50" s="1116"/>
      <c r="BRJ50" s="1116"/>
      <c r="BRK50" s="1116"/>
      <c r="BRL50" s="1116"/>
      <c r="BRM50" s="1116"/>
      <c r="BRN50" s="1116"/>
      <c r="BRO50" s="1116"/>
      <c r="BRP50" s="1116"/>
      <c r="BRQ50" s="1116"/>
      <c r="BRR50" s="1116"/>
      <c r="BRS50" s="1116"/>
      <c r="BRT50" s="1116"/>
      <c r="BRU50" s="1116"/>
      <c r="BRV50" s="1116"/>
      <c r="BRW50" s="1116"/>
      <c r="BRX50" s="1116"/>
      <c r="BRY50" s="1116"/>
      <c r="BRZ50" s="1116"/>
      <c r="BSA50" s="1116"/>
      <c r="BSB50" s="1116"/>
      <c r="BSC50" s="1116"/>
      <c r="BSD50" s="1116"/>
      <c r="BSE50" s="1116"/>
      <c r="BSF50" s="1116"/>
      <c r="BSG50" s="1116"/>
      <c r="BSH50" s="1116"/>
      <c r="BSI50" s="1116"/>
      <c r="BSJ50" s="1116"/>
      <c r="BSK50" s="1116"/>
      <c r="BSL50" s="1116"/>
      <c r="BSM50" s="1116"/>
      <c r="BSN50" s="1116"/>
      <c r="BSO50" s="1116"/>
      <c r="BSP50" s="1116"/>
      <c r="BSQ50" s="1116"/>
      <c r="BSR50" s="1116"/>
      <c r="BSS50" s="1116"/>
      <c r="BST50" s="1116"/>
      <c r="BSU50" s="1116"/>
      <c r="BSV50" s="1116"/>
      <c r="BSW50" s="1116"/>
      <c r="BSX50" s="1116"/>
      <c r="BSY50" s="1116"/>
      <c r="BSZ50" s="1116"/>
      <c r="BTA50" s="1116"/>
      <c r="BTB50" s="1116"/>
      <c r="BTC50" s="1116"/>
      <c r="BTD50" s="1116"/>
      <c r="BTE50" s="1116"/>
      <c r="BTF50" s="1116"/>
      <c r="BTG50" s="1116"/>
      <c r="BTH50" s="1116"/>
      <c r="BTI50" s="1116"/>
      <c r="BTJ50" s="1116"/>
      <c r="BTK50" s="1116"/>
      <c r="BTL50" s="1116"/>
      <c r="BTM50" s="1116"/>
      <c r="BTN50" s="1116"/>
      <c r="BTO50" s="1116"/>
      <c r="BTP50" s="1116"/>
      <c r="BTQ50" s="1116"/>
      <c r="BTR50" s="1116"/>
      <c r="BTS50" s="1116"/>
      <c r="BTT50" s="1116"/>
      <c r="BTU50" s="1116"/>
      <c r="BTV50" s="1116"/>
      <c r="BTW50" s="1116"/>
      <c r="BTX50" s="1116"/>
      <c r="BTY50" s="1116"/>
      <c r="BTZ50" s="1116"/>
      <c r="BUA50" s="1116"/>
      <c r="BUB50" s="1116"/>
      <c r="BUC50" s="1116"/>
      <c r="BUD50" s="1116"/>
      <c r="BUE50" s="1116"/>
      <c r="BUF50" s="1116"/>
      <c r="BUG50" s="1116"/>
      <c r="BUH50" s="1116"/>
      <c r="BUI50" s="1116"/>
      <c r="BUJ50" s="1116"/>
      <c r="BUK50" s="1116"/>
      <c r="BUL50" s="1116"/>
      <c r="BUM50" s="1116"/>
      <c r="BUN50" s="1116"/>
      <c r="BUO50" s="1116"/>
      <c r="BUP50" s="1116"/>
      <c r="BUQ50" s="1116"/>
      <c r="BUR50" s="1116"/>
      <c r="BUS50" s="1116"/>
      <c r="BUT50" s="1116"/>
      <c r="BUU50" s="1116"/>
      <c r="BUV50" s="1116"/>
      <c r="BUW50" s="1116"/>
      <c r="BUX50" s="1116"/>
      <c r="BUY50" s="1116"/>
      <c r="BUZ50" s="1116"/>
      <c r="BVA50" s="1116"/>
      <c r="BVB50" s="1116"/>
      <c r="BVC50" s="1116"/>
      <c r="BVD50" s="1116"/>
      <c r="BVE50" s="1116"/>
      <c r="BVF50" s="1116"/>
      <c r="BVG50" s="1116"/>
      <c r="BVH50" s="1116"/>
      <c r="BVI50" s="1116"/>
      <c r="BVJ50" s="1116"/>
      <c r="BVK50" s="1116"/>
      <c r="BVL50" s="1116"/>
      <c r="BVM50" s="1116"/>
      <c r="BVN50" s="1116"/>
      <c r="BVO50" s="1116"/>
      <c r="BVP50" s="1116"/>
      <c r="BVQ50" s="1116"/>
      <c r="BVR50" s="1116"/>
      <c r="BVS50" s="1116"/>
      <c r="BVT50" s="1116"/>
      <c r="BVU50" s="1116"/>
      <c r="BVV50" s="1116"/>
      <c r="BVW50" s="1116"/>
      <c r="BVX50" s="1116"/>
      <c r="BVY50" s="1116"/>
      <c r="BVZ50" s="1116"/>
      <c r="BWA50" s="1116"/>
      <c r="BWB50" s="1116"/>
      <c r="BWC50" s="1116"/>
      <c r="BWD50" s="1116"/>
      <c r="BWE50" s="1116"/>
      <c r="BWF50" s="1116"/>
      <c r="BWG50" s="1116"/>
      <c r="BWH50" s="1116"/>
      <c r="BWI50" s="1116"/>
      <c r="BWJ50" s="1116"/>
      <c r="BWK50" s="1116"/>
      <c r="BWL50" s="1116"/>
      <c r="BWM50" s="1116"/>
      <c r="BWN50" s="1116"/>
      <c r="BWO50" s="1116"/>
      <c r="BWP50" s="1116"/>
      <c r="BWQ50" s="1116"/>
      <c r="BWR50" s="1116"/>
      <c r="BWS50" s="1116"/>
      <c r="BWT50" s="1116"/>
      <c r="BWU50" s="1116"/>
      <c r="BWV50" s="1116"/>
      <c r="BWW50" s="1116"/>
      <c r="BWX50" s="1116"/>
      <c r="BWY50" s="1116"/>
      <c r="BWZ50" s="1116"/>
      <c r="BXA50" s="1116"/>
      <c r="BXB50" s="1116"/>
      <c r="BXC50" s="1116"/>
      <c r="BXD50" s="1116"/>
      <c r="BXE50" s="1116"/>
      <c r="BXF50" s="1116"/>
      <c r="BXG50" s="1116"/>
      <c r="BXH50" s="1116"/>
      <c r="BXI50" s="1116"/>
      <c r="BXJ50" s="1116"/>
      <c r="BXK50" s="1116"/>
      <c r="BXL50" s="1116"/>
      <c r="BXM50" s="1116"/>
      <c r="BXN50" s="1116"/>
      <c r="BXO50" s="1116"/>
      <c r="BXP50" s="1116"/>
      <c r="BXQ50" s="1116"/>
      <c r="BXR50" s="1116"/>
      <c r="BXS50" s="1116"/>
      <c r="BXT50" s="1116"/>
      <c r="BXU50" s="1116"/>
      <c r="BXV50" s="1116"/>
      <c r="BXW50" s="1116"/>
      <c r="BXX50" s="1116"/>
      <c r="BXY50" s="1116"/>
      <c r="BXZ50" s="1116"/>
      <c r="BYA50" s="1116"/>
      <c r="BYB50" s="1116"/>
      <c r="BYC50" s="1116"/>
      <c r="BYD50" s="1116"/>
      <c r="BYE50" s="1116"/>
      <c r="BYF50" s="1116"/>
      <c r="BYG50" s="1116"/>
      <c r="BYH50" s="1116"/>
      <c r="BYI50" s="1116"/>
      <c r="BYJ50" s="1116"/>
      <c r="BYK50" s="1116"/>
      <c r="BYL50" s="1116"/>
      <c r="BYM50" s="1116"/>
      <c r="BYN50" s="1116"/>
      <c r="BYO50" s="1116"/>
      <c r="BYP50" s="1116"/>
      <c r="BYQ50" s="1116"/>
      <c r="BYR50" s="1116"/>
      <c r="BYS50" s="1116"/>
      <c r="BYT50" s="1116"/>
      <c r="BYU50" s="1116"/>
      <c r="BYV50" s="1116"/>
      <c r="BYW50" s="1116"/>
      <c r="BYX50" s="1116"/>
      <c r="BYY50" s="1116"/>
      <c r="BYZ50" s="1116"/>
      <c r="BZA50" s="1116"/>
      <c r="BZB50" s="1116"/>
      <c r="BZC50" s="1116"/>
      <c r="BZD50" s="1116"/>
      <c r="BZE50" s="1116"/>
      <c r="BZF50" s="1116"/>
      <c r="BZG50" s="1116"/>
      <c r="BZH50" s="1116"/>
      <c r="BZI50" s="1116"/>
      <c r="BZJ50" s="1116"/>
      <c r="BZK50" s="1116"/>
      <c r="BZL50" s="1116"/>
      <c r="BZM50" s="1116"/>
      <c r="BZN50" s="1116"/>
      <c r="BZO50" s="1116"/>
      <c r="BZP50" s="1116"/>
      <c r="BZQ50" s="1116"/>
      <c r="BZR50" s="1116"/>
      <c r="BZS50" s="1116"/>
      <c r="BZT50" s="1116"/>
      <c r="BZU50" s="1116"/>
      <c r="BZV50" s="1116"/>
      <c r="BZW50" s="1116"/>
      <c r="BZX50" s="1116"/>
      <c r="BZY50" s="1116"/>
      <c r="BZZ50" s="1116"/>
      <c r="CAA50" s="1116"/>
      <c r="CAB50" s="1116"/>
      <c r="CAC50" s="1116"/>
      <c r="CAD50" s="1116"/>
      <c r="CAE50" s="1116"/>
      <c r="CAF50" s="1116"/>
      <c r="CAG50" s="1116"/>
      <c r="CAH50" s="1116"/>
      <c r="CAI50" s="1116"/>
      <c r="CAJ50" s="1116"/>
      <c r="CAK50" s="1116"/>
      <c r="CAL50" s="1116"/>
      <c r="CAM50" s="1116"/>
      <c r="CAN50" s="1116"/>
      <c r="CAO50" s="1116"/>
      <c r="CAP50" s="1116"/>
      <c r="CAQ50" s="1116"/>
      <c r="CAR50" s="1116"/>
      <c r="CAS50" s="1116"/>
      <c r="CAT50" s="1116"/>
      <c r="CAU50" s="1116"/>
      <c r="CAV50" s="1116"/>
      <c r="CAW50" s="1116"/>
      <c r="CAX50" s="1116"/>
      <c r="CAY50" s="1116"/>
      <c r="CAZ50" s="1116"/>
      <c r="CBA50" s="1116"/>
      <c r="CBB50" s="1116"/>
      <c r="CBC50" s="1116"/>
      <c r="CBD50" s="1116"/>
      <c r="CBE50" s="1116"/>
      <c r="CBF50" s="1116"/>
      <c r="CBG50" s="1116"/>
      <c r="CBH50" s="1116"/>
      <c r="CBI50" s="1116"/>
      <c r="CBJ50" s="1116"/>
      <c r="CBK50" s="1116"/>
      <c r="CBL50" s="1116"/>
      <c r="CBM50" s="1116"/>
      <c r="CBN50" s="1116"/>
      <c r="CBO50" s="1116"/>
      <c r="CBP50" s="1116"/>
      <c r="CBQ50" s="1116"/>
      <c r="CBR50" s="1116"/>
      <c r="CBS50" s="1116"/>
      <c r="CBT50" s="1116"/>
      <c r="CBU50" s="1116"/>
      <c r="CBV50" s="1116"/>
      <c r="CBW50" s="1116"/>
      <c r="CBX50" s="1116"/>
      <c r="CBY50" s="1116"/>
      <c r="CBZ50" s="1116"/>
      <c r="CCA50" s="1116"/>
      <c r="CCB50" s="1116"/>
      <c r="CCC50" s="1116"/>
      <c r="CCD50" s="1116"/>
      <c r="CCE50" s="1116"/>
      <c r="CCF50" s="1116"/>
      <c r="CCG50" s="1116"/>
      <c r="CCH50" s="1116"/>
      <c r="CCI50" s="1116"/>
      <c r="CCJ50" s="1116"/>
      <c r="CCK50" s="1116"/>
      <c r="CCL50" s="1116"/>
      <c r="CCM50" s="1116"/>
      <c r="CCN50" s="1116"/>
      <c r="CCO50" s="1116"/>
      <c r="CCP50" s="1116"/>
      <c r="CCQ50" s="1116"/>
      <c r="CCR50" s="1116"/>
      <c r="CCS50" s="1116"/>
      <c r="CCT50" s="1116"/>
      <c r="CCU50" s="1116"/>
      <c r="CCV50" s="1116"/>
      <c r="CCW50" s="1116"/>
      <c r="CCX50" s="1116"/>
      <c r="CCY50" s="1116"/>
      <c r="CCZ50" s="1116"/>
      <c r="CDA50" s="1116"/>
      <c r="CDB50" s="1116"/>
      <c r="CDC50" s="1116"/>
      <c r="CDD50" s="1116"/>
      <c r="CDE50" s="1116"/>
      <c r="CDF50" s="1116"/>
      <c r="CDG50" s="1116"/>
      <c r="CDH50" s="1116"/>
      <c r="CDI50" s="1116"/>
      <c r="CDJ50" s="1116"/>
      <c r="CDK50" s="1116"/>
      <c r="CDL50" s="1116"/>
      <c r="CDM50" s="1116"/>
      <c r="CDN50" s="1116"/>
      <c r="CDO50" s="1116"/>
      <c r="CDP50" s="1116"/>
      <c r="CDQ50" s="1116"/>
      <c r="CDR50" s="1116"/>
      <c r="CDS50" s="1116"/>
      <c r="CDT50" s="1116"/>
      <c r="CDU50" s="1116"/>
      <c r="CDV50" s="1116"/>
      <c r="CDW50" s="1116"/>
      <c r="CDX50" s="1116"/>
      <c r="CDY50" s="1116"/>
      <c r="CDZ50" s="1116"/>
      <c r="CEA50" s="1116"/>
      <c r="CEB50" s="1116"/>
      <c r="CEC50" s="1116"/>
      <c r="CED50" s="1116"/>
      <c r="CEE50" s="1116"/>
      <c r="CEF50" s="1116"/>
      <c r="CEG50" s="1116"/>
      <c r="CEH50" s="1116"/>
      <c r="CEI50" s="1116"/>
      <c r="CEJ50" s="1116"/>
      <c r="CEK50" s="1116"/>
      <c r="CEL50" s="1116"/>
      <c r="CEM50" s="1116"/>
      <c r="CEN50" s="1116"/>
      <c r="CEO50" s="1116"/>
      <c r="CEP50" s="1116"/>
      <c r="CEQ50" s="1116"/>
      <c r="CER50" s="1116"/>
      <c r="CES50" s="1116"/>
      <c r="CET50" s="1116"/>
      <c r="CEU50" s="1116"/>
      <c r="CEV50" s="1116"/>
      <c r="CEW50" s="1116"/>
      <c r="CEX50" s="1116"/>
      <c r="CEY50" s="1116"/>
      <c r="CEZ50" s="1116"/>
      <c r="CFA50" s="1116"/>
      <c r="CFB50" s="1116"/>
      <c r="CFC50" s="1116"/>
      <c r="CFD50" s="1116"/>
      <c r="CFE50" s="1116"/>
      <c r="CFF50" s="1116"/>
      <c r="CFG50" s="1116"/>
      <c r="CFH50" s="1116"/>
      <c r="CFI50" s="1116"/>
      <c r="CFJ50" s="1116"/>
      <c r="CFK50" s="1116"/>
      <c r="CFL50" s="1116"/>
      <c r="CFM50" s="1116"/>
      <c r="CFN50" s="1116"/>
      <c r="CFO50" s="1116"/>
      <c r="CFP50" s="1116"/>
      <c r="CFQ50" s="1116"/>
      <c r="CFR50" s="1116"/>
      <c r="CFS50" s="1116"/>
      <c r="CFT50" s="1116"/>
      <c r="CFU50" s="1116"/>
      <c r="CFV50" s="1116"/>
      <c r="CFW50" s="1116"/>
      <c r="CFX50" s="1116"/>
      <c r="CFY50" s="1116"/>
      <c r="CFZ50" s="1116"/>
      <c r="CGA50" s="1116"/>
      <c r="CGB50" s="1116"/>
      <c r="CGC50" s="1116"/>
      <c r="CGD50" s="1116"/>
      <c r="CGE50" s="1116"/>
      <c r="CGF50" s="1116"/>
      <c r="CGG50" s="1116"/>
      <c r="CGH50" s="1116"/>
      <c r="CGI50" s="1116"/>
      <c r="CGJ50" s="1116"/>
      <c r="CGK50" s="1116"/>
      <c r="CGL50" s="1116"/>
      <c r="CGM50" s="1116"/>
      <c r="CGN50" s="1116"/>
      <c r="CGO50" s="1116"/>
      <c r="CGP50" s="1116"/>
      <c r="CGQ50" s="1116"/>
      <c r="CGR50" s="1116"/>
      <c r="CGS50" s="1116"/>
      <c r="CGT50" s="1116"/>
      <c r="CGU50" s="1116"/>
      <c r="CGV50" s="1116"/>
      <c r="CGW50" s="1116"/>
      <c r="CGX50" s="1116"/>
      <c r="CGY50" s="1116"/>
      <c r="CGZ50" s="1116"/>
      <c r="CHA50" s="1116"/>
      <c r="CHB50" s="1116"/>
      <c r="CHC50" s="1116"/>
      <c r="CHD50" s="1116"/>
      <c r="CHE50" s="1116"/>
      <c r="CHF50" s="1116"/>
      <c r="CHG50" s="1116"/>
      <c r="CHH50" s="1116"/>
      <c r="CHI50" s="1116"/>
      <c r="CHJ50" s="1116"/>
      <c r="CHK50" s="1116"/>
      <c r="CHL50" s="1116"/>
      <c r="CHM50" s="1116"/>
      <c r="CHN50" s="1116"/>
      <c r="CHO50" s="1116"/>
      <c r="CHP50" s="1116"/>
      <c r="CHQ50" s="1116"/>
      <c r="CHR50" s="1116"/>
      <c r="CHS50" s="1116"/>
      <c r="CHT50" s="1116"/>
      <c r="CHU50" s="1116"/>
      <c r="CHV50" s="1116"/>
      <c r="CHW50" s="1116"/>
      <c r="CHX50" s="1116"/>
      <c r="CHY50" s="1116"/>
      <c r="CHZ50" s="1116"/>
      <c r="CIA50" s="1116"/>
      <c r="CIB50" s="1116"/>
      <c r="CIC50" s="1116"/>
      <c r="CID50" s="1116"/>
      <c r="CIE50" s="1116"/>
      <c r="CIF50" s="1116"/>
      <c r="CIG50" s="1116"/>
      <c r="CIH50" s="1116"/>
      <c r="CII50" s="1116"/>
      <c r="CIJ50" s="1116"/>
      <c r="CIK50" s="1116"/>
      <c r="CIL50" s="1116"/>
      <c r="CIM50" s="1116"/>
      <c r="CIN50" s="1116"/>
      <c r="CIO50" s="1116"/>
      <c r="CIP50" s="1116"/>
      <c r="CIQ50" s="1116"/>
      <c r="CIR50" s="1116"/>
      <c r="CIS50" s="1116"/>
      <c r="CIT50" s="1116"/>
      <c r="CIU50" s="1116"/>
      <c r="CIV50" s="1116"/>
      <c r="CIW50" s="1116"/>
      <c r="CIX50" s="1116"/>
      <c r="CIY50" s="1116"/>
      <c r="CIZ50" s="1116"/>
      <c r="CJA50" s="1116"/>
      <c r="CJB50" s="1116"/>
      <c r="CJC50" s="1116"/>
      <c r="CJD50" s="1116"/>
      <c r="CJE50" s="1116"/>
      <c r="CJF50" s="1116"/>
      <c r="CJG50" s="1116"/>
      <c r="CJH50" s="1116"/>
      <c r="CJI50" s="1116"/>
      <c r="CJJ50" s="1116"/>
      <c r="CJK50" s="1116"/>
      <c r="CJL50" s="1116"/>
      <c r="CJM50" s="1116"/>
      <c r="CJN50" s="1116"/>
      <c r="CJO50" s="1116"/>
      <c r="CJP50" s="1116"/>
      <c r="CJQ50" s="1116"/>
      <c r="CJR50" s="1116"/>
      <c r="CJS50" s="1116"/>
      <c r="CJT50" s="1116"/>
      <c r="CJU50" s="1116"/>
      <c r="CJV50" s="1116"/>
      <c r="CJW50" s="1116"/>
      <c r="CJX50" s="1116"/>
      <c r="CJY50" s="1116"/>
      <c r="CJZ50" s="1116"/>
      <c r="CKA50" s="1116"/>
      <c r="CKB50" s="1116"/>
      <c r="CKC50" s="1116"/>
      <c r="CKD50" s="1116"/>
      <c r="CKE50" s="1116"/>
      <c r="CKF50" s="1116"/>
      <c r="CKG50" s="1116"/>
      <c r="CKH50" s="1116"/>
      <c r="CKI50" s="1116"/>
      <c r="CKJ50" s="1116"/>
      <c r="CKK50" s="1116"/>
      <c r="CKL50" s="1116"/>
      <c r="CKM50" s="1116"/>
      <c r="CKN50" s="1116"/>
      <c r="CKO50" s="1116"/>
      <c r="CKP50" s="1116"/>
      <c r="CKQ50" s="1116"/>
      <c r="CKR50" s="1116"/>
      <c r="CKS50" s="1116"/>
      <c r="CKT50" s="1116"/>
      <c r="CKU50" s="1116"/>
      <c r="CKV50" s="1116"/>
      <c r="CKW50" s="1116"/>
      <c r="CKX50" s="1116"/>
      <c r="CKY50" s="1116"/>
      <c r="CKZ50" s="1116"/>
      <c r="CLA50" s="1116"/>
      <c r="CLB50" s="1116"/>
      <c r="CLC50" s="1116"/>
      <c r="CLD50" s="1116"/>
      <c r="CLE50" s="1116"/>
      <c r="CLF50" s="1116"/>
      <c r="CLG50" s="1116"/>
      <c r="CLH50" s="1116"/>
      <c r="CLI50" s="1116"/>
      <c r="CLJ50" s="1116"/>
      <c r="CLK50" s="1116"/>
      <c r="CLL50" s="1116"/>
      <c r="CLM50" s="1116"/>
      <c r="CLN50" s="1116"/>
      <c r="CLO50" s="1116"/>
      <c r="CLP50" s="1116"/>
      <c r="CLQ50" s="1116"/>
      <c r="CLR50" s="1116"/>
      <c r="CLS50" s="1116"/>
      <c r="CLT50" s="1116"/>
      <c r="CLU50" s="1116"/>
      <c r="CLV50" s="1116"/>
      <c r="CLW50" s="1116"/>
      <c r="CLX50" s="1116"/>
      <c r="CLY50" s="1116"/>
      <c r="CLZ50" s="1116"/>
      <c r="CMA50" s="1116"/>
      <c r="CMB50" s="1116"/>
      <c r="CMC50" s="1116"/>
      <c r="CMD50" s="1116"/>
      <c r="CME50" s="1116"/>
      <c r="CMF50" s="1116"/>
      <c r="CMG50" s="1116"/>
      <c r="CMH50" s="1116"/>
      <c r="CMI50" s="1116"/>
      <c r="CMJ50" s="1116"/>
      <c r="CMK50" s="1116"/>
      <c r="CML50" s="1116"/>
      <c r="CMM50" s="1116"/>
      <c r="CMN50" s="1116"/>
      <c r="CMO50" s="1116"/>
      <c r="CMP50" s="1116"/>
      <c r="CMQ50" s="1116"/>
      <c r="CMR50" s="1116"/>
      <c r="CMS50" s="1116"/>
      <c r="CMT50" s="1116"/>
      <c r="CMU50" s="1116"/>
      <c r="CMV50" s="1116"/>
      <c r="CMW50" s="1116"/>
      <c r="CMX50" s="1116"/>
      <c r="CMY50" s="1116"/>
      <c r="CMZ50" s="1116"/>
      <c r="CNA50" s="1116"/>
      <c r="CNB50" s="1116"/>
      <c r="CNC50" s="1116"/>
      <c r="CND50" s="1116"/>
      <c r="CNE50" s="1116"/>
      <c r="CNF50" s="1116"/>
      <c r="CNG50" s="1116"/>
      <c r="CNH50" s="1116"/>
      <c r="CNI50" s="1116"/>
      <c r="CNJ50" s="1116"/>
      <c r="CNK50" s="1116"/>
      <c r="CNL50" s="1116"/>
      <c r="CNM50" s="1116"/>
      <c r="CNN50" s="1116"/>
      <c r="CNO50" s="1116"/>
      <c r="CNP50" s="1116"/>
      <c r="CNQ50" s="1116"/>
      <c r="CNR50" s="1116"/>
      <c r="CNS50" s="1116"/>
      <c r="CNT50" s="1116"/>
      <c r="CNU50" s="1116"/>
      <c r="CNV50" s="1116"/>
      <c r="CNW50" s="1116"/>
      <c r="CNX50" s="1116"/>
      <c r="CNY50" s="1116"/>
      <c r="CNZ50" s="1116"/>
      <c r="COA50" s="1116"/>
      <c r="COB50" s="1116"/>
      <c r="COC50" s="1116"/>
      <c r="COD50" s="1116"/>
      <c r="COE50" s="1116"/>
      <c r="COF50" s="1116"/>
      <c r="COG50" s="1116"/>
      <c r="COH50" s="1116"/>
      <c r="COI50" s="1116"/>
      <c r="COJ50" s="1116"/>
      <c r="COK50" s="1116"/>
      <c r="COL50" s="1116"/>
      <c r="COM50" s="1116"/>
      <c r="CON50" s="1116"/>
      <c r="COO50" s="1116"/>
      <c r="COP50" s="1116"/>
      <c r="COQ50" s="1116"/>
      <c r="COR50" s="1116"/>
      <c r="COS50" s="1116"/>
      <c r="COT50" s="1116"/>
      <c r="COU50" s="1116"/>
      <c r="COV50" s="1116"/>
      <c r="COW50" s="1116"/>
      <c r="COX50" s="1116"/>
      <c r="COY50" s="1116"/>
      <c r="COZ50" s="1116"/>
      <c r="CPA50" s="1116"/>
      <c r="CPB50" s="1116"/>
      <c r="CPC50" s="1116"/>
      <c r="CPD50" s="1116"/>
      <c r="CPE50" s="1116"/>
      <c r="CPF50" s="1116"/>
      <c r="CPG50" s="1116"/>
      <c r="CPH50" s="1116"/>
      <c r="CPI50" s="1116"/>
      <c r="CPJ50" s="1116"/>
      <c r="CPK50" s="1116"/>
      <c r="CPL50" s="1116"/>
      <c r="CPM50" s="1116"/>
      <c r="CPN50" s="1116"/>
      <c r="CPO50" s="1116"/>
      <c r="CPP50" s="1116"/>
      <c r="CPQ50" s="1116"/>
      <c r="CPR50" s="1116"/>
      <c r="CPS50" s="1116"/>
      <c r="CPT50" s="1116"/>
      <c r="CPU50" s="1116"/>
      <c r="CPV50" s="1116"/>
      <c r="CPW50" s="1116"/>
      <c r="CPX50" s="1116"/>
      <c r="CPY50" s="1116"/>
      <c r="CPZ50" s="1116"/>
      <c r="CQA50" s="1116"/>
      <c r="CQB50" s="1116"/>
      <c r="CQC50" s="1116"/>
      <c r="CQD50" s="1116"/>
      <c r="CQE50" s="1116"/>
      <c r="CQF50" s="1116"/>
      <c r="CQG50" s="1116"/>
      <c r="CQH50" s="1116"/>
      <c r="CQI50" s="1116"/>
      <c r="CQJ50" s="1116"/>
      <c r="CQK50" s="1116"/>
      <c r="CQL50" s="1116"/>
      <c r="CQM50" s="1116"/>
      <c r="CQN50" s="1116"/>
      <c r="CQO50" s="1116"/>
      <c r="CQP50" s="1116"/>
      <c r="CQQ50" s="1116"/>
      <c r="CQR50" s="1116"/>
      <c r="CQS50" s="1116"/>
      <c r="CQT50" s="1116"/>
      <c r="CQU50" s="1116"/>
      <c r="CQV50" s="1116"/>
      <c r="CQW50" s="1116"/>
      <c r="CQX50" s="1116"/>
      <c r="CQY50" s="1116"/>
      <c r="CQZ50" s="1116"/>
      <c r="CRA50" s="1116"/>
      <c r="CRB50" s="1116"/>
      <c r="CRC50" s="1116"/>
      <c r="CRD50" s="1116"/>
      <c r="CRE50" s="1116"/>
      <c r="CRF50" s="1116"/>
      <c r="CRG50" s="1116"/>
      <c r="CRH50" s="1116"/>
      <c r="CRI50" s="1116"/>
      <c r="CRJ50" s="1116"/>
      <c r="CRK50" s="1116"/>
      <c r="CRL50" s="1116"/>
      <c r="CRM50" s="1116"/>
      <c r="CRN50" s="1116"/>
      <c r="CRO50" s="1116"/>
      <c r="CRP50" s="1116"/>
      <c r="CRQ50" s="1116"/>
      <c r="CRR50" s="1116"/>
      <c r="CRS50" s="1116"/>
      <c r="CRT50" s="1116"/>
      <c r="CRU50" s="1116"/>
      <c r="CRV50" s="1116"/>
      <c r="CRW50" s="1116"/>
      <c r="CRX50" s="1116"/>
      <c r="CRY50" s="1116"/>
      <c r="CRZ50" s="1116"/>
      <c r="CSA50" s="1116"/>
      <c r="CSB50" s="1116"/>
      <c r="CSC50" s="1116"/>
      <c r="CSD50" s="1116"/>
      <c r="CSE50" s="1116"/>
      <c r="CSF50" s="1116"/>
      <c r="CSG50" s="1116"/>
      <c r="CSH50" s="1116"/>
      <c r="CSI50" s="1116"/>
      <c r="CSJ50" s="1116"/>
      <c r="CSK50" s="1116"/>
      <c r="CSL50" s="1116"/>
      <c r="CSM50" s="1116"/>
      <c r="CSN50" s="1116"/>
      <c r="CSO50" s="1116"/>
      <c r="CSP50" s="1116"/>
      <c r="CSQ50" s="1116"/>
      <c r="CSR50" s="1116"/>
      <c r="CSS50" s="1116"/>
      <c r="CST50" s="1116"/>
      <c r="CSU50" s="1116"/>
      <c r="CSV50" s="1116"/>
      <c r="CSW50" s="1116"/>
      <c r="CSX50" s="1116"/>
      <c r="CSY50" s="1116"/>
      <c r="CSZ50" s="1116"/>
      <c r="CTA50" s="1116"/>
      <c r="CTB50" s="1116"/>
      <c r="CTC50" s="1116"/>
      <c r="CTD50" s="1116"/>
      <c r="CTE50" s="1116"/>
      <c r="CTF50" s="1116"/>
      <c r="CTG50" s="1116"/>
      <c r="CTH50" s="1116"/>
      <c r="CTI50" s="1116"/>
      <c r="CTJ50" s="1116"/>
      <c r="CTK50" s="1116"/>
      <c r="CTL50" s="1116"/>
      <c r="CTM50" s="1116"/>
      <c r="CTN50" s="1116"/>
      <c r="CTO50" s="1116"/>
      <c r="CTP50" s="1116"/>
      <c r="CTQ50" s="1116"/>
      <c r="CTR50" s="1116"/>
      <c r="CTS50" s="1116"/>
      <c r="CTT50" s="1116"/>
      <c r="CTU50" s="1116"/>
      <c r="CTV50" s="1116"/>
      <c r="CTW50" s="1116"/>
      <c r="CTX50" s="1116"/>
      <c r="CTY50" s="1116"/>
      <c r="CTZ50" s="1116"/>
      <c r="CUA50" s="1116"/>
      <c r="CUB50" s="1116"/>
      <c r="CUC50" s="1116"/>
      <c r="CUD50" s="1116"/>
      <c r="CUE50" s="1116"/>
      <c r="CUF50" s="1116"/>
      <c r="CUG50" s="1116"/>
      <c r="CUH50" s="1116"/>
      <c r="CUI50" s="1116"/>
      <c r="CUJ50" s="1116"/>
      <c r="CUK50" s="1116"/>
      <c r="CUL50" s="1116"/>
      <c r="CUM50" s="1116"/>
      <c r="CUN50" s="1116"/>
      <c r="CUO50" s="1116"/>
      <c r="CUP50" s="1116"/>
      <c r="CUQ50" s="1116"/>
      <c r="CUR50" s="1116"/>
      <c r="CUS50" s="1116"/>
      <c r="CUT50" s="1116"/>
      <c r="CUU50" s="1116"/>
      <c r="CUV50" s="1116"/>
      <c r="CUW50" s="1116"/>
      <c r="CUX50" s="1116"/>
      <c r="CUY50" s="1116"/>
      <c r="CUZ50" s="1116"/>
      <c r="CVA50" s="1116"/>
      <c r="CVB50" s="1116"/>
      <c r="CVC50" s="1116"/>
      <c r="CVD50" s="1116"/>
      <c r="CVE50" s="1116"/>
      <c r="CVF50" s="1116"/>
      <c r="CVG50" s="1116"/>
      <c r="CVH50" s="1116"/>
      <c r="CVI50" s="1116"/>
      <c r="CVJ50" s="1116"/>
      <c r="CVK50" s="1116"/>
      <c r="CVL50" s="1116"/>
      <c r="CVM50" s="1116"/>
      <c r="CVN50" s="1116"/>
      <c r="CVO50" s="1116"/>
      <c r="CVP50" s="1116"/>
      <c r="CVQ50" s="1116"/>
      <c r="CVR50" s="1116"/>
      <c r="CVS50" s="1116"/>
      <c r="CVT50" s="1116"/>
      <c r="CVU50" s="1116"/>
      <c r="CVV50" s="1116"/>
      <c r="CVW50" s="1116"/>
      <c r="CVX50" s="1116"/>
      <c r="CVY50" s="1116"/>
      <c r="CVZ50" s="1116"/>
      <c r="CWA50" s="1116"/>
      <c r="CWB50" s="1116"/>
      <c r="CWC50" s="1116"/>
      <c r="CWD50" s="1116"/>
      <c r="CWE50" s="1116"/>
      <c r="CWF50" s="1116"/>
      <c r="CWG50" s="1116"/>
      <c r="CWH50" s="1116"/>
      <c r="CWI50" s="1116"/>
      <c r="CWJ50" s="1116"/>
      <c r="CWK50" s="1116"/>
      <c r="CWL50" s="1116"/>
      <c r="CWM50" s="1116"/>
      <c r="CWN50" s="1116"/>
      <c r="CWO50" s="1116"/>
      <c r="CWP50" s="1116"/>
      <c r="CWQ50" s="1116"/>
      <c r="CWR50" s="1116"/>
      <c r="CWS50" s="1116"/>
      <c r="CWT50" s="1116"/>
      <c r="CWU50" s="1116"/>
      <c r="CWV50" s="1116"/>
      <c r="CWW50" s="1116"/>
      <c r="CWX50" s="1116"/>
      <c r="CWY50" s="1116"/>
      <c r="CWZ50" s="1116"/>
      <c r="CXA50" s="1116"/>
      <c r="CXB50" s="1116"/>
      <c r="CXC50" s="1116"/>
      <c r="CXD50" s="1116"/>
      <c r="CXE50" s="1116"/>
      <c r="CXF50" s="1116"/>
      <c r="CXG50" s="1116"/>
      <c r="CXH50" s="1116"/>
      <c r="CXI50" s="1116"/>
      <c r="CXJ50" s="1116"/>
      <c r="CXK50" s="1116"/>
      <c r="CXL50" s="1116"/>
      <c r="CXM50" s="1116"/>
      <c r="CXN50" s="1116"/>
      <c r="CXO50" s="1116"/>
      <c r="CXP50" s="1116"/>
      <c r="CXQ50" s="1116"/>
      <c r="CXR50" s="1116"/>
      <c r="CXS50" s="1116"/>
      <c r="CXT50" s="1116"/>
      <c r="CXU50" s="1116"/>
      <c r="CXV50" s="1116"/>
      <c r="CXW50" s="1116"/>
      <c r="CXX50" s="1116"/>
      <c r="CXY50" s="1116"/>
      <c r="CXZ50" s="1116"/>
      <c r="CYA50" s="1116"/>
      <c r="CYB50" s="1116"/>
      <c r="CYC50" s="1116"/>
      <c r="CYD50" s="1116"/>
      <c r="CYE50" s="1116"/>
      <c r="CYF50" s="1116"/>
      <c r="CYG50" s="1116"/>
      <c r="CYH50" s="1116"/>
      <c r="CYI50" s="1116"/>
      <c r="CYJ50" s="1116"/>
      <c r="CYK50" s="1116"/>
      <c r="CYL50" s="1116"/>
      <c r="CYM50" s="1116"/>
      <c r="CYN50" s="1116"/>
      <c r="CYO50" s="1116"/>
      <c r="CYP50" s="1116"/>
      <c r="CYQ50" s="1116"/>
      <c r="CYR50" s="1116"/>
      <c r="CYS50" s="1116"/>
      <c r="CYT50" s="1116"/>
      <c r="CYU50" s="1116"/>
      <c r="CYV50" s="1116"/>
      <c r="CYW50" s="1116"/>
      <c r="CYX50" s="1116"/>
      <c r="CYY50" s="1116"/>
      <c r="CYZ50" s="1116"/>
      <c r="CZA50" s="1116"/>
      <c r="CZB50" s="1116"/>
      <c r="CZC50" s="1116"/>
      <c r="CZD50" s="1116"/>
      <c r="CZE50" s="1116"/>
      <c r="CZF50" s="1116"/>
      <c r="CZG50" s="1116"/>
      <c r="CZH50" s="1116"/>
      <c r="CZI50" s="1116"/>
      <c r="CZJ50" s="1116"/>
      <c r="CZK50" s="1116"/>
      <c r="CZL50" s="1116"/>
      <c r="CZM50" s="1116"/>
      <c r="CZN50" s="1116"/>
      <c r="CZO50" s="1116"/>
      <c r="CZP50" s="1116"/>
      <c r="CZQ50" s="1116"/>
      <c r="CZR50" s="1116"/>
      <c r="CZS50" s="1116"/>
      <c r="CZT50" s="1116"/>
      <c r="CZU50" s="1116"/>
      <c r="CZV50" s="1116"/>
      <c r="CZW50" s="1116"/>
      <c r="CZX50" s="1116"/>
      <c r="CZY50" s="1116"/>
      <c r="CZZ50" s="1116"/>
      <c r="DAA50" s="1116"/>
      <c r="DAB50" s="1116"/>
      <c r="DAC50" s="1116"/>
      <c r="DAD50" s="1116"/>
      <c r="DAE50" s="1116"/>
      <c r="DAF50" s="1116"/>
      <c r="DAG50" s="1116"/>
      <c r="DAH50" s="1116"/>
      <c r="DAI50" s="1116"/>
      <c r="DAJ50" s="1116"/>
      <c r="DAK50" s="1116"/>
      <c r="DAL50" s="1116"/>
      <c r="DAM50" s="1116"/>
      <c r="DAN50" s="1116"/>
      <c r="DAO50" s="1116"/>
      <c r="DAP50" s="1116"/>
      <c r="DAQ50" s="1116"/>
      <c r="DAR50" s="1116"/>
      <c r="DAS50" s="1116"/>
      <c r="DAT50" s="1116"/>
      <c r="DAU50" s="1116"/>
      <c r="DAV50" s="1116"/>
      <c r="DAW50" s="1116"/>
      <c r="DAX50" s="1116"/>
      <c r="DAY50" s="1116"/>
      <c r="DAZ50" s="1116"/>
      <c r="DBA50" s="1116"/>
      <c r="DBB50" s="1116"/>
      <c r="DBC50" s="1116"/>
      <c r="DBD50" s="1116"/>
      <c r="DBE50" s="1116"/>
      <c r="DBF50" s="1116"/>
      <c r="DBG50" s="1116"/>
      <c r="DBH50" s="1116"/>
      <c r="DBI50" s="1116"/>
      <c r="DBJ50" s="1116"/>
      <c r="DBK50" s="1116"/>
      <c r="DBL50" s="1116"/>
      <c r="DBM50" s="1116"/>
      <c r="DBN50" s="1116"/>
      <c r="DBO50" s="1116"/>
      <c r="DBP50" s="1116"/>
      <c r="DBQ50" s="1116"/>
      <c r="DBR50" s="1116"/>
      <c r="DBS50" s="1116"/>
      <c r="DBT50" s="1116"/>
      <c r="DBU50" s="1116"/>
      <c r="DBV50" s="1116"/>
      <c r="DBW50" s="1116"/>
      <c r="DBX50" s="1116"/>
      <c r="DBY50" s="1116"/>
      <c r="DBZ50" s="1116"/>
      <c r="DCA50" s="1116"/>
      <c r="DCB50" s="1116"/>
      <c r="DCC50" s="1116"/>
      <c r="DCD50" s="1116"/>
      <c r="DCE50" s="1116"/>
      <c r="DCF50" s="1116"/>
      <c r="DCG50" s="1116"/>
      <c r="DCH50" s="1116"/>
      <c r="DCI50" s="1116"/>
      <c r="DCJ50" s="1116"/>
      <c r="DCK50" s="1116"/>
      <c r="DCL50" s="1116"/>
      <c r="DCM50" s="1116"/>
      <c r="DCN50" s="1116"/>
      <c r="DCO50" s="1116"/>
      <c r="DCP50" s="1116"/>
      <c r="DCQ50" s="1116"/>
      <c r="DCR50" s="1116"/>
      <c r="DCS50" s="1116"/>
      <c r="DCT50" s="1116"/>
      <c r="DCU50" s="1116"/>
      <c r="DCV50" s="1116"/>
      <c r="DCW50" s="1116"/>
      <c r="DCX50" s="1116"/>
      <c r="DCY50" s="1116"/>
      <c r="DCZ50" s="1116"/>
      <c r="DDA50" s="1116"/>
      <c r="DDB50" s="1116"/>
      <c r="DDC50" s="1116"/>
      <c r="DDD50" s="1116"/>
      <c r="DDE50" s="1116"/>
      <c r="DDF50" s="1116"/>
      <c r="DDG50" s="1116"/>
      <c r="DDH50" s="1116"/>
      <c r="DDI50" s="1116"/>
      <c r="DDJ50" s="1116"/>
      <c r="DDK50" s="1116"/>
      <c r="DDL50" s="1116"/>
      <c r="DDM50" s="1116"/>
      <c r="DDN50" s="1116"/>
      <c r="DDO50" s="1116"/>
      <c r="DDP50" s="1116"/>
      <c r="DDQ50" s="1116"/>
      <c r="DDR50" s="1116"/>
      <c r="DDS50" s="1116"/>
      <c r="DDT50" s="1116"/>
      <c r="DDU50" s="1116"/>
      <c r="DDV50" s="1116"/>
      <c r="DDW50" s="1116"/>
      <c r="DDX50" s="1116"/>
      <c r="DDY50" s="1116"/>
      <c r="DDZ50" s="1116"/>
      <c r="DEA50" s="1116"/>
      <c r="DEB50" s="1116"/>
      <c r="DEC50" s="1116"/>
      <c r="DED50" s="1116"/>
      <c r="DEE50" s="1116"/>
      <c r="DEF50" s="1116"/>
      <c r="DEG50" s="1116"/>
      <c r="DEH50" s="1116"/>
      <c r="DEI50" s="1116"/>
      <c r="DEJ50" s="1116"/>
      <c r="DEK50" s="1116"/>
      <c r="DEL50" s="1116"/>
      <c r="DEM50" s="1116"/>
      <c r="DEN50" s="1116"/>
      <c r="DEO50" s="1116"/>
      <c r="DEP50" s="1116"/>
      <c r="DEQ50" s="1116"/>
      <c r="DER50" s="1116"/>
      <c r="DES50" s="1116"/>
      <c r="DET50" s="1116"/>
      <c r="DEU50" s="1116"/>
      <c r="DEV50" s="1116"/>
      <c r="DEW50" s="1116"/>
      <c r="DEX50" s="1116"/>
      <c r="DEY50" s="1116"/>
      <c r="DEZ50" s="1116"/>
      <c r="DFA50" s="1116"/>
      <c r="DFB50" s="1116"/>
      <c r="DFC50" s="1116"/>
      <c r="DFD50" s="1116"/>
      <c r="DFE50" s="1116"/>
      <c r="DFF50" s="1116"/>
      <c r="DFG50" s="1116"/>
      <c r="DFH50" s="1116"/>
      <c r="DFI50" s="1116"/>
      <c r="DFJ50" s="1116"/>
      <c r="DFK50" s="1116"/>
      <c r="DFL50" s="1116"/>
      <c r="DFM50" s="1116"/>
      <c r="DFN50" s="1116"/>
      <c r="DFO50" s="1116"/>
      <c r="DFP50" s="1116"/>
      <c r="DFQ50" s="1116"/>
      <c r="DFR50" s="1116"/>
      <c r="DFS50" s="1116"/>
      <c r="DFT50" s="1116"/>
      <c r="DFU50" s="1116"/>
      <c r="DFV50" s="1116"/>
      <c r="DFW50" s="1116"/>
      <c r="DFX50" s="1116"/>
      <c r="DFY50" s="1116"/>
      <c r="DFZ50" s="1116"/>
      <c r="DGA50" s="1116"/>
      <c r="DGB50" s="1116"/>
      <c r="DGC50" s="1116"/>
      <c r="DGD50" s="1116"/>
      <c r="DGE50" s="1116"/>
      <c r="DGF50" s="1116"/>
      <c r="DGG50" s="1116"/>
      <c r="DGH50" s="1116"/>
      <c r="DGI50" s="1116"/>
      <c r="DGJ50" s="1116"/>
      <c r="DGK50" s="1116"/>
      <c r="DGL50" s="1116"/>
      <c r="DGM50" s="1116"/>
      <c r="DGN50" s="1116"/>
      <c r="DGO50" s="1116"/>
      <c r="DGP50" s="1116"/>
      <c r="DGQ50" s="1116"/>
      <c r="DGR50" s="1116"/>
      <c r="DGS50" s="1116"/>
      <c r="DGT50" s="1116"/>
      <c r="DGU50" s="1116"/>
      <c r="DGV50" s="1116"/>
      <c r="DGW50" s="1116"/>
      <c r="DGX50" s="1116"/>
      <c r="DGY50" s="1116"/>
      <c r="DGZ50" s="1116"/>
      <c r="DHA50" s="1116"/>
      <c r="DHB50" s="1116"/>
      <c r="DHC50" s="1116"/>
      <c r="DHD50" s="1116"/>
      <c r="DHE50" s="1116"/>
      <c r="DHF50" s="1116"/>
      <c r="DHG50" s="1116"/>
      <c r="DHH50" s="1116"/>
      <c r="DHI50" s="1116"/>
      <c r="DHJ50" s="1116"/>
      <c r="DHK50" s="1116"/>
      <c r="DHL50" s="1116"/>
      <c r="DHM50" s="1116"/>
      <c r="DHN50" s="1116"/>
      <c r="DHO50" s="1116"/>
      <c r="DHP50" s="1116"/>
      <c r="DHQ50" s="1116"/>
      <c r="DHR50" s="1116"/>
      <c r="DHS50" s="1116"/>
      <c r="DHT50" s="1116"/>
      <c r="DHU50" s="1116"/>
      <c r="DHV50" s="1116"/>
      <c r="DHW50" s="1116"/>
      <c r="DHX50" s="1116"/>
      <c r="DHY50" s="1116"/>
      <c r="DHZ50" s="1116"/>
      <c r="DIA50" s="1116"/>
      <c r="DIB50" s="1116"/>
      <c r="DIC50" s="1116"/>
      <c r="DID50" s="1116"/>
      <c r="DIE50" s="1116"/>
      <c r="DIF50" s="1116"/>
      <c r="DIG50" s="1116"/>
      <c r="DIH50" s="1116"/>
      <c r="DII50" s="1116"/>
      <c r="DIJ50" s="1116"/>
      <c r="DIK50" s="1116"/>
      <c r="DIL50" s="1116"/>
      <c r="DIM50" s="1116"/>
      <c r="DIN50" s="1116"/>
      <c r="DIO50" s="1116"/>
      <c r="DIP50" s="1116"/>
      <c r="DIQ50" s="1116"/>
      <c r="DIR50" s="1116"/>
      <c r="DIS50" s="1116"/>
      <c r="DIT50" s="1116"/>
      <c r="DIU50" s="1116"/>
      <c r="DIV50" s="1116"/>
      <c r="DIW50" s="1116"/>
      <c r="DIX50" s="1116"/>
      <c r="DIY50" s="1116"/>
      <c r="DIZ50" s="1116"/>
      <c r="DJA50" s="1116"/>
      <c r="DJB50" s="1116"/>
      <c r="DJC50" s="1116"/>
      <c r="DJD50" s="1116"/>
      <c r="DJE50" s="1116"/>
      <c r="DJF50" s="1116"/>
      <c r="DJG50" s="1116"/>
      <c r="DJH50" s="1116"/>
      <c r="DJI50" s="1116"/>
      <c r="DJJ50" s="1116"/>
      <c r="DJK50" s="1116"/>
      <c r="DJL50" s="1116"/>
      <c r="DJM50" s="1116"/>
      <c r="DJN50" s="1116"/>
      <c r="DJO50" s="1116"/>
      <c r="DJP50" s="1116"/>
      <c r="DJQ50" s="1116"/>
      <c r="DJR50" s="1116"/>
      <c r="DJS50" s="1116"/>
      <c r="DJT50" s="1116"/>
      <c r="DJU50" s="1116"/>
      <c r="DJV50" s="1116"/>
      <c r="DJW50" s="1116"/>
      <c r="DJX50" s="1116"/>
      <c r="DJY50" s="1116"/>
      <c r="DJZ50" s="1116"/>
      <c r="DKA50" s="1116"/>
      <c r="DKB50" s="1116"/>
      <c r="DKC50" s="1116"/>
      <c r="DKD50" s="1116"/>
      <c r="DKE50" s="1116"/>
      <c r="DKF50" s="1116"/>
      <c r="DKG50" s="1116"/>
      <c r="DKH50" s="1116"/>
      <c r="DKI50" s="1116"/>
      <c r="DKJ50" s="1116"/>
      <c r="DKK50" s="1116"/>
      <c r="DKL50" s="1116"/>
      <c r="DKM50" s="1116"/>
      <c r="DKN50" s="1116"/>
      <c r="DKO50" s="1116"/>
      <c r="DKP50" s="1116"/>
      <c r="DKQ50" s="1116"/>
      <c r="DKR50" s="1116"/>
      <c r="DKS50" s="1116"/>
      <c r="DKT50" s="1116"/>
      <c r="DKU50" s="1116"/>
      <c r="DKV50" s="1116"/>
      <c r="DKW50" s="1116"/>
      <c r="DKX50" s="1116"/>
      <c r="DKY50" s="1116"/>
      <c r="DKZ50" s="1116"/>
      <c r="DLA50" s="1116"/>
      <c r="DLB50" s="1116"/>
      <c r="DLC50" s="1116"/>
      <c r="DLD50" s="1116"/>
      <c r="DLE50" s="1116"/>
      <c r="DLF50" s="1116"/>
      <c r="DLG50" s="1116"/>
      <c r="DLH50" s="1116"/>
      <c r="DLI50" s="1116"/>
      <c r="DLJ50" s="1116"/>
      <c r="DLK50" s="1116"/>
      <c r="DLL50" s="1116"/>
      <c r="DLM50" s="1116"/>
      <c r="DLN50" s="1116"/>
      <c r="DLO50" s="1116"/>
      <c r="DLP50" s="1116"/>
      <c r="DLQ50" s="1116"/>
      <c r="DLR50" s="1116"/>
      <c r="DLS50" s="1116"/>
      <c r="DLT50" s="1116"/>
      <c r="DLU50" s="1116"/>
      <c r="DLV50" s="1116"/>
      <c r="DLW50" s="1116"/>
      <c r="DLX50" s="1116"/>
      <c r="DLY50" s="1116"/>
      <c r="DLZ50" s="1116"/>
      <c r="DMA50" s="1116"/>
      <c r="DMB50" s="1116"/>
      <c r="DMC50" s="1116"/>
      <c r="DMD50" s="1116"/>
      <c r="DME50" s="1116"/>
      <c r="DMF50" s="1116"/>
      <c r="DMG50" s="1116"/>
      <c r="DMH50" s="1116"/>
      <c r="DMI50" s="1116"/>
      <c r="DMJ50" s="1116"/>
      <c r="DMK50" s="1116"/>
      <c r="DML50" s="1116"/>
      <c r="DMM50" s="1116"/>
      <c r="DMN50" s="1116"/>
      <c r="DMO50" s="1116"/>
      <c r="DMP50" s="1116"/>
      <c r="DMQ50" s="1116"/>
      <c r="DMR50" s="1116"/>
      <c r="DMS50" s="1116"/>
      <c r="DMT50" s="1116"/>
      <c r="DMU50" s="1116"/>
      <c r="DMV50" s="1116"/>
      <c r="DMW50" s="1116"/>
      <c r="DMX50" s="1116"/>
      <c r="DMY50" s="1116"/>
      <c r="DMZ50" s="1116"/>
      <c r="DNA50" s="1116"/>
      <c r="DNB50" s="1116"/>
      <c r="DNC50" s="1116"/>
      <c r="DND50" s="1116"/>
      <c r="DNE50" s="1116"/>
      <c r="DNF50" s="1116"/>
      <c r="DNG50" s="1116"/>
      <c r="DNH50" s="1116"/>
      <c r="DNI50" s="1116"/>
      <c r="DNJ50" s="1116"/>
      <c r="DNK50" s="1116"/>
      <c r="DNL50" s="1116"/>
      <c r="DNM50" s="1116"/>
      <c r="DNN50" s="1116"/>
      <c r="DNO50" s="1116"/>
      <c r="DNP50" s="1116"/>
      <c r="DNQ50" s="1116"/>
      <c r="DNR50" s="1116"/>
      <c r="DNS50" s="1116"/>
      <c r="DNT50" s="1116"/>
      <c r="DNU50" s="1116"/>
      <c r="DNV50" s="1116"/>
      <c r="DNW50" s="1116"/>
      <c r="DNX50" s="1116"/>
      <c r="DNY50" s="1116"/>
      <c r="DNZ50" s="1116"/>
      <c r="DOA50" s="1116"/>
      <c r="DOB50" s="1116"/>
      <c r="DOC50" s="1116"/>
      <c r="DOD50" s="1116"/>
      <c r="DOE50" s="1116"/>
      <c r="DOF50" s="1116"/>
      <c r="DOG50" s="1116"/>
      <c r="DOH50" s="1116"/>
      <c r="DOI50" s="1116"/>
      <c r="DOJ50" s="1116"/>
      <c r="DOK50" s="1116"/>
      <c r="DOL50" s="1116"/>
      <c r="DOM50" s="1116"/>
      <c r="DON50" s="1116"/>
      <c r="DOO50" s="1116"/>
      <c r="DOP50" s="1116"/>
      <c r="DOQ50" s="1116"/>
      <c r="DOR50" s="1116"/>
      <c r="DOS50" s="1116"/>
      <c r="DOT50" s="1116"/>
      <c r="DOU50" s="1116"/>
      <c r="DOV50" s="1116"/>
      <c r="DOW50" s="1116"/>
      <c r="DOX50" s="1116"/>
      <c r="DOY50" s="1116"/>
      <c r="DOZ50" s="1116"/>
      <c r="DPA50" s="1116"/>
      <c r="DPB50" s="1116"/>
      <c r="DPC50" s="1116"/>
      <c r="DPD50" s="1116"/>
      <c r="DPE50" s="1116"/>
      <c r="DPF50" s="1116"/>
      <c r="DPG50" s="1116"/>
      <c r="DPH50" s="1116"/>
      <c r="DPI50" s="1116"/>
      <c r="DPJ50" s="1116"/>
      <c r="DPK50" s="1116"/>
      <c r="DPL50" s="1116"/>
      <c r="DPM50" s="1116"/>
      <c r="DPN50" s="1116"/>
      <c r="DPO50" s="1116"/>
      <c r="DPP50" s="1116"/>
      <c r="DPQ50" s="1116"/>
      <c r="DPR50" s="1116"/>
      <c r="DPS50" s="1116"/>
      <c r="DPT50" s="1116"/>
      <c r="DPU50" s="1116"/>
      <c r="DPV50" s="1116"/>
      <c r="DPW50" s="1116"/>
      <c r="DPX50" s="1116"/>
      <c r="DPY50" s="1116"/>
      <c r="DPZ50" s="1116"/>
      <c r="DQA50" s="1116"/>
      <c r="DQB50" s="1116"/>
      <c r="DQC50" s="1116"/>
      <c r="DQD50" s="1116"/>
      <c r="DQE50" s="1116"/>
      <c r="DQF50" s="1116"/>
      <c r="DQG50" s="1116"/>
      <c r="DQH50" s="1116"/>
      <c r="DQI50" s="1116"/>
      <c r="DQJ50" s="1116"/>
      <c r="DQK50" s="1116"/>
      <c r="DQL50" s="1116"/>
      <c r="DQM50" s="1116"/>
      <c r="DQN50" s="1116"/>
      <c r="DQO50" s="1116"/>
      <c r="DQP50" s="1116"/>
      <c r="DQQ50" s="1116"/>
      <c r="DQR50" s="1116"/>
      <c r="DQS50" s="1116"/>
      <c r="DQT50" s="1116"/>
      <c r="DQU50" s="1116"/>
      <c r="DQV50" s="1116"/>
      <c r="DQW50" s="1116"/>
      <c r="DQX50" s="1116"/>
      <c r="DQY50" s="1116"/>
      <c r="DQZ50" s="1116"/>
      <c r="DRA50" s="1116"/>
      <c r="DRB50" s="1116"/>
      <c r="DRC50" s="1116"/>
      <c r="DRD50" s="1116"/>
      <c r="DRE50" s="1116"/>
      <c r="DRF50" s="1116"/>
      <c r="DRG50" s="1116"/>
      <c r="DRH50" s="1116"/>
      <c r="DRI50" s="1116"/>
      <c r="DRJ50" s="1116"/>
      <c r="DRK50" s="1116"/>
      <c r="DRL50" s="1116"/>
      <c r="DRM50" s="1116"/>
      <c r="DRN50" s="1116"/>
      <c r="DRO50" s="1116"/>
      <c r="DRP50" s="1116"/>
      <c r="DRQ50" s="1116"/>
      <c r="DRR50" s="1116"/>
      <c r="DRS50" s="1116"/>
      <c r="DRT50" s="1116"/>
      <c r="DRU50" s="1116"/>
      <c r="DRV50" s="1116"/>
      <c r="DRW50" s="1116"/>
      <c r="DRX50" s="1116"/>
      <c r="DRY50" s="1116"/>
      <c r="DRZ50" s="1116"/>
      <c r="DSA50" s="1116"/>
      <c r="DSB50" s="1116"/>
      <c r="DSC50" s="1116"/>
      <c r="DSD50" s="1116"/>
      <c r="DSE50" s="1116"/>
      <c r="DSF50" s="1116"/>
      <c r="DSG50" s="1116"/>
      <c r="DSH50" s="1116"/>
      <c r="DSI50" s="1116"/>
      <c r="DSJ50" s="1116"/>
      <c r="DSK50" s="1116"/>
      <c r="DSL50" s="1116"/>
      <c r="DSM50" s="1116"/>
      <c r="DSN50" s="1116"/>
      <c r="DSO50" s="1116"/>
      <c r="DSP50" s="1116"/>
      <c r="DSQ50" s="1116"/>
      <c r="DSR50" s="1116"/>
      <c r="DSS50" s="1116"/>
      <c r="DST50" s="1116"/>
      <c r="DSU50" s="1116"/>
      <c r="DSV50" s="1116"/>
      <c r="DSW50" s="1116"/>
      <c r="DSX50" s="1116"/>
      <c r="DSY50" s="1116"/>
      <c r="DSZ50" s="1116"/>
      <c r="DTA50" s="1116"/>
      <c r="DTB50" s="1116"/>
      <c r="DTC50" s="1116"/>
      <c r="DTD50" s="1116"/>
      <c r="DTE50" s="1116"/>
      <c r="DTF50" s="1116"/>
      <c r="DTG50" s="1116"/>
      <c r="DTH50" s="1116"/>
      <c r="DTI50" s="1116"/>
      <c r="DTJ50" s="1116"/>
      <c r="DTK50" s="1116"/>
      <c r="DTL50" s="1116"/>
      <c r="DTM50" s="1116"/>
      <c r="DTN50" s="1116"/>
      <c r="DTO50" s="1116"/>
      <c r="DTP50" s="1116"/>
      <c r="DTQ50" s="1116"/>
      <c r="DTR50" s="1116"/>
      <c r="DTS50" s="1116"/>
      <c r="DTT50" s="1116"/>
      <c r="DTU50" s="1116"/>
      <c r="DTV50" s="1116"/>
      <c r="DTW50" s="1116"/>
      <c r="DTX50" s="1116"/>
      <c r="DTY50" s="1116"/>
      <c r="DTZ50" s="1116"/>
      <c r="DUA50" s="1116"/>
      <c r="DUB50" s="1116"/>
      <c r="DUC50" s="1116"/>
      <c r="DUD50" s="1116"/>
      <c r="DUE50" s="1116"/>
      <c r="DUF50" s="1116"/>
      <c r="DUG50" s="1116"/>
      <c r="DUH50" s="1116"/>
      <c r="DUI50" s="1116"/>
      <c r="DUJ50" s="1116"/>
      <c r="DUK50" s="1116"/>
      <c r="DUL50" s="1116"/>
      <c r="DUM50" s="1116"/>
      <c r="DUN50" s="1116"/>
      <c r="DUO50" s="1116"/>
      <c r="DUP50" s="1116"/>
      <c r="DUQ50" s="1116"/>
      <c r="DUR50" s="1116"/>
      <c r="DUS50" s="1116"/>
      <c r="DUT50" s="1116"/>
      <c r="DUU50" s="1116"/>
      <c r="DUV50" s="1116"/>
      <c r="DUW50" s="1116"/>
      <c r="DUX50" s="1116"/>
      <c r="DUY50" s="1116"/>
      <c r="DUZ50" s="1116"/>
      <c r="DVA50" s="1116"/>
      <c r="DVB50" s="1116"/>
      <c r="DVC50" s="1116"/>
      <c r="DVD50" s="1116"/>
      <c r="DVE50" s="1116"/>
      <c r="DVF50" s="1116"/>
      <c r="DVG50" s="1116"/>
      <c r="DVH50" s="1116"/>
      <c r="DVI50" s="1116"/>
      <c r="DVJ50" s="1116"/>
      <c r="DVK50" s="1116"/>
      <c r="DVL50" s="1116"/>
      <c r="DVM50" s="1116"/>
      <c r="DVN50" s="1116"/>
      <c r="DVO50" s="1116"/>
      <c r="DVP50" s="1116"/>
      <c r="DVQ50" s="1116"/>
      <c r="DVR50" s="1116"/>
      <c r="DVS50" s="1116"/>
      <c r="DVT50" s="1116"/>
      <c r="DVU50" s="1116"/>
      <c r="DVV50" s="1116"/>
      <c r="DVW50" s="1116"/>
      <c r="DVX50" s="1116"/>
      <c r="DVY50" s="1116"/>
      <c r="DVZ50" s="1116"/>
      <c r="DWA50" s="1116"/>
      <c r="DWB50" s="1116"/>
      <c r="DWC50" s="1116"/>
      <c r="DWD50" s="1116"/>
      <c r="DWE50" s="1116"/>
      <c r="DWF50" s="1116"/>
      <c r="DWG50" s="1116"/>
      <c r="DWH50" s="1116"/>
      <c r="DWI50" s="1116"/>
      <c r="DWJ50" s="1116"/>
      <c r="DWK50" s="1116"/>
      <c r="DWL50" s="1116"/>
      <c r="DWM50" s="1116"/>
      <c r="DWN50" s="1116"/>
      <c r="DWO50" s="1116"/>
      <c r="DWP50" s="1116"/>
      <c r="DWQ50" s="1116"/>
      <c r="DWR50" s="1116"/>
      <c r="DWS50" s="1116"/>
      <c r="DWT50" s="1116"/>
      <c r="DWU50" s="1116"/>
      <c r="DWV50" s="1116"/>
      <c r="DWW50" s="1116"/>
      <c r="DWX50" s="1116"/>
      <c r="DWY50" s="1116"/>
      <c r="DWZ50" s="1116"/>
      <c r="DXA50" s="1116"/>
      <c r="DXB50" s="1116"/>
      <c r="DXC50" s="1116"/>
      <c r="DXD50" s="1116"/>
      <c r="DXE50" s="1116"/>
      <c r="DXF50" s="1116"/>
      <c r="DXG50" s="1116"/>
      <c r="DXH50" s="1116"/>
      <c r="DXI50" s="1116"/>
      <c r="DXJ50" s="1116"/>
      <c r="DXK50" s="1116"/>
      <c r="DXL50" s="1116"/>
      <c r="DXM50" s="1116"/>
      <c r="DXN50" s="1116"/>
      <c r="DXO50" s="1116"/>
      <c r="DXP50" s="1116"/>
      <c r="DXQ50" s="1116"/>
      <c r="DXR50" s="1116"/>
      <c r="DXS50" s="1116"/>
      <c r="DXT50" s="1116"/>
      <c r="DXU50" s="1116"/>
      <c r="DXV50" s="1116"/>
      <c r="DXW50" s="1116"/>
      <c r="DXX50" s="1116"/>
      <c r="DXY50" s="1116"/>
      <c r="DXZ50" s="1116"/>
      <c r="DYA50" s="1116"/>
      <c r="DYB50" s="1116"/>
      <c r="DYC50" s="1116"/>
      <c r="DYD50" s="1116"/>
      <c r="DYE50" s="1116"/>
      <c r="DYF50" s="1116"/>
      <c r="DYG50" s="1116"/>
      <c r="DYH50" s="1116"/>
      <c r="DYI50" s="1116"/>
      <c r="DYJ50" s="1116"/>
      <c r="DYK50" s="1116"/>
      <c r="DYL50" s="1116"/>
      <c r="DYM50" s="1116"/>
      <c r="DYN50" s="1116"/>
      <c r="DYO50" s="1116"/>
      <c r="DYP50" s="1116"/>
      <c r="DYQ50" s="1116"/>
      <c r="DYR50" s="1116"/>
      <c r="DYS50" s="1116"/>
      <c r="DYT50" s="1116"/>
      <c r="DYU50" s="1116"/>
      <c r="DYV50" s="1116"/>
      <c r="DYW50" s="1116"/>
      <c r="DYX50" s="1116"/>
      <c r="DYY50" s="1116"/>
      <c r="DYZ50" s="1116"/>
      <c r="DZA50" s="1116"/>
      <c r="DZB50" s="1116"/>
      <c r="DZC50" s="1116"/>
      <c r="DZD50" s="1116"/>
      <c r="DZE50" s="1116"/>
      <c r="DZF50" s="1116"/>
      <c r="DZG50" s="1116"/>
      <c r="DZH50" s="1116"/>
      <c r="DZI50" s="1116"/>
      <c r="DZJ50" s="1116"/>
      <c r="DZK50" s="1116"/>
      <c r="DZL50" s="1116"/>
      <c r="DZM50" s="1116"/>
      <c r="DZN50" s="1116"/>
      <c r="DZO50" s="1116"/>
      <c r="DZP50" s="1116"/>
      <c r="DZQ50" s="1116"/>
      <c r="DZR50" s="1116"/>
      <c r="DZS50" s="1116"/>
      <c r="DZT50" s="1116"/>
      <c r="DZU50" s="1116"/>
      <c r="DZV50" s="1116"/>
      <c r="DZW50" s="1116"/>
      <c r="DZX50" s="1116"/>
      <c r="DZY50" s="1116"/>
      <c r="DZZ50" s="1116"/>
      <c r="EAA50" s="1116"/>
      <c r="EAB50" s="1116"/>
      <c r="EAC50" s="1116"/>
      <c r="EAD50" s="1116"/>
      <c r="EAE50" s="1116"/>
      <c r="EAF50" s="1116"/>
      <c r="EAG50" s="1116"/>
      <c r="EAH50" s="1116"/>
      <c r="EAI50" s="1116"/>
      <c r="EAJ50" s="1116"/>
      <c r="EAK50" s="1116"/>
      <c r="EAL50" s="1116"/>
      <c r="EAM50" s="1116"/>
      <c r="EAN50" s="1116"/>
      <c r="EAO50" s="1116"/>
      <c r="EAP50" s="1116"/>
      <c r="EAQ50" s="1116"/>
      <c r="EAR50" s="1116"/>
      <c r="EAS50" s="1116"/>
      <c r="EAT50" s="1116"/>
      <c r="EAU50" s="1116"/>
      <c r="EAV50" s="1116"/>
      <c r="EAW50" s="1116"/>
      <c r="EAX50" s="1116"/>
      <c r="EAY50" s="1116"/>
      <c r="EAZ50" s="1116"/>
      <c r="EBA50" s="1116"/>
      <c r="EBB50" s="1116"/>
      <c r="EBC50" s="1116"/>
      <c r="EBD50" s="1116"/>
      <c r="EBE50" s="1116"/>
      <c r="EBF50" s="1116"/>
      <c r="EBG50" s="1116"/>
      <c r="EBH50" s="1116"/>
      <c r="EBI50" s="1116"/>
      <c r="EBJ50" s="1116"/>
      <c r="EBK50" s="1116"/>
      <c r="EBL50" s="1116"/>
      <c r="EBM50" s="1116"/>
      <c r="EBN50" s="1116"/>
      <c r="EBO50" s="1116"/>
      <c r="EBP50" s="1116"/>
      <c r="EBQ50" s="1116"/>
      <c r="EBR50" s="1116"/>
      <c r="EBS50" s="1116"/>
      <c r="EBT50" s="1116"/>
      <c r="EBU50" s="1116"/>
      <c r="EBV50" s="1116"/>
      <c r="EBW50" s="1116"/>
      <c r="EBX50" s="1116"/>
      <c r="EBY50" s="1116"/>
      <c r="EBZ50" s="1116"/>
      <c r="ECA50" s="1116"/>
      <c r="ECB50" s="1116"/>
      <c r="ECC50" s="1116"/>
      <c r="ECD50" s="1116"/>
      <c r="ECE50" s="1116"/>
      <c r="ECF50" s="1116"/>
      <c r="ECG50" s="1116"/>
      <c r="ECH50" s="1116"/>
      <c r="ECI50" s="1116"/>
      <c r="ECJ50" s="1116"/>
      <c r="ECK50" s="1116"/>
      <c r="ECL50" s="1116"/>
      <c r="ECM50" s="1116"/>
      <c r="ECN50" s="1116"/>
      <c r="ECO50" s="1116"/>
      <c r="ECP50" s="1116"/>
      <c r="ECQ50" s="1116"/>
      <c r="ECR50" s="1116"/>
      <c r="ECS50" s="1116"/>
      <c r="ECT50" s="1116"/>
      <c r="ECU50" s="1116"/>
      <c r="ECV50" s="1116"/>
      <c r="ECW50" s="1116"/>
      <c r="ECX50" s="1116"/>
      <c r="ECY50" s="1116"/>
      <c r="ECZ50" s="1116"/>
      <c r="EDA50" s="1116"/>
      <c r="EDB50" s="1116"/>
      <c r="EDC50" s="1116"/>
      <c r="EDD50" s="1116"/>
      <c r="EDE50" s="1116"/>
      <c r="EDF50" s="1116"/>
      <c r="EDG50" s="1116"/>
      <c r="EDH50" s="1116"/>
      <c r="EDI50" s="1116"/>
      <c r="EDJ50" s="1116"/>
      <c r="EDK50" s="1116"/>
      <c r="EDL50" s="1116"/>
      <c r="EDM50" s="1116"/>
      <c r="EDN50" s="1116"/>
      <c r="EDO50" s="1116"/>
      <c r="EDP50" s="1116"/>
      <c r="EDQ50" s="1116"/>
      <c r="EDR50" s="1116"/>
      <c r="EDS50" s="1116"/>
      <c r="EDT50" s="1116"/>
      <c r="EDU50" s="1116"/>
      <c r="EDV50" s="1116"/>
      <c r="EDW50" s="1116"/>
      <c r="EDX50" s="1116"/>
      <c r="EDY50" s="1116"/>
      <c r="EDZ50" s="1116"/>
      <c r="EEA50" s="1116"/>
      <c r="EEB50" s="1116"/>
      <c r="EEC50" s="1116"/>
      <c r="EED50" s="1116"/>
      <c r="EEE50" s="1116"/>
      <c r="EEF50" s="1116"/>
      <c r="EEG50" s="1116"/>
      <c r="EEH50" s="1116"/>
      <c r="EEI50" s="1116"/>
      <c r="EEJ50" s="1116"/>
      <c r="EEK50" s="1116"/>
      <c r="EEL50" s="1116"/>
      <c r="EEM50" s="1116"/>
      <c r="EEN50" s="1116"/>
      <c r="EEO50" s="1116"/>
      <c r="EEP50" s="1116"/>
      <c r="EEQ50" s="1116"/>
      <c r="EER50" s="1116"/>
      <c r="EES50" s="1116"/>
      <c r="EET50" s="1116"/>
      <c r="EEU50" s="1116"/>
      <c r="EEV50" s="1116"/>
      <c r="EEW50" s="1116"/>
      <c r="EEX50" s="1116"/>
      <c r="EEY50" s="1116"/>
      <c r="EEZ50" s="1116"/>
      <c r="EFA50" s="1116"/>
      <c r="EFB50" s="1116"/>
      <c r="EFC50" s="1116"/>
      <c r="EFD50" s="1116"/>
      <c r="EFE50" s="1116"/>
      <c r="EFF50" s="1116"/>
      <c r="EFG50" s="1116"/>
      <c r="EFH50" s="1116"/>
      <c r="EFI50" s="1116"/>
      <c r="EFJ50" s="1116"/>
      <c r="EFK50" s="1116"/>
      <c r="EFL50" s="1116"/>
      <c r="EFM50" s="1116"/>
      <c r="EFN50" s="1116"/>
      <c r="EFO50" s="1116"/>
      <c r="EFP50" s="1116"/>
      <c r="EFQ50" s="1116"/>
      <c r="EFR50" s="1116"/>
      <c r="EFS50" s="1116"/>
      <c r="EFT50" s="1116"/>
      <c r="EFU50" s="1116"/>
      <c r="EFV50" s="1116"/>
      <c r="EFW50" s="1116"/>
      <c r="EFX50" s="1116"/>
      <c r="EFY50" s="1116"/>
      <c r="EFZ50" s="1116"/>
      <c r="EGA50" s="1116"/>
      <c r="EGB50" s="1116"/>
      <c r="EGC50" s="1116"/>
      <c r="EGD50" s="1116"/>
      <c r="EGE50" s="1116"/>
      <c r="EGF50" s="1116"/>
      <c r="EGG50" s="1116"/>
      <c r="EGH50" s="1116"/>
      <c r="EGI50" s="1116"/>
      <c r="EGJ50" s="1116"/>
      <c r="EGK50" s="1116"/>
      <c r="EGL50" s="1116"/>
      <c r="EGM50" s="1116"/>
      <c r="EGN50" s="1116"/>
      <c r="EGO50" s="1116"/>
      <c r="EGP50" s="1116"/>
      <c r="EGQ50" s="1116"/>
      <c r="EGR50" s="1116"/>
      <c r="EGS50" s="1116"/>
      <c r="EGT50" s="1116"/>
      <c r="EGU50" s="1116"/>
      <c r="EGV50" s="1116"/>
      <c r="EGW50" s="1116"/>
      <c r="EGX50" s="1116"/>
      <c r="EGY50" s="1116"/>
      <c r="EGZ50" s="1116"/>
      <c r="EHA50" s="1116"/>
      <c r="EHB50" s="1116"/>
      <c r="EHC50" s="1116"/>
      <c r="EHD50" s="1116"/>
      <c r="EHE50" s="1116"/>
      <c r="EHF50" s="1116"/>
      <c r="EHG50" s="1116"/>
      <c r="EHH50" s="1116"/>
      <c r="EHI50" s="1116"/>
      <c r="EHJ50" s="1116"/>
      <c r="EHK50" s="1116"/>
      <c r="EHL50" s="1116"/>
      <c r="EHM50" s="1116"/>
      <c r="EHN50" s="1116"/>
      <c r="EHO50" s="1116"/>
      <c r="EHP50" s="1116"/>
      <c r="EHQ50" s="1116"/>
      <c r="EHR50" s="1116"/>
      <c r="EHS50" s="1116"/>
      <c r="EHT50" s="1116"/>
      <c r="EHU50" s="1116"/>
      <c r="EHV50" s="1116"/>
      <c r="EHW50" s="1116"/>
      <c r="EHX50" s="1116"/>
      <c r="EHY50" s="1116"/>
      <c r="EHZ50" s="1116"/>
      <c r="EIA50" s="1116"/>
      <c r="EIB50" s="1116"/>
      <c r="EIC50" s="1116"/>
      <c r="EID50" s="1116"/>
      <c r="EIE50" s="1116"/>
      <c r="EIF50" s="1116"/>
      <c r="EIG50" s="1116"/>
      <c r="EIH50" s="1116"/>
      <c r="EII50" s="1116"/>
      <c r="EIJ50" s="1116"/>
      <c r="EIK50" s="1116"/>
      <c r="EIL50" s="1116"/>
      <c r="EIM50" s="1116"/>
      <c r="EIN50" s="1116"/>
      <c r="EIO50" s="1116"/>
      <c r="EIP50" s="1116"/>
      <c r="EIQ50" s="1116"/>
      <c r="EIR50" s="1116"/>
      <c r="EIS50" s="1116"/>
      <c r="EIT50" s="1116"/>
      <c r="EIU50" s="1116"/>
      <c r="EIV50" s="1116"/>
      <c r="EIW50" s="1116"/>
      <c r="EIX50" s="1116"/>
      <c r="EIY50" s="1116"/>
      <c r="EIZ50" s="1116"/>
      <c r="EJA50" s="1116"/>
      <c r="EJB50" s="1116"/>
      <c r="EJC50" s="1116"/>
      <c r="EJD50" s="1116"/>
      <c r="EJE50" s="1116"/>
      <c r="EJF50" s="1116"/>
      <c r="EJG50" s="1116"/>
      <c r="EJH50" s="1116"/>
      <c r="EJI50" s="1116"/>
      <c r="EJJ50" s="1116"/>
      <c r="EJK50" s="1116"/>
      <c r="EJL50" s="1116"/>
      <c r="EJM50" s="1116"/>
      <c r="EJN50" s="1116"/>
      <c r="EJO50" s="1116"/>
      <c r="EJP50" s="1116"/>
      <c r="EJQ50" s="1116"/>
      <c r="EJR50" s="1116"/>
      <c r="EJS50" s="1116"/>
      <c r="EJT50" s="1116"/>
      <c r="EJU50" s="1116"/>
      <c r="EJV50" s="1116"/>
      <c r="EJW50" s="1116"/>
      <c r="EJX50" s="1116"/>
      <c r="EJY50" s="1116"/>
      <c r="EJZ50" s="1116"/>
      <c r="EKA50" s="1116"/>
      <c r="EKB50" s="1116"/>
      <c r="EKC50" s="1116"/>
      <c r="EKD50" s="1116"/>
      <c r="EKE50" s="1116"/>
      <c r="EKF50" s="1116"/>
      <c r="EKG50" s="1116"/>
      <c r="EKH50" s="1116"/>
      <c r="EKI50" s="1116"/>
      <c r="EKJ50" s="1116"/>
      <c r="EKK50" s="1116"/>
      <c r="EKL50" s="1116"/>
      <c r="EKM50" s="1116"/>
      <c r="EKN50" s="1116"/>
      <c r="EKO50" s="1116"/>
      <c r="EKP50" s="1116"/>
      <c r="EKQ50" s="1116"/>
      <c r="EKR50" s="1116"/>
      <c r="EKS50" s="1116"/>
      <c r="EKT50" s="1116"/>
      <c r="EKU50" s="1116"/>
      <c r="EKV50" s="1116"/>
      <c r="EKW50" s="1116"/>
      <c r="EKX50" s="1116"/>
      <c r="EKY50" s="1116"/>
      <c r="EKZ50" s="1116"/>
      <c r="ELA50" s="1116"/>
      <c r="ELB50" s="1116"/>
      <c r="ELC50" s="1116"/>
      <c r="ELD50" s="1116"/>
      <c r="ELE50" s="1116"/>
      <c r="ELF50" s="1116"/>
      <c r="ELG50" s="1116"/>
      <c r="ELH50" s="1116"/>
      <c r="ELI50" s="1116"/>
      <c r="ELJ50" s="1116"/>
      <c r="ELK50" s="1116"/>
      <c r="ELL50" s="1116"/>
      <c r="ELM50" s="1116"/>
      <c r="ELN50" s="1116"/>
      <c r="ELO50" s="1116"/>
      <c r="ELP50" s="1116"/>
      <c r="ELQ50" s="1116"/>
      <c r="ELR50" s="1116"/>
      <c r="ELS50" s="1116"/>
      <c r="ELT50" s="1116"/>
      <c r="ELU50" s="1116"/>
      <c r="ELV50" s="1116"/>
      <c r="ELW50" s="1116"/>
      <c r="ELX50" s="1116"/>
      <c r="ELY50" s="1116"/>
      <c r="ELZ50" s="1116"/>
      <c r="EMA50" s="1116"/>
      <c r="EMB50" s="1116"/>
      <c r="EMC50" s="1116"/>
      <c r="EMD50" s="1116"/>
      <c r="EME50" s="1116"/>
      <c r="EMF50" s="1116"/>
      <c r="EMG50" s="1116"/>
      <c r="EMH50" s="1116"/>
      <c r="EMI50" s="1116"/>
      <c r="EMJ50" s="1116"/>
      <c r="EMK50" s="1116"/>
      <c r="EML50" s="1116"/>
      <c r="EMM50" s="1116"/>
      <c r="EMN50" s="1116"/>
      <c r="EMO50" s="1116"/>
      <c r="EMP50" s="1116"/>
      <c r="EMQ50" s="1116"/>
      <c r="EMR50" s="1116"/>
      <c r="EMS50" s="1116"/>
      <c r="EMT50" s="1116"/>
      <c r="EMU50" s="1116"/>
      <c r="EMV50" s="1116"/>
      <c r="EMW50" s="1116"/>
      <c r="EMX50" s="1116"/>
      <c r="EMY50" s="1116"/>
      <c r="EMZ50" s="1116"/>
      <c r="ENA50" s="1116"/>
      <c r="ENB50" s="1116"/>
      <c r="ENC50" s="1116"/>
      <c r="END50" s="1116"/>
      <c r="ENE50" s="1116"/>
      <c r="ENF50" s="1116"/>
      <c r="ENG50" s="1116"/>
      <c r="ENH50" s="1116"/>
      <c r="ENI50" s="1116"/>
      <c r="ENJ50" s="1116"/>
      <c r="ENK50" s="1116"/>
      <c r="ENL50" s="1116"/>
      <c r="ENM50" s="1116"/>
      <c r="ENN50" s="1116"/>
      <c r="ENO50" s="1116"/>
      <c r="ENP50" s="1116"/>
      <c r="ENQ50" s="1116"/>
      <c r="ENR50" s="1116"/>
      <c r="ENS50" s="1116"/>
      <c r="ENT50" s="1116"/>
      <c r="ENU50" s="1116"/>
      <c r="ENV50" s="1116"/>
      <c r="ENW50" s="1116"/>
      <c r="ENX50" s="1116"/>
      <c r="ENY50" s="1116"/>
      <c r="ENZ50" s="1116"/>
      <c r="EOA50" s="1116"/>
      <c r="EOB50" s="1116"/>
      <c r="EOC50" s="1116"/>
      <c r="EOD50" s="1116"/>
      <c r="EOE50" s="1116"/>
      <c r="EOF50" s="1116"/>
      <c r="EOG50" s="1116"/>
      <c r="EOH50" s="1116"/>
      <c r="EOI50" s="1116"/>
      <c r="EOJ50" s="1116"/>
      <c r="EOK50" s="1116"/>
      <c r="EOL50" s="1116"/>
      <c r="EOM50" s="1116"/>
      <c r="EON50" s="1116"/>
      <c r="EOO50" s="1116"/>
      <c r="EOP50" s="1116"/>
      <c r="EOQ50" s="1116"/>
      <c r="EOR50" s="1116"/>
      <c r="EOS50" s="1116"/>
      <c r="EOT50" s="1116"/>
      <c r="EOU50" s="1116"/>
      <c r="EOV50" s="1116"/>
      <c r="EOW50" s="1116"/>
      <c r="EOX50" s="1116"/>
      <c r="EOY50" s="1116"/>
      <c r="EOZ50" s="1116"/>
      <c r="EPA50" s="1116"/>
      <c r="EPB50" s="1116"/>
      <c r="EPC50" s="1116"/>
      <c r="EPD50" s="1116"/>
      <c r="EPE50" s="1116"/>
      <c r="EPF50" s="1116"/>
      <c r="EPG50" s="1116"/>
      <c r="EPH50" s="1116"/>
      <c r="EPI50" s="1116"/>
      <c r="EPJ50" s="1116"/>
      <c r="EPK50" s="1116"/>
      <c r="EPL50" s="1116"/>
      <c r="EPM50" s="1116"/>
      <c r="EPN50" s="1116"/>
      <c r="EPO50" s="1116"/>
      <c r="EPP50" s="1116"/>
      <c r="EPQ50" s="1116"/>
      <c r="EPR50" s="1116"/>
      <c r="EPS50" s="1116"/>
      <c r="EPT50" s="1116"/>
      <c r="EPU50" s="1116"/>
      <c r="EPV50" s="1116"/>
      <c r="EPW50" s="1116"/>
      <c r="EPX50" s="1116"/>
      <c r="EPY50" s="1116"/>
      <c r="EPZ50" s="1116"/>
      <c r="EQA50" s="1116"/>
      <c r="EQB50" s="1116"/>
      <c r="EQC50" s="1116"/>
      <c r="EQD50" s="1116"/>
      <c r="EQE50" s="1116"/>
      <c r="EQF50" s="1116"/>
      <c r="EQG50" s="1116"/>
      <c r="EQH50" s="1116"/>
      <c r="EQI50" s="1116"/>
      <c r="EQJ50" s="1116"/>
      <c r="EQK50" s="1116"/>
      <c r="EQL50" s="1116"/>
      <c r="EQM50" s="1116"/>
      <c r="EQN50" s="1116"/>
      <c r="EQO50" s="1116"/>
      <c r="EQP50" s="1116"/>
      <c r="EQQ50" s="1116"/>
      <c r="EQR50" s="1116"/>
      <c r="EQS50" s="1116"/>
      <c r="EQT50" s="1116"/>
      <c r="EQU50" s="1116"/>
      <c r="EQV50" s="1116"/>
      <c r="EQW50" s="1116"/>
      <c r="EQX50" s="1116"/>
      <c r="EQY50" s="1116"/>
      <c r="EQZ50" s="1116"/>
      <c r="ERA50" s="1116"/>
      <c r="ERB50" s="1116"/>
      <c r="ERC50" s="1116"/>
      <c r="ERD50" s="1116"/>
      <c r="ERE50" s="1116"/>
      <c r="ERF50" s="1116"/>
      <c r="ERG50" s="1116"/>
      <c r="ERH50" s="1116"/>
      <c r="ERI50" s="1116"/>
      <c r="ERJ50" s="1116"/>
      <c r="ERK50" s="1116"/>
      <c r="ERL50" s="1116"/>
      <c r="ERM50" s="1116"/>
      <c r="ERN50" s="1116"/>
      <c r="ERO50" s="1116"/>
      <c r="ERP50" s="1116"/>
      <c r="ERQ50" s="1116"/>
      <c r="ERR50" s="1116"/>
      <c r="ERS50" s="1116"/>
      <c r="ERT50" s="1116"/>
      <c r="ERU50" s="1116"/>
      <c r="ERV50" s="1116"/>
      <c r="ERW50" s="1116"/>
      <c r="ERX50" s="1116"/>
      <c r="ERY50" s="1116"/>
      <c r="ERZ50" s="1116"/>
      <c r="ESA50" s="1116"/>
      <c r="ESB50" s="1116"/>
      <c r="ESC50" s="1116"/>
      <c r="ESD50" s="1116"/>
      <c r="ESE50" s="1116"/>
      <c r="ESF50" s="1116"/>
      <c r="ESG50" s="1116"/>
      <c r="ESH50" s="1116"/>
      <c r="ESI50" s="1116"/>
      <c r="ESJ50" s="1116"/>
      <c r="ESK50" s="1116"/>
      <c r="ESL50" s="1116"/>
      <c r="ESM50" s="1116"/>
      <c r="ESN50" s="1116"/>
      <c r="ESO50" s="1116"/>
      <c r="ESP50" s="1116"/>
      <c r="ESQ50" s="1116"/>
      <c r="ESR50" s="1116"/>
      <c r="ESS50" s="1116"/>
      <c r="EST50" s="1116"/>
      <c r="ESU50" s="1116"/>
      <c r="ESV50" s="1116"/>
      <c r="ESW50" s="1116"/>
      <c r="ESX50" s="1116"/>
      <c r="ESY50" s="1116"/>
      <c r="ESZ50" s="1116"/>
      <c r="ETA50" s="1116"/>
      <c r="ETB50" s="1116"/>
      <c r="ETC50" s="1116"/>
      <c r="ETD50" s="1116"/>
      <c r="ETE50" s="1116"/>
      <c r="ETF50" s="1116"/>
      <c r="ETG50" s="1116"/>
      <c r="ETH50" s="1116"/>
      <c r="ETI50" s="1116"/>
      <c r="ETJ50" s="1116"/>
      <c r="ETK50" s="1116"/>
      <c r="ETL50" s="1116"/>
      <c r="ETM50" s="1116"/>
      <c r="ETN50" s="1116"/>
      <c r="ETO50" s="1116"/>
      <c r="ETP50" s="1116"/>
      <c r="ETQ50" s="1116"/>
      <c r="ETR50" s="1116"/>
      <c r="ETS50" s="1116"/>
      <c r="ETT50" s="1116"/>
      <c r="ETU50" s="1116"/>
      <c r="ETV50" s="1116"/>
      <c r="ETW50" s="1116"/>
      <c r="ETX50" s="1116"/>
      <c r="ETY50" s="1116"/>
      <c r="ETZ50" s="1116"/>
      <c r="EUA50" s="1116"/>
      <c r="EUB50" s="1116"/>
      <c r="EUC50" s="1116"/>
      <c r="EUD50" s="1116"/>
      <c r="EUE50" s="1116"/>
      <c r="EUF50" s="1116"/>
      <c r="EUG50" s="1116"/>
      <c r="EUH50" s="1116"/>
      <c r="EUI50" s="1116"/>
      <c r="EUJ50" s="1116"/>
      <c r="EUK50" s="1116"/>
      <c r="EUL50" s="1116"/>
      <c r="EUM50" s="1116"/>
      <c r="EUN50" s="1116"/>
      <c r="EUO50" s="1116"/>
      <c r="EUP50" s="1116"/>
      <c r="EUQ50" s="1116"/>
      <c r="EUR50" s="1116"/>
      <c r="EUS50" s="1116"/>
      <c r="EUT50" s="1116"/>
      <c r="EUU50" s="1116"/>
      <c r="EUV50" s="1116"/>
      <c r="EUW50" s="1116"/>
      <c r="EUX50" s="1116"/>
      <c r="EUY50" s="1116"/>
      <c r="EUZ50" s="1116"/>
      <c r="EVA50" s="1116"/>
      <c r="EVB50" s="1116"/>
      <c r="EVC50" s="1116"/>
      <c r="EVD50" s="1116"/>
      <c r="EVE50" s="1116"/>
      <c r="EVF50" s="1116"/>
      <c r="EVG50" s="1116"/>
      <c r="EVH50" s="1116"/>
      <c r="EVI50" s="1116"/>
      <c r="EVJ50" s="1116"/>
      <c r="EVK50" s="1116"/>
      <c r="EVL50" s="1116"/>
      <c r="EVM50" s="1116"/>
      <c r="EVN50" s="1116"/>
      <c r="EVO50" s="1116"/>
      <c r="EVP50" s="1116"/>
      <c r="EVQ50" s="1116"/>
      <c r="EVR50" s="1116"/>
      <c r="EVS50" s="1116"/>
      <c r="EVT50" s="1116"/>
      <c r="EVU50" s="1116"/>
      <c r="EVV50" s="1116"/>
      <c r="EVW50" s="1116"/>
      <c r="EVX50" s="1116"/>
      <c r="EVY50" s="1116"/>
      <c r="EVZ50" s="1116"/>
      <c r="EWA50" s="1116"/>
      <c r="EWB50" s="1116"/>
      <c r="EWC50" s="1116"/>
      <c r="EWD50" s="1116"/>
      <c r="EWE50" s="1116"/>
      <c r="EWF50" s="1116"/>
      <c r="EWG50" s="1116"/>
      <c r="EWH50" s="1116"/>
      <c r="EWI50" s="1116"/>
      <c r="EWJ50" s="1116"/>
      <c r="EWK50" s="1116"/>
      <c r="EWL50" s="1116"/>
      <c r="EWM50" s="1116"/>
      <c r="EWN50" s="1116"/>
      <c r="EWO50" s="1116"/>
      <c r="EWP50" s="1116"/>
      <c r="EWQ50" s="1116"/>
      <c r="EWR50" s="1116"/>
      <c r="EWS50" s="1116"/>
      <c r="EWT50" s="1116"/>
      <c r="EWU50" s="1116"/>
      <c r="EWV50" s="1116"/>
      <c r="EWW50" s="1116"/>
      <c r="EWX50" s="1116"/>
      <c r="EWY50" s="1116"/>
      <c r="EWZ50" s="1116"/>
      <c r="EXA50" s="1116"/>
      <c r="EXB50" s="1116"/>
      <c r="EXC50" s="1116"/>
      <c r="EXD50" s="1116"/>
      <c r="EXE50" s="1116"/>
      <c r="EXF50" s="1116"/>
      <c r="EXG50" s="1116"/>
      <c r="EXH50" s="1116"/>
      <c r="EXI50" s="1116"/>
      <c r="EXJ50" s="1116"/>
      <c r="EXK50" s="1116"/>
      <c r="EXL50" s="1116"/>
      <c r="EXM50" s="1116"/>
      <c r="EXN50" s="1116"/>
      <c r="EXO50" s="1116"/>
      <c r="EXP50" s="1116"/>
      <c r="EXQ50" s="1116"/>
      <c r="EXR50" s="1116"/>
      <c r="EXS50" s="1116"/>
      <c r="EXT50" s="1116"/>
      <c r="EXU50" s="1116"/>
      <c r="EXV50" s="1116"/>
      <c r="EXW50" s="1116"/>
      <c r="EXX50" s="1116"/>
      <c r="EXY50" s="1116"/>
      <c r="EXZ50" s="1116"/>
      <c r="EYA50" s="1116"/>
      <c r="EYB50" s="1116"/>
      <c r="EYC50" s="1116"/>
      <c r="EYD50" s="1116"/>
      <c r="EYE50" s="1116"/>
      <c r="EYF50" s="1116"/>
      <c r="EYG50" s="1116"/>
      <c r="EYH50" s="1116"/>
      <c r="EYI50" s="1116"/>
      <c r="EYJ50" s="1116"/>
      <c r="EYK50" s="1116"/>
      <c r="EYL50" s="1116"/>
      <c r="EYM50" s="1116"/>
      <c r="EYN50" s="1116"/>
      <c r="EYO50" s="1116"/>
      <c r="EYP50" s="1116"/>
      <c r="EYQ50" s="1116"/>
      <c r="EYR50" s="1116"/>
      <c r="EYS50" s="1116"/>
      <c r="EYT50" s="1116"/>
      <c r="EYU50" s="1116"/>
      <c r="EYV50" s="1116"/>
      <c r="EYW50" s="1116"/>
      <c r="EYX50" s="1116"/>
      <c r="EYY50" s="1116"/>
      <c r="EYZ50" s="1116"/>
      <c r="EZA50" s="1116"/>
      <c r="EZB50" s="1116"/>
      <c r="EZC50" s="1116"/>
      <c r="EZD50" s="1116"/>
      <c r="EZE50" s="1116"/>
      <c r="EZF50" s="1116"/>
      <c r="EZG50" s="1116"/>
      <c r="EZH50" s="1116"/>
      <c r="EZI50" s="1116"/>
      <c r="EZJ50" s="1116"/>
      <c r="EZK50" s="1116"/>
      <c r="EZL50" s="1116"/>
      <c r="EZM50" s="1116"/>
      <c r="EZN50" s="1116"/>
      <c r="EZO50" s="1116"/>
      <c r="EZP50" s="1116"/>
      <c r="EZQ50" s="1116"/>
      <c r="EZR50" s="1116"/>
      <c r="EZS50" s="1116"/>
      <c r="EZT50" s="1116"/>
      <c r="EZU50" s="1116"/>
      <c r="EZV50" s="1116"/>
      <c r="EZW50" s="1116"/>
      <c r="EZX50" s="1116"/>
      <c r="EZY50" s="1116"/>
      <c r="EZZ50" s="1116"/>
      <c r="FAA50" s="1116"/>
      <c r="FAB50" s="1116"/>
      <c r="FAC50" s="1116"/>
      <c r="FAD50" s="1116"/>
      <c r="FAE50" s="1116"/>
      <c r="FAF50" s="1116"/>
      <c r="FAG50" s="1116"/>
      <c r="FAH50" s="1116"/>
      <c r="FAI50" s="1116"/>
      <c r="FAJ50" s="1116"/>
      <c r="FAK50" s="1116"/>
      <c r="FAL50" s="1116"/>
      <c r="FAM50" s="1116"/>
      <c r="FAN50" s="1116"/>
      <c r="FAO50" s="1116"/>
      <c r="FAP50" s="1116"/>
      <c r="FAQ50" s="1116"/>
      <c r="FAR50" s="1116"/>
      <c r="FAS50" s="1116"/>
      <c r="FAT50" s="1116"/>
      <c r="FAU50" s="1116"/>
      <c r="FAV50" s="1116"/>
      <c r="FAW50" s="1116"/>
      <c r="FAX50" s="1116"/>
      <c r="FAY50" s="1116"/>
      <c r="FAZ50" s="1116"/>
      <c r="FBA50" s="1116"/>
      <c r="FBB50" s="1116"/>
      <c r="FBC50" s="1116"/>
      <c r="FBD50" s="1116"/>
      <c r="FBE50" s="1116"/>
      <c r="FBF50" s="1116"/>
      <c r="FBG50" s="1116"/>
      <c r="FBH50" s="1116"/>
      <c r="FBI50" s="1116"/>
      <c r="FBJ50" s="1116"/>
      <c r="FBK50" s="1116"/>
      <c r="FBL50" s="1116"/>
      <c r="FBM50" s="1116"/>
      <c r="FBN50" s="1116"/>
      <c r="FBO50" s="1116"/>
      <c r="FBP50" s="1116"/>
      <c r="FBQ50" s="1116"/>
      <c r="FBR50" s="1116"/>
      <c r="FBS50" s="1116"/>
      <c r="FBT50" s="1116"/>
      <c r="FBU50" s="1116"/>
      <c r="FBV50" s="1116"/>
      <c r="FBW50" s="1116"/>
      <c r="FBX50" s="1116"/>
      <c r="FBY50" s="1116"/>
      <c r="FBZ50" s="1116"/>
      <c r="FCA50" s="1116"/>
      <c r="FCB50" s="1116"/>
      <c r="FCC50" s="1116"/>
      <c r="FCD50" s="1116"/>
      <c r="FCE50" s="1116"/>
      <c r="FCF50" s="1116"/>
      <c r="FCG50" s="1116"/>
      <c r="FCH50" s="1116"/>
      <c r="FCI50" s="1116"/>
      <c r="FCJ50" s="1116"/>
      <c r="FCK50" s="1116"/>
      <c r="FCL50" s="1116"/>
      <c r="FCM50" s="1116"/>
      <c r="FCN50" s="1116"/>
      <c r="FCO50" s="1116"/>
      <c r="FCP50" s="1116"/>
      <c r="FCQ50" s="1116"/>
      <c r="FCR50" s="1116"/>
      <c r="FCS50" s="1116"/>
      <c r="FCT50" s="1116"/>
      <c r="FCU50" s="1116"/>
      <c r="FCV50" s="1116"/>
      <c r="FCW50" s="1116"/>
      <c r="FCX50" s="1116"/>
      <c r="FCY50" s="1116"/>
      <c r="FCZ50" s="1116"/>
      <c r="FDA50" s="1116"/>
      <c r="FDB50" s="1116"/>
      <c r="FDC50" s="1116"/>
      <c r="FDD50" s="1116"/>
      <c r="FDE50" s="1116"/>
      <c r="FDF50" s="1116"/>
      <c r="FDG50" s="1116"/>
      <c r="FDH50" s="1116"/>
      <c r="FDI50" s="1116"/>
      <c r="FDJ50" s="1116"/>
      <c r="FDK50" s="1116"/>
      <c r="FDL50" s="1116"/>
      <c r="FDM50" s="1116"/>
      <c r="FDN50" s="1116"/>
      <c r="FDO50" s="1116"/>
      <c r="FDP50" s="1116"/>
      <c r="FDQ50" s="1116"/>
      <c r="FDR50" s="1116"/>
      <c r="FDS50" s="1116"/>
      <c r="FDT50" s="1116"/>
      <c r="FDU50" s="1116"/>
      <c r="FDV50" s="1116"/>
      <c r="FDW50" s="1116"/>
      <c r="FDX50" s="1116"/>
      <c r="FDY50" s="1116"/>
      <c r="FDZ50" s="1116"/>
      <c r="FEA50" s="1116"/>
      <c r="FEB50" s="1116"/>
      <c r="FEC50" s="1116"/>
      <c r="FED50" s="1116"/>
      <c r="FEE50" s="1116"/>
      <c r="FEF50" s="1116"/>
      <c r="FEG50" s="1116"/>
      <c r="FEH50" s="1116"/>
      <c r="FEI50" s="1116"/>
      <c r="FEJ50" s="1116"/>
      <c r="FEK50" s="1116"/>
      <c r="FEL50" s="1116"/>
      <c r="FEM50" s="1116"/>
      <c r="FEN50" s="1116"/>
      <c r="FEO50" s="1116"/>
      <c r="FEP50" s="1116"/>
      <c r="FEQ50" s="1116"/>
      <c r="FER50" s="1116"/>
      <c r="FES50" s="1116"/>
      <c r="FET50" s="1116"/>
      <c r="FEU50" s="1116"/>
      <c r="FEV50" s="1116"/>
      <c r="FEW50" s="1116"/>
      <c r="FEX50" s="1116"/>
      <c r="FEY50" s="1116"/>
      <c r="FEZ50" s="1116"/>
      <c r="FFA50" s="1116"/>
      <c r="FFB50" s="1116"/>
      <c r="FFC50" s="1116"/>
      <c r="FFD50" s="1116"/>
      <c r="FFE50" s="1116"/>
      <c r="FFF50" s="1116"/>
      <c r="FFG50" s="1116"/>
      <c r="FFH50" s="1116"/>
      <c r="FFI50" s="1116"/>
      <c r="FFJ50" s="1116"/>
      <c r="FFK50" s="1116"/>
      <c r="FFL50" s="1116"/>
      <c r="FFM50" s="1116"/>
      <c r="FFN50" s="1116"/>
      <c r="FFO50" s="1116"/>
      <c r="FFP50" s="1116"/>
      <c r="FFQ50" s="1116"/>
      <c r="FFR50" s="1116"/>
      <c r="FFS50" s="1116"/>
      <c r="FFT50" s="1116"/>
      <c r="FFU50" s="1116"/>
      <c r="FFV50" s="1116"/>
      <c r="FFW50" s="1116"/>
      <c r="FFX50" s="1116"/>
      <c r="FFY50" s="1116"/>
      <c r="FFZ50" s="1116"/>
      <c r="FGA50" s="1116"/>
      <c r="FGB50" s="1116"/>
      <c r="FGC50" s="1116"/>
      <c r="FGD50" s="1116"/>
      <c r="FGE50" s="1116"/>
      <c r="FGF50" s="1116"/>
      <c r="FGG50" s="1116"/>
      <c r="FGH50" s="1116"/>
      <c r="FGI50" s="1116"/>
      <c r="FGJ50" s="1116"/>
      <c r="FGK50" s="1116"/>
      <c r="FGL50" s="1116"/>
      <c r="FGM50" s="1116"/>
      <c r="FGN50" s="1116"/>
      <c r="FGO50" s="1116"/>
      <c r="FGP50" s="1116"/>
      <c r="FGQ50" s="1116"/>
      <c r="FGR50" s="1116"/>
      <c r="FGS50" s="1116"/>
      <c r="FGT50" s="1116"/>
      <c r="FGU50" s="1116"/>
      <c r="FGV50" s="1116"/>
      <c r="FGW50" s="1116"/>
      <c r="FGX50" s="1116"/>
      <c r="FGY50" s="1116"/>
      <c r="FGZ50" s="1116"/>
      <c r="FHA50" s="1116"/>
      <c r="FHB50" s="1116"/>
      <c r="FHC50" s="1116"/>
      <c r="FHD50" s="1116"/>
      <c r="FHE50" s="1116"/>
      <c r="FHF50" s="1116"/>
      <c r="FHG50" s="1116"/>
      <c r="FHH50" s="1116"/>
      <c r="FHI50" s="1116"/>
      <c r="FHJ50" s="1116"/>
      <c r="FHK50" s="1116"/>
      <c r="FHL50" s="1116"/>
      <c r="FHM50" s="1116"/>
      <c r="FHN50" s="1116"/>
      <c r="FHO50" s="1116"/>
      <c r="FHP50" s="1116"/>
      <c r="FHQ50" s="1116"/>
      <c r="FHR50" s="1116"/>
      <c r="FHS50" s="1116"/>
      <c r="FHT50" s="1116"/>
      <c r="FHU50" s="1116"/>
      <c r="FHV50" s="1116"/>
      <c r="FHW50" s="1116"/>
      <c r="FHX50" s="1116"/>
      <c r="FHY50" s="1116"/>
      <c r="FHZ50" s="1116"/>
      <c r="FIA50" s="1116"/>
      <c r="FIB50" s="1116"/>
      <c r="FIC50" s="1116"/>
      <c r="FID50" s="1116"/>
      <c r="FIE50" s="1116"/>
      <c r="FIF50" s="1116"/>
      <c r="FIG50" s="1116"/>
      <c r="FIH50" s="1116"/>
      <c r="FII50" s="1116"/>
      <c r="FIJ50" s="1116"/>
      <c r="FIK50" s="1116"/>
      <c r="FIL50" s="1116"/>
      <c r="FIM50" s="1116"/>
      <c r="FIN50" s="1116"/>
      <c r="FIO50" s="1116"/>
      <c r="FIP50" s="1116"/>
      <c r="FIQ50" s="1116"/>
      <c r="FIR50" s="1116"/>
      <c r="FIS50" s="1116"/>
      <c r="FIT50" s="1116"/>
      <c r="FIU50" s="1116"/>
      <c r="FIV50" s="1116"/>
      <c r="FIW50" s="1116"/>
      <c r="FIX50" s="1116"/>
      <c r="FIY50" s="1116"/>
      <c r="FIZ50" s="1116"/>
      <c r="FJA50" s="1116"/>
      <c r="FJB50" s="1116"/>
      <c r="FJC50" s="1116"/>
      <c r="FJD50" s="1116"/>
      <c r="FJE50" s="1116"/>
      <c r="FJF50" s="1116"/>
      <c r="FJG50" s="1116"/>
      <c r="FJH50" s="1116"/>
      <c r="FJI50" s="1116"/>
      <c r="FJJ50" s="1116"/>
      <c r="FJK50" s="1116"/>
      <c r="FJL50" s="1116"/>
      <c r="FJM50" s="1116"/>
      <c r="FJN50" s="1116"/>
      <c r="FJO50" s="1116"/>
      <c r="FJP50" s="1116"/>
      <c r="FJQ50" s="1116"/>
      <c r="FJR50" s="1116"/>
      <c r="FJS50" s="1116"/>
      <c r="FJT50" s="1116"/>
      <c r="FJU50" s="1116"/>
      <c r="FJV50" s="1116"/>
      <c r="FJW50" s="1116"/>
      <c r="FJX50" s="1116"/>
      <c r="FJY50" s="1116"/>
      <c r="FJZ50" s="1116"/>
      <c r="FKA50" s="1116"/>
      <c r="FKB50" s="1116"/>
      <c r="FKC50" s="1116"/>
      <c r="FKD50" s="1116"/>
      <c r="FKE50" s="1116"/>
      <c r="FKF50" s="1116"/>
      <c r="FKG50" s="1116"/>
      <c r="FKH50" s="1116"/>
      <c r="FKI50" s="1116"/>
      <c r="FKJ50" s="1116"/>
      <c r="FKK50" s="1116"/>
      <c r="FKL50" s="1116"/>
      <c r="FKM50" s="1116"/>
      <c r="FKN50" s="1116"/>
      <c r="FKO50" s="1116"/>
      <c r="FKP50" s="1116"/>
      <c r="FKQ50" s="1116"/>
      <c r="FKR50" s="1116"/>
      <c r="FKS50" s="1116"/>
      <c r="FKT50" s="1116"/>
      <c r="FKU50" s="1116"/>
      <c r="FKV50" s="1116"/>
      <c r="FKW50" s="1116"/>
      <c r="FKX50" s="1116"/>
      <c r="FKY50" s="1116"/>
      <c r="FKZ50" s="1116"/>
      <c r="FLA50" s="1116"/>
      <c r="FLB50" s="1116"/>
      <c r="FLC50" s="1116"/>
      <c r="FLD50" s="1116"/>
      <c r="FLE50" s="1116"/>
      <c r="FLF50" s="1116"/>
      <c r="FLG50" s="1116"/>
      <c r="FLH50" s="1116"/>
      <c r="FLI50" s="1116"/>
      <c r="FLJ50" s="1116"/>
      <c r="FLK50" s="1116"/>
      <c r="FLL50" s="1116"/>
      <c r="FLM50" s="1116"/>
      <c r="FLN50" s="1116"/>
      <c r="FLO50" s="1116"/>
      <c r="FLP50" s="1116"/>
      <c r="FLQ50" s="1116"/>
      <c r="FLR50" s="1116"/>
      <c r="FLS50" s="1116"/>
      <c r="FLT50" s="1116"/>
      <c r="FLU50" s="1116"/>
      <c r="FLV50" s="1116"/>
      <c r="FLW50" s="1116"/>
      <c r="FLX50" s="1116"/>
      <c r="FLY50" s="1116"/>
      <c r="FLZ50" s="1116"/>
      <c r="FMA50" s="1116"/>
      <c r="FMB50" s="1116"/>
      <c r="FMC50" s="1116"/>
      <c r="FMD50" s="1116"/>
      <c r="FME50" s="1116"/>
      <c r="FMF50" s="1116"/>
      <c r="FMG50" s="1116"/>
      <c r="FMH50" s="1116"/>
      <c r="FMI50" s="1116"/>
      <c r="FMJ50" s="1116"/>
      <c r="FMK50" s="1116"/>
      <c r="FML50" s="1116"/>
      <c r="FMM50" s="1116"/>
      <c r="FMN50" s="1116"/>
      <c r="FMO50" s="1116"/>
      <c r="FMP50" s="1116"/>
      <c r="FMQ50" s="1116"/>
      <c r="FMR50" s="1116"/>
      <c r="FMS50" s="1116"/>
      <c r="FMT50" s="1116"/>
      <c r="FMU50" s="1116"/>
      <c r="FMV50" s="1116"/>
      <c r="FMW50" s="1116"/>
      <c r="FMX50" s="1116"/>
      <c r="FMY50" s="1116"/>
      <c r="FMZ50" s="1116"/>
      <c r="FNA50" s="1116"/>
      <c r="FNB50" s="1116"/>
      <c r="FNC50" s="1116"/>
      <c r="FND50" s="1116"/>
      <c r="FNE50" s="1116"/>
      <c r="FNF50" s="1116"/>
      <c r="FNG50" s="1116"/>
      <c r="FNH50" s="1116"/>
      <c r="FNI50" s="1116"/>
      <c r="FNJ50" s="1116"/>
      <c r="FNK50" s="1116"/>
      <c r="FNL50" s="1116"/>
      <c r="FNM50" s="1116"/>
      <c r="FNN50" s="1116"/>
      <c r="FNO50" s="1116"/>
      <c r="FNP50" s="1116"/>
      <c r="FNQ50" s="1116"/>
      <c r="FNR50" s="1116"/>
      <c r="FNS50" s="1116"/>
      <c r="FNT50" s="1116"/>
      <c r="FNU50" s="1116"/>
      <c r="FNV50" s="1116"/>
      <c r="FNW50" s="1116"/>
      <c r="FNX50" s="1116"/>
      <c r="FNY50" s="1116"/>
      <c r="FNZ50" s="1116"/>
      <c r="FOA50" s="1116"/>
      <c r="FOB50" s="1116"/>
      <c r="FOC50" s="1116"/>
      <c r="FOD50" s="1116"/>
      <c r="FOE50" s="1116"/>
      <c r="FOF50" s="1116"/>
      <c r="FOG50" s="1116"/>
      <c r="FOH50" s="1116"/>
      <c r="FOI50" s="1116"/>
      <c r="FOJ50" s="1116"/>
      <c r="FOK50" s="1116"/>
      <c r="FOL50" s="1116"/>
      <c r="FOM50" s="1116"/>
      <c r="FON50" s="1116"/>
      <c r="FOO50" s="1116"/>
      <c r="FOP50" s="1116"/>
      <c r="FOQ50" s="1116"/>
      <c r="FOR50" s="1116"/>
      <c r="FOS50" s="1116"/>
      <c r="FOT50" s="1116"/>
      <c r="FOU50" s="1116"/>
      <c r="FOV50" s="1116"/>
      <c r="FOW50" s="1116"/>
      <c r="FOX50" s="1116"/>
      <c r="FOY50" s="1116"/>
      <c r="FOZ50" s="1116"/>
      <c r="FPA50" s="1116"/>
      <c r="FPB50" s="1116"/>
      <c r="FPC50" s="1116"/>
      <c r="FPD50" s="1116"/>
      <c r="FPE50" s="1116"/>
      <c r="FPF50" s="1116"/>
      <c r="FPG50" s="1116"/>
      <c r="FPH50" s="1116"/>
      <c r="FPI50" s="1116"/>
      <c r="FPJ50" s="1116"/>
      <c r="FPK50" s="1116"/>
      <c r="FPL50" s="1116"/>
      <c r="FPM50" s="1116"/>
      <c r="FPN50" s="1116"/>
      <c r="FPO50" s="1116"/>
      <c r="FPP50" s="1116"/>
      <c r="FPQ50" s="1116"/>
      <c r="FPR50" s="1116"/>
      <c r="FPS50" s="1116"/>
      <c r="FPT50" s="1116"/>
      <c r="FPU50" s="1116"/>
      <c r="FPV50" s="1116"/>
      <c r="FPW50" s="1116"/>
      <c r="FPX50" s="1116"/>
      <c r="FPY50" s="1116"/>
      <c r="FPZ50" s="1116"/>
      <c r="FQA50" s="1116"/>
      <c r="FQB50" s="1116"/>
      <c r="FQC50" s="1116"/>
      <c r="FQD50" s="1116"/>
      <c r="FQE50" s="1116"/>
      <c r="FQF50" s="1116"/>
      <c r="FQG50" s="1116"/>
      <c r="FQH50" s="1116"/>
      <c r="FQI50" s="1116"/>
      <c r="FQJ50" s="1116"/>
      <c r="FQK50" s="1116"/>
      <c r="FQL50" s="1116"/>
      <c r="FQM50" s="1116"/>
      <c r="FQN50" s="1116"/>
      <c r="FQO50" s="1116"/>
      <c r="FQP50" s="1116"/>
      <c r="FQQ50" s="1116"/>
      <c r="FQR50" s="1116"/>
      <c r="FQS50" s="1116"/>
      <c r="FQT50" s="1116"/>
      <c r="FQU50" s="1116"/>
      <c r="FQV50" s="1116"/>
      <c r="FQW50" s="1116"/>
      <c r="FQX50" s="1116"/>
      <c r="FQY50" s="1116"/>
      <c r="FQZ50" s="1116"/>
      <c r="FRA50" s="1116"/>
      <c r="FRB50" s="1116"/>
      <c r="FRC50" s="1116"/>
      <c r="FRD50" s="1116"/>
      <c r="FRE50" s="1116"/>
      <c r="FRF50" s="1116"/>
      <c r="FRG50" s="1116"/>
      <c r="FRH50" s="1116"/>
      <c r="FRI50" s="1116"/>
      <c r="FRJ50" s="1116"/>
      <c r="FRK50" s="1116"/>
      <c r="FRL50" s="1116"/>
      <c r="FRM50" s="1116"/>
      <c r="FRN50" s="1116"/>
      <c r="FRO50" s="1116"/>
      <c r="FRP50" s="1116"/>
      <c r="FRQ50" s="1116"/>
      <c r="FRR50" s="1116"/>
      <c r="FRS50" s="1116"/>
      <c r="FRT50" s="1116"/>
      <c r="FRU50" s="1116"/>
      <c r="FRV50" s="1116"/>
      <c r="FRW50" s="1116"/>
      <c r="FRX50" s="1116"/>
      <c r="FRY50" s="1116"/>
      <c r="FRZ50" s="1116"/>
      <c r="FSA50" s="1116"/>
      <c r="FSB50" s="1116"/>
      <c r="FSC50" s="1116"/>
      <c r="FSD50" s="1116"/>
      <c r="FSE50" s="1116"/>
      <c r="FSF50" s="1116"/>
      <c r="FSG50" s="1116"/>
      <c r="FSH50" s="1116"/>
      <c r="FSI50" s="1116"/>
      <c r="FSJ50" s="1116"/>
      <c r="FSK50" s="1116"/>
      <c r="FSL50" s="1116"/>
      <c r="FSM50" s="1116"/>
      <c r="FSN50" s="1116"/>
      <c r="FSO50" s="1116"/>
      <c r="FSP50" s="1116"/>
      <c r="FSQ50" s="1116"/>
      <c r="FSR50" s="1116"/>
      <c r="FSS50" s="1116"/>
      <c r="FST50" s="1116"/>
      <c r="FSU50" s="1116"/>
      <c r="FSV50" s="1116"/>
      <c r="FSW50" s="1116"/>
      <c r="FSX50" s="1116"/>
      <c r="FSY50" s="1116"/>
      <c r="FSZ50" s="1116"/>
      <c r="FTA50" s="1116"/>
      <c r="FTB50" s="1116"/>
      <c r="FTC50" s="1116"/>
      <c r="FTD50" s="1116"/>
      <c r="FTE50" s="1116"/>
      <c r="FTF50" s="1116"/>
      <c r="FTG50" s="1116"/>
      <c r="FTH50" s="1116"/>
      <c r="FTI50" s="1116"/>
      <c r="FTJ50" s="1116"/>
      <c r="FTK50" s="1116"/>
      <c r="FTL50" s="1116"/>
      <c r="FTM50" s="1116"/>
      <c r="FTN50" s="1116"/>
      <c r="FTO50" s="1116"/>
      <c r="FTP50" s="1116"/>
      <c r="FTQ50" s="1116"/>
      <c r="FTR50" s="1116"/>
      <c r="FTS50" s="1116"/>
      <c r="FTT50" s="1116"/>
      <c r="FTU50" s="1116"/>
      <c r="FTV50" s="1116"/>
      <c r="FTW50" s="1116"/>
      <c r="FTX50" s="1116"/>
      <c r="FTY50" s="1116"/>
      <c r="FTZ50" s="1116"/>
      <c r="FUA50" s="1116"/>
      <c r="FUB50" s="1116"/>
      <c r="FUC50" s="1116"/>
      <c r="FUD50" s="1116"/>
      <c r="FUE50" s="1116"/>
      <c r="FUF50" s="1116"/>
      <c r="FUG50" s="1116"/>
      <c r="FUH50" s="1116"/>
      <c r="FUI50" s="1116"/>
      <c r="FUJ50" s="1116"/>
      <c r="FUK50" s="1116"/>
      <c r="FUL50" s="1116"/>
      <c r="FUM50" s="1116"/>
      <c r="FUN50" s="1116"/>
      <c r="FUO50" s="1116"/>
      <c r="FUP50" s="1116"/>
      <c r="FUQ50" s="1116"/>
      <c r="FUR50" s="1116"/>
      <c r="FUS50" s="1116"/>
      <c r="FUT50" s="1116"/>
      <c r="FUU50" s="1116"/>
      <c r="FUV50" s="1116"/>
      <c r="FUW50" s="1116"/>
      <c r="FUX50" s="1116"/>
      <c r="FUY50" s="1116"/>
      <c r="FUZ50" s="1116"/>
      <c r="FVA50" s="1116"/>
      <c r="FVB50" s="1116"/>
      <c r="FVC50" s="1116"/>
      <c r="FVD50" s="1116"/>
      <c r="FVE50" s="1116"/>
      <c r="FVF50" s="1116"/>
      <c r="FVG50" s="1116"/>
      <c r="FVH50" s="1116"/>
      <c r="FVI50" s="1116"/>
      <c r="FVJ50" s="1116"/>
      <c r="FVK50" s="1116"/>
      <c r="FVL50" s="1116"/>
      <c r="FVM50" s="1116"/>
      <c r="FVN50" s="1116"/>
      <c r="FVO50" s="1116"/>
      <c r="FVP50" s="1116"/>
      <c r="FVQ50" s="1116"/>
      <c r="FVR50" s="1116"/>
      <c r="FVS50" s="1116"/>
      <c r="FVT50" s="1116"/>
      <c r="FVU50" s="1116"/>
      <c r="FVV50" s="1116"/>
      <c r="FVW50" s="1116"/>
      <c r="FVX50" s="1116"/>
      <c r="FVY50" s="1116"/>
      <c r="FVZ50" s="1116"/>
      <c r="FWA50" s="1116"/>
      <c r="FWB50" s="1116"/>
      <c r="FWC50" s="1116"/>
      <c r="FWD50" s="1116"/>
      <c r="FWE50" s="1116"/>
      <c r="FWF50" s="1116"/>
      <c r="FWG50" s="1116"/>
      <c r="FWH50" s="1116"/>
      <c r="FWI50" s="1116"/>
      <c r="FWJ50" s="1116"/>
      <c r="FWK50" s="1116"/>
      <c r="FWL50" s="1116"/>
      <c r="FWM50" s="1116"/>
      <c r="FWN50" s="1116"/>
      <c r="FWO50" s="1116"/>
      <c r="FWP50" s="1116"/>
      <c r="FWQ50" s="1116"/>
      <c r="FWR50" s="1116"/>
      <c r="FWS50" s="1116"/>
      <c r="FWT50" s="1116"/>
      <c r="FWU50" s="1116"/>
      <c r="FWV50" s="1116"/>
      <c r="FWW50" s="1116"/>
      <c r="FWX50" s="1116"/>
      <c r="FWY50" s="1116"/>
      <c r="FWZ50" s="1116"/>
      <c r="FXA50" s="1116"/>
      <c r="FXB50" s="1116"/>
      <c r="FXC50" s="1116"/>
      <c r="FXD50" s="1116"/>
      <c r="FXE50" s="1116"/>
      <c r="FXF50" s="1116"/>
      <c r="FXG50" s="1116"/>
      <c r="FXH50" s="1116"/>
      <c r="FXI50" s="1116"/>
      <c r="FXJ50" s="1116"/>
      <c r="FXK50" s="1116"/>
      <c r="FXL50" s="1116"/>
      <c r="FXM50" s="1116"/>
      <c r="FXN50" s="1116"/>
      <c r="FXO50" s="1116"/>
      <c r="FXP50" s="1116"/>
      <c r="FXQ50" s="1116"/>
      <c r="FXR50" s="1116"/>
      <c r="FXS50" s="1116"/>
      <c r="FXT50" s="1116"/>
      <c r="FXU50" s="1116"/>
      <c r="FXV50" s="1116"/>
      <c r="FXW50" s="1116"/>
      <c r="FXX50" s="1116"/>
      <c r="FXY50" s="1116"/>
      <c r="FXZ50" s="1116"/>
      <c r="FYA50" s="1116"/>
      <c r="FYB50" s="1116"/>
      <c r="FYC50" s="1116"/>
      <c r="FYD50" s="1116"/>
      <c r="FYE50" s="1116"/>
      <c r="FYF50" s="1116"/>
      <c r="FYG50" s="1116"/>
      <c r="FYH50" s="1116"/>
      <c r="FYI50" s="1116"/>
      <c r="FYJ50" s="1116"/>
      <c r="FYK50" s="1116"/>
      <c r="FYL50" s="1116"/>
      <c r="FYM50" s="1116"/>
      <c r="FYN50" s="1116"/>
      <c r="FYO50" s="1116"/>
      <c r="FYP50" s="1116"/>
      <c r="FYQ50" s="1116"/>
      <c r="FYR50" s="1116"/>
      <c r="FYS50" s="1116"/>
      <c r="FYT50" s="1116"/>
      <c r="FYU50" s="1116"/>
      <c r="FYV50" s="1116"/>
      <c r="FYW50" s="1116"/>
      <c r="FYX50" s="1116"/>
      <c r="FYY50" s="1116"/>
      <c r="FYZ50" s="1116"/>
      <c r="FZA50" s="1116"/>
      <c r="FZB50" s="1116"/>
      <c r="FZC50" s="1116"/>
      <c r="FZD50" s="1116"/>
      <c r="FZE50" s="1116"/>
      <c r="FZF50" s="1116"/>
      <c r="FZG50" s="1116"/>
      <c r="FZH50" s="1116"/>
      <c r="FZI50" s="1116"/>
      <c r="FZJ50" s="1116"/>
      <c r="FZK50" s="1116"/>
      <c r="FZL50" s="1116"/>
      <c r="FZM50" s="1116"/>
      <c r="FZN50" s="1116"/>
      <c r="FZO50" s="1116"/>
      <c r="FZP50" s="1116"/>
      <c r="FZQ50" s="1116"/>
      <c r="FZR50" s="1116"/>
      <c r="FZS50" s="1116"/>
      <c r="FZT50" s="1116"/>
      <c r="FZU50" s="1116"/>
      <c r="FZV50" s="1116"/>
      <c r="FZW50" s="1116"/>
      <c r="FZX50" s="1116"/>
      <c r="FZY50" s="1116"/>
      <c r="FZZ50" s="1116"/>
      <c r="GAA50" s="1116"/>
      <c r="GAB50" s="1116"/>
      <c r="GAC50" s="1116"/>
      <c r="GAD50" s="1116"/>
      <c r="GAE50" s="1116"/>
      <c r="GAF50" s="1116"/>
      <c r="GAG50" s="1116"/>
      <c r="GAH50" s="1116"/>
      <c r="GAI50" s="1116"/>
      <c r="GAJ50" s="1116"/>
      <c r="GAK50" s="1116"/>
      <c r="GAL50" s="1116"/>
      <c r="GAM50" s="1116"/>
      <c r="GAN50" s="1116"/>
      <c r="GAO50" s="1116"/>
      <c r="GAP50" s="1116"/>
      <c r="GAQ50" s="1116"/>
      <c r="GAR50" s="1116"/>
      <c r="GAS50" s="1116"/>
      <c r="GAT50" s="1116"/>
      <c r="GAU50" s="1116"/>
      <c r="GAV50" s="1116"/>
      <c r="GAW50" s="1116"/>
      <c r="GAX50" s="1116"/>
      <c r="GAY50" s="1116"/>
      <c r="GAZ50" s="1116"/>
      <c r="GBA50" s="1116"/>
      <c r="GBB50" s="1116"/>
      <c r="GBC50" s="1116"/>
      <c r="GBD50" s="1116"/>
      <c r="GBE50" s="1116"/>
      <c r="GBF50" s="1116"/>
      <c r="GBG50" s="1116"/>
      <c r="GBH50" s="1116"/>
      <c r="GBI50" s="1116"/>
      <c r="GBJ50" s="1116"/>
      <c r="GBK50" s="1116"/>
      <c r="GBL50" s="1116"/>
      <c r="GBM50" s="1116"/>
      <c r="GBN50" s="1116"/>
      <c r="GBO50" s="1116"/>
      <c r="GBP50" s="1116"/>
      <c r="GBQ50" s="1116"/>
      <c r="GBR50" s="1116"/>
      <c r="GBS50" s="1116"/>
      <c r="GBT50" s="1116"/>
      <c r="GBU50" s="1116"/>
      <c r="GBV50" s="1116"/>
      <c r="GBW50" s="1116"/>
      <c r="GBX50" s="1116"/>
      <c r="GBY50" s="1116"/>
      <c r="GBZ50" s="1116"/>
      <c r="GCA50" s="1116"/>
      <c r="GCB50" s="1116"/>
      <c r="GCC50" s="1116"/>
      <c r="GCD50" s="1116"/>
      <c r="GCE50" s="1116"/>
      <c r="GCF50" s="1116"/>
      <c r="GCG50" s="1116"/>
      <c r="GCH50" s="1116"/>
      <c r="GCI50" s="1116"/>
      <c r="GCJ50" s="1116"/>
      <c r="GCK50" s="1116"/>
      <c r="GCL50" s="1116"/>
      <c r="GCM50" s="1116"/>
      <c r="GCN50" s="1116"/>
      <c r="GCO50" s="1116"/>
      <c r="GCP50" s="1116"/>
      <c r="GCQ50" s="1116"/>
      <c r="GCR50" s="1116"/>
      <c r="GCS50" s="1116"/>
      <c r="GCT50" s="1116"/>
      <c r="GCU50" s="1116"/>
      <c r="GCV50" s="1116"/>
      <c r="GCW50" s="1116"/>
      <c r="GCX50" s="1116"/>
      <c r="GCY50" s="1116"/>
      <c r="GCZ50" s="1116"/>
      <c r="GDA50" s="1116"/>
      <c r="GDB50" s="1116"/>
      <c r="GDC50" s="1116"/>
      <c r="GDD50" s="1116"/>
      <c r="GDE50" s="1116"/>
      <c r="GDF50" s="1116"/>
      <c r="GDG50" s="1116"/>
      <c r="GDH50" s="1116"/>
      <c r="GDI50" s="1116"/>
      <c r="GDJ50" s="1116"/>
      <c r="GDK50" s="1116"/>
      <c r="GDL50" s="1116"/>
      <c r="GDM50" s="1116"/>
      <c r="GDN50" s="1116"/>
      <c r="GDO50" s="1116"/>
      <c r="GDP50" s="1116"/>
      <c r="GDQ50" s="1116"/>
      <c r="GDR50" s="1116"/>
      <c r="GDS50" s="1116"/>
      <c r="GDT50" s="1116"/>
      <c r="GDU50" s="1116"/>
      <c r="GDV50" s="1116"/>
      <c r="GDW50" s="1116"/>
      <c r="GDX50" s="1116"/>
      <c r="GDY50" s="1116"/>
      <c r="GDZ50" s="1116"/>
      <c r="GEA50" s="1116"/>
      <c r="GEB50" s="1116"/>
      <c r="GEC50" s="1116"/>
      <c r="GED50" s="1116"/>
      <c r="GEE50" s="1116"/>
      <c r="GEF50" s="1116"/>
      <c r="GEG50" s="1116"/>
      <c r="GEH50" s="1116"/>
      <c r="GEI50" s="1116"/>
      <c r="GEJ50" s="1116"/>
      <c r="GEK50" s="1116"/>
      <c r="GEL50" s="1116"/>
      <c r="GEM50" s="1116"/>
      <c r="GEN50" s="1116"/>
      <c r="GEO50" s="1116"/>
      <c r="GEP50" s="1116"/>
      <c r="GEQ50" s="1116"/>
      <c r="GER50" s="1116"/>
      <c r="GES50" s="1116"/>
      <c r="GET50" s="1116"/>
      <c r="GEU50" s="1116"/>
      <c r="GEV50" s="1116"/>
      <c r="GEW50" s="1116"/>
      <c r="GEX50" s="1116"/>
      <c r="GEY50" s="1116"/>
      <c r="GEZ50" s="1116"/>
      <c r="GFA50" s="1116"/>
      <c r="GFB50" s="1116"/>
      <c r="GFC50" s="1116"/>
      <c r="GFD50" s="1116"/>
      <c r="GFE50" s="1116"/>
      <c r="GFF50" s="1116"/>
      <c r="GFG50" s="1116"/>
      <c r="GFH50" s="1116"/>
      <c r="GFI50" s="1116"/>
      <c r="GFJ50" s="1116"/>
      <c r="GFK50" s="1116"/>
      <c r="GFL50" s="1116"/>
      <c r="GFM50" s="1116"/>
      <c r="GFN50" s="1116"/>
      <c r="GFO50" s="1116"/>
      <c r="GFP50" s="1116"/>
      <c r="GFQ50" s="1116"/>
      <c r="GFR50" s="1116"/>
      <c r="GFS50" s="1116"/>
      <c r="GFT50" s="1116"/>
      <c r="GFU50" s="1116"/>
      <c r="GFV50" s="1116"/>
      <c r="GFW50" s="1116"/>
      <c r="GFX50" s="1116"/>
      <c r="GFY50" s="1116"/>
      <c r="GFZ50" s="1116"/>
      <c r="GGA50" s="1116"/>
      <c r="GGB50" s="1116"/>
      <c r="GGC50" s="1116"/>
      <c r="GGD50" s="1116"/>
      <c r="GGE50" s="1116"/>
      <c r="GGF50" s="1116"/>
      <c r="GGG50" s="1116"/>
      <c r="GGH50" s="1116"/>
      <c r="GGI50" s="1116"/>
      <c r="GGJ50" s="1116"/>
      <c r="GGK50" s="1116"/>
      <c r="GGL50" s="1116"/>
      <c r="GGM50" s="1116"/>
      <c r="GGN50" s="1116"/>
      <c r="GGO50" s="1116"/>
      <c r="GGP50" s="1116"/>
      <c r="GGQ50" s="1116"/>
      <c r="GGR50" s="1116"/>
      <c r="GGS50" s="1116"/>
      <c r="GGT50" s="1116"/>
      <c r="GGU50" s="1116"/>
      <c r="GGV50" s="1116"/>
      <c r="GGW50" s="1116"/>
      <c r="GGX50" s="1116"/>
      <c r="GGY50" s="1116"/>
      <c r="GGZ50" s="1116"/>
      <c r="GHA50" s="1116"/>
      <c r="GHB50" s="1116"/>
      <c r="GHC50" s="1116"/>
      <c r="GHD50" s="1116"/>
      <c r="GHE50" s="1116"/>
      <c r="GHF50" s="1116"/>
      <c r="GHG50" s="1116"/>
      <c r="GHH50" s="1116"/>
      <c r="GHI50" s="1116"/>
      <c r="GHJ50" s="1116"/>
      <c r="GHK50" s="1116"/>
      <c r="GHL50" s="1116"/>
      <c r="GHM50" s="1116"/>
      <c r="GHN50" s="1116"/>
      <c r="GHO50" s="1116"/>
      <c r="GHP50" s="1116"/>
      <c r="GHQ50" s="1116"/>
      <c r="GHR50" s="1116"/>
      <c r="GHS50" s="1116"/>
      <c r="GHT50" s="1116"/>
      <c r="GHU50" s="1116"/>
      <c r="GHV50" s="1116"/>
      <c r="GHW50" s="1116"/>
      <c r="GHX50" s="1116"/>
      <c r="GHY50" s="1116"/>
      <c r="GHZ50" s="1116"/>
      <c r="GIA50" s="1116"/>
      <c r="GIB50" s="1116"/>
      <c r="GIC50" s="1116"/>
      <c r="GID50" s="1116"/>
      <c r="GIE50" s="1116"/>
      <c r="GIF50" s="1116"/>
      <c r="GIG50" s="1116"/>
      <c r="GIH50" s="1116"/>
      <c r="GII50" s="1116"/>
      <c r="GIJ50" s="1116"/>
      <c r="GIK50" s="1116"/>
      <c r="GIL50" s="1116"/>
      <c r="GIM50" s="1116"/>
      <c r="GIN50" s="1116"/>
      <c r="GIO50" s="1116"/>
      <c r="GIP50" s="1116"/>
      <c r="GIQ50" s="1116"/>
      <c r="GIR50" s="1116"/>
      <c r="GIS50" s="1116"/>
      <c r="GIT50" s="1116"/>
      <c r="GIU50" s="1116"/>
      <c r="GIV50" s="1116"/>
      <c r="GIW50" s="1116"/>
      <c r="GIX50" s="1116"/>
      <c r="GIY50" s="1116"/>
      <c r="GIZ50" s="1116"/>
      <c r="GJA50" s="1116"/>
      <c r="GJB50" s="1116"/>
      <c r="GJC50" s="1116"/>
      <c r="GJD50" s="1116"/>
      <c r="GJE50" s="1116"/>
      <c r="GJF50" s="1116"/>
      <c r="GJG50" s="1116"/>
      <c r="GJH50" s="1116"/>
      <c r="GJI50" s="1116"/>
      <c r="GJJ50" s="1116"/>
      <c r="GJK50" s="1116"/>
      <c r="GJL50" s="1116"/>
      <c r="GJM50" s="1116"/>
      <c r="GJN50" s="1116"/>
      <c r="GJO50" s="1116"/>
      <c r="GJP50" s="1116"/>
      <c r="GJQ50" s="1116"/>
      <c r="GJR50" s="1116"/>
      <c r="GJS50" s="1116"/>
      <c r="GJT50" s="1116"/>
      <c r="GJU50" s="1116"/>
      <c r="GJV50" s="1116"/>
      <c r="GJW50" s="1116"/>
      <c r="GJX50" s="1116"/>
      <c r="GJY50" s="1116"/>
      <c r="GJZ50" s="1116"/>
      <c r="GKA50" s="1116"/>
      <c r="GKB50" s="1116"/>
      <c r="GKC50" s="1116"/>
      <c r="GKD50" s="1116"/>
      <c r="GKE50" s="1116"/>
      <c r="GKF50" s="1116"/>
      <c r="GKG50" s="1116"/>
      <c r="GKH50" s="1116"/>
      <c r="GKI50" s="1116"/>
      <c r="GKJ50" s="1116"/>
      <c r="GKK50" s="1116"/>
      <c r="GKL50" s="1116"/>
      <c r="GKM50" s="1116"/>
      <c r="GKN50" s="1116"/>
      <c r="GKO50" s="1116"/>
      <c r="GKP50" s="1116"/>
      <c r="GKQ50" s="1116"/>
      <c r="GKR50" s="1116"/>
      <c r="GKS50" s="1116"/>
      <c r="GKT50" s="1116"/>
      <c r="GKU50" s="1116"/>
      <c r="GKV50" s="1116"/>
      <c r="GKW50" s="1116"/>
      <c r="GKX50" s="1116"/>
      <c r="GKY50" s="1116"/>
      <c r="GKZ50" s="1116"/>
      <c r="GLA50" s="1116"/>
      <c r="GLB50" s="1116"/>
      <c r="GLC50" s="1116"/>
      <c r="GLD50" s="1116"/>
      <c r="GLE50" s="1116"/>
      <c r="GLF50" s="1116"/>
      <c r="GLG50" s="1116"/>
      <c r="GLH50" s="1116"/>
      <c r="GLI50" s="1116"/>
      <c r="GLJ50" s="1116"/>
      <c r="GLK50" s="1116"/>
      <c r="GLL50" s="1116"/>
      <c r="GLM50" s="1116"/>
      <c r="GLN50" s="1116"/>
      <c r="GLO50" s="1116"/>
      <c r="GLP50" s="1116"/>
      <c r="GLQ50" s="1116"/>
      <c r="GLR50" s="1116"/>
      <c r="GLS50" s="1116"/>
      <c r="GLT50" s="1116"/>
      <c r="GLU50" s="1116"/>
      <c r="GLV50" s="1116"/>
      <c r="GLW50" s="1116"/>
      <c r="GLX50" s="1116"/>
      <c r="GLY50" s="1116"/>
      <c r="GLZ50" s="1116"/>
      <c r="GMA50" s="1116"/>
      <c r="GMB50" s="1116"/>
      <c r="GMC50" s="1116"/>
      <c r="GMD50" s="1116"/>
      <c r="GME50" s="1116"/>
      <c r="GMF50" s="1116"/>
      <c r="GMG50" s="1116"/>
      <c r="GMH50" s="1116"/>
      <c r="GMI50" s="1116"/>
      <c r="GMJ50" s="1116"/>
      <c r="GMK50" s="1116"/>
      <c r="GML50" s="1116"/>
      <c r="GMM50" s="1116"/>
      <c r="GMN50" s="1116"/>
      <c r="GMO50" s="1116"/>
      <c r="GMP50" s="1116"/>
      <c r="GMQ50" s="1116"/>
      <c r="GMR50" s="1116"/>
      <c r="GMS50" s="1116"/>
      <c r="GMT50" s="1116"/>
      <c r="GMU50" s="1116"/>
      <c r="GMV50" s="1116"/>
      <c r="GMW50" s="1116"/>
      <c r="GMX50" s="1116"/>
      <c r="GMY50" s="1116"/>
      <c r="GMZ50" s="1116"/>
      <c r="GNA50" s="1116"/>
      <c r="GNB50" s="1116"/>
      <c r="GNC50" s="1116"/>
      <c r="GND50" s="1116"/>
      <c r="GNE50" s="1116"/>
      <c r="GNF50" s="1116"/>
      <c r="GNG50" s="1116"/>
      <c r="GNH50" s="1116"/>
      <c r="GNI50" s="1116"/>
      <c r="GNJ50" s="1116"/>
      <c r="GNK50" s="1116"/>
      <c r="GNL50" s="1116"/>
      <c r="GNM50" s="1116"/>
      <c r="GNN50" s="1116"/>
      <c r="GNO50" s="1116"/>
      <c r="GNP50" s="1116"/>
      <c r="GNQ50" s="1116"/>
      <c r="GNR50" s="1116"/>
      <c r="GNS50" s="1116"/>
      <c r="GNT50" s="1116"/>
      <c r="GNU50" s="1116"/>
      <c r="GNV50" s="1116"/>
      <c r="GNW50" s="1116"/>
      <c r="GNX50" s="1116"/>
      <c r="GNY50" s="1116"/>
      <c r="GNZ50" s="1116"/>
      <c r="GOA50" s="1116"/>
      <c r="GOB50" s="1116"/>
      <c r="GOC50" s="1116"/>
      <c r="GOD50" s="1116"/>
      <c r="GOE50" s="1116"/>
      <c r="GOF50" s="1116"/>
      <c r="GOG50" s="1116"/>
      <c r="GOH50" s="1116"/>
      <c r="GOI50" s="1116"/>
      <c r="GOJ50" s="1116"/>
      <c r="GOK50" s="1116"/>
      <c r="GOL50" s="1116"/>
      <c r="GOM50" s="1116"/>
      <c r="GON50" s="1116"/>
      <c r="GOO50" s="1116"/>
      <c r="GOP50" s="1116"/>
      <c r="GOQ50" s="1116"/>
      <c r="GOR50" s="1116"/>
      <c r="GOS50" s="1116"/>
      <c r="GOT50" s="1116"/>
      <c r="GOU50" s="1116"/>
      <c r="GOV50" s="1116"/>
      <c r="GOW50" s="1116"/>
      <c r="GOX50" s="1116"/>
      <c r="GOY50" s="1116"/>
      <c r="GOZ50" s="1116"/>
      <c r="GPA50" s="1116"/>
      <c r="GPB50" s="1116"/>
      <c r="GPC50" s="1116"/>
      <c r="GPD50" s="1116"/>
      <c r="GPE50" s="1116"/>
      <c r="GPF50" s="1116"/>
      <c r="GPG50" s="1116"/>
      <c r="GPH50" s="1116"/>
      <c r="GPI50" s="1116"/>
      <c r="GPJ50" s="1116"/>
      <c r="GPK50" s="1116"/>
      <c r="GPL50" s="1116"/>
      <c r="GPM50" s="1116"/>
      <c r="GPN50" s="1116"/>
      <c r="GPO50" s="1116"/>
      <c r="GPP50" s="1116"/>
      <c r="GPQ50" s="1116"/>
      <c r="GPR50" s="1116"/>
      <c r="GPS50" s="1116"/>
      <c r="GPT50" s="1116"/>
      <c r="GPU50" s="1116"/>
      <c r="GPV50" s="1116"/>
      <c r="GPW50" s="1116"/>
      <c r="GPX50" s="1116"/>
      <c r="GPY50" s="1116"/>
      <c r="GPZ50" s="1116"/>
      <c r="GQA50" s="1116"/>
      <c r="GQB50" s="1116"/>
      <c r="GQC50" s="1116"/>
      <c r="GQD50" s="1116"/>
      <c r="GQE50" s="1116"/>
      <c r="GQF50" s="1116"/>
      <c r="GQG50" s="1116"/>
      <c r="GQH50" s="1116"/>
      <c r="GQI50" s="1116"/>
      <c r="GQJ50" s="1116"/>
      <c r="GQK50" s="1116"/>
      <c r="GQL50" s="1116"/>
      <c r="GQM50" s="1116"/>
      <c r="GQN50" s="1116"/>
      <c r="GQO50" s="1116"/>
      <c r="GQP50" s="1116"/>
      <c r="GQQ50" s="1116"/>
      <c r="GQR50" s="1116"/>
      <c r="GQS50" s="1116"/>
      <c r="GQT50" s="1116"/>
      <c r="GQU50" s="1116"/>
      <c r="GQV50" s="1116"/>
      <c r="GQW50" s="1116"/>
      <c r="GQX50" s="1116"/>
      <c r="GQY50" s="1116"/>
      <c r="GQZ50" s="1116"/>
      <c r="GRA50" s="1116"/>
      <c r="GRB50" s="1116"/>
      <c r="GRC50" s="1116"/>
      <c r="GRD50" s="1116"/>
      <c r="GRE50" s="1116"/>
      <c r="GRF50" s="1116"/>
      <c r="GRG50" s="1116"/>
      <c r="GRH50" s="1116"/>
      <c r="GRI50" s="1116"/>
      <c r="GRJ50" s="1116"/>
      <c r="GRK50" s="1116"/>
      <c r="GRL50" s="1116"/>
      <c r="GRM50" s="1116"/>
      <c r="GRN50" s="1116"/>
      <c r="GRO50" s="1116"/>
      <c r="GRP50" s="1116"/>
      <c r="GRQ50" s="1116"/>
      <c r="GRR50" s="1116"/>
      <c r="GRS50" s="1116"/>
      <c r="GRT50" s="1116"/>
      <c r="GRU50" s="1116"/>
      <c r="GRV50" s="1116"/>
      <c r="GRW50" s="1116"/>
      <c r="GRX50" s="1116"/>
      <c r="GRY50" s="1116"/>
      <c r="GRZ50" s="1116"/>
      <c r="GSA50" s="1116"/>
      <c r="GSB50" s="1116"/>
      <c r="GSC50" s="1116"/>
      <c r="GSD50" s="1116"/>
      <c r="GSE50" s="1116"/>
      <c r="GSF50" s="1116"/>
      <c r="GSG50" s="1116"/>
      <c r="GSH50" s="1116"/>
      <c r="GSI50" s="1116"/>
      <c r="GSJ50" s="1116"/>
      <c r="GSK50" s="1116"/>
      <c r="GSL50" s="1116"/>
      <c r="GSM50" s="1116"/>
      <c r="GSN50" s="1116"/>
      <c r="GSO50" s="1116"/>
      <c r="GSP50" s="1116"/>
      <c r="GSQ50" s="1116"/>
      <c r="GSR50" s="1116"/>
      <c r="GSS50" s="1116"/>
      <c r="GST50" s="1116"/>
      <c r="GSU50" s="1116"/>
      <c r="GSV50" s="1116"/>
      <c r="GSW50" s="1116"/>
      <c r="GSX50" s="1116"/>
      <c r="GSY50" s="1116"/>
      <c r="GSZ50" s="1116"/>
      <c r="GTA50" s="1116"/>
      <c r="GTB50" s="1116"/>
      <c r="GTC50" s="1116"/>
      <c r="GTD50" s="1116"/>
      <c r="GTE50" s="1116"/>
      <c r="GTF50" s="1116"/>
      <c r="GTG50" s="1116"/>
      <c r="GTH50" s="1116"/>
      <c r="GTI50" s="1116"/>
      <c r="GTJ50" s="1116"/>
      <c r="GTK50" s="1116"/>
      <c r="GTL50" s="1116"/>
      <c r="GTM50" s="1116"/>
      <c r="GTN50" s="1116"/>
      <c r="GTO50" s="1116"/>
      <c r="GTP50" s="1116"/>
      <c r="GTQ50" s="1116"/>
      <c r="GTR50" s="1116"/>
      <c r="GTS50" s="1116"/>
      <c r="GTT50" s="1116"/>
      <c r="GTU50" s="1116"/>
      <c r="GTV50" s="1116"/>
      <c r="GTW50" s="1116"/>
      <c r="GTX50" s="1116"/>
      <c r="GTY50" s="1116"/>
      <c r="GTZ50" s="1116"/>
      <c r="GUA50" s="1116"/>
      <c r="GUB50" s="1116"/>
      <c r="GUC50" s="1116"/>
      <c r="GUD50" s="1116"/>
      <c r="GUE50" s="1116"/>
      <c r="GUF50" s="1116"/>
      <c r="GUG50" s="1116"/>
      <c r="GUH50" s="1116"/>
      <c r="GUI50" s="1116"/>
      <c r="GUJ50" s="1116"/>
      <c r="GUK50" s="1116"/>
      <c r="GUL50" s="1116"/>
      <c r="GUM50" s="1116"/>
      <c r="GUN50" s="1116"/>
      <c r="GUO50" s="1116"/>
      <c r="GUP50" s="1116"/>
      <c r="GUQ50" s="1116"/>
      <c r="GUR50" s="1116"/>
      <c r="GUS50" s="1116"/>
      <c r="GUT50" s="1116"/>
      <c r="GUU50" s="1116"/>
      <c r="GUV50" s="1116"/>
      <c r="GUW50" s="1116"/>
      <c r="GUX50" s="1116"/>
      <c r="GUY50" s="1116"/>
      <c r="GUZ50" s="1116"/>
      <c r="GVA50" s="1116"/>
      <c r="GVB50" s="1116"/>
      <c r="GVC50" s="1116"/>
      <c r="GVD50" s="1116"/>
      <c r="GVE50" s="1116"/>
      <c r="GVF50" s="1116"/>
      <c r="GVG50" s="1116"/>
      <c r="GVH50" s="1116"/>
      <c r="GVI50" s="1116"/>
      <c r="GVJ50" s="1116"/>
      <c r="GVK50" s="1116"/>
      <c r="GVL50" s="1116"/>
      <c r="GVM50" s="1116"/>
      <c r="GVN50" s="1116"/>
      <c r="GVO50" s="1116"/>
      <c r="GVP50" s="1116"/>
      <c r="GVQ50" s="1116"/>
      <c r="GVR50" s="1116"/>
      <c r="GVS50" s="1116"/>
      <c r="GVT50" s="1116"/>
      <c r="GVU50" s="1116"/>
      <c r="GVV50" s="1116"/>
      <c r="GVW50" s="1116"/>
      <c r="GVX50" s="1116"/>
      <c r="GVY50" s="1116"/>
      <c r="GVZ50" s="1116"/>
      <c r="GWA50" s="1116"/>
      <c r="GWB50" s="1116"/>
      <c r="GWC50" s="1116"/>
      <c r="GWD50" s="1116"/>
      <c r="GWE50" s="1116"/>
      <c r="GWF50" s="1116"/>
      <c r="GWG50" s="1116"/>
      <c r="GWH50" s="1116"/>
      <c r="GWI50" s="1116"/>
      <c r="GWJ50" s="1116"/>
      <c r="GWK50" s="1116"/>
      <c r="GWL50" s="1116"/>
      <c r="GWM50" s="1116"/>
      <c r="GWN50" s="1116"/>
      <c r="GWO50" s="1116"/>
      <c r="GWP50" s="1116"/>
      <c r="GWQ50" s="1116"/>
      <c r="GWR50" s="1116"/>
      <c r="GWS50" s="1116"/>
      <c r="GWT50" s="1116"/>
      <c r="GWU50" s="1116"/>
      <c r="GWV50" s="1116"/>
      <c r="GWW50" s="1116"/>
      <c r="GWX50" s="1116"/>
      <c r="GWY50" s="1116"/>
      <c r="GWZ50" s="1116"/>
      <c r="GXA50" s="1116"/>
      <c r="GXB50" s="1116"/>
      <c r="GXC50" s="1116"/>
      <c r="GXD50" s="1116"/>
      <c r="GXE50" s="1116"/>
      <c r="GXF50" s="1116"/>
      <c r="GXG50" s="1116"/>
      <c r="GXH50" s="1116"/>
      <c r="GXI50" s="1116"/>
      <c r="GXJ50" s="1116"/>
      <c r="GXK50" s="1116"/>
      <c r="GXL50" s="1116"/>
      <c r="GXM50" s="1116"/>
      <c r="GXN50" s="1116"/>
      <c r="GXO50" s="1116"/>
      <c r="GXP50" s="1116"/>
      <c r="GXQ50" s="1116"/>
      <c r="GXR50" s="1116"/>
      <c r="GXS50" s="1116"/>
      <c r="GXT50" s="1116"/>
      <c r="GXU50" s="1116"/>
      <c r="GXV50" s="1116"/>
      <c r="GXW50" s="1116"/>
      <c r="GXX50" s="1116"/>
      <c r="GXY50" s="1116"/>
      <c r="GXZ50" s="1116"/>
      <c r="GYA50" s="1116"/>
      <c r="GYB50" s="1116"/>
      <c r="GYC50" s="1116"/>
      <c r="GYD50" s="1116"/>
      <c r="GYE50" s="1116"/>
      <c r="GYF50" s="1116"/>
      <c r="GYG50" s="1116"/>
      <c r="GYH50" s="1116"/>
      <c r="GYI50" s="1116"/>
      <c r="GYJ50" s="1116"/>
      <c r="GYK50" s="1116"/>
      <c r="GYL50" s="1116"/>
      <c r="GYM50" s="1116"/>
      <c r="GYN50" s="1116"/>
      <c r="GYO50" s="1116"/>
      <c r="GYP50" s="1116"/>
      <c r="GYQ50" s="1116"/>
      <c r="GYR50" s="1116"/>
      <c r="GYS50" s="1116"/>
      <c r="GYT50" s="1116"/>
      <c r="GYU50" s="1116"/>
      <c r="GYV50" s="1116"/>
      <c r="GYW50" s="1116"/>
      <c r="GYX50" s="1116"/>
      <c r="GYY50" s="1116"/>
      <c r="GYZ50" s="1116"/>
      <c r="GZA50" s="1116"/>
      <c r="GZB50" s="1116"/>
      <c r="GZC50" s="1116"/>
      <c r="GZD50" s="1116"/>
      <c r="GZE50" s="1116"/>
      <c r="GZF50" s="1116"/>
      <c r="GZG50" s="1116"/>
      <c r="GZH50" s="1116"/>
      <c r="GZI50" s="1116"/>
      <c r="GZJ50" s="1116"/>
      <c r="GZK50" s="1116"/>
      <c r="GZL50" s="1116"/>
      <c r="GZM50" s="1116"/>
      <c r="GZN50" s="1116"/>
      <c r="GZO50" s="1116"/>
      <c r="GZP50" s="1116"/>
      <c r="GZQ50" s="1116"/>
      <c r="GZR50" s="1116"/>
      <c r="GZS50" s="1116"/>
      <c r="GZT50" s="1116"/>
      <c r="GZU50" s="1116"/>
      <c r="GZV50" s="1116"/>
      <c r="GZW50" s="1116"/>
      <c r="GZX50" s="1116"/>
      <c r="GZY50" s="1116"/>
      <c r="GZZ50" s="1116"/>
      <c r="HAA50" s="1116"/>
      <c r="HAB50" s="1116"/>
      <c r="HAC50" s="1116"/>
      <c r="HAD50" s="1116"/>
      <c r="HAE50" s="1116"/>
      <c r="HAF50" s="1116"/>
      <c r="HAG50" s="1116"/>
      <c r="HAH50" s="1116"/>
      <c r="HAI50" s="1116"/>
      <c r="HAJ50" s="1116"/>
      <c r="HAK50" s="1116"/>
      <c r="HAL50" s="1116"/>
      <c r="HAM50" s="1116"/>
      <c r="HAN50" s="1116"/>
      <c r="HAO50" s="1116"/>
      <c r="HAP50" s="1116"/>
      <c r="HAQ50" s="1116"/>
      <c r="HAR50" s="1116"/>
      <c r="HAS50" s="1116"/>
      <c r="HAT50" s="1116"/>
      <c r="HAU50" s="1116"/>
      <c r="HAV50" s="1116"/>
      <c r="HAW50" s="1116"/>
      <c r="HAX50" s="1116"/>
      <c r="HAY50" s="1116"/>
      <c r="HAZ50" s="1116"/>
      <c r="HBA50" s="1116"/>
      <c r="HBB50" s="1116"/>
      <c r="HBC50" s="1116"/>
      <c r="HBD50" s="1116"/>
      <c r="HBE50" s="1116"/>
      <c r="HBF50" s="1116"/>
      <c r="HBG50" s="1116"/>
      <c r="HBH50" s="1116"/>
      <c r="HBI50" s="1116"/>
      <c r="HBJ50" s="1116"/>
      <c r="HBK50" s="1116"/>
      <c r="HBL50" s="1116"/>
      <c r="HBM50" s="1116"/>
      <c r="HBN50" s="1116"/>
      <c r="HBO50" s="1116"/>
      <c r="HBP50" s="1116"/>
      <c r="HBQ50" s="1116"/>
      <c r="HBR50" s="1116"/>
      <c r="HBS50" s="1116"/>
      <c r="HBT50" s="1116"/>
      <c r="HBU50" s="1116"/>
      <c r="HBV50" s="1116"/>
      <c r="HBW50" s="1116"/>
      <c r="HBX50" s="1116"/>
      <c r="HBY50" s="1116"/>
      <c r="HBZ50" s="1116"/>
      <c r="HCA50" s="1116"/>
      <c r="HCB50" s="1116"/>
      <c r="HCC50" s="1116"/>
      <c r="HCD50" s="1116"/>
      <c r="HCE50" s="1116"/>
      <c r="HCF50" s="1116"/>
      <c r="HCG50" s="1116"/>
      <c r="HCH50" s="1116"/>
      <c r="HCI50" s="1116"/>
      <c r="HCJ50" s="1116"/>
      <c r="HCK50" s="1116"/>
      <c r="HCL50" s="1116"/>
      <c r="HCM50" s="1116"/>
      <c r="HCN50" s="1116"/>
      <c r="HCO50" s="1116"/>
      <c r="HCP50" s="1116"/>
      <c r="HCQ50" s="1116"/>
      <c r="HCR50" s="1116"/>
      <c r="HCS50" s="1116"/>
      <c r="HCT50" s="1116"/>
      <c r="HCU50" s="1116"/>
      <c r="HCV50" s="1116"/>
      <c r="HCW50" s="1116"/>
      <c r="HCX50" s="1116"/>
      <c r="HCY50" s="1116"/>
      <c r="HCZ50" s="1116"/>
      <c r="HDA50" s="1116"/>
      <c r="HDB50" s="1116"/>
      <c r="HDC50" s="1116"/>
      <c r="HDD50" s="1116"/>
      <c r="HDE50" s="1116"/>
      <c r="HDF50" s="1116"/>
      <c r="HDG50" s="1116"/>
      <c r="HDH50" s="1116"/>
      <c r="HDI50" s="1116"/>
      <c r="HDJ50" s="1116"/>
      <c r="HDK50" s="1116"/>
      <c r="HDL50" s="1116"/>
      <c r="HDM50" s="1116"/>
      <c r="HDN50" s="1116"/>
      <c r="HDO50" s="1116"/>
      <c r="HDP50" s="1116"/>
      <c r="HDQ50" s="1116"/>
      <c r="HDR50" s="1116"/>
      <c r="HDS50" s="1116"/>
      <c r="HDT50" s="1116"/>
      <c r="HDU50" s="1116"/>
      <c r="HDV50" s="1116"/>
      <c r="HDW50" s="1116"/>
      <c r="HDX50" s="1116"/>
      <c r="HDY50" s="1116"/>
      <c r="HDZ50" s="1116"/>
      <c r="HEA50" s="1116"/>
      <c r="HEB50" s="1116"/>
      <c r="HEC50" s="1116"/>
      <c r="HED50" s="1116"/>
      <c r="HEE50" s="1116"/>
      <c r="HEF50" s="1116"/>
      <c r="HEG50" s="1116"/>
      <c r="HEH50" s="1116"/>
      <c r="HEI50" s="1116"/>
      <c r="HEJ50" s="1116"/>
      <c r="HEK50" s="1116"/>
      <c r="HEL50" s="1116"/>
      <c r="HEM50" s="1116"/>
      <c r="HEN50" s="1116"/>
      <c r="HEO50" s="1116"/>
      <c r="HEP50" s="1116"/>
      <c r="HEQ50" s="1116"/>
      <c r="HER50" s="1116"/>
      <c r="HES50" s="1116"/>
      <c r="HET50" s="1116"/>
      <c r="HEU50" s="1116"/>
      <c r="HEV50" s="1116"/>
      <c r="HEW50" s="1116"/>
      <c r="HEX50" s="1116"/>
      <c r="HEY50" s="1116"/>
      <c r="HEZ50" s="1116"/>
      <c r="HFA50" s="1116"/>
      <c r="HFB50" s="1116"/>
      <c r="HFC50" s="1116"/>
      <c r="HFD50" s="1116"/>
      <c r="HFE50" s="1116"/>
      <c r="HFF50" s="1116"/>
      <c r="HFG50" s="1116"/>
      <c r="HFH50" s="1116"/>
      <c r="HFI50" s="1116"/>
      <c r="HFJ50" s="1116"/>
      <c r="HFK50" s="1116"/>
      <c r="HFL50" s="1116"/>
      <c r="HFM50" s="1116"/>
      <c r="HFN50" s="1116"/>
      <c r="HFO50" s="1116"/>
      <c r="HFP50" s="1116"/>
      <c r="HFQ50" s="1116"/>
      <c r="HFR50" s="1116"/>
      <c r="HFS50" s="1116"/>
      <c r="HFT50" s="1116"/>
      <c r="HFU50" s="1116"/>
      <c r="HFV50" s="1116"/>
      <c r="HFW50" s="1116"/>
      <c r="HFX50" s="1116"/>
      <c r="HFY50" s="1116"/>
      <c r="HFZ50" s="1116"/>
      <c r="HGA50" s="1116"/>
      <c r="HGB50" s="1116"/>
      <c r="HGC50" s="1116"/>
      <c r="HGD50" s="1116"/>
      <c r="HGE50" s="1116"/>
      <c r="HGF50" s="1116"/>
      <c r="HGG50" s="1116"/>
      <c r="HGH50" s="1116"/>
      <c r="HGI50" s="1116"/>
      <c r="HGJ50" s="1116"/>
      <c r="HGK50" s="1116"/>
      <c r="HGL50" s="1116"/>
      <c r="HGM50" s="1116"/>
      <c r="HGN50" s="1116"/>
      <c r="HGO50" s="1116"/>
      <c r="HGP50" s="1116"/>
      <c r="HGQ50" s="1116"/>
      <c r="HGR50" s="1116"/>
      <c r="HGS50" s="1116"/>
      <c r="HGT50" s="1116"/>
      <c r="HGU50" s="1116"/>
      <c r="HGV50" s="1116"/>
      <c r="HGW50" s="1116"/>
      <c r="HGX50" s="1116"/>
      <c r="HGY50" s="1116"/>
      <c r="HGZ50" s="1116"/>
      <c r="HHA50" s="1116"/>
      <c r="HHB50" s="1116"/>
      <c r="HHC50" s="1116"/>
      <c r="HHD50" s="1116"/>
      <c r="HHE50" s="1116"/>
      <c r="HHF50" s="1116"/>
      <c r="HHG50" s="1116"/>
      <c r="HHH50" s="1116"/>
      <c r="HHI50" s="1116"/>
      <c r="HHJ50" s="1116"/>
      <c r="HHK50" s="1116"/>
      <c r="HHL50" s="1116"/>
      <c r="HHM50" s="1116"/>
      <c r="HHN50" s="1116"/>
      <c r="HHO50" s="1116"/>
      <c r="HHP50" s="1116"/>
      <c r="HHQ50" s="1116"/>
      <c r="HHR50" s="1116"/>
      <c r="HHS50" s="1116"/>
      <c r="HHT50" s="1116"/>
      <c r="HHU50" s="1116"/>
      <c r="HHV50" s="1116"/>
      <c r="HHW50" s="1116"/>
      <c r="HHX50" s="1116"/>
      <c r="HHY50" s="1116"/>
      <c r="HHZ50" s="1116"/>
      <c r="HIA50" s="1116"/>
      <c r="HIB50" s="1116"/>
      <c r="HIC50" s="1116"/>
      <c r="HID50" s="1116"/>
      <c r="HIE50" s="1116"/>
      <c r="HIF50" s="1116"/>
      <c r="HIG50" s="1116"/>
      <c r="HIH50" s="1116"/>
      <c r="HII50" s="1116"/>
      <c r="HIJ50" s="1116"/>
      <c r="HIK50" s="1116"/>
      <c r="HIL50" s="1116"/>
      <c r="HIM50" s="1116"/>
      <c r="HIN50" s="1116"/>
      <c r="HIO50" s="1116"/>
      <c r="HIP50" s="1116"/>
      <c r="HIQ50" s="1116"/>
      <c r="HIR50" s="1116"/>
      <c r="HIS50" s="1116"/>
      <c r="HIT50" s="1116"/>
      <c r="HIU50" s="1116"/>
      <c r="HIV50" s="1116"/>
      <c r="HIW50" s="1116"/>
      <c r="HIX50" s="1116"/>
      <c r="HIY50" s="1116"/>
      <c r="HIZ50" s="1116"/>
      <c r="HJA50" s="1116"/>
      <c r="HJB50" s="1116"/>
      <c r="HJC50" s="1116"/>
      <c r="HJD50" s="1116"/>
      <c r="HJE50" s="1116"/>
      <c r="HJF50" s="1116"/>
      <c r="HJG50" s="1116"/>
      <c r="HJH50" s="1116"/>
      <c r="HJI50" s="1116"/>
      <c r="HJJ50" s="1116"/>
      <c r="HJK50" s="1116"/>
      <c r="HJL50" s="1116"/>
      <c r="HJM50" s="1116"/>
      <c r="HJN50" s="1116"/>
      <c r="HJO50" s="1116"/>
      <c r="HJP50" s="1116"/>
      <c r="HJQ50" s="1116"/>
      <c r="HJR50" s="1116"/>
      <c r="HJS50" s="1116"/>
      <c r="HJT50" s="1116"/>
      <c r="HJU50" s="1116"/>
      <c r="HJV50" s="1116"/>
      <c r="HJW50" s="1116"/>
      <c r="HJX50" s="1116"/>
      <c r="HJY50" s="1116"/>
      <c r="HJZ50" s="1116"/>
      <c r="HKA50" s="1116"/>
      <c r="HKB50" s="1116"/>
      <c r="HKC50" s="1116"/>
      <c r="HKD50" s="1116"/>
      <c r="HKE50" s="1116"/>
      <c r="HKF50" s="1116"/>
      <c r="HKG50" s="1116"/>
      <c r="HKH50" s="1116"/>
      <c r="HKI50" s="1116"/>
      <c r="HKJ50" s="1116"/>
      <c r="HKK50" s="1116"/>
      <c r="HKL50" s="1116"/>
      <c r="HKM50" s="1116"/>
      <c r="HKN50" s="1116"/>
      <c r="HKO50" s="1116"/>
      <c r="HKP50" s="1116"/>
      <c r="HKQ50" s="1116"/>
      <c r="HKR50" s="1116"/>
      <c r="HKS50" s="1116"/>
      <c r="HKT50" s="1116"/>
      <c r="HKU50" s="1116"/>
      <c r="HKV50" s="1116"/>
      <c r="HKW50" s="1116"/>
      <c r="HKX50" s="1116"/>
      <c r="HKY50" s="1116"/>
      <c r="HKZ50" s="1116"/>
      <c r="HLA50" s="1116"/>
      <c r="HLB50" s="1116"/>
      <c r="HLC50" s="1116"/>
      <c r="HLD50" s="1116"/>
      <c r="HLE50" s="1116"/>
      <c r="HLF50" s="1116"/>
      <c r="HLG50" s="1116"/>
      <c r="HLH50" s="1116"/>
      <c r="HLI50" s="1116"/>
      <c r="HLJ50" s="1116"/>
      <c r="HLK50" s="1116"/>
      <c r="HLL50" s="1116"/>
      <c r="HLM50" s="1116"/>
      <c r="HLN50" s="1116"/>
      <c r="HLO50" s="1116"/>
      <c r="HLP50" s="1116"/>
      <c r="HLQ50" s="1116"/>
      <c r="HLR50" s="1116"/>
      <c r="HLS50" s="1116"/>
      <c r="HLT50" s="1116"/>
      <c r="HLU50" s="1116"/>
      <c r="HLV50" s="1116"/>
      <c r="HLW50" s="1116"/>
      <c r="HLX50" s="1116"/>
      <c r="HLY50" s="1116"/>
      <c r="HLZ50" s="1116"/>
      <c r="HMA50" s="1116"/>
      <c r="HMB50" s="1116"/>
      <c r="HMC50" s="1116"/>
      <c r="HMD50" s="1116"/>
      <c r="HME50" s="1116"/>
      <c r="HMF50" s="1116"/>
      <c r="HMG50" s="1116"/>
      <c r="HMH50" s="1116"/>
      <c r="HMI50" s="1116"/>
      <c r="HMJ50" s="1116"/>
      <c r="HMK50" s="1116"/>
      <c r="HML50" s="1116"/>
      <c r="HMM50" s="1116"/>
      <c r="HMN50" s="1116"/>
      <c r="HMO50" s="1116"/>
      <c r="HMP50" s="1116"/>
      <c r="HMQ50" s="1116"/>
      <c r="HMR50" s="1116"/>
      <c r="HMS50" s="1116"/>
      <c r="HMT50" s="1116"/>
      <c r="HMU50" s="1116"/>
      <c r="HMV50" s="1116"/>
      <c r="HMW50" s="1116"/>
      <c r="HMX50" s="1116"/>
      <c r="HMY50" s="1116"/>
      <c r="HMZ50" s="1116"/>
      <c r="HNA50" s="1116"/>
      <c r="HNB50" s="1116"/>
      <c r="HNC50" s="1116"/>
      <c r="HND50" s="1116"/>
      <c r="HNE50" s="1116"/>
      <c r="HNF50" s="1116"/>
      <c r="HNG50" s="1116"/>
      <c r="HNH50" s="1116"/>
      <c r="HNI50" s="1116"/>
      <c r="HNJ50" s="1116"/>
      <c r="HNK50" s="1116"/>
      <c r="HNL50" s="1116"/>
      <c r="HNM50" s="1116"/>
      <c r="HNN50" s="1116"/>
      <c r="HNO50" s="1116"/>
      <c r="HNP50" s="1116"/>
      <c r="HNQ50" s="1116"/>
      <c r="HNR50" s="1116"/>
      <c r="HNS50" s="1116"/>
      <c r="HNT50" s="1116"/>
      <c r="HNU50" s="1116"/>
      <c r="HNV50" s="1116"/>
      <c r="HNW50" s="1116"/>
      <c r="HNX50" s="1116"/>
      <c r="HNY50" s="1116"/>
      <c r="HNZ50" s="1116"/>
      <c r="HOA50" s="1116"/>
      <c r="HOB50" s="1116"/>
      <c r="HOC50" s="1116"/>
      <c r="HOD50" s="1116"/>
      <c r="HOE50" s="1116"/>
      <c r="HOF50" s="1116"/>
      <c r="HOG50" s="1116"/>
      <c r="HOH50" s="1116"/>
      <c r="HOI50" s="1116"/>
      <c r="HOJ50" s="1116"/>
      <c r="HOK50" s="1116"/>
      <c r="HOL50" s="1116"/>
      <c r="HOM50" s="1116"/>
      <c r="HON50" s="1116"/>
      <c r="HOO50" s="1116"/>
      <c r="HOP50" s="1116"/>
      <c r="HOQ50" s="1116"/>
      <c r="HOR50" s="1116"/>
      <c r="HOS50" s="1116"/>
      <c r="HOT50" s="1116"/>
      <c r="HOU50" s="1116"/>
      <c r="HOV50" s="1116"/>
      <c r="HOW50" s="1116"/>
      <c r="HOX50" s="1116"/>
      <c r="HOY50" s="1116"/>
      <c r="HOZ50" s="1116"/>
      <c r="HPA50" s="1116"/>
      <c r="HPB50" s="1116"/>
      <c r="HPC50" s="1116"/>
      <c r="HPD50" s="1116"/>
      <c r="HPE50" s="1116"/>
      <c r="HPF50" s="1116"/>
      <c r="HPG50" s="1116"/>
      <c r="HPH50" s="1116"/>
      <c r="HPI50" s="1116"/>
      <c r="HPJ50" s="1116"/>
      <c r="HPK50" s="1116"/>
      <c r="HPL50" s="1116"/>
      <c r="HPM50" s="1116"/>
      <c r="HPN50" s="1116"/>
      <c r="HPO50" s="1116"/>
      <c r="HPP50" s="1116"/>
      <c r="HPQ50" s="1116"/>
      <c r="HPR50" s="1116"/>
      <c r="HPS50" s="1116"/>
      <c r="HPT50" s="1116"/>
      <c r="HPU50" s="1116"/>
      <c r="HPV50" s="1116"/>
      <c r="HPW50" s="1116"/>
      <c r="HPX50" s="1116"/>
      <c r="HPY50" s="1116"/>
      <c r="HPZ50" s="1116"/>
      <c r="HQA50" s="1116"/>
      <c r="HQB50" s="1116"/>
      <c r="HQC50" s="1116"/>
      <c r="HQD50" s="1116"/>
      <c r="HQE50" s="1116"/>
      <c r="HQF50" s="1116"/>
      <c r="HQG50" s="1116"/>
      <c r="HQH50" s="1116"/>
      <c r="HQI50" s="1116"/>
      <c r="HQJ50" s="1116"/>
      <c r="HQK50" s="1116"/>
      <c r="HQL50" s="1116"/>
      <c r="HQM50" s="1116"/>
      <c r="HQN50" s="1116"/>
      <c r="HQO50" s="1116"/>
      <c r="HQP50" s="1116"/>
      <c r="HQQ50" s="1116"/>
      <c r="HQR50" s="1116"/>
      <c r="HQS50" s="1116"/>
      <c r="HQT50" s="1116"/>
      <c r="HQU50" s="1116"/>
      <c r="HQV50" s="1116"/>
      <c r="HQW50" s="1116"/>
      <c r="HQX50" s="1116"/>
      <c r="HQY50" s="1116"/>
      <c r="HQZ50" s="1116"/>
      <c r="HRA50" s="1116"/>
      <c r="HRB50" s="1116"/>
      <c r="HRC50" s="1116"/>
      <c r="HRD50" s="1116"/>
      <c r="HRE50" s="1116"/>
      <c r="HRF50" s="1116"/>
      <c r="HRG50" s="1116"/>
      <c r="HRH50" s="1116"/>
      <c r="HRI50" s="1116"/>
      <c r="HRJ50" s="1116"/>
      <c r="HRK50" s="1116"/>
      <c r="HRL50" s="1116"/>
      <c r="HRM50" s="1116"/>
      <c r="HRN50" s="1116"/>
      <c r="HRO50" s="1116"/>
      <c r="HRP50" s="1116"/>
      <c r="HRQ50" s="1116"/>
      <c r="HRR50" s="1116"/>
      <c r="HRS50" s="1116"/>
      <c r="HRT50" s="1116"/>
      <c r="HRU50" s="1116"/>
      <c r="HRV50" s="1116"/>
      <c r="HRW50" s="1116"/>
      <c r="HRX50" s="1116"/>
      <c r="HRY50" s="1116"/>
      <c r="HRZ50" s="1116"/>
      <c r="HSA50" s="1116"/>
      <c r="HSB50" s="1116"/>
      <c r="HSC50" s="1116"/>
      <c r="HSD50" s="1116"/>
      <c r="HSE50" s="1116"/>
      <c r="HSF50" s="1116"/>
      <c r="HSG50" s="1116"/>
      <c r="HSH50" s="1116"/>
      <c r="HSI50" s="1116"/>
      <c r="HSJ50" s="1116"/>
      <c r="HSK50" s="1116"/>
      <c r="HSL50" s="1116"/>
      <c r="HSM50" s="1116"/>
      <c r="HSN50" s="1116"/>
      <c r="HSO50" s="1116"/>
      <c r="HSP50" s="1116"/>
      <c r="HSQ50" s="1116"/>
      <c r="HSR50" s="1116"/>
      <c r="HSS50" s="1116"/>
      <c r="HST50" s="1116"/>
      <c r="HSU50" s="1116"/>
      <c r="HSV50" s="1116"/>
      <c r="HSW50" s="1116"/>
      <c r="HSX50" s="1116"/>
      <c r="HSY50" s="1116"/>
      <c r="HSZ50" s="1116"/>
      <c r="HTA50" s="1116"/>
      <c r="HTB50" s="1116"/>
      <c r="HTC50" s="1116"/>
      <c r="HTD50" s="1116"/>
      <c r="HTE50" s="1116"/>
      <c r="HTF50" s="1116"/>
      <c r="HTG50" s="1116"/>
      <c r="HTH50" s="1116"/>
      <c r="HTI50" s="1116"/>
      <c r="HTJ50" s="1116"/>
      <c r="HTK50" s="1116"/>
      <c r="HTL50" s="1116"/>
      <c r="HTM50" s="1116"/>
      <c r="HTN50" s="1116"/>
      <c r="HTO50" s="1116"/>
      <c r="HTP50" s="1116"/>
      <c r="HTQ50" s="1116"/>
      <c r="HTR50" s="1116"/>
      <c r="HTS50" s="1116"/>
      <c r="HTT50" s="1116"/>
      <c r="HTU50" s="1116"/>
      <c r="HTV50" s="1116"/>
      <c r="HTW50" s="1116"/>
      <c r="HTX50" s="1116"/>
      <c r="HTY50" s="1116"/>
      <c r="HTZ50" s="1116"/>
      <c r="HUA50" s="1116"/>
      <c r="HUB50" s="1116"/>
      <c r="HUC50" s="1116"/>
      <c r="HUD50" s="1116"/>
      <c r="HUE50" s="1116"/>
      <c r="HUF50" s="1116"/>
      <c r="HUG50" s="1116"/>
      <c r="HUH50" s="1116"/>
      <c r="HUI50" s="1116"/>
      <c r="HUJ50" s="1116"/>
      <c r="HUK50" s="1116"/>
      <c r="HUL50" s="1116"/>
      <c r="HUM50" s="1116"/>
      <c r="HUN50" s="1116"/>
      <c r="HUO50" s="1116"/>
      <c r="HUP50" s="1116"/>
      <c r="HUQ50" s="1116"/>
      <c r="HUR50" s="1116"/>
      <c r="HUS50" s="1116"/>
      <c r="HUT50" s="1116"/>
      <c r="HUU50" s="1116"/>
      <c r="HUV50" s="1116"/>
      <c r="HUW50" s="1116"/>
      <c r="HUX50" s="1116"/>
      <c r="HUY50" s="1116"/>
      <c r="HUZ50" s="1116"/>
      <c r="HVA50" s="1116"/>
      <c r="HVB50" s="1116"/>
      <c r="HVC50" s="1116"/>
      <c r="HVD50" s="1116"/>
      <c r="HVE50" s="1116"/>
      <c r="HVF50" s="1116"/>
      <c r="HVG50" s="1116"/>
      <c r="HVH50" s="1116"/>
      <c r="HVI50" s="1116"/>
      <c r="HVJ50" s="1116"/>
      <c r="HVK50" s="1116"/>
      <c r="HVL50" s="1116"/>
      <c r="HVM50" s="1116"/>
      <c r="HVN50" s="1116"/>
      <c r="HVO50" s="1116"/>
      <c r="HVP50" s="1116"/>
      <c r="HVQ50" s="1116"/>
      <c r="HVR50" s="1116"/>
      <c r="HVS50" s="1116"/>
      <c r="HVT50" s="1116"/>
      <c r="HVU50" s="1116"/>
      <c r="HVV50" s="1116"/>
      <c r="HVW50" s="1116"/>
      <c r="HVX50" s="1116"/>
      <c r="HVY50" s="1116"/>
      <c r="HVZ50" s="1116"/>
      <c r="HWA50" s="1116"/>
      <c r="HWB50" s="1116"/>
      <c r="HWC50" s="1116"/>
      <c r="HWD50" s="1116"/>
      <c r="HWE50" s="1116"/>
      <c r="HWF50" s="1116"/>
      <c r="HWG50" s="1116"/>
      <c r="HWH50" s="1116"/>
      <c r="HWI50" s="1116"/>
      <c r="HWJ50" s="1116"/>
      <c r="HWK50" s="1116"/>
      <c r="HWL50" s="1116"/>
      <c r="HWM50" s="1116"/>
      <c r="HWN50" s="1116"/>
      <c r="HWO50" s="1116"/>
      <c r="HWP50" s="1116"/>
      <c r="HWQ50" s="1116"/>
      <c r="HWR50" s="1116"/>
      <c r="HWS50" s="1116"/>
      <c r="HWT50" s="1116"/>
      <c r="HWU50" s="1116"/>
      <c r="HWV50" s="1116"/>
      <c r="HWW50" s="1116"/>
      <c r="HWX50" s="1116"/>
      <c r="HWY50" s="1116"/>
      <c r="HWZ50" s="1116"/>
      <c r="HXA50" s="1116"/>
      <c r="HXB50" s="1116"/>
      <c r="HXC50" s="1116"/>
      <c r="HXD50" s="1116"/>
      <c r="HXE50" s="1116"/>
      <c r="HXF50" s="1116"/>
      <c r="HXG50" s="1116"/>
      <c r="HXH50" s="1116"/>
      <c r="HXI50" s="1116"/>
      <c r="HXJ50" s="1116"/>
      <c r="HXK50" s="1116"/>
      <c r="HXL50" s="1116"/>
      <c r="HXM50" s="1116"/>
      <c r="HXN50" s="1116"/>
      <c r="HXO50" s="1116"/>
      <c r="HXP50" s="1116"/>
      <c r="HXQ50" s="1116"/>
      <c r="HXR50" s="1116"/>
      <c r="HXS50" s="1116"/>
      <c r="HXT50" s="1116"/>
      <c r="HXU50" s="1116"/>
      <c r="HXV50" s="1116"/>
      <c r="HXW50" s="1116"/>
      <c r="HXX50" s="1116"/>
      <c r="HXY50" s="1116"/>
      <c r="HXZ50" s="1116"/>
      <c r="HYA50" s="1116"/>
      <c r="HYB50" s="1116"/>
      <c r="HYC50" s="1116"/>
      <c r="HYD50" s="1116"/>
      <c r="HYE50" s="1116"/>
      <c r="HYF50" s="1116"/>
      <c r="HYG50" s="1116"/>
      <c r="HYH50" s="1116"/>
      <c r="HYI50" s="1116"/>
      <c r="HYJ50" s="1116"/>
      <c r="HYK50" s="1116"/>
      <c r="HYL50" s="1116"/>
      <c r="HYM50" s="1116"/>
      <c r="HYN50" s="1116"/>
      <c r="HYO50" s="1116"/>
      <c r="HYP50" s="1116"/>
      <c r="HYQ50" s="1116"/>
      <c r="HYR50" s="1116"/>
      <c r="HYS50" s="1116"/>
      <c r="HYT50" s="1116"/>
      <c r="HYU50" s="1116"/>
      <c r="HYV50" s="1116"/>
      <c r="HYW50" s="1116"/>
      <c r="HYX50" s="1116"/>
      <c r="HYY50" s="1116"/>
      <c r="HYZ50" s="1116"/>
      <c r="HZA50" s="1116"/>
      <c r="HZB50" s="1116"/>
      <c r="HZC50" s="1116"/>
      <c r="HZD50" s="1116"/>
      <c r="HZE50" s="1116"/>
      <c r="HZF50" s="1116"/>
      <c r="HZG50" s="1116"/>
      <c r="HZH50" s="1116"/>
      <c r="HZI50" s="1116"/>
      <c r="HZJ50" s="1116"/>
      <c r="HZK50" s="1116"/>
      <c r="HZL50" s="1116"/>
      <c r="HZM50" s="1116"/>
      <c r="HZN50" s="1116"/>
      <c r="HZO50" s="1116"/>
      <c r="HZP50" s="1116"/>
      <c r="HZQ50" s="1116"/>
      <c r="HZR50" s="1116"/>
      <c r="HZS50" s="1116"/>
      <c r="HZT50" s="1116"/>
      <c r="HZU50" s="1116"/>
      <c r="HZV50" s="1116"/>
      <c r="HZW50" s="1116"/>
      <c r="HZX50" s="1116"/>
      <c r="HZY50" s="1116"/>
      <c r="HZZ50" s="1116"/>
      <c r="IAA50" s="1116"/>
      <c r="IAB50" s="1116"/>
      <c r="IAC50" s="1116"/>
      <c r="IAD50" s="1116"/>
      <c r="IAE50" s="1116"/>
      <c r="IAF50" s="1116"/>
      <c r="IAG50" s="1116"/>
      <c r="IAH50" s="1116"/>
      <c r="IAI50" s="1116"/>
      <c r="IAJ50" s="1116"/>
      <c r="IAK50" s="1116"/>
      <c r="IAL50" s="1116"/>
      <c r="IAM50" s="1116"/>
      <c r="IAN50" s="1116"/>
      <c r="IAO50" s="1116"/>
      <c r="IAP50" s="1116"/>
      <c r="IAQ50" s="1116"/>
      <c r="IAR50" s="1116"/>
      <c r="IAS50" s="1116"/>
      <c r="IAT50" s="1116"/>
      <c r="IAU50" s="1116"/>
      <c r="IAV50" s="1116"/>
      <c r="IAW50" s="1116"/>
      <c r="IAX50" s="1116"/>
      <c r="IAY50" s="1116"/>
      <c r="IAZ50" s="1116"/>
      <c r="IBA50" s="1116"/>
      <c r="IBB50" s="1116"/>
      <c r="IBC50" s="1116"/>
      <c r="IBD50" s="1116"/>
      <c r="IBE50" s="1116"/>
      <c r="IBF50" s="1116"/>
      <c r="IBG50" s="1116"/>
      <c r="IBH50" s="1116"/>
      <c r="IBI50" s="1116"/>
      <c r="IBJ50" s="1116"/>
      <c r="IBK50" s="1116"/>
      <c r="IBL50" s="1116"/>
      <c r="IBM50" s="1116"/>
      <c r="IBN50" s="1116"/>
      <c r="IBO50" s="1116"/>
      <c r="IBP50" s="1116"/>
      <c r="IBQ50" s="1116"/>
      <c r="IBR50" s="1116"/>
      <c r="IBS50" s="1116"/>
      <c r="IBT50" s="1116"/>
      <c r="IBU50" s="1116"/>
      <c r="IBV50" s="1116"/>
      <c r="IBW50" s="1116"/>
      <c r="IBX50" s="1116"/>
      <c r="IBY50" s="1116"/>
      <c r="IBZ50" s="1116"/>
      <c r="ICA50" s="1116"/>
      <c r="ICB50" s="1116"/>
      <c r="ICC50" s="1116"/>
      <c r="ICD50" s="1116"/>
      <c r="ICE50" s="1116"/>
      <c r="ICF50" s="1116"/>
      <c r="ICG50" s="1116"/>
      <c r="ICH50" s="1116"/>
      <c r="ICI50" s="1116"/>
      <c r="ICJ50" s="1116"/>
      <c r="ICK50" s="1116"/>
      <c r="ICL50" s="1116"/>
      <c r="ICM50" s="1116"/>
      <c r="ICN50" s="1116"/>
      <c r="ICO50" s="1116"/>
      <c r="ICP50" s="1116"/>
      <c r="ICQ50" s="1116"/>
      <c r="ICR50" s="1116"/>
      <c r="ICS50" s="1116"/>
      <c r="ICT50" s="1116"/>
      <c r="ICU50" s="1116"/>
      <c r="ICV50" s="1116"/>
      <c r="ICW50" s="1116"/>
      <c r="ICX50" s="1116"/>
      <c r="ICY50" s="1116"/>
      <c r="ICZ50" s="1116"/>
      <c r="IDA50" s="1116"/>
      <c r="IDB50" s="1116"/>
      <c r="IDC50" s="1116"/>
      <c r="IDD50" s="1116"/>
      <c r="IDE50" s="1116"/>
      <c r="IDF50" s="1116"/>
      <c r="IDG50" s="1116"/>
      <c r="IDH50" s="1116"/>
      <c r="IDI50" s="1116"/>
      <c r="IDJ50" s="1116"/>
      <c r="IDK50" s="1116"/>
      <c r="IDL50" s="1116"/>
      <c r="IDM50" s="1116"/>
      <c r="IDN50" s="1116"/>
      <c r="IDO50" s="1116"/>
      <c r="IDP50" s="1116"/>
      <c r="IDQ50" s="1116"/>
      <c r="IDR50" s="1116"/>
      <c r="IDS50" s="1116"/>
      <c r="IDT50" s="1116"/>
      <c r="IDU50" s="1116"/>
      <c r="IDV50" s="1116"/>
      <c r="IDW50" s="1116"/>
      <c r="IDX50" s="1116"/>
      <c r="IDY50" s="1116"/>
      <c r="IDZ50" s="1116"/>
      <c r="IEA50" s="1116"/>
      <c r="IEB50" s="1116"/>
      <c r="IEC50" s="1116"/>
      <c r="IED50" s="1116"/>
      <c r="IEE50" s="1116"/>
      <c r="IEF50" s="1116"/>
      <c r="IEG50" s="1116"/>
      <c r="IEH50" s="1116"/>
      <c r="IEI50" s="1116"/>
      <c r="IEJ50" s="1116"/>
      <c r="IEK50" s="1116"/>
      <c r="IEL50" s="1116"/>
      <c r="IEM50" s="1116"/>
      <c r="IEN50" s="1116"/>
      <c r="IEO50" s="1116"/>
      <c r="IEP50" s="1116"/>
      <c r="IEQ50" s="1116"/>
      <c r="IER50" s="1116"/>
      <c r="IES50" s="1116"/>
      <c r="IET50" s="1116"/>
      <c r="IEU50" s="1116"/>
      <c r="IEV50" s="1116"/>
      <c r="IEW50" s="1116"/>
      <c r="IEX50" s="1116"/>
      <c r="IEY50" s="1116"/>
      <c r="IEZ50" s="1116"/>
      <c r="IFA50" s="1116"/>
      <c r="IFB50" s="1116"/>
      <c r="IFC50" s="1116"/>
      <c r="IFD50" s="1116"/>
      <c r="IFE50" s="1116"/>
      <c r="IFF50" s="1116"/>
      <c r="IFG50" s="1116"/>
      <c r="IFH50" s="1116"/>
      <c r="IFI50" s="1116"/>
      <c r="IFJ50" s="1116"/>
      <c r="IFK50" s="1116"/>
      <c r="IFL50" s="1116"/>
      <c r="IFM50" s="1116"/>
      <c r="IFN50" s="1116"/>
      <c r="IFO50" s="1116"/>
      <c r="IFP50" s="1116"/>
      <c r="IFQ50" s="1116"/>
      <c r="IFR50" s="1116"/>
      <c r="IFS50" s="1116"/>
      <c r="IFT50" s="1116"/>
      <c r="IFU50" s="1116"/>
      <c r="IFV50" s="1116"/>
      <c r="IFW50" s="1116"/>
      <c r="IFX50" s="1116"/>
      <c r="IFY50" s="1116"/>
      <c r="IFZ50" s="1116"/>
      <c r="IGA50" s="1116"/>
      <c r="IGB50" s="1116"/>
      <c r="IGC50" s="1116"/>
      <c r="IGD50" s="1116"/>
      <c r="IGE50" s="1116"/>
      <c r="IGF50" s="1116"/>
      <c r="IGG50" s="1116"/>
      <c r="IGH50" s="1116"/>
      <c r="IGI50" s="1116"/>
      <c r="IGJ50" s="1116"/>
      <c r="IGK50" s="1116"/>
      <c r="IGL50" s="1116"/>
      <c r="IGM50" s="1116"/>
      <c r="IGN50" s="1116"/>
      <c r="IGO50" s="1116"/>
      <c r="IGP50" s="1116"/>
      <c r="IGQ50" s="1116"/>
      <c r="IGR50" s="1116"/>
      <c r="IGS50" s="1116"/>
      <c r="IGT50" s="1116"/>
      <c r="IGU50" s="1116"/>
      <c r="IGV50" s="1116"/>
      <c r="IGW50" s="1116"/>
      <c r="IGX50" s="1116"/>
      <c r="IGY50" s="1116"/>
      <c r="IGZ50" s="1116"/>
      <c r="IHA50" s="1116"/>
      <c r="IHB50" s="1116"/>
      <c r="IHC50" s="1116"/>
      <c r="IHD50" s="1116"/>
      <c r="IHE50" s="1116"/>
      <c r="IHF50" s="1116"/>
      <c r="IHG50" s="1116"/>
      <c r="IHH50" s="1116"/>
      <c r="IHI50" s="1116"/>
      <c r="IHJ50" s="1116"/>
      <c r="IHK50" s="1116"/>
      <c r="IHL50" s="1116"/>
      <c r="IHM50" s="1116"/>
      <c r="IHN50" s="1116"/>
      <c r="IHO50" s="1116"/>
      <c r="IHP50" s="1116"/>
      <c r="IHQ50" s="1116"/>
      <c r="IHR50" s="1116"/>
      <c r="IHS50" s="1116"/>
      <c r="IHT50" s="1116"/>
      <c r="IHU50" s="1116"/>
      <c r="IHV50" s="1116"/>
      <c r="IHW50" s="1116"/>
      <c r="IHX50" s="1116"/>
      <c r="IHY50" s="1116"/>
      <c r="IHZ50" s="1116"/>
      <c r="IIA50" s="1116"/>
      <c r="IIB50" s="1116"/>
      <c r="IIC50" s="1116"/>
      <c r="IID50" s="1116"/>
      <c r="IIE50" s="1116"/>
      <c r="IIF50" s="1116"/>
      <c r="IIG50" s="1116"/>
      <c r="IIH50" s="1116"/>
      <c r="III50" s="1116"/>
      <c r="IIJ50" s="1116"/>
      <c r="IIK50" s="1116"/>
      <c r="IIL50" s="1116"/>
      <c r="IIM50" s="1116"/>
      <c r="IIN50" s="1116"/>
      <c r="IIO50" s="1116"/>
      <c r="IIP50" s="1116"/>
      <c r="IIQ50" s="1116"/>
      <c r="IIR50" s="1116"/>
      <c r="IIS50" s="1116"/>
      <c r="IIT50" s="1116"/>
      <c r="IIU50" s="1116"/>
      <c r="IIV50" s="1116"/>
      <c r="IIW50" s="1116"/>
      <c r="IIX50" s="1116"/>
      <c r="IIY50" s="1116"/>
      <c r="IIZ50" s="1116"/>
      <c r="IJA50" s="1116"/>
      <c r="IJB50" s="1116"/>
      <c r="IJC50" s="1116"/>
      <c r="IJD50" s="1116"/>
      <c r="IJE50" s="1116"/>
      <c r="IJF50" s="1116"/>
      <c r="IJG50" s="1116"/>
      <c r="IJH50" s="1116"/>
      <c r="IJI50" s="1116"/>
      <c r="IJJ50" s="1116"/>
      <c r="IJK50" s="1116"/>
      <c r="IJL50" s="1116"/>
      <c r="IJM50" s="1116"/>
      <c r="IJN50" s="1116"/>
      <c r="IJO50" s="1116"/>
      <c r="IJP50" s="1116"/>
      <c r="IJQ50" s="1116"/>
      <c r="IJR50" s="1116"/>
      <c r="IJS50" s="1116"/>
      <c r="IJT50" s="1116"/>
      <c r="IJU50" s="1116"/>
      <c r="IJV50" s="1116"/>
      <c r="IJW50" s="1116"/>
      <c r="IJX50" s="1116"/>
      <c r="IJY50" s="1116"/>
      <c r="IJZ50" s="1116"/>
      <c r="IKA50" s="1116"/>
      <c r="IKB50" s="1116"/>
      <c r="IKC50" s="1116"/>
      <c r="IKD50" s="1116"/>
      <c r="IKE50" s="1116"/>
      <c r="IKF50" s="1116"/>
      <c r="IKG50" s="1116"/>
      <c r="IKH50" s="1116"/>
      <c r="IKI50" s="1116"/>
      <c r="IKJ50" s="1116"/>
      <c r="IKK50" s="1116"/>
      <c r="IKL50" s="1116"/>
      <c r="IKM50" s="1116"/>
      <c r="IKN50" s="1116"/>
      <c r="IKO50" s="1116"/>
      <c r="IKP50" s="1116"/>
      <c r="IKQ50" s="1116"/>
      <c r="IKR50" s="1116"/>
      <c r="IKS50" s="1116"/>
      <c r="IKT50" s="1116"/>
      <c r="IKU50" s="1116"/>
      <c r="IKV50" s="1116"/>
      <c r="IKW50" s="1116"/>
      <c r="IKX50" s="1116"/>
      <c r="IKY50" s="1116"/>
      <c r="IKZ50" s="1116"/>
      <c r="ILA50" s="1116"/>
      <c r="ILB50" s="1116"/>
      <c r="ILC50" s="1116"/>
      <c r="ILD50" s="1116"/>
      <c r="ILE50" s="1116"/>
      <c r="ILF50" s="1116"/>
      <c r="ILG50" s="1116"/>
      <c r="ILH50" s="1116"/>
      <c r="ILI50" s="1116"/>
      <c r="ILJ50" s="1116"/>
      <c r="ILK50" s="1116"/>
      <c r="ILL50" s="1116"/>
      <c r="ILM50" s="1116"/>
      <c r="ILN50" s="1116"/>
      <c r="ILO50" s="1116"/>
      <c r="ILP50" s="1116"/>
      <c r="ILQ50" s="1116"/>
      <c r="ILR50" s="1116"/>
      <c r="ILS50" s="1116"/>
      <c r="ILT50" s="1116"/>
      <c r="ILU50" s="1116"/>
      <c r="ILV50" s="1116"/>
      <c r="ILW50" s="1116"/>
      <c r="ILX50" s="1116"/>
      <c r="ILY50" s="1116"/>
      <c r="ILZ50" s="1116"/>
      <c r="IMA50" s="1116"/>
      <c r="IMB50" s="1116"/>
      <c r="IMC50" s="1116"/>
      <c r="IMD50" s="1116"/>
      <c r="IME50" s="1116"/>
      <c r="IMF50" s="1116"/>
      <c r="IMG50" s="1116"/>
      <c r="IMH50" s="1116"/>
      <c r="IMI50" s="1116"/>
      <c r="IMJ50" s="1116"/>
      <c r="IMK50" s="1116"/>
      <c r="IML50" s="1116"/>
      <c r="IMM50" s="1116"/>
      <c r="IMN50" s="1116"/>
      <c r="IMO50" s="1116"/>
      <c r="IMP50" s="1116"/>
      <c r="IMQ50" s="1116"/>
      <c r="IMR50" s="1116"/>
      <c r="IMS50" s="1116"/>
      <c r="IMT50" s="1116"/>
      <c r="IMU50" s="1116"/>
      <c r="IMV50" s="1116"/>
      <c r="IMW50" s="1116"/>
      <c r="IMX50" s="1116"/>
      <c r="IMY50" s="1116"/>
      <c r="IMZ50" s="1116"/>
      <c r="INA50" s="1116"/>
      <c r="INB50" s="1116"/>
      <c r="INC50" s="1116"/>
      <c r="IND50" s="1116"/>
      <c r="INE50" s="1116"/>
      <c r="INF50" s="1116"/>
      <c r="ING50" s="1116"/>
      <c r="INH50" s="1116"/>
      <c r="INI50" s="1116"/>
      <c r="INJ50" s="1116"/>
      <c r="INK50" s="1116"/>
      <c r="INL50" s="1116"/>
      <c r="INM50" s="1116"/>
      <c r="INN50" s="1116"/>
      <c r="INO50" s="1116"/>
      <c r="INP50" s="1116"/>
      <c r="INQ50" s="1116"/>
      <c r="INR50" s="1116"/>
      <c r="INS50" s="1116"/>
      <c r="INT50" s="1116"/>
      <c r="INU50" s="1116"/>
      <c r="INV50" s="1116"/>
      <c r="INW50" s="1116"/>
      <c r="INX50" s="1116"/>
      <c r="INY50" s="1116"/>
      <c r="INZ50" s="1116"/>
      <c r="IOA50" s="1116"/>
      <c r="IOB50" s="1116"/>
      <c r="IOC50" s="1116"/>
      <c r="IOD50" s="1116"/>
      <c r="IOE50" s="1116"/>
      <c r="IOF50" s="1116"/>
      <c r="IOG50" s="1116"/>
      <c r="IOH50" s="1116"/>
      <c r="IOI50" s="1116"/>
      <c r="IOJ50" s="1116"/>
      <c r="IOK50" s="1116"/>
      <c r="IOL50" s="1116"/>
      <c r="IOM50" s="1116"/>
      <c r="ION50" s="1116"/>
      <c r="IOO50" s="1116"/>
      <c r="IOP50" s="1116"/>
      <c r="IOQ50" s="1116"/>
      <c r="IOR50" s="1116"/>
      <c r="IOS50" s="1116"/>
      <c r="IOT50" s="1116"/>
      <c r="IOU50" s="1116"/>
      <c r="IOV50" s="1116"/>
      <c r="IOW50" s="1116"/>
      <c r="IOX50" s="1116"/>
      <c r="IOY50" s="1116"/>
      <c r="IOZ50" s="1116"/>
      <c r="IPA50" s="1116"/>
      <c r="IPB50" s="1116"/>
      <c r="IPC50" s="1116"/>
      <c r="IPD50" s="1116"/>
      <c r="IPE50" s="1116"/>
      <c r="IPF50" s="1116"/>
      <c r="IPG50" s="1116"/>
      <c r="IPH50" s="1116"/>
      <c r="IPI50" s="1116"/>
      <c r="IPJ50" s="1116"/>
      <c r="IPK50" s="1116"/>
      <c r="IPL50" s="1116"/>
      <c r="IPM50" s="1116"/>
      <c r="IPN50" s="1116"/>
      <c r="IPO50" s="1116"/>
      <c r="IPP50" s="1116"/>
      <c r="IPQ50" s="1116"/>
      <c r="IPR50" s="1116"/>
      <c r="IPS50" s="1116"/>
      <c r="IPT50" s="1116"/>
      <c r="IPU50" s="1116"/>
      <c r="IPV50" s="1116"/>
      <c r="IPW50" s="1116"/>
      <c r="IPX50" s="1116"/>
      <c r="IPY50" s="1116"/>
      <c r="IPZ50" s="1116"/>
      <c r="IQA50" s="1116"/>
      <c r="IQB50" s="1116"/>
      <c r="IQC50" s="1116"/>
      <c r="IQD50" s="1116"/>
      <c r="IQE50" s="1116"/>
      <c r="IQF50" s="1116"/>
      <c r="IQG50" s="1116"/>
      <c r="IQH50" s="1116"/>
      <c r="IQI50" s="1116"/>
      <c r="IQJ50" s="1116"/>
      <c r="IQK50" s="1116"/>
      <c r="IQL50" s="1116"/>
      <c r="IQM50" s="1116"/>
      <c r="IQN50" s="1116"/>
      <c r="IQO50" s="1116"/>
      <c r="IQP50" s="1116"/>
      <c r="IQQ50" s="1116"/>
      <c r="IQR50" s="1116"/>
      <c r="IQS50" s="1116"/>
      <c r="IQT50" s="1116"/>
      <c r="IQU50" s="1116"/>
      <c r="IQV50" s="1116"/>
      <c r="IQW50" s="1116"/>
      <c r="IQX50" s="1116"/>
      <c r="IQY50" s="1116"/>
      <c r="IQZ50" s="1116"/>
      <c r="IRA50" s="1116"/>
      <c r="IRB50" s="1116"/>
      <c r="IRC50" s="1116"/>
      <c r="IRD50" s="1116"/>
      <c r="IRE50" s="1116"/>
      <c r="IRF50" s="1116"/>
      <c r="IRG50" s="1116"/>
      <c r="IRH50" s="1116"/>
      <c r="IRI50" s="1116"/>
      <c r="IRJ50" s="1116"/>
      <c r="IRK50" s="1116"/>
      <c r="IRL50" s="1116"/>
      <c r="IRM50" s="1116"/>
      <c r="IRN50" s="1116"/>
      <c r="IRO50" s="1116"/>
      <c r="IRP50" s="1116"/>
      <c r="IRQ50" s="1116"/>
      <c r="IRR50" s="1116"/>
      <c r="IRS50" s="1116"/>
      <c r="IRT50" s="1116"/>
      <c r="IRU50" s="1116"/>
      <c r="IRV50" s="1116"/>
      <c r="IRW50" s="1116"/>
      <c r="IRX50" s="1116"/>
      <c r="IRY50" s="1116"/>
      <c r="IRZ50" s="1116"/>
      <c r="ISA50" s="1116"/>
      <c r="ISB50" s="1116"/>
      <c r="ISC50" s="1116"/>
      <c r="ISD50" s="1116"/>
      <c r="ISE50" s="1116"/>
      <c r="ISF50" s="1116"/>
      <c r="ISG50" s="1116"/>
      <c r="ISH50" s="1116"/>
      <c r="ISI50" s="1116"/>
      <c r="ISJ50" s="1116"/>
      <c r="ISK50" s="1116"/>
      <c r="ISL50" s="1116"/>
      <c r="ISM50" s="1116"/>
      <c r="ISN50" s="1116"/>
      <c r="ISO50" s="1116"/>
      <c r="ISP50" s="1116"/>
      <c r="ISQ50" s="1116"/>
      <c r="ISR50" s="1116"/>
      <c r="ISS50" s="1116"/>
      <c r="IST50" s="1116"/>
      <c r="ISU50" s="1116"/>
      <c r="ISV50" s="1116"/>
      <c r="ISW50" s="1116"/>
      <c r="ISX50" s="1116"/>
      <c r="ISY50" s="1116"/>
      <c r="ISZ50" s="1116"/>
      <c r="ITA50" s="1116"/>
      <c r="ITB50" s="1116"/>
      <c r="ITC50" s="1116"/>
      <c r="ITD50" s="1116"/>
      <c r="ITE50" s="1116"/>
      <c r="ITF50" s="1116"/>
      <c r="ITG50" s="1116"/>
      <c r="ITH50" s="1116"/>
      <c r="ITI50" s="1116"/>
      <c r="ITJ50" s="1116"/>
      <c r="ITK50" s="1116"/>
      <c r="ITL50" s="1116"/>
      <c r="ITM50" s="1116"/>
      <c r="ITN50" s="1116"/>
      <c r="ITO50" s="1116"/>
      <c r="ITP50" s="1116"/>
      <c r="ITQ50" s="1116"/>
      <c r="ITR50" s="1116"/>
      <c r="ITS50" s="1116"/>
      <c r="ITT50" s="1116"/>
      <c r="ITU50" s="1116"/>
      <c r="ITV50" s="1116"/>
      <c r="ITW50" s="1116"/>
      <c r="ITX50" s="1116"/>
      <c r="ITY50" s="1116"/>
      <c r="ITZ50" s="1116"/>
      <c r="IUA50" s="1116"/>
      <c r="IUB50" s="1116"/>
      <c r="IUC50" s="1116"/>
      <c r="IUD50" s="1116"/>
      <c r="IUE50" s="1116"/>
      <c r="IUF50" s="1116"/>
      <c r="IUG50" s="1116"/>
      <c r="IUH50" s="1116"/>
      <c r="IUI50" s="1116"/>
      <c r="IUJ50" s="1116"/>
      <c r="IUK50" s="1116"/>
      <c r="IUL50" s="1116"/>
      <c r="IUM50" s="1116"/>
      <c r="IUN50" s="1116"/>
      <c r="IUO50" s="1116"/>
      <c r="IUP50" s="1116"/>
      <c r="IUQ50" s="1116"/>
      <c r="IUR50" s="1116"/>
      <c r="IUS50" s="1116"/>
      <c r="IUT50" s="1116"/>
      <c r="IUU50" s="1116"/>
      <c r="IUV50" s="1116"/>
      <c r="IUW50" s="1116"/>
      <c r="IUX50" s="1116"/>
      <c r="IUY50" s="1116"/>
      <c r="IUZ50" s="1116"/>
      <c r="IVA50" s="1116"/>
      <c r="IVB50" s="1116"/>
      <c r="IVC50" s="1116"/>
      <c r="IVD50" s="1116"/>
      <c r="IVE50" s="1116"/>
      <c r="IVF50" s="1116"/>
      <c r="IVG50" s="1116"/>
      <c r="IVH50" s="1116"/>
      <c r="IVI50" s="1116"/>
      <c r="IVJ50" s="1116"/>
      <c r="IVK50" s="1116"/>
      <c r="IVL50" s="1116"/>
      <c r="IVM50" s="1116"/>
      <c r="IVN50" s="1116"/>
      <c r="IVO50" s="1116"/>
      <c r="IVP50" s="1116"/>
      <c r="IVQ50" s="1116"/>
      <c r="IVR50" s="1116"/>
      <c r="IVS50" s="1116"/>
      <c r="IVT50" s="1116"/>
      <c r="IVU50" s="1116"/>
      <c r="IVV50" s="1116"/>
      <c r="IVW50" s="1116"/>
      <c r="IVX50" s="1116"/>
      <c r="IVY50" s="1116"/>
      <c r="IVZ50" s="1116"/>
      <c r="IWA50" s="1116"/>
      <c r="IWB50" s="1116"/>
      <c r="IWC50" s="1116"/>
      <c r="IWD50" s="1116"/>
      <c r="IWE50" s="1116"/>
      <c r="IWF50" s="1116"/>
      <c r="IWG50" s="1116"/>
      <c r="IWH50" s="1116"/>
      <c r="IWI50" s="1116"/>
      <c r="IWJ50" s="1116"/>
      <c r="IWK50" s="1116"/>
      <c r="IWL50" s="1116"/>
      <c r="IWM50" s="1116"/>
      <c r="IWN50" s="1116"/>
      <c r="IWO50" s="1116"/>
      <c r="IWP50" s="1116"/>
      <c r="IWQ50" s="1116"/>
      <c r="IWR50" s="1116"/>
      <c r="IWS50" s="1116"/>
      <c r="IWT50" s="1116"/>
      <c r="IWU50" s="1116"/>
      <c r="IWV50" s="1116"/>
      <c r="IWW50" s="1116"/>
      <c r="IWX50" s="1116"/>
      <c r="IWY50" s="1116"/>
      <c r="IWZ50" s="1116"/>
      <c r="IXA50" s="1116"/>
      <c r="IXB50" s="1116"/>
      <c r="IXC50" s="1116"/>
      <c r="IXD50" s="1116"/>
      <c r="IXE50" s="1116"/>
      <c r="IXF50" s="1116"/>
      <c r="IXG50" s="1116"/>
      <c r="IXH50" s="1116"/>
      <c r="IXI50" s="1116"/>
      <c r="IXJ50" s="1116"/>
      <c r="IXK50" s="1116"/>
      <c r="IXL50" s="1116"/>
      <c r="IXM50" s="1116"/>
      <c r="IXN50" s="1116"/>
      <c r="IXO50" s="1116"/>
      <c r="IXP50" s="1116"/>
      <c r="IXQ50" s="1116"/>
      <c r="IXR50" s="1116"/>
      <c r="IXS50" s="1116"/>
      <c r="IXT50" s="1116"/>
      <c r="IXU50" s="1116"/>
      <c r="IXV50" s="1116"/>
      <c r="IXW50" s="1116"/>
      <c r="IXX50" s="1116"/>
      <c r="IXY50" s="1116"/>
      <c r="IXZ50" s="1116"/>
      <c r="IYA50" s="1116"/>
      <c r="IYB50" s="1116"/>
      <c r="IYC50" s="1116"/>
      <c r="IYD50" s="1116"/>
      <c r="IYE50" s="1116"/>
      <c r="IYF50" s="1116"/>
      <c r="IYG50" s="1116"/>
      <c r="IYH50" s="1116"/>
      <c r="IYI50" s="1116"/>
      <c r="IYJ50" s="1116"/>
      <c r="IYK50" s="1116"/>
      <c r="IYL50" s="1116"/>
      <c r="IYM50" s="1116"/>
      <c r="IYN50" s="1116"/>
      <c r="IYO50" s="1116"/>
      <c r="IYP50" s="1116"/>
      <c r="IYQ50" s="1116"/>
      <c r="IYR50" s="1116"/>
      <c r="IYS50" s="1116"/>
      <c r="IYT50" s="1116"/>
      <c r="IYU50" s="1116"/>
      <c r="IYV50" s="1116"/>
      <c r="IYW50" s="1116"/>
      <c r="IYX50" s="1116"/>
      <c r="IYY50" s="1116"/>
      <c r="IYZ50" s="1116"/>
      <c r="IZA50" s="1116"/>
      <c r="IZB50" s="1116"/>
      <c r="IZC50" s="1116"/>
      <c r="IZD50" s="1116"/>
      <c r="IZE50" s="1116"/>
      <c r="IZF50" s="1116"/>
      <c r="IZG50" s="1116"/>
      <c r="IZH50" s="1116"/>
      <c r="IZI50" s="1116"/>
      <c r="IZJ50" s="1116"/>
      <c r="IZK50" s="1116"/>
      <c r="IZL50" s="1116"/>
      <c r="IZM50" s="1116"/>
      <c r="IZN50" s="1116"/>
      <c r="IZO50" s="1116"/>
      <c r="IZP50" s="1116"/>
      <c r="IZQ50" s="1116"/>
      <c r="IZR50" s="1116"/>
      <c r="IZS50" s="1116"/>
      <c r="IZT50" s="1116"/>
      <c r="IZU50" s="1116"/>
      <c r="IZV50" s="1116"/>
      <c r="IZW50" s="1116"/>
      <c r="IZX50" s="1116"/>
      <c r="IZY50" s="1116"/>
      <c r="IZZ50" s="1116"/>
      <c r="JAA50" s="1116"/>
      <c r="JAB50" s="1116"/>
      <c r="JAC50" s="1116"/>
      <c r="JAD50" s="1116"/>
      <c r="JAE50" s="1116"/>
      <c r="JAF50" s="1116"/>
      <c r="JAG50" s="1116"/>
      <c r="JAH50" s="1116"/>
      <c r="JAI50" s="1116"/>
      <c r="JAJ50" s="1116"/>
      <c r="JAK50" s="1116"/>
      <c r="JAL50" s="1116"/>
      <c r="JAM50" s="1116"/>
      <c r="JAN50" s="1116"/>
      <c r="JAO50" s="1116"/>
      <c r="JAP50" s="1116"/>
      <c r="JAQ50" s="1116"/>
      <c r="JAR50" s="1116"/>
      <c r="JAS50" s="1116"/>
      <c r="JAT50" s="1116"/>
      <c r="JAU50" s="1116"/>
      <c r="JAV50" s="1116"/>
      <c r="JAW50" s="1116"/>
      <c r="JAX50" s="1116"/>
      <c r="JAY50" s="1116"/>
      <c r="JAZ50" s="1116"/>
      <c r="JBA50" s="1116"/>
      <c r="JBB50" s="1116"/>
      <c r="JBC50" s="1116"/>
      <c r="JBD50" s="1116"/>
      <c r="JBE50" s="1116"/>
      <c r="JBF50" s="1116"/>
      <c r="JBG50" s="1116"/>
      <c r="JBH50" s="1116"/>
      <c r="JBI50" s="1116"/>
      <c r="JBJ50" s="1116"/>
      <c r="JBK50" s="1116"/>
      <c r="JBL50" s="1116"/>
      <c r="JBM50" s="1116"/>
      <c r="JBN50" s="1116"/>
      <c r="JBO50" s="1116"/>
      <c r="JBP50" s="1116"/>
      <c r="JBQ50" s="1116"/>
      <c r="JBR50" s="1116"/>
      <c r="JBS50" s="1116"/>
      <c r="JBT50" s="1116"/>
      <c r="JBU50" s="1116"/>
      <c r="JBV50" s="1116"/>
      <c r="JBW50" s="1116"/>
      <c r="JBX50" s="1116"/>
      <c r="JBY50" s="1116"/>
      <c r="JBZ50" s="1116"/>
      <c r="JCA50" s="1116"/>
      <c r="JCB50" s="1116"/>
      <c r="JCC50" s="1116"/>
      <c r="JCD50" s="1116"/>
      <c r="JCE50" s="1116"/>
      <c r="JCF50" s="1116"/>
      <c r="JCG50" s="1116"/>
      <c r="JCH50" s="1116"/>
      <c r="JCI50" s="1116"/>
      <c r="JCJ50" s="1116"/>
      <c r="JCK50" s="1116"/>
      <c r="JCL50" s="1116"/>
      <c r="JCM50" s="1116"/>
      <c r="JCN50" s="1116"/>
      <c r="JCO50" s="1116"/>
      <c r="JCP50" s="1116"/>
      <c r="JCQ50" s="1116"/>
      <c r="JCR50" s="1116"/>
      <c r="JCS50" s="1116"/>
      <c r="JCT50" s="1116"/>
      <c r="JCU50" s="1116"/>
      <c r="JCV50" s="1116"/>
      <c r="JCW50" s="1116"/>
      <c r="JCX50" s="1116"/>
      <c r="JCY50" s="1116"/>
      <c r="JCZ50" s="1116"/>
      <c r="JDA50" s="1116"/>
      <c r="JDB50" s="1116"/>
      <c r="JDC50" s="1116"/>
      <c r="JDD50" s="1116"/>
      <c r="JDE50" s="1116"/>
      <c r="JDF50" s="1116"/>
      <c r="JDG50" s="1116"/>
      <c r="JDH50" s="1116"/>
      <c r="JDI50" s="1116"/>
      <c r="JDJ50" s="1116"/>
      <c r="JDK50" s="1116"/>
      <c r="JDL50" s="1116"/>
      <c r="JDM50" s="1116"/>
      <c r="JDN50" s="1116"/>
      <c r="JDO50" s="1116"/>
      <c r="JDP50" s="1116"/>
      <c r="JDQ50" s="1116"/>
      <c r="JDR50" s="1116"/>
      <c r="JDS50" s="1116"/>
      <c r="JDT50" s="1116"/>
      <c r="JDU50" s="1116"/>
      <c r="JDV50" s="1116"/>
      <c r="JDW50" s="1116"/>
      <c r="JDX50" s="1116"/>
      <c r="JDY50" s="1116"/>
      <c r="JDZ50" s="1116"/>
      <c r="JEA50" s="1116"/>
      <c r="JEB50" s="1116"/>
      <c r="JEC50" s="1116"/>
      <c r="JED50" s="1116"/>
      <c r="JEE50" s="1116"/>
      <c r="JEF50" s="1116"/>
      <c r="JEG50" s="1116"/>
      <c r="JEH50" s="1116"/>
      <c r="JEI50" s="1116"/>
      <c r="JEJ50" s="1116"/>
      <c r="JEK50" s="1116"/>
      <c r="JEL50" s="1116"/>
      <c r="JEM50" s="1116"/>
      <c r="JEN50" s="1116"/>
      <c r="JEO50" s="1116"/>
      <c r="JEP50" s="1116"/>
      <c r="JEQ50" s="1116"/>
      <c r="JER50" s="1116"/>
      <c r="JES50" s="1116"/>
      <c r="JET50" s="1116"/>
      <c r="JEU50" s="1116"/>
      <c r="JEV50" s="1116"/>
      <c r="JEW50" s="1116"/>
      <c r="JEX50" s="1116"/>
      <c r="JEY50" s="1116"/>
      <c r="JEZ50" s="1116"/>
      <c r="JFA50" s="1116"/>
      <c r="JFB50" s="1116"/>
      <c r="JFC50" s="1116"/>
      <c r="JFD50" s="1116"/>
      <c r="JFE50" s="1116"/>
      <c r="JFF50" s="1116"/>
      <c r="JFG50" s="1116"/>
      <c r="JFH50" s="1116"/>
      <c r="JFI50" s="1116"/>
      <c r="JFJ50" s="1116"/>
      <c r="JFK50" s="1116"/>
      <c r="JFL50" s="1116"/>
      <c r="JFM50" s="1116"/>
      <c r="JFN50" s="1116"/>
      <c r="JFO50" s="1116"/>
      <c r="JFP50" s="1116"/>
      <c r="JFQ50" s="1116"/>
      <c r="JFR50" s="1116"/>
      <c r="JFS50" s="1116"/>
      <c r="JFT50" s="1116"/>
      <c r="JFU50" s="1116"/>
      <c r="JFV50" s="1116"/>
      <c r="JFW50" s="1116"/>
      <c r="JFX50" s="1116"/>
      <c r="JFY50" s="1116"/>
      <c r="JFZ50" s="1116"/>
      <c r="JGA50" s="1116"/>
      <c r="JGB50" s="1116"/>
      <c r="JGC50" s="1116"/>
      <c r="JGD50" s="1116"/>
      <c r="JGE50" s="1116"/>
      <c r="JGF50" s="1116"/>
      <c r="JGG50" s="1116"/>
      <c r="JGH50" s="1116"/>
      <c r="JGI50" s="1116"/>
      <c r="JGJ50" s="1116"/>
      <c r="JGK50" s="1116"/>
      <c r="JGL50" s="1116"/>
      <c r="JGM50" s="1116"/>
      <c r="JGN50" s="1116"/>
      <c r="JGO50" s="1116"/>
      <c r="JGP50" s="1116"/>
      <c r="JGQ50" s="1116"/>
      <c r="JGR50" s="1116"/>
      <c r="JGS50" s="1116"/>
      <c r="JGT50" s="1116"/>
      <c r="JGU50" s="1116"/>
      <c r="JGV50" s="1116"/>
      <c r="JGW50" s="1116"/>
      <c r="JGX50" s="1116"/>
      <c r="JGY50" s="1116"/>
      <c r="JGZ50" s="1116"/>
      <c r="JHA50" s="1116"/>
      <c r="JHB50" s="1116"/>
      <c r="JHC50" s="1116"/>
      <c r="JHD50" s="1116"/>
      <c r="JHE50" s="1116"/>
      <c r="JHF50" s="1116"/>
      <c r="JHG50" s="1116"/>
      <c r="JHH50" s="1116"/>
      <c r="JHI50" s="1116"/>
      <c r="JHJ50" s="1116"/>
      <c r="JHK50" s="1116"/>
      <c r="JHL50" s="1116"/>
      <c r="JHM50" s="1116"/>
      <c r="JHN50" s="1116"/>
      <c r="JHO50" s="1116"/>
      <c r="JHP50" s="1116"/>
      <c r="JHQ50" s="1116"/>
      <c r="JHR50" s="1116"/>
      <c r="JHS50" s="1116"/>
      <c r="JHT50" s="1116"/>
      <c r="JHU50" s="1116"/>
      <c r="JHV50" s="1116"/>
      <c r="JHW50" s="1116"/>
      <c r="JHX50" s="1116"/>
      <c r="JHY50" s="1116"/>
      <c r="JHZ50" s="1116"/>
      <c r="JIA50" s="1116"/>
      <c r="JIB50" s="1116"/>
      <c r="JIC50" s="1116"/>
      <c r="JID50" s="1116"/>
      <c r="JIE50" s="1116"/>
      <c r="JIF50" s="1116"/>
      <c r="JIG50" s="1116"/>
      <c r="JIH50" s="1116"/>
      <c r="JII50" s="1116"/>
      <c r="JIJ50" s="1116"/>
      <c r="JIK50" s="1116"/>
      <c r="JIL50" s="1116"/>
      <c r="JIM50" s="1116"/>
      <c r="JIN50" s="1116"/>
      <c r="JIO50" s="1116"/>
      <c r="JIP50" s="1116"/>
      <c r="JIQ50" s="1116"/>
      <c r="JIR50" s="1116"/>
      <c r="JIS50" s="1116"/>
      <c r="JIT50" s="1116"/>
      <c r="JIU50" s="1116"/>
      <c r="JIV50" s="1116"/>
      <c r="JIW50" s="1116"/>
      <c r="JIX50" s="1116"/>
      <c r="JIY50" s="1116"/>
      <c r="JIZ50" s="1116"/>
      <c r="JJA50" s="1116"/>
      <c r="JJB50" s="1116"/>
      <c r="JJC50" s="1116"/>
      <c r="JJD50" s="1116"/>
      <c r="JJE50" s="1116"/>
      <c r="JJF50" s="1116"/>
      <c r="JJG50" s="1116"/>
      <c r="JJH50" s="1116"/>
      <c r="JJI50" s="1116"/>
      <c r="JJJ50" s="1116"/>
      <c r="JJK50" s="1116"/>
      <c r="JJL50" s="1116"/>
      <c r="JJM50" s="1116"/>
      <c r="JJN50" s="1116"/>
      <c r="JJO50" s="1116"/>
      <c r="JJP50" s="1116"/>
      <c r="JJQ50" s="1116"/>
      <c r="JJR50" s="1116"/>
      <c r="JJS50" s="1116"/>
      <c r="JJT50" s="1116"/>
      <c r="JJU50" s="1116"/>
      <c r="JJV50" s="1116"/>
      <c r="JJW50" s="1116"/>
      <c r="JJX50" s="1116"/>
      <c r="JJY50" s="1116"/>
      <c r="JJZ50" s="1116"/>
      <c r="JKA50" s="1116"/>
      <c r="JKB50" s="1116"/>
      <c r="JKC50" s="1116"/>
      <c r="JKD50" s="1116"/>
      <c r="JKE50" s="1116"/>
      <c r="JKF50" s="1116"/>
      <c r="JKG50" s="1116"/>
      <c r="JKH50" s="1116"/>
      <c r="JKI50" s="1116"/>
      <c r="JKJ50" s="1116"/>
      <c r="JKK50" s="1116"/>
      <c r="JKL50" s="1116"/>
      <c r="JKM50" s="1116"/>
      <c r="JKN50" s="1116"/>
      <c r="JKO50" s="1116"/>
      <c r="JKP50" s="1116"/>
      <c r="JKQ50" s="1116"/>
      <c r="JKR50" s="1116"/>
      <c r="JKS50" s="1116"/>
      <c r="JKT50" s="1116"/>
      <c r="JKU50" s="1116"/>
      <c r="JKV50" s="1116"/>
      <c r="JKW50" s="1116"/>
      <c r="JKX50" s="1116"/>
      <c r="JKY50" s="1116"/>
      <c r="JKZ50" s="1116"/>
      <c r="JLA50" s="1116"/>
      <c r="JLB50" s="1116"/>
      <c r="JLC50" s="1116"/>
      <c r="JLD50" s="1116"/>
      <c r="JLE50" s="1116"/>
      <c r="JLF50" s="1116"/>
      <c r="JLG50" s="1116"/>
      <c r="JLH50" s="1116"/>
      <c r="JLI50" s="1116"/>
      <c r="JLJ50" s="1116"/>
      <c r="JLK50" s="1116"/>
      <c r="JLL50" s="1116"/>
      <c r="JLM50" s="1116"/>
      <c r="JLN50" s="1116"/>
      <c r="JLO50" s="1116"/>
      <c r="JLP50" s="1116"/>
      <c r="JLQ50" s="1116"/>
      <c r="JLR50" s="1116"/>
      <c r="JLS50" s="1116"/>
      <c r="JLT50" s="1116"/>
      <c r="JLU50" s="1116"/>
      <c r="JLV50" s="1116"/>
      <c r="JLW50" s="1116"/>
      <c r="JLX50" s="1116"/>
      <c r="JLY50" s="1116"/>
      <c r="JLZ50" s="1116"/>
      <c r="JMA50" s="1116"/>
      <c r="JMB50" s="1116"/>
      <c r="JMC50" s="1116"/>
      <c r="JMD50" s="1116"/>
      <c r="JME50" s="1116"/>
      <c r="JMF50" s="1116"/>
      <c r="JMG50" s="1116"/>
      <c r="JMH50" s="1116"/>
      <c r="JMI50" s="1116"/>
      <c r="JMJ50" s="1116"/>
      <c r="JMK50" s="1116"/>
      <c r="JML50" s="1116"/>
      <c r="JMM50" s="1116"/>
      <c r="JMN50" s="1116"/>
      <c r="JMO50" s="1116"/>
      <c r="JMP50" s="1116"/>
      <c r="JMQ50" s="1116"/>
      <c r="JMR50" s="1116"/>
      <c r="JMS50" s="1116"/>
      <c r="JMT50" s="1116"/>
      <c r="JMU50" s="1116"/>
      <c r="JMV50" s="1116"/>
      <c r="JMW50" s="1116"/>
      <c r="JMX50" s="1116"/>
      <c r="JMY50" s="1116"/>
      <c r="JMZ50" s="1116"/>
      <c r="JNA50" s="1116"/>
      <c r="JNB50" s="1116"/>
      <c r="JNC50" s="1116"/>
      <c r="JND50" s="1116"/>
      <c r="JNE50" s="1116"/>
      <c r="JNF50" s="1116"/>
      <c r="JNG50" s="1116"/>
      <c r="JNH50" s="1116"/>
      <c r="JNI50" s="1116"/>
      <c r="JNJ50" s="1116"/>
      <c r="JNK50" s="1116"/>
      <c r="JNL50" s="1116"/>
      <c r="JNM50" s="1116"/>
      <c r="JNN50" s="1116"/>
      <c r="JNO50" s="1116"/>
      <c r="JNP50" s="1116"/>
      <c r="JNQ50" s="1116"/>
      <c r="JNR50" s="1116"/>
      <c r="JNS50" s="1116"/>
      <c r="JNT50" s="1116"/>
      <c r="JNU50" s="1116"/>
      <c r="JNV50" s="1116"/>
      <c r="JNW50" s="1116"/>
      <c r="JNX50" s="1116"/>
      <c r="JNY50" s="1116"/>
      <c r="JNZ50" s="1116"/>
      <c r="JOA50" s="1116"/>
      <c r="JOB50" s="1116"/>
      <c r="JOC50" s="1116"/>
      <c r="JOD50" s="1116"/>
      <c r="JOE50" s="1116"/>
      <c r="JOF50" s="1116"/>
      <c r="JOG50" s="1116"/>
      <c r="JOH50" s="1116"/>
      <c r="JOI50" s="1116"/>
      <c r="JOJ50" s="1116"/>
      <c r="JOK50" s="1116"/>
      <c r="JOL50" s="1116"/>
      <c r="JOM50" s="1116"/>
      <c r="JON50" s="1116"/>
      <c r="JOO50" s="1116"/>
      <c r="JOP50" s="1116"/>
      <c r="JOQ50" s="1116"/>
      <c r="JOR50" s="1116"/>
      <c r="JOS50" s="1116"/>
      <c r="JOT50" s="1116"/>
      <c r="JOU50" s="1116"/>
      <c r="JOV50" s="1116"/>
      <c r="JOW50" s="1116"/>
      <c r="JOX50" s="1116"/>
      <c r="JOY50" s="1116"/>
      <c r="JOZ50" s="1116"/>
      <c r="JPA50" s="1116"/>
      <c r="JPB50" s="1116"/>
      <c r="JPC50" s="1116"/>
      <c r="JPD50" s="1116"/>
      <c r="JPE50" s="1116"/>
      <c r="JPF50" s="1116"/>
      <c r="JPG50" s="1116"/>
      <c r="JPH50" s="1116"/>
      <c r="JPI50" s="1116"/>
      <c r="JPJ50" s="1116"/>
      <c r="JPK50" s="1116"/>
      <c r="JPL50" s="1116"/>
      <c r="JPM50" s="1116"/>
      <c r="JPN50" s="1116"/>
      <c r="JPO50" s="1116"/>
      <c r="JPP50" s="1116"/>
      <c r="JPQ50" s="1116"/>
      <c r="JPR50" s="1116"/>
      <c r="JPS50" s="1116"/>
      <c r="JPT50" s="1116"/>
      <c r="JPU50" s="1116"/>
      <c r="JPV50" s="1116"/>
      <c r="JPW50" s="1116"/>
      <c r="JPX50" s="1116"/>
      <c r="JPY50" s="1116"/>
      <c r="JPZ50" s="1116"/>
      <c r="JQA50" s="1116"/>
      <c r="JQB50" s="1116"/>
      <c r="JQC50" s="1116"/>
      <c r="JQD50" s="1116"/>
      <c r="JQE50" s="1116"/>
      <c r="JQF50" s="1116"/>
      <c r="JQG50" s="1116"/>
      <c r="JQH50" s="1116"/>
      <c r="JQI50" s="1116"/>
      <c r="JQJ50" s="1116"/>
      <c r="JQK50" s="1116"/>
      <c r="JQL50" s="1116"/>
      <c r="JQM50" s="1116"/>
      <c r="JQN50" s="1116"/>
      <c r="JQO50" s="1116"/>
      <c r="JQP50" s="1116"/>
      <c r="JQQ50" s="1116"/>
      <c r="JQR50" s="1116"/>
      <c r="JQS50" s="1116"/>
      <c r="JQT50" s="1116"/>
      <c r="JQU50" s="1116"/>
      <c r="JQV50" s="1116"/>
      <c r="JQW50" s="1116"/>
      <c r="JQX50" s="1116"/>
      <c r="JQY50" s="1116"/>
      <c r="JQZ50" s="1116"/>
      <c r="JRA50" s="1116"/>
      <c r="JRB50" s="1116"/>
      <c r="JRC50" s="1116"/>
      <c r="JRD50" s="1116"/>
      <c r="JRE50" s="1116"/>
      <c r="JRF50" s="1116"/>
      <c r="JRG50" s="1116"/>
      <c r="JRH50" s="1116"/>
      <c r="JRI50" s="1116"/>
      <c r="JRJ50" s="1116"/>
      <c r="JRK50" s="1116"/>
      <c r="JRL50" s="1116"/>
      <c r="JRM50" s="1116"/>
      <c r="JRN50" s="1116"/>
      <c r="JRO50" s="1116"/>
      <c r="JRP50" s="1116"/>
      <c r="JRQ50" s="1116"/>
      <c r="JRR50" s="1116"/>
      <c r="JRS50" s="1116"/>
      <c r="JRT50" s="1116"/>
      <c r="JRU50" s="1116"/>
      <c r="JRV50" s="1116"/>
      <c r="JRW50" s="1116"/>
      <c r="JRX50" s="1116"/>
      <c r="JRY50" s="1116"/>
      <c r="JRZ50" s="1116"/>
      <c r="JSA50" s="1116"/>
      <c r="JSB50" s="1116"/>
      <c r="JSC50" s="1116"/>
      <c r="JSD50" s="1116"/>
      <c r="JSE50" s="1116"/>
      <c r="JSF50" s="1116"/>
      <c r="JSG50" s="1116"/>
      <c r="JSH50" s="1116"/>
      <c r="JSI50" s="1116"/>
      <c r="JSJ50" s="1116"/>
      <c r="JSK50" s="1116"/>
      <c r="JSL50" s="1116"/>
      <c r="JSM50" s="1116"/>
      <c r="JSN50" s="1116"/>
      <c r="JSO50" s="1116"/>
      <c r="JSP50" s="1116"/>
      <c r="JSQ50" s="1116"/>
      <c r="JSR50" s="1116"/>
      <c r="JSS50" s="1116"/>
      <c r="JST50" s="1116"/>
      <c r="JSU50" s="1116"/>
      <c r="JSV50" s="1116"/>
      <c r="JSW50" s="1116"/>
      <c r="JSX50" s="1116"/>
      <c r="JSY50" s="1116"/>
      <c r="JSZ50" s="1116"/>
      <c r="JTA50" s="1116"/>
      <c r="JTB50" s="1116"/>
      <c r="JTC50" s="1116"/>
      <c r="JTD50" s="1116"/>
      <c r="JTE50" s="1116"/>
      <c r="JTF50" s="1116"/>
      <c r="JTG50" s="1116"/>
      <c r="JTH50" s="1116"/>
      <c r="JTI50" s="1116"/>
      <c r="JTJ50" s="1116"/>
      <c r="JTK50" s="1116"/>
      <c r="JTL50" s="1116"/>
      <c r="JTM50" s="1116"/>
      <c r="JTN50" s="1116"/>
      <c r="JTO50" s="1116"/>
      <c r="JTP50" s="1116"/>
      <c r="JTQ50" s="1116"/>
      <c r="JTR50" s="1116"/>
      <c r="JTS50" s="1116"/>
      <c r="JTT50" s="1116"/>
      <c r="JTU50" s="1116"/>
      <c r="JTV50" s="1116"/>
      <c r="JTW50" s="1116"/>
      <c r="JTX50" s="1116"/>
      <c r="JTY50" s="1116"/>
      <c r="JTZ50" s="1116"/>
      <c r="JUA50" s="1116"/>
      <c r="JUB50" s="1116"/>
      <c r="JUC50" s="1116"/>
      <c r="JUD50" s="1116"/>
      <c r="JUE50" s="1116"/>
      <c r="JUF50" s="1116"/>
      <c r="JUG50" s="1116"/>
      <c r="JUH50" s="1116"/>
      <c r="JUI50" s="1116"/>
      <c r="JUJ50" s="1116"/>
      <c r="JUK50" s="1116"/>
      <c r="JUL50" s="1116"/>
      <c r="JUM50" s="1116"/>
      <c r="JUN50" s="1116"/>
      <c r="JUO50" s="1116"/>
      <c r="JUP50" s="1116"/>
      <c r="JUQ50" s="1116"/>
      <c r="JUR50" s="1116"/>
      <c r="JUS50" s="1116"/>
      <c r="JUT50" s="1116"/>
      <c r="JUU50" s="1116"/>
      <c r="JUV50" s="1116"/>
      <c r="JUW50" s="1116"/>
      <c r="JUX50" s="1116"/>
      <c r="JUY50" s="1116"/>
      <c r="JUZ50" s="1116"/>
      <c r="JVA50" s="1116"/>
      <c r="JVB50" s="1116"/>
      <c r="JVC50" s="1116"/>
      <c r="JVD50" s="1116"/>
      <c r="JVE50" s="1116"/>
      <c r="JVF50" s="1116"/>
      <c r="JVG50" s="1116"/>
      <c r="JVH50" s="1116"/>
      <c r="JVI50" s="1116"/>
      <c r="JVJ50" s="1116"/>
      <c r="JVK50" s="1116"/>
      <c r="JVL50" s="1116"/>
      <c r="JVM50" s="1116"/>
      <c r="JVN50" s="1116"/>
      <c r="JVO50" s="1116"/>
      <c r="JVP50" s="1116"/>
      <c r="JVQ50" s="1116"/>
      <c r="JVR50" s="1116"/>
      <c r="JVS50" s="1116"/>
      <c r="JVT50" s="1116"/>
      <c r="JVU50" s="1116"/>
      <c r="JVV50" s="1116"/>
      <c r="JVW50" s="1116"/>
      <c r="JVX50" s="1116"/>
      <c r="JVY50" s="1116"/>
      <c r="JVZ50" s="1116"/>
      <c r="JWA50" s="1116"/>
      <c r="JWB50" s="1116"/>
      <c r="JWC50" s="1116"/>
      <c r="JWD50" s="1116"/>
      <c r="JWE50" s="1116"/>
      <c r="JWF50" s="1116"/>
      <c r="JWG50" s="1116"/>
      <c r="JWH50" s="1116"/>
      <c r="JWI50" s="1116"/>
      <c r="JWJ50" s="1116"/>
      <c r="JWK50" s="1116"/>
      <c r="JWL50" s="1116"/>
      <c r="JWM50" s="1116"/>
      <c r="JWN50" s="1116"/>
      <c r="JWO50" s="1116"/>
      <c r="JWP50" s="1116"/>
      <c r="JWQ50" s="1116"/>
      <c r="JWR50" s="1116"/>
      <c r="JWS50" s="1116"/>
      <c r="JWT50" s="1116"/>
      <c r="JWU50" s="1116"/>
      <c r="JWV50" s="1116"/>
      <c r="JWW50" s="1116"/>
      <c r="JWX50" s="1116"/>
      <c r="JWY50" s="1116"/>
      <c r="JWZ50" s="1116"/>
      <c r="JXA50" s="1116"/>
      <c r="JXB50" s="1116"/>
      <c r="JXC50" s="1116"/>
      <c r="JXD50" s="1116"/>
      <c r="JXE50" s="1116"/>
      <c r="JXF50" s="1116"/>
      <c r="JXG50" s="1116"/>
      <c r="JXH50" s="1116"/>
      <c r="JXI50" s="1116"/>
      <c r="JXJ50" s="1116"/>
      <c r="JXK50" s="1116"/>
      <c r="JXL50" s="1116"/>
      <c r="JXM50" s="1116"/>
      <c r="JXN50" s="1116"/>
      <c r="JXO50" s="1116"/>
      <c r="JXP50" s="1116"/>
      <c r="JXQ50" s="1116"/>
      <c r="JXR50" s="1116"/>
      <c r="JXS50" s="1116"/>
      <c r="JXT50" s="1116"/>
      <c r="JXU50" s="1116"/>
      <c r="JXV50" s="1116"/>
      <c r="JXW50" s="1116"/>
      <c r="JXX50" s="1116"/>
      <c r="JXY50" s="1116"/>
      <c r="JXZ50" s="1116"/>
      <c r="JYA50" s="1116"/>
      <c r="JYB50" s="1116"/>
      <c r="JYC50" s="1116"/>
      <c r="JYD50" s="1116"/>
      <c r="JYE50" s="1116"/>
      <c r="JYF50" s="1116"/>
      <c r="JYG50" s="1116"/>
      <c r="JYH50" s="1116"/>
      <c r="JYI50" s="1116"/>
      <c r="JYJ50" s="1116"/>
      <c r="JYK50" s="1116"/>
      <c r="JYL50" s="1116"/>
      <c r="JYM50" s="1116"/>
      <c r="JYN50" s="1116"/>
      <c r="JYO50" s="1116"/>
      <c r="JYP50" s="1116"/>
      <c r="JYQ50" s="1116"/>
      <c r="JYR50" s="1116"/>
      <c r="JYS50" s="1116"/>
      <c r="JYT50" s="1116"/>
      <c r="JYU50" s="1116"/>
      <c r="JYV50" s="1116"/>
      <c r="JYW50" s="1116"/>
      <c r="JYX50" s="1116"/>
      <c r="JYY50" s="1116"/>
      <c r="JYZ50" s="1116"/>
      <c r="JZA50" s="1116"/>
      <c r="JZB50" s="1116"/>
      <c r="JZC50" s="1116"/>
      <c r="JZD50" s="1116"/>
      <c r="JZE50" s="1116"/>
      <c r="JZF50" s="1116"/>
      <c r="JZG50" s="1116"/>
      <c r="JZH50" s="1116"/>
      <c r="JZI50" s="1116"/>
      <c r="JZJ50" s="1116"/>
      <c r="JZK50" s="1116"/>
      <c r="JZL50" s="1116"/>
      <c r="JZM50" s="1116"/>
      <c r="JZN50" s="1116"/>
      <c r="JZO50" s="1116"/>
      <c r="JZP50" s="1116"/>
      <c r="JZQ50" s="1116"/>
      <c r="JZR50" s="1116"/>
      <c r="JZS50" s="1116"/>
      <c r="JZT50" s="1116"/>
      <c r="JZU50" s="1116"/>
      <c r="JZV50" s="1116"/>
      <c r="JZW50" s="1116"/>
      <c r="JZX50" s="1116"/>
      <c r="JZY50" s="1116"/>
      <c r="JZZ50" s="1116"/>
      <c r="KAA50" s="1116"/>
      <c r="KAB50" s="1116"/>
      <c r="KAC50" s="1116"/>
      <c r="KAD50" s="1116"/>
      <c r="KAE50" s="1116"/>
      <c r="KAF50" s="1116"/>
      <c r="KAG50" s="1116"/>
      <c r="KAH50" s="1116"/>
      <c r="KAI50" s="1116"/>
      <c r="KAJ50" s="1116"/>
      <c r="KAK50" s="1116"/>
      <c r="KAL50" s="1116"/>
      <c r="KAM50" s="1116"/>
      <c r="KAN50" s="1116"/>
      <c r="KAO50" s="1116"/>
      <c r="KAP50" s="1116"/>
      <c r="KAQ50" s="1116"/>
      <c r="KAR50" s="1116"/>
      <c r="KAS50" s="1116"/>
      <c r="KAT50" s="1116"/>
      <c r="KAU50" s="1116"/>
      <c r="KAV50" s="1116"/>
      <c r="KAW50" s="1116"/>
      <c r="KAX50" s="1116"/>
      <c r="KAY50" s="1116"/>
      <c r="KAZ50" s="1116"/>
      <c r="KBA50" s="1116"/>
      <c r="KBB50" s="1116"/>
      <c r="KBC50" s="1116"/>
      <c r="KBD50" s="1116"/>
      <c r="KBE50" s="1116"/>
      <c r="KBF50" s="1116"/>
      <c r="KBG50" s="1116"/>
      <c r="KBH50" s="1116"/>
      <c r="KBI50" s="1116"/>
      <c r="KBJ50" s="1116"/>
      <c r="KBK50" s="1116"/>
      <c r="KBL50" s="1116"/>
      <c r="KBM50" s="1116"/>
      <c r="KBN50" s="1116"/>
      <c r="KBO50" s="1116"/>
      <c r="KBP50" s="1116"/>
      <c r="KBQ50" s="1116"/>
      <c r="KBR50" s="1116"/>
      <c r="KBS50" s="1116"/>
      <c r="KBT50" s="1116"/>
      <c r="KBU50" s="1116"/>
      <c r="KBV50" s="1116"/>
      <c r="KBW50" s="1116"/>
      <c r="KBX50" s="1116"/>
      <c r="KBY50" s="1116"/>
      <c r="KBZ50" s="1116"/>
      <c r="KCA50" s="1116"/>
      <c r="KCB50" s="1116"/>
      <c r="KCC50" s="1116"/>
      <c r="KCD50" s="1116"/>
      <c r="KCE50" s="1116"/>
      <c r="KCF50" s="1116"/>
      <c r="KCG50" s="1116"/>
      <c r="KCH50" s="1116"/>
      <c r="KCI50" s="1116"/>
      <c r="KCJ50" s="1116"/>
      <c r="KCK50" s="1116"/>
      <c r="KCL50" s="1116"/>
      <c r="KCM50" s="1116"/>
      <c r="KCN50" s="1116"/>
      <c r="KCO50" s="1116"/>
      <c r="KCP50" s="1116"/>
      <c r="KCQ50" s="1116"/>
      <c r="KCR50" s="1116"/>
      <c r="KCS50" s="1116"/>
      <c r="KCT50" s="1116"/>
      <c r="KCU50" s="1116"/>
      <c r="KCV50" s="1116"/>
      <c r="KCW50" s="1116"/>
      <c r="KCX50" s="1116"/>
      <c r="KCY50" s="1116"/>
      <c r="KCZ50" s="1116"/>
      <c r="KDA50" s="1116"/>
      <c r="KDB50" s="1116"/>
      <c r="KDC50" s="1116"/>
      <c r="KDD50" s="1116"/>
      <c r="KDE50" s="1116"/>
      <c r="KDF50" s="1116"/>
      <c r="KDG50" s="1116"/>
      <c r="KDH50" s="1116"/>
      <c r="KDI50" s="1116"/>
      <c r="KDJ50" s="1116"/>
      <c r="KDK50" s="1116"/>
      <c r="KDL50" s="1116"/>
      <c r="KDM50" s="1116"/>
      <c r="KDN50" s="1116"/>
      <c r="KDO50" s="1116"/>
      <c r="KDP50" s="1116"/>
      <c r="KDQ50" s="1116"/>
      <c r="KDR50" s="1116"/>
      <c r="KDS50" s="1116"/>
      <c r="KDT50" s="1116"/>
      <c r="KDU50" s="1116"/>
      <c r="KDV50" s="1116"/>
      <c r="KDW50" s="1116"/>
      <c r="KDX50" s="1116"/>
      <c r="KDY50" s="1116"/>
      <c r="KDZ50" s="1116"/>
      <c r="KEA50" s="1116"/>
      <c r="KEB50" s="1116"/>
      <c r="KEC50" s="1116"/>
      <c r="KED50" s="1116"/>
      <c r="KEE50" s="1116"/>
      <c r="KEF50" s="1116"/>
      <c r="KEG50" s="1116"/>
      <c r="KEH50" s="1116"/>
      <c r="KEI50" s="1116"/>
      <c r="KEJ50" s="1116"/>
      <c r="KEK50" s="1116"/>
      <c r="KEL50" s="1116"/>
      <c r="KEM50" s="1116"/>
      <c r="KEN50" s="1116"/>
      <c r="KEO50" s="1116"/>
      <c r="KEP50" s="1116"/>
      <c r="KEQ50" s="1116"/>
      <c r="KER50" s="1116"/>
      <c r="KES50" s="1116"/>
      <c r="KET50" s="1116"/>
      <c r="KEU50" s="1116"/>
      <c r="KEV50" s="1116"/>
      <c r="KEW50" s="1116"/>
      <c r="KEX50" s="1116"/>
      <c r="KEY50" s="1116"/>
      <c r="KEZ50" s="1116"/>
      <c r="KFA50" s="1116"/>
      <c r="KFB50" s="1116"/>
      <c r="KFC50" s="1116"/>
      <c r="KFD50" s="1116"/>
      <c r="KFE50" s="1116"/>
      <c r="KFF50" s="1116"/>
      <c r="KFG50" s="1116"/>
      <c r="KFH50" s="1116"/>
      <c r="KFI50" s="1116"/>
      <c r="KFJ50" s="1116"/>
      <c r="KFK50" s="1116"/>
      <c r="KFL50" s="1116"/>
      <c r="KFM50" s="1116"/>
      <c r="KFN50" s="1116"/>
      <c r="KFO50" s="1116"/>
      <c r="KFP50" s="1116"/>
      <c r="KFQ50" s="1116"/>
      <c r="KFR50" s="1116"/>
      <c r="KFS50" s="1116"/>
      <c r="KFT50" s="1116"/>
      <c r="KFU50" s="1116"/>
      <c r="KFV50" s="1116"/>
      <c r="KFW50" s="1116"/>
      <c r="KFX50" s="1116"/>
      <c r="KFY50" s="1116"/>
      <c r="KFZ50" s="1116"/>
      <c r="KGA50" s="1116"/>
      <c r="KGB50" s="1116"/>
      <c r="KGC50" s="1116"/>
      <c r="KGD50" s="1116"/>
      <c r="KGE50" s="1116"/>
      <c r="KGF50" s="1116"/>
      <c r="KGG50" s="1116"/>
      <c r="KGH50" s="1116"/>
      <c r="KGI50" s="1116"/>
      <c r="KGJ50" s="1116"/>
      <c r="KGK50" s="1116"/>
      <c r="KGL50" s="1116"/>
      <c r="KGM50" s="1116"/>
      <c r="KGN50" s="1116"/>
      <c r="KGO50" s="1116"/>
      <c r="KGP50" s="1116"/>
      <c r="KGQ50" s="1116"/>
      <c r="KGR50" s="1116"/>
      <c r="KGS50" s="1116"/>
      <c r="KGT50" s="1116"/>
      <c r="KGU50" s="1116"/>
      <c r="KGV50" s="1116"/>
      <c r="KGW50" s="1116"/>
      <c r="KGX50" s="1116"/>
      <c r="KGY50" s="1116"/>
      <c r="KGZ50" s="1116"/>
      <c r="KHA50" s="1116"/>
      <c r="KHB50" s="1116"/>
      <c r="KHC50" s="1116"/>
      <c r="KHD50" s="1116"/>
      <c r="KHE50" s="1116"/>
      <c r="KHF50" s="1116"/>
      <c r="KHG50" s="1116"/>
      <c r="KHH50" s="1116"/>
      <c r="KHI50" s="1116"/>
      <c r="KHJ50" s="1116"/>
      <c r="KHK50" s="1116"/>
      <c r="KHL50" s="1116"/>
      <c r="KHM50" s="1116"/>
      <c r="KHN50" s="1116"/>
      <c r="KHO50" s="1116"/>
      <c r="KHP50" s="1116"/>
      <c r="KHQ50" s="1116"/>
      <c r="KHR50" s="1116"/>
      <c r="KHS50" s="1116"/>
      <c r="KHT50" s="1116"/>
      <c r="KHU50" s="1116"/>
      <c r="KHV50" s="1116"/>
      <c r="KHW50" s="1116"/>
      <c r="KHX50" s="1116"/>
      <c r="KHY50" s="1116"/>
      <c r="KHZ50" s="1116"/>
      <c r="KIA50" s="1116"/>
      <c r="KIB50" s="1116"/>
      <c r="KIC50" s="1116"/>
      <c r="KID50" s="1116"/>
      <c r="KIE50" s="1116"/>
      <c r="KIF50" s="1116"/>
      <c r="KIG50" s="1116"/>
      <c r="KIH50" s="1116"/>
      <c r="KII50" s="1116"/>
      <c r="KIJ50" s="1116"/>
      <c r="KIK50" s="1116"/>
      <c r="KIL50" s="1116"/>
      <c r="KIM50" s="1116"/>
      <c r="KIN50" s="1116"/>
      <c r="KIO50" s="1116"/>
      <c r="KIP50" s="1116"/>
      <c r="KIQ50" s="1116"/>
      <c r="KIR50" s="1116"/>
      <c r="KIS50" s="1116"/>
      <c r="KIT50" s="1116"/>
      <c r="KIU50" s="1116"/>
      <c r="KIV50" s="1116"/>
      <c r="KIW50" s="1116"/>
      <c r="KIX50" s="1116"/>
      <c r="KIY50" s="1116"/>
      <c r="KIZ50" s="1116"/>
      <c r="KJA50" s="1116"/>
      <c r="KJB50" s="1116"/>
      <c r="KJC50" s="1116"/>
      <c r="KJD50" s="1116"/>
      <c r="KJE50" s="1116"/>
      <c r="KJF50" s="1116"/>
      <c r="KJG50" s="1116"/>
      <c r="KJH50" s="1116"/>
      <c r="KJI50" s="1116"/>
      <c r="KJJ50" s="1116"/>
      <c r="KJK50" s="1116"/>
      <c r="KJL50" s="1116"/>
      <c r="KJM50" s="1116"/>
      <c r="KJN50" s="1116"/>
      <c r="KJO50" s="1116"/>
      <c r="KJP50" s="1116"/>
      <c r="KJQ50" s="1116"/>
      <c r="KJR50" s="1116"/>
      <c r="KJS50" s="1116"/>
      <c r="KJT50" s="1116"/>
      <c r="KJU50" s="1116"/>
      <c r="KJV50" s="1116"/>
      <c r="KJW50" s="1116"/>
      <c r="KJX50" s="1116"/>
      <c r="KJY50" s="1116"/>
      <c r="KJZ50" s="1116"/>
      <c r="KKA50" s="1116"/>
      <c r="KKB50" s="1116"/>
      <c r="KKC50" s="1116"/>
      <c r="KKD50" s="1116"/>
      <c r="KKE50" s="1116"/>
      <c r="KKF50" s="1116"/>
      <c r="KKG50" s="1116"/>
      <c r="KKH50" s="1116"/>
      <c r="KKI50" s="1116"/>
      <c r="KKJ50" s="1116"/>
      <c r="KKK50" s="1116"/>
      <c r="KKL50" s="1116"/>
      <c r="KKM50" s="1116"/>
      <c r="KKN50" s="1116"/>
      <c r="KKO50" s="1116"/>
      <c r="KKP50" s="1116"/>
      <c r="KKQ50" s="1116"/>
      <c r="KKR50" s="1116"/>
      <c r="KKS50" s="1116"/>
      <c r="KKT50" s="1116"/>
      <c r="KKU50" s="1116"/>
      <c r="KKV50" s="1116"/>
      <c r="KKW50" s="1116"/>
      <c r="KKX50" s="1116"/>
      <c r="KKY50" s="1116"/>
      <c r="KKZ50" s="1116"/>
      <c r="KLA50" s="1116"/>
      <c r="KLB50" s="1116"/>
      <c r="KLC50" s="1116"/>
      <c r="KLD50" s="1116"/>
      <c r="KLE50" s="1116"/>
      <c r="KLF50" s="1116"/>
      <c r="KLG50" s="1116"/>
      <c r="KLH50" s="1116"/>
      <c r="KLI50" s="1116"/>
      <c r="KLJ50" s="1116"/>
      <c r="KLK50" s="1116"/>
      <c r="KLL50" s="1116"/>
      <c r="KLM50" s="1116"/>
      <c r="KLN50" s="1116"/>
      <c r="KLO50" s="1116"/>
      <c r="KLP50" s="1116"/>
      <c r="KLQ50" s="1116"/>
      <c r="KLR50" s="1116"/>
      <c r="KLS50" s="1116"/>
      <c r="KLT50" s="1116"/>
      <c r="KLU50" s="1116"/>
      <c r="KLV50" s="1116"/>
      <c r="KLW50" s="1116"/>
      <c r="KLX50" s="1116"/>
      <c r="KLY50" s="1116"/>
      <c r="KLZ50" s="1116"/>
      <c r="KMA50" s="1116"/>
      <c r="KMB50" s="1116"/>
      <c r="KMC50" s="1116"/>
      <c r="KMD50" s="1116"/>
      <c r="KME50" s="1116"/>
      <c r="KMF50" s="1116"/>
      <c r="KMG50" s="1116"/>
      <c r="KMH50" s="1116"/>
      <c r="KMI50" s="1116"/>
      <c r="KMJ50" s="1116"/>
      <c r="KMK50" s="1116"/>
      <c r="KML50" s="1116"/>
      <c r="KMM50" s="1116"/>
      <c r="KMN50" s="1116"/>
      <c r="KMO50" s="1116"/>
      <c r="KMP50" s="1116"/>
      <c r="KMQ50" s="1116"/>
      <c r="KMR50" s="1116"/>
      <c r="KMS50" s="1116"/>
      <c r="KMT50" s="1116"/>
      <c r="KMU50" s="1116"/>
      <c r="KMV50" s="1116"/>
      <c r="KMW50" s="1116"/>
      <c r="KMX50" s="1116"/>
      <c r="KMY50" s="1116"/>
      <c r="KMZ50" s="1116"/>
      <c r="KNA50" s="1116"/>
      <c r="KNB50" s="1116"/>
      <c r="KNC50" s="1116"/>
      <c r="KND50" s="1116"/>
      <c r="KNE50" s="1116"/>
      <c r="KNF50" s="1116"/>
      <c r="KNG50" s="1116"/>
      <c r="KNH50" s="1116"/>
      <c r="KNI50" s="1116"/>
      <c r="KNJ50" s="1116"/>
      <c r="KNK50" s="1116"/>
      <c r="KNL50" s="1116"/>
      <c r="KNM50" s="1116"/>
      <c r="KNN50" s="1116"/>
      <c r="KNO50" s="1116"/>
      <c r="KNP50" s="1116"/>
      <c r="KNQ50" s="1116"/>
      <c r="KNR50" s="1116"/>
      <c r="KNS50" s="1116"/>
      <c r="KNT50" s="1116"/>
      <c r="KNU50" s="1116"/>
      <c r="KNV50" s="1116"/>
      <c r="KNW50" s="1116"/>
      <c r="KNX50" s="1116"/>
      <c r="KNY50" s="1116"/>
      <c r="KNZ50" s="1116"/>
      <c r="KOA50" s="1116"/>
      <c r="KOB50" s="1116"/>
      <c r="KOC50" s="1116"/>
      <c r="KOD50" s="1116"/>
      <c r="KOE50" s="1116"/>
      <c r="KOF50" s="1116"/>
      <c r="KOG50" s="1116"/>
      <c r="KOH50" s="1116"/>
      <c r="KOI50" s="1116"/>
      <c r="KOJ50" s="1116"/>
      <c r="KOK50" s="1116"/>
      <c r="KOL50" s="1116"/>
      <c r="KOM50" s="1116"/>
      <c r="KON50" s="1116"/>
      <c r="KOO50" s="1116"/>
      <c r="KOP50" s="1116"/>
      <c r="KOQ50" s="1116"/>
      <c r="KOR50" s="1116"/>
      <c r="KOS50" s="1116"/>
      <c r="KOT50" s="1116"/>
      <c r="KOU50" s="1116"/>
      <c r="KOV50" s="1116"/>
      <c r="KOW50" s="1116"/>
      <c r="KOX50" s="1116"/>
      <c r="KOY50" s="1116"/>
      <c r="KOZ50" s="1116"/>
      <c r="KPA50" s="1116"/>
      <c r="KPB50" s="1116"/>
      <c r="KPC50" s="1116"/>
      <c r="KPD50" s="1116"/>
      <c r="KPE50" s="1116"/>
      <c r="KPF50" s="1116"/>
      <c r="KPG50" s="1116"/>
      <c r="KPH50" s="1116"/>
      <c r="KPI50" s="1116"/>
      <c r="KPJ50" s="1116"/>
      <c r="KPK50" s="1116"/>
      <c r="KPL50" s="1116"/>
      <c r="KPM50" s="1116"/>
      <c r="KPN50" s="1116"/>
      <c r="KPO50" s="1116"/>
      <c r="KPP50" s="1116"/>
      <c r="KPQ50" s="1116"/>
      <c r="KPR50" s="1116"/>
      <c r="KPS50" s="1116"/>
      <c r="KPT50" s="1116"/>
      <c r="KPU50" s="1116"/>
      <c r="KPV50" s="1116"/>
      <c r="KPW50" s="1116"/>
      <c r="KPX50" s="1116"/>
      <c r="KPY50" s="1116"/>
      <c r="KPZ50" s="1116"/>
      <c r="KQA50" s="1116"/>
      <c r="KQB50" s="1116"/>
      <c r="KQC50" s="1116"/>
      <c r="KQD50" s="1116"/>
      <c r="KQE50" s="1116"/>
      <c r="KQF50" s="1116"/>
      <c r="KQG50" s="1116"/>
      <c r="KQH50" s="1116"/>
      <c r="KQI50" s="1116"/>
      <c r="KQJ50" s="1116"/>
      <c r="KQK50" s="1116"/>
      <c r="KQL50" s="1116"/>
      <c r="KQM50" s="1116"/>
      <c r="KQN50" s="1116"/>
      <c r="KQO50" s="1116"/>
      <c r="KQP50" s="1116"/>
      <c r="KQQ50" s="1116"/>
      <c r="KQR50" s="1116"/>
      <c r="KQS50" s="1116"/>
      <c r="KQT50" s="1116"/>
      <c r="KQU50" s="1116"/>
      <c r="KQV50" s="1116"/>
      <c r="KQW50" s="1116"/>
      <c r="KQX50" s="1116"/>
      <c r="KQY50" s="1116"/>
      <c r="KQZ50" s="1116"/>
      <c r="KRA50" s="1116"/>
      <c r="KRB50" s="1116"/>
      <c r="KRC50" s="1116"/>
      <c r="KRD50" s="1116"/>
      <c r="KRE50" s="1116"/>
      <c r="KRF50" s="1116"/>
      <c r="KRG50" s="1116"/>
      <c r="KRH50" s="1116"/>
      <c r="KRI50" s="1116"/>
      <c r="KRJ50" s="1116"/>
      <c r="KRK50" s="1116"/>
      <c r="KRL50" s="1116"/>
      <c r="KRM50" s="1116"/>
      <c r="KRN50" s="1116"/>
      <c r="KRO50" s="1116"/>
      <c r="KRP50" s="1116"/>
      <c r="KRQ50" s="1116"/>
      <c r="KRR50" s="1116"/>
      <c r="KRS50" s="1116"/>
      <c r="KRT50" s="1116"/>
      <c r="KRU50" s="1116"/>
      <c r="KRV50" s="1116"/>
      <c r="KRW50" s="1116"/>
      <c r="KRX50" s="1116"/>
      <c r="KRY50" s="1116"/>
      <c r="KRZ50" s="1116"/>
      <c r="KSA50" s="1116"/>
      <c r="KSB50" s="1116"/>
      <c r="KSC50" s="1116"/>
      <c r="KSD50" s="1116"/>
      <c r="KSE50" s="1116"/>
      <c r="KSF50" s="1116"/>
      <c r="KSG50" s="1116"/>
      <c r="KSH50" s="1116"/>
      <c r="KSI50" s="1116"/>
      <c r="KSJ50" s="1116"/>
      <c r="KSK50" s="1116"/>
      <c r="KSL50" s="1116"/>
      <c r="KSM50" s="1116"/>
      <c r="KSN50" s="1116"/>
      <c r="KSO50" s="1116"/>
      <c r="KSP50" s="1116"/>
      <c r="KSQ50" s="1116"/>
      <c r="KSR50" s="1116"/>
      <c r="KSS50" s="1116"/>
      <c r="KST50" s="1116"/>
      <c r="KSU50" s="1116"/>
      <c r="KSV50" s="1116"/>
      <c r="KSW50" s="1116"/>
      <c r="KSX50" s="1116"/>
      <c r="KSY50" s="1116"/>
      <c r="KSZ50" s="1116"/>
      <c r="KTA50" s="1116"/>
      <c r="KTB50" s="1116"/>
      <c r="KTC50" s="1116"/>
      <c r="KTD50" s="1116"/>
      <c r="KTE50" s="1116"/>
      <c r="KTF50" s="1116"/>
      <c r="KTG50" s="1116"/>
      <c r="KTH50" s="1116"/>
      <c r="KTI50" s="1116"/>
      <c r="KTJ50" s="1116"/>
      <c r="KTK50" s="1116"/>
      <c r="KTL50" s="1116"/>
      <c r="KTM50" s="1116"/>
      <c r="KTN50" s="1116"/>
      <c r="KTO50" s="1116"/>
      <c r="KTP50" s="1116"/>
      <c r="KTQ50" s="1116"/>
      <c r="KTR50" s="1116"/>
      <c r="KTS50" s="1116"/>
      <c r="KTT50" s="1116"/>
      <c r="KTU50" s="1116"/>
      <c r="KTV50" s="1116"/>
      <c r="KTW50" s="1116"/>
      <c r="KTX50" s="1116"/>
      <c r="KTY50" s="1116"/>
      <c r="KTZ50" s="1116"/>
      <c r="KUA50" s="1116"/>
      <c r="KUB50" s="1116"/>
      <c r="KUC50" s="1116"/>
      <c r="KUD50" s="1116"/>
      <c r="KUE50" s="1116"/>
      <c r="KUF50" s="1116"/>
      <c r="KUG50" s="1116"/>
      <c r="KUH50" s="1116"/>
      <c r="KUI50" s="1116"/>
      <c r="KUJ50" s="1116"/>
      <c r="KUK50" s="1116"/>
      <c r="KUL50" s="1116"/>
      <c r="KUM50" s="1116"/>
      <c r="KUN50" s="1116"/>
      <c r="KUO50" s="1116"/>
      <c r="KUP50" s="1116"/>
      <c r="KUQ50" s="1116"/>
      <c r="KUR50" s="1116"/>
      <c r="KUS50" s="1116"/>
      <c r="KUT50" s="1116"/>
      <c r="KUU50" s="1116"/>
      <c r="KUV50" s="1116"/>
      <c r="KUW50" s="1116"/>
      <c r="KUX50" s="1116"/>
      <c r="KUY50" s="1116"/>
      <c r="KUZ50" s="1116"/>
      <c r="KVA50" s="1116"/>
      <c r="KVB50" s="1116"/>
      <c r="KVC50" s="1116"/>
      <c r="KVD50" s="1116"/>
      <c r="KVE50" s="1116"/>
      <c r="KVF50" s="1116"/>
      <c r="KVG50" s="1116"/>
      <c r="KVH50" s="1116"/>
      <c r="KVI50" s="1116"/>
      <c r="KVJ50" s="1116"/>
      <c r="KVK50" s="1116"/>
      <c r="KVL50" s="1116"/>
      <c r="KVM50" s="1116"/>
      <c r="KVN50" s="1116"/>
      <c r="KVO50" s="1116"/>
      <c r="KVP50" s="1116"/>
      <c r="KVQ50" s="1116"/>
      <c r="KVR50" s="1116"/>
      <c r="KVS50" s="1116"/>
      <c r="KVT50" s="1116"/>
      <c r="KVU50" s="1116"/>
      <c r="KVV50" s="1116"/>
      <c r="KVW50" s="1116"/>
      <c r="KVX50" s="1116"/>
      <c r="KVY50" s="1116"/>
      <c r="KVZ50" s="1116"/>
      <c r="KWA50" s="1116"/>
      <c r="KWB50" s="1116"/>
      <c r="KWC50" s="1116"/>
      <c r="KWD50" s="1116"/>
      <c r="KWE50" s="1116"/>
      <c r="KWF50" s="1116"/>
      <c r="KWG50" s="1116"/>
      <c r="KWH50" s="1116"/>
      <c r="KWI50" s="1116"/>
      <c r="KWJ50" s="1116"/>
      <c r="KWK50" s="1116"/>
      <c r="KWL50" s="1116"/>
      <c r="KWM50" s="1116"/>
      <c r="KWN50" s="1116"/>
      <c r="KWO50" s="1116"/>
      <c r="KWP50" s="1116"/>
      <c r="KWQ50" s="1116"/>
      <c r="KWR50" s="1116"/>
      <c r="KWS50" s="1116"/>
      <c r="KWT50" s="1116"/>
      <c r="KWU50" s="1116"/>
      <c r="KWV50" s="1116"/>
      <c r="KWW50" s="1116"/>
      <c r="KWX50" s="1116"/>
      <c r="KWY50" s="1116"/>
      <c r="KWZ50" s="1116"/>
      <c r="KXA50" s="1116"/>
      <c r="KXB50" s="1116"/>
      <c r="KXC50" s="1116"/>
      <c r="KXD50" s="1116"/>
      <c r="KXE50" s="1116"/>
      <c r="KXF50" s="1116"/>
      <c r="KXG50" s="1116"/>
      <c r="KXH50" s="1116"/>
      <c r="KXI50" s="1116"/>
      <c r="KXJ50" s="1116"/>
      <c r="KXK50" s="1116"/>
      <c r="KXL50" s="1116"/>
      <c r="KXM50" s="1116"/>
      <c r="KXN50" s="1116"/>
      <c r="KXO50" s="1116"/>
      <c r="KXP50" s="1116"/>
      <c r="KXQ50" s="1116"/>
      <c r="KXR50" s="1116"/>
      <c r="KXS50" s="1116"/>
      <c r="KXT50" s="1116"/>
      <c r="KXU50" s="1116"/>
      <c r="KXV50" s="1116"/>
      <c r="KXW50" s="1116"/>
      <c r="KXX50" s="1116"/>
      <c r="KXY50" s="1116"/>
      <c r="KXZ50" s="1116"/>
      <c r="KYA50" s="1116"/>
      <c r="KYB50" s="1116"/>
      <c r="KYC50" s="1116"/>
      <c r="KYD50" s="1116"/>
      <c r="KYE50" s="1116"/>
      <c r="KYF50" s="1116"/>
      <c r="KYG50" s="1116"/>
      <c r="KYH50" s="1116"/>
      <c r="KYI50" s="1116"/>
      <c r="KYJ50" s="1116"/>
      <c r="KYK50" s="1116"/>
      <c r="KYL50" s="1116"/>
      <c r="KYM50" s="1116"/>
      <c r="KYN50" s="1116"/>
      <c r="KYO50" s="1116"/>
      <c r="KYP50" s="1116"/>
      <c r="KYQ50" s="1116"/>
      <c r="KYR50" s="1116"/>
      <c r="KYS50" s="1116"/>
      <c r="KYT50" s="1116"/>
      <c r="KYU50" s="1116"/>
      <c r="KYV50" s="1116"/>
      <c r="KYW50" s="1116"/>
      <c r="KYX50" s="1116"/>
      <c r="KYY50" s="1116"/>
      <c r="KYZ50" s="1116"/>
      <c r="KZA50" s="1116"/>
      <c r="KZB50" s="1116"/>
      <c r="KZC50" s="1116"/>
      <c r="KZD50" s="1116"/>
      <c r="KZE50" s="1116"/>
      <c r="KZF50" s="1116"/>
      <c r="KZG50" s="1116"/>
      <c r="KZH50" s="1116"/>
      <c r="KZI50" s="1116"/>
      <c r="KZJ50" s="1116"/>
      <c r="KZK50" s="1116"/>
      <c r="KZL50" s="1116"/>
      <c r="KZM50" s="1116"/>
      <c r="KZN50" s="1116"/>
      <c r="KZO50" s="1116"/>
      <c r="KZP50" s="1116"/>
      <c r="KZQ50" s="1116"/>
      <c r="KZR50" s="1116"/>
      <c r="KZS50" s="1116"/>
      <c r="KZT50" s="1116"/>
      <c r="KZU50" s="1116"/>
      <c r="KZV50" s="1116"/>
      <c r="KZW50" s="1116"/>
      <c r="KZX50" s="1116"/>
      <c r="KZY50" s="1116"/>
      <c r="KZZ50" s="1116"/>
      <c r="LAA50" s="1116"/>
      <c r="LAB50" s="1116"/>
      <c r="LAC50" s="1116"/>
      <c r="LAD50" s="1116"/>
      <c r="LAE50" s="1116"/>
      <c r="LAF50" s="1116"/>
      <c r="LAG50" s="1116"/>
      <c r="LAH50" s="1116"/>
      <c r="LAI50" s="1116"/>
      <c r="LAJ50" s="1116"/>
      <c r="LAK50" s="1116"/>
      <c r="LAL50" s="1116"/>
      <c r="LAM50" s="1116"/>
      <c r="LAN50" s="1116"/>
      <c r="LAO50" s="1116"/>
      <c r="LAP50" s="1116"/>
      <c r="LAQ50" s="1116"/>
      <c r="LAR50" s="1116"/>
      <c r="LAS50" s="1116"/>
      <c r="LAT50" s="1116"/>
      <c r="LAU50" s="1116"/>
      <c r="LAV50" s="1116"/>
      <c r="LAW50" s="1116"/>
      <c r="LAX50" s="1116"/>
      <c r="LAY50" s="1116"/>
      <c r="LAZ50" s="1116"/>
      <c r="LBA50" s="1116"/>
      <c r="LBB50" s="1116"/>
      <c r="LBC50" s="1116"/>
      <c r="LBD50" s="1116"/>
      <c r="LBE50" s="1116"/>
      <c r="LBF50" s="1116"/>
      <c r="LBG50" s="1116"/>
      <c r="LBH50" s="1116"/>
      <c r="LBI50" s="1116"/>
      <c r="LBJ50" s="1116"/>
      <c r="LBK50" s="1116"/>
      <c r="LBL50" s="1116"/>
      <c r="LBM50" s="1116"/>
      <c r="LBN50" s="1116"/>
      <c r="LBO50" s="1116"/>
      <c r="LBP50" s="1116"/>
      <c r="LBQ50" s="1116"/>
      <c r="LBR50" s="1116"/>
      <c r="LBS50" s="1116"/>
      <c r="LBT50" s="1116"/>
      <c r="LBU50" s="1116"/>
      <c r="LBV50" s="1116"/>
      <c r="LBW50" s="1116"/>
      <c r="LBX50" s="1116"/>
      <c r="LBY50" s="1116"/>
      <c r="LBZ50" s="1116"/>
      <c r="LCA50" s="1116"/>
      <c r="LCB50" s="1116"/>
      <c r="LCC50" s="1116"/>
      <c r="LCD50" s="1116"/>
      <c r="LCE50" s="1116"/>
      <c r="LCF50" s="1116"/>
      <c r="LCG50" s="1116"/>
      <c r="LCH50" s="1116"/>
      <c r="LCI50" s="1116"/>
      <c r="LCJ50" s="1116"/>
      <c r="LCK50" s="1116"/>
      <c r="LCL50" s="1116"/>
      <c r="LCM50" s="1116"/>
      <c r="LCN50" s="1116"/>
      <c r="LCO50" s="1116"/>
      <c r="LCP50" s="1116"/>
      <c r="LCQ50" s="1116"/>
      <c r="LCR50" s="1116"/>
      <c r="LCS50" s="1116"/>
      <c r="LCT50" s="1116"/>
      <c r="LCU50" s="1116"/>
      <c r="LCV50" s="1116"/>
      <c r="LCW50" s="1116"/>
      <c r="LCX50" s="1116"/>
      <c r="LCY50" s="1116"/>
      <c r="LCZ50" s="1116"/>
      <c r="LDA50" s="1116"/>
      <c r="LDB50" s="1116"/>
      <c r="LDC50" s="1116"/>
      <c r="LDD50" s="1116"/>
      <c r="LDE50" s="1116"/>
      <c r="LDF50" s="1116"/>
      <c r="LDG50" s="1116"/>
      <c r="LDH50" s="1116"/>
      <c r="LDI50" s="1116"/>
      <c r="LDJ50" s="1116"/>
      <c r="LDK50" s="1116"/>
      <c r="LDL50" s="1116"/>
      <c r="LDM50" s="1116"/>
      <c r="LDN50" s="1116"/>
      <c r="LDO50" s="1116"/>
      <c r="LDP50" s="1116"/>
      <c r="LDQ50" s="1116"/>
      <c r="LDR50" s="1116"/>
      <c r="LDS50" s="1116"/>
      <c r="LDT50" s="1116"/>
      <c r="LDU50" s="1116"/>
      <c r="LDV50" s="1116"/>
      <c r="LDW50" s="1116"/>
      <c r="LDX50" s="1116"/>
      <c r="LDY50" s="1116"/>
      <c r="LDZ50" s="1116"/>
      <c r="LEA50" s="1116"/>
      <c r="LEB50" s="1116"/>
      <c r="LEC50" s="1116"/>
      <c r="LED50" s="1116"/>
      <c r="LEE50" s="1116"/>
      <c r="LEF50" s="1116"/>
      <c r="LEG50" s="1116"/>
      <c r="LEH50" s="1116"/>
      <c r="LEI50" s="1116"/>
      <c r="LEJ50" s="1116"/>
      <c r="LEK50" s="1116"/>
      <c r="LEL50" s="1116"/>
      <c r="LEM50" s="1116"/>
      <c r="LEN50" s="1116"/>
      <c r="LEO50" s="1116"/>
      <c r="LEP50" s="1116"/>
      <c r="LEQ50" s="1116"/>
      <c r="LER50" s="1116"/>
      <c r="LES50" s="1116"/>
      <c r="LET50" s="1116"/>
      <c r="LEU50" s="1116"/>
      <c r="LEV50" s="1116"/>
      <c r="LEW50" s="1116"/>
      <c r="LEX50" s="1116"/>
      <c r="LEY50" s="1116"/>
      <c r="LEZ50" s="1116"/>
      <c r="LFA50" s="1116"/>
      <c r="LFB50" s="1116"/>
      <c r="LFC50" s="1116"/>
      <c r="LFD50" s="1116"/>
      <c r="LFE50" s="1116"/>
      <c r="LFF50" s="1116"/>
      <c r="LFG50" s="1116"/>
      <c r="LFH50" s="1116"/>
      <c r="LFI50" s="1116"/>
      <c r="LFJ50" s="1116"/>
      <c r="LFK50" s="1116"/>
      <c r="LFL50" s="1116"/>
      <c r="LFM50" s="1116"/>
      <c r="LFN50" s="1116"/>
      <c r="LFO50" s="1116"/>
      <c r="LFP50" s="1116"/>
      <c r="LFQ50" s="1116"/>
      <c r="LFR50" s="1116"/>
      <c r="LFS50" s="1116"/>
      <c r="LFT50" s="1116"/>
      <c r="LFU50" s="1116"/>
      <c r="LFV50" s="1116"/>
      <c r="LFW50" s="1116"/>
      <c r="LFX50" s="1116"/>
      <c r="LFY50" s="1116"/>
      <c r="LFZ50" s="1116"/>
      <c r="LGA50" s="1116"/>
      <c r="LGB50" s="1116"/>
      <c r="LGC50" s="1116"/>
      <c r="LGD50" s="1116"/>
      <c r="LGE50" s="1116"/>
      <c r="LGF50" s="1116"/>
      <c r="LGG50" s="1116"/>
      <c r="LGH50" s="1116"/>
      <c r="LGI50" s="1116"/>
      <c r="LGJ50" s="1116"/>
      <c r="LGK50" s="1116"/>
      <c r="LGL50" s="1116"/>
      <c r="LGM50" s="1116"/>
      <c r="LGN50" s="1116"/>
      <c r="LGO50" s="1116"/>
      <c r="LGP50" s="1116"/>
      <c r="LGQ50" s="1116"/>
      <c r="LGR50" s="1116"/>
      <c r="LGS50" s="1116"/>
      <c r="LGT50" s="1116"/>
      <c r="LGU50" s="1116"/>
      <c r="LGV50" s="1116"/>
      <c r="LGW50" s="1116"/>
      <c r="LGX50" s="1116"/>
      <c r="LGY50" s="1116"/>
      <c r="LGZ50" s="1116"/>
      <c r="LHA50" s="1116"/>
      <c r="LHB50" s="1116"/>
      <c r="LHC50" s="1116"/>
      <c r="LHD50" s="1116"/>
      <c r="LHE50" s="1116"/>
      <c r="LHF50" s="1116"/>
      <c r="LHG50" s="1116"/>
      <c r="LHH50" s="1116"/>
      <c r="LHI50" s="1116"/>
      <c r="LHJ50" s="1116"/>
      <c r="LHK50" s="1116"/>
      <c r="LHL50" s="1116"/>
      <c r="LHM50" s="1116"/>
      <c r="LHN50" s="1116"/>
      <c r="LHO50" s="1116"/>
      <c r="LHP50" s="1116"/>
      <c r="LHQ50" s="1116"/>
      <c r="LHR50" s="1116"/>
      <c r="LHS50" s="1116"/>
      <c r="LHT50" s="1116"/>
      <c r="LHU50" s="1116"/>
      <c r="LHV50" s="1116"/>
      <c r="LHW50" s="1116"/>
      <c r="LHX50" s="1116"/>
      <c r="LHY50" s="1116"/>
      <c r="LHZ50" s="1116"/>
      <c r="LIA50" s="1116"/>
      <c r="LIB50" s="1116"/>
      <c r="LIC50" s="1116"/>
      <c r="LID50" s="1116"/>
      <c r="LIE50" s="1116"/>
      <c r="LIF50" s="1116"/>
      <c r="LIG50" s="1116"/>
      <c r="LIH50" s="1116"/>
      <c r="LII50" s="1116"/>
      <c r="LIJ50" s="1116"/>
      <c r="LIK50" s="1116"/>
      <c r="LIL50" s="1116"/>
      <c r="LIM50" s="1116"/>
      <c r="LIN50" s="1116"/>
      <c r="LIO50" s="1116"/>
      <c r="LIP50" s="1116"/>
      <c r="LIQ50" s="1116"/>
      <c r="LIR50" s="1116"/>
      <c r="LIS50" s="1116"/>
      <c r="LIT50" s="1116"/>
      <c r="LIU50" s="1116"/>
      <c r="LIV50" s="1116"/>
      <c r="LIW50" s="1116"/>
      <c r="LIX50" s="1116"/>
      <c r="LIY50" s="1116"/>
      <c r="LIZ50" s="1116"/>
      <c r="LJA50" s="1116"/>
      <c r="LJB50" s="1116"/>
      <c r="LJC50" s="1116"/>
      <c r="LJD50" s="1116"/>
      <c r="LJE50" s="1116"/>
      <c r="LJF50" s="1116"/>
      <c r="LJG50" s="1116"/>
      <c r="LJH50" s="1116"/>
      <c r="LJI50" s="1116"/>
      <c r="LJJ50" s="1116"/>
      <c r="LJK50" s="1116"/>
      <c r="LJL50" s="1116"/>
      <c r="LJM50" s="1116"/>
      <c r="LJN50" s="1116"/>
      <c r="LJO50" s="1116"/>
      <c r="LJP50" s="1116"/>
      <c r="LJQ50" s="1116"/>
      <c r="LJR50" s="1116"/>
      <c r="LJS50" s="1116"/>
      <c r="LJT50" s="1116"/>
      <c r="LJU50" s="1116"/>
      <c r="LJV50" s="1116"/>
      <c r="LJW50" s="1116"/>
      <c r="LJX50" s="1116"/>
      <c r="LJY50" s="1116"/>
      <c r="LJZ50" s="1116"/>
      <c r="LKA50" s="1116"/>
      <c r="LKB50" s="1116"/>
      <c r="LKC50" s="1116"/>
      <c r="LKD50" s="1116"/>
      <c r="LKE50" s="1116"/>
      <c r="LKF50" s="1116"/>
      <c r="LKG50" s="1116"/>
      <c r="LKH50" s="1116"/>
      <c r="LKI50" s="1116"/>
      <c r="LKJ50" s="1116"/>
      <c r="LKK50" s="1116"/>
      <c r="LKL50" s="1116"/>
      <c r="LKM50" s="1116"/>
      <c r="LKN50" s="1116"/>
      <c r="LKO50" s="1116"/>
      <c r="LKP50" s="1116"/>
      <c r="LKQ50" s="1116"/>
      <c r="LKR50" s="1116"/>
      <c r="LKS50" s="1116"/>
      <c r="LKT50" s="1116"/>
      <c r="LKU50" s="1116"/>
      <c r="LKV50" s="1116"/>
      <c r="LKW50" s="1116"/>
      <c r="LKX50" s="1116"/>
      <c r="LKY50" s="1116"/>
      <c r="LKZ50" s="1116"/>
      <c r="LLA50" s="1116"/>
      <c r="LLB50" s="1116"/>
      <c r="LLC50" s="1116"/>
      <c r="LLD50" s="1116"/>
      <c r="LLE50" s="1116"/>
      <c r="LLF50" s="1116"/>
      <c r="LLG50" s="1116"/>
      <c r="LLH50" s="1116"/>
      <c r="LLI50" s="1116"/>
      <c r="LLJ50" s="1116"/>
      <c r="LLK50" s="1116"/>
      <c r="LLL50" s="1116"/>
      <c r="LLM50" s="1116"/>
      <c r="LLN50" s="1116"/>
      <c r="LLO50" s="1116"/>
      <c r="LLP50" s="1116"/>
      <c r="LLQ50" s="1116"/>
      <c r="LLR50" s="1116"/>
      <c r="LLS50" s="1116"/>
      <c r="LLT50" s="1116"/>
      <c r="LLU50" s="1116"/>
      <c r="LLV50" s="1116"/>
      <c r="LLW50" s="1116"/>
      <c r="LLX50" s="1116"/>
      <c r="LLY50" s="1116"/>
      <c r="LLZ50" s="1116"/>
      <c r="LMA50" s="1116"/>
      <c r="LMB50" s="1116"/>
      <c r="LMC50" s="1116"/>
      <c r="LMD50" s="1116"/>
      <c r="LME50" s="1116"/>
      <c r="LMF50" s="1116"/>
      <c r="LMG50" s="1116"/>
      <c r="LMH50" s="1116"/>
      <c r="LMI50" s="1116"/>
      <c r="LMJ50" s="1116"/>
      <c r="LMK50" s="1116"/>
      <c r="LML50" s="1116"/>
      <c r="LMM50" s="1116"/>
      <c r="LMN50" s="1116"/>
      <c r="LMO50" s="1116"/>
      <c r="LMP50" s="1116"/>
      <c r="LMQ50" s="1116"/>
      <c r="LMR50" s="1116"/>
      <c r="LMS50" s="1116"/>
      <c r="LMT50" s="1116"/>
      <c r="LMU50" s="1116"/>
      <c r="LMV50" s="1116"/>
      <c r="LMW50" s="1116"/>
      <c r="LMX50" s="1116"/>
      <c r="LMY50" s="1116"/>
      <c r="LMZ50" s="1116"/>
      <c r="LNA50" s="1116"/>
      <c r="LNB50" s="1116"/>
      <c r="LNC50" s="1116"/>
      <c r="LND50" s="1116"/>
      <c r="LNE50" s="1116"/>
      <c r="LNF50" s="1116"/>
      <c r="LNG50" s="1116"/>
      <c r="LNH50" s="1116"/>
      <c r="LNI50" s="1116"/>
      <c r="LNJ50" s="1116"/>
      <c r="LNK50" s="1116"/>
      <c r="LNL50" s="1116"/>
      <c r="LNM50" s="1116"/>
      <c r="LNN50" s="1116"/>
      <c r="LNO50" s="1116"/>
      <c r="LNP50" s="1116"/>
      <c r="LNQ50" s="1116"/>
      <c r="LNR50" s="1116"/>
      <c r="LNS50" s="1116"/>
      <c r="LNT50" s="1116"/>
      <c r="LNU50" s="1116"/>
      <c r="LNV50" s="1116"/>
      <c r="LNW50" s="1116"/>
      <c r="LNX50" s="1116"/>
      <c r="LNY50" s="1116"/>
      <c r="LNZ50" s="1116"/>
      <c r="LOA50" s="1116"/>
      <c r="LOB50" s="1116"/>
      <c r="LOC50" s="1116"/>
      <c r="LOD50" s="1116"/>
      <c r="LOE50" s="1116"/>
      <c r="LOF50" s="1116"/>
      <c r="LOG50" s="1116"/>
      <c r="LOH50" s="1116"/>
      <c r="LOI50" s="1116"/>
      <c r="LOJ50" s="1116"/>
      <c r="LOK50" s="1116"/>
      <c r="LOL50" s="1116"/>
      <c r="LOM50" s="1116"/>
      <c r="LON50" s="1116"/>
      <c r="LOO50" s="1116"/>
      <c r="LOP50" s="1116"/>
      <c r="LOQ50" s="1116"/>
      <c r="LOR50" s="1116"/>
      <c r="LOS50" s="1116"/>
      <c r="LOT50" s="1116"/>
      <c r="LOU50" s="1116"/>
      <c r="LOV50" s="1116"/>
      <c r="LOW50" s="1116"/>
      <c r="LOX50" s="1116"/>
      <c r="LOY50" s="1116"/>
      <c r="LOZ50" s="1116"/>
      <c r="LPA50" s="1116"/>
      <c r="LPB50" s="1116"/>
      <c r="LPC50" s="1116"/>
      <c r="LPD50" s="1116"/>
      <c r="LPE50" s="1116"/>
      <c r="LPF50" s="1116"/>
      <c r="LPG50" s="1116"/>
      <c r="LPH50" s="1116"/>
      <c r="LPI50" s="1116"/>
      <c r="LPJ50" s="1116"/>
      <c r="LPK50" s="1116"/>
      <c r="LPL50" s="1116"/>
      <c r="LPM50" s="1116"/>
      <c r="LPN50" s="1116"/>
      <c r="LPO50" s="1116"/>
      <c r="LPP50" s="1116"/>
      <c r="LPQ50" s="1116"/>
      <c r="LPR50" s="1116"/>
      <c r="LPS50" s="1116"/>
      <c r="LPT50" s="1116"/>
      <c r="LPU50" s="1116"/>
      <c r="LPV50" s="1116"/>
      <c r="LPW50" s="1116"/>
      <c r="LPX50" s="1116"/>
      <c r="LPY50" s="1116"/>
      <c r="LPZ50" s="1116"/>
      <c r="LQA50" s="1116"/>
      <c r="LQB50" s="1116"/>
      <c r="LQC50" s="1116"/>
      <c r="LQD50" s="1116"/>
      <c r="LQE50" s="1116"/>
      <c r="LQF50" s="1116"/>
      <c r="LQG50" s="1116"/>
      <c r="LQH50" s="1116"/>
      <c r="LQI50" s="1116"/>
      <c r="LQJ50" s="1116"/>
      <c r="LQK50" s="1116"/>
      <c r="LQL50" s="1116"/>
      <c r="LQM50" s="1116"/>
      <c r="LQN50" s="1116"/>
      <c r="LQO50" s="1116"/>
      <c r="LQP50" s="1116"/>
      <c r="LQQ50" s="1116"/>
      <c r="LQR50" s="1116"/>
      <c r="LQS50" s="1116"/>
      <c r="LQT50" s="1116"/>
      <c r="LQU50" s="1116"/>
      <c r="LQV50" s="1116"/>
      <c r="LQW50" s="1116"/>
      <c r="LQX50" s="1116"/>
      <c r="LQY50" s="1116"/>
      <c r="LQZ50" s="1116"/>
      <c r="LRA50" s="1116"/>
      <c r="LRB50" s="1116"/>
      <c r="LRC50" s="1116"/>
      <c r="LRD50" s="1116"/>
      <c r="LRE50" s="1116"/>
      <c r="LRF50" s="1116"/>
      <c r="LRG50" s="1116"/>
      <c r="LRH50" s="1116"/>
      <c r="LRI50" s="1116"/>
      <c r="LRJ50" s="1116"/>
      <c r="LRK50" s="1116"/>
      <c r="LRL50" s="1116"/>
      <c r="LRM50" s="1116"/>
      <c r="LRN50" s="1116"/>
      <c r="LRO50" s="1116"/>
      <c r="LRP50" s="1116"/>
      <c r="LRQ50" s="1116"/>
      <c r="LRR50" s="1116"/>
      <c r="LRS50" s="1116"/>
      <c r="LRT50" s="1116"/>
      <c r="LRU50" s="1116"/>
      <c r="LRV50" s="1116"/>
      <c r="LRW50" s="1116"/>
      <c r="LRX50" s="1116"/>
      <c r="LRY50" s="1116"/>
      <c r="LRZ50" s="1116"/>
      <c r="LSA50" s="1116"/>
      <c r="LSB50" s="1116"/>
      <c r="LSC50" s="1116"/>
      <c r="LSD50" s="1116"/>
      <c r="LSE50" s="1116"/>
      <c r="LSF50" s="1116"/>
      <c r="LSG50" s="1116"/>
      <c r="LSH50" s="1116"/>
      <c r="LSI50" s="1116"/>
      <c r="LSJ50" s="1116"/>
      <c r="LSK50" s="1116"/>
      <c r="LSL50" s="1116"/>
      <c r="LSM50" s="1116"/>
      <c r="LSN50" s="1116"/>
      <c r="LSO50" s="1116"/>
      <c r="LSP50" s="1116"/>
      <c r="LSQ50" s="1116"/>
      <c r="LSR50" s="1116"/>
      <c r="LSS50" s="1116"/>
      <c r="LST50" s="1116"/>
      <c r="LSU50" s="1116"/>
      <c r="LSV50" s="1116"/>
      <c r="LSW50" s="1116"/>
      <c r="LSX50" s="1116"/>
      <c r="LSY50" s="1116"/>
      <c r="LSZ50" s="1116"/>
      <c r="LTA50" s="1116"/>
      <c r="LTB50" s="1116"/>
      <c r="LTC50" s="1116"/>
      <c r="LTD50" s="1116"/>
      <c r="LTE50" s="1116"/>
      <c r="LTF50" s="1116"/>
      <c r="LTG50" s="1116"/>
      <c r="LTH50" s="1116"/>
      <c r="LTI50" s="1116"/>
      <c r="LTJ50" s="1116"/>
      <c r="LTK50" s="1116"/>
      <c r="LTL50" s="1116"/>
      <c r="LTM50" s="1116"/>
      <c r="LTN50" s="1116"/>
      <c r="LTO50" s="1116"/>
      <c r="LTP50" s="1116"/>
      <c r="LTQ50" s="1116"/>
      <c r="LTR50" s="1116"/>
      <c r="LTS50" s="1116"/>
      <c r="LTT50" s="1116"/>
      <c r="LTU50" s="1116"/>
      <c r="LTV50" s="1116"/>
      <c r="LTW50" s="1116"/>
      <c r="LTX50" s="1116"/>
      <c r="LTY50" s="1116"/>
      <c r="LTZ50" s="1116"/>
      <c r="LUA50" s="1116"/>
      <c r="LUB50" s="1116"/>
      <c r="LUC50" s="1116"/>
      <c r="LUD50" s="1116"/>
      <c r="LUE50" s="1116"/>
      <c r="LUF50" s="1116"/>
      <c r="LUG50" s="1116"/>
      <c r="LUH50" s="1116"/>
      <c r="LUI50" s="1116"/>
      <c r="LUJ50" s="1116"/>
      <c r="LUK50" s="1116"/>
      <c r="LUL50" s="1116"/>
      <c r="LUM50" s="1116"/>
      <c r="LUN50" s="1116"/>
      <c r="LUO50" s="1116"/>
      <c r="LUP50" s="1116"/>
      <c r="LUQ50" s="1116"/>
      <c r="LUR50" s="1116"/>
      <c r="LUS50" s="1116"/>
      <c r="LUT50" s="1116"/>
      <c r="LUU50" s="1116"/>
      <c r="LUV50" s="1116"/>
      <c r="LUW50" s="1116"/>
      <c r="LUX50" s="1116"/>
      <c r="LUY50" s="1116"/>
      <c r="LUZ50" s="1116"/>
      <c r="LVA50" s="1116"/>
      <c r="LVB50" s="1116"/>
      <c r="LVC50" s="1116"/>
      <c r="LVD50" s="1116"/>
      <c r="LVE50" s="1116"/>
      <c r="LVF50" s="1116"/>
      <c r="LVG50" s="1116"/>
      <c r="LVH50" s="1116"/>
      <c r="LVI50" s="1116"/>
      <c r="LVJ50" s="1116"/>
      <c r="LVK50" s="1116"/>
      <c r="LVL50" s="1116"/>
      <c r="LVM50" s="1116"/>
      <c r="LVN50" s="1116"/>
      <c r="LVO50" s="1116"/>
      <c r="LVP50" s="1116"/>
      <c r="LVQ50" s="1116"/>
      <c r="LVR50" s="1116"/>
      <c r="LVS50" s="1116"/>
      <c r="LVT50" s="1116"/>
      <c r="LVU50" s="1116"/>
      <c r="LVV50" s="1116"/>
      <c r="LVW50" s="1116"/>
      <c r="LVX50" s="1116"/>
      <c r="LVY50" s="1116"/>
      <c r="LVZ50" s="1116"/>
      <c r="LWA50" s="1116"/>
      <c r="LWB50" s="1116"/>
      <c r="LWC50" s="1116"/>
      <c r="LWD50" s="1116"/>
      <c r="LWE50" s="1116"/>
      <c r="LWF50" s="1116"/>
      <c r="LWG50" s="1116"/>
      <c r="LWH50" s="1116"/>
      <c r="LWI50" s="1116"/>
      <c r="LWJ50" s="1116"/>
      <c r="LWK50" s="1116"/>
      <c r="LWL50" s="1116"/>
      <c r="LWM50" s="1116"/>
      <c r="LWN50" s="1116"/>
      <c r="LWO50" s="1116"/>
      <c r="LWP50" s="1116"/>
      <c r="LWQ50" s="1116"/>
      <c r="LWR50" s="1116"/>
      <c r="LWS50" s="1116"/>
      <c r="LWT50" s="1116"/>
      <c r="LWU50" s="1116"/>
      <c r="LWV50" s="1116"/>
      <c r="LWW50" s="1116"/>
      <c r="LWX50" s="1116"/>
      <c r="LWY50" s="1116"/>
      <c r="LWZ50" s="1116"/>
      <c r="LXA50" s="1116"/>
      <c r="LXB50" s="1116"/>
      <c r="LXC50" s="1116"/>
      <c r="LXD50" s="1116"/>
      <c r="LXE50" s="1116"/>
      <c r="LXF50" s="1116"/>
      <c r="LXG50" s="1116"/>
      <c r="LXH50" s="1116"/>
      <c r="LXI50" s="1116"/>
      <c r="LXJ50" s="1116"/>
      <c r="LXK50" s="1116"/>
      <c r="LXL50" s="1116"/>
      <c r="LXM50" s="1116"/>
      <c r="LXN50" s="1116"/>
      <c r="LXO50" s="1116"/>
      <c r="LXP50" s="1116"/>
      <c r="LXQ50" s="1116"/>
      <c r="LXR50" s="1116"/>
      <c r="LXS50" s="1116"/>
      <c r="LXT50" s="1116"/>
      <c r="LXU50" s="1116"/>
      <c r="LXV50" s="1116"/>
      <c r="LXW50" s="1116"/>
      <c r="LXX50" s="1116"/>
      <c r="LXY50" s="1116"/>
      <c r="LXZ50" s="1116"/>
      <c r="LYA50" s="1116"/>
      <c r="LYB50" s="1116"/>
      <c r="LYC50" s="1116"/>
      <c r="LYD50" s="1116"/>
      <c r="LYE50" s="1116"/>
      <c r="LYF50" s="1116"/>
      <c r="LYG50" s="1116"/>
      <c r="LYH50" s="1116"/>
      <c r="LYI50" s="1116"/>
      <c r="LYJ50" s="1116"/>
      <c r="LYK50" s="1116"/>
      <c r="LYL50" s="1116"/>
      <c r="LYM50" s="1116"/>
      <c r="LYN50" s="1116"/>
      <c r="LYO50" s="1116"/>
      <c r="LYP50" s="1116"/>
      <c r="LYQ50" s="1116"/>
      <c r="LYR50" s="1116"/>
      <c r="LYS50" s="1116"/>
      <c r="LYT50" s="1116"/>
      <c r="LYU50" s="1116"/>
      <c r="LYV50" s="1116"/>
      <c r="LYW50" s="1116"/>
      <c r="LYX50" s="1116"/>
      <c r="LYY50" s="1116"/>
      <c r="LYZ50" s="1116"/>
      <c r="LZA50" s="1116"/>
      <c r="LZB50" s="1116"/>
      <c r="LZC50" s="1116"/>
      <c r="LZD50" s="1116"/>
      <c r="LZE50" s="1116"/>
      <c r="LZF50" s="1116"/>
      <c r="LZG50" s="1116"/>
      <c r="LZH50" s="1116"/>
      <c r="LZI50" s="1116"/>
      <c r="LZJ50" s="1116"/>
      <c r="LZK50" s="1116"/>
      <c r="LZL50" s="1116"/>
      <c r="LZM50" s="1116"/>
      <c r="LZN50" s="1116"/>
      <c r="LZO50" s="1116"/>
      <c r="LZP50" s="1116"/>
      <c r="LZQ50" s="1116"/>
      <c r="LZR50" s="1116"/>
      <c r="LZS50" s="1116"/>
      <c r="LZT50" s="1116"/>
      <c r="LZU50" s="1116"/>
      <c r="LZV50" s="1116"/>
      <c r="LZW50" s="1116"/>
      <c r="LZX50" s="1116"/>
      <c r="LZY50" s="1116"/>
      <c r="LZZ50" s="1116"/>
      <c r="MAA50" s="1116"/>
      <c r="MAB50" s="1116"/>
      <c r="MAC50" s="1116"/>
      <c r="MAD50" s="1116"/>
      <c r="MAE50" s="1116"/>
      <c r="MAF50" s="1116"/>
      <c r="MAG50" s="1116"/>
      <c r="MAH50" s="1116"/>
      <c r="MAI50" s="1116"/>
      <c r="MAJ50" s="1116"/>
      <c r="MAK50" s="1116"/>
      <c r="MAL50" s="1116"/>
      <c r="MAM50" s="1116"/>
      <c r="MAN50" s="1116"/>
      <c r="MAO50" s="1116"/>
      <c r="MAP50" s="1116"/>
      <c r="MAQ50" s="1116"/>
      <c r="MAR50" s="1116"/>
      <c r="MAS50" s="1116"/>
      <c r="MAT50" s="1116"/>
      <c r="MAU50" s="1116"/>
      <c r="MAV50" s="1116"/>
      <c r="MAW50" s="1116"/>
      <c r="MAX50" s="1116"/>
      <c r="MAY50" s="1116"/>
      <c r="MAZ50" s="1116"/>
      <c r="MBA50" s="1116"/>
      <c r="MBB50" s="1116"/>
      <c r="MBC50" s="1116"/>
      <c r="MBD50" s="1116"/>
      <c r="MBE50" s="1116"/>
      <c r="MBF50" s="1116"/>
      <c r="MBG50" s="1116"/>
      <c r="MBH50" s="1116"/>
      <c r="MBI50" s="1116"/>
      <c r="MBJ50" s="1116"/>
      <c r="MBK50" s="1116"/>
      <c r="MBL50" s="1116"/>
      <c r="MBM50" s="1116"/>
      <c r="MBN50" s="1116"/>
      <c r="MBO50" s="1116"/>
      <c r="MBP50" s="1116"/>
      <c r="MBQ50" s="1116"/>
      <c r="MBR50" s="1116"/>
      <c r="MBS50" s="1116"/>
      <c r="MBT50" s="1116"/>
      <c r="MBU50" s="1116"/>
      <c r="MBV50" s="1116"/>
      <c r="MBW50" s="1116"/>
      <c r="MBX50" s="1116"/>
      <c r="MBY50" s="1116"/>
      <c r="MBZ50" s="1116"/>
      <c r="MCA50" s="1116"/>
      <c r="MCB50" s="1116"/>
      <c r="MCC50" s="1116"/>
      <c r="MCD50" s="1116"/>
      <c r="MCE50" s="1116"/>
      <c r="MCF50" s="1116"/>
      <c r="MCG50" s="1116"/>
      <c r="MCH50" s="1116"/>
      <c r="MCI50" s="1116"/>
      <c r="MCJ50" s="1116"/>
      <c r="MCK50" s="1116"/>
      <c r="MCL50" s="1116"/>
      <c r="MCM50" s="1116"/>
      <c r="MCN50" s="1116"/>
      <c r="MCO50" s="1116"/>
      <c r="MCP50" s="1116"/>
      <c r="MCQ50" s="1116"/>
      <c r="MCR50" s="1116"/>
      <c r="MCS50" s="1116"/>
      <c r="MCT50" s="1116"/>
      <c r="MCU50" s="1116"/>
      <c r="MCV50" s="1116"/>
      <c r="MCW50" s="1116"/>
      <c r="MCX50" s="1116"/>
      <c r="MCY50" s="1116"/>
      <c r="MCZ50" s="1116"/>
      <c r="MDA50" s="1116"/>
      <c r="MDB50" s="1116"/>
      <c r="MDC50" s="1116"/>
      <c r="MDD50" s="1116"/>
      <c r="MDE50" s="1116"/>
      <c r="MDF50" s="1116"/>
      <c r="MDG50" s="1116"/>
      <c r="MDH50" s="1116"/>
      <c r="MDI50" s="1116"/>
      <c r="MDJ50" s="1116"/>
      <c r="MDK50" s="1116"/>
      <c r="MDL50" s="1116"/>
      <c r="MDM50" s="1116"/>
      <c r="MDN50" s="1116"/>
      <c r="MDO50" s="1116"/>
      <c r="MDP50" s="1116"/>
      <c r="MDQ50" s="1116"/>
      <c r="MDR50" s="1116"/>
      <c r="MDS50" s="1116"/>
      <c r="MDT50" s="1116"/>
      <c r="MDU50" s="1116"/>
      <c r="MDV50" s="1116"/>
      <c r="MDW50" s="1116"/>
      <c r="MDX50" s="1116"/>
      <c r="MDY50" s="1116"/>
      <c r="MDZ50" s="1116"/>
      <c r="MEA50" s="1116"/>
      <c r="MEB50" s="1116"/>
      <c r="MEC50" s="1116"/>
      <c r="MED50" s="1116"/>
      <c r="MEE50" s="1116"/>
      <c r="MEF50" s="1116"/>
      <c r="MEG50" s="1116"/>
      <c r="MEH50" s="1116"/>
      <c r="MEI50" s="1116"/>
      <c r="MEJ50" s="1116"/>
      <c r="MEK50" s="1116"/>
      <c r="MEL50" s="1116"/>
      <c r="MEM50" s="1116"/>
      <c r="MEN50" s="1116"/>
      <c r="MEO50" s="1116"/>
      <c r="MEP50" s="1116"/>
      <c r="MEQ50" s="1116"/>
      <c r="MER50" s="1116"/>
      <c r="MES50" s="1116"/>
      <c r="MET50" s="1116"/>
      <c r="MEU50" s="1116"/>
      <c r="MEV50" s="1116"/>
      <c r="MEW50" s="1116"/>
      <c r="MEX50" s="1116"/>
      <c r="MEY50" s="1116"/>
      <c r="MEZ50" s="1116"/>
      <c r="MFA50" s="1116"/>
      <c r="MFB50" s="1116"/>
      <c r="MFC50" s="1116"/>
      <c r="MFD50" s="1116"/>
      <c r="MFE50" s="1116"/>
      <c r="MFF50" s="1116"/>
      <c r="MFG50" s="1116"/>
      <c r="MFH50" s="1116"/>
      <c r="MFI50" s="1116"/>
      <c r="MFJ50" s="1116"/>
      <c r="MFK50" s="1116"/>
      <c r="MFL50" s="1116"/>
      <c r="MFM50" s="1116"/>
      <c r="MFN50" s="1116"/>
      <c r="MFO50" s="1116"/>
      <c r="MFP50" s="1116"/>
      <c r="MFQ50" s="1116"/>
      <c r="MFR50" s="1116"/>
      <c r="MFS50" s="1116"/>
      <c r="MFT50" s="1116"/>
      <c r="MFU50" s="1116"/>
      <c r="MFV50" s="1116"/>
      <c r="MFW50" s="1116"/>
      <c r="MFX50" s="1116"/>
      <c r="MFY50" s="1116"/>
      <c r="MFZ50" s="1116"/>
      <c r="MGA50" s="1116"/>
      <c r="MGB50" s="1116"/>
      <c r="MGC50" s="1116"/>
      <c r="MGD50" s="1116"/>
      <c r="MGE50" s="1116"/>
      <c r="MGF50" s="1116"/>
      <c r="MGG50" s="1116"/>
      <c r="MGH50" s="1116"/>
      <c r="MGI50" s="1116"/>
      <c r="MGJ50" s="1116"/>
      <c r="MGK50" s="1116"/>
      <c r="MGL50" s="1116"/>
      <c r="MGM50" s="1116"/>
      <c r="MGN50" s="1116"/>
      <c r="MGO50" s="1116"/>
      <c r="MGP50" s="1116"/>
      <c r="MGQ50" s="1116"/>
      <c r="MGR50" s="1116"/>
      <c r="MGS50" s="1116"/>
      <c r="MGT50" s="1116"/>
      <c r="MGU50" s="1116"/>
      <c r="MGV50" s="1116"/>
      <c r="MGW50" s="1116"/>
      <c r="MGX50" s="1116"/>
      <c r="MGY50" s="1116"/>
      <c r="MGZ50" s="1116"/>
      <c r="MHA50" s="1116"/>
      <c r="MHB50" s="1116"/>
      <c r="MHC50" s="1116"/>
      <c r="MHD50" s="1116"/>
      <c r="MHE50" s="1116"/>
      <c r="MHF50" s="1116"/>
      <c r="MHG50" s="1116"/>
      <c r="MHH50" s="1116"/>
      <c r="MHI50" s="1116"/>
      <c r="MHJ50" s="1116"/>
      <c r="MHK50" s="1116"/>
      <c r="MHL50" s="1116"/>
      <c r="MHM50" s="1116"/>
      <c r="MHN50" s="1116"/>
      <c r="MHO50" s="1116"/>
      <c r="MHP50" s="1116"/>
      <c r="MHQ50" s="1116"/>
      <c r="MHR50" s="1116"/>
      <c r="MHS50" s="1116"/>
      <c r="MHT50" s="1116"/>
      <c r="MHU50" s="1116"/>
      <c r="MHV50" s="1116"/>
      <c r="MHW50" s="1116"/>
      <c r="MHX50" s="1116"/>
      <c r="MHY50" s="1116"/>
      <c r="MHZ50" s="1116"/>
      <c r="MIA50" s="1116"/>
      <c r="MIB50" s="1116"/>
      <c r="MIC50" s="1116"/>
      <c r="MID50" s="1116"/>
      <c r="MIE50" s="1116"/>
      <c r="MIF50" s="1116"/>
      <c r="MIG50" s="1116"/>
      <c r="MIH50" s="1116"/>
      <c r="MII50" s="1116"/>
      <c r="MIJ50" s="1116"/>
      <c r="MIK50" s="1116"/>
      <c r="MIL50" s="1116"/>
      <c r="MIM50" s="1116"/>
      <c r="MIN50" s="1116"/>
      <c r="MIO50" s="1116"/>
      <c r="MIP50" s="1116"/>
      <c r="MIQ50" s="1116"/>
      <c r="MIR50" s="1116"/>
      <c r="MIS50" s="1116"/>
      <c r="MIT50" s="1116"/>
      <c r="MIU50" s="1116"/>
      <c r="MIV50" s="1116"/>
      <c r="MIW50" s="1116"/>
      <c r="MIX50" s="1116"/>
      <c r="MIY50" s="1116"/>
      <c r="MIZ50" s="1116"/>
      <c r="MJA50" s="1116"/>
      <c r="MJB50" s="1116"/>
      <c r="MJC50" s="1116"/>
      <c r="MJD50" s="1116"/>
      <c r="MJE50" s="1116"/>
      <c r="MJF50" s="1116"/>
      <c r="MJG50" s="1116"/>
      <c r="MJH50" s="1116"/>
      <c r="MJI50" s="1116"/>
      <c r="MJJ50" s="1116"/>
      <c r="MJK50" s="1116"/>
      <c r="MJL50" s="1116"/>
      <c r="MJM50" s="1116"/>
      <c r="MJN50" s="1116"/>
      <c r="MJO50" s="1116"/>
      <c r="MJP50" s="1116"/>
      <c r="MJQ50" s="1116"/>
      <c r="MJR50" s="1116"/>
      <c r="MJS50" s="1116"/>
      <c r="MJT50" s="1116"/>
      <c r="MJU50" s="1116"/>
      <c r="MJV50" s="1116"/>
      <c r="MJW50" s="1116"/>
      <c r="MJX50" s="1116"/>
      <c r="MJY50" s="1116"/>
      <c r="MJZ50" s="1116"/>
      <c r="MKA50" s="1116"/>
      <c r="MKB50" s="1116"/>
      <c r="MKC50" s="1116"/>
      <c r="MKD50" s="1116"/>
      <c r="MKE50" s="1116"/>
      <c r="MKF50" s="1116"/>
      <c r="MKG50" s="1116"/>
      <c r="MKH50" s="1116"/>
      <c r="MKI50" s="1116"/>
      <c r="MKJ50" s="1116"/>
      <c r="MKK50" s="1116"/>
      <c r="MKL50" s="1116"/>
      <c r="MKM50" s="1116"/>
      <c r="MKN50" s="1116"/>
      <c r="MKO50" s="1116"/>
      <c r="MKP50" s="1116"/>
      <c r="MKQ50" s="1116"/>
      <c r="MKR50" s="1116"/>
      <c r="MKS50" s="1116"/>
      <c r="MKT50" s="1116"/>
      <c r="MKU50" s="1116"/>
      <c r="MKV50" s="1116"/>
      <c r="MKW50" s="1116"/>
      <c r="MKX50" s="1116"/>
      <c r="MKY50" s="1116"/>
      <c r="MKZ50" s="1116"/>
      <c r="MLA50" s="1116"/>
      <c r="MLB50" s="1116"/>
      <c r="MLC50" s="1116"/>
      <c r="MLD50" s="1116"/>
      <c r="MLE50" s="1116"/>
      <c r="MLF50" s="1116"/>
      <c r="MLG50" s="1116"/>
      <c r="MLH50" s="1116"/>
      <c r="MLI50" s="1116"/>
      <c r="MLJ50" s="1116"/>
      <c r="MLK50" s="1116"/>
      <c r="MLL50" s="1116"/>
      <c r="MLM50" s="1116"/>
      <c r="MLN50" s="1116"/>
      <c r="MLO50" s="1116"/>
      <c r="MLP50" s="1116"/>
      <c r="MLQ50" s="1116"/>
      <c r="MLR50" s="1116"/>
      <c r="MLS50" s="1116"/>
      <c r="MLT50" s="1116"/>
      <c r="MLU50" s="1116"/>
      <c r="MLV50" s="1116"/>
      <c r="MLW50" s="1116"/>
      <c r="MLX50" s="1116"/>
      <c r="MLY50" s="1116"/>
      <c r="MLZ50" s="1116"/>
      <c r="MMA50" s="1116"/>
      <c r="MMB50" s="1116"/>
      <c r="MMC50" s="1116"/>
      <c r="MMD50" s="1116"/>
      <c r="MME50" s="1116"/>
      <c r="MMF50" s="1116"/>
      <c r="MMG50" s="1116"/>
      <c r="MMH50" s="1116"/>
      <c r="MMI50" s="1116"/>
      <c r="MMJ50" s="1116"/>
      <c r="MMK50" s="1116"/>
      <c r="MML50" s="1116"/>
      <c r="MMM50" s="1116"/>
      <c r="MMN50" s="1116"/>
      <c r="MMO50" s="1116"/>
      <c r="MMP50" s="1116"/>
      <c r="MMQ50" s="1116"/>
      <c r="MMR50" s="1116"/>
      <c r="MMS50" s="1116"/>
      <c r="MMT50" s="1116"/>
      <c r="MMU50" s="1116"/>
      <c r="MMV50" s="1116"/>
      <c r="MMW50" s="1116"/>
      <c r="MMX50" s="1116"/>
      <c r="MMY50" s="1116"/>
      <c r="MMZ50" s="1116"/>
      <c r="MNA50" s="1116"/>
      <c r="MNB50" s="1116"/>
      <c r="MNC50" s="1116"/>
      <c r="MND50" s="1116"/>
      <c r="MNE50" s="1116"/>
      <c r="MNF50" s="1116"/>
      <c r="MNG50" s="1116"/>
      <c r="MNH50" s="1116"/>
      <c r="MNI50" s="1116"/>
      <c r="MNJ50" s="1116"/>
      <c r="MNK50" s="1116"/>
      <c r="MNL50" s="1116"/>
      <c r="MNM50" s="1116"/>
      <c r="MNN50" s="1116"/>
      <c r="MNO50" s="1116"/>
      <c r="MNP50" s="1116"/>
      <c r="MNQ50" s="1116"/>
      <c r="MNR50" s="1116"/>
      <c r="MNS50" s="1116"/>
      <c r="MNT50" s="1116"/>
      <c r="MNU50" s="1116"/>
      <c r="MNV50" s="1116"/>
      <c r="MNW50" s="1116"/>
      <c r="MNX50" s="1116"/>
      <c r="MNY50" s="1116"/>
      <c r="MNZ50" s="1116"/>
      <c r="MOA50" s="1116"/>
      <c r="MOB50" s="1116"/>
      <c r="MOC50" s="1116"/>
      <c r="MOD50" s="1116"/>
      <c r="MOE50" s="1116"/>
      <c r="MOF50" s="1116"/>
      <c r="MOG50" s="1116"/>
      <c r="MOH50" s="1116"/>
      <c r="MOI50" s="1116"/>
      <c r="MOJ50" s="1116"/>
      <c r="MOK50" s="1116"/>
      <c r="MOL50" s="1116"/>
      <c r="MOM50" s="1116"/>
      <c r="MON50" s="1116"/>
      <c r="MOO50" s="1116"/>
      <c r="MOP50" s="1116"/>
      <c r="MOQ50" s="1116"/>
      <c r="MOR50" s="1116"/>
      <c r="MOS50" s="1116"/>
      <c r="MOT50" s="1116"/>
      <c r="MOU50" s="1116"/>
      <c r="MOV50" s="1116"/>
      <c r="MOW50" s="1116"/>
      <c r="MOX50" s="1116"/>
      <c r="MOY50" s="1116"/>
      <c r="MOZ50" s="1116"/>
      <c r="MPA50" s="1116"/>
      <c r="MPB50" s="1116"/>
      <c r="MPC50" s="1116"/>
      <c r="MPD50" s="1116"/>
      <c r="MPE50" s="1116"/>
      <c r="MPF50" s="1116"/>
      <c r="MPG50" s="1116"/>
      <c r="MPH50" s="1116"/>
      <c r="MPI50" s="1116"/>
      <c r="MPJ50" s="1116"/>
      <c r="MPK50" s="1116"/>
      <c r="MPL50" s="1116"/>
      <c r="MPM50" s="1116"/>
      <c r="MPN50" s="1116"/>
      <c r="MPO50" s="1116"/>
      <c r="MPP50" s="1116"/>
      <c r="MPQ50" s="1116"/>
      <c r="MPR50" s="1116"/>
      <c r="MPS50" s="1116"/>
      <c r="MPT50" s="1116"/>
      <c r="MPU50" s="1116"/>
      <c r="MPV50" s="1116"/>
      <c r="MPW50" s="1116"/>
      <c r="MPX50" s="1116"/>
      <c r="MPY50" s="1116"/>
      <c r="MPZ50" s="1116"/>
      <c r="MQA50" s="1116"/>
      <c r="MQB50" s="1116"/>
      <c r="MQC50" s="1116"/>
      <c r="MQD50" s="1116"/>
      <c r="MQE50" s="1116"/>
      <c r="MQF50" s="1116"/>
      <c r="MQG50" s="1116"/>
      <c r="MQH50" s="1116"/>
      <c r="MQI50" s="1116"/>
      <c r="MQJ50" s="1116"/>
      <c r="MQK50" s="1116"/>
      <c r="MQL50" s="1116"/>
      <c r="MQM50" s="1116"/>
      <c r="MQN50" s="1116"/>
      <c r="MQO50" s="1116"/>
      <c r="MQP50" s="1116"/>
      <c r="MQQ50" s="1116"/>
      <c r="MQR50" s="1116"/>
      <c r="MQS50" s="1116"/>
      <c r="MQT50" s="1116"/>
      <c r="MQU50" s="1116"/>
      <c r="MQV50" s="1116"/>
      <c r="MQW50" s="1116"/>
      <c r="MQX50" s="1116"/>
      <c r="MQY50" s="1116"/>
      <c r="MQZ50" s="1116"/>
      <c r="MRA50" s="1116"/>
      <c r="MRB50" s="1116"/>
      <c r="MRC50" s="1116"/>
      <c r="MRD50" s="1116"/>
      <c r="MRE50" s="1116"/>
      <c r="MRF50" s="1116"/>
      <c r="MRG50" s="1116"/>
      <c r="MRH50" s="1116"/>
      <c r="MRI50" s="1116"/>
      <c r="MRJ50" s="1116"/>
      <c r="MRK50" s="1116"/>
      <c r="MRL50" s="1116"/>
      <c r="MRM50" s="1116"/>
      <c r="MRN50" s="1116"/>
      <c r="MRO50" s="1116"/>
      <c r="MRP50" s="1116"/>
      <c r="MRQ50" s="1116"/>
      <c r="MRR50" s="1116"/>
      <c r="MRS50" s="1116"/>
      <c r="MRT50" s="1116"/>
      <c r="MRU50" s="1116"/>
      <c r="MRV50" s="1116"/>
      <c r="MRW50" s="1116"/>
      <c r="MRX50" s="1116"/>
      <c r="MRY50" s="1116"/>
      <c r="MRZ50" s="1116"/>
      <c r="MSA50" s="1116"/>
      <c r="MSB50" s="1116"/>
      <c r="MSC50" s="1116"/>
      <c r="MSD50" s="1116"/>
      <c r="MSE50" s="1116"/>
      <c r="MSF50" s="1116"/>
      <c r="MSG50" s="1116"/>
      <c r="MSH50" s="1116"/>
      <c r="MSI50" s="1116"/>
      <c r="MSJ50" s="1116"/>
      <c r="MSK50" s="1116"/>
      <c r="MSL50" s="1116"/>
      <c r="MSM50" s="1116"/>
      <c r="MSN50" s="1116"/>
      <c r="MSO50" s="1116"/>
      <c r="MSP50" s="1116"/>
      <c r="MSQ50" s="1116"/>
      <c r="MSR50" s="1116"/>
      <c r="MSS50" s="1116"/>
      <c r="MST50" s="1116"/>
      <c r="MSU50" s="1116"/>
      <c r="MSV50" s="1116"/>
      <c r="MSW50" s="1116"/>
      <c r="MSX50" s="1116"/>
      <c r="MSY50" s="1116"/>
      <c r="MSZ50" s="1116"/>
      <c r="MTA50" s="1116"/>
      <c r="MTB50" s="1116"/>
      <c r="MTC50" s="1116"/>
      <c r="MTD50" s="1116"/>
      <c r="MTE50" s="1116"/>
      <c r="MTF50" s="1116"/>
      <c r="MTG50" s="1116"/>
      <c r="MTH50" s="1116"/>
      <c r="MTI50" s="1116"/>
      <c r="MTJ50" s="1116"/>
      <c r="MTK50" s="1116"/>
      <c r="MTL50" s="1116"/>
      <c r="MTM50" s="1116"/>
      <c r="MTN50" s="1116"/>
      <c r="MTO50" s="1116"/>
      <c r="MTP50" s="1116"/>
      <c r="MTQ50" s="1116"/>
      <c r="MTR50" s="1116"/>
      <c r="MTS50" s="1116"/>
      <c r="MTT50" s="1116"/>
      <c r="MTU50" s="1116"/>
      <c r="MTV50" s="1116"/>
      <c r="MTW50" s="1116"/>
      <c r="MTX50" s="1116"/>
      <c r="MTY50" s="1116"/>
      <c r="MTZ50" s="1116"/>
      <c r="MUA50" s="1116"/>
      <c r="MUB50" s="1116"/>
      <c r="MUC50" s="1116"/>
      <c r="MUD50" s="1116"/>
      <c r="MUE50" s="1116"/>
      <c r="MUF50" s="1116"/>
      <c r="MUG50" s="1116"/>
      <c r="MUH50" s="1116"/>
      <c r="MUI50" s="1116"/>
      <c r="MUJ50" s="1116"/>
      <c r="MUK50" s="1116"/>
      <c r="MUL50" s="1116"/>
      <c r="MUM50" s="1116"/>
      <c r="MUN50" s="1116"/>
      <c r="MUO50" s="1116"/>
      <c r="MUP50" s="1116"/>
      <c r="MUQ50" s="1116"/>
      <c r="MUR50" s="1116"/>
      <c r="MUS50" s="1116"/>
      <c r="MUT50" s="1116"/>
      <c r="MUU50" s="1116"/>
      <c r="MUV50" s="1116"/>
      <c r="MUW50" s="1116"/>
      <c r="MUX50" s="1116"/>
      <c r="MUY50" s="1116"/>
      <c r="MUZ50" s="1116"/>
      <c r="MVA50" s="1116"/>
      <c r="MVB50" s="1116"/>
      <c r="MVC50" s="1116"/>
      <c r="MVD50" s="1116"/>
      <c r="MVE50" s="1116"/>
      <c r="MVF50" s="1116"/>
      <c r="MVG50" s="1116"/>
      <c r="MVH50" s="1116"/>
      <c r="MVI50" s="1116"/>
      <c r="MVJ50" s="1116"/>
      <c r="MVK50" s="1116"/>
      <c r="MVL50" s="1116"/>
      <c r="MVM50" s="1116"/>
      <c r="MVN50" s="1116"/>
      <c r="MVO50" s="1116"/>
      <c r="MVP50" s="1116"/>
      <c r="MVQ50" s="1116"/>
      <c r="MVR50" s="1116"/>
      <c r="MVS50" s="1116"/>
      <c r="MVT50" s="1116"/>
      <c r="MVU50" s="1116"/>
      <c r="MVV50" s="1116"/>
      <c r="MVW50" s="1116"/>
      <c r="MVX50" s="1116"/>
      <c r="MVY50" s="1116"/>
      <c r="MVZ50" s="1116"/>
      <c r="MWA50" s="1116"/>
      <c r="MWB50" s="1116"/>
      <c r="MWC50" s="1116"/>
      <c r="MWD50" s="1116"/>
      <c r="MWE50" s="1116"/>
      <c r="MWF50" s="1116"/>
      <c r="MWG50" s="1116"/>
      <c r="MWH50" s="1116"/>
      <c r="MWI50" s="1116"/>
      <c r="MWJ50" s="1116"/>
      <c r="MWK50" s="1116"/>
      <c r="MWL50" s="1116"/>
      <c r="MWM50" s="1116"/>
      <c r="MWN50" s="1116"/>
      <c r="MWO50" s="1116"/>
      <c r="MWP50" s="1116"/>
      <c r="MWQ50" s="1116"/>
      <c r="MWR50" s="1116"/>
      <c r="MWS50" s="1116"/>
      <c r="MWT50" s="1116"/>
      <c r="MWU50" s="1116"/>
      <c r="MWV50" s="1116"/>
      <c r="MWW50" s="1116"/>
      <c r="MWX50" s="1116"/>
      <c r="MWY50" s="1116"/>
      <c r="MWZ50" s="1116"/>
      <c r="MXA50" s="1116"/>
      <c r="MXB50" s="1116"/>
      <c r="MXC50" s="1116"/>
      <c r="MXD50" s="1116"/>
      <c r="MXE50" s="1116"/>
      <c r="MXF50" s="1116"/>
      <c r="MXG50" s="1116"/>
      <c r="MXH50" s="1116"/>
      <c r="MXI50" s="1116"/>
      <c r="MXJ50" s="1116"/>
      <c r="MXK50" s="1116"/>
      <c r="MXL50" s="1116"/>
      <c r="MXM50" s="1116"/>
      <c r="MXN50" s="1116"/>
      <c r="MXO50" s="1116"/>
      <c r="MXP50" s="1116"/>
      <c r="MXQ50" s="1116"/>
      <c r="MXR50" s="1116"/>
      <c r="MXS50" s="1116"/>
      <c r="MXT50" s="1116"/>
      <c r="MXU50" s="1116"/>
      <c r="MXV50" s="1116"/>
      <c r="MXW50" s="1116"/>
      <c r="MXX50" s="1116"/>
      <c r="MXY50" s="1116"/>
      <c r="MXZ50" s="1116"/>
      <c r="MYA50" s="1116"/>
      <c r="MYB50" s="1116"/>
      <c r="MYC50" s="1116"/>
      <c r="MYD50" s="1116"/>
      <c r="MYE50" s="1116"/>
      <c r="MYF50" s="1116"/>
      <c r="MYG50" s="1116"/>
      <c r="MYH50" s="1116"/>
      <c r="MYI50" s="1116"/>
      <c r="MYJ50" s="1116"/>
      <c r="MYK50" s="1116"/>
      <c r="MYL50" s="1116"/>
      <c r="MYM50" s="1116"/>
      <c r="MYN50" s="1116"/>
      <c r="MYO50" s="1116"/>
      <c r="MYP50" s="1116"/>
      <c r="MYQ50" s="1116"/>
      <c r="MYR50" s="1116"/>
      <c r="MYS50" s="1116"/>
      <c r="MYT50" s="1116"/>
      <c r="MYU50" s="1116"/>
      <c r="MYV50" s="1116"/>
      <c r="MYW50" s="1116"/>
      <c r="MYX50" s="1116"/>
      <c r="MYY50" s="1116"/>
      <c r="MYZ50" s="1116"/>
      <c r="MZA50" s="1116"/>
      <c r="MZB50" s="1116"/>
      <c r="MZC50" s="1116"/>
      <c r="MZD50" s="1116"/>
      <c r="MZE50" s="1116"/>
      <c r="MZF50" s="1116"/>
      <c r="MZG50" s="1116"/>
      <c r="MZH50" s="1116"/>
      <c r="MZI50" s="1116"/>
      <c r="MZJ50" s="1116"/>
      <c r="MZK50" s="1116"/>
      <c r="MZL50" s="1116"/>
      <c r="MZM50" s="1116"/>
      <c r="MZN50" s="1116"/>
      <c r="MZO50" s="1116"/>
      <c r="MZP50" s="1116"/>
      <c r="MZQ50" s="1116"/>
      <c r="MZR50" s="1116"/>
      <c r="MZS50" s="1116"/>
      <c r="MZT50" s="1116"/>
      <c r="MZU50" s="1116"/>
      <c r="MZV50" s="1116"/>
      <c r="MZW50" s="1116"/>
      <c r="MZX50" s="1116"/>
      <c r="MZY50" s="1116"/>
      <c r="MZZ50" s="1116"/>
      <c r="NAA50" s="1116"/>
      <c r="NAB50" s="1116"/>
      <c r="NAC50" s="1116"/>
      <c r="NAD50" s="1116"/>
      <c r="NAE50" s="1116"/>
      <c r="NAF50" s="1116"/>
      <c r="NAG50" s="1116"/>
      <c r="NAH50" s="1116"/>
      <c r="NAI50" s="1116"/>
      <c r="NAJ50" s="1116"/>
      <c r="NAK50" s="1116"/>
      <c r="NAL50" s="1116"/>
      <c r="NAM50" s="1116"/>
      <c r="NAN50" s="1116"/>
      <c r="NAO50" s="1116"/>
      <c r="NAP50" s="1116"/>
      <c r="NAQ50" s="1116"/>
      <c r="NAR50" s="1116"/>
      <c r="NAS50" s="1116"/>
      <c r="NAT50" s="1116"/>
      <c r="NAU50" s="1116"/>
      <c r="NAV50" s="1116"/>
      <c r="NAW50" s="1116"/>
      <c r="NAX50" s="1116"/>
      <c r="NAY50" s="1116"/>
      <c r="NAZ50" s="1116"/>
      <c r="NBA50" s="1116"/>
      <c r="NBB50" s="1116"/>
      <c r="NBC50" s="1116"/>
      <c r="NBD50" s="1116"/>
      <c r="NBE50" s="1116"/>
      <c r="NBF50" s="1116"/>
      <c r="NBG50" s="1116"/>
      <c r="NBH50" s="1116"/>
      <c r="NBI50" s="1116"/>
      <c r="NBJ50" s="1116"/>
      <c r="NBK50" s="1116"/>
      <c r="NBL50" s="1116"/>
      <c r="NBM50" s="1116"/>
      <c r="NBN50" s="1116"/>
      <c r="NBO50" s="1116"/>
      <c r="NBP50" s="1116"/>
      <c r="NBQ50" s="1116"/>
      <c r="NBR50" s="1116"/>
      <c r="NBS50" s="1116"/>
      <c r="NBT50" s="1116"/>
      <c r="NBU50" s="1116"/>
      <c r="NBV50" s="1116"/>
      <c r="NBW50" s="1116"/>
      <c r="NBX50" s="1116"/>
      <c r="NBY50" s="1116"/>
      <c r="NBZ50" s="1116"/>
      <c r="NCA50" s="1116"/>
      <c r="NCB50" s="1116"/>
      <c r="NCC50" s="1116"/>
      <c r="NCD50" s="1116"/>
      <c r="NCE50" s="1116"/>
      <c r="NCF50" s="1116"/>
      <c r="NCG50" s="1116"/>
      <c r="NCH50" s="1116"/>
      <c r="NCI50" s="1116"/>
      <c r="NCJ50" s="1116"/>
      <c r="NCK50" s="1116"/>
      <c r="NCL50" s="1116"/>
      <c r="NCM50" s="1116"/>
      <c r="NCN50" s="1116"/>
      <c r="NCO50" s="1116"/>
      <c r="NCP50" s="1116"/>
      <c r="NCQ50" s="1116"/>
      <c r="NCR50" s="1116"/>
      <c r="NCS50" s="1116"/>
      <c r="NCT50" s="1116"/>
      <c r="NCU50" s="1116"/>
      <c r="NCV50" s="1116"/>
      <c r="NCW50" s="1116"/>
      <c r="NCX50" s="1116"/>
      <c r="NCY50" s="1116"/>
      <c r="NCZ50" s="1116"/>
      <c r="NDA50" s="1116"/>
      <c r="NDB50" s="1116"/>
      <c r="NDC50" s="1116"/>
      <c r="NDD50" s="1116"/>
      <c r="NDE50" s="1116"/>
      <c r="NDF50" s="1116"/>
      <c r="NDG50" s="1116"/>
      <c r="NDH50" s="1116"/>
      <c r="NDI50" s="1116"/>
      <c r="NDJ50" s="1116"/>
      <c r="NDK50" s="1116"/>
      <c r="NDL50" s="1116"/>
      <c r="NDM50" s="1116"/>
      <c r="NDN50" s="1116"/>
      <c r="NDO50" s="1116"/>
      <c r="NDP50" s="1116"/>
      <c r="NDQ50" s="1116"/>
      <c r="NDR50" s="1116"/>
      <c r="NDS50" s="1116"/>
      <c r="NDT50" s="1116"/>
      <c r="NDU50" s="1116"/>
      <c r="NDV50" s="1116"/>
      <c r="NDW50" s="1116"/>
      <c r="NDX50" s="1116"/>
      <c r="NDY50" s="1116"/>
      <c r="NDZ50" s="1116"/>
      <c r="NEA50" s="1116"/>
      <c r="NEB50" s="1116"/>
      <c r="NEC50" s="1116"/>
      <c r="NED50" s="1116"/>
      <c r="NEE50" s="1116"/>
      <c r="NEF50" s="1116"/>
      <c r="NEG50" s="1116"/>
      <c r="NEH50" s="1116"/>
      <c r="NEI50" s="1116"/>
      <c r="NEJ50" s="1116"/>
      <c r="NEK50" s="1116"/>
      <c r="NEL50" s="1116"/>
      <c r="NEM50" s="1116"/>
      <c r="NEN50" s="1116"/>
      <c r="NEO50" s="1116"/>
      <c r="NEP50" s="1116"/>
      <c r="NEQ50" s="1116"/>
      <c r="NER50" s="1116"/>
      <c r="NES50" s="1116"/>
      <c r="NET50" s="1116"/>
      <c r="NEU50" s="1116"/>
      <c r="NEV50" s="1116"/>
      <c r="NEW50" s="1116"/>
      <c r="NEX50" s="1116"/>
      <c r="NEY50" s="1116"/>
      <c r="NEZ50" s="1116"/>
      <c r="NFA50" s="1116"/>
      <c r="NFB50" s="1116"/>
      <c r="NFC50" s="1116"/>
      <c r="NFD50" s="1116"/>
      <c r="NFE50" s="1116"/>
      <c r="NFF50" s="1116"/>
      <c r="NFG50" s="1116"/>
      <c r="NFH50" s="1116"/>
      <c r="NFI50" s="1116"/>
      <c r="NFJ50" s="1116"/>
      <c r="NFK50" s="1116"/>
      <c r="NFL50" s="1116"/>
      <c r="NFM50" s="1116"/>
      <c r="NFN50" s="1116"/>
      <c r="NFO50" s="1116"/>
      <c r="NFP50" s="1116"/>
      <c r="NFQ50" s="1116"/>
      <c r="NFR50" s="1116"/>
      <c r="NFS50" s="1116"/>
      <c r="NFT50" s="1116"/>
      <c r="NFU50" s="1116"/>
      <c r="NFV50" s="1116"/>
      <c r="NFW50" s="1116"/>
      <c r="NFX50" s="1116"/>
      <c r="NFY50" s="1116"/>
      <c r="NFZ50" s="1116"/>
      <c r="NGA50" s="1116"/>
      <c r="NGB50" s="1116"/>
      <c r="NGC50" s="1116"/>
      <c r="NGD50" s="1116"/>
      <c r="NGE50" s="1116"/>
      <c r="NGF50" s="1116"/>
      <c r="NGG50" s="1116"/>
      <c r="NGH50" s="1116"/>
      <c r="NGI50" s="1116"/>
      <c r="NGJ50" s="1116"/>
      <c r="NGK50" s="1116"/>
      <c r="NGL50" s="1116"/>
      <c r="NGM50" s="1116"/>
      <c r="NGN50" s="1116"/>
      <c r="NGO50" s="1116"/>
      <c r="NGP50" s="1116"/>
      <c r="NGQ50" s="1116"/>
      <c r="NGR50" s="1116"/>
      <c r="NGS50" s="1116"/>
      <c r="NGT50" s="1116"/>
      <c r="NGU50" s="1116"/>
      <c r="NGV50" s="1116"/>
      <c r="NGW50" s="1116"/>
      <c r="NGX50" s="1116"/>
      <c r="NGY50" s="1116"/>
      <c r="NGZ50" s="1116"/>
      <c r="NHA50" s="1116"/>
      <c r="NHB50" s="1116"/>
      <c r="NHC50" s="1116"/>
      <c r="NHD50" s="1116"/>
      <c r="NHE50" s="1116"/>
      <c r="NHF50" s="1116"/>
      <c r="NHG50" s="1116"/>
      <c r="NHH50" s="1116"/>
      <c r="NHI50" s="1116"/>
      <c r="NHJ50" s="1116"/>
      <c r="NHK50" s="1116"/>
      <c r="NHL50" s="1116"/>
      <c r="NHM50" s="1116"/>
      <c r="NHN50" s="1116"/>
      <c r="NHO50" s="1116"/>
      <c r="NHP50" s="1116"/>
      <c r="NHQ50" s="1116"/>
      <c r="NHR50" s="1116"/>
      <c r="NHS50" s="1116"/>
      <c r="NHT50" s="1116"/>
      <c r="NHU50" s="1116"/>
      <c r="NHV50" s="1116"/>
      <c r="NHW50" s="1116"/>
      <c r="NHX50" s="1116"/>
      <c r="NHY50" s="1116"/>
      <c r="NHZ50" s="1116"/>
      <c r="NIA50" s="1116"/>
      <c r="NIB50" s="1116"/>
      <c r="NIC50" s="1116"/>
      <c r="NID50" s="1116"/>
      <c r="NIE50" s="1116"/>
      <c r="NIF50" s="1116"/>
      <c r="NIG50" s="1116"/>
      <c r="NIH50" s="1116"/>
      <c r="NII50" s="1116"/>
      <c r="NIJ50" s="1116"/>
      <c r="NIK50" s="1116"/>
      <c r="NIL50" s="1116"/>
      <c r="NIM50" s="1116"/>
      <c r="NIN50" s="1116"/>
      <c r="NIO50" s="1116"/>
      <c r="NIP50" s="1116"/>
      <c r="NIQ50" s="1116"/>
      <c r="NIR50" s="1116"/>
      <c r="NIS50" s="1116"/>
      <c r="NIT50" s="1116"/>
      <c r="NIU50" s="1116"/>
      <c r="NIV50" s="1116"/>
      <c r="NIW50" s="1116"/>
      <c r="NIX50" s="1116"/>
      <c r="NIY50" s="1116"/>
      <c r="NIZ50" s="1116"/>
      <c r="NJA50" s="1116"/>
      <c r="NJB50" s="1116"/>
      <c r="NJC50" s="1116"/>
      <c r="NJD50" s="1116"/>
      <c r="NJE50" s="1116"/>
      <c r="NJF50" s="1116"/>
      <c r="NJG50" s="1116"/>
      <c r="NJH50" s="1116"/>
      <c r="NJI50" s="1116"/>
      <c r="NJJ50" s="1116"/>
      <c r="NJK50" s="1116"/>
      <c r="NJL50" s="1116"/>
      <c r="NJM50" s="1116"/>
      <c r="NJN50" s="1116"/>
      <c r="NJO50" s="1116"/>
      <c r="NJP50" s="1116"/>
      <c r="NJQ50" s="1116"/>
      <c r="NJR50" s="1116"/>
      <c r="NJS50" s="1116"/>
      <c r="NJT50" s="1116"/>
      <c r="NJU50" s="1116"/>
      <c r="NJV50" s="1116"/>
      <c r="NJW50" s="1116"/>
      <c r="NJX50" s="1116"/>
      <c r="NJY50" s="1116"/>
      <c r="NJZ50" s="1116"/>
      <c r="NKA50" s="1116"/>
      <c r="NKB50" s="1116"/>
      <c r="NKC50" s="1116"/>
      <c r="NKD50" s="1116"/>
      <c r="NKE50" s="1116"/>
      <c r="NKF50" s="1116"/>
      <c r="NKG50" s="1116"/>
      <c r="NKH50" s="1116"/>
      <c r="NKI50" s="1116"/>
      <c r="NKJ50" s="1116"/>
      <c r="NKK50" s="1116"/>
      <c r="NKL50" s="1116"/>
      <c r="NKM50" s="1116"/>
      <c r="NKN50" s="1116"/>
      <c r="NKO50" s="1116"/>
      <c r="NKP50" s="1116"/>
      <c r="NKQ50" s="1116"/>
      <c r="NKR50" s="1116"/>
      <c r="NKS50" s="1116"/>
      <c r="NKT50" s="1116"/>
      <c r="NKU50" s="1116"/>
      <c r="NKV50" s="1116"/>
      <c r="NKW50" s="1116"/>
      <c r="NKX50" s="1116"/>
      <c r="NKY50" s="1116"/>
      <c r="NKZ50" s="1116"/>
      <c r="NLA50" s="1116"/>
      <c r="NLB50" s="1116"/>
      <c r="NLC50" s="1116"/>
      <c r="NLD50" s="1116"/>
      <c r="NLE50" s="1116"/>
      <c r="NLF50" s="1116"/>
      <c r="NLG50" s="1116"/>
      <c r="NLH50" s="1116"/>
      <c r="NLI50" s="1116"/>
      <c r="NLJ50" s="1116"/>
      <c r="NLK50" s="1116"/>
      <c r="NLL50" s="1116"/>
      <c r="NLM50" s="1116"/>
      <c r="NLN50" s="1116"/>
      <c r="NLO50" s="1116"/>
      <c r="NLP50" s="1116"/>
      <c r="NLQ50" s="1116"/>
      <c r="NLR50" s="1116"/>
      <c r="NLS50" s="1116"/>
      <c r="NLT50" s="1116"/>
      <c r="NLU50" s="1116"/>
      <c r="NLV50" s="1116"/>
      <c r="NLW50" s="1116"/>
      <c r="NLX50" s="1116"/>
      <c r="NLY50" s="1116"/>
      <c r="NLZ50" s="1116"/>
      <c r="NMA50" s="1116"/>
      <c r="NMB50" s="1116"/>
      <c r="NMC50" s="1116"/>
      <c r="NMD50" s="1116"/>
      <c r="NME50" s="1116"/>
      <c r="NMF50" s="1116"/>
      <c r="NMG50" s="1116"/>
      <c r="NMH50" s="1116"/>
      <c r="NMI50" s="1116"/>
      <c r="NMJ50" s="1116"/>
      <c r="NMK50" s="1116"/>
      <c r="NML50" s="1116"/>
      <c r="NMM50" s="1116"/>
      <c r="NMN50" s="1116"/>
      <c r="NMO50" s="1116"/>
      <c r="NMP50" s="1116"/>
      <c r="NMQ50" s="1116"/>
      <c r="NMR50" s="1116"/>
      <c r="NMS50" s="1116"/>
      <c r="NMT50" s="1116"/>
      <c r="NMU50" s="1116"/>
      <c r="NMV50" s="1116"/>
      <c r="NMW50" s="1116"/>
      <c r="NMX50" s="1116"/>
      <c r="NMY50" s="1116"/>
      <c r="NMZ50" s="1116"/>
      <c r="NNA50" s="1116"/>
      <c r="NNB50" s="1116"/>
      <c r="NNC50" s="1116"/>
      <c r="NND50" s="1116"/>
      <c r="NNE50" s="1116"/>
      <c r="NNF50" s="1116"/>
      <c r="NNG50" s="1116"/>
      <c r="NNH50" s="1116"/>
      <c r="NNI50" s="1116"/>
      <c r="NNJ50" s="1116"/>
      <c r="NNK50" s="1116"/>
      <c r="NNL50" s="1116"/>
      <c r="NNM50" s="1116"/>
      <c r="NNN50" s="1116"/>
      <c r="NNO50" s="1116"/>
      <c r="NNP50" s="1116"/>
      <c r="NNQ50" s="1116"/>
      <c r="NNR50" s="1116"/>
      <c r="NNS50" s="1116"/>
      <c r="NNT50" s="1116"/>
      <c r="NNU50" s="1116"/>
      <c r="NNV50" s="1116"/>
      <c r="NNW50" s="1116"/>
      <c r="NNX50" s="1116"/>
      <c r="NNY50" s="1116"/>
      <c r="NNZ50" s="1116"/>
      <c r="NOA50" s="1116"/>
      <c r="NOB50" s="1116"/>
      <c r="NOC50" s="1116"/>
      <c r="NOD50" s="1116"/>
      <c r="NOE50" s="1116"/>
      <c r="NOF50" s="1116"/>
      <c r="NOG50" s="1116"/>
      <c r="NOH50" s="1116"/>
      <c r="NOI50" s="1116"/>
      <c r="NOJ50" s="1116"/>
      <c r="NOK50" s="1116"/>
      <c r="NOL50" s="1116"/>
      <c r="NOM50" s="1116"/>
      <c r="NON50" s="1116"/>
      <c r="NOO50" s="1116"/>
      <c r="NOP50" s="1116"/>
      <c r="NOQ50" s="1116"/>
      <c r="NOR50" s="1116"/>
      <c r="NOS50" s="1116"/>
      <c r="NOT50" s="1116"/>
      <c r="NOU50" s="1116"/>
      <c r="NOV50" s="1116"/>
      <c r="NOW50" s="1116"/>
      <c r="NOX50" s="1116"/>
      <c r="NOY50" s="1116"/>
      <c r="NOZ50" s="1116"/>
      <c r="NPA50" s="1116"/>
      <c r="NPB50" s="1116"/>
      <c r="NPC50" s="1116"/>
      <c r="NPD50" s="1116"/>
      <c r="NPE50" s="1116"/>
      <c r="NPF50" s="1116"/>
      <c r="NPG50" s="1116"/>
      <c r="NPH50" s="1116"/>
      <c r="NPI50" s="1116"/>
      <c r="NPJ50" s="1116"/>
      <c r="NPK50" s="1116"/>
      <c r="NPL50" s="1116"/>
      <c r="NPM50" s="1116"/>
      <c r="NPN50" s="1116"/>
      <c r="NPO50" s="1116"/>
      <c r="NPP50" s="1116"/>
      <c r="NPQ50" s="1116"/>
      <c r="NPR50" s="1116"/>
      <c r="NPS50" s="1116"/>
      <c r="NPT50" s="1116"/>
      <c r="NPU50" s="1116"/>
      <c r="NPV50" s="1116"/>
      <c r="NPW50" s="1116"/>
      <c r="NPX50" s="1116"/>
      <c r="NPY50" s="1116"/>
      <c r="NPZ50" s="1116"/>
      <c r="NQA50" s="1116"/>
      <c r="NQB50" s="1116"/>
      <c r="NQC50" s="1116"/>
      <c r="NQD50" s="1116"/>
      <c r="NQE50" s="1116"/>
      <c r="NQF50" s="1116"/>
      <c r="NQG50" s="1116"/>
      <c r="NQH50" s="1116"/>
      <c r="NQI50" s="1116"/>
      <c r="NQJ50" s="1116"/>
      <c r="NQK50" s="1116"/>
      <c r="NQL50" s="1116"/>
      <c r="NQM50" s="1116"/>
      <c r="NQN50" s="1116"/>
      <c r="NQO50" s="1116"/>
      <c r="NQP50" s="1116"/>
      <c r="NQQ50" s="1116"/>
      <c r="NQR50" s="1116"/>
      <c r="NQS50" s="1116"/>
      <c r="NQT50" s="1116"/>
      <c r="NQU50" s="1116"/>
      <c r="NQV50" s="1116"/>
      <c r="NQW50" s="1116"/>
      <c r="NQX50" s="1116"/>
      <c r="NQY50" s="1116"/>
      <c r="NQZ50" s="1116"/>
      <c r="NRA50" s="1116"/>
      <c r="NRB50" s="1116"/>
      <c r="NRC50" s="1116"/>
      <c r="NRD50" s="1116"/>
      <c r="NRE50" s="1116"/>
      <c r="NRF50" s="1116"/>
      <c r="NRG50" s="1116"/>
      <c r="NRH50" s="1116"/>
      <c r="NRI50" s="1116"/>
      <c r="NRJ50" s="1116"/>
      <c r="NRK50" s="1116"/>
      <c r="NRL50" s="1116"/>
      <c r="NRM50" s="1116"/>
      <c r="NRN50" s="1116"/>
      <c r="NRO50" s="1116"/>
      <c r="NRP50" s="1116"/>
      <c r="NRQ50" s="1116"/>
      <c r="NRR50" s="1116"/>
      <c r="NRS50" s="1116"/>
      <c r="NRT50" s="1116"/>
      <c r="NRU50" s="1116"/>
      <c r="NRV50" s="1116"/>
      <c r="NRW50" s="1116"/>
      <c r="NRX50" s="1116"/>
      <c r="NRY50" s="1116"/>
      <c r="NRZ50" s="1116"/>
      <c r="NSA50" s="1116"/>
      <c r="NSB50" s="1116"/>
      <c r="NSC50" s="1116"/>
      <c r="NSD50" s="1116"/>
      <c r="NSE50" s="1116"/>
      <c r="NSF50" s="1116"/>
      <c r="NSG50" s="1116"/>
      <c r="NSH50" s="1116"/>
      <c r="NSI50" s="1116"/>
      <c r="NSJ50" s="1116"/>
      <c r="NSK50" s="1116"/>
      <c r="NSL50" s="1116"/>
      <c r="NSM50" s="1116"/>
      <c r="NSN50" s="1116"/>
      <c r="NSO50" s="1116"/>
      <c r="NSP50" s="1116"/>
      <c r="NSQ50" s="1116"/>
      <c r="NSR50" s="1116"/>
      <c r="NSS50" s="1116"/>
      <c r="NST50" s="1116"/>
      <c r="NSU50" s="1116"/>
      <c r="NSV50" s="1116"/>
      <c r="NSW50" s="1116"/>
      <c r="NSX50" s="1116"/>
      <c r="NSY50" s="1116"/>
      <c r="NSZ50" s="1116"/>
      <c r="NTA50" s="1116"/>
      <c r="NTB50" s="1116"/>
      <c r="NTC50" s="1116"/>
      <c r="NTD50" s="1116"/>
      <c r="NTE50" s="1116"/>
      <c r="NTF50" s="1116"/>
      <c r="NTG50" s="1116"/>
      <c r="NTH50" s="1116"/>
      <c r="NTI50" s="1116"/>
      <c r="NTJ50" s="1116"/>
      <c r="NTK50" s="1116"/>
      <c r="NTL50" s="1116"/>
      <c r="NTM50" s="1116"/>
      <c r="NTN50" s="1116"/>
      <c r="NTO50" s="1116"/>
      <c r="NTP50" s="1116"/>
      <c r="NTQ50" s="1116"/>
      <c r="NTR50" s="1116"/>
      <c r="NTS50" s="1116"/>
      <c r="NTT50" s="1116"/>
      <c r="NTU50" s="1116"/>
      <c r="NTV50" s="1116"/>
      <c r="NTW50" s="1116"/>
      <c r="NTX50" s="1116"/>
      <c r="NTY50" s="1116"/>
      <c r="NTZ50" s="1116"/>
      <c r="NUA50" s="1116"/>
      <c r="NUB50" s="1116"/>
      <c r="NUC50" s="1116"/>
      <c r="NUD50" s="1116"/>
      <c r="NUE50" s="1116"/>
      <c r="NUF50" s="1116"/>
      <c r="NUG50" s="1116"/>
      <c r="NUH50" s="1116"/>
      <c r="NUI50" s="1116"/>
      <c r="NUJ50" s="1116"/>
      <c r="NUK50" s="1116"/>
      <c r="NUL50" s="1116"/>
      <c r="NUM50" s="1116"/>
      <c r="NUN50" s="1116"/>
      <c r="NUO50" s="1116"/>
      <c r="NUP50" s="1116"/>
      <c r="NUQ50" s="1116"/>
      <c r="NUR50" s="1116"/>
      <c r="NUS50" s="1116"/>
      <c r="NUT50" s="1116"/>
      <c r="NUU50" s="1116"/>
      <c r="NUV50" s="1116"/>
      <c r="NUW50" s="1116"/>
      <c r="NUX50" s="1116"/>
      <c r="NUY50" s="1116"/>
      <c r="NUZ50" s="1116"/>
      <c r="NVA50" s="1116"/>
      <c r="NVB50" s="1116"/>
      <c r="NVC50" s="1116"/>
      <c r="NVD50" s="1116"/>
      <c r="NVE50" s="1116"/>
      <c r="NVF50" s="1116"/>
      <c r="NVG50" s="1116"/>
      <c r="NVH50" s="1116"/>
      <c r="NVI50" s="1116"/>
      <c r="NVJ50" s="1116"/>
      <c r="NVK50" s="1116"/>
      <c r="NVL50" s="1116"/>
      <c r="NVM50" s="1116"/>
      <c r="NVN50" s="1116"/>
      <c r="NVO50" s="1116"/>
      <c r="NVP50" s="1116"/>
      <c r="NVQ50" s="1116"/>
      <c r="NVR50" s="1116"/>
      <c r="NVS50" s="1116"/>
      <c r="NVT50" s="1116"/>
      <c r="NVU50" s="1116"/>
      <c r="NVV50" s="1116"/>
      <c r="NVW50" s="1116"/>
      <c r="NVX50" s="1116"/>
      <c r="NVY50" s="1116"/>
      <c r="NVZ50" s="1116"/>
      <c r="NWA50" s="1116"/>
      <c r="NWB50" s="1116"/>
      <c r="NWC50" s="1116"/>
      <c r="NWD50" s="1116"/>
      <c r="NWE50" s="1116"/>
      <c r="NWF50" s="1116"/>
      <c r="NWG50" s="1116"/>
      <c r="NWH50" s="1116"/>
      <c r="NWI50" s="1116"/>
      <c r="NWJ50" s="1116"/>
      <c r="NWK50" s="1116"/>
      <c r="NWL50" s="1116"/>
      <c r="NWM50" s="1116"/>
      <c r="NWN50" s="1116"/>
      <c r="NWO50" s="1116"/>
      <c r="NWP50" s="1116"/>
      <c r="NWQ50" s="1116"/>
      <c r="NWR50" s="1116"/>
      <c r="NWS50" s="1116"/>
      <c r="NWT50" s="1116"/>
      <c r="NWU50" s="1116"/>
      <c r="NWV50" s="1116"/>
      <c r="NWW50" s="1116"/>
      <c r="NWX50" s="1116"/>
      <c r="NWY50" s="1116"/>
      <c r="NWZ50" s="1116"/>
      <c r="NXA50" s="1116"/>
      <c r="NXB50" s="1116"/>
      <c r="NXC50" s="1116"/>
      <c r="NXD50" s="1116"/>
      <c r="NXE50" s="1116"/>
      <c r="NXF50" s="1116"/>
      <c r="NXG50" s="1116"/>
      <c r="NXH50" s="1116"/>
      <c r="NXI50" s="1116"/>
      <c r="NXJ50" s="1116"/>
      <c r="NXK50" s="1116"/>
      <c r="NXL50" s="1116"/>
      <c r="NXM50" s="1116"/>
      <c r="NXN50" s="1116"/>
      <c r="NXO50" s="1116"/>
      <c r="NXP50" s="1116"/>
      <c r="NXQ50" s="1116"/>
      <c r="NXR50" s="1116"/>
      <c r="NXS50" s="1116"/>
      <c r="NXT50" s="1116"/>
      <c r="NXU50" s="1116"/>
      <c r="NXV50" s="1116"/>
      <c r="NXW50" s="1116"/>
      <c r="NXX50" s="1116"/>
      <c r="NXY50" s="1116"/>
      <c r="NXZ50" s="1116"/>
      <c r="NYA50" s="1116"/>
      <c r="NYB50" s="1116"/>
      <c r="NYC50" s="1116"/>
      <c r="NYD50" s="1116"/>
      <c r="NYE50" s="1116"/>
      <c r="NYF50" s="1116"/>
      <c r="NYG50" s="1116"/>
      <c r="NYH50" s="1116"/>
      <c r="NYI50" s="1116"/>
      <c r="NYJ50" s="1116"/>
      <c r="NYK50" s="1116"/>
      <c r="NYL50" s="1116"/>
      <c r="NYM50" s="1116"/>
      <c r="NYN50" s="1116"/>
      <c r="NYO50" s="1116"/>
      <c r="NYP50" s="1116"/>
      <c r="NYQ50" s="1116"/>
      <c r="NYR50" s="1116"/>
      <c r="NYS50" s="1116"/>
      <c r="NYT50" s="1116"/>
      <c r="NYU50" s="1116"/>
      <c r="NYV50" s="1116"/>
      <c r="NYW50" s="1116"/>
      <c r="NYX50" s="1116"/>
      <c r="NYY50" s="1116"/>
      <c r="NYZ50" s="1116"/>
      <c r="NZA50" s="1116"/>
      <c r="NZB50" s="1116"/>
      <c r="NZC50" s="1116"/>
      <c r="NZD50" s="1116"/>
      <c r="NZE50" s="1116"/>
      <c r="NZF50" s="1116"/>
      <c r="NZG50" s="1116"/>
      <c r="NZH50" s="1116"/>
      <c r="NZI50" s="1116"/>
      <c r="NZJ50" s="1116"/>
      <c r="NZK50" s="1116"/>
      <c r="NZL50" s="1116"/>
      <c r="NZM50" s="1116"/>
      <c r="NZN50" s="1116"/>
      <c r="NZO50" s="1116"/>
      <c r="NZP50" s="1116"/>
      <c r="NZQ50" s="1116"/>
      <c r="NZR50" s="1116"/>
      <c r="NZS50" s="1116"/>
      <c r="NZT50" s="1116"/>
      <c r="NZU50" s="1116"/>
      <c r="NZV50" s="1116"/>
      <c r="NZW50" s="1116"/>
      <c r="NZX50" s="1116"/>
      <c r="NZY50" s="1116"/>
      <c r="NZZ50" s="1116"/>
      <c r="OAA50" s="1116"/>
      <c r="OAB50" s="1116"/>
      <c r="OAC50" s="1116"/>
      <c r="OAD50" s="1116"/>
      <c r="OAE50" s="1116"/>
      <c r="OAF50" s="1116"/>
      <c r="OAG50" s="1116"/>
      <c r="OAH50" s="1116"/>
      <c r="OAI50" s="1116"/>
      <c r="OAJ50" s="1116"/>
      <c r="OAK50" s="1116"/>
      <c r="OAL50" s="1116"/>
      <c r="OAM50" s="1116"/>
      <c r="OAN50" s="1116"/>
      <c r="OAO50" s="1116"/>
      <c r="OAP50" s="1116"/>
      <c r="OAQ50" s="1116"/>
      <c r="OAR50" s="1116"/>
      <c r="OAS50" s="1116"/>
      <c r="OAT50" s="1116"/>
      <c r="OAU50" s="1116"/>
      <c r="OAV50" s="1116"/>
      <c r="OAW50" s="1116"/>
      <c r="OAX50" s="1116"/>
      <c r="OAY50" s="1116"/>
      <c r="OAZ50" s="1116"/>
      <c r="OBA50" s="1116"/>
      <c r="OBB50" s="1116"/>
      <c r="OBC50" s="1116"/>
      <c r="OBD50" s="1116"/>
      <c r="OBE50" s="1116"/>
      <c r="OBF50" s="1116"/>
      <c r="OBG50" s="1116"/>
      <c r="OBH50" s="1116"/>
      <c r="OBI50" s="1116"/>
      <c r="OBJ50" s="1116"/>
      <c r="OBK50" s="1116"/>
      <c r="OBL50" s="1116"/>
      <c r="OBM50" s="1116"/>
      <c r="OBN50" s="1116"/>
      <c r="OBO50" s="1116"/>
      <c r="OBP50" s="1116"/>
      <c r="OBQ50" s="1116"/>
      <c r="OBR50" s="1116"/>
      <c r="OBS50" s="1116"/>
      <c r="OBT50" s="1116"/>
      <c r="OBU50" s="1116"/>
      <c r="OBV50" s="1116"/>
      <c r="OBW50" s="1116"/>
      <c r="OBX50" s="1116"/>
      <c r="OBY50" s="1116"/>
      <c r="OBZ50" s="1116"/>
      <c r="OCA50" s="1116"/>
      <c r="OCB50" s="1116"/>
      <c r="OCC50" s="1116"/>
      <c r="OCD50" s="1116"/>
      <c r="OCE50" s="1116"/>
      <c r="OCF50" s="1116"/>
      <c r="OCG50" s="1116"/>
      <c r="OCH50" s="1116"/>
      <c r="OCI50" s="1116"/>
      <c r="OCJ50" s="1116"/>
      <c r="OCK50" s="1116"/>
      <c r="OCL50" s="1116"/>
      <c r="OCM50" s="1116"/>
      <c r="OCN50" s="1116"/>
      <c r="OCO50" s="1116"/>
      <c r="OCP50" s="1116"/>
      <c r="OCQ50" s="1116"/>
      <c r="OCR50" s="1116"/>
      <c r="OCS50" s="1116"/>
      <c r="OCT50" s="1116"/>
      <c r="OCU50" s="1116"/>
      <c r="OCV50" s="1116"/>
      <c r="OCW50" s="1116"/>
      <c r="OCX50" s="1116"/>
      <c r="OCY50" s="1116"/>
      <c r="OCZ50" s="1116"/>
      <c r="ODA50" s="1116"/>
      <c r="ODB50" s="1116"/>
      <c r="ODC50" s="1116"/>
      <c r="ODD50" s="1116"/>
      <c r="ODE50" s="1116"/>
      <c r="ODF50" s="1116"/>
      <c r="ODG50" s="1116"/>
      <c r="ODH50" s="1116"/>
      <c r="ODI50" s="1116"/>
      <c r="ODJ50" s="1116"/>
      <c r="ODK50" s="1116"/>
      <c r="ODL50" s="1116"/>
      <c r="ODM50" s="1116"/>
      <c r="ODN50" s="1116"/>
      <c r="ODO50" s="1116"/>
      <c r="ODP50" s="1116"/>
      <c r="ODQ50" s="1116"/>
      <c r="ODR50" s="1116"/>
      <c r="ODS50" s="1116"/>
      <c r="ODT50" s="1116"/>
      <c r="ODU50" s="1116"/>
      <c r="ODV50" s="1116"/>
      <c r="ODW50" s="1116"/>
      <c r="ODX50" s="1116"/>
      <c r="ODY50" s="1116"/>
      <c r="ODZ50" s="1116"/>
      <c r="OEA50" s="1116"/>
      <c r="OEB50" s="1116"/>
      <c r="OEC50" s="1116"/>
      <c r="OED50" s="1116"/>
      <c r="OEE50" s="1116"/>
      <c r="OEF50" s="1116"/>
      <c r="OEG50" s="1116"/>
      <c r="OEH50" s="1116"/>
      <c r="OEI50" s="1116"/>
      <c r="OEJ50" s="1116"/>
      <c r="OEK50" s="1116"/>
      <c r="OEL50" s="1116"/>
      <c r="OEM50" s="1116"/>
      <c r="OEN50" s="1116"/>
      <c r="OEO50" s="1116"/>
      <c r="OEP50" s="1116"/>
      <c r="OEQ50" s="1116"/>
      <c r="OER50" s="1116"/>
      <c r="OES50" s="1116"/>
      <c r="OET50" s="1116"/>
      <c r="OEU50" s="1116"/>
      <c r="OEV50" s="1116"/>
      <c r="OEW50" s="1116"/>
      <c r="OEX50" s="1116"/>
      <c r="OEY50" s="1116"/>
      <c r="OEZ50" s="1116"/>
      <c r="OFA50" s="1116"/>
      <c r="OFB50" s="1116"/>
      <c r="OFC50" s="1116"/>
      <c r="OFD50" s="1116"/>
      <c r="OFE50" s="1116"/>
      <c r="OFF50" s="1116"/>
      <c r="OFG50" s="1116"/>
      <c r="OFH50" s="1116"/>
      <c r="OFI50" s="1116"/>
      <c r="OFJ50" s="1116"/>
      <c r="OFK50" s="1116"/>
      <c r="OFL50" s="1116"/>
      <c r="OFM50" s="1116"/>
      <c r="OFN50" s="1116"/>
      <c r="OFO50" s="1116"/>
      <c r="OFP50" s="1116"/>
      <c r="OFQ50" s="1116"/>
      <c r="OFR50" s="1116"/>
      <c r="OFS50" s="1116"/>
      <c r="OFT50" s="1116"/>
      <c r="OFU50" s="1116"/>
      <c r="OFV50" s="1116"/>
      <c r="OFW50" s="1116"/>
      <c r="OFX50" s="1116"/>
      <c r="OFY50" s="1116"/>
      <c r="OFZ50" s="1116"/>
      <c r="OGA50" s="1116"/>
      <c r="OGB50" s="1116"/>
      <c r="OGC50" s="1116"/>
      <c r="OGD50" s="1116"/>
      <c r="OGE50" s="1116"/>
      <c r="OGF50" s="1116"/>
      <c r="OGG50" s="1116"/>
      <c r="OGH50" s="1116"/>
      <c r="OGI50" s="1116"/>
      <c r="OGJ50" s="1116"/>
      <c r="OGK50" s="1116"/>
      <c r="OGL50" s="1116"/>
      <c r="OGM50" s="1116"/>
      <c r="OGN50" s="1116"/>
      <c r="OGO50" s="1116"/>
      <c r="OGP50" s="1116"/>
      <c r="OGQ50" s="1116"/>
      <c r="OGR50" s="1116"/>
      <c r="OGS50" s="1116"/>
      <c r="OGT50" s="1116"/>
      <c r="OGU50" s="1116"/>
      <c r="OGV50" s="1116"/>
      <c r="OGW50" s="1116"/>
      <c r="OGX50" s="1116"/>
      <c r="OGY50" s="1116"/>
      <c r="OGZ50" s="1116"/>
      <c r="OHA50" s="1116"/>
      <c r="OHB50" s="1116"/>
      <c r="OHC50" s="1116"/>
      <c r="OHD50" s="1116"/>
      <c r="OHE50" s="1116"/>
      <c r="OHF50" s="1116"/>
      <c r="OHG50" s="1116"/>
      <c r="OHH50" s="1116"/>
      <c r="OHI50" s="1116"/>
      <c r="OHJ50" s="1116"/>
      <c r="OHK50" s="1116"/>
      <c r="OHL50" s="1116"/>
      <c r="OHM50" s="1116"/>
      <c r="OHN50" s="1116"/>
      <c r="OHO50" s="1116"/>
      <c r="OHP50" s="1116"/>
      <c r="OHQ50" s="1116"/>
      <c r="OHR50" s="1116"/>
      <c r="OHS50" s="1116"/>
      <c r="OHT50" s="1116"/>
      <c r="OHU50" s="1116"/>
      <c r="OHV50" s="1116"/>
      <c r="OHW50" s="1116"/>
      <c r="OHX50" s="1116"/>
      <c r="OHY50" s="1116"/>
      <c r="OHZ50" s="1116"/>
      <c r="OIA50" s="1116"/>
      <c r="OIB50" s="1116"/>
      <c r="OIC50" s="1116"/>
      <c r="OID50" s="1116"/>
      <c r="OIE50" s="1116"/>
      <c r="OIF50" s="1116"/>
      <c r="OIG50" s="1116"/>
      <c r="OIH50" s="1116"/>
      <c r="OII50" s="1116"/>
      <c r="OIJ50" s="1116"/>
      <c r="OIK50" s="1116"/>
      <c r="OIL50" s="1116"/>
      <c r="OIM50" s="1116"/>
      <c r="OIN50" s="1116"/>
      <c r="OIO50" s="1116"/>
      <c r="OIP50" s="1116"/>
      <c r="OIQ50" s="1116"/>
      <c r="OIR50" s="1116"/>
      <c r="OIS50" s="1116"/>
      <c r="OIT50" s="1116"/>
      <c r="OIU50" s="1116"/>
      <c r="OIV50" s="1116"/>
      <c r="OIW50" s="1116"/>
      <c r="OIX50" s="1116"/>
      <c r="OIY50" s="1116"/>
      <c r="OIZ50" s="1116"/>
      <c r="OJA50" s="1116"/>
      <c r="OJB50" s="1116"/>
      <c r="OJC50" s="1116"/>
      <c r="OJD50" s="1116"/>
      <c r="OJE50" s="1116"/>
      <c r="OJF50" s="1116"/>
      <c r="OJG50" s="1116"/>
      <c r="OJH50" s="1116"/>
      <c r="OJI50" s="1116"/>
      <c r="OJJ50" s="1116"/>
      <c r="OJK50" s="1116"/>
      <c r="OJL50" s="1116"/>
      <c r="OJM50" s="1116"/>
      <c r="OJN50" s="1116"/>
      <c r="OJO50" s="1116"/>
      <c r="OJP50" s="1116"/>
      <c r="OJQ50" s="1116"/>
      <c r="OJR50" s="1116"/>
      <c r="OJS50" s="1116"/>
      <c r="OJT50" s="1116"/>
      <c r="OJU50" s="1116"/>
      <c r="OJV50" s="1116"/>
      <c r="OJW50" s="1116"/>
      <c r="OJX50" s="1116"/>
      <c r="OJY50" s="1116"/>
      <c r="OJZ50" s="1116"/>
      <c r="OKA50" s="1116"/>
      <c r="OKB50" s="1116"/>
      <c r="OKC50" s="1116"/>
      <c r="OKD50" s="1116"/>
      <c r="OKE50" s="1116"/>
      <c r="OKF50" s="1116"/>
      <c r="OKG50" s="1116"/>
      <c r="OKH50" s="1116"/>
      <c r="OKI50" s="1116"/>
      <c r="OKJ50" s="1116"/>
      <c r="OKK50" s="1116"/>
      <c r="OKL50" s="1116"/>
      <c r="OKM50" s="1116"/>
      <c r="OKN50" s="1116"/>
      <c r="OKO50" s="1116"/>
      <c r="OKP50" s="1116"/>
      <c r="OKQ50" s="1116"/>
      <c r="OKR50" s="1116"/>
      <c r="OKS50" s="1116"/>
      <c r="OKT50" s="1116"/>
      <c r="OKU50" s="1116"/>
      <c r="OKV50" s="1116"/>
      <c r="OKW50" s="1116"/>
      <c r="OKX50" s="1116"/>
      <c r="OKY50" s="1116"/>
      <c r="OKZ50" s="1116"/>
      <c r="OLA50" s="1116"/>
      <c r="OLB50" s="1116"/>
      <c r="OLC50" s="1116"/>
      <c r="OLD50" s="1116"/>
      <c r="OLE50" s="1116"/>
      <c r="OLF50" s="1116"/>
      <c r="OLG50" s="1116"/>
      <c r="OLH50" s="1116"/>
      <c r="OLI50" s="1116"/>
      <c r="OLJ50" s="1116"/>
      <c r="OLK50" s="1116"/>
      <c r="OLL50" s="1116"/>
      <c r="OLM50" s="1116"/>
      <c r="OLN50" s="1116"/>
      <c r="OLO50" s="1116"/>
      <c r="OLP50" s="1116"/>
      <c r="OLQ50" s="1116"/>
      <c r="OLR50" s="1116"/>
      <c r="OLS50" s="1116"/>
      <c r="OLT50" s="1116"/>
      <c r="OLU50" s="1116"/>
      <c r="OLV50" s="1116"/>
      <c r="OLW50" s="1116"/>
      <c r="OLX50" s="1116"/>
      <c r="OLY50" s="1116"/>
      <c r="OLZ50" s="1116"/>
      <c r="OMA50" s="1116"/>
      <c r="OMB50" s="1116"/>
      <c r="OMC50" s="1116"/>
      <c r="OMD50" s="1116"/>
      <c r="OME50" s="1116"/>
      <c r="OMF50" s="1116"/>
      <c r="OMG50" s="1116"/>
      <c r="OMH50" s="1116"/>
      <c r="OMI50" s="1116"/>
      <c r="OMJ50" s="1116"/>
      <c r="OMK50" s="1116"/>
      <c r="OML50" s="1116"/>
      <c r="OMM50" s="1116"/>
      <c r="OMN50" s="1116"/>
      <c r="OMO50" s="1116"/>
      <c r="OMP50" s="1116"/>
      <c r="OMQ50" s="1116"/>
      <c r="OMR50" s="1116"/>
      <c r="OMS50" s="1116"/>
      <c r="OMT50" s="1116"/>
      <c r="OMU50" s="1116"/>
      <c r="OMV50" s="1116"/>
      <c r="OMW50" s="1116"/>
      <c r="OMX50" s="1116"/>
      <c r="OMY50" s="1116"/>
      <c r="OMZ50" s="1116"/>
      <c r="ONA50" s="1116"/>
      <c r="ONB50" s="1116"/>
      <c r="ONC50" s="1116"/>
      <c r="OND50" s="1116"/>
      <c r="ONE50" s="1116"/>
      <c r="ONF50" s="1116"/>
      <c r="ONG50" s="1116"/>
      <c r="ONH50" s="1116"/>
      <c r="ONI50" s="1116"/>
      <c r="ONJ50" s="1116"/>
      <c r="ONK50" s="1116"/>
      <c r="ONL50" s="1116"/>
      <c r="ONM50" s="1116"/>
      <c r="ONN50" s="1116"/>
      <c r="ONO50" s="1116"/>
      <c r="ONP50" s="1116"/>
      <c r="ONQ50" s="1116"/>
      <c r="ONR50" s="1116"/>
      <c r="ONS50" s="1116"/>
      <c r="ONT50" s="1116"/>
      <c r="ONU50" s="1116"/>
      <c r="ONV50" s="1116"/>
      <c r="ONW50" s="1116"/>
      <c r="ONX50" s="1116"/>
      <c r="ONY50" s="1116"/>
      <c r="ONZ50" s="1116"/>
      <c r="OOA50" s="1116"/>
      <c r="OOB50" s="1116"/>
      <c r="OOC50" s="1116"/>
      <c r="OOD50" s="1116"/>
      <c r="OOE50" s="1116"/>
      <c r="OOF50" s="1116"/>
      <c r="OOG50" s="1116"/>
      <c r="OOH50" s="1116"/>
      <c r="OOI50" s="1116"/>
      <c r="OOJ50" s="1116"/>
      <c r="OOK50" s="1116"/>
      <c r="OOL50" s="1116"/>
      <c r="OOM50" s="1116"/>
      <c r="OON50" s="1116"/>
      <c r="OOO50" s="1116"/>
      <c r="OOP50" s="1116"/>
      <c r="OOQ50" s="1116"/>
      <c r="OOR50" s="1116"/>
      <c r="OOS50" s="1116"/>
      <c r="OOT50" s="1116"/>
      <c r="OOU50" s="1116"/>
      <c r="OOV50" s="1116"/>
      <c r="OOW50" s="1116"/>
      <c r="OOX50" s="1116"/>
      <c r="OOY50" s="1116"/>
      <c r="OOZ50" s="1116"/>
      <c r="OPA50" s="1116"/>
      <c r="OPB50" s="1116"/>
      <c r="OPC50" s="1116"/>
      <c r="OPD50" s="1116"/>
      <c r="OPE50" s="1116"/>
      <c r="OPF50" s="1116"/>
      <c r="OPG50" s="1116"/>
      <c r="OPH50" s="1116"/>
      <c r="OPI50" s="1116"/>
      <c r="OPJ50" s="1116"/>
      <c r="OPK50" s="1116"/>
      <c r="OPL50" s="1116"/>
      <c r="OPM50" s="1116"/>
      <c r="OPN50" s="1116"/>
      <c r="OPO50" s="1116"/>
      <c r="OPP50" s="1116"/>
      <c r="OPQ50" s="1116"/>
      <c r="OPR50" s="1116"/>
      <c r="OPS50" s="1116"/>
      <c r="OPT50" s="1116"/>
      <c r="OPU50" s="1116"/>
      <c r="OPV50" s="1116"/>
      <c r="OPW50" s="1116"/>
      <c r="OPX50" s="1116"/>
      <c r="OPY50" s="1116"/>
      <c r="OPZ50" s="1116"/>
      <c r="OQA50" s="1116"/>
      <c r="OQB50" s="1116"/>
      <c r="OQC50" s="1116"/>
      <c r="OQD50" s="1116"/>
      <c r="OQE50" s="1116"/>
      <c r="OQF50" s="1116"/>
      <c r="OQG50" s="1116"/>
      <c r="OQH50" s="1116"/>
      <c r="OQI50" s="1116"/>
      <c r="OQJ50" s="1116"/>
      <c r="OQK50" s="1116"/>
      <c r="OQL50" s="1116"/>
      <c r="OQM50" s="1116"/>
      <c r="OQN50" s="1116"/>
      <c r="OQO50" s="1116"/>
      <c r="OQP50" s="1116"/>
      <c r="OQQ50" s="1116"/>
      <c r="OQR50" s="1116"/>
      <c r="OQS50" s="1116"/>
      <c r="OQT50" s="1116"/>
      <c r="OQU50" s="1116"/>
      <c r="OQV50" s="1116"/>
      <c r="OQW50" s="1116"/>
      <c r="OQX50" s="1116"/>
      <c r="OQY50" s="1116"/>
      <c r="OQZ50" s="1116"/>
      <c r="ORA50" s="1116"/>
      <c r="ORB50" s="1116"/>
      <c r="ORC50" s="1116"/>
      <c r="ORD50" s="1116"/>
      <c r="ORE50" s="1116"/>
      <c r="ORF50" s="1116"/>
      <c r="ORG50" s="1116"/>
      <c r="ORH50" s="1116"/>
      <c r="ORI50" s="1116"/>
      <c r="ORJ50" s="1116"/>
      <c r="ORK50" s="1116"/>
      <c r="ORL50" s="1116"/>
      <c r="ORM50" s="1116"/>
      <c r="ORN50" s="1116"/>
      <c r="ORO50" s="1116"/>
      <c r="ORP50" s="1116"/>
      <c r="ORQ50" s="1116"/>
      <c r="ORR50" s="1116"/>
      <c r="ORS50" s="1116"/>
      <c r="ORT50" s="1116"/>
      <c r="ORU50" s="1116"/>
      <c r="ORV50" s="1116"/>
      <c r="ORW50" s="1116"/>
      <c r="ORX50" s="1116"/>
      <c r="ORY50" s="1116"/>
      <c r="ORZ50" s="1116"/>
      <c r="OSA50" s="1116"/>
      <c r="OSB50" s="1116"/>
      <c r="OSC50" s="1116"/>
      <c r="OSD50" s="1116"/>
      <c r="OSE50" s="1116"/>
      <c r="OSF50" s="1116"/>
      <c r="OSG50" s="1116"/>
      <c r="OSH50" s="1116"/>
      <c r="OSI50" s="1116"/>
      <c r="OSJ50" s="1116"/>
      <c r="OSK50" s="1116"/>
      <c r="OSL50" s="1116"/>
      <c r="OSM50" s="1116"/>
      <c r="OSN50" s="1116"/>
      <c r="OSO50" s="1116"/>
      <c r="OSP50" s="1116"/>
      <c r="OSQ50" s="1116"/>
      <c r="OSR50" s="1116"/>
      <c r="OSS50" s="1116"/>
      <c r="OST50" s="1116"/>
      <c r="OSU50" s="1116"/>
      <c r="OSV50" s="1116"/>
      <c r="OSW50" s="1116"/>
      <c r="OSX50" s="1116"/>
      <c r="OSY50" s="1116"/>
      <c r="OSZ50" s="1116"/>
      <c r="OTA50" s="1116"/>
      <c r="OTB50" s="1116"/>
      <c r="OTC50" s="1116"/>
      <c r="OTD50" s="1116"/>
      <c r="OTE50" s="1116"/>
      <c r="OTF50" s="1116"/>
      <c r="OTG50" s="1116"/>
      <c r="OTH50" s="1116"/>
      <c r="OTI50" s="1116"/>
      <c r="OTJ50" s="1116"/>
      <c r="OTK50" s="1116"/>
      <c r="OTL50" s="1116"/>
      <c r="OTM50" s="1116"/>
      <c r="OTN50" s="1116"/>
      <c r="OTO50" s="1116"/>
      <c r="OTP50" s="1116"/>
      <c r="OTQ50" s="1116"/>
      <c r="OTR50" s="1116"/>
      <c r="OTS50" s="1116"/>
      <c r="OTT50" s="1116"/>
      <c r="OTU50" s="1116"/>
      <c r="OTV50" s="1116"/>
      <c r="OTW50" s="1116"/>
      <c r="OTX50" s="1116"/>
      <c r="OTY50" s="1116"/>
      <c r="OTZ50" s="1116"/>
      <c r="OUA50" s="1116"/>
      <c r="OUB50" s="1116"/>
      <c r="OUC50" s="1116"/>
      <c r="OUD50" s="1116"/>
      <c r="OUE50" s="1116"/>
      <c r="OUF50" s="1116"/>
      <c r="OUG50" s="1116"/>
      <c r="OUH50" s="1116"/>
      <c r="OUI50" s="1116"/>
      <c r="OUJ50" s="1116"/>
      <c r="OUK50" s="1116"/>
      <c r="OUL50" s="1116"/>
      <c r="OUM50" s="1116"/>
      <c r="OUN50" s="1116"/>
      <c r="OUO50" s="1116"/>
      <c r="OUP50" s="1116"/>
      <c r="OUQ50" s="1116"/>
      <c r="OUR50" s="1116"/>
      <c r="OUS50" s="1116"/>
      <c r="OUT50" s="1116"/>
      <c r="OUU50" s="1116"/>
      <c r="OUV50" s="1116"/>
      <c r="OUW50" s="1116"/>
      <c r="OUX50" s="1116"/>
      <c r="OUY50" s="1116"/>
      <c r="OUZ50" s="1116"/>
      <c r="OVA50" s="1116"/>
      <c r="OVB50" s="1116"/>
      <c r="OVC50" s="1116"/>
      <c r="OVD50" s="1116"/>
      <c r="OVE50" s="1116"/>
      <c r="OVF50" s="1116"/>
      <c r="OVG50" s="1116"/>
      <c r="OVH50" s="1116"/>
      <c r="OVI50" s="1116"/>
      <c r="OVJ50" s="1116"/>
      <c r="OVK50" s="1116"/>
      <c r="OVL50" s="1116"/>
      <c r="OVM50" s="1116"/>
      <c r="OVN50" s="1116"/>
      <c r="OVO50" s="1116"/>
      <c r="OVP50" s="1116"/>
      <c r="OVQ50" s="1116"/>
      <c r="OVR50" s="1116"/>
      <c r="OVS50" s="1116"/>
      <c r="OVT50" s="1116"/>
      <c r="OVU50" s="1116"/>
      <c r="OVV50" s="1116"/>
      <c r="OVW50" s="1116"/>
      <c r="OVX50" s="1116"/>
      <c r="OVY50" s="1116"/>
      <c r="OVZ50" s="1116"/>
      <c r="OWA50" s="1116"/>
      <c r="OWB50" s="1116"/>
      <c r="OWC50" s="1116"/>
      <c r="OWD50" s="1116"/>
      <c r="OWE50" s="1116"/>
      <c r="OWF50" s="1116"/>
      <c r="OWG50" s="1116"/>
      <c r="OWH50" s="1116"/>
      <c r="OWI50" s="1116"/>
      <c r="OWJ50" s="1116"/>
      <c r="OWK50" s="1116"/>
      <c r="OWL50" s="1116"/>
      <c r="OWM50" s="1116"/>
      <c r="OWN50" s="1116"/>
      <c r="OWO50" s="1116"/>
      <c r="OWP50" s="1116"/>
      <c r="OWQ50" s="1116"/>
      <c r="OWR50" s="1116"/>
      <c r="OWS50" s="1116"/>
      <c r="OWT50" s="1116"/>
      <c r="OWU50" s="1116"/>
      <c r="OWV50" s="1116"/>
      <c r="OWW50" s="1116"/>
      <c r="OWX50" s="1116"/>
      <c r="OWY50" s="1116"/>
      <c r="OWZ50" s="1116"/>
      <c r="OXA50" s="1116"/>
      <c r="OXB50" s="1116"/>
      <c r="OXC50" s="1116"/>
      <c r="OXD50" s="1116"/>
      <c r="OXE50" s="1116"/>
      <c r="OXF50" s="1116"/>
      <c r="OXG50" s="1116"/>
      <c r="OXH50" s="1116"/>
      <c r="OXI50" s="1116"/>
      <c r="OXJ50" s="1116"/>
      <c r="OXK50" s="1116"/>
      <c r="OXL50" s="1116"/>
      <c r="OXM50" s="1116"/>
      <c r="OXN50" s="1116"/>
      <c r="OXO50" s="1116"/>
      <c r="OXP50" s="1116"/>
      <c r="OXQ50" s="1116"/>
      <c r="OXR50" s="1116"/>
      <c r="OXS50" s="1116"/>
      <c r="OXT50" s="1116"/>
      <c r="OXU50" s="1116"/>
      <c r="OXV50" s="1116"/>
      <c r="OXW50" s="1116"/>
      <c r="OXX50" s="1116"/>
      <c r="OXY50" s="1116"/>
      <c r="OXZ50" s="1116"/>
      <c r="OYA50" s="1116"/>
      <c r="OYB50" s="1116"/>
      <c r="OYC50" s="1116"/>
      <c r="OYD50" s="1116"/>
      <c r="OYE50" s="1116"/>
      <c r="OYF50" s="1116"/>
      <c r="OYG50" s="1116"/>
      <c r="OYH50" s="1116"/>
      <c r="OYI50" s="1116"/>
      <c r="OYJ50" s="1116"/>
      <c r="OYK50" s="1116"/>
      <c r="OYL50" s="1116"/>
      <c r="OYM50" s="1116"/>
      <c r="OYN50" s="1116"/>
      <c r="OYO50" s="1116"/>
      <c r="OYP50" s="1116"/>
      <c r="OYQ50" s="1116"/>
      <c r="OYR50" s="1116"/>
      <c r="OYS50" s="1116"/>
      <c r="OYT50" s="1116"/>
      <c r="OYU50" s="1116"/>
      <c r="OYV50" s="1116"/>
      <c r="OYW50" s="1116"/>
      <c r="OYX50" s="1116"/>
      <c r="OYY50" s="1116"/>
      <c r="OYZ50" s="1116"/>
      <c r="OZA50" s="1116"/>
      <c r="OZB50" s="1116"/>
      <c r="OZC50" s="1116"/>
      <c r="OZD50" s="1116"/>
      <c r="OZE50" s="1116"/>
      <c r="OZF50" s="1116"/>
      <c r="OZG50" s="1116"/>
      <c r="OZH50" s="1116"/>
      <c r="OZI50" s="1116"/>
      <c r="OZJ50" s="1116"/>
      <c r="OZK50" s="1116"/>
      <c r="OZL50" s="1116"/>
      <c r="OZM50" s="1116"/>
      <c r="OZN50" s="1116"/>
      <c r="OZO50" s="1116"/>
      <c r="OZP50" s="1116"/>
      <c r="OZQ50" s="1116"/>
      <c r="OZR50" s="1116"/>
      <c r="OZS50" s="1116"/>
      <c r="OZT50" s="1116"/>
      <c r="OZU50" s="1116"/>
      <c r="OZV50" s="1116"/>
      <c r="OZW50" s="1116"/>
      <c r="OZX50" s="1116"/>
      <c r="OZY50" s="1116"/>
      <c r="OZZ50" s="1116"/>
      <c r="PAA50" s="1116"/>
      <c r="PAB50" s="1116"/>
      <c r="PAC50" s="1116"/>
      <c r="PAD50" s="1116"/>
      <c r="PAE50" s="1116"/>
      <c r="PAF50" s="1116"/>
      <c r="PAG50" s="1116"/>
      <c r="PAH50" s="1116"/>
      <c r="PAI50" s="1116"/>
      <c r="PAJ50" s="1116"/>
      <c r="PAK50" s="1116"/>
      <c r="PAL50" s="1116"/>
      <c r="PAM50" s="1116"/>
      <c r="PAN50" s="1116"/>
      <c r="PAO50" s="1116"/>
      <c r="PAP50" s="1116"/>
      <c r="PAQ50" s="1116"/>
      <c r="PAR50" s="1116"/>
      <c r="PAS50" s="1116"/>
      <c r="PAT50" s="1116"/>
      <c r="PAU50" s="1116"/>
      <c r="PAV50" s="1116"/>
      <c r="PAW50" s="1116"/>
      <c r="PAX50" s="1116"/>
      <c r="PAY50" s="1116"/>
      <c r="PAZ50" s="1116"/>
      <c r="PBA50" s="1116"/>
      <c r="PBB50" s="1116"/>
      <c r="PBC50" s="1116"/>
      <c r="PBD50" s="1116"/>
      <c r="PBE50" s="1116"/>
      <c r="PBF50" s="1116"/>
      <c r="PBG50" s="1116"/>
      <c r="PBH50" s="1116"/>
      <c r="PBI50" s="1116"/>
      <c r="PBJ50" s="1116"/>
      <c r="PBK50" s="1116"/>
      <c r="PBL50" s="1116"/>
      <c r="PBM50" s="1116"/>
      <c r="PBN50" s="1116"/>
      <c r="PBO50" s="1116"/>
      <c r="PBP50" s="1116"/>
      <c r="PBQ50" s="1116"/>
      <c r="PBR50" s="1116"/>
      <c r="PBS50" s="1116"/>
      <c r="PBT50" s="1116"/>
      <c r="PBU50" s="1116"/>
      <c r="PBV50" s="1116"/>
      <c r="PBW50" s="1116"/>
      <c r="PBX50" s="1116"/>
      <c r="PBY50" s="1116"/>
      <c r="PBZ50" s="1116"/>
      <c r="PCA50" s="1116"/>
      <c r="PCB50" s="1116"/>
      <c r="PCC50" s="1116"/>
      <c r="PCD50" s="1116"/>
      <c r="PCE50" s="1116"/>
      <c r="PCF50" s="1116"/>
      <c r="PCG50" s="1116"/>
      <c r="PCH50" s="1116"/>
      <c r="PCI50" s="1116"/>
      <c r="PCJ50" s="1116"/>
      <c r="PCK50" s="1116"/>
      <c r="PCL50" s="1116"/>
      <c r="PCM50" s="1116"/>
      <c r="PCN50" s="1116"/>
      <c r="PCO50" s="1116"/>
      <c r="PCP50" s="1116"/>
      <c r="PCQ50" s="1116"/>
      <c r="PCR50" s="1116"/>
      <c r="PCS50" s="1116"/>
      <c r="PCT50" s="1116"/>
      <c r="PCU50" s="1116"/>
      <c r="PCV50" s="1116"/>
      <c r="PCW50" s="1116"/>
      <c r="PCX50" s="1116"/>
      <c r="PCY50" s="1116"/>
      <c r="PCZ50" s="1116"/>
      <c r="PDA50" s="1116"/>
      <c r="PDB50" s="1116"/>
      <c r="PDC50" s="1116"/>
      <c r="PDD50" s="1116"/>
      <c r="PDE50" s="1116"/>
      <c r="PDF50" s="1116"/>
      <c r="PDG50" s="1116"/>
      <c r="PDH50" s="1116"/>
      <c r="PDI50" s="1116"/>
      <c r="PDJ50" s="1116"/>
      <c r="PDK50" s="1116"/>
      <c r="PDL50" s="1116"/>
      <c r="PDM50" s="1116"/>
      <c r="PDN50" s="1116"/>
      <c r="PDO50" s="1116"/>
      <c r="PDP50" s="1116"/>
      <c r="PDQ50" s="1116"/>
      <c r="PDR50" s="1116"/>
      <c r="PDS50" s="1116"/>
      <c r="PDT50" s="1116"/>
      <c r="PDU50" s="1116"/>
      <c r="PDV50" s="1116"/>
      <c r="PDW50" s="1116"/>
      <c r="PDX50" s="1116"/>
      <c r="PDY50" s="1116"/>
      <c r="PDZ50" s="1116"/>
      <c r="PEA50" s="1116"/>
      <c r="PEB50" s="1116"/>
      <c r="PEC50" s="1116"/>
      <c r="PED50" s="1116"/>
      <c r="PEE50" s="1116"/>
      <c r="PEF50" s="1116"/>
      <c r="PEG50" s="1116"/>
      <c r="PEH50" s="1116"/>
      <c r="PEI50" s="1116"/>
      <c r="PEJ50" s="1116"/>
      <c r="PEK50" s="1116"/>
      <c r="PEL50" s="1116"/>
      <c r="PEM50" s="1116"/>
      <c r="PEN50" s="1116"/>
      <c r="PEO50" s="1116"/>
      <c r="PEP50" s="1116"/>
      <c r="PEQ50" s="1116"/>
      <c r="PER50" s="1116"/>
      <c r="PES50" s="1116"/>
      <c r="PET50" s="1116"/>
      <c r="PEU50" s="1116"/>
      <c r="PEV50" s="1116"/>
      <c r="PEW50" s="1116"/>
      <c r="PEX50" s="1116"/>
      <c r="PEY50" s="1116"/>
      <c r="PEZ50" s="1116"/>
      <c r="PFA50" s="1116"/>
      <c r="PFB50" s="1116"/>
      <c r="PFC50" s="1116"/>
      <c r="PFD50" s="1116"/>
      <c r="PFE50" s="1116"/>
      <c r="PFF50" s="1116"/>
      <c r="PFG50" s="1116"/>
      <c r="PFH50" s="1116"/>
      <c r="PFI50" s="1116"/>
      <c r="PFJ50" s="1116"/>
      <c r="PFK50" s="1116"/>
      <c r="PFL50" s="1116"/>
      <c r="PFM50" s="1116"/>
      <c r="PFN50" s="1116"/>
      <c r="PFO50" s="1116"/>
      <c r="PFP50" s="1116"/>
      <c r="PFQ50" s="1116"/>
      <c r="PFR50" s="1116"/>
      <c r="PFS50" s="1116"/>
      <c r="PFT50" s="1116"/>
      <c r="PFU50" s="1116"/>
      <c r="PFV50" s="1116"/>
      <c r="PFW50" s="1116"/>
      <c r="PFX50" s="1116"/>
      <c r="PFY50" s="1116"/>
      <c r="PFZ50" s="1116"/>
      <c r="PGA50" s="1116"/>
      <c r="PGB50" s="1116"/>
      <c r="PGC50" s="1116"/>
      <c r="PGD50" s="1116"/>
      <c r="PGE50" s="1116"/>
      <c r="PGF50" s="1116"/>
      <c r="PGG50" s="1116"/>
      <c r="PGH50" s="1116"/>
      <c r="PGI50" s="1116"/>
      <c r="PGJ50" s="1116"/>
      <c r="PGK50" s="1116"/>
      <c r="PGL50" s="1116"/>
      <c r="PGM50" s="1116"/>
      <c r="PGN50" s="1116"/>
      <c r="PGO50" s="1116"/>
      <c r="PGP50" s="1116"/>
      <c r="PGQ50" s="1116"/>
      <c r="PGR50" s="1116"/>
      <c r="PGS50" s="1116"/>
      <c r="PGT50" s="1116"/>
      <c r="PGU50" s="1116"/>
      <c r="PGV50" s="1116"/>
      <c r="PGW50" s="1116"/>
      <c r="PGX50" s="1116"/>
      <c r="PGY50" s="1116"/>
      <c r="PGZ50" s="1116"/>
      <c r="PHA50" s="1116"/>
      <c r="PHB50" s="1116"/>
      <c r="PHC50" s="1116"/>
      <c r="PHD50" s="1116"/>
      <c r="PHE50" s="1116"/>
      <c r="PHF50" s="1116"/>
      <c r="PHG50" s="1116"/>
      <c r="PHH50" s="1116"/>
      <c r="PHI50" s="1116"/>
      <c r="PHJ50" s="1116"/>
      <c r="PHK50" s="1116"/>
      <c r="PHL50" s="1116"/>
      <c r="PHM50" s="1116"/>
      <c r="PHN50" s="1116"/>
      <c r="PHO50" s="1116"/>
      <c r="PHP50" s="1116"/>
      <c r="PHQ50" s="1116"/>
      <c r="PHR50" s="1116"/>
      <c r="PHS50" s="1116"/>
      <c r="PHT50" s="1116"/>
      <c r="PHU50" s="1116"/>
      <c r="PHV50" s="1116"/>
      <c r="PHW50" s="1116"/>
      <c r="PHX50" s="1116"/>
      <c r="PHY50" s="1116"/>
      <c r="PHZ50" s="1116"/>
      <c r="PIA50" s="1116"/>
      <c r="PIB50" s="1116"/>
      <c r="PIC50" s="1116"/>
      <c r="PID50" s="1116"/>
      <c r="PIE50" s="1116"/>
      <c r="PIF50" s="1116"/>
      <c r="PIG50" s="1116"/>
      <c r="PIH50" s="1116"/>
      <c r="PII50" s="1116"/>
      <c r="PIJ50" s="1116"/>
      <c r="PIK50" s="1116"/>
      <c r="PIL50" s="1116"/>
      <c r="PIM50" s="1116"/>
      <c r="PIN50" s="1116"/>
      <c r="PIO50" s="1116"/>
      <c r="PIP50" s="1116"/>
      <c r="PIQ50" s="1116"/>
      <c r="PIR50" s="1116"/>
      <c r="PIS50" s="1116"/>
      <c r="PIT50" s="1116"/>
      <c r="PIU50" s="1116"/>
      <c r="PIV50" s="1116"/>
      <c r="PIW50" s="1116"/>
      <c r="PIX50" s="1116"/>
      <c r="PIY50" s="1116"/>
      <c r="PIZ50" s="1116"/>
      <c r="PJA50" s="1116"/>
      <c r="PJB50" s="1116"/>
      <c r="PJC50" s="1116"/>
      <c r="PJD50" s="1116"/>
      <c r="PJE50" s="1116"/>
      <c r="PJF50" s="1116"/>
      <c r="PJG50" s="1116"/>
      <c r="PJH50" s="1116"/>
      <c r="PJI50" s="1116"/>
      <c r="PJJ50" s="1116"/>
      <c r="PJK50" s="1116"/>
      <c r="PJL50" s="1116"/>
      <c r="PJM50" s="1116"/>
      <c r="PJN50" s="1116"/>
      <c r="PJO50" s="1116"/>
      <c r="PJP50" s="1116"/>
      <c r="PJQ50" s="1116"/>
      <c r="PJR50" s="1116"/>
      <c r="PJS50" s="1116"/>
      <c r="PJT50" s="1116"/>
      <c r="PJU50" s="1116"/>
      <c r="PJV50" s="1116"/>
      <c r="PJW50" s="1116"/>
      <c r="PJX50" s="1116"/>
      <c r="PJY50" s="1116"/>
      <c r="PJZ50" s="1116"/>
      <c r="PKA50" s="1116"/>
      <c r="PKB50" s="1116"/>
      <c r="PKC50" s="1116"/>
      <c r="PKD50" s="1116"/>
      <c r="PKE50" s="1116"/>
      <c r="PKF50" s="1116"/>
      <c r="PKG50" s="1116"/>
      <c r="PKH50" s="1116"/>
      <c r="PKI50" s="1116"/>
      <c r="PKJ50" s="1116"/>
      <c r="PKK50" s="1116"/>
      <c r="PKL50" s="1116"/>
      <c r="PKM50" s="1116"/>
      <c r="PKN50" s="1116"/>
      <c r="PKO50" s="1116"/>
      <c r="PKP50" s="1116"/>
      <c r="PKQ50" s="1116"/>
      <c r="PKR50" s="1116"/>
      <c r="PKS50" s="1116"/>
      <c r="PKT50" s="1116"/>
      <c r="PKU50" s="1116"/>
      <c r="PKV50" s="1116"/>
      <c r="PKW50" s="1116"/>
      <c r="PKX50" s="1116"/>
      <c r="PKY50" s="1116"/>
      <c r="PKZ50" s="1116"/>
      <c r="PLA50" s="1116"/>
      <c r="PLB50" s="1116"/>
      <c r="PLC50" s="1116"/>
      <c r="PLD50" s="1116"/>
      <c r="PLE50" s="1116"/>
      <c r="PLF50" s="1116"/>
      <c r="PLG50" s="1116"/>
      <c r="PLH50" s="1116"/>
      <c r="PLI50" s="1116"/>
      <c r="PLJ50" s="1116"/>
      <c r="PLK50" s="1116"/>
      <c r="PLL50" s="1116"/>
      <c r="PLM50" s="1116"/>
      <c r="PLN50" s="1116"/>
      <c r="PLO50" s="1116"/>
      <c r="PLP50" s="1116"/>
      <c r="PLQ50" s="1116"/>
      <c r="PLR50" s="1116"/>
      <c r="PLS50" s="1116"/>
      <c r="PLT50" s="1116"/>
      <c r="PLU50" s="1116"/>
      <c r="PLV50" s="1116"/>
      <c r="PLW50" s="1116"/>
      <c r="PLX50" s="1116"/>
      <c r="PLY50" s="1116"/>
      <c r="PLZ50" s="1116"/>
      <c r="PMA50" s="1116"/>
      <c r="PMB50" s="1116"/>
      <c r="PMC50" s="1116"/>
      <c r="PMD50" s="1116"/>
      <c r="PME50" s="1116"/>
      <c r="PMF50" s="1116"/>
      <c r="PMG50" s="1116"/>
      <c r="PMH50" s="1116"/>
      <c r="PMI50" s="1116"/>
      <c r="PMJ50" s="1116"/>
      <c r="PMK50" s="1116"/>
      <c r="PML50" s="1116"/>
      <c r="PMM50" s="1116"/>
      <c r="PMN50" s="1116"/>
      <c r="PMO50" s="1116"/>
      <c r="PMP50" s="1116"/>
      <c r="PMQ50" s="1116"/>
      <c r="PMR50" s="1116"/>
      <c r="PMS50" s="1116"/>
      <c r="PMT50" s="1116"/>
      <c r="PMU50" s="1116"/>
      <c r="PMV50" s="1116"/>
      <c r="PMW50" s="1116"/>
      <c r="PMX50" s="1116"/>
      <c r="PMY50" s="1116"/>
      <c r="PMZ50" s="1116"/>
      <c r="PNA50" s="1116"/>
      <c r="PNB50" s="1116"/>
      <c r="PNC50" s="1116"/>
      <c r="PND50" s="1116"/>
      <c r="PNE50" s="1116"/>
      <c r="PNF50" s="1116"/>
      <c r="PNG50" s="1116"/>
      <c r="PNH50" s="1116"/>
      <c r="PNI50" s="1116"/>
      <c r="PNJ50" s="1116"/>
      <c r="PNK50" s="1116"/>
      <c r="PNL50" s="1116"/>
      <c r="PNM50" s="1116"/>
      <c r="PNN50" s="1116"/>
      <c r="PNO50" s="1116"/>
      <c r="PNP50" s="1116"/>
      <c r="PNQ50" s="1116"/>
      <c r="PNR50" s="1116"/>
      <c r="PNS50" s="1116"/>
      <c r="PNT50" s="1116"/>
      <c r="PNU50" s="1116"/>
      <c r="PNV50" s="1116"/>
      <c r="PNW50" s="1116"/>
      <c r="PNX50" s="1116"/>
      <c r="PNY50" s="1116"/>
      <c r="PNZ50" s="1116"/>
      <c r="POA50" s="1116"/>
      <c r="POB50" s="1116"/>
      <c r="POC50" s="1116"/>
      <c r="POD50" s="1116"/>
      <c r="POE50" s="1116"/>
      <c r="POF50" s="1116"/>
      <c r="POG50" s="1116"/>
      <c r="POH50" s="1116"/>
      <c r="POI50" s="1116"/>
      <c r="POJ50" s="1116"/>
      <c r="POK50" s="1116"/>
      <c r="POL50" s="1116"/>
      <c r="POM50" s="1116"/>
      <c r="PON50" s="1116"/>
      <c r="POO50" s="1116"/>
      <c r="POP50" s="1116"/>
      <c r="POQ50" s="1116"/>
      <c r="POR50" s="1116"/>
      <c r="POS50" s="1116"/>
      <c r="POT50" s="1116"/>
      <c r="POU50" s="1116"/>
      <c r="POV50" s="1116"/>
      <c r="POW50" s="1116"/>
      <c r="POX50" s="1116"/>
      <c r="POY50" s="1116"/>
      <c r="POZ50" s="1116"/>
      <c r="PPA50" s="1116"/>
      <c r="PPB50" s="1116"/>
      <c r="PPC50" s="1116"/>
      <c r="PPD50" s="1116"/>
      <c r="PPE50" s="1116"/>
      <c r="PPF50" s="1116"/>
      <c r="PPG50" s="1116"/>
      <c r="PPH50" s="1116"/>
      <c r="PPI50" s="1116"/>
      <c r="PPJ50" s="1116"/>
      <c r="PPK50" s="1116"/>
      <c r="PPL50" s="1116"/>
      <c r="PPM50" s="1116"/>
      <c r="PPN50" s="1116"/>
      <c r="PPO50" s="1116"/>
      <c r="PPP50" s="1116"/>
      <c r="PPQ50" s="1116"/>
      <c r="PPR50" s="1116"/>
      <c r="PPS50" s="1116"/>
      <c r="PPT50" s="1116"/>
      <c r="PPU50" s="1116"/>
      <c r="PPV50" s="1116"/>
      <c r="PPW50" s="1116"/>
      <c r="PPX50" s="1116"/>
      <c r="PPY50" s="1116"/>
      <c r="PPZ50" s="1116"/>
      <c r="PQA50" s="1116"/>
      <c r="PQB50" s="1116"/>
      <c r="PQC50" s="1116"/>
      <c r="PQD50" s="1116"/>
      <c r="PQE50" s="1116"/>
      <c r="PQF50" s="1116"/>
      <c r="PQG50" s="1116"/>
      <c r="PQH50" s="1116"/>
      <c r="PQI50" s="1116"/>
      <c r="PQJ50" s="1116"/>
      <c r="PQK50" s="1116"/>
      <c r="PQL50" s="1116"/>
      <c r="PQM50" s="1116"/>
      <c r="PQN50" s="1116"/>
      <c r="PQO50" s="1116"/>
      <c r="PQP50" s="1116"/>
      <c r="PQQ50" s="1116"/>
      <c r="PQR50" s="1116"/>
      <c r="PQS50" s="1116"/>
      <c r="PQT50" s="1116"/>
      <c r="PQU50" s="1116"/>
      <c r="PQV50" s="1116"/>
      <c r="PQW50" s="1116"/>
      <c r="PQX50" s="1116"/>
      <c r="PQY50" s="1116"/>
      <c r="PQZ50" s="1116"/>
      <c r="PRA50" s="1116"/>
      <c r="PRB50" s="1116"/>
      <c r="PRC50" s="1116"/>
      <c r="PRD50" s="1116"/>
      <c r="PRE50" s="1116"/>
      <c r="PRF50" s="1116"/>
      <c r="PRG50" s="1116"/>
      <c r="PRH50" s="1116"/>
      <c r="PRI50" s="1116"/>
      <c r="PRJ50" s="1116"/>
      <c r="PRK50" s="1116"/>
      <c r="PRL50" s="1116"/>
      <c r="PRM50" s="1116"/>
      <c r="PRN50" s="1116"/>
      <c r="PRO50" s="1116"/>
      <c r="PRP50" s="1116"/>
      <c r="PRQ50" s="1116"/>
      <c r="PRR50" s="1116"/>
      <c r="PRS50" s="1116"/>
      <c r="PRT50" s="1116"/>
      <c r="PRU50" s="1116"/>
      <c r="PRV50" s="1116"/>
      <c r="PRW50" s="1116"/>
      <c r="PRX50" s="1116"/>
      <c r="PRY50" s="1116"/>
      <c r="PRZ50" s="1116"/>
      <c r="PSA50" s="1116"/>
      <c r="PSB50" s="1116"/>
      <c r="PSC50" s="1116"/>
      <c r="PSD50" s="1116"/>
      <c r="PSE50" s="1116"/>
      <c r="PSF50" s="1116"/>
      <c r="PSG50" s="1116"/>
      <c r="PSH50" s="1116"/>
      <c r="PSI50" s="1116"/>
      <c r="PSJ50" s="1116"/>
      <c r="PSK50" s="1116"/>
      <c r="PSL50" s="1116"/>
      <c r="PSM50" s="1116"/>
      <c r="PSN50" s="1116"/>
      <c r="PSO50" s="1116"/>
      <c r="PSP50" s="1116"/>
      <c r="PSQ50" s="1116"/>
      <c r="PSR50" s="1116"/>
      <c r="PSS50" s="1116"/>
      <c r="PST50" s="1116"/>
      <c r="PSU50" s="1116"/>
      <c r="PSV50" s="1116"/>
      <c r="PSW50" s="1116"/>
      <c r="PSX50" s="1116"/>
      <c r="PSY50" s="1116"/>
      <c r="PSZ50" s="1116"/>
      <c r="PTA50" s="1116"/>
      <c r="PTB50" s="1116"/>
      <c r="PTC50" s="1116"/>
      <c r="PTD50" s="1116"/>
      <c r="PTE50" s="1116"/>
      <c r="PTF50" s="1116"/>
      <c r="PTG50" s="1116"/>
      <c r="PTH50" s="1116"/>
      <c r="PTI50" s="1116"/>
      <c r="PTJ50" s="1116"/>
      <c r="PTK50" s="1116"/>
      <c r="PTL50" s="1116"/>
      <c r="PTM50" s="1116"/>
      <c r="PTN50" s="1116"/>
      <c r="PTO50" s="1116"/>
      <c r="PTP50" s="1116"/>
      <c r="PTQ50" s="1116"/>
      <c r="PTR50" s="1116"/>
      <c r="PTS50" s="1116"/>
      <c r="PTT50" s="1116"/>
      <c r="PTU50" s="1116"/>
      <c r="PTV50" s="1116"/>
      <c r="PTW50" s="1116"/>
      <c r="PTX50" s="1116"/>
      <c r="PTY50" s="1116"/>
      <c r="PTZ50" s="1116"/>
      <c r="PUA50" s="1116"/>
      <c r="PUB50" s="1116"/>
      <c r="PUC50" s="1116"/>
      <c r="PUD50" s="1116"/>
      <c r="PUE50" s="1116"/>
      <c r="PUF50" s="1116"/>
      <c r="PUG50" s="1116"/>
      <c r="PUH50" s="1116"/>
      <c r="PUI50" s="1116"/>
      <c r="PUJ50" s="1116"/>
      <c r="PUK50" s="1116"/>
      <c r="PUL50" s="1116"/>
      <c r="PUM50" s="1116"/>
      <c r="PUN50" s="1116"/>
      <c r="PUO50" s="1116"/>
      <c r="PUP50" s="1116"/>
      <c r="PUQ50" s="1116"/>
      <c r="PUR50" s="1116"/>
      <c r="PUS50" s="1116"/>
      <c r="PUT50" s="1116"/>
      <c r="PUU50" s="1116"/>
      <c r="PUV50" s="1116"/>
      <c r="PUW50" s="1116"/>
      <c r="PUX50" s="1116"/>
      <c r="PUY50" s="1116"/>
      <c r="PUZ50" s="1116"/>
      <c r="PVA50" s="1116"/>
      <c r="PVB50" s="1116"/>
      <c r="PVC50" s="1116"/>
      <c r="PVD50" s="1116"/>
      <c r="PVE50" s="1116"/>
      <c r="PVF50" s="1116"/>
      <c r="PVG50" s="1116"/>
      <c r="PVH50" s="1116"/>
      <c r="PVI50" s="1116"/>
      <c r="PVJ50" s="1116"/>
      <c r="PVK50" s="1116"/>
      <c r="PVL50" s="1116"/>
      <c r="PVM50" s="1116"/>
      <c r="PVN50" s="1116"/>
      <c r="PVO50" s="1116"/>
      <c r="PVP50" s="1116"/>
      <c r="PVQ50" s="1116"/>
      <c r="PVR50" s="1116"/>
      <c r="PVS50" s="1116"/>
      <c r="PVT50" s="1116"/>
      <c r="PVU50" s="1116"/>
      <c r="PVV50" s="1116"/>
      <c r="PVW50" s="1116"/>
      <c r="PVX50" s="1116"/>
      <c r="PVY50" s="1116"/>
      <c r="PVZ50" s="1116"/>
      <c r="PWA50" s="1116"/>
      <c r="PWB50" s="1116"/>
      <c r="PWC50" s="1116"/>
      <c r="PWD50" s="1116"/>
      <c r="PWE50" s="1116"/>
      <c r="PWF50" s="1116"/>
      <c r="PWG50" s="1116"/>
      <c r="PWH50" s="1116"/>
      <c r="PWI50" s="1116"/>
      <c r="PWJ50" s="1116"/>
      <c r="PWK50" s="1116"/>
      <c r="PWL50" s="1116"/>
      <c r="PWM50" s="1116"/>
      <c r="PWN50" s="1116"/>
      <c r="PWO50" s="1116"/>
      <c r="PWP50" s="1116"/>
      <c r="PWQ50" s="1116"/>
      <c r="PWR50" s="1116"/>
      <c r="PWS50" s="1116"/>
      <c r="PWT50" s="1116"/>
      <c r="PWU50" s="1116"/>
      <c r="PWV50" s="1116"/>
      <c r="PWW50" s="1116"/>
      <c r="PWX50" s="1116"/>
      <c r="PWY50" s="1116"/>
      <c r="PWZ50" s="1116"/>
      <c r="PXA50" s="1116"/>
      <c r="PXB50" s="1116"/>
      <c r="PXC50" s="1116"/>
      <c r="PXD50" s="1116"/>
      <c r="PXE50" s="1116"/>
      <c r="PXF50" s="1116"/>
      <c r="PXG50" s="1116"/>
      <c r="PXH50" s="1116"/>
      <c r="PXI50" s="1116"/>
      <c r="PXJ50" s="1116"/>
      <c r="PXK50" s="1116"/>
      <c r="PXL50" s="1116"/>
      <c r="PXM50" s="1116"/>
      <c r="PXN50" s="1116"/>
      <c r="PXO50" s="1116"/>
      <c r="PXP50" s="1116"/>
      <c r="PXQ50" s="1116"/>
      <c r="PXR50" s="1116"/>
      <c r="PXS50" s="1116"/>
      <c r="PXT50" s="1116"/>
      <c r="PXU50" s="1116"/>
      <c r="PXV50" s="1116"/>
      <c r="PXW50" s="1116"/>
      <c r="PXX50" s="1116"/>
      <c r="PXY50" s="1116"/>
      <c r="PXZ50" s="1116"/>
      <c r="PYA50" s="1116"/>
      <c r="PYB50" s="1116"/>
      <c r="PYC50" s="1116"/>
      <c r="PYD50" s="1116"/>
      <c r="PYE50" s="1116"/>
      <c r="PYF50" s="1116"/>
      <c r="PYG50" s="1116"/>
      <c r="PYH50" s="1116"/>
      <c r="PYI50" s="1116"/>
      <c r="PYJ50" s="1116"/>
      <c r="PYK50" s="1116"/>
      <c r="PYL50" s="1116"/>
      <c r="PYM50" s="1116"/>
      <c r="PYN50" s="1116"/>
      <c r="PYO50" s="1116"/>
      <c r="PYP50" s="1116"/>
      <c r="PYQ50" s="1116"/>
      <c r="PYR50" s="1116"/>
      <c r="PYS50" s="1116"/>
      <c r="PYT50" s="1116"/>
      <c r="PYU50" s="1116"/>
      <c r="PYV50" s="1116"/>
      <c r="PYW50" s="1116"/>
      <c r="PYX50" s="1116"/>
      <c r="PYY50" s="1116"/>
      <c r="PYZ50" s="1116"/>
      <c r="PZA50" s="1116"/>
      <c r="PZB50" s="1116"/>
      <c r="PZC50" s="1116"/>
      <c r="PZD50" s="1116"/>
      <c r="PZE50" s="1116"/>
      <c r="PZF50" s="1116"/>
      <c r="PZG50" s="1116"/>
      <c r="PZH50" s="1116"/>
      <c r="PZI50" s="1116"/>
      <c r="PZJ50" s="1116"/>
      <c r="PZK50" s="1116"/>
      <c r="PZL50" s="1116"/>
      <c r="PZM50" s="1116"/>
      <c r="PZN50" s="1116"/>
      <c r="PZO50" s="1116"/>
      <c r="PZP50" s="1116"/>
      <c r="PZQ50" s="1116"/>
      <c r="PZR50" s="1116"/>
      <c r="PZS50" s="1116"/>
      <c r="PZT50" s="1116"/>
      <c r="PZU50" s="1116"/>
      <c r="PZV50" s="1116"/>
      <c r="PZW50" s="1116"/>
      <c r="PZX50" s="1116"/>
      <c r="PZY50" s="1116"/>
      <c r="PZZ50" s="1116"/>
      <c r="QAA50" s="1116"/>
      <c r="QAB50" s="1116"/>
      <c r="QAC50" s="1116"/>
      <c r="QAD50" s="1116"/>
      <c r="QAE50" s="1116"/>
      <c r="QAF50" s="1116"/>
      <c r="QAG50" s="1116"/>
      <c r="QAH50" s="1116"/>
      <c r="QAI50" s="1116"/>
      <c r="QAJ50" s="1116"/>
      <c r="QAK50" s="1116"/>
      <c r="QAL50" s="1116"/>
      <c r="QAM50" s="1116"/>
      <c r="QAN50" s="1116"/>
      <c r="QAO50" s="1116"/>
      <c r="QAP50" s="1116"/>
      <c r="QAQ50" s="1116"/>
      <c r="QAR50" s="1116"/>
      <c r="QAS50" s="1116"/>
      <c r="QAT50" s="1116"/>
      <c r="QAU50" s="1116"/>
      <c r="QAV50" s="1116"/>
      <c r="QAW50" s="1116"/>
      <c r="QAX50" s="1116"/>
      <c r="QAY50" s="1116"/>
      <c r="QAZ50" s="1116"/>
      <c r="QBA50" s="1116"/>
      <c r="QBB50" s="1116"/>
      <c r="QBC50" s="1116"/>
      <c r="QBD50" s="1116"/>
      <c r="QBE50" s="1116"/>
      <c r="QBF50" s="1116"/>
      <c r="QBG50" s="1116"/>
      <c r="QBH50" s="1116"/>
      <c r="QBI50" s="1116"/>
      <c r="QBJ50" s="1116"/>
      <c r="QBK50" s="1116"/>
      <c r="QBL50" s="1116"/>
      <c r="QBM50" s="1116"/>
      <c r="QBN50" s="1116"/>
      <c r="QBO50" s="1116"/>
      <c r="QBP50" s="1116"/>
      <c r="QBQ50" s="1116"/>
      <c r="QBR50" s="1116"/>
      <c r="QBS50" s="1116"/>
      <c r="QBT50" s="1116"/>
      <c r="QBU50" s="1116"/>
      <c r="QBV50" s="1116"/>
      <c r="QBW50" s="1116"/>
      <c r="QBX50" s="1116"/>
      <c r="QBY50" s="1116"/>
      <c r="QBZ50" s="1116"/>
      <c r="QCA50" s="1116"/>
      <c r="QCB50" s="1116"/>
      <c r="QCC50" s="1116"/>
      <c r="QCD50" s="1116"/>
      <c r="QCE50" s="1116"/>
      <c r="QCF50" s="1116"/>
      <c r="QCG50" s="1116"/>
      <c r="QCH50" s="1116"/>
      <c r="QCI50" s="1116"/>
      <c r="QCJ50" s="1116"/>
      <c r="QCK50" s="1116"/>
      <c r="QCL50" s="1116"/>
      <c r="QCM50" s="1116"/>
      <c r="QCN50" s="1116"/>
      <c r="QCO50" s="1116"/>
      <c r="QCP50" s="1116"/>
      <c r="QCQ50" s="1116"/>
      <c r="QCR50" s="1116"/>
      <c r="QCS50" s="1116"/>
      <c r="QCT50" s="1116"/>
      <c r="QCU50" s="1116"/>
      <c r="QCV50" s="1116"/>
      <c r="QCW50" s="1116"/>
      <c r="QCX50" s="1116"/>
      <c r="QCY50" s="1116"/>
      <c r="QCZ50" s="1116"/>
      <c r="QDA50" s="1116"/>
      <c r="QDB50" s="1116"/>
      <c r="QDC50" s="1116"/>
      <c r="QDD50" s="1116"/>
      <c r="QDE50" s="1116"/>
      <c r="QDF50" s="1116"/>
      <c r="QDG50" s="1116"/>
      <c r="QDH50" s="1116"/>
      <c r="QDI50" s="1116"/>
      <c r="QDJ50" s="1116"/>
      <c r="QDK50" s="1116"/>
      <c r="QDL50" s="1116"/>
      <c r="QDM50" s="1116"/>
      <c r="QDN50" s="1116"/>
      <c r="QDO50" s="1116"/>
      <c r="QDP50" s="1116"/>
      <c r="QDQ50" s="1116"/>
      <c r="QDR50" s="1116"/>
      <c r="QDS50" s="1116"/>
      <c r="QDT50" s="1116"/>
      <c r="QDU50" s="1116"/>
      <c r="QDV50" s="1116"/>
      <c r="QDW50" s="1116"/>
      <c r="QDX50" s="1116"/>
      <c r="QDY50" s="1116"/>
      <c r="QDZ50" s="1116"/>
      <c r="QEA50" s="1116"/>
      <c r="QEB50" s="1116"/>
      <c r="QEC50" s="1116"/>
      <c r="QED50" s="1116"/>
      <c r="QEE50" s="1116"/>
      <c r="QEF50" s="1116"/>
      <c r="QEG50" s="1116"/>
      <c r="QEH50" s="1116"/>
      <c r="QEI50" s="1116"/>
      <c r="QEJ50" s="1116"/>
      <c r="QEK50" s="1116"/>
      <c r="QEL50" s="1116"/>
      <c r="QEM50" s="1116"/>
      <c r="QEN50" s="1116"/>
      <c r="QEO50" s="1116"/>
      <c r="QEP50" s="1116"/>
      <c r="QEQ50" s="1116"/>
      <c r="QER50" s="1116"/>
      <c r="QES50" s="1116"/>
      <c r="QET50" s="1116"/>
      <c r="QEU50" s="1116"/>
      <c r="QEV50" s="1116"/>
      <c r="QEW50" s="1116"/>
      <c r="QEX50" s="1116"/>
      <c r="QEY50" s="1116"/>
      <c r="QEZ50" s="1116"/>
      <c r="QFA50" s="1116"/>
      <c r="QFB50" s="1116"/>
      <c r="QFC50" s="1116"/>
      <c r="QFD50" s="1116"/>
      <c r="QFE50" s="1116"/>
      <c r="QFF50" s="1116"/>
      <c r="QFG50" s="1116"/>
      <c r="QFH50" s="1116"/>
      <c r="QFI50" s="1116"/>
      <c r="QFJ50" s="1116"/>
      <c r="QFK50" s="1116"/>
      <c r="QFL50" s="1116"/>
      <c r="QFM50" s="1116"/>
      <c r="QFN50" s="1116"/>
      <c r="QFO50" s="1116"/>
      <c r="QFP50" s="1116"/>
      <c r="QFQ50" s="1116"/>
      <c r="QFR50" s="1116"/>
      <c r="QFS50" s="1116"/>
      <c r="QFT50" s="1116"/>
      <c r="QFU50" s="1116"/>
      <c r="QFV50" s="1116"/>
      <c r="QFW50" s="1116"/>
      <c r="QFX50" s="1116"/>
      <c r="QFY50" s="1116"/>
      <c r="QFZ50" s="1116"/>
      <c r="QGA50" s="1116"/>
      <c r="QGB50" s="1116"/>
      <c r="QGC50" s="1116"/>
      <c r="QGD50" s="1116"/>
      <c r="QGE50" s="1116"/>
      <c r="QGF50" s="1116"/>
      <c r="QGG50" s="1116"/>
      <c r="QGH50" s="1116"/>
      <c r="QGI50" s="1116"/>
      <c r="QGJ50" s="1116"/>
      <c r="QGK50" s="1116"/>
      <c r="QGL50" s="1116"/>
      <c r="QGM50" s="1116"/>
      <c r="QGN50" s="1116"/>
      <c r="QGO50" s="1116"/>
      <c r="QGP50" s="1116"/>
      <c r="QGQ50" s="1116"/>
      <c r="QGR50" s="1116"/>
      <c r="QGS50" s="1116"/>
      <c r="QGT50" s="1116"/>
      <c r="QGU50" s="1116"/>
      <c r="QGV50" s="1116"/>
      <c r="QGW50" s="1116"/>
      <c r="QGX50" s="1116"/>
      <c r="QGY50" s="1116"/>
      <c r="QGZ50" s="1116"/>
      <c r="QHA50" s="1116"/>
      <c r="QHB50" s="1116"/>
      <c r="QHC50" s="1116"/>
      <c r="QHD50" s="1116"/>
      <c r="QHE50" s="1116"/>
      <c r="QHF50" s="1116"/>
      <c r="QHG50" s="1116"/>
      <c r="QHH50" s="1116"/>
      <c r="QHI50" s="1116"/>
      <c r="QHJ50" s="1116"/>
      <c r="QHK50" s="1116"/>
      <c r="QHL50" s="1116"/>
      <c r="QHM50" s="1116"/>
      <c r="QHN50" s="1116"/>
      <c r="QHO50" s="1116"/>
      <c r="QHP50" s="1116"/>
      <c r="QHQ50" s="1116"/>
      <c r="QHR50" s="1116"/>
      <c r="QHS50" s="1116"/>
      <c r="QHT50" s="1116"/>
      <c r="QHU50" s="1116"/>
      <c r="QHV50" s="1116"/>
      <c r="QHW50" s="1116"/>
      <c r="QHX50" s="1116"/>
      <c r="QHY50" s="1116"/>
      <c r="QHZ50" s="1116"/>
      <c r="QIA50" s="1116"/>
      <c r="QIB50" s="1116"/>
      <c r="QIC50" s="1116"/>
      <c r="QID50" s="1116"/>
      <c r="QIE50" s="1116"/>
      <c r="QIF50" s="1116"/>
      <c r="QIG50" s="1116"/>
      <c r="QIH50" s="1116"/>
      <c r="QII50" s="1116"/>
      <c r="QIJ50" s="1116"/>
      <c r="QIK50" s="1116"/>
      <c r="QIL50" s="1116"/>
      <c r="QIM50" s="1116"/>
      <c r="QIN50" s="1116"/>
      <c r="QIO50" s="1116"/>
      <c r="QIP50" s="1116"/>
      <c r="QIQ50" s="1116"/>
      <c r="QIR50" s="1116"/>
      <c r="QIS50" s="1116"/>
      <c r="QIT50" s="1116"/>
      <c r="QIU50" s="1116"/>
      <c r="QIV50" s="1116"/>
      <c r="QIW50" s="1116"/>
      <c r="QIX50" s="1116"/>
      <c r="QIY50" s="1116"/>
      <c r="QIZ50" s="1116"/>
      <c r="QJA50" s="1116"/>
      <c r="QJB50" s="1116"/>
      <c r="QJC50" s="1116"/>
      <c r="QJD50" s="1116"/>
      <c r="QJE50" s="1116"/>
      <c r="QJF50" s="1116"/>
      <c r="QJG50" s="1116"/>
      <c r="QJH50" s="1116"/>
      <c r="QJI50" s="1116"/>
      <c r="QJJ50" s="1116"/>
      <c r="QJK50" s="1116"/>
      <c r="QJL50" s="1116"/>
      <c r="QJM50" s="1116"/>
      <c r="QJN50" s="1116"/>
      <c r="QJO50" s="1116"/>
      <c r="QJP50" s="1116"/>
      <c r="QJQ50" s="1116"/>
      <c r="QJR50" s="1116"/>
      <c r="QJS50" s="1116"/>
      <c r="QJT50" s="1116"/>
      <c r="QJU50" s="1116"/>
      <c r="QJV50" s="1116"/>
      <c r="QJW50" s="1116"/>
      <c r="QJX50" s="1116"/>
      <c r="QJY50" s="1116"/>
      <c r="QJZ50" s="1116"/>
      <c r="QKA50" s="1116"/>
      <c r="QKB50" s="1116"/>
      <c r="QKC50" s="1116"/>
      <c r="QKD50" s="1116"/>
      <c r="QKE50" s="1116"/>
      <c r="QKF50" s="1116"/>
      <c r="QKG50" s="1116"/>
      <c r="QKH50" s="1116"/>
      <c r="QKI50" s="1116"/>
      <c r="QKJ50" s="1116"/>
      <c r="QKK50" s="1116"/>
      <c r="QKL50" s="1116"/>
      <c r="QKM50" s="1116"/>
      <c r="QKN50" s="1116"/>
      <c r="QKO50" s="1116"/>
      <c r="QKP50" s="1116"/>
      <c r="QKQ50" s="1116"/>
      <c r="QKR50" s="1116"/>
      <c r="QKS50" s="1116"/>
      <c r="QKT50" s="1116"/>
      <c r="QKU50" s="1116"/>
      <c r="QKV50" s="1116"/>
      <c r="QKW50" s="1116"/>
      <c r="QKX50" s="1116"/>
      <c r="QKY50" s="1116"/>
      <c r="QKZ50" s="1116"/>
      <c r="QLA50" s="1116"/>
      <c r="QLB50" s="1116"/>
      <c r="QLC50" s="1116"/>
      <c r="QLD50" s="1116"/>
      <c r="QLE50" s="1116"/>
      <c r="QLF50" s="1116"/>
      <c r="QLG50" s="1116"/>
      <c r="QLH50" s="1116"/>
      <c r="QLI50" s="1116"/>
      <c r="QLJ50" s="1116"/>
      <c r="QLK50" s="1116"/>
      <c r="QLL50" s="1116"/>
      <c r="QLM50" s="1116"/>
      <c r="QLN50" s="1116"/>
      <c r="QLO50" s="1116"/>
      <c r="QLP50" s="1116"/>
      <c r="QLQ50" s="1116"/>
      <c r="QLR50" s="1116"/>
      <c r="QLS50" s="1116"/>
      <c r="QLT50" s="1116"/>
      <c r="QLU50" s="1116"/>
      <c r="QLV50" s="1116"/>
      <c r="QLW50" s="1116"/>
      <c r="QLX50" s="1116"/>
      <c r="QLY50" s="1116"/>
      <c r="QLZ50" s="1116"/>
      <c r="QMA50" s="1116"/>
      <c r="QMB50" s="1116"/>
      <c r="QMC50" s="1116"/>
      <c r="QMD50" s="1116"/>
      <c r="QME50" s="1116"/>
      <c r="QMF50" s="1116"/>
      <c r="QMG50" s="1116"/>
      <c r="QMH50" s="1116"/>
      <c r="QMI50" s="1116"/>
      <c r="QMJ50" s="1116"/>
      <c r="QMK50" s="1116"/>
      <c r="QML50" s="1116"/>
      <c r="QMM50" s="1116"/>
      <c r="QMN50" s="1116"/>
      <c r="QMO50" s="1116"/>
      <c r="QMP50" s="1116"/>
      <c r="QMQ50" s="1116"/>
      <c r="QMR50" s="1116"/>
      <c r="QMS50" s="1116"/>
      <c r="QMT50" s="1116"/>
      <c r="QMU50" s="1116"/>
      <c r="QMV50" s="1116"/>
      <c r="QMW50" s="1116"/>
      <c r="QMX50" s="1116"/>
      <c r="QMY50" s="1116"/>
      <c r="QMZ50" s="1116"/>
      <c r="QNA50" s="1116"/>
      <c r="QNB50" s="1116"/>
      <c r="QNC50" s="1116"/>
      <c r="QND50" s="1116"/>
      <c r="QNE50" s="1116"/>
      <c r="QNF50" s="1116"/>
      <c r="QNG50" s="1116"/>
      <c r="QNH50" s="1116"/>
      <c r="QNI50" s="1116"/>
      <c r="QNJ50" s="1116"/>
      <c r="QNK50" s="1116"/>
      <c r="QNL50" s="1116"/>
      <c r="QNM50" s="1116"/>
      <c r="QNN50" s="1116"/>
      <c r="QNO50" s="1116"/>
      <c r="QNP50" s="1116"/>
      <c r="QNQ50" s="1116"/>
      <c r="QNR50" s="1116"/>
      <c r="QNS50" s="1116"/>
      <c r="QNT50" s="1116"/>
      <c r="QNU50" s="1116"/>
      <c r="QNV50" s="1116"/>
      <c r="QNW50" s="1116"/>
      <c r="QNX50" s="1116"/>
      <c r="QNY50" s="1116"/>
      <c r="QNZ50" s="1116"/>
      <c r="QOA50" s="1116"/>
      <c r="QOB50" s="1116"/>
      <c r="QOC50" s="1116"/>
      <c r="QOD50" s="1116"/>
      <c r="QOE50" s="1116"/>
      <c r="QOF50" s="1116"/>
      <c r="QOG50" s="1116"/>
      <c r="QOH50" s="1116"/>
      <c r="QOI50" s="1116"/>
      <c r="QOJ50" s="1116"/>
      <c r="QOK50" s="1116"/>
      <c r="QOL50" s="1116"/>
      <c r="QOM50" s="1116"/>
      <c r="QON50" s="1116"/>
      <c r="QOO50" s="1116"/>
      <c r="QOP50" s="1116"/>
      <c r="QOQ50" s="1116"/>
      <c r="QOR50" s="1116"/>
      <c r="QOS50" s="1116"/>
      <c r="QOT50" s="1116"/>
      <c r="QOU50" s="1116"/>
      <c r="QOV50" s="1116"/>
      <c r="QOW50" s="1116"/>
      <c r="QOX50" s="1116"/>
      <c r="QOY50" s="1116"/>
      <c r="QOZ50" s="1116"/>
      <c r="QPA50" s="1116"/>
      <c r="QPB50" s="1116"/>
      <c r="QPC50" s="1116"/>
      <c r="QPD50" s="1116"/>
      <c r="QPE50" s="1116"/>
      <c r="QPF50" s="1116"/>
      <c r="QPG50" s="1116"/>
      <c r="QPH50" s="1116"/>
      <c r="QPI50" s="1116"/>
      <c r="QPJ50" s="1116"/>
      <c r="QPK50" s="1116"/>
      <c r="QPL50" s="1116"/>
      <c r="QPM50" s="1116"/>
      <c r="QPN50" s="1116"/>
      <c r="QPO50" s="1116"/>
      <c r="QPP50" s="1116"/>
      <c r="QPQ50" s="1116"/>
      <c r="QPR50" s="1116"/>
      <c r="QPS50" s="1116"/>
      <c r="QPT50" s="1116"/>
      <c r="QPU50" s="1116"/>
      <c r="QPV50" s="1116"/>
      <c r="QPW50" s="1116"/>
      <c r="QPX50" s="1116"/>
      <c r="QPY50" s="1116"/>
      <c r="QPZ50" s="1116"/>
      <c r="QQA50" s="1116"/>
      <c r="QQB50" s="1116"/>
      <c r="QQC50" s="1116"/>
      <c r="QQD50" s="1116"/>
      <c r="QQE50" s="1116"/>
      <c r="QQF50" s="1116"/>
      <c r="QQG50" s="1116"/>
      <c r="QQH50" s="1116"/>
      <c r="QQI50" s="1116"/>
      <c r="QQJ50" s="1116"/>
      <c r="QQK50" s="1116"/>
      <c r="QQL50" s="1116"/>
      <c r="QQM50" s="1116"/>
      <c r="QQN50" s="1116"/>
      <c r="QQO50" s="1116"/>
      <c r="QQP50" s="1116"/>
      <c r="QQQ50" s="1116"/>
      <c r="QQR50" s="1116"/>
      <c r="QQS50" s="1116"/>
      <c r="QQT50" s="1116"/>
      <c r="QQU50" s="1116"/>
      <c r="QQV50" s="1116"/>
      <c r="QQW50" s="1116"/>
      <c r="QQX50" s="1116"/>
      <c r="QQY50" s="1116"/>
      <c r="QQZ50" s="1116"/>
      <c r="QRA50" s="1116"/>
      <c r="QRB50" s="1116"/>
      <c r="QRC50" s="1116"/>
      <c r="QRD50" s="1116"/>
      <c r="QRE50" s="1116"/>
      <c r="QRF50" s="1116"/>
      <c r="QRG50" s="1116"/>
      <c r="QRH50" s="1116"/>
      <c r="QRI50" s="1116"/>
      <c r="QRJ50" s="1116"/>
      <c r="QRK50" s="1116"/>
      <c r="QRL50" s="1116"/>
      <c r="QRM50" s="1116"/>
      <c r="QRN50" s="1116"/>
      <c r="QRO50" s="1116"/>
      <c r="QRP50" s="1116"/>
      <c r="QRQ50" s="1116"/>
      <c r="QRR50" s="1116"/>
      <c r="QRS50" s="1116"/>
      <c r="QRT50" s="1116"/>
      <c r="QRU50" s="1116"/>
      <c r="QRV50" s="1116"/>
      <c r="QRW50" s="1116"/>
      <c r="QRX50" s="1116"/>
      <c r="QRY50" s="1116"/>
      <c r="QRZ50" s="1116"/>
      <c r="QSA50" s="1116"/>
      <c r="QSB50" s="1116"/>
      <c r="QSC50" s="1116"/>
      <c r="QSD50" s="1116"/>
      <c r="QSE50" s="1116"/>
      <c r="QSF50" s="1116"/>
      <c r="QSG50" s="1116"/>
      <c r="QSH50" s="1116"/>
      <c r="QSI50" s="1116"/>
      <c r="QSJ50" s="1116"/>
      <c r="QSK50" s="1116"/>
      <c r="QSL50" s="1116"/>
      <c r="QSM50" s="1116"/>
      <c r="QSN50" s="1116"/>
      <c r="QSO50" s="1116"/>
      <c r="QSP50" s="1116"/>
      <c r="QSQ50" s="1116"/>
      <c r="QSR50" s="1116"/>
      <c r="QSS50" s="1116"/>
      <c r="QST50" s="1116"/>
      <c r="QSU50" s="1116"/>
      <c r="QSV50" s="1116"/>
      <c r="QSW50" s="1116"/>
      <c r="QSX50" s="1116"/>
      <c r="QSY50" s="1116"/>
      <c r="QSZ50" s="1116"/>
      <c r="QTA50" s="1116"/>
      <c r="QTB50" s="1116"/>
      <c r="QTC50" s="1116"/>
      <c r="QTD50" s="1116"/>
      <c r="QTE50" s="1116"/>
      <c r="QTF50" s="1116"/>
      <c r="QTG50" s="1116"/>
      <c r="QTH50" s="1116"/>
      <c r="QTI50" s="1116"/>
      <c r="QTJ50" s="1116"/>
      <c r="QTK50" s="1116"/>
      <c r="QTL50" s="1116"/>
      <c r="QTM50" s="1116"/>
      <c r="QTN50" s="1116"/>
      <c r="QTO50" s="1116"/>
      <c r="QTP50" s="1116"/>
      <c r="QTQ50" s="1116"/>
      <c r="QTR50" s="1116"/>
      <c r="QTS50" s="1116"/>
      <c r="QTT50" s="1116"/>
      <c r="QTU50" s="1116"/>
      <c r="QTV50" s="1116"/>
      <c r="QTW50" s="1116"/>
      <c r="QTX50" s="1116"/>
      <c r="QTY50" s="1116"/>
      <c r="QTZ50" s="1116"/>
      <c r="QUA50" s="1116"/>
      <c r="QUB50" s="1116"/>
      <c r="QUC50" s="1116"/>
      <c r="QUD50" s="1116"/>
      <c r="QUE50" s="1116"/>
      <c r="QUF50" s="1116"/>
      <c r="QUG50" s="1116"/>
      <c r="QUH50" s="1116"/>
      <c r="QUI50" s="1116"/>
      <c r="QUJ50" s="1116"/>
      <c r="QUK50" s="1116"/>
      <c r="QUL50" s="1116"/>
      <c r="QUM50" s="1116"/>
      <c r="QUN50" s="1116"/>
      <c r="QUO50" s="1116"/>
      <c r="QUP50" s="1116"/>
      <c r="QUQ50" s="1116"/>
      <c r="QUR50" s="1116"/>
      <c r="QUS50" s="1116"/>
      <c r="QUT50" s="1116"/>
      <c r="QUU50" s="1116"/>
      <c r="QUV50" s="1116"/>
      <c r="QUW50" s="1116"/>
      <c r="QUX50" s="1116"/>
      <c r="QUY50" s="1116"/>
      <c r="QUZ50" s="1116"/>
      <c r="QVA50" s="1116"/>
      <c r="QVB50" s="1116"/>
      <c r="QVC50" s="1116"/>
      <c r="QVD50" s="1116"/>
      <c r="QVE50" s="1116"/>
      <c r="QVF50" s="1116"/>
      <c r="QVG50" s="1116"/>
      <c r="QVH50" s="1116"/>
      <c r="QVI50" s="1116"/>
      <c r="QVJ50" s="1116"/>
      <c r="QVK50" s="1116"/>
      <c r="QVL50" s="1116"/>
      <c r="QVM50" s="1116"/>
      <c r="QVN50" s="1116"/>
      <c r="QVO50" s="1116"/>
      <c r="QVP50" s="1116"/>
      <c r="QVQ50" s="1116"/>
      <c r="QVR50" s="1116"/>
      <c r="QVS50" s="1116"/>
      <c r="QVT50" s="1116"/>
      <c r="QVU50" s="1116"/>
      <c r="QVV50" s="1116"/>
      <c r="QVW50" s="1116"/>
      <c r="QVX50" s="1116"/>
      <c r="QVY50" s="1116"/>
      <c r="QVZ50" s="1116"/>
      <c r="QWA50" s="1116"/>
      <c r="QWB50" s="1116"/>
      <c r="QWC50" s="1116"/>
      <c r="QWD50" s="1116"/>
      <c r="QWE50" s="1116"/>
      <c r="QWF50" s="1116"/>
      <c r="QWG50" s="1116"/>
      <c r="QWH50" s="1116"/>
      <c r="QWI50" s="1116"/>
      <c r="QWJ50" s="1116"/>
      <c r="QWK50" s="1116"/>
      <c r="QWL50" s="1116"/>
      <c r="QWM50" s="1116"/>
      <c r="QWN50" s="1116"/>
      <c r="QWO50" s="1116"/>
      <c r="QWP50" s="1116"/>
      <c r="QWQ50" s="1116"/>
      <c r="QWR50" s="1116"/>
      <c r="QWS50" s="1116"/>
      <c r="QWT50" s="1116"/>
      <c r="QWU50" s="1116"/>
      <c r="QWV50" s="1116"/>
      <c r="QWW50" s="1116"/>
      <c r="QWX50" s="1116"/>
      <c r="QWY50" s="1116"/>
      <c r="QWZ50" s="1116"/>
      <c r="QXA50" s="1116"/>
      <c r="QXB50" s="1116"/>
      <c r="QXC50" s="1116"/>
      <c r="QXD50" s="1116"/>
      <c r="QXE50" s="1116"/>
      <c r="QXF50" s="1116"/>
      <c r="QXG50" s="1116"/>
      <c r="QXH50" s="1116"/>
      <c r="QXI50" s="1116"/>
      <c r="QXJ50" s="1116"/>
      <c r="QXK50" s="1116"/>
      <c r="QXL50" s="1116"/>
      <c r="QXM50" s="1116"/>
      <c r="QXN50" s="1116"/>
      <c r="QXO50" s="1116"/>
      <c r="QXP50" s="1116"/>
      <c r="QXQ50" s="1116"/>
      <c r="QXR50" s="1116"/>
      <c r="QXS50" s="1116"/>
      <c r="QXT50" s="1116"/>
      <c r="QXU50" s="1116"/>
      <c r="QXV50" s="1116"/>
      <c r="QXW50" s="1116"/>
      <c r="QXX50" s="1116"/>
      <c r="QXY50" s="1116"/>
      <c r="QXZ50" s="1116"/>
      <c r="QYA50" s="1116"/>
      <c r="QYB50" s="1116"/>
      <c r="QYC50" s="1116"/>
      <c r="QYD50" s="1116"/>
      <c r="QYE50" s="1116"/>
      <c r="QYF50" s="1116"/>
      <c r="QYG50" s="1116"/>
      <c r="QYH50" s="1116"/>
      <c r="QYI50" s="1116"/>
      <c r="QYJ50" s="1116"/>
      <c r="QYK50" s="1116"/>
      <c r="QYL50" s="1116"/>
      <c r="QYM50" s="1116"/>
      <c r="QYN50" s="1116"/>
      <c r="QYO50" s="1116"/>
      <c r="QYP50" s="1116"/>
      <c r="QYQ50" s="1116"/>
      <c r="QYR50" s="1116"/>
      <c r="QYS50" s="1116"/>
      <c r="QYT50" s="1116"/>
      <c r="QYU50" s="1116"/>
      <c r="QYV50" s="1116"/>
      <c r="QYW50" s="1116"/>
      <c r="QYX50" s="1116"/>
      <c r="QYY50" s="1116"/>
      <c r="QYZ50" s="1116"/>
      <c r="QZA50" s="1116"/>
      <c r="QZB50" s="1116"/>
      <c r="QZC50" s="1116"/>
      <c r="QZD50" s="1116"/>
      <c r="QZE50" s="1116"/>
      <c r="QZF50" s="1116"/>
      <c r="QZG50" s="1116"/>
      <c r="QZH50" s="1116"/>
      <c r="QZI50" s="1116"/>
      <c r="QZJ50" s="1116"/>
      <c r="QZK50" s="1116"/>
      <c r="QZL50" s="1116"/>
      <c r="QZM50" s="1116"/>
      <c r="QZN50" s="1116"/>
      <c r="QZO50" s="1116"/>
      <c r="QZP50" s="1116"/>
      <c r="QZQ50" s="1116"/>
      <c r="QZR50" s="1116"/>
      <c r="QZS50" s="1116"/>
      <c r="QZT50" s="1116"/>
      <c r="QZU50" s="1116"/>
      <c r="QZV50" s="1116"/>
      <c r="QZW50" s="1116"/>
      <c r="QZX50" s="1116"/>
      <c r="QZY50" s="1116"/>
      <c r="QZZ50" s="1116"/>
      <c r="RAA50" s="1116"/>
      <c r="RAB50" s="1116"/>
      <c r="RAC50" s="1116"/>
      <c r="RAD50" s="1116"/>
      <c r="RAE50" s="1116"/>
      <c r="RAF50" s="1116"/>
      <c r="RAG50" s="1116"/>
      <c r="RAH50" s="1116"/>
      <c r="RAI50" s="1116"/>
      <c r="RAJ50" s="1116"/>
      <c r="RAK50" s="1116"/>
      <c r="RAL50" s="1116"/>
      <c r="RAM50" s="1116"/>
      <c r="RAN50" s="1116"/>
      <c r="RAO50" s="1116"/>
      <c r="RAP50" s="1116"/>
      <c r="RAQ50" s="1116"/>
      <c r="RAR50" s="1116"/>
      <c r="RAS50" s="1116"/>
      <c r="RAT50" s="1116"/>
      <c r="RAU50" s="1116"/>
      <c r="RAV50" s="1116"/>
      <c r="RAW50" s="1116"/>
      <c r="RAX50" s="1116"/>
      <c r="RAY50" s="1116"/>
      <c r="RAZ50" s="1116"/>
      <c r="RBA50" s="1116"/>
      <c r="RBB50" s="1116"/>
      <c r="RBC50" s="1116"/>
      <c r="RBD50" s="1116"/>
      <c r="RBE50" s="1116"/>
      <c r="RBF50" s="1116"/>
      <c r="RBG50" s="1116"/>
      <c r="RBH50" s="1116"/>
      <c r="RBI50" s="1116"/>
      <c r="RBJ50" s="1116"/>
      <c r="RBK50" s="1116"/>
      <c r="RBL50" s="1116"/>
      <c r="RBM50" s="1116"/>
      <c r="RBN50" s="1116"/>
      <c r="RBO50" s="1116"/>
      <c r="RBP50" s="1116"/>
      <c r="RBQ50" s="1116"/>
      <c r="RBR50" s="1116"/>
      <c r="RBS50" s="1116"/>
      <c r="RBT50" s="1116"/>
      <c r="RBU50" s="1116"/>
      <c r="RBV50" s="1116"/>
      <c r="RBW50" s="1116"/>
      <c r="RBX50" s="1116"/>
      <c r="RBY50" s="1116"/>
      <c r="RBZ50" s="1116"/>
      <c r="RCA50" s="1116"/>
      <c r="RCB50" s="1116"/>
      <c r="RCC50" s="1116"/>
      <c r="RCD50" s="1116"/>
      <c r="RCE50" s="1116"/>
      <c r="RCF50" s="1116"/>
      <c r="RCG50" s="1116"/>
      <c r="RCH50" s="1116"/>
      <c r="RCI50" s="1116"/>
      <c r="RCJ50" s="1116"/>
      <c r="RCK50" s="1116"/>
      <c r="RCL50" s="1116"/>
      <c r="RCM50" s="1116"/>
      <c r="RCN50" s="1116"/>
      <c r="RCO50" s="1116"/>
      <c r="RCP50" s="1116"/>
      <c r="RCQ50" s="1116"/>
      <c r="RCR50" s="1116"/>
      <c r="RCS50" s="1116"/>
      <c r="RCT50" s="1116"/>
      <c r="RCU50" s="1116"/>
      <c r="RCV50" s="1116"/>
      <c r="RCW50" s="1116"/>
      <c r="RCX50" s="1116"/>
      <c r="RCY50" s="1116"/>
      <c r="RCZ50" s="1116"/>
      <c r="RDA50" s="1116"/>
      <c r="RDB50" s="1116"/>
      <c r="RDC50" s="1116"/>
      <c r="RDD50" s="1116"/>
      <c r="RDE50" s="1116"/>
      <c r="RDF50" s="1116"/>
      <c r="RDG50" s="1116"/>
      <c r="RDH50" s="1116"/>
      <c r="RDI50" s="1116"/>
      <c r="RDJ50" s="1116"/>
      <c r="RDK50" s="1116"/>
      <c r="RDL50" s="1116"/>
      <c r="RDM50" s="1116"/>
      <c r="RDN50" s="1116"/>
      <c r="RDO50" s="1116"/>
      <c r="RDP50" s="1116"/>
      <c r="RDQ50" s="1116"/>
      <c r="RDR50" s="1116"/>
      <c r="RDS50" s="1116"/>
      <c r="RDT50" s="1116"/>
      <c r="RDU50" s="1116"/>
      <c r="RDV50" s="1116"/>
      <c r="RDW50" s="1116"/>
      <c r="RDX50" s="1116"/>
      <c r="RDY50" s="1116"/>
      <c r="RDZ50" s="1116"/>
      <c r="REA50" s="1116"/>
      <c r="REB50" s="1116"/>
      <c r="REC50" s="1116"/>
      <c r="RED50" s="1116"/>
      <c r="REE50" s="1116"/>
      <c r="REF50" s="1116"/>
      <c r="REG50" s="1116"/>
      <c r="REH50" s="1116"/>
      <c r="REI50" s="1116"/>
      <c r="REJ50" s="1116"/>
      <c r="REK50" s="1116"/>
      <c r="REL50" s="1116"/>
      <c r="REM50" s="1116"/>
      <c r="REN50" s="1116"/>
      <c r="REO50" s="1116"/>
      <c r="REP50" s="1116"/>
      <c r="REQ50" s="1116"/>
      <c r="RER50" s="1116"/>
      <c r="RES50" s="1116"/>
      <c r="RET50" s="1116"/>
      <c r="REU50" s="1116"/>
      <c r="REV50" s="1116"/>
      <c r="REW50" s="1116"/>
      <c r="REX50" s="1116"/>
      <c r="REY50" s="1116"/>
      <c r="REZ50" s="1116"/>
      <c r="RFA50" s="1116"/>
      <c r="RFB50" s="1116"/>
      <c r="RFC50" s="1116"/>
      <c r="RFD50" s="1116"/>
      <c r="RFE50" s="1116"/>
      <c r="RFF50" s="1116"/>
      <c r="RFG50" s="1116"/>
      <c r="RFH50" s="1116"/>
      <c r="RFI50" s="1116"/>
      <c r="RFJ50" s="1116"/>
      <c r="RFK50" s="1116"/>
      <c r="RFL50" s="1116"/>
      <c r="RFM50" s="1116"/>
      <c r="RFN50" s="1116"/>
      <c r="RFO50" s="1116"/>
      <c r="RFP50" s="1116"/>
      <c r="RFQ50" s="1116"/>
      <c r="RFR50" s="1116"/>
      <c r="RFS50" s="1116"/>
      <c r="RFT50" s="1116"/>
      <c r="RFU50" s="1116"/>
      <c r="RFV50" s="1116"/>
      <c r="RFW50" s="1116"/>
      <c r="RFX50" s="1116"/>
      <c r="RFY50" s="1116"/>
      <c r="RFZ50" s="1116"/>
      <c r="RGA50" s="1116"/>
      <c r="RGB50" s="1116"/>
      <c r="RGC50" s="1116"/>
      <c r="RGD50" s="1116"/>
      <c r="RGE50" s="1116"/>
      <c r="RGF50" s="1116"/>
      <c r="RGG50" s="1116"/>
      <c r="RGH50" s="1116"/>
      <c r="RGI50" s="1116"/>
      <c r="RGJ50" s="1116"/>
      <c r="RGK50" s="1116"/>
      <c r="RGL50" s="1116"/>
      <c r="RGM50" s="1116"/>
      <c r="RGN50" s="1116"/>
      <c r="RGO50" s="1116"/>
      <c r="RGP50" s="1116"/>
      <c r="RGQ50" s="1116"/>
      <c r="RGR50" s="1116"/>
      <c r="RGS50" s="1116"/>
      <c r="RGT50" s="1116"/>
      <c r="RGU50" s="1116"/>
      <c r="RGV50" s="1116"/>
      <c r="RGW50" s="1116"/>
      <c r="RGX50" s="1116"/>
      <c r="RGY50" s="1116"/>
      <c r="RGZ50" s="1116"/>
      <c r="RHA50" s="1116"/>
      <c r="RHB50" s="1116"/>
      <c r="RHC50" s="1116"/>
      <c r="RHD50" s="1116"/>
      <c r="RHE50" s="1116"/>
      <c r="RHF50" s="1116"/>
      <c r="RHG50" s="1116"/>
      <c r="RHH50" s="1116"/>
      <c r="RHI50" s="1116"/>
      <c r="RHJ50" s="1116"/>
      <c r="RHK50" s="1116"/>
      <c r="RHL50" s="1116"/>
      <c r="RHM50" s="1116"/>
      <c r="RHN50" s="1116"/>
      <c r="RHO50" s="1116"/>
      <c r="RHP50" s="1116"/>
      <c r="RHQ50" s="1116"/>
      <c r="RHR50" s="1116"/>
      <c r="RHS50" s="1116"/>
      <c r="RHT50" s="1116"/>
      <c r="RHU50" s="1116"/>
      <c r="RHV50" s="1116"/>
      <c r="RHW50" s="1116"/>
      <c r="RHX50" s="1116"/>
      <c r="RHY50" s="1116"/>
      <c r="RHZ50" s="1116"/>
      <c r="RIA50" s="1116"/>
      <c r="RIB50" s="1116"/>
      <c r="RIC50" s="1116"/>
      <c r="RID50" s="1116"/>
      <c r="RIE50" s="1116"/>
      <c r="RIF50" s="1116"/>
      <c r="RIG50" s="1116"/>
      <c r="RIH50" s="1116"/>
      <c r="RII50" s="1116"/>
      <c r="RIJ50" s="1116"/>
      <c r="RIK50" s="1116"/>
      <c r="RIL50" s="1116"/>
      <c r="RIM50" s="1116"/>
      <c r="RIN50" s="1116"/>
      <c r="RIO50" s="1116"/>
      <c r="RIP50" s="1116"/>
      <c r="RIQ50" s="1116"/>
      <c r="RIR50" s="1116"/>
      <c r="RIS50" s="1116"/>
      <c r="RIT50" s="1116"/>
      <c r="RIU50" s="1116"/>
      <c r="RIV50" s="1116"/>
      <c r="RIW50" s="1116"/>
      <c r="RIX50" s="1116"/>
      <c r="RIY50" s="1116"/>
      <c r="RIZ50" s="1116"/>
      <c r="RJA50" s="1116"/>
      <c r="RJB50" s="1116"/>
      <c r="RJC50" s="1116"/>
      <c r="RJD50" s="1116"/>
      <c r="RJE50" s="1116"/>
      <c r="RJF50" s="1116"/>
      <c r="RJG50" s="1116"/>
      <c r="RJH50" s="1116"/>
      <c r="RJI50" s="1116"/>
      <c r="RJJ50" s="1116"/>
      <c r="RJK50" s="1116"/>
      <c r="RJL50" s="1116"/>
      <c r="RJM50" s="1116"/>
      <c r="RJN50" s="1116"/>
      <c r="RJO50" s="1116"/>
      <c r="RJP50" s="1116"/>
      <c r="RJQ50" s="1116"/>
      <c r="RJR50" s="1116"/>
      <c r="RJS50" s="1116"/>
      <c r="RJT50" s="1116"/>
      <c r="RJU50" s="1116"/>
      <c r="RJV50" s="1116"/>
      <c r="RJW50" s="1116"/>
      <c r="RJX50" s="1116"/>
      <c r="RJY50" s="1116"/>
      <c r="RJZ50" s="1116"/>
      <c r="RKA50" s="1116"/>
      <c r="RKB50" s="1116"/>
      <c r="RKC50" s="1116"/>
      <c r="RKD50" s="1116"/>
      <c r="RKE50" s="1116"/>
      <c r="RKF50" s="1116"/>
      <c r="RKG50" s="1116"/>
      <c r="RKH50" s="1116"/>
      <c r="RKI50" s="1116"/>
      <c r="RKJ50" s="1116"/>
      <c r="RKK50" s="1116"/>
      <c r="RKL50" s="1116"/>
      <c r="RKM50" s="1116"/>
      <c r="RKN50" s="1116"/>
      <c r="RKO50" s="1116"/>
      <c r="RKP50" s="1116"/>
      <c r="RKQ50" s="1116"/>
      <c r="RKR50" s="1116"/>
      <c r="RKS50" s="1116"/>
      <c r="RKT50" s="1116"/>
      <c r="RKU50" s="1116"/>
      <c r="RKV50" s="1116"/>
      <c r="RKW50" s="1116"/>
      <c r="RKX50" s="1116"/>
      <c r="RKY50" s="1116"/>
      <c r="RKZ50" s="1116"/>
      <c r="RLA50" s="1116"/>
      <c r="RLB50" s="1116"/>
      <c r="RLC50" s="1116"/>
      <c r="RLD50" s="1116"/>
      <c r="RLE50" s="1116"/>
      <c r="RLF50" s="1116"/>
      <c r="RLG50" s="1116"/>
      <c r="RLH50" s="1116"/>
      <c r="RLI50" s="1116"/>
      <c r="RLJ50" s="1116"/>
      <c r="RLK50" s="1116"/>
      <c r="RLL50" s="1116"/>
      <c r="RLM50" s="1116"/>
      <c r="RLN50" s="1116"/>
      <c r="RLO50" s="1116"/>
      <c r="RLP50" s="1116"/>
      <c r="RLQ50" s="1116"/>
      <c r="RLR50" s="1116"/>
      <c r="RLS50" s="1116"/>
      <c r="RLT50" s="1116"/>
      <c r="RLU50" s="1116"/>
      <c r="RLV50" s="1116"/>
      <c r="RLW50" s="1116"/>
      <c r="RLX50" s="1116"/>
      <c r="RLY50" s="1116"/>
      <c r="RLZ50" s="1116"/>
      <c r="RMA50" s="1116"/>
      <c r="RMB50" s="1116"/>
      <c r="RMC50" s="1116"/>
      <c r="RMD50" s="1116"/>
      <c r="RME50" s="1116"/>
      <c r="RMF50" s="1116"/>
      <c r="RMG50" s="1116"/>
      <c r="RMH50" s="1116"/>
      <c r="RMI50" s="1116"/>
      <c r="RMJ50" s="1116"/>
      <c r="RMK50" s="1116"/>
      <c r="RML50" s="1116"/>
      <c r="RMM50" s="1116"/>
      <c r="RMN50" s="1116"/>
      <c r="RMO50" s="1116"/>
      <c r="RMP50" s="1116"/>
      <c r="RMQ50" s="1116"/>
      <c r="RMR50" s="1116"/>
      <c r="RMS50" s="1116"/>
      <c r="RMT50" s="1116"/>
      <c r="RMU50" s="1116"/>
      <c r="RMV50" s="1116"/>
      <c r="RMW50" s="1116"/>
      <c r="RMX50" s="1116"/>
      <c r="RMY50" s="1116"/>
      <c r="RMZ50" s="1116"/>
      <c r="RNA50" s="1116"/>
      <c r="RNB50" s="1116"/>
      <c r="RNC50" s="1116"/>
      <c r="RND50" s="1116"/>
      <c r="RNE50" s="1116"/>
      <c r="RNF50" s="1116"/>
      <c r="RNG50" s="1116"/>
      <c r="RNH50" s="1116"/>
      <c r="RNI50" s="1116"/>
      <c r="RNJ50" s="1116"/>
      <c r="RNK50" s="1116"/>
      <c r="RNL50" s="1116"/>
      <c r="RNM50" s="1116"/>
      <c r="RNN50" s="1116"/>
      <c r="RNO50" s="1116"/>
      <c r="RNP50" s="1116"/>
      <c r="RNQ50" s="1116"/>
      <c r="RNR50" s="1116"/>
      <c r="RNS50" s="1116"/>
      <c r="RNT50" s="1116"/>
      <c r="RNU50" s="1116"/>
      <c r="RNV50" s="1116"/>
      <c r="RNW50" s="1116"/>
      <c r="RNX50" s="1116"/>
      <c r="RNY50" s="1116"/>
      <c r="RNZ50" s="1116"/>
      <c r="ROA50" s="1116"/>
      <c r="ROB50" s="1116"/>
      <c r="ROC50" s="1116"/>
      <c r="ROD50" s="1116"/>
      <c r="ROE50" s="1116"/>
      <c r="ROF50" s="1116"/>
      <c r="ROG50" s="1116"/>
      <c r="ROH50" s="1116"/>
      <c r="ROI50" s="1116"/>
      <c r="ROJ50" s="1116"/>
      <c r="ROK50" s="1116"/>
      <c r="ROL50" s="1116"/>
      <c r="ROM50" s="1116"/>
      <c r="RON50" s="1116"/>
      <c r="ROO50" s="1116"/>
      <c r="ROP50" s="1116"/>
      <c r="ROQ50" s="1116"/>
      <c r="ROR50" s="1116"/>
      <c r="ROS50" s="1116"/>
      <c r="ROT50" s="1116"/>
      <c r="ROU50" s="1116"/>
      <c r="ROV50" s="1116"/>
      <c r="ROW50" s="1116"/>
      <c r="ROX50" s="1116"/>
      <c r="ROY50" s="1116"/>
      <c r="ROZ50" s="1116"/>
      <c r="RPA50" s="1116"/>
      <c r="RPB50" s="1116"/>
      <c r="RPC50" s="1116"/>
      <c r="RPD50" s="1116"/>
      <c r="RPE50" s="1116"/>
      <c r="RPF50" s="1116"/>
      <c r="RPG50" s="1116"/>
      <c r="RPH50" s="1116"/>
      <c r="RPI50" s="1116"/>
      <c r="RPJ50" s="1116"/>
      <c r="RPK50" s="1116"/>
      <c r="RPL50" s="1116"/>
      <c r="RPM50" s="1116"/>
      <c r="RPN50" s="1116"/>
      <c r="RPO50" s="1116"/>
      <c r="RPP50" s="1116"/>
      <c r="RPQ50" s="1116"/>
      <c r="RPR50" s="1116"/>
      <c r="RPS50" s="1116"/>
      <c r="RPT50" s="1116"/>
      <c r="RPU50" s="1116"/>
      <c r="RPV50" s="1116"/>
      <c r="RPW50" s="1116"/>
      <c r="RPX50" s="1116"/>
      <c r="RPY50" s="1116"/>
      <c r="RPZ50" s="1116"/>
      <c r="RQA50" s="1116"/>
      <c r="RQB50" s="1116"/>
      <c r="RQC50" s="1116"/>
      <c r="RQD50" s="1116"/>
      <c r="RQE50" s="1116"/>
      <c r="RQF50" s="1116"/>
      <c r="RQG50" s="1116"/>
      <c r="RQH50" s="1116"/>
      <c r="RQI50" s="1116"/>
      <c r="RQJ50" s="1116"/>
      <c r="RQK50" s="1116"/>
      <c r="RQL50" s="1116"/>
      <c r="RQM50" s="1116"/>
      <c r="RQN50" s="1116"/>
      <c r="RQO50" s="1116"/>
      <c r="RQP50" s="1116"/>
      <c r="RQQ50" s="1116"/>
      <c r="RQR50" s="1116"/>
      <c r="RQS50" s="1116"/>
      <c r="RQT50" s="1116"/>
      <c r="RQU50" s="1116"/>
      <c r="RQV50" s="1116"/>
      <c r="RQW50" s="1116"/>
      <c r="RQX50" s="1116"/>
      <c r="RQY50" s="1116"/>
      <c r="RQZ50" s="1116"/>
      <c r="RRA50" s="1116"/>
      <c r="RRB50" s="1116"/>
      <c r="RRC50" s="1116"/>
      <c r="RRD50" s="1116"/>
      <c r="RRE50" s="1116"/>
      <c r="RRF50" s="1116"/>
      <c r="RRG50" s="1116"/>
      <c r="RRH50" s="1116"/>
      <c r="RRI50" s="1116"/>
      <c r="RRJ50" s="1116"/>
      <c r="RRK50" s="1116"/>
      <c r="RRL50" s="1116"/>
      <c r="RRM50" s="1116"/>
      <c r="RRN50" s="1116"/>
      <c r="RRO50" s="1116"/>
      <c r="RRP50" s="1116"/>
      <c r="RRQ50" s="1116"/>
      <c r="RRR50" s="1116"/>
      <c r="RRS50" s="1116"/>
      <c r="RRT50" s="1116"/>
      <c r="RRU50" s="1116"/>
      <c r="RRV50" s="1116"/>
      <c r="RRW50" s="1116"/>
      <c r="RRX50" s="1116"/>
      <c r="RRY50" s="1116"/>
      <c r="RRZ50" s="1116"/>
      <c r="RSA50" s="1116"/>
      <c r="RSB50" s="1116"/>
      <c r="RSC50" s="1116"/>
      <c r="RSD50" s="1116"/>
      <c r="RSE50" s="1116"/>
      <c r="RSF50" s="1116"/>
      <c r="RSG50" s="1116"/>
      <c r="RSH50" s="1116"/>
      <c r="RSI50" s="1116"/>
      <c r="RSJ50" s="1116"/>
      <c r="RSK50" s="1116"/>
      <c r="RSL50" s="1116"/>
      <c r="RSM50" s="1116"/>
      <c r="RSN50" s="1116"/>
      <c r="RSO50" s="1116"/>
      <c r="RSP50" s="1116"/>
      <c r="RSQ50" s="1116"/>
      <c r="RSR50" s="1116"/>
      <c r="RSS50" s="1116"/>
      <c r="RST50" s="1116"/>
      <c r="RSU50" s="1116"/>
      <c r="RSV50" s="1116"/>
      <c r="RSW50" s="1116"/>
      <c r="RSX50" s="1116"/>
      <c r="RSY50" s="1116"/>
      <c r="RSZ50" s="1116"/>
      <c r="RTA50" s="1116"/>
      <c r="RTB50" s="1116"/>
      <c r="RTC50" s="1116"/>
      <c r="RTD50" s="1116"/>
      <c r="RTE50" s="1116"/>
      <c r="RTF50" s="1116"/>
      <c r="RTG50" s="1116"/>
      <c r="RTH50" s="1116"/>
      <c r="RTI50" s="1116"/>
      <c r="RTJ50" s="1116"/>
      <c r="RTK50" s="1116"/>
      <c r="RTL50" s="1116"/>
      <c r="RTM50" s="1116"/>
      <c r="RTN50" s="1116"/>
      <c r="RTO50" s="1116"/>
      <c r="RTP50" s="1116"/>
      <c r="RTQ50" s="1116"/>
      <c r="RTR50" s="1116"/>
      <c r="RTS50" s="1116"/>
      <c r="RTT50" s="1116"/>
      <c r="RTU50" s="1116"/>
      <c r="RTV50" s="1116"/>
      <c r="RTW50" s="1116"/>
      <c r="RTX50" s="1116"/>
      <c r="RTY50" s="1116"/>
      <c r="RTZ50" s="1116"/>
      <c r="RUA50" s="1116"/>
      <c r="RUB50" s="1116"/>
      <c r="RUC50" s="1116"/>
      <c r="RUD50" s="1116"/>
      <c r="RUE50" s="1116"/>
      <c r="RUF50" s="1116"/>
      <c r="RUG50" s="1116"/>
      <c r="RUH50" s="1116"/>
      <c r="RUI50" s="1116"/>
      <c r="RUJ50" s="1116"/>
      <c r="RUK50" s="1116"/>
      <c r="RUL50" s="1116"/>
      <c r="RUM50" s="1116"/>
      <c r="RUN50" s="1116"/>
      <c r="RUO50" s="1116"/>
      <c r="RUP50" s="1116"/>
      <c r="RUQ50" s="1116"/>
      <c r="RUR50" s="1116"/>
      <c r="RUS50" s="1116"/>
      <c r="RUT50" s="1116"/>
      <c r="RUU50" s="1116"/>
      <c r="RUV50" s="1116"/>
      <c r="RUW50" s="1116"/>
      <c r="RUX50" s="1116"/>
      <c r="RUY50" s="1116"/>
      <c r="RUZ50" s="1116"/>
      <c r="RVA50" s="1116"/>
      <c r="RVB50" s="1116"/>
      <c r="RVC50" s="1116"/>
      <c r="RVD50" s="1116"/>
      <c r="RVE50" s="1116"/>
      <c r="RVF50" s="1116"/>
      <c r="RVG50" s="1116"/>
      <c r="RVH50" s="1116"/>
      <c r="RVI50" s="1116"/>
      <c r="RVJ50" s="1116"/>
      <c r="RVK50" s="1116"/>
      <c r="RVL50" s="1116"/>
      <c r="RVM50" s="1116"/>
      <c r="RVN50" s="1116"/>
      <c r="RVO50" s="1116"/>
      <c r="RVP50" s="1116"/>
      <c r="RVQ50" s="1116"/>
      <c r="RVR50" s="1116"/>
      <c r="RVS50" s="1116"/>
      <c r="RVT50" s="1116"/>
      <c r="RVU50" s="1116"/>
      <c r="RVV50" s="1116"/>
      <c r="RVW50" s="1116"/>
      <c r="RVX50" s="1116"/>
      <c r="RVY50" s="1116"/>
      <c r="RVZ50" s="1116"/>
      <c r="RWA50" s="1116"/>
      <c r="RWB50" s="1116"/>
      <c r="RWC50" s="1116"/>
      <c r="RWD50" s="1116"/>
      <c r="RWE50" s="1116"/>
      <c r="RWF50" s="1116"/>
      <c r="RWG50" s="1116"/>
      <c r="RWH50" s="1116"/>
      <c r="RWI50" s="1116"/>
      <c r="RWJ50" s="1116"/>
      <c r="RWK50" s="1116"/>
      <c r="RWL50" s="1116"/>
      <c r="RWM50" s="1116"/>
      <c r="RWN50" s="1116"/>
      <c r="RWO50" s="1116"/>
      <c r="RWP50" s="1116"/>
      <c r="RWQ50" s="1116"/>
      <c r="RWR50" s="1116"/>
      <c r="RWS50" s="1116"/>
      <c r="RWT50" s="1116"/>
      <c r="RWU50" s="1116"/>
      <c r="RWV50" s="1116"/>
      <c r="RWW50" s="1116"/>
      <c r="RWX50" s="1116"/>
      <c r="RWY50" s="1116"/>
      <c r="RWZ50" s="1116"/>
      <c r="RXA50" s="1116"/>
      <c r="RXB50" s="1116"/>
      <c r="RXC50" s="1116"/>
      <c r="RXD50" s="1116"/>
      <c r="RXE50" s="1116"/>
      <c r="RXF50" s="1116"/>
      <c r="RXG50" s="1116"/>
      <c r="RXH50" s="1116"/>
      <c r="RXI50" s="1116"/>
      <c r="RXJ50" s="1116"/>
      <c r="RXK50" s="1116"/>
      <c r="RXL50" s="1116"/>
      <c r="RXM50" s="1116"/>
      <c r="RXN50" s="1116"/>
      <c r="RXO50" s="1116"/>
      <c r="RXP50" s="1116"/>
      <c r="RXQ50" s="1116"/>
      <c r="RXR50" s="1116"/>
      <c r="RXS50" s="1116"/>
      <c r="RXT50" s="1116"/>
      <c r="RXU50" s="1116"/>
      <c r="RXV50" s="1116"/>
      <c r="RXW50" s="1116"/>
      <c r="RXX50" s="1116"/>
      <c r="RXY50" s="1116"/>
      <c r="RXZ50" s="1116"/>
      <c r="RYA50" s="1116"/>
      <c r="RYB50" s="1116"/>
      <c r="RYC50" s="1116"/>
      <c r="RYD50" s="1116"/>
      <c r="RYE50" s="1116"/>
      <c r="RYF50" s="1116"/>
      <c r="RYG50" s="1116"/>
      <c r="RYH50" s="1116"/>
      <c r="RYI50" s="1116"/>
      <c r="RYJ50" s="1116"/>
      <c r="RYK50" s="1116"/>
      <c r="RYL50" s="1116"/>
      <c r="RYM50" s="1116"/>
      <c r="RYN50" s="1116"/>
      <c r="RYO50" s="1116"/>
      <c r="RYP50" s="1116"/>
      <c r="RYQ50" s="1116"/>
      <c r="RYR50" s="1116"/>
      <c r="RYS50" s="1116"/>
      <c r="RYT50" s="1116"/>
      <c r="RYU50" s="1116"/>
      <c r="RYV50" s="1116"/>
      <c r="RYW50" s="1116"/>
      <c r="RYX50" s="1116"/>
      <c r="RYY50" s="1116"/>
      <c r="RYZ50" s="1116"/>
      <c r="RZA50" s="1116"/>
      <c r="RZB50" s="1116"/>
      <c r="RZC50" s="1116"/>
      <c r="RZD50" s="1116"/>
      <c r="RZE50" s="1116"/>
      <c r="RZF50" s="1116"/>
      <c r="RZG50" s="1116"/>
      <c r="RZH50" s="1116"/>
      <c r="RZI50" s="1116"/>
      <c r="RZJ50" s="1116"/>
      <c r="RZK50" s="1116"/>
      <c r="RZL50" s="1116"/>
      <c r="RZM50" s="1116"/>
      <c r="RZN50" s="1116"/>
      <c r="RZO50" s="1116"/>
      <c r="RZP50" s="1116"/>
      <c r="RZQ50" s="1116"/>
      <c r="RZR50" s="1116"/>
      <c r="RZS50" s="1116"/>
      <c r="RZT50" s="1116"/>
      <c r="RZU50" s="1116"/>
      <c r="RZV50" s="1116"/>
      <c r="RZW50" s="1116"/>
      <c r="RZX50" s="1116"/>
      <c r="RZY50" s="1116"/>
      <c r="RZZ50" s="1116"/>
      <c r="SAA50" s="1116"/>
      <c r="SAB50" s="1116"/>
      <c r="SAC50" s="1116"/>
      <c r="SAD50" s="1116"/>
      <c r="SAE50" s="1116"/>
      <c r="SAF50" s="1116"/>
      <c r="SAG50" s="1116"/>
      <c r="SAH50" s="1116"/>
      <c r="SAI50" s="1116"/>
      <c r="SAJ50" s="1116"/>
      <c r="SAK50" s="1116"/>
      <c r="SAL50" s="1116"/>
      <c r="SAM50" s="1116"/>
      <c r="SAN50" s="1116"/>
      <c r="SAO50" s="1116"/>
      <c r="SAP50" s="1116"/>
      <c r="SAQ50" s="1116"/>
      <c r="SAR50" s="1116"/>
      <c r="SAS50" s="1116"/>
      <c r="SAT50" s="1116"/>
      <c r="SAU50" s="1116"/>
      <c r="SAV50" s="1116"/>
      <c r="SAW50" s="1116"/>
      <c r="SAX50" s="1116"/>
      <c r="SAY50" s="1116"/>
      <c r="SAZ50" s="1116"/>
      <c r="SBA50" s="1116"/>
      <c r="SBB50" s="1116"/>
      <c r="SBC50" s="1116"/>
      <c r="SBD50" s="1116"/>
      <c r="SBE50" s="1116"/>
      <c r="SBF50" s="1116"/>
      <c r="SBG50" s="1116"/>
      <c r="SBH50" s="1116"/>
      <c r="SBI50" s="1116"/>
      <c r="SBJ50" s="1116"/>
      <c r="SBK50" s="1116"/>
      <c r="SBL50" s="1116"/>
      <c r="SBM50" s="1116"/>
      <c r="SBN50" s="1116"/>
      <c r="SBO50" s="1116"/>
      <c r="SBP50" s="1116"/>
      <c r="SBQ50" s="1116"/>
      <c r="SBR50" s="1116"/>
      <c r="SBS50" s="1116"/>
      <c r="SBT50" s="1116"/>
      <c r="SBU50" s="1116"/>
      <c r="SBV50" s="1116"/>
      <c r="SBW50" s="1116"/>
      <c r="SBX50" s="1116"/>
      <c r="SBY50" s="1116"/>
      <c r="SBZ50" s="1116"/>
      <c r="SCA50" s="1116"/>
      <c r="SCB50" s="1116"/>
      <c r="SCC50" s="1116"/>
      <c r="SCD50" s="1116"/>
      <c r="SCE50" s="1116"/>
      <c r="SCF50" s="1116"/>
      <c r="SCG50" s="1116"/>
      <c r="SCH50" s="1116"/>
      <c r="SCI50" s="1116"/>
      <c r="SCJ50" s="1116"/>
      <c r="SCK50" s="1116"/>
      <c r="SCL50" s="1116"/>
      <c r="SCM50" s="1116"/>
      <c r="SCN50" s="1116"/>
      <c r="SCO50" s="1116"/>
      <c r="SCP50" s="1116"/>
      <c r="SCQ50" s="1116"/>
      <c r="SCR50" s="1116"/>
      <c r="SCS50" s="1116"/>
      <c r="SCT50" s="1116"/>
      <c r="SCU50" s="1116"/>
      <c r="SCV50" s="1116"/>
      <c r="SCW50" s="1116"/>
      <c r="SCX50" s="1116"/>
      <c r="SCY50" s="1116"/>
      <c r="SCZ50" s="1116"/>
      <c r="SDA50" s="1116"/>
      <c r="SDB50" s="1116"/>
      <c r="SDC50" s="1116"/>
      <c r="SDD50" s="1116"/>
      <c r="SDE50" s="1116"/>
      <c r="SDF50" s="1116"/>
      <c r="SDG50" s="1116"/>
      <c r="SDH50" s="1116"/>
      <c r="SDI50" s="1116"/>
      <c r="SDJ50" s="1116"/>
      <c r="SDK50" s="1116"/>
      <c r="SDL50" s="1116"/>
      <c r="SDM50" s="1116"/>
      <c r="SDN50" s="1116"/>
      <c r="SDO50" s="1116"/>
      <c r="SDP50" s="1116"/>
      <c r="SDQ50" s="1116"/>
      <c r="SDR50" s="1116"/>
      <c r="SDS50" s="1116"/>
      <c r="SDT50" s="1116"/>
      <c r="SDU50" s="1116"/>
      <c r="SDV50" s="1116"/>
      <c r="SDW50" s="1116"/>
      <c r="SDX50" s="1116"/>
      <c r="SDY50" s="1116"/>
      <c r="SDZ50" s="1116"/>
      <c r="SEA50" s="1116"/>
      <c r="SEB50" s="1116"/>
      <c r="SEC50" s="1116"/>
      <c r="SED50" s="1116"/>
      <c r="SEE50" s="1116"/>
      <c r="SEF50" s="1116"/>
      <c r="SEG50" s="1116"/>
      <c r="SEH50" s="1116"/>
      <c r="SEI50" s="1116"/>
      <c r="SEJ50" s="1116"/>
      <c r="SEK50" s="1116"/>
      <c r="SEL50" s="1116"/>
      <c r="SEM50" s="1116"/>
      <c r="SEN50" s="1116"/>
      <c r="SEO50" s="1116"/>
      <c r="SEP50" s="1116"/>
      <c r="SEQ50" s="1116"/>
      <c r="SER50" s="1116"/>
      <c r="SES50" s="1116"/>
      <c r="SET50" s="1116"/>
      <c r="SEU50" s="1116"/>
      <c r="SEV50" s="1116"/>
      <c r="SEW50" s="1116"/>
      <c r="SEX50" s="1116"/>
      <c r="SEY50" s="1116"/>
      <c r="SEZ50" s="1116"/>
      <c r="SFA50" s="1116"/>
      <c r="SFB50" s="1116"/>
      <c r="SFC50" s="1116"/>
      <c r="SFD50" s="1116"/>
      <c r="SFE50" s="1116"/>
      <c r="SFF50" s="1116"/>
      <c r="SFG50" s="1116"/>
      <c r="SFH50" s="1116"/>
      <c r="SFI50" s="1116"/>
      <c r="SFJ50" s="1116"/>
      <c r="SFK50" s="1116"/>
      <c r="SFL50" s="1116"/>
      <c r="SFM50" s="1116"/>
      <c r="SFN50" s="1116"/>
      <c r="SFO50" s="1116"/>
      <c r="SFP50" s="1116"/>
      <c r="SFQ50" s="1116"/>
      <c r="SFR50" s="1116"/>
      <c r="SFS50" s="1116"/>
      <c r="SFT50" s="1116"/>
      <c r="SFU50" s="1116"/>
      <c r="SFV50" s="1116"/>
      <c r="SFW50" s="1116"/>
      <c r="SFX50" s="1116"/>
      <c r="SFY50" s="1116"/>
      <c r="SFZ50" s="1116"/>
      <c r="SGA50" s="1116"/>
      <c r="SGB50" s="1116"/>
      <c r="SGC50" s="1116"/>
      <c r="SGD50" s="1116"/>
      <c r="SGE50" s="1116"/>
      <c r="SGF50" s="1116"/>
      <c r="SGG50" s="1116"/>
      <c r="SGH50" s="1116"/>
      <c r="SGI50" s="1116"/>
      <c r="SGJ50" s="1116"/>
      <c r="SGK50" s="1116"/>
      <c r="SGL50" s="1116"/>
      <c r="SGM50" s="1116"/>
      <c r="SGN50" s="1116"/>
      <c r="SGO50" s="1116"/>
      <c r="SGP50" s="1116"/>
      <c r="SGQ50" s="1116"/>
      <c r="SGR50" s="1116"/>
      <c r="SGS50" s="1116"/>
      <c r="SGT50" s="1116"/>
      <c r="SGU50" s="1116"/>
      <c r="SGV50" s="1116"/>
      <c r="SGW50" s="1116"/>
      <c r="SGX50" s="1116"/>
      <c r="SGY50" s="1116"/>
      <c r="SGZ50" s="1116"/>
      <c r="SHA50" s="1116"/>
      <c r="SHB50" s="1116"/>
      <c r="SHC50" s="1116"/>
      <c r="SHD50" s="1116"/>
      <c r="SHE50" s="1116"/>
      <c r="SHF50" s="1116"/>
      <c r="SHG50" s="1116"/>
      <c r="SHH50" s="1116"/>
      <c r="SHI50" s="1116"/>
      <c r="SHJ50" s="1116"/>
      <c r="SHK50" s="1116"/>
      <c r="SHL50" s="1116"/>
      <c r="SHM50" s="1116"/>
      <c r="SHN50" s="1116"/>
      <c r="SHO50" s="1116"/>
      <c r="SHP50" s="1116"/>
      <c r="SHQ50" s="1116"/>
      <c r="SHR50" s="1116"/>
      <c r="SHS50" s="1116"/>
      <c r="SHT50" s="1116"/>
      <c r="SHU50" s="1116"/>
      <c r="SHV50" s="1116"/>
      <c r="SHW50" s="1116"/>
      <c r="SHX50" s="1116"/>
      <c r="SHY50" s="1116"/>
      <c r="SHZ50" s="1116"/>
      <c r="SIA50" s="1116"/>
      <c r="SIB50" s="1116"/>
      <c r="SIC50" s="1116"/>
      <c r="SID50" s="1116"/>
      <c r="SIE50" s="1116"/>
      <c r="SIF50" s="1116"/>
      <c r="SIG50" s="1116"/>
      <c r="SIH50" s="1116"/>
      <c r="SII50" s="1116"/>
      <c r="SIJ50" s="1116"/>
      <c r="SIK50" s="1116"/>
      <c r="SIL50" s="1116"/>
      <c r="SIM50" s="1116"/>
      <c r="SIN50" s="1116"/>
      <c r="SIO50" s="1116"/>
      <c r="SIP50" s="1116"/>
      <c r="SIQ50" s="1116"/>
      <c r="SIR50" s="1116"/>
      <c r="SIS50" s="1116"/>
      <c r="SIT50" s="1116"/>
      <c r="SIU50" s="1116"/>
      <c r="SIV50" s="1116"/>
      <c r="SIW50" s="1116"/>
      <c r="SIX50" s="1116"/>
      <c r="SIY50" s="1116"/>
      <c r="SIZ50" s="1116"/>
      <c r="SJA50" s="1116"/>
      <c r="SJB50" s="1116"/>
      <c r="SJC50" s="1116"/>
      <c r="SJD50" s="1116"/>
      <c r="SJE50" s="1116"/>
      <c r="SJF50" s="1116"/>
      <c r="SJG50" s="1116"/>
      <c r="SJH50" s="1116"/>
      <c r="SJI50" s="1116"/>
      <c r="SJJ50" s="1116"/>
      <c r="SJK50" s="1116"/>
      <c r="SJL50" s="1116"/>
      <c r="SJM50" s="1116"/>
      <c r="SJN50" s="1116"/>
      <c r="SJO50" s="1116"/>
      <c r="SJP50" s="1116"/>
      <c r="SJQ50" s="1116"/>
      <c r="SJR50" s="1116"/>
      <c r="SJS50" s="1116"/>
      <c r="SJT50" s="1116"/>
      <c r="SJU50" s="1116"/>
      <c r="SJV50" s="1116"/>
      <c r="SJW50" s="1116"/>
      <c r="SJX50" s="1116"/>
      <c r="SJY50" s="1116"/>
      <c r="SJZ50" s="1116"/>
      <c r="SKA50" s="1116"/>
      <c r="SKB50" s="1116"/>
      <c r="SKC50" s="1116"/>
      <c r="SKD50" s="1116"/>
      <c r="SKE50" s="1116"/>
      <c r="SKF50" s="1116"/>
      <c r="SKG50" s="1116"/>
      <c r="SKH50" s="1116"/>
      <c r="SKI50" s="1116"/>
      <c r="SKJ50" s="1116"/>
      <c r="SKK50" s="1116"/>
      <c r="SKL50" s="1116"/>
      <c r="SKM50" s="1116"/>
      <c r="SKN50" s="1116"/>
      <c r="SKO50" s="1116"/>
      <c r="SKP50" s="1116"/>
      <c r="SKQ50" s="1116"/>
      <c r="SKR50" s="1116"/>
      <c r="SKS50" s="1116"/>
      <c r="SKT50" s="1116"/>
      <c r="SKU50" s="1116"/>
      <c r="SKV50" s="1116"/>
      <c r="SKW50" s="1116"/>
      <c r="SKX50" s="1116"/>
      <c r="SKY50" s="1116"/>
      <c r="SKZ50" s="1116"/>
      <c r="SLA50" s="1116"/>
      <c r="SLB50" s="1116"/>
      <c r="SLC50" s="1116"/>
      <c r="SLD50" s="1116"/>
      <c r="SLE50" s="1116"/>
      <c r="SLF50" s="1116"/>
      <c r="SLG50" s="1116"/>
      <c r="SLH50" s="1116"/>
      <c r="SLI50" s="1116"/>
      <c r="SLJ50" s="1116"/>
      <c r="SLK50" s="1116"/>
      <c r="SLL50" s="1116"/>
      <c r="SLM50" s="1116"/>
      <c r="SLN50" s="1116"/>
      <c r="SLO50" s="1116"/>
      <c r="SLP50" s="1116"/>
      <c r="SLQ50" s="1116"/>
      <c r="SLR50" s="1116"/>
      <c r="SLS50" s="1116"/>
      <c r="SLT50" s="1116"/>
      <c r="SLU50" s="1116"/>
      <c r="SLV50" s="1116"/>
      <c r="SLW50" s="1116"/>
      <c r="SLX50" s="1116"/>
      <c r="SLY50" s="1116"/>
      <c r="SLZ50" s="1116"/>
      <c r="SMA50" s="1116"/>
      <c r="SMB50" s="1116"/>
      <c r="SMC50" s="1116"/>
      <c r="SMD50" s="1116"/>
      <c r="SME50" s="1116"/>
      <c r="SMF50" s="1116"/>
      <c r="SMG50" s="1116"/>
      <c r="SMH50" s="1116"/>
      <c r="SMI50" s="1116"/>
      <c r="SMJ50" s="1116"/>
      <c r="SMK50" s="1116"/>
      <c r="SML50" s="1116"/>
      <c r="SMM50" s="1116"/>
      <c r="SMN50" s="1116"/>
      <c r="SMO50" s="1116"/>
      <c r="SMP50" s="1116"/>
      <c r="SMQ50" s="1116"/>
      <c r="SMR50" s="1116"/>
      <c r="SMS50" s="1116"/>
      <c r="SMT50" s="1116"/>
      <c r="SMU50" s="1116"/>
      <c r="SMV50" s="1116"/>
      <c r="SMW50" s="1116"/>
      <c r="SMX50" s="1116"/>
      <c r="SMY50" s="1116"/>
      <c r="SMZ50" s="1116"/>
      <c r="SNA50" s="1116"/>
      <c r="SNB50" s="1116"/>
      <c r="SNC50" s="1116"/>
      <c r="SND50" s="1116"/>
      <c r="SNE50" s="1116"/>
      <c r="SNF50" s="1116"/>
      <c r="SNG50" s="1116"/>
      <c r="SNH50" s="1116"/>
      <c r="SNI50" s="1116"/>
      <c r="SNJ50" s="1116"/>
      <c r="SNK50" s="1116"/>
      <c r="SNL50" s="1116"/>
      <c r="SNM50" s="1116"/>
      <c r="SNN50" s="1116"/>
      <c r="SNO50" s="1116"/>
      <c r="SNP50" s="1116"/>
      <c r="SNQ50" s="1116"/>
      <c r="SNR50" s="1116"/>
      <c r="SNS50" s="1116"/>
      <c r="SNT50" s="1116"/>
      <c r="SNU50" s="1116"/>
      <c r="SNV50" s="1116"/>
      <c r="SNW50" s="1116"/>
      <c r="SNX50" s="1116"/>
      <c r="SNY50" s="1116"/>
      <c r="SNZ50" s="1116"/>
      <c r="SOA50" s="1116"/>
      <c r="SOB50" s="1116"/>
      <c r="SOC50" s="1116"/>
      <c r="SOD50" s="1116"/>
      <c r="SOE50" s="1116"/>
      <c r="SOF50" s="1116"/>
      <c r="SOG50" s="1116"/>
      <c r="SOH50" s="1116"/>
      <c r="SOI50" s="1116"/>
      <c r="SOJ50" s="1116"/>
      <c r="SOK50" s="1116"/>
      <c r="SOL50" s="1116"/>
      <c r="SOM50" s="1116"/>
      <c r="SON50" s="1116"/>
      <c r="SOO50" s="1116"/>
      <c r="SOP50" s="1116"/>
      <c r="SOQ50" s="1116"/>
      <c r="SOR50" s="1116"/>
      <c r="SOS50" s="1116"/>
      <c r="SOT50" s="1116"/>
      <c r="SOU50" s="1116"/>
      <c r="SOV50" s="1116"/>
      <c r="SOW50" s="1116"/>
      <c r="SOX50" s="1116"/>
      <c r="SOY50" s="1116"/>
      <c r="SOZ50" s="1116"/>
      <c r="SPA50" s="1116"/>
      <c r="SPB50" s="1116"/>
      <c r="SPC50" s="1116"/>
      <c r="SPD50" s="1116"/>
      <c r="SPE50" s="1116"/>
      <c r="SPF50" s="1116"/>
      <c r="SPG50" s="1116"/>
      <c r="SPH50" s="1116"/>
      <c r="SPI50" s="1116"/>
      <c r="SPJ50" s="1116"/>
      <c r="SPK50" s="1116"/>
      <c r="SPL50" s="1116"/>
      <c r="SPM50" s="1116"/>
      <c r="SPN50" s="1116"/>
      <c r="SPO50" s="1116"/>
      <c r="SPP50" s="1116"/>
      <c r="SPQ50" s="1116"/>
      <c r="SPR50" s="1116"/>
      <c r="SPS50" s="1116"/>
      <c r="SPT50" s="1116"/>
      <c r="SPU50" s="1116"/>
      <c r="SPV50" s="1116"/>
      <c r="SPW50" s="1116"/>
      <c r="SPX50" s="1116"/>
      <c r="SPY50" s="1116"/>
      <c r="SPZ50" s="1116"/>
      <c r="SQA50" s="1116"/>
      <c r="SQB50" s="1116"/>
      <c r="SQC50" s="1116"/>
      <c r="SQD50" s="1116"/>
      <c r="SQE50" s="1116"/>
      <c r="SQF50" s="1116"/>
      <c r="SQG50" s="1116"/>
      <c r="SQH50" s="1116"/>
      <c r="SQI50" s="1116"/>
      <c r="SQJ50" s="1116"/>
      <c r="SQK50" s="1116"/>
      <c r="SQL50" s="1116"/>
      <c r="SQM50" s="1116"/>
      <c r="SQN50" s="1116"/>
      <c r="SQO50" s="1116"/>
      <c r="SQP50" s="1116"/>
      <c r="SQQ50" s="1116"/>
      <c r="SQR50" s="1116"/>
      <c r="SQS50" s="1116"/>
      <c r="SQT50" s="1116"/>
      <c r="SQU50" s="1116"/>
      <c r="SQV50" s="1116"/>
      <c r="SQW50" s="1116"/>
      <c r="SQX50" s="1116"/>
      <c r="SQY50" s="1116"/>
      <c r="SQZ50" s="1116"/>
      <c r="SRA50" s="1116"/>
      <c r="SRB50" s="1116"/>
      <c r="SRC50" s="1116"/>
      <c r="SRD50" s="1116"/>
      <c r="SRE50" s="1116"/>
      <c r="SRF50" s="1116"/>
      <c r="SRG50" s="1116"/>
      <c r="SRH50" s="1116"/>
      <c r="SRI50" s="1116"/>
      <c r="SRJ50" s="1116"/>
      <c r="SRK50" s="1116"/>
      <c r="SRL50" s="1116"/>
      <c r="SRM50" s="1116"/>
      <c r="SRN50" s="1116"/>
      <c r="SRO50" s="1116"/>
      <c r="SRP50" s="1116"/>
      <c r="SRQ50" s="1116"/>
      <c r="SRR50" s="1116"/>
      <c r="SRS50" s="1116"/>
      <c r="SRT50" s="1116"/>
      <c r="SRU50" s="1116"/>
      <c r="SRV50" s="1116"/>
      <c r="SRW50" s="1116"/>
      <c r="SRX50" s="1116"/>
      <c r="SRY50" s="1116"/>
      <c r="SRZ50" s="1116"/>
      <c r="SSA50" s="1116"/>
      <c r="SSB50" s="1116"/>
      <c r="SSC50" s="1116"/>
      <c r="SSD50" s="1116"/>
      <c r="SSE50" s="1116"/>
      <c r="SSF50" s="1116"/>
      <c r="SSG50" s="1116"/>
      <c r="SSH50" s="1116"/>
      <c r="SSI50" s="1116"/>
      <c r="SSJ50" s="1116"/>
      <c r="SSK50" s="1116"/>
      <c r="SSL50" s="1116"/>
      <c r="SSM50" s="1116"/>
      <c r="SSN50" s="1116"/>
      <c r="SSO50" s="1116"/>
      <c r="SSP50" s="1116"/>
      <c r="SSQ50" s="1116"/>
      <c r="SSR50" s="1116"/>
      <c r="SSS50" s="1116"/>
      <c r="SST50" s="1116"/>
      <c r="SSU50" s="1116"/>
      <c r="SSV50" s="1116"/>
      <c r="SSW50" s="1116"/>
      <c r="SSX50" s="1116"/>
      <c r="SSY50" s="1116"/>
      <c r="SSZ50" s="1116"/>
      <c r="STA50" s="1116"/>
      <c r="STB50" s="1116"/>
      <c r="STC50" s="1116"/>
      <c r="STD50" s="1116"/>
      <c r="STE50" s="1116"/>
      <c r="STF50" s="1116"/>
      <c r="STG50" s="1116"/>
      <c r="STH50" s="1116"/>
      <c r="STI50" s="1116"/>
      <c r="STJ50" s="1116"/>
      <c r="STK50" s="1116"/>
      <c r="STL50" s="1116"/>
      <c r="STM50" s="1116"/>
      <c r="STN50" s="1116"/>
      <c r="STO50" s="1116"/>
      <c r="STP50" s="1116"/>
      <c r="STQ50" s="1116"/>
      <c r="STR50" s="1116"/>
      <c r="STS50" s="1116"/>
      <c r="STT50" s="1116"/>
      <c r="STU50" s="1116"/>
      <c r="STV50" s="1116"/>
      <c r="STW50" s="1116"/>
      <c r="STX50" s="1116"/>
      <c r="STY50" s="1116"/>
      <c r="STZ50" s="1116"/>
      <c r="SUA50" s="1116"/>
      <c r="SUB50" s="1116"/>
      <c r="SUC50" s="1116"/>
      <c r="SUD50" s="1116"/>
      <c r="SUE50" s="1116"/>
      <c r="SUF50" s="1116"/>
      <c r="SUG50" s="1116"/>
      <c r="SUH50" s="1116"/>
      <c r="SUI50" s="1116"/>
      <c r="SUJ50" s="1116"/>
      <c r="SUK50" s="1116"/>
      <c r="SUL50" s="1116"/>
      <c r="SUM50" s="1116"/>
      <c r="SUN50" s="1116"/>
      <c r="SUO50" s="1116"/>
      <c r="SUP50" s="1116"/>
      <c r="SUQ50" s="1116"/>
      <c r="SUR50" s="1116"/>
      <c r="SUS50" s="1116"/>
      <c r="SUT50" s="1116"/>
      <c r="SUU50" s="1116"/>
      <c r="SUV50" s="1116"/>
      <c r="SUW50" s="1116"/>
      <c r="SUX50" s="1116"/>
      <c r="SUY50" s="1116"/>
      <c r="SUZ50" s="1116"/>
      <c r="SVA50" s="1116"/>
      <c r="SVB50" s="1116"/>
      <c r="SVC50" s="1116"/>
      <c r="SVD50" s="1116"/>
      <c r="SVE50" s="1116"/>
      <c r="SVF50" s="1116"/>
      <c r="SVG50" s="1116"/>
      <c r="SVH50" s="1116"/>
      <c r="SVI50" s="1116"/>
      <c r="SVJ50" s="1116"/>
      <c r="SVK50" s="1116"/>
      <c r="SVL50" s="1116"/>
      <c r="SVM50" s="1116"/>
      <c r="SVN50" s="1116"/>
      <c r="SVO50" s="1116"/>
      <c r="SVP50" s="1116"/>
      <c r="SVQ50" s="1116"/>
      <c r="SVR50" s="1116"/>
      <c r="SVS50" s="1116"/>
      <c r="SVT50" s="1116"/>
      <c r="SVU50" s="1116"/>
      <c r="SVV50" s="1116"/>
      <c r="SVW50" s="1116"/>
      <c r="SVX50" s="1116"/>
      <c r="SVY50" s="1116"/>
      <c r="SVZ50" s="1116"/>
      <c r="SWA50" s="1116"/>
      <c r="SWB50" s="1116"/>
      <c r="SWC50" s="1116"/>
      <c r="SWD50" s="1116"/>
      <c r="SWE50" s="1116"/>
      <c r="SWF50" s="1116"/>
      <c r="SWG50" s="1116"/>
      <c r="SWH50" s="1116"/>
      <c r="SWI50" s="1116"/>
      <c r="SWJ50" s="1116"/>
      <c r="SWK50" s="1116"/>
      <c r="SWL50" s="1116"/>
      <c r="SWM50" s="1116"/>
      <c r="SWN50" s="1116"/>
      <c r="SWO50" s="1116"/>
      <c r="SWP50" s="1116"/>
      <c r="SWQ50" s="1116"/>
      <c r="SWR50" s="1116"/>
      <c r="SWS50" s="1116"/>
      <c r="SWT50" s="1116"/>
      <c r="SWU50" s="1116"/>
      <c r="SWV50" s="1116"/>
      <c r="SWW50" s="1116"/>
      <c r="SWX50" s="1116"/>
      <c r="SWY50" s="1116"/>
      <c r="SWZ50" s="1116"/>
      <c r="SXA50" s="1116"/>
      <c r="SXB50" s="1116"/>
      <c r="SXC50" s="1116"/>
      <c r="SXD50" s="1116"/>
      <c r="SXE50" s="1116"/>
      <c r="SXF50" s="1116"/>
      <c r="SXG50" s="1116"/>
      <c r="SXH50" s="1116"/>
      <c r="SXI50" s="1116"/>
      <c r="SXJ50" s="1116"/>
      <c r="SXK50" s="1116"/>
      <c r="SXL50" s="1116"/>
      <c r="SXM50" s="1116"/>
      <c r="SXN50" s="1116"/>
      <c r="SXO50" s="1116"/>
      <c r="SXP50" s="1116"/>
      <c r="SXQ50" s="1116"/>
      <c r="SXR50" s="1116"/>
      <c r="SXS50" s="1116"/>
      <c r="SXT50" s="1116"/>
      <c r="SXU50" s="1116"/>
      <c r="SXV50" s="1116"/>
      <c r="SXW50" s="1116"/>
      <c r="SXX50" s="1116"/>
      <c r="SXY50" s="1116"/>
      <c r="SXZ50" s="1116"/>
      <c r="SYA50" s="1116"/>
      <c r="SYB50" s="1116"/>
      <c r="SYC50" s="1116"/>
      <c r="SYD50" s="1116"/>
      <c r="SYE50" s="1116"/>
      <c r="SYF50" s="1116"/>
      <c r="SYG50" s="1116"/>
      <c r="SYH50" s="1116"/>
      <c r="SYI50" s="1116"/>
      <c r="SYJ50" s="1116"/>
      <c r="SYK50" s="1116"/>
      <c r="SYL50" s="1116"/>
      <c r="SYM50" s="1116"/>
      <c r="SYN50" s="1116"/>
      <c r="SYO50" s="1116"/>
      <c r="SYP50" s="1116"/>
      <c r="SYQ50" s="1116"/>
      <c r="SYR50" s="1116"/>
      <c r="SYS50" s="1116"/>
      <c r="SYT50" s="1116"/>
      <c r="SYU50" s="1116"/>
      <c r="SYV50" s="1116"/>
      <c r="SYW50" s="1116"/>
      <c r="SYX50" s="1116"/>
      <c r="SYY50" s="1116"/>
      <c r="SYZ50" s="1116"/>
      <c r="SZA50" s="1116"/>
      <c r="SZB50" s="1116"/>
      <c r="SZC50" s="1116"/>
      <c r="SZD50" s="1116"/>
      <c r="SZE50" s="1116"/>
      <c r="SZF50" s="1116"/>
      <c r="SZG50" s="1116"/>
      <c r="SZH50" s="1116"/>
      <c r="SZI50" s="1116"/>
      <c r="SZJ50" s="1116"/>
      <c r="SZK50" s="1116"/>
      <c r="SZL50" s="1116"/>
      <c r="SZM50" s="1116"/>
      <c r="SZN50" s="1116"/>
      <c r="SZO50" s="1116"/>
      <c r="SZP50" s="1116"/>
      <c r="SZQ50" s="1116"/>
      <c r="SZR50" s="1116"/>
      <c r="SZS50" s="1116"/>
      <c r="SZT50" s="1116"/>
      <c r="SZU50" s="1116"/>
      <c r="SZV50" s="1116"/>
      <c r="SZW50" s="1116"/>
      <c r="SZX50" s="1116"/>
      <c r="SZY50" s="1116"/>
      <c r="SZZ50" s="1116"/>
      <c r="TAA50" s="1116"/>
      <c r="TAB50" s="1116"/>
      <c r="TAC50" s="1116"/>
      <c r="TAD50" s="1116"/>
      <c r="TAE50" s="1116"/>
      <c r="TAF50" s="1116"/>
      <c r="TAG50" s="1116"/>
      <c r="TAH50" s="1116"/>
      <c r="TAI50" s="1116"/>
      <c r="TAJ50" s="1116"/>
      <c r="TAK50" s="1116"/>
      <c r="TAL50" s="1116"/>
      <c r="TAM50" s="1116"/>
      <c r="TAN50" s="1116"/>
      <c r="TAO50" s="1116"/>
      <c r="TAP50" s="1116"/>
      <c r="TAQ50" s="1116"/>
      <c r="TAR50" s="1116"/>
      <c r="TAS50" s="1116"/>
      <c r="TAT50" s="1116"/>
      <c r="TAU50" s="1116"/>
      <c r="TAV50" s="1116"/>
      <c r="TAW50" s="1116"/>
      <c r="TAX50" s="1116"/>
      <c r="TAY50" s="1116"/>
      <c r="TAZ50" s="1116"/>
      <c r="TBA50" s="1116"/>
      <c r="TBB50" s="1116"/>
      <c r="TBC50" s="1116"/>
      <c r="TBD50" s="1116"/>
      <c r="TBE50" s="1116"/>
      <c r="TBF50" s="1116"/>
      <c r="TBG50" s="1116"/>
      <c r="TBH50" s="1116"/>
      <c r="TBI50" s="1116"/>
      <c r="TBJ50" s="1116"/>
      <c r="TBK50" s="1116"/>
      <c r="TBL50" s="1116"/>
      <c r="TBM50" s="1116"/>
      <c r="TBN50" s="1116"/>
      <c r="TBO50" s="1116"/>
      <c r="TBP50" s="1116"/>
      <c r="TBQ50" s="1116"/>
      <c r="TBR50" s="1116"/>
      <c r="TBS50" s="1116"/>
      <c r="TBT50" s="1116"/>
      <c r="TBU50" s="1116"/>
      <c r="TBV50" s="1116"/>
      <c r="TBW50" s="1116"/>
      <c r="TBX50" s="1116"/>
      <c r="TBY50" s="1116"/>
      <c r="TBZ50" s="1116"/>
      <c r="TCA50" s="1116"/>
      <c r="TCB50" s="1116"/>
      <c r="TCC50" s="1116"/>
      <c r="TCD50" s="1116"/>
      <c r="TCE50" s="1116"/>
      <c r="TCF50" s="1116"/>
      <c r="TCG50" s="1116"/>
      <c r="TCH50" s="1116"/>
      <c r="TCI50" s="1116"/>
      <c r="TCJ50" s="1116"/>
      <c r="TCK50" s="1116"/>
      <c r="TCL50" s="1116"/>
      <c r="TCM50" s="1116"/>
      <c r="TCN50" s="1116"/>
      <c r="TCO50" s="1116"/>
      <c r="TCP50" s="1116"/>
      <c r="TCQ50" s="1116"/>
      <c r="TCR50" s="1116"/>
      <c r="TCS50" s="1116"/>
      <c r="TCT50" s="1116"/>
      <c r="TCU50" s="1116"/>
      <c r="TCV50" s="1116"/>
      <c r="TCW50" s="1116"/>
      <c r="TCX50" s="1116"/>
      <c r="TCY50" s="1116"/>
      <c r="TCZ50" s="1116"/>
      <c r="TDA50" s="1116"/>
      <c r="TDB50" s="1116"/>
      <c r="TDC50" s="1116"/>
      <c r="TDD50" s="1116"/>
      <c r="TDE50" s="1116"/>
      <c r="TDF50" s="1116"/>
      <c r="TDG50" s="1116"/>
      <c r="TDH50" s="1116"/>
      <c r="TDI50" s="1116"/>
      <c r="TDJ50" s="1116"/>
      <c r="TDK50" s="1116"/>
      <c r="TDL50" s="1116"/>
      <c r="TDM50" s="1116"/>
      <c r="TDN50" s="1116"/>
      <c r="TDO50" s="1116"/>
      <c r="TDP50" s="1116"/>
      <c r="TDQ50" s="1116"/>
      <c r="TDR50" s="1116"/>
      <c r="TDS50" s="1116"/>
      <c r="TDT50" s="1116"/>
      <c r="TDU50" s="1116"/>
      <c r="TDV50" s="1116"/>
      <c r="TDW50" s="1116"/>
      <c r="TDX50" s="1116"/>
      <c r="TDY50" s="1116"/>
      <c r="TDZ50" s="1116"/>
      <c r="TEA50" s="1116"/>
      <c r="TEB50" s="1116"/>
      <c r="TEC50" s="1116"/>
      <c r="TED50" s="1116"/>
      <c r="TEE50" s="1116"/>
      <c r="TEF50" s="1116"/>
      <c r="TEG50" s="1116"/>
      <c r="TEH50" s="1116"/>
      <c r="TEI50" s="1116"/>
      <c r="TEJ50" s="1116"/>
      <c r="TEK50" s="1116"/>
      <c r="TEL50" s="1116"/>
      <c r="TEM50" s="1116"/>
      <c r="TEN50" s="1116"/>
      <c r="TEO50" s="1116"/>
      <c r="TEP50" s="1116"/>
      <c r="TEQ50" s="1116"/>
      <c r="TER50" s="1116"/>
      <c r="TES50" s="1116"/>
      <c r="TET50" s="1116"/>
      <c r="TEU50" s="1116"/>
      <c r="TEV50" s="1116"/>
      <c r="TEW50" s="1116"/>
      <c r="TEX50" s="1116"/>
      <c r="TEY50" s="1116"/>
      <c r="TEZ50" s="1116"/>
      <c r="TFA50" s="1116"/>
      <c r="TFB50" s="1116"/>
      <c r="TFC50" s="1116"/>
      <c r="TFD50" s="1116"/>
      <c r="TFE50" s="1116"/>
      <c r="TFF50" s="1116"/>
      <c r="TFG50" s="1116"/>
      <c r="TFH50" s="1116"/>
      <c r="TFI50" s="1116"/>
      <c r="TFJ50" s="1116"/>
      <c r="TFK50" s="1116"/>
      <c r="TFL50" s="1116"/>
      <c r="TFM50" s="1116"/>
      <c r="TFN50" s="1116"/>
      <c r="TFO50" s="1116"/>
      <c r="TFP50" s="1116"/>
      <c r="TFQ50" s="1116"/>
      <c r="TFR50" s="1116"/>
      <c r="TFS50" s="1116"/>
      <c r="TFT50" s="1116"/>
      <c r="TFU50" s="1116"/>
      <c r="TFV50" s="1116"/>
      <c r="TFW50" s="1116"/>
      <c r="TFX50" s="1116"/>
      <c r="TFY50" s="1116"/>
      <c r="TFZ50" s="1116"/>
      <c r="TGA50" s="1116"/>
      <c r="TGB50" s="1116"/>
      <c r="TGC50" s="1116"/>
      <c r="TGD50" s="1116"/>
      <c r="TGE50" s="1116"/>
      <c r="TGF50" s="1116"/>
      <c r="TGG50" s="1116"/>
      <c r="TGH50" s="1116"/>
      <c r="TGI50" s="1116"/>
      <c r="TGJ50" s="1116"/>
      <c r="TGK50" s="1116"/>
      <c r="TGL50" s="1116"/>
      <c r="TGM50" s="1116"/>
      <c r="TGN50" s="1116"/>
      <c r="TGO50" s="1116"/>
      <c r="TGP50" s="1116"/>
      <c r="TGQ50" s="1116"/>
      <c r="TGR50" s="1116"/>
      <c r="TGS50" s="1116"/>
      <c r="TGT50" s="1116"/>
      <c r="TGU50" s="1116"/>
      <c r="TGV50" s="1116"/>
      <c r="TGW50" s="1116"/>
      <c r="TGX50" s="1116"/>
      <c r="TGY50" s="1116"/>
      <c r="TGZ50" s="1116"/>
      <c r="THA50" s="1116"/>
      <c r="THB50" s="1116"/>
      <c r="THC50" s="1116"/>
      <c r="THD50" s="1116"/>
      <c r="THE50" s="1116"/>
      <c r="THF50" s="1116"/>
      <c r="THG50" s="1116"/>
      <c r="THH50" s="1116"/>
      <c r="THI50" s="1116"/>
      <c r="THJ50" s="1116"/>
      <c r="THK50" s="1116"/>
      <c r="THL50" s="1116"/>
      <c r="THM50" s="1116"/>
      <c r="THN50" s="1116"/>
      <c r="THO50" s="1116"/>
      <c r="THP50" s="1116"/>
      <c r="THQ50" s="1116"/>
      <c r="THR50" s="1116"/>
      <c r="THS50" s="1116"/>
      <c r="THT50" s="1116"/>
      <c r="THU50" s="1116"/>
      <c r="THV50" s="1116"/>
      <c r="THW50" s="1116"/>
      <c r="THX50" s="1116"/>
      <c r="THY50" s="1116"/>
      <c r="THZ50" s="1116"/>
      <c r="TIA50" s="1116"/>
      <c r="TIB50" s="1116"/>
      <c r="TIC50" s="1116"/>
      <c r="TID50" s="1116"/>
      <c r="TIE50" s="1116"/>
      <c r="TIF50" s="1116"/>
      <c r="TIG50" s="1116"/>
      <c r="TIH50" s="1116"/>
      <c r="TII50" s="1116"/>
      <c r="TIJ50" s="1116"/>
      <c r="TIK50" s="1116"/>
      <c r="TIL50" s="1116"/>
      <c r="TIM50" s="1116"/>
      <c r="TIN50" s="1116"/>
      <c r="TIO50" s="1116"/>
      <c r="TIP50" s="1116"/>
      <c r="TIQ50" s="1116"/>
      <c r="TIR50" s="1116"/>
      <c r="TIS50" s="1116"/>
      <c r="TIT50" s="1116"/>
      <c r="TIU50" s="1116"/>
      <c r="TIV50" s="1116"/>
      <c r="TIW50" s="1116"/>
      <c r="TIX50" s="1116"/>
      <c r="TIY50" s="1116"/>
      <c r="TIZ50" s="1116"/>
      <c r="TJA50" s="1116"/>
      <c r="TJB50" s="1116"/>
      <c r="TJC50" s="1116"/>
      <c r="TJD50" s="1116"/>
      <c r="TJE50" s="1116"/>
      <c r="TJF50" s="1116"/>
      <c r="TJG50" s="1116"/>
      <c r="TJH50" s="1116"/>
      <c r="TJI50" s="1116"/>
      <c r="TJJ50" s="1116"/>
      <c r="TJK50" s="1116"/>
      <c r="TJL50" s="1116"/>
      <c r="TJM50" s="1116"/>
      <c r="TJN50" s="1116"/>
      <c r="TJO50" s="1116"/>
      <c r="TJP50" s="1116"/>
      <c r="TJQ50" s="1116"/>
      <c r="TJR50" s="1116"/>
      <c r="TJS50" s="1116"/>
      <c r="TJT50" s="1116"/>
      <c r="TJU50" s="1116"/>
      <c r="TJV50" s="1116"/>
      <c r="TJW50" s="1116"/>
      <c r="TJX50" s="1116"/>
      <c r="TJY50" s="1116"/>
      <c r="TJZ50" s="1116"/>
      <c r="TKA50" s="1116"/>
      <c r="TKB50" s="1116"/>
      <c r="TKC50" s="1116"/>
      <c r="TKD50" s="1116"/>
      <c r="TKE50" s="1116"/>
      <c r="TKF50" s="1116"/>
      <c r="TKG50" s="1116"/>
      <c r="TKH50" s="1116"/>
      <c r="TKI50" s="1116"/>
      <c r="TKJ50" s="1116"/>
      <c r="TKK50" s="1116"/>
      <c r="TKL50" s="1116"/>
      <c r="TKM50" s="1116"/>
      <c r="TKN50" s="1116"/>
      <c r="TKO50" s="1116"/>
      <c r="TKP50" s="1116"/>
      <c r="TKQ50" s="1116"/>
      <c r="TKR50" s="1116"/>
      <c r="TKS50" s="1116"/>
      <c r="TKT50" s="1116"/>
      <c r="TKU50" s="1116"/>
      <c r="TKV50" s="1116"/>
      <c r="TKW50" s="1116"/>
      <c r="TKX50" s="1116"/>
      <c r="TKY50" s="1116"/>
      <c r="TKZ50" s="1116"/>
      <c r="TLA50" s="1116"/>
      <c r="TLB50" s="1116"/>
      <c r="TLC50" s="1116"/>
      <c r="TLD50" s="1116"/>
      <c r="TLE50" s="1116"/>
      <c r="TLF50" s="1116"/>
      <c r="TLG50" s="1116"/>
      <c r="TLH50" s="1116"/>
      <c r="TLI50" s="1116"/>
      <c r="TLJ50" s="1116"/>
      <c r="TLK50" s="1116"/>
      <c r="TLL50" s="1116"/>
      <c r="TLM50" s="1116"/>
      <c r="TLN50" s="1116"/>
      <c r="TLO50" s="1116"/>
      <c r="TLP50" s="1116"/>
      <c r="TLQ50" s="1116"/>
      <c r="TLR50" s="1116"/>
      <c r="TLS50" s="1116"/>
      <c r="TLT50" s="1116"/>
      <c r="TLU50" s="1116"/>
      <c r="TLV50" s="1116"/>
      <c r="TLW50" s="1116"/>
      <c r="TLX50" s="1116"/>
      <c r="TLY50" s="1116"/>
      <c r="TLZ50" s="1116"/>
      <c r="TMA50" s="1116"/>
      <c r="TMB50" s="1116"/>
      <c r="TMC50" s="1116"/>
      <c r="TMD50" s="1116"/>
      <c r="TME50" s="1116"/>
      <c r="TMF50" s="1116"/>
      <c r="TMG50" s="1116"/>
      <c r="TMH50" s="1116"/>
      <c r="TMI50" s="1116"/>
      <c r="TMJ50" s="1116"/>
      <c r="TMK50" s="1116"/>
      <c r="TML50" s="1116"/>
      <c r="TMM50" s="1116"/>
      <c r="TMN50" s="1116"/>
      <c r="TMO50" s="1116"/>
      <c r="TMP50" s="1116"/>
      <c r="TMQ50" s="1116"/>
      <c r="TMR50" s="1116"/>
      <c r="TMS50" s="1116"/>
      <c r="TMT50" s="1116"/>
      <c r="TMU50" s="1116"/>
      <c r="TMV50" s="1116"/>
      <c r="TMW50" s="1116"/>
      <c r="TMX50" s="1116"/>
      <c r="TMY50" s="1116"/>
      <c r="TMZ50" s="1116"/>
      <c r="TNA50" s="1116"/>
      <c r="TNB50" s="1116"/>
      <c r="TNC50" s="1116"/>
      <c r="TND50" s="1116"/>
      <c r="TNE50" s="1116"/>
      <c r="TNF50" s="1116"/>
      <c r="TNG50" s="1116"/>
      <c r="TNH50" s="1116"/>
      <c r="TNI50" s="1116"/>
      <c r="TNJ50" s="1116"/>
      <c r="TNK50" s="1116"/>
      <c r="TNL50" s="1116"/>
      <c r="TNM50" s="1116"/>
      <c r="TNN50" s="1116"/>
      <c r="TNO50" s="1116"/>
      <c r="TNP50" s="1116"/>
      <c r="TNQ50" s="1116"/>
      <c r="TNR50" s="1116"/>
      <c r="TNS50" s="1116"/>
      <c r="TNT50" s="1116"/>
      <c r="TNU50" s="1116"/>
      <c r="TNV50" s="1116"/>
      <c r="TNW50" s="1116"/>
      <c r="TNX50" s="1116"/>
      <c r="TNY50" s="1116"/>
      <c r="TNZ50" s="1116"/>
      <c r="TOA50" s="1116"/>
      <c r="TOB50" s="1116"/>
      <c r="TOC50" s="1116"/>
      <c r="TOD50" s="1116"/>
      <c r="TOE50" s="1116"/>
      <c r="TOF50" s="1116"/>
      <c r="TOG50" s="1116"/>
      <c r="TOH50" s="1116"/>
      <c r="TOI50" s="1116"/>
      <c r="TOJ50" s="1116"/>
      <c r="TOK50" s="1116"/>
      <c r="TOL50" s="1116"/>
      <c r="TOM50" s="1116"/>
      <c r="TON50" s="1116"/>
      <c r="TOO50" s="1116"/>
      <c r="TOP50" s="1116"/>
      <c r="TOQ50" s="1116"/>
      <c r="TOR50" s="1116"/>
      <c r="TOS50" s="1116"/>
      <c r="TOT50" s="1116"/>
      <c r="TOU50" s="1116"/>
      <c r="TOV50" s="1116"/>
      <c r="TOW50" s="1116"/>
      <c r="TOX50" s="1116"/>
      <c r="TOY50" s="1116"/>
      <c r="TOZ50" s="1116"/>
      <c r="TPA50" s="1116"/>
      <c r="TPB50" s="1116"/>
      <c r="TPC50" s="1116"/>
      <c r="TPD50" s="1116"/>
      <c r="TPE50" s="1116"/>
      <c r="TPF50" s="1116"/>
      <c r="TPG50" s="1116"/>
      <c r="TPH50" s="1116"/>
      <c r="TPI50" s="1116"/>
      <c r="TPJ50" s="1116"/>
      <c r="TPK50" s="1116"/>
      <c r="TPL50" s="1116"/>
      <c r="TPM50" s="1116"/>
      <c r="TPN50" s="1116"/>
      <c r="TPO50" s="1116"/>
      <c r="TPP50" s="1116"/>
      <c r="TPQ50" s="1116"/>
      <c r="TPR50" s="1116"/>
      <c r="TPS50" s="1116"/>
      <c r="TPT50" s="1116"/>
      <c r="TPU50" s="1116"/>
      <c r="TPV50" s="1116"/>
      <c r="TPW50" s="1116"/>
      <c r="TPX50" s="1116"/>
      <c r="TPY50" s="1116"/>
      <c r="TPZ50" s="1116"/>
      <c r="TQA50" s="1116"/>
      <c r="TQB50" s="1116"/>
      <c r="TQC50" s="1116"/>
      <c r="TQD50" s="1116"/>
      <c r="TQE50" s="1116"/>
      <c r="TQF50" s="1116"/>
      <c r="TQG50" s="1116"/>
      <c r="TQH50" s="1116"/>
      <c r="TQI50" s="1116"/>
      <c r="TQJ50" s="1116"/>
      <c r="TQK50" s="1116"/>
      <c r="TQL50" s="1116"/>
      <c r="TQM50" s="1116"/>
      <c r="TQN50" s="1116"/>
      <c r="TQO50" s="1116"/>
      <c r="TQP50" s="1116"/>
      <c r="TQQ50" s="1116"/>
      <c r="TQR50" s="1116"/>
      <c r="TQS50" s="1116"/>
      <c r="TQT50" s="1116"/>
      <c r="TQU50" s="1116"/>
      <c r="TQV50" s="1116"/>
      <c r="TQW50" s="1116"/>
      <c r="TQX50" s="1116"/>
      <c r="TQY50" s="1116"/>
      <c r="TQZ50" s="1116"/>
      <c r="TRA50" s="1116"/>
      <c r="TRB50" s="1116"/>
      <c r="TRC50" s="1116"/>
      <c r="TRD50" s="1116"/>
      <c r="TRE50" s="1116"/>
      <c r="TRF50" s="1116"/>
      <c r="TRG50" s="1116"/>
      <c r="TRH50" s="1116"/>
      <c r="TRI50" s="1116"/>
      <c r="TRJ50" s="1116"/>
      <c r="TRK50" s="1116"/>
      <c r="TRL50" s="1116"/>
      <c r="TRM50" s="1116"/>
      <c r="TRN50" s="1116"/>
      <c r="TRO50" s="1116"/>
      <c r="TRP50" s="1116"/>
      <c r="TRQ50" s="1116"/>
      <c r="TRR50" s="1116"/>
      <c r="TRS50" s="1116"/>
      <c r="TRT50" s="1116"/>
      <c r="TRU50" s="1116"/>
      <c r="TRV50" s="1116"/>
      <c r="TRW50" s="1116"/>
      <c r="TRX50" s="1116"/>
      <c r="TRY50" s="1116"/>
      <c r="TRZ50" s="1116"/>
      <c r="TSA50" s="1116"/>
      <c r="TSB50" s="1116"/>
      <c r="TSC50" s="1116"/>
      <c r="TSD50" s="1116"/>
      <c r="TSE50" s="1116"/>
      <c r="TSF50" s="1116"/>
      <c r="TSG50" s="1116"/>
      <c r="TSH50" s="1116"/>
      <c r="TSI50" s="1116"/>
      <c r="TSJ50" s="1116"/>
      <c r="TSK50" s="1116"/>
      <c r="TSL50" s="1116"/>
      <c r="TSM50" s="1116"/>
      <c r="TSN50" s="1116"/>
      <c r="TSO50" s="1116"/>
      <c r="TSP50" s="1116"/>
      <c r="TSQ50" s="1116"/>
      <c r="TSR50" s="1116"/>
      <c r="TSS50" s="1116"/>
      <c r="TST50" s="1116"/>
      <c r="TSU50" s="1116"/>
      <c r="TSV50" s="1116"/>
      <c r="TSW50" s="1116"/>
      <c r="TSX50" s="1116"/>
      <c r="TSY50" s="1116"/>
      <c r="TSZ50" s="1116"/>
      <c r="TTA50" s="1116"/>
      <c r="TTB50" s="1116"/>
      <c r="TTC50" s="1116"/>
      <c r="TTD50" s="1116"/>
      <c r="TTE50" s="1116"/>
      <c r="TTF50" s="1116"/>
      <c r="TTG50" s="1116"/>
      <c r="TTH50" s="1116"/>
      <c r="TTI50" s="1116"/>
      <c r="TTJ50" s="1116"/>
      <c r="TTK50" s="1116"/>
      <c r="TTL50" s="1116"/>
      <c r="TTM50" s="1116"/>
      <c r="TTN50" s="1116"/>
      <c r="TTO50" s="1116"/>
      <c r="TTP50" s="1116"/>
      <c r="TTQ50" s="1116"/>
      <c r="TTR50" s="1116"/>
      <c r="TTS50" s="1116"/>
      <c r="TTT50" s="1116"/>
      <c r="TTU50" s="1116"/>
      <c r="TTV50" s="1116"/>
      <c r="TTW50" s="1116"/>
      <c r="TTX50" s="1116"/>
      <c r="TTY50" s="1116"/>
      <c r="TTZ50" s="1116"/>
      <c r="TUA50" s="1116"/>
      <c r="TUB50" s="1116"/>
      <c r="TUC50" s="1116"/>
      <c r="TUD50" s="1116"/>
      <c r="TUE50" s="1116"/>
      <c r="TUF50" s="1116"/>
      <c r="TUG50" s="1116"/>
      <c r="TUH50" s="1116"/>
      <c r="TUI50" s="1116"/>
      <c r="TUJ50" s="1116"/>
      <c r="TUK50" s="1116"/>
      <c r="TUL50" s="1116"/>
      <c r="TUM50" s="1116"/>
      <c r="TUN50" s="1116"/>
      <c r="TUO50" s="1116"/>
      <c r="TUP50" s="1116"/>
      <c r="TUQ50" s="1116"/>
      <c r="TUR50" s="1116"/>
      <c r="TUS50" s="1116"/>
      <c r="TUT50" s="1116"/>
      <c r="TUU50" s="1116"/>
      <c r="TUV50" s="1116"/>
      <c r="TUW50" s="1116"/>
      <c r="TUX50" s="1116"/>
      <c r="TUY50" s="1116"/>
      <c r="TUZ50" s="1116"/>
      <c r="TVA50" s="1116"/>
      <c r="TVB50" s="1116"/>
      <c r="TVC50" s="1116"/>
      <c r="TVD50" s="1116"/>
      <c r="TVE50" s="1116"/>
      <c r="TVF50" s="1116"/>
      <c r="TVG50" s="1116"/>
      <c r="TVH50" s="1116"/>
      <c r="TVI50" s="1116"/>
      <c r="TVJ50" s="1116"/>
      <c r="TVK50" s="1116"/>
      <c r="TVL50" s="1116"/>
      <c r="TVM50" s="1116"/>
      <c r="TVN50" s="1116"/>
      <c r="TVO50" s="1116"/>
      <c r="TVP50" s="1116"/>
      <c r="TVQ50" s="1116"/>
      <c r="TVR50" s="1116"/>
      <c r="TVS50" s="1116"/>
      <c r="TVT50" s="1116"/>
      <c r="TVU50" s="1116"/>
      <c r="TVV50" s="1116"/>
      <c r="TVW50" s="1116"/>
      <c r="TVX50" s="1116"/>
      <c r="TVY50" s="1116"/>
      <c r="TVZ50" s="1116"/>
      <c r="TWA50" s="1116"/>
      <c r="TWB50" s="1116"/>
      <c r="TWC50" s="1116"/>
      <c r="TWD50" s="1116"/>
      <c r="TWE50" s="1116"/>
      <c r="TWF50" s="1116"/>
      <c r="TWG50" s="1116"/>
      <c r="TWH50" s="1116"/>
      <c r="TWI50" s="1116"/>
      <c r="TWJ50" s="1116"/>
      <c r="TWK50" s="1116"/>
      <c r="TWL50" s="1116"/>
      <c r="TWM50" s="1116"/>
      <c r="TWN50" s="1116"/>
      <c r="TWO50" s="1116"/>
      <c r="TWP50" s="1116"/>
      <c r="TWQ50" s="1116"/>
      <c r="TWR50" s="1116"/>
      <c r="TWS50" s="1116"/>
      <c r="TWT50" s="1116"/>
      <c r="TWU50" s="1116"/>
      <c r="TWV50" s="1116"/>
      <c r="TWW50" s="1116"/>
      <c r="TWX50" s="1116"/>
      <c r="TWY50" s="1116"/>
      <c r="TWZ50" s="1116"/>
      <c r="TXA50" s="1116"/>
      <c r="TXB50" s="1116"/>
      <c r="TXC50" s="1116"/>
      <c r="TXD50" s="1116"/>
      <c r="TXE50" s="1116"/>
      <c r="TXF50" s="1116"/>
      <c r="TXG50" s="1116"/>
      <c r="TXH50" s="1116"/>
      <c r="TXI50" s="1116"/>
      <c r="TXJ50" s="1116"/>
      <c r="TXK50" s="1116"/>
      <c r="TXL50" s="1116"/>
      <c r="TXM50" s="1116"/>
      <c r="TXN50" s="1116"/>
      <c r="TXO50" s="1116"/>
      <c r="TXP50" s="1116"/>
      <c r="TXQ50" s="1116"/>
      <c r="TXR50" s="1116"/>
      <c r="TXS50" s="1116"/>
      <c r="TXT50" s="1116"/>
      <c r="TXU50" s="1116"/>
      <c r="TXV50" s="1116"/>
      <c r="TXW50" s="1116"/>
      <c r="TXX50" s="1116"/>
      <c r="TXY50" s="1116"/>
      <c r="TXZ50" s="1116"/>
      <c r="TYA50" s="1116"/>
      <c r="TYB50" s="1116"/>
      <c r="TYC50" s="1116"/>
      <c r="TYD50" s="1116"/>
      <c r="TYE50" s="1116"/>
      <c r="TYF50" s="1116"/>
      <c r="TYG50" s="1116"/>
      <c r="TYH50" s="1116"/>
      <c r="TYI50" s="1116"/>
      <c r="TYJ50" s="1116"/>
      <c r="TYK50" s="1116"/>
      <c r="TYL50" s="1116"/>
      <c r="TYM50" s="1116"/>
      <c r="TYN50" s="1116"/>
      <c r="TYO50" s="1116"/>
      <c r="TYP50" s="1116"/>
      <c r="TYQ50" s="1116"/>
      <c r="TYR50" s="1116"/>
      <c r="TYS50" s="1116"/>
      <c r="TYT50" s="1116"/>
      <c r="TYU50" s="1116"/>
      <c r="TYV50" s="1116"/>
      <c r="TYW50" s="1116"/>
      <c r="TYX50" s="1116"/>
      <c r="TYY50" s="1116"/>
      <c r="TYZ50" s="1116"/>
      <c r="TZA50" s="1116"/>
      <c r="TZB50" s="1116"/>
      <c r="TZC50" s="1116"/>
      <c r="TZD50" s="1116"/>
      <c r="TZE50" s="1116"/>
      <c r="TZF50" s="1116"/>
      <c r="TZG50" s="1116"/>
      <c r="TZH50" s="1116"/>
      <c r="TZI50" s="1116"/>
      <c r="TZJ50" s="1116"/>
      <c r="TZK50" s="1116"/>
      <c r="TZL50" s="1116"/>
      <c r="TZM50" s="1116"/>
      <c r="TZN50" s="1116"/>
      <c r="TZO50" s="1116"/>
      <c r="TZP50" s="1116"/>
      <c r="TZQ50" s="1116"/>
      <c r="TZR50" s="1116"/>
      <c r="TZS50" s="1116"/>
      <c r="TZT50" s="1116"/>
      <c r="TZU50" s="1116"/>
      <c r="TZV50" s="1116"/>
      <c r="TZW50" s="1116"/>
      <c r="TZX50" s="1116"/>
      <c r="TZY50" s="1116"/>
      <c r="TZZ50" s="1116"/>
      <c r="UAA50" s="1116"/>
      <c r="UAB50" s="1116"/>
      <c r="UAC50" s="1116"/>
      <c r="UAD50" s="1116"/>
      <c r="UAE50" s="1116"/>
      <c r="UAF50" s="1116"/>
      <c r="UAG50" s="1116"/>
      <c r="UAH50" s="1116"/>
      <c r="UAI50" s="1116"/>
      <c r="UAJ50" s="1116"/>
      <c r="UAK50" s="1116"/>
      <c r="UAL50" s="1116"/>
      <c r="UAM50" s="1116"/>
      <c r="UAN50" s="1116"/>
      <c r="UAO50" s="1116"/>
      <c r="UAP50" s="1116"/>
      <c r="UAQ50" s="1116"/>
      <c r="UAR50" s="1116"/>
      <c r="UAS50" s="1116"/>
      <c r="UAT50" s="1116"/>
      <c r="UAU50" s="1116"/>
      <c r="UAV50" s="1116"/>
      <c r="UAW50" s="1116"/>
      <c r="UAX50" s="1116"/>
      <c r="UAY50" s="1116"/>
      <c r="UAZ50" s="1116"/>
      <c r="UBA50" s="1116"/>
      <c r="UBB50" s="1116"/>
      <c r="UBC50" s="1116"/>
      <c r="UBD50" s="1116"/>
      <c r="UBE50" s="1116"/>
      <c r="UBF50" s="1116"/>
      <c r="UBG50" s="1116"/>
      <c r="UBH50" s="1116"/>
      <c r="UBI50" s="1116"/>
      <c r="UBJ50" s="1116"/>
      <c r="UBK50" s="1116"/>
      <c r="UBL50" s="1116"/>
      <c r="UBM50" s="1116"/>
      <c r="UBN50" s="1116"/>
      <c r="UBO50" s="1116"/>
      <c r="UBP50" s="1116"/>
      <c r="UBQ50" s="1116"/>
      <c r="UBR50" s="1116"/>
      <c r="UBS50" s="1116"/>
      <c r="UBT50" s="1116"/>
      <c r="UBU50" s="1116"/>
      <c r="UBV50" s="1116"/>
      <c r="UBW50" s="1116"/>
      <c r="UBX50" s="1116"/>
      <c r="UBY50" s="1116"/>
      <c r="UBZ50" s="1116"/>
      <c r="UCA50" s="1116"/>
      <c r="UCB50" s="1116"/>
      <c r="UCC50" s="1116"/>
      <c r="UCD50" s="1116"/>
      <c r="UCE50" s="1116"/>
      <c r="UCF50" s="1116"/>
      <c r="UCG50" s="1116"/>
      <c r="UCH50" s="1116"/>
      <c r="UCI50" s="1116"/>
      <c r="UCJ50" s="1116"/>
      <c r="UCK50" s="1116"/>
      <c r="UCL50" s="1116"/>
      <c r="UCM50" s="1116"/>
      <c r="UCN50" s="1116"/>
      <c r="UCO50" s="1116"/>
      <c r="UCP50" s="1116"/>
      <c r="UCQ50" s="1116"/>
      <c r="UCR50" s="1116"/>
      <c r="UCS50" s="1116"/>
      <c r="UCT50" s="1116"/>
      <c r="UCU50" s="1116"/>
      <c r="UCV50" s="1116"/>
      <c r="UCW50" s="1116"/>
      <c r="UCX50" s="1116"/>
      <c r="UCY50" s="1116"/>
      <c r="UCZ50" s="1116"/>
      <c r="UDA50" s="1116"/>
      <c r="UDB50" s="1116"/>
      <c r="UDC50" s="1116"/>
      <c r="UDD50" s="1116"/>
      <c r="UDE50" s="1116"/>
      <c r="UDF50" s="1116"/>
      <c r="UDG50" s="1116"/>
      <c r="UDH50" s="1116"/>
      <c r="UDI50" s="1116"/>
      <c r="UDJ50" s="1116"/>
      <c r="UDK50" s="1116"/>
      <c r="UDL50" s="1116"/>
      <c r="UDM50" s="1116"/>
      <c r="UDN50" s="1116"/>
      <c r="UDO50" s="1116"/>
      <c r="UDP50" s="1116"/>
      <c r="UDQ50" s="1116"/>
      <c r="UDR50" s="1116"/>
      <c r="UDS50" s="1116"/>
      <c r="UDT50" s="1116"/>
      <c r="UDU50" s="1116"/>
      <c r="UDV50" s="1116"/>
      <c r="UDW50" s="1116"/>
      <c r="UDX50" s="1116"/>
      <c r="UDY50" s="1116"/>
      <c r="UDZ50" s="1116"/>
      <c r="UEA50" s="1116"/>
      <c r="UEB50" s="1116"/>
      <c r="UEC50" s="1116"/>
      <c r="UED50" s="1116"/>
      <c r="UEE50" s="1116"/>
      <c r="UEF50" s="1116"/>
      <c r="UEG50" s="1116"/>
      <c r="UEH50" s="1116"/>
      <c r="UEI50" s="1116"/>
      <c r="UEJ50" s="1116"/>
      <c r="UEK50" s="1116"/>
      <c r="UEL50" s="1116"/>
      <c r="UEM50" s="1116"/>
      <c r="UEN50" s="1116"/>
      <c r="UEO50" s="1116"/>
      <c r="UEP50" s="1116"/>
      <c r="UEQ50" s="1116"/>
      <c r="UER50" s="1116"/>
      <c r="UES50" s="1116"/>
      <c r="UET50" s="1116"/>
      <c r="UEU50" s="1116"/>
      <c r="UEV50" s="1116"/>
      <c r="UEW50" s="1116"/>
      <c r="UEX50" s="1116"/>
      <c r="UEY50" s="1116"/>
      <c r="UEZ50" s="1116"/>
      <c r="UFA50" s="1116"/>
      <c r="UFB50" s="1116"/>
      <c r="UFC50" s="1116"/>
      <c r="UFD50" s="1116"/>
      <c r="UFE50" s="1116"/>
      <c r="UFF50" s="1116"/>
      <c r="UFG50" s="1116"/>
      <c r="UFH50" s="1116"/>
      <c r="UFI50" s="1116"/>
      <c r="UFJ50" s="1116"/>
      <c r="UFK50" s="1116"/>
      <c r="UFL50" s="1116"/>
      <c r="UFM50" s="1116"/>
      <c r="UFN50" s="1116"/>
      <c r="UFO50" s="1116"/>
      <c r="UFP50" s="1116"/>
      <c r="UFQ50" s="1116"/>
      <c r="UFR50" s="1116"/>
      <c r="UFS50" s="1116"/>
      <c r="UFT50" s="1116"/>
      <c r="UFU50" s="1116"/>
      <c r="UFV50" s="1116"/>
      <c r="UFW50" s="1116"/>
      <c r="UFX50" s="1116"/>
      <c r="UFY50" s="1116"/>
      <c r="UFZ50" s="1116"/>
      <c r="UGA50" s="1116"/>
      <c r="UGB50" s="1116"/>
      <c r="UGC50" s="1116"/>
      <c r="UGD50" s="1116"/>
      <c r="UGE50" s="1116"/>
      <c r="UGF50" s="1116"/>
      <c r="UGG50" s="1116"/>
      <c r="UGH50" s="1116"/>
      <c r="UGI50" s="1116"/>
      <c r="UGJ50" s="1116"/>
      <c r="UGK50" s="1116"/>
      <c r="UGL50" s="1116"/>
      <c r="UGM50" s="1116"/>
      <c r="UGN50" s="1116"/>
      <c r="UGO50" s="1116"/>
      <c r="UGP50" s="1116"/>
      <c r="UGQ50" s="1116"/>
      <c r="UGR50" s="1116"/>
      <c r="UGS50" s="1116"/>
      <c r="UGT50" s="1116"/>
      <c r="UGU50" s="1116"/>
      <c r="UGV50" s="1116"/>
      <c r="UGW50" s="1116"/>
      <c r="UGX50" s="1116"/>
      <c r="UGY50" s="1116"/>
      <c r="UGZ50" s="1116"/>
      <c r="UHA50" s="1116"/>
      <c r="UHB50" s="1116"/>
      <c r="UHC50" s="1116"/>
      <c r="UHD50" s="1116"/>
      <c r="UHE50" s="1116"/>
      <c r="UHF50" s="1116"/>
      <c r="UHG50" s="1116"/>
      <c r="UHH50" s="1116"/>
      <c r="UHI50" s="1116"/>
      <c r="UHJ50" s="1116"/>
      <c r="UHK50" s="1116"/>
      <c r="UHL50" s="1116"/>
      <c r="UHM50" s="1116"/>
      <c r="UHN50" s="1116"/>
      <c r="UHO50" s="1116"/>
      <c r="UHP50" s="1116"/>
      <c r="UHQ50" s="1116"/>
      <c r="UHR50" s="1116"/>
      <c r="UHS50" s="1116"/>
      <c r="UHT50" s="1116"/>
      <c r="UHU50" s="1116"/>
      <c r="UHV50" s="1116"/>
      <c r="UHW50" s="1116"/>
      <c r="UHX50" s="1116"/>
      <c r="UHY50" s="1116"/>
      <c r="UHZ50" s="1116"/>
      <c r="UIA50" s="1116"/>
      <c r="UIB50" s="1116"/>
      <c r="UIC50" s="1116"/>
      <c r="UID50" s="1116"/>
      <c r="UIE50" s="1116"/>
      <c r="UIF50" s="1116"/>
      <c r="UIG50" s="1116"/>
      <c r="UIH50" s="1116"/>
      <c r="UII50" s="1116"/>
      <c r="UIJ50" s="1116"/>
      <c r="UIK50" s="1116"/>
      <c r="UIL50" s="1116"/>
      <c r="UIM50" s="1116"/>
      <c r="UIN50" s="1116"/>
      <c r="UIO50" s="1116"/>
      <c r="UIP50" s="1116"/>
      <c r="UIQ50" s="1116"/>
      <c r="UIR50" s="1116"/>
      <c r="UIS50" s="1116"/>
      <c r="UIT50" s="1116"/>
      <c r="UIU50" s="1116"/>
      <c r="UIV50" s="1116"/>
      <c r="UIW50" s="1116"/>
      <c r="UIX50" s="1116"/>
      <c r="UIY50" s="1116"/>
      <c r="UIZ50" s="1116"/>
      <c r="UJA50" s="1116"/>
      <c r="UJB50" s="1116"/>
      <c r="UJC50" s="1116"/>
      <c r="UJD50" s="1116"/>
      <c r="UJE50" s="1116"/>
      <c r="UJF50" s="1116"/>
      <c r="UJG50" s="1116"/>
      <c r="UJH50" s="1116"/>
      <c r="UJI50" s="1116"/>
      <c r="UJJ50" s="1116"/>
      <c r="UJK50" s="1116"/>
      <c r="UJL50" s="1116"/>
      <c r="UJM50" s="1116"/>
      <c r="UJN50" s="1116"/>
      <c r="UJO50" s="1116"/>
      <c r="UJP50" s="1116"/>
      <c r="UJQ50" s="1116"/>
      <c r="UJR50" s="1116"/>
      <c r="UJS50" s="1116"/>
      <c r="UJT50" s="1116"/>
      <c r="UJU50" s="1116"/>
      <c r="UJV50" s="1116"/>
      <c r="UJW50" s="1116"/>
      <c r="UJX50" s="1116"/>
      <c r="UJY50" s="1116"/>
      <c r="UJZ50" s="1116"/>
      <c r="UKA50" s="1116"/>
      <c r="UKB50" s="1116"/>
      <c r="UKC50" s="1116"/>
      <c r="UKD50" s="1116"/>
      <c r="UKE50" s="1116"/>
      <c r="UKF50" s="1116"/>
      <c r="UKG50" s="1116"/>
      <c r="UKH50" s="1116"/>
      <c r="UKI50" s="1116"/>
      <c r="UKJ50" s="1116"/>
      <c r="UKK50" s="1116"/>
      <c r="UKL50" s="1116"/>
      <c r="UKM50" s="1116"/>
      <c r="UKN50" s="1116"/>
      <c r="UKO50" s="1116"/>
      <c r="UKP50" s="1116"/>
      <c r="UKQ50" s="1116"/>
      <c r="UKR50" s="1116"/>
      <c r="UKS50" s="1116"/>
      <c r="UKT50" s="1116"/>
      <c r="UKU50" s="1116"/>
      <c r="UKV50" s="1116"/>
      <c r="UKW50" s="1116"/>
      <c r="UKX50" s="1116"/>
      <c r="UKY50" s="1116"/>
      <c r="UKZ50" s="1116"/>
      <c r="ULA50" s="1116"/>
      <c r="ULB50" s="1116"/>
      <c r="ULC50" s="1116"/>
      <c r="ULD50" s="1116"/>
      <c r="ULE50" s="1116"/>
      <c r="ULF50" s="1116"/>
      <c r="ULG50" s="1116"/>
      <c r="ULH50" s="1116"/>
      <c r="ULI50" s="1116"/>
      <c r="ULJ50" s="1116"/>
      <c r="ULK50" s="1116"/>
      <c r="ULL50" s="1116"/>
      <c r="ULM50" s="1116"/>
      <c r="ULN50" s="1116"/>
      <c r="ULO50" s="1116"/>
      <c r="ULP50" s="1116"/>
      <c r="ULQ50" s="1116"/>
      <c r="ULR50" s="1116"/>
      <c r="ULS50" s="1116"/>
      <c r="ULT50" s="1116"/>
      <c r="ULU50" s="1116"/>
      <c r="ULV50" s="1116"/>
      <c r="ULW50" s="1116"/>
      <c r="ULX50" s="1116"/>
      <c r="ULY50" s="1116"/>
      <c r="ULZ50" s="1116"/>
      <c r="UMA50" s="1116"/>
      <c r="UMB50" s="1116"/>
      <c r="UMC50" s="1116"/>
      <c r="UMD50" s="1116"/>
      <c r="UME50" s="1116"/>
      <c r="UMF50" s="1116"/>
      <c r="UMG50" s="1116"/>
      <c r="UMH50" s="1116"/>
      <c r="UMI50" s="1116"/>
      <c r="UMJ50" s="1116"/>
      <c r="UMK50" s="1116"/>
      <c r="UML50" s="1116"/>
      <c r="UMM50" s="1116"/>
      <c r="UMN50" s="1116"/>
      <c r="UMO50" s="1116"/>
      <c r="UMP50" s="1116"/>
      <c r="UMQ50" s="1116"/>
      <c r="UMR50" s="1116"/>
      <c r="UMS50" s="1116"/>
      <c r="UMT50" s="1116"/>
      <c r="UMU50" s="1116"/>
      <c r="UMV50" s="1116"/>
      <c r="UMW50" s="1116"/>
      <c r="UMX50" s="1116"/>
      <c r="UMY50" s="1116"/>
      <c r="UMZ50" s="1116"/>
      <c r="UNA50" s="1116"/>
      <c r="UNB50" s="1116"/>
      <c r="UNC50" s="1116"/>
      <c r="UND50" s="1116"/>
      <c r="UNE50" s="1116"/>
      <c r="UNF50" s="1116"/>
      <c r="UNG50" s="1116"/>
      <c r="UNH50" s="1116"/>
      <c r="UNI50" s="1116"/>
      <c r="UNJ50" s="1116"/>
      <c r="UNK50" s="1116"/>
      <c r="UNL50" s="1116"/>
      <c r="UNM50" s="1116"/>
      <c r="UNN50" s="1116"/>
      <c r="UNO50" s="1116"/>
      <c r="UNP50" s="1116"/>
      <c r="UNQ50" s="1116"/>
      <c r="UNR50" s="1116"/>
      <c r="UNS50" s="1116"/>
      <c r="UNT50" s="1116"/>
      <c r="UNU50" s="1116"/>
      <c r="UNV50" s="1116"/>
      <c r="UNW50" s="1116"/>
      <c r="UNX50" s="1116"/>
      <c r="UNY50" s="1116"/>
      <c r="UNZ50" s="1116"/>
      <c r="UOA50" s="1116"/>
      <c r="UOB50" s="1116"/>
      <c r="UOC50" s="1116"/>
      <c r="UOD50" s="1116"/>
      <c r="UOE50" s="1116"/>
      <c r="UOF50" s="1116"/>
      <c r="UOG50" s="1116"/>
      <c r="UOH50" s="1116"/>
      <c r="UOI50" s="1116"/>
      <c r="UOJ50" s="1116"/>
      <c r="UOK50" s="1116"/>
      <c r="UOL50" s="1116"/>
      <c r="UOM50" s="1116"/>
      <c r="UON50" s="1116"/>
      <c r="UOO50" s="1116"/>
      <c r="UOP50" s="1116"/>
      <c r="UOQ50" s="1116"/>
      <c r="UOR50" s="1116"/>
      <c r="UOS50" s="1116"/>
      <c r="UOT50" s="1116"/>
      <c r="UOU50" s="1116"/>
      <c r="UOV50" s="1116"/>
      <c r="UOW50" s="1116"/>
      <c r="UOX50" s="1116"/>
      <c r="UOY50" s="1116"/>
      <c r="UOZ50" s="1116"/>
      <c r="UPA50" s="1116"/>
      <c r="UPB50" s="1116"/>
      <c r="UPC50" s="1116"/>
      <c r="UPD50" s="1116"/>
      <c r="UPE50" s="1116"/>
      <c r="UPF50" s="1116"/>
      <c r="UPG50" s="1116"/>
      <c r="UPH50" s="1116"/>
      <c r="UPI50" s="1116"/>
      <c r="UPJ50" s="1116"/>
      <c r="UPK50" s="1116"/>
      <c r="UPL50" s="1116"/>
      <c r="UPM50" s="1116"/>
      <c r="UPN50" s="1116"/>
      <c r="UPO50" s="1116"/>
      <c r="UPP50" s="1116"/>
      <c r="UPQ50" s="1116"/>
      <c r="UPR50" s="1116"/>
      <c r="UPS50" s="1116"/>
      <c r="UPT50" s="1116"/>
      <c r="UPU50" s="1116"/>
      <c r="UPV50" s="1116"/>
      <c r="UPW50" s="1116"/>
      <c r="UPX50" s="1116"/>
      <c r="UPY50" s="1116"/>
      <c r="UPZ50" s="1116"/>
      <c r="UQA50" s="1116"/>
      <c r="UQB50" s="1116"/>
      <c r="UQC50" s="1116"/>
      <c r="UQD50" s="1116"/>
      <c r="UQE50" s="1116"/>
      <c r="UQF50" s="1116"/>
      <c r="UQG50" s="1116"/>
      <c r="UQH50" s="1116"/>
      <c r="UQI50" s="1116"/>
      <c r="UQJ50" s="1116"/>
      <c r="UQK50" s="1116"/>
      <c r="UQL50" s="1116"/>
      <c r="UQM50" s="1116"/>
      <c r="UQN50" s="1116"/>
      <c r="UQO50" s="1116"/>
      <c r="UQP50" s="1116"/>
      <c r="UQQ50" s="1116"/>
      <c r="UQR50" s="1116"/>
      <c r="UQS50" s="1116"/>
      <c r="UQT50" s="1116"/>
      <c r="UQU50" s="1116"/>
      <c r="UQV50" s="1116"/>
      <c r="UQW50" s="1116"/>
      <c r="UQX50" s="1116"/>
      <c r="UQY50" s="1116"/>
      <c r="UQZ50" s="1116"/>
      <c r="URA50" s="1116"/>
      <c r="URB50" s="1116"/>
      <c r="URC50" s="1116"/>
      <c r="URD50" s="1116"/>
      <c r="URE50" s="1116"/>
      <c r="URF50" s="1116"/>
      <c r="URG50" s="1116"/>
      <c r="URH50" s="1116"/>
      <c r="URI50" s="1116"/>
      <c r="URJ50" s="1116"/>
      <c r="URK50" s="1116"/>
      <c r="URL50" s="1116"/>
      <c r="URM50" s="1116"/>
      <c r="URN50" s="1116"/>
      <c r="URO50" s="1116"/>
      <c r="URP50" s="1116"/>
      <c r="URQ50" s="1116"/>
      <c r="URR50" s="1116"/>
      <c r="URS50" s="1116"/>
      <c r="URT50" s="1116"/>
      <c r="URU50" s="1116"/>
      <c r="URV50" s="1116"/>
      <c r="URW50" s="1116"/>
      <c r="URX50" s="1116"/>
      <c r="URY50" s="1116"/>
      <c r="URZ50" s="1116"/>
      <c r="USA50" s="1116"/>
      <c r="USB50" s="1116"/>
      <c r="USC50" s="1116"/>
      <c r="USD50" s="1116"/>
      <c r="USE50" s="1116"/>
      <c r="USF50" s="1116"/>
      <c r="USG50" s="1116"/>
      <c r="USH50" s="1116"/>
      <c r="USI50" s="1116"/>
      <c r="USJ50" s="1116"/>
      <c r="USK50" s="1116"/>
      <c r="USL50" s="1116"/>
      <c r="USM50" s="1116"/>
      <c r="USN50" s="1116"/>
      <c r="USO50" s="1116"/>
      <c r="USP50" s="1116"/>
      <c r="USQ50" s="1116"/>
      <c r="USR50" s="1116"/>
      <c r="USS50" s="1116"/>
      <c r="UST50" s="1116"/>
      <c r="USU50" s="1116"/>
      <c r="USV50" s="1116"/>
      <c r="USW50" s="1116"/>
      <c r="USX50" s="1116"/>
      <c r="USY50" s="1116"/>
      <c r="USZ50" s="1116"/>
      <c r="UTA50" s="1116"/>
      <c r="UTB50" s="1116"/>
      <c r="UTC50" s="1116"/>
      <c r="UTD50" s="1116"/>
      <c r="UTE50" s="1116"/>
      <c r="UTF50" s="1116"/>
      <c r="UTG50" s="1116"/>
      <c r="UTH50" s="1116"/>
      <c r="UTI50" s="1116"/>
      <c r="UTJ50" s="1116"/>
      <c r="UTK50" s="1116"/>
      <c r="UTL50" s="1116"/>
      <c r="UTM50" s="1116"/>
      <c r="UTN50" s="1116"/>
      <c r="UTO50" s="1116"/>
      <c r="UTP50" s="1116"/>
      <c r="UTQ50" s="1116"/>
      <c r="UTR50" s="1116"/>
      <c r="UTS50" s="1116"/>
      <c r="UTT50" s="1116"/>
      <c r="UTU50" s="1116"/>
      <c r="UTV50" s="1116"/>
      <c r="UTW50" s="1116"/>
      <c r="UTX50" s="1116"/>
      <c r="UTY50" s="1116"/>
      <c r="UTZ50" s="1116"/>
      <c r="UUA50" s="1116"/>
      <c r="UUB50" s="1116"/>
      <c r="UUC50" s="1116"/>
      <c r="UUD50" s="1116"/>
      <c r="UUE50" s="1116"/>
      <c r="UUF50" s="1116"/>
      <c r="UUG50" s="1116"/>
      <c r="UUH50" s="1116"/>
      <c r="UUI50" s="1116"/>
      <c r="UUJ50" s="1116"/>
      <c r="UUK50" s="1116"/>
      <c r="UUL50" s="1116"/>
      <c r="UUM50" s="1116"/>
      <c r="UUN50" s="1116"/>
      <c r="UUO50" s="1116"/>
      <c r="UUP50" s="1116"/>
      <c r="UUQ50" s="1116"/>
      <c r="UUR50" s="1116"/>
      <c r="UUS50" s="1116"/>
      <c r="UUT50" s="1116"/>
      <c r="UUU50" s="1116"/>
      <c r="UUV50" s="1116"/>
      <c r="UUW50" s="1116"/>
      <c r="UUX50" s="1116"/>
      <c r="UUY50" s="1116"/>
      <c r="UUZ50" s="1116"/>
      <c r="UVA50" s="1116"/>
      <c r="UVB50" s="1116"/>
      <c r="UVC50" s="1116"/>
      <c r="UVD50" s="1116"/>
      <c r="UVE50" s="1116"/>
      <c r="UVF50" s="1116"/>
      <c r="UVG50" s="1116"/>
      <c r="UVH50" s="1116"/>
      <c r="UVI50" s="1116"/>
      <c r="UVJ50" s="1116"/>
      <c r="UVK50" s="1116"/>
      <c r="UVL50" s="1116"/>
      <c r="UVM50" s="1116"/>
      <c r="UVN50" s="1116"/>
      <c r="UVO50" s="1116"/>
      <c r="UVP50" s="1116"/>
      <c r="UVQ50" s="1116"/>
      <c r="UVR50" s="1116"/>
      <c r="UVS50" s="1116"/>
      <c r="UVT50" s="1116"/>
      <c r="UVU50" s="1116"/>
      <c r="UVV50" s="1116"/>
      <c r="UVW50" s="1116"/>
      <c r="UVX50" s="1116"/>
      <c r="UVY50" s="1116"/>
      <c r="UVZ50" s="1116"/>
      <c r="UWA50" s="1116"/>
      <c r="UWB50" s="1116"/>
      <c r="UWC50" s="1116"/>
      <c r="UWD50" s="1116"/>
      <c r="UWE50" s="1116"/>
      <c r="UWF50" s="1116"/>
      <c r="UWG50" s="1116"/>
      <c r="UWH50" s="1116"/>
      <c r="UWI50" s="1116"/>
      <c r="UWJ50" s="1116"/>
      <c r="UWK50" s="1116"/>
      <c r="UWL50" s="1116"/>
      <c r="UWM50" s="1116"/>
      <c r="UWN50" s="1116"/>
      <c r="UWO50" s="1116"/>
      <c r="UWP50" s="1116"/>
      <c r="UWQ50" s="1116"/>
      <c r="UWR50" s="1116"/>
      <c r="UWS50" s="1116"/>
      <c r="UWT50" s="1116"/>
      <c r="UWU50" s="1116"/>
      <c r="UWV50" s="1116"/>
      <c r="UWW50" s="1116"/>
      <c r="UWX50" s="1116"/>
      <c r="UWY50" s="1116"/>
      <c r="UWZ50" s="1116"/>
      <c r="UXA50" s="1116"/>
      <c r="UXB50" s="1116"/>
      <c r="UXC50" s="1116"/>
      <c r="UXD50" s="1116"/>
      <c r="UXE50" s="1116"/>
      <c r="UXF50" s="1116"/>
      <c r="UXG50" s="1116"/>
      <c r="UXH50" s="1116"/>
      <c r="UXI50" s="1116"/>
      <c r="UXJ50" s="1116"/>
      <c r="UXK50" s="1116"/>
      <c r="UXL50" s="1116"/>
      <c r="UXM50" s="1116"/>
      <c r="UXN50" s="1116"/>
      <c r="UXO50" s="1116"/>
      <c r="UXP50" s="1116"/>
      <c r="UXQ50" s="1116"/>
      <c r="UXR50" s="1116"/>
      <c r="UXS50" s="1116"/>
      <c r="UXT50" s="1116"/>
      <c r="UXU50" s="1116"/>
      <c r="UXV50" s="1116"/>
      <c r="UXW50" s="1116"/>
      <c r="UXX50" s="1116"/>
      <c r="UXY50" s="1116"/>
      <c r="UXZ50" s="1116"/>
      <c r="UYA50" s="1116"/>
      <c r="UYB50" s="1116"/>
      <c r="UYC50" s="1116"/>
      <c r="UYD50" s="1116"/>
      <c r="UYE50" s="1116"/>
      <c r="UYF50" s="1116"/>
      <c r="UYG50" s="1116"/>
      <c r="UYH50" s="1116"/>
      <c r="UYI50" s="1116"/>
      <c r="UYJ50" s="1116"/>
      <c r="UYK50" s="1116"/>
      <c r="UYL50" s="1116"/>
      <c r="UYM50" s="1116"/>
      <c r="UYN50" s="1116"/>
      <c r="UYO50" s="1116"/>
      <c r="UYP50" s="1116"/>
      <c r="UYQ50" s="1116"/>
      <c r="UYR50" s="1116"/>
      <c r="UYS50" s="1116"/>
      <c r="UYT50" s="1116"/>
      <c r="UYU50" s="1116"/>
      <c r="UYV50" s="1116"/>
      <c r="UYW50" s="1116"/>
      <c r="UYX50" s="1116"/>
      <c r="UYY50" s="1116"/>
      <c r="UYZ50" s="1116"/>
      <c r="UZA50" s="1116"/>
      <c r="UZB50" s="1116"/>
      <c r="UZC50" s="1116"/>
      <c r="UZD50" s="1116"/>
      <c r="UZE50" s="1116"/>
      <c r="UZF50" s="1116"/>
      <c r="UZG50" s="1116"/>
      <c r="UZH50" s="1116"/>
      <c r="UZI50" s="1116"/>
      <c r="UZJ50" s="1116"/>
      <c r="UZK50" s="1116"/>
      <c r="UZL50" s="1116"/>
      <c r="UZM50" s="1116"/>
      <c r="UZN50" s="1116"/>
      <c r="UZO50" s="1116"/>
      <c r="UZP50" s="1116"/>
      <c r="UZQ50" s="1116"/>
      <c r="UZR50" s="1116"/>
      <c r="UZS50" s="1116"/>
      <c r="UZT50" s="1116"/>
      <c r="UZU50" s="1116"/>
      <c r="UZV50" s="1116"/>
      <c r="UZW50" s="1116"/>
      <c r="UZX50" s="1116"/>
      <c r="UZY50" s="1116"/>
      <c r="UZZ50" s="1116"/>
      <c r="VAA50" s="1116"/>
      <c r="VAB50" s="1116"/>
      <c r="VAC50" s="1116"/>
      <c r="VAD50" s="1116"/>
      <c r="VAE50" s="1116"/>
      <c r="VAF50" s="1116"/>
      <c r="VAG50" s="1116"/>
      <c r="VAH50" s="1116"/>
      <c r="VAI50" s="1116"/>
      <c r="VAJ50" s="1116"/>
      <c r="VAK50" s="1116"/>
      <c r="VAL50" s="1116"/>
      <c r="VAM50" s="1116"/>
      <c r="VAN50" s="1116"/>
      <c r="VAO50" s="1116"/>
      <c r="VAP50" s="1116"/>
      <c r="VAQ50" s="1116"/>
      <c r="VAR50" s="1116"/>
      <c r="VAS50" s="1116"/>
      <c r="VAT50" s="1116"/>
      <c r="VAU50" s="1116"/>
      <c r="VAV50" s="1116"/>
      <c r="VAW50" s="1116"/>
      <c r="VAX50" s="1116"/>
      <c r="VAY50" s="1116"/>
      <c r="VAZ50" s="1116"/>
      <c r="VBA50" s="1116"/>
      <c r="VBB50" s="1116"/>
      <c r="VBC50" s="1116"/>
      <c r="VBD50" s="1116"/>
      <c r="VBE50" s="1116"/>
      <c r="VBF50" s="1116"/>
      <c r="VBG50" s="1116"/>
      <c r="VBH50" s="1116"/>
      <c r="VBI50" s="1116"/>
      <c r="VBJ50" s="1116"/>
      <c r="VBK50" s="1116"/>
      <c r="VBL50" s="1116"/>
      <c r="VBM50" s="1116"/>
      <c r="VBN50" s="1116"/>
      <c r="VBO50" s="1116"/>
      <c r="VBP50" s="1116"/>
      <c r="VBQ50" s="1116"/>
      <c r="VBR50" s="1116"/>
      <c r="VBS50" s="1116"/>
      <c r="VBT50" s="1116"/>
      <c r="VBU50" s="1116"/>
      <c r="VBV50" s="1116"/>
      <c r="VBW50" s="1116"/>
      <c r="VBX50" s="1116"/>
      <c r="VBY50" s="1116"/>
      <c r="VBZ50" s="1116"/>
      <c r="VCA50" s="1116"/>
      <c r="VCB50" s="1116"/>
      <c r="VCC50" s="1116"/>
      <c r="VCD50" s="1116"/>
      <c r="VCE50" s="1116"/>
      <c r="VCF50" s="1116"/>
      <c r="VCG50" s="1116"/>
      <c r="VCH50" s="1116"/>
      <c r="VCI50" s="1116"/>
      <c r="VCJ50" s="1116"/>
      <c r="VCK50" s="1116"/>
      <c r="VCL50" s="1116"/>
      <c r="VCM50" s="1116"/>
      <c r="VCN50" s="1116"/>
      <c r="VCO50" s="1116"/>
      <c r="VCP50" s="1116"/>
      <c r="VCQ50" s="1116"/>
      <c r="VCR50" s="1116"/>
      <c r="VCS50" s="1116"/>
      <c r="VCT50" s="1116"/>
      <c r="VCU50" s="1116"/>
      <c r="VCV50" s="1116"/>
      <c r="VCW50" s="1116"/>
      <c r="VCX50" s="1116"/>
      <c r="VCY50" s="1116"/>
      <c r="VCZ50" s="1116"/>
      <c r="VDA50" s="1116"/>
      <c r="VDB50" s="1116"/>
      <c r="VDC50" s="1116"/>
      <c r="VDD50" s="1116"/>
      <c r="VDE50" s="1116"/>
      <c r="VDF50" s="1116"/>
      <c r="VDG50" s="1116"/>
      <c r="VDH50" s="1116"/>
      <c r="VDI50" s="1116"/>
      <c r="VDJ50" s="1116"/>
      <c r="VDK50" s="1116"/>
      <c r="VDL50" s="1116"/>
      <c r="VDM50" s="1116"/>
      <c r="VDN50" s="1116"/>
      <c r="VDO50" s="1116"/>
      <c r="VDP50" s="1116"/>
      <c r="VDQ50" s="1116"/>
      <c r="VDR50" s="1116"/>
      <c r="VDS50" s="1116"/>
      <c r="VDT50" s="1116"/>
      <c r="VDU50" s="1116"/>
      <c r="VDV50" s="1116"/>
      <c r="VDW50" s="1116"/>
      <c r="VDX50" s="1116"/>
      <c r="VDY50" s="1116"/>
      <c r="VDZ50" s="1116"/>
      <c r="VEA50" s="1116"/>
      <c r="VEB50" s="1116"/>
      <c r="VEC50" s="1116"/>
      <c r="VED50" s="1116"/>
      <c r="VEE50" s="1116"/>
      <c r="VEF50" s="1116"/>
      <c r="VEG50" s="1116"/>
      <c r="VEH50" s="1116"/>
      <c r="VEI50" s="1116"/>
      <c r="VEJ50" s="1116"/>
      <c r="VEK50" s="1116"/>
      <c r="VEL50" s="1116"/>
      <c r="VEM50" s="1116"/>
      <c r="VEN50" s="1116"/>
      <c r="VEO50" s="1116"/>
      <c r="VEP50" s="1116"/>
      <c r="VEQ50" s="1116"/>
      <c r="VER50" s="1116"/>
      <c r="VES50" s="1116"/>
      <c r="VET50" s="1116"/>
      <c r="VEU50" s="1116"/>
      <c r="VEV50" s="1116"/>
      <c r="VEW50" s="1116"/>
      <c r="VEX50" s="1116"/>
      <c r="VEY50" s="1116"/>
      <c r="VEZ50" s="1116"/>
      <c r="VFA50" s="1116"/>
      <c r="VFB50" s="1116"/>
      <c r="VFC50" s="1116"/>
      <c r="VFD50" s="1116"/>
      <c r="VFE50" s="1116"/>
      <c r="VFF50" s="1116"/>
      <c r="VFG50" s="1116"/>
      <c r="VFH50" s="1116"/>
      <c r="VFI50" s="1116"/>
      <c r="VFJ50" s="1116"/>
      <c r="VFK50" s="1116"/>
      <c r="VFL50" s="1116"/>
      <c r="VFM50" s="1116"/>
      <c r="VFN50" s="1116"/>
      <c r="VFO50" s="1116"/>
      <c r="VFP50" s="1116"/>
      <c r="VFQ50" s="1116"/>
      <c r="VFR50" s="1116"/>
      <c r="VFS50" s="1116"/>
      <c r="VFT50" s="1116"/>
      <c r="VFU50" s="1116"/>
      <c r="VFV50" s="1116"/>
      <c r="VFW50" s="1116"/>
      <c r="VFX50" s="1116"/>
      <c r="VFY50" s="1116"/>
      <c r="VFZ50" s="1116"/>
      <c r="VGA50" s="1116"/>
      <c r="VGB50" s="1116"/>
      <c r="VGC50" s="1116"/>
      <c r="VGD50" s="1116"/>
      <c r="VGE50" s="1116"/>
      <c r="VGF50" s="1116"/>
      <c r="VGG50" s="1116"/>
      <c r="VGH50" s="1116"/>
      <c r="VGI50" s="1116"/>
      <c r="VGJ50" s="1116"/>
      <c r="VGK50" s="1116"/>
      <c r="VGL50" s="1116"/>
      <c r="VGM50" s="1116"/>
      <c r="VGN50" s="1116"/>
      <c r="VGO50" s="1116"/>
      <c r="VGP50" s="1116"/>
      <c r="VGQ50" s="1116"/>
      <c r="VGR50" s="1116"/>
      <c r="VGS50" s="1116"/>
      <c r="VGT50" s="1116"/>
      <c r="VGU50" s="1116"/>
      <c r="VGV50" s="1116"/>
      <c r="VGW50" s="1116"/>
      <c r="VGX50" s="1116"/>
      <c r="VGY50" s="1116"/>
      <c r="VGZ50" s="1116"/>
      <c r="VHA50" s="1116"/>
      <c r="VHB50" s="1116"/>
      <c r="VHC50" s="1116"/>
      <c r="VHD50" s="1116"/>
      <c r="VHE50" s="1116"/>
      <c r="VHF50" s="1116"/>
      <c r="VHG50" s="1116"/>
      <c r="VHH50" s="1116"/>
      <c r="VHI50" s="1116"/>
      <c r="VHJ50" s="1116"/>
      <c r="VHK50" s="1116"/>
      <c r="VHL50" s="1116"/>
      <c r="VHM50" s="1116"/>
      <c r="VHN50" s="1116"/>
      <c r="VHO50" s="1116"/>
      <c r="VHP50" s="1116"/>
      <c r="VHQ50" s="1116"/>
      <c r="VHR50" s="1116"/>
      <c r="VHS50" s="1116"/>
      <c r="VHT50" s="1116"/>
      <c r="VHU50" s="1116"/>
      <c r="VHV50" s="1116"/>
      <c r="VHW50" s="1116"/>
      <c r="VHX50" s="1116"/>
      <c r="VHY50" s="1116"/>
      <c r="VHZ50" s="1116"/>
      <c r="VIA50" s="1116"/>
      <c r="VIB50" s="1116"/>
      <c r="VIC50" s="1116"/>
      <c r="VID50" s="1116"/>
      <c r="VIE50" s="1116"/>
      <c r="VIF50" s="1116"/>
      <c r="VIG50" s="1116"/>
      <c r="VIH50" s="1116"/>
      <c r="VII50" s="1116"/>
      <c r="VIJ50" s="1116"/>
      <c r="VIK50" s="1116"/>
      <c r="VIL50" s="1116"/>
      <c r="VIM50" s="1116"/>
      <c r="VIN50" s="1116"/>
      <c r="VIO50" s="1116"/>
      <c r="VIP50" s="1116"/>
      <c r="VIQ50" s="1116"/>
      <c r="VIR50" s="1116"/>
      <c r="VIS50" s="1116"/>
      <c r="VIT50" s="1116"/>
      <c r="VIU50" s="1116"/>
      <c r="VIV50" s="1116"/>
      <c r="VIW50" s="1116"/>
      <c r="VIX50" s="1116"/>
      <c r="VIY50" s="1116"/>
      <c r="VIZ50" s="1116"/>
      <c r="VJA50" s="1116"/>
      <c r="VJB50" s="1116"/>
      <c r="VJC50" s="1116"/>
      <c r="VJD50" s="1116"/>
      <c r="VJE50" s="1116"/>
      <c r="VJF50" s="1116"/>
      <c r="VJG50" s="1116"/>
      <c r="VJH50" s="1116"/>
      <c r="VJI50" s="1116"/>
      <c r="VJJ50" s="1116"/>
      <c r="VJK50" s="1116"/>
      <c r="VJL50" s="1116"/>
      <c r="VJM50" s="1116"/>
      <c r="VJN50" s="1116"/>
      <c r="VJO50" s="1116"/>
      <c r="VJP50" s="1116"/>
      <c r="VJQ50" s="1116"/>
      <c r="VJR50" s="1116"/>
      <c r="VJS50" s="1116"/>
      <c r="VJT50" s="1116"/>
      <c r="VJU50" s="1116"/>
      <c r="VJV50" s="1116"/>
      <c r="VJW50" s="1116"/>
      <c r="VJX50" s="1116"/>
      <c r="VJY50" s="1116"/>
      <c r="VJZ50" s="1116"/>
      <c r="VKA50" s="1116"/>
      <c r="VKB50" s="1116"/>
      <c r="VKC50" s="1116"/>
      <c r="VKD50" s="1116"/>
      <c r="VKE50" s="1116"/>
      <c r="VKF50" s="1116"/>
      <c r="VKG50" s="1116"/>
      <c r="VKH50" s="1116"/>
      <c r="VKI50" s="1116"/>
      <c r="VKJ50" s="1116"/>
      <c r="VKK50" s="1116"/>
      <c r="VKL50" s="1116"/>
      <c r="VKM50" s="1116"/>
      <c r="VKN50" s="1116"/>
      <c r="VKO50" s="1116"/>
      <c r="VKP50" s="1116"/>
      <c r="VKQ50" s="1116"/>
      <c r="VKR50" s="1116"/>
      <c r="VKS50" s="1116"/>
      <c r="VKT50" s="1116"/>
      <c r="VKU50" s="1116"/>
      <c r="VKV50" s="1116"/>
      <c r="VKW50" s="1116"/>
      <c r="VKX50" s="1116"/>
      <c r="VKY50" s="1116"/>
      <c r="VKZ50" s="1116"/>
      <c r="VLA50" s="1116"/>
      <c r="VLB50" s="1116"/>
      <c r="VLC50" s="1116"/>
      <c r="VLD50" s="1116"/>
      <c r="VLE50" s="1116"/>
      <c r="VLF50" s="1116"/>
      <c r="VLG50" s="1116"/>
      <c r="VLH50" s="1116"/>
      <c r="VLI50" s="1116"/>
      <c r="VLJ50" s="1116"/>
      <c r="VLK50" s="1116"/>
      <c r="VLL50" s="1116"/>
      <c r="VLM50" s="1116"/>
      <c r="VLN50" s="1116"/>
      <c r="VLO50" s="1116"/>
      <c r="VLP50" s="1116"/>
      <c r="VLQ50" s="1116"/>
      <c r="VLR50" s="1116"/>
      <c r="VLS50" s="1116"/>
      <c r="VLT50" s="1116"/>
      <c r="VLU50" s="1116"/>
      <c r="VLV50" s="1116"/>
      <c r="VLW50" s="1116"/>
      <c r="VLX50" s="1116"/>
      <c r="VLY50" s="1116"/>
      <c r="VLZ50" s="1116"/>
      <c r="VMA50" s="1116"/>
      <c r="VMB50" s="1116"/>
      <c r="VMC50" s="1116"/>
      <c r="VMD50" s="1116"/>
      <c r="VME50" s="1116"/>
      <c r="VMF50" s="1116"/>
      <c r="VMG50" s="1116"/>
      <c r="VMH50" s="1116"/>
      <c r="VMI50" s="1116"/>
      <c r="VMJ50" s="1116"/>
      <c r="VMK50" s="1116"/>
      <c r="VML50" s="1116"/>
      <c r="VMM50" s="1116"/>
      <c r="VMN50" s="1116"/>
      <c r="VMO50" s="1116"/>
      <c r="VMP50" s="1116"/>
      <c r="VMQ50" s="1116"/>
      <c r="VMR50" s="1116"/>
      <c r="VMS50" s="1116"/>
      <c r="VMT50" s="1116"/>
      <c r="VMU50" s="1116"/>
      <c r="VMV50" s="1116"/>
      <c r="VMW50" s="1116"/>
      <c r="VMX50" s="1116"/>
      <c r="VMY50" s="1116"/>
      <c r="VMZ50" s="1116"/>
      <c r="VNA50" s="1116"/>
      <c r="VNB50" s="1116"/>
      <c r="VNC50" s="1116"/>
      <c r="VND50" s="1116"/>
      <c r="VNE50" s="1116"/>
      <c r="VNF50" s="1116"/>
      <c r="VNG50" s="1116"/>
      <c r="VNH50" s="1116"/>
      <c r="VNI50" s="1116"/>
      <c r="VNJ50" s="1116"/>
      <c r="VNK50" s="1116"/>
      <c r="VNL50" s="1116"/>
      <c r="VNM50" s="1116"/>
      <c r="VNN50" s="1116"/>
      <c r="VNO50" s="1116"/>
      <c r="VNP50" s="1116"/>
      <c r="VNQ50" s="1116"/>
      <c r="VNR50" s="1116"/>
      <c r="VNS50" s="1116"/>
      <c r="VNT50" s="1116"/>
      <c r="VNU50" s="1116"/>
      <c r="VNV50" s="1116"/>
      <c r="VNW50" s="1116"/>
      <c r="VNX50" s="1116"/>
      <c r="VNY50" s="1116"/>
      <c r="VNZ50" s="1116"/>
      <c r="VOA50" s="1116"/>
      <c r="VOB50" s="1116"/>
      <c r="VOC50" s="1116"/>
      <c r="VOD50" s="1116"/>
      <c r="VOE50" s="1116"/>
      <c r="VOF50" s="1116"/>
      <c r="VOG50" s="1116"/>
      <c r="VOH50" s="1116"/>
      <c r="VOI50" s="1116"/>
      <c r="VOJ50" s="1116"/>
      <c r="VOK50" s="1116"/>
      <c r="VOL50" s="1116"/>
      <c r="VOM50" s="1116"/>
      <c r="VON50" s="1116"/>
      <c r="VOO50" s="1116"/>
      <c r="VOP50" s="1116"/>
      <c r="VOQ50" s="1116"/>
      <c r="VOR50" s="1116"/>
      <c r="VOS50" s="1116"/>
      <c r="VOT50" s="1116"/>
      <c r="VOU50" s="1116"/>
      <c r="VOV50" s="1116"/>
      <c r="VOW50" s="1116"/>
      <c r="VOX50" s="1116"/>
      <c r="VOY50" s="1116"/>
      <c r="VOZ50" s="1116"/>
      <c r="VPA50" s="1116"/>
      <c r="VPB50" s="1116"/>
      <c r="VPC50" s="1116"/>
      <c r="VPD50" s="1116"/>
      <c r="VPE50" s="1116"/>
      <c r="VPF50" s="1116"/>
      <c r="VPG50" s="1116"/>
      <c r="VPH50" s="1116"/>
      <c r="VPI50" s="1116"/>
      <c r="VPJ50" s="1116"/>
      <c r="VPK50" s="1116"/>
      <c r="VPL50" s="1116"/>
      <c r="VPM50" s="1116"/>
      <c r="VPN50" s="1116"/>
      <c r="VPO50" s="1116"/>
      <c r="VPP50" s="1116"/>
      <c r="VPQ50" s="1116"/>
      <c r="VPR50" s="1116"/>
      <c r="VPS50" s="1116"/>
      <c r="VPT50" s="1116"/>
      <c r="VPU50" s="1116"/>
      <c r="VPV50" s="1116"/>
      <c r="VPW50" s="1116"/>
      <c r="VPX50" s="1116"/>
      <c r="VPY50" s="1116"/>
      <c r="VPZ50" s="1116"/>
      <c r="VQA50" s="1116"/>
      <c r="VQB50" s="1116"/>
      <c r="VQC50" s="1116"/>
      <c r="VQD50" s="1116"/>
      <c r="VQE50" s="1116"/>
      <c r="VQF50" s="1116"/>
      <c r="VQG50" s="1116"/>
      <c r="VQH50" s="1116"/>
      <c r="VQI50" s="1116"/>
      <c r="VQJ50" s="1116"/>
      <c r="VQK50" s="1116"/>
      <c r="VQL50" s="1116"/>
      <c r="VQM50" s="1116"/>
      <c r="VQN50" s="1116"/>
      <c r="VQO50" s="1116"/>
      <c r="VQP50" s="1116"/>
      <c r="VQQ50" s="1116"/>
      <c r="VQR50" s="1116"/>
      <c r="VQS50" s="1116"/>
      <c r="VQT50" s="1116"/>
      <c r="VQU50" s="1116"/>
      <c r="VQV50" s="1116"/>
      <c r="VQW50" s="1116"/>
      <c r="VQX50" s="1116"/>
      <c r="VQY50" s="1116"/>
      <c r="VQZ50" s="1116"/>
      <c r="VRA50" s="1116"/>
      <c r="VRB50" s="1116"/>
      <c r="VRC50" s="1116"/>
      <c r="VRD50" s="1116"/>
      <c r="VRE50" s="1116"/>
      <c r="VRF50" s="1116"/>
      <c r="VRG50" s="1116"/>
      <c r="VRH50" s="1116"/>
      <c r="VRI50" s="1116"/>
      <c r="VRJ50" s="1116"/>
      <c r="VRK50" s="1116"/>
      <c r="VRL50" s="1116"/>
      <c r="VRM50" s="1116"/>
      <c r="VRN50" s="1116"/>
      <c r="VRO50" s="1116"/>
      <c r="VRP50" s="1116"/>
      <c r="VRQ50" s="1116"/>
      <c r="VRR50" s="1116"/>
      <c r="VRS50" s="1116"/>
      <c r="VRT50" s="1116"/>
      <c r="VRU50" s="1116"/>
      <c r="VRV50" s="1116"/>
      <c r="VRW50" s="1116"/>
      <c r="VRX50" s="1116"/>
      <c r="VRY50" s="1116"/>
      <c r="VRZ50" s="1116"/>
      <c r="VSA50" s="1116"/>
      <c r="VSB50" s="1116"/>
      <c r="VSC50" s="1116"/>
      <c r="VSD50" s="1116"/>
      <c r="VSE50" s="1116"/>
      <c r="VSF50" s="1116"/>
      <c r="VSG50" s="1116"/>
      <c r="VSH50" s="1116"/>
      <c r="VSI50" s="1116"/>
      <c r="VSJ50" s="1116"/>
      <c r="VSK50" s="1116"/>
      <c r="VSL50" s="1116"/>
      <c r="VSM50" s="1116"/>
      <c r="VSN50" s="1116"/>
      <c r="VSO50" s="1116"/>
      <c r="VSP50" s="1116"/>
      <c r="VSQ50" s="1116"/>
      <c r="VSR50" s="1116"/>
      <c r="VSS50" s="1116"/>
      <c r="VST50" s="1116"/>
      <c r="VSU50" s="1116"/>
      <c r="VSV50" s="1116"/>
      <c r="VSW50" s="1116"/>
      <c r="VSX50" s="1116"/>
      <c r="VSY50" s="1116"/>
      <c r="VSZ50" s="1116"/>
      <c r="VTA50" s="1116"/>
      <c r="VTB50" s="1116"/>
      <c r="VTC50" s="1116"/>
      <c r="VTD50" s="1116"/>
      <c r="VTE50" s="1116"/>
      <c r="VTF50" s="1116"/>
      <c r="VTG50" s="1116"/>
      <c r="VTH50" s="1116"/>
      <c r="VTI50" s="1116"/>
      <c r="VTJ50" s="1116"/>
      <c r="VTK50" s="1116"/>
      <c r="VTL50" s="1116"/>
      <c r="VTM50" s="1116"/>
      <c r="VTN50" s="1116"/>
      <c r="VTO50" s="1116"/>
      <c r="VTP50" s="1116"/>
      <c r="VTQ50" s="1116"/>
      <c r="VTR50" s="1116"/>
      <c r="VTS50" s="1116"/>
      <c r="VTT50" s="1116"/>
      <c r="VTU50" s="1116"/>
      <c r="VTV50" s="1116"/>
      <c r="VTW50" s="1116"/>
      <c r="VTX50" s="1116"/>
      <c r="VTY50" s="1116"/>
      <c r="VTZ50" s="1116"/>
      <c r="VUA50" s="1116"/>
      <c r="VUB50" s="1116"/>
      <c r="VUC50" s="1116"/>
      <c r="VUD50" s="1116"/>
      <c r="VUE50" s="1116"/>
      <c r="VUF50" s="1116"/>
      <c r="VUG50" s="1116"/>
      <c r="VUH50" s="1116"/>
      <c r="VUI50" s="1116"/>
      <c r="VUJ50" s="1116"/>
      <c r="VUK50" s="1116"/>
      <c r="VUL50" s="1116"/>
      <c r="VUM50" s="1116"/>
      <c r="VUN50" s="1116"/>
      <c r="VUO50" s="1116"/>
      <c r="VUP50" s="1116"/>
      <c r="VUQ50" s="1116"/>
      <c r="VUR50" s="1116"/>
      <c r="VUS50" s="1116"/>
      <c r="VUT50" s="1116"/>
      <c r="VUU50" s="1116"/>
      <c r="VUV50" s="1116"/>
      <c r="VUW50" s="1116"/>
      <c r="VUX50" s="1116"/>
      <c r="VUY50" s="1116"/>
      <c r="VUZ50" s="1116"/>
      <c r="VVA50" s="1116"/>
      <c r="VVB50" s="1116"/>
      <c r="VVC50" s="1116"/>
      <c r="VVD50" s="1116"/>
      <c r="VVE50" s="1116"/>
      <c r="VVF50" s="1116"/>
      <c r="VVG50" s="1116"/>
      <c r="VVH50" s="1116"/>
      <c r="VVI50" s="1116"/>
      <c r="VVJ50" s="1116"/>
      <c r="VVK50" s="1116"/>
      <c r="VVL50" s="1116"/>
      <c r="VVM50" s="1116"/>
      <c r="VVN50" s="1116"/>
      <c r="VVO50" s="1116"/>
      <c r="VVP50" s="1116"/>
      <c r="VVQ50" s="1116"/>
      <c r="VVR50" s="1116"/>
      <c r="VVS50" s="1116"/>
      <c r="VVT50" s="1116"/>
      <c r="VVU50" s="1116"/>
      <c r="VVV50" s="1116"/>
      <c r="VVW50" s="1116"/>
      <c r="VVX50" s="1116"/>
      <c r="VVY50" s="1116"/>
      <c r="VVZ50" s="1116"/>
      <c r="VWA50" s="1116"/>
      <c r="VWB50" s="1116"/>
      <c r="VWC50" s="1116"/>
      <c r="VWD50" s="1116"/>
      <c r="VWE50" s="1116"/>
      <c r="VWF50" s="1116"/>
      <c r="VWG50" s="1116"/>
      <c r="VWH50" s="1116"/>
      <c r="VWI50" s="1116"/>
      <c r="VWJ50" s="1116"/>
      <c r="VWK50" s="1116"/>
      <c r="VWL50" s="1116"/>
      <c r="VWM50" s="1116"/>
      <c r="VWN50" s="1116"/>
      <c r="VWO50" s="1116"/>
      <c r="VWP50" s="1116"/>
      <c r="VWQ50" s="1116"/>
      <c r="VWR50" s="1116"/>
      <c r="VWS50" s="1116"/>
      <c r="VWT50" s="1116"/>
      <c r="VWU50" s="1116"/>
      <c r="VWV50" s="1116"/>
      <c r="VWW50" s="1116"/>
      <c r="VWX50" s="1116"/>
      <c r="VWY50" s="1116"/>
      <c r="VWZ50" s="1116"/>
      <c r="VXA50" s="1116"/>
      <c r="VXB50" s="1116"/>
      <c r="VXC50" s="1116"/>
      <c r="VXD50" s="1116"/>
      <c r="VXE50" s="1116"/>
      <c r="VXF50" s="1116"/>
      <c r="VXG50" s="1116"/>
      <c r="VXH50" s="1116"/>
      <c r="VXI50" s="1116"/>
      <c r="VXJ50" s="1116"/>
      <c r="VXK50" s="1116"/>
      <c r="VXL50" s="1116"/>
      <c r="VXM50" s="1116"/>
      <c r="VXN50" s="1116"/>
      <c r="VXO50" s="1116"/>
      <c r="VXP50" s="1116"/>
      <c r="VXQ50" s="1116"/>
      <c r="VXR50" s="1116"/>
      <c r="VXS50" s="1116"/>
      <c r="VXT50" s="1116"/>
      <c r="VXU50" s="1116"/>
      <c r="VXV50" s="1116"/>
      <c r="VXW50" s="1116"/>
      <c r="VXX50" s="1116"/>
      <c r="VXY50" s="1116"/>
      <c r="VXZ50" s="1116"/>
      <c r="VYA50" s="1116"/>
      <c r="VYB50" s="1116"/>
      <c r="VYC50" s="1116"/>
      <c r="VYD50" s="1116"/>
      <c r="VYE50" s="1116"/>
      <c r="VYF50" s="1116"/>
      <c r="VYG50" s="1116"/>
      <c r="VYH50" s="1116"/>
      <c r="VYI50" s="1116"/>
      <c r="VYJ50" s="1116"/>
      <c r="VYK50" s="1116"/>
      <c r="VYL50" s="1116"/>
      <c r="VYM50" s="1116"/>
      <c r="VYN50" s="1116"/>
      <c r="VYO50" s="1116"/>
      <c r="VYP50" s="1116"/>
      <c r="VYQ50" s="1116"/>
      <c r="VYR50" s="1116"/>
      <c r="VYS50" s="1116"/>
      <c r="VYT50" s="1116"/>
      <c r="VYU50" s="1116"/>
      <c r="VYV50" s="1116"/>
      <c r="VYW50" s="1116"/>
      <c r="VYX50" s="1116"/>
      <c r="VYY50" s="1116"/>
      <c r="VYZ50" s="1116"/>
      <c r="VZA50" s="1116"/>
      <c r="VZB50" s="1116"/>
      <c r="VZC50" s="1116"/>
      <c r="VZD50" s="1116"/>
      <c r="VZE50" s="1116"/>
      <c r="VZF50" s="1116"/>
      <c r="VZG50" s="1116"/>
      <c r="VZH50" s="1116"/>
      <c r="VZI50" s="1116"/>
      <c r="VZJ50" s="1116"/>
      <c r="VZK50" s="1116"/>
      <c r="VZL50" s="1116"/>
      <c r="VZM50" s="1116"/>
      <c r="VZN50" s="1116"/>
      <c r="VZO50" s="1116"/>
      <c r="VZP50" s="1116"/>
      <c r="VZQ50" s="1116"/>
      <c r="VZR50" s="1116"/>
      <c r="VZS50" s="1116"/>
      <c r="VZT50" s="1116"/>
      <c r="VZU50" s="1116"/>
      <c r="VZV50" s="1116"/>
      <c r="VZW50" s="1116"/>
      <c r="VZX50" s="1116"/>
      <c r="VZY50" s="1116"/>
      <c r="VZZ50" s="1116"/>
      <c r="WAA50" s="1116"/>
      <c r="WAB50" s="1116"/>
      <c r="WAC50" s="1116"/>
      <c r="WAD50" s="1116"/>
      <c r="WAE50" s="1116"/>
      <c r="WAF50" s="1116"/>
      <c r="WAG50" s="1116"/>
      <c r="WAH50" s="1116"/>
      <c r="WAI50" s="1116"/>
      <c r="WAJ50" s="1116"/>
      <c r="WAK50" s="1116"/>
      <c r="WAL50" s="1116"/>
      <c r="WAM50" s="1116"/>
      <c r="WAN50" s="1116"/>
      <c r="WAO50" s="1116"/>
      <c r="WAP50" s="1116"/>
      <c r="WAQ50" s="1116"/>
      <c r="WAR50" s="1116"/>
      <c r="WAS50" s="1116"/>
      <c r="WAT50" s="1116"/>
      <c r="WAU50" s="1116"/>
      <c r="WAV50" s="1116"/>
      <c r="WAW50" s="1116"/>
      <c r="WAX50" s="1116"/>
      <c r="WAY50" s="1116"/>
      <c r="WAZ50" s="1116"/>
      <c r="WBA50" s="1116"/>
      <c r="WBB50" s="1116"/>
      <c r="WBC50" s="1116"/>
      <c r="WBD50" s="1116"/>
      <c r="WBE50" s="1116"/>
      <c r="WBF50" s="1116"/>
      <c r="WBG50" s="1116"/>
      <c r="WBH50" s="1116"/>
      <c r="WBI50" s="1116"/>
      <c r="WBJ50" s="1116"/>
      <c r="WBK50" s="1116"/>
      <c r="WBL50" s="1116"/>
      <c r="WBM50" s="1116"/>
      <c r="WBN50" s="1116"/>
      <c r="WBO50" s="1116"/>
      <c r="WBP50" s="1116"/>
      <c r="WBQ50" s="1116"/>
      <c r="WBR50" s="1116"/>
      <c r="WBS50" s="1116"/>
      <c r="WBT50" s="1116"/>
      <c r="WBU50" s="1116"/>
      <c r="WBV50" s="1116"/>
      <c r="WBW50" s="1116"/>
      <c r="WBX50" s="1116"/>
      <c r="WBY50" s="1116"/>
      <c r="WBZ50" s="1116"/>
      <c r="WCA50" s="1116"/>
      <c r="WCB50" s="1116"/>
      <c r="WCC50" s="1116"/>
      <c r="WCD50" s="1116"/>
      <c r="WCE50" s="1116"/>
      <c r="WCF50" s="1116"/>
      <c r="WCG50" s="1116"/>
      <c r="WCH50" s="1116"/>
      <c r="WCI50" s="1116"/>
      <c r="WCJ50" s="1116"/>
      <c r="WCK50" s="1116"/>
      <c r="WCL50" s="1116"/>
      <c r="WCM50" s="1116"/>
      <c r="WCN50" s="1116"/>
      <c r="WCO50" s="1116"/>
      <c r="WCP50" s="1116"/>
      <c r="WCQ50" s="1116"/>
      <c r="WCR50" s="1116"/>
      <c r="WCS50" s="1116"/>
      <c r="WCT50" s="1116"/>
      <c r="WCU50" s="1116"/>
      <c r="WCV50" s="1116"/>
      <c r="WCW50" s="1116"/>
      <c r="WCX50" s="1116"/>
      <c r="WCY50" s="1116"/>
      <c r="WCZ50" s="1116"/>
      <c r="WDA50" s="1116"/>
      <c r="WDB50" s="1116"/>
      <c r="WDC50" s="1116"/>
      <c r="WDD50" s="1116"/>
      <c r="WDE50" s="1116"/>
      <c r="WDF50" s="1116"/>
      <c r="WDG50" s="1116"/>
      <c r="WDH50" s="1116"/>
      <c r="WDI50" s="1116"/>
      <c r="WDJ50" s="1116"/>
      <c r="WDK50" s="1116"/>
      <c r="WDL50" s="1116"/>
      <c r="WDM50" s="1116"/>
      <c r="WDN50" s="1116"/>
      <c r="WDO50" s="1116"/>
      <c r="WDP50" s="1116"/>
      <c r="WDQ50" s="1116"/>
      <c r="WDR50" s="1116"/>
      <c r="WDS50" s="1116"/>
      <c r="WDT50" s="1116"/>
      <c r="WDU50" s="1116"/>
      <c r="WDV50" s="1116"/>
      <c r="WDW50" s="1116"/>
      <c r="WDX50" s="1116"/>
      <c r="WDY50" s="1116"/>
      <c r="WDZ50" s="1116"/>
      <c r="WEA50" s="1116"/>
      <c r="WEB50" s="1116"/>
      <c r="WEC50" s="1116"/>
      <c r="WED50" s="1116"/>
      <c r="WEE50" s="1116"/>
      <c r="WEF50" s="1116"/>
      <c r="WEG50" s="1116"/>
      <c r="WEH50" s="1116"/>
      <c r="WEI50" s="1116"/>
      <c r="WEJ50" s="1116"/>
      <c r="WEK50" s="1116"/>
      <c r="WEL50" s="1116"/>
      <c r="WEM50" s="1116"/>
      <c r="WEN50" s="1116"/>
      <c r="WEO50" s="1116"/>
      <c r="WEP50" s="1116"/>
      <c r="WEQ50" s="1116"/>
      <c r="WER50" s="1116"/>
      <c r="WES50" s="1116"/>
      <c r="WET50" s="1116"/>
      <c r="WEU50" s="1116"/>
      <c r="WEV50" s="1116"/>
      <c r="WEW50" s="1116"/>
      <c r="WEX50" s="1116"/>
      <c r="WEY50" s="1116"/>
      <c r="WEZ50" s="1116"/>
      <c r="WFA50" s="1116"/>
      <c r="WFB50" s="1116"/>
      <c r="WFC50" s="1116"/>
      <c r="WFD50" s="1116"/>
      <c r="WFE50" s="1116"/>
      <c r="WFF50" s="1116"/>
      <c r="WFG50" s="1116"/>
      <c r="WFH50" s="1116"/>
      <c r="WFI50" s="1116"/>
      <c r="WFJ50" s="1116"/>
      <c r="WFK50" s="1116"/>
      <c r="WFL50" s="1116"/>
      <c r="WFM50" s="1116"/>
      <c r="WFN50" s="1116"/>
      <c r="WFO50" s="1116"/>
      <c r="WFP50" s="1116"/>
      <c r="WFQ50" s="1116"/>
      <c r="WFR50" s="1116"/>
      <c r="WFS50" s="1116"/>
      <c r="WFT50" s="1116"/>
      <c r="WFU50" s="1116"/>
      <c r="WFV50" s="1116"/>
      <c r="WFW50" s="1116"/>
      <c r="WFX50" s="1116"/>
      <c r="WFY50" s="1116"/>
      <c r="WFZ50" s="1116"/>
      <c r="WGA50" s="1116"/>
      <c r="WGB50" s="1116"/>
      <c r="WGC50" s="1116"/>
      <c r="WGD50" s="1116"/>
      <c r="WGE50" s="1116"/>
      <c r="WGF50" s="1116"/>
      <c r="WGG50" s="1116"/>
      <c r="WGH50" s="1116"/>
      <c r="WGI50" s="1116"/>
      <c r="WGJ50" s="1116"/>
      <c r="WGK50" s="1116"/>
      <c r="WGL50" s="1116"/>
      <c r="WGM50" s="1116"/>
      <c r="WGN50" s="1116"/>
      <c r="WGO50" s="1116"/>
      <c r="WGP50" s="1116"/>
      <c r="WGQ50" s="1116"/>
      <c r="WGR50" s="1116"/>
      <c r="WGS50" s="1116"/>
      <c r="WGT50" s="1116"/>
      <c r="WGU50" s="1116"/>
      <c r="WGV50" s="1116"/>
      <c r="WGW50" s="1116"/>
      <c r="WGX50" s="1116"/>
      <c r="WGY50" s="1116"/>
      <c r="WGZ50" s="1116"/>
      <c r="WHA50" s="1116"/>
      <c r="WHB50" s="1116"/>
      <c r="WHC50" s="1116"/>
      <c r="WHD50" s="1116"/>
      <c r="WHE50" s="1116"/>
      <c r="WHF50" s="1116"/>
      <c r="WHG50" s="1116"/>
      <c r="WHH50" s="1116"/>
      <c r="WHI50" s="1116"/>
      <c r="WHJ50" s="1116"/>
      <c r="WHK50" s="1116"/>
      <c r="WHL50" s="1116"/>
      <c r="WHM50" s="1116"/>
      <c r="WHN50" s="1116"/>
      <c r="WHO50" s="1116"/>
      <c r="WHP50" s="1116"/>
      <c r="WHQ50" s="1116"/>
      <c r="WHR50" s="1116"/>
      <c r="WHS50" s="1116"/>
      <c r="WHT50" s="1116"/>
      <c r="WHU50" s="1116"/>
      <c r="WHV50" s="1116"/>
      <c r="WHW50" s="1116"/>
      <c r="WHX50" s="1116"/>
      <c r="WHY50" s="1116"/>
      <c r="WHZ50" s="1116"/>
      <c r="WIA50" s="1116"/>
      <c r="WIB50" s="1116"/>
      <c r="WIC50" s="1116"/>
      <c r="WID50" s="1116"/>
      <c r="WIE50" s="1116"/>
      <c r="WIF50" s="1116"/>
      <c r="WIG50" s="1116"/>
      <c r="WIH50" s="1116"/>
      <c r="WII50" s="1116"/>
      <c r="WIJ50" s="1116"/>
      <c r="WIK50" s="1116"/>
      <c r="WIL50" s="1116"/>
      <c r="WIM50" s="1116"/>
      <c r="WIN50" s="1116"/>
      <c r="WIO50" s="1116"/>
      <c r="WIP50" s="1116"/>
      <c r="WIQ50" s="1116"/>
      <c r="WIR50" s="1116"/>
      <c r="WIS50" s="1116"/>
      <c r="WIT50" s="1116"/>
      <c r="WIU50" s="1116"/>
      <c r="WIV50" s="1116"/>
      <c r="WIW50" s="1116"/>
      <c r="WIX50" s="1116"/>
      <c r="WIY50" s="1116"/>
      <c r="WIZ50" s="1116"/>
      <c r="WJA50" s="1116"/>
      <c r="WJB50" s="1116"/>
      <c r="WJC50" s="1116"/>
      <c r="WJD50" s="1116"/>
      <c r="WJE50" s="1116"/>
      <c r="WJF50" s="1116"/>
      <c r="WJG50" s="1116"/>
      <c r="WJH50" s="1116"/>
      <c r="WJI50" s="1116"/>
      <c r="WJJ50" s="1116"/>
      <c r="WJK50" s="1116"/>
      <c r="WJL50" s="1116"/>
      <c r="WJM50" s="1116"/>
      <c r="WJN50" s="1116"/>
      <c r="WJO50" s="1116"/>
      <c r="WJP50" s="1116"/>
      <c r="WJQ50" s="1116"/>
      <c r="WJR50" s="1116"/>
      <c r="WJS50" s="1116"/>
      <c r="WJT50" s="1116"/>
      <c r="WJU50" s="1116"/>
      <c r="WJV50" s="1116"/>
      <c r="WJW50" s="1116"/>
      <c r="WJX50" s="1116"/>
      <c r="WJY50" s="1116"/>
      <c r="WJZ50" s="1116"/>
      <c r="WKA50" s="1116"/>
      <c r="WKB50" s="1116"/>
      <c r="WKC50" s="1116"/>
      <c r="WKD50" s="1116"/>
      <c r="WKE50" s="1116"/>
      <c r="WKF50" s="1116"/>
      <c r="WKG50" s="1116"/>
      <c r="WKH50" s="1116"/>
      <c r="WKI50" s="1116"/>
      <c r="WKJ50" s="1116"/>
      <c r="WKK50" s="1116"/>
      <c r="WKL50" s="1116"/>
      <c r="WKM50" s="1116"/>
      <c r="WKN50" s="1116"/>
      <c r="WKO50" s="1116"/>
      <c r="WKP50" s="1116"/>
      <c r="WKQ50" s="1116"/>
      <c r="WKR50" s="1116"/>
      <c r="WKS50" s="1116"/>
      <c r="WKT50" s="1116"/>
      <c r="WKU50" s="1116"/>
      <c r="WKV50" s="1116"/>
      <c r="WKW50" s="1116"/>
      <c r="WKX50" s="1116"/>
      <c r="WKY50" s="1116"/>
      <c r="WKZ50" s="1116"/>
      <c r="WLA50" s="1116"/>
      <c r="WLB50" s="1116"/>
      <c r="WLC50" s="1116"/>
      <c r="WLD50" s="1116"/>
      <c r="WLE50" s="1116"/>
      <c r="WLF50" s="1116"/>
      <c r="WLG50" s="1116"/>
      <c r="WLH50" s="1116"/>
      <c r="WLI50" s="1116"/>
      <c r="WLJ50" s="1116"/>
      <c r="WLK50" s="1116"/>
      <c r="WLL50" s="1116"/>
      <c r="WLM50" s="1116"/>
      <c r="WLN50" s="1116"/>
      <c r="WLO50" s="1116"/>
      <c r="WLP50" s="1116"/>
      <c r="WLQ50" s="1116"/>
      <c r="WLR50" s="1116"/>
      <c r="WLS50" s="1116"/>
      <c r="WLT50" s="1116"/>
      <c r="WLU50" s="1116"/>
      <c r="WLV50" s="1116"/>
      <c r="WLW50" s="1116"/>
      <c r="WLX50" s="1116"/>
      <c r="WLY50" s="1116"/>
      <c r="WLZ50" s="1116"/>
      <c r="WMA50" s="1116"/>
      <c r="WMB50" s="1116"/>
      <c r="WMC50" s="1116"/>
      <c r="WMD50" s="1116"/>
      <c r="WME50" s="1116"/>
      <c r="WMF50" s="1116"/>
      <c r="WMG50" s="1116"/>
      <c r="WMH50" s="1116"/>
      <c r="WMI50" s="1116"/>
      <c r="WMJ50" s="1116"/>
      <c r="WMK50" s="1116"/>
      <c r="WML50" s="1116"/>
      <c r="WMM50" s="1116"/>
      <c r="WMN50" s="1116"/>
      <c r="WMO50" s="1116"/>
      <c r="WMP50" s="1116"/>
      <c r="WMQ50" s="1116"/>
      <c r="WMR50" s="1116"/>
      <c r="WMS50" s="1116"/>
      <c r="WMT50" s="1116"/>
      <c r="WMU50" s="1116"/>
      <c r="WMV50" s="1116"/>
      <c r="WMW50" s="1116"/>
      <c r="WMX50" s="1116"/>
      <c r="WMY50" s="1116"/>
      <c r="WMZ50" s="1116"/>
      <c r="WNA50" s="1116"/>
      <c r="WNB50" s="1116"/>
      <c r="WNC50" s="1116"/>
      <c r="WND50" s="1116"/>
      <c r="WNE50" s="1116"/>
      <c r="WNF50" s="1116"/>
      <c r="WNG50" s="1116"/>
      <c r="WNH50" s="1116"/>
      <c r="WNI50" s="1116"/>
      <c r="WNJ50" s="1116"/>
      <c r="WNK50" s="1116"/>
      <c r="WNL50" s="1116"/>
      <c r="WNM50" s="1116"/>
      <c r="WNN50" s="1116"/>
      <c r="WNO50" s="1116"/>
      <c r="WNP50" s="1116"/>
      <c r="WNQ50" s="1116"/>
      <c r="WNR50" s="1116"/>
      <c r="WNS50" s="1116"/>
      <c r="WNT50" s="1116"/>
      <c r="WNU50" s="1116"/>
      <c r="WNV50" s="1116"/>
      <c r="WNW50" s="1116"/>
      <c r="WNX50" s="1116"/>
      <c r="WNY50" s="1116"/>
      <c r="WNZ50" s="1116"/>
      <c r="WOA50" s="1116"/>
      <c r="WOB50" s="1116"/>
      <c r="WOC50" s="1116"/>
      <c r="WOD50" s="1116"/>
      <c r="WOE50" s="1116"/>
      <c r="WOF50" s="1116"/>
      <c r="WOG50" s="1116"/>
      <c r="WOH50" s="1116"/>
      <c r="WOI50" s="1116"/>
      <c r="WOJ50" s="1116"/>
      <c r="WOK50" s="1116"/>
      <c r="WOL50" s="1116"/>
      <c r="WOM50" s="1116"/>
      <c r="WON50" s="1116"/>
      <c r="WOO50" s="1116"/>
      <c r="WOP50" s="1116"/>
      <c r="WOQ50" s="1116"/>
      <c r="WOR50" s="1116"/>
      <c r="WOS50" s="1116"/>
      <c r="WOT50" s="1116"/>
      <c r="WOU50" s="1116"/>
      <c r="WOV50" s="1116"/>
      <c r="WOW50" s="1116"/>
      <c r="WOX50" s="1116"/>
      <c r="WOY50" s="1116"/>
      <c r="WOZ50" s="1116"/>
      <c r="WPA50" s="1116"/>
      <c r="WPB50" s="1116"/>
      <c r="WPC50" s="1116"/>
      <c r="WPD50" s="1116"/>
      <c r="WPE50" s="1116"/>
      <c r="WPF50" s="1116"/>
      <c r="WPG50" s="1116"/>
      <c r="WPH50" s="1116"/>
      <c r="WPI50" s="1116"/>
      <c r="WPJ50" s="1116"/>
      <c r="WPK50" s="1116"/>
      <c r="WPL50" s="1116"/>
      <c r="WPM50" s="1116"/>
      <c r="WPN50" s="1116"/>
      <c r="WPO50" s="1116"/>
      <c r="WPP50" s="1116"/>
      <c r="WPQ50" s="1116"/>
      <c r="WPR50" s="1116"/>
      <c r="WPS50" s="1116"/>
      <c r="WPT50" s="1116"/>
      <c r="WPU50" s="1116"/>
      <c r="WPV50" s="1116"/>
      <c r="WPW50" s="1116"/>
      <c r="WPX50" s="1116"/>
      <c r="WPY50" s="1116"/>
      <c r="WPZ50" s="1116"/>
      <c r="WQA50" s="1116"/>
      <c r="WQB50" s="1116"/>
      <c r="WQC50" s="1116"/>
      <c r="WQD50" s="1116"/>
      <c r="WQE50" s="1116"/>
      <c r="WQF50" s="1116"/>
      <c r="WQG50" s="1116"/>
      <c r="WQH50" s="1116"/>
      <c r="WQI50" s="1116"/>
      <c r="WQJ50" s="1116"/>
      <c r="WQK50" s="1116"/>
      <c r="WQL50" s="1116"/>
      <c r="WQM50" s="1116"/>
      <c r="WQN50" s="1116"/>
      <c r="WQO50" s="1116"/>
      <c r="WQP50" s="1116"/>
      <c r="WQQ50" s="1116"/>
      <c r="WQR50" s="1116"/>
      <c r="WQS50" s="1116"/>
      <c r="WQT50" s="1116"/>
      <c r="WQU50" s="1116"/>
      <c r="WQV50" s="1116"/>
      <c r="WQW50" s="1116"/>
      <c r="WQX50" s="1116"/>
      <c r="WQY50" s="1116"/>
      <c r="WQZ50" s="1116"/>
      <c r="WRA50" s="1116"/>
      <c r="WRB50" s="1116"/>
      <c r="WRC50" s="1116"/>
      <c r="WRD50" s="1116"/>
      <c r="WRE50" s="1116"/>
      <c r="WRF50" s="1116"/>
      <c r="WRG50" s="1116"/>
      <c r="WRH50" s="1116"/>
      <c r="WRI50" s="1116"/>
      <c r="WRJ50" s="1116"/>
      <c r="WRK50" s="1116"/>
      <c r="WRL50" s="1116"/>
      <c r="WRM50" s="1116"/>
      <c r="WRN50" s="1116"/>
      <c r="WRO50" s="1116"/>
      <c r="WRP50" s="1116"/>
      <c r="WRQ50" s="1116"/>
      <c r="WRR50" s="1116"/>
      <c r="WRS50" s="1116"/>
      <c r="WRT50" s="1116"/>
      <c r="WRU50" s="1116"/>
      <c r="WRV50" s="1116"/>
      <c r="WRW50" s="1116"/>
      <c r="WRX50" s="1116"/>
      <c r="WRY50" s="1116"/>
      <c r="WRZ50" s="1116"/>
      <c r="WSA50" s="1116"/>
      <c r="WSB50" s="1116"/>
      <c r="WSC50" s="1116"/>
      <c r="WSD50" s="1116"/>
      <c r="WSE50" s="1116"/>
      <c r="WSF50" s="1116"/>
      <c r="WSG50" s="1116"/>
      <c r="WSH50" s="1116"/>
      <c r="WSI50" s="1116"/>
      <c r="WSJ50" s="1116"/>
      <c r="WSK50" s="1116"/>
      <c r="WSL50" s="1116"/>
      <c r="WSM50" s="1116"/>
      <c r="WSN50" s="1116"/>
      <c r="WSO50" s="1116"/>
      <c r="WSP50" s="1116"/>
      <c r="WSQ50" s="1116"/>
      <c r="WSR50" s="1116"/>
      <c r="WSS50" s="1116"/>
      <c r="WST50" s="1116"/>
      <c r="WSU50" s="1116"/>
      <c r="WSV50" s="1116"/>
      <c r="WSW50" s="1116"/>
      <c r="WSX50" s="1116"/>
      <c r="WSY50" s="1116"/>
      <c r="WSZ50" s="1116"/>
      <c r="WTA50" s="1116"/>
      <c r="WTB50" s="1116"/>
      <c r="WTC50" s="1116"/>
      <c r="WTD50" s="1116"/>
      <c r="WTE50" s="1116"/>
      <c r="WTF50" s="1116"/>
      <c r="WTG50" s="1116"/>
      <c r="WTH50" s="1116"/>
      <c r="WTI50" s="1116"/>
      <c r="WTJ50" s="1116"/>
      <c r="WTK50" s="1116"/>
      <c r="WTL50" s="1116"/>
      <c r="WTM50" s="1116"/>
      <c r="WTN50" s="1116"/>
      <c r="WTO50" s="1116"/>
      <c r="WTP50" s="1116"/>
      <c r="WTQ50" s="1116"/>
      <c r="WTR50" s="1116"/>
      <c r="WTS50" s="1116"/>
      <c r="WTT50" s="1116"/>
      <c r="WTU50" s="1116"/>
      <c r="WTV50" s="1116"/>
      <c r="WTW50" s="1116"/>
      <c r="WTX50" s="1116"/>
      <c r="WTY50" s="1116"/>
      <c r="WTZ50" s="1116"/>
      <c r="WUA50" s="1116"/>
      <c r="WUB50" s="1116"/>
      <c r="WUC50" s="1116"/>
      <c r="WUD50" s="1116"/>
      <c r="WUE50" s="1116"/>
      <c r="WUF50" s="1116"/>
      <c r="WUG50" s="1116"/>
      <c r="WUH50" s="1116"/>
      <c r="WUI50" s="1116"/>
      <c r="WUJ50" s="1116"/>
      <c r="WUK50" s="1116"/>
      <c r="WUL50" s="1116"/>
      <c r="WUM50" s="1116"/>
      <c r="WUN50" s="1116"/>
      <c r="WUO50" s="1116"/>
      <c r="WUP50" s="1116"/>
      <c r="WUQ50" s="1116"/>
      <c r="WUR50" s="1116"/>
      <c r="WUS50" s="1116"/>
      <c r="WUT50" s="1116"/>
      <c r="WUU50" s="1116"/>
      <c r="WUV50" s="1116"/>
      <c r="WUW50" s="1116"/>
      <c r="WUX50" s="1116"/>
      <c r="WUY50" s="1116"/>
      <c r="WUZ50" s="1116"/>
      <c r="WVA50" s="1116"/>
      <c r="WVB50" s="1116"/>
      <c r="WVC50" s="1116"/>
      <c r="WVD50" s="1116"/>
      <c r="WVE50" s="1116"/>
      <c r="WVF50" s="1116"/>
      <c r="WVG50" s="1116"/>
      <c r="WVH50" s="1116"/>
      <c r="WVI50" s="1116"/>
      <c r="WVJ50" s="1116"/>
      <c r="WVK50" s="1116"/>
    </row>
    <row r="51" spans="1:16131" s="813" customFormat="1" ht="15.75">
      <c r="A51" s="810"/>
      <c r="B51" s="815"/>
      <c r="C51" s="811"/>
      <c r="D51" s="812"/>
      <c r="F51" s="814"/>
      <c r="G51" s="1116"/>
      <c r="H51" s="1116"/>
      <c r="I51" s="1116"/>
      <c r="J51" s="1116"/>
      <c r="K51" s="1116"/>
      <c r="L51" s="1116"/>
      <c r="M51" s="1116"/>
      <c r="N51" s="1116"/>
      <c r="O51" s="1116"/>
      <c r="P51" s="1116"/>
      <c r="Q51" s="1116"/>
      <c r="R51" s="1116"/>
      <c r="S51" s="1116"/>
      <c r="T51" s="1116"/>
      <c r="U51" s="1116"/>
      <c r="V51" s="1116"/>
      <c r="W51" s="1116"/>
      <c r="X51" s="1116"/>
      <c r="Y51" s="1116"/>
      <c r="Z51" s="1116"/>
      <c r="AA51" s="1116"/>
      <c r="AB51" s="1116"/>
      <c r="AC51" s="1116"/>
      <c r="AD51" s="1116"/>
      <c r="AE51" s="1116"/>
      <c r="AF51" s="1116"/>
      <c r="AG51" s="1116"/>
      <c r="AH51" s="1116"/>
      <c r="AI51" s="1116"/>
      <c r="AJ51" s="1116"/>
      <c r="AK51" s="1116"/>
      <c r="AL51" s="1116"/>
      <c r="AM51" s="1116"/>
      <c r="AN51" s="1116"/>
      <c r="AO51" s="1116"/>
      <c r="AP51" s="1116"/>
      <c r="AQ51" s="1116"/>
      <c r="AR51" s="1116"/>
      <c r="AS51" s="1116"/>
      <c r="AT51" s="1116"/>
      <c r="AU51" s="1116"/>
      <c r="AV51" s="1116"/>
      <c r="AW51" s="1116"/>
      <c r="AX51" s="1116"/>
      <c r="AY51" s="1116"/>
      <c r="AZ51" s="1116"/>
      <c r="BA51" s="1116"/>
      <c r="BB51" s="1116"/>
      <c r="BC51" s="1116"/>
      <c r="BD51" s="1116"/>
      <c r="BE51" s="1116"/>
      <c r="BF51" s="1116"/>
      <c r="BG51" s="1116"/>
      <c r="BH51" s="1116"/>
      <c r="BI51" s="1116"/>
      <c r="BJ51" s="1116"/>
      <c r="BK51" s="1116"/>
      <c r="BL51" s="1116"/>
      <c r="BM51" s="1116"/>
      <c r="BN51" s="1116"/>
      <c r="BO51" s="1116"/>
      <c r="BP51" s="1116"/>
      <c r="BQ51" s="1116"/>
      <c r="BR51" s="1116"/>
      <c r="BS51" s="1116"/>
      <c r="BT51" s="1116"/>
      <c r="BU51" s="1116"/>
      <c r="BV51" s="1116"/>
      <c r="BW51" s="1116"/>
      <c r="BX51" s="1116"/>
      <c r="BY51" s="1116"/>
      <c r="BZ51" s="1116"/>
      <c r="CA51" s="1116"/>
      <c r="CB51" s="1116"/>
      <c r="CC51" s="1116"/>
      <c r="CD51" s="1116"/>
      <c r="CE51" s="1116"/>
      <c r="CF51" s="1116"/>
      <c r="CG51" s="1116"/>
      <c r="CH51" s="1116"/>
      <c r="CI51" s="1116"/>
      <c r="CJ51" s="1116"/>
      <c r="CK51" s="1116"/>
      <c r="CL51" s="1116"/>
      <c r="CM51" s="1116"/>
      <c r="CN51" s="1116"/>
      <c r="CO51" s="1116"/>
      <c r="CP51" s="1116"/>
      <c r="CQ51" s="1116"/>
      <c r="CR51" s="1116"/>
      <c r="CS51" s="1116"/>
      <c r="CT51" s="1116"/>
      <c r="CU51" s="1116"/>
      <c r="CV51" s="1116"/>
      <c r="CW51" s="1116"/>
      <c r="CX51" s="1116"/>
      <c r="CY51" s="1116"/>
      <c r="CZ51" s="1116"/>
      <c r="DA51" s="1116"/>
      <c r="DB51" s="1116"/>
      <c r="DC51" s="1116"/>
      <c r="DD51" s="1116"/>
      <c r="DE51" s="1116"/>
      <c r="DF51" s="1116"/>
      <c r="DG51" s="1116"/>
      <c r="DH51" s="1116"/>
      <c r="DI51" s="1116"/>
      <c r="DJ51" s="1116"/>
      <c r="DK51" s="1116"/>
      <c r="DL51" s="1116"/>
      <c r="DM51" s="1116"/>
      <c r="DN51" s="1116"/>
      <c r="DO51" s="1116"/>
      <c r="DP51" s="1116"/>
      <c r="DQ51" s="1116"/>
      <c r="DR51" s="1116"/>
      <c r="DS51" s="1116"/>
      <c r="DT51" s="1116"/>
      <c r="DU51" s="1116"/>
      <c r="DV51" s="1116"/>
      <c r="DW51" s="1116"/>
      <c r="DX51" s="1116"/>
      <c r="DY51" s="1116"/>
      <c r="DZ51" s="1116"/>
      <c r="EA51" s="1116"/>
      <c r="EB51" s="1116"/>
      <c r="EC51" s="1116"/>
      <c r="ED51" s="1116"/>
      <c r="EE51" s="1116"/>
      <c r="EF51" s="1116"/>
      <c r="EG51" s="1116"/>
      <c r="EH51" s="1116"/>
      <c r="EI51" s="1116"/>
      <c r="EJ51" s="1116"/>
      <c r="EK51" s="1116"/>
      <c r="EL51" s="1116"/>
      <c r="EM51" s="1116"/>
      <c r="EN51" s="1116"/>
      <c r="EO51" s="1116"/>
      <c r="EP51" s="1116"/>
      <c r="EQ51" s="1116"/>
      <c r="ER51" s="1116"/>
      <c r="ES51" s="1116"/>
      <c r="ET51" s="1116"/>
      <c r="EU51" s="1116"/>
      <c r="EV51" s="1116"/>
      <c r="EW51" s="1116"/>
      <c r="EX51" s="1116"/>
      <c r="EY51" s="1116"/>
      <c r="EZ51" s="1116"/>
      <c r="FA51" s="1116"/>
      <c r="FB51" s="1116"/>
      <c r="FC51" s="1116"/>
      <c r="FD51" s="1116"/>
      <c r="FE51" s="1116"/>
      <c r="FF51" s="1116"/>
      <c r="FG51" s="1116"/>
      <c r="FH51" s="1116"/>
      <c r="FI51" s="1116"/>
      <c r="FJ51" s="1116"/>
      <c r="FK51" s="1116"/>
      <c r="FL51" s="1116"/>
      <c r="FM51" s="1116"/>
      <c r="FN51" s="1116"/>
      <c r="FO51" s="1116"/>
      <c r="FP51" s="1116"/>
      <c r="FQ51" s="1116"/>
      <c r="FR51" s="1116"/>
      <c r="FS51" s="1116"/>
      <c r="FT51" s="1116"/>
      <c r="FU51" s="1116"/>
      <c r="FV51" s="1116"/>
      <c r="FW51" s="1116"/>
      <c r="FX51" s="1116"/>
      <c r="FY51" s="1116"/>
      <c r="FZ51" s="1116"/>
      <c r="GA51" s="1116"/>
      <c r="GB51" s="1116"/>
      <c r="GC51" s="1116"/>
      <c r="GD51" s="1116"/>
      <c r="GE51" s="1116"/>
      <c r="GF51" s="1116"/>
      <c r="GG51" s="1116"/>
      <c r="GH51" s="1116"/>
      <c r="GI51" s="1116"/>
      <c r="GJ51" s="1116"/>
      <c r="GK51" s="1116"/>
      <c r="GL51" s="1116"/>
      <c r="GM51" s="1116"/>
      <c r="GN51" s="1116"/>
      <c r="GO51" s="1116"/>
      <c r="GP51" s="1116"/>
      <c r="GQ51" s="1116"/>
      <c r="GR51" s="1116"/>
      <c r="GS51" s="1116"/>
      <c r="GT51" s="1116"/>
      <c r="GU51" s="1116"/>
      <c r="GV51" s="1116"/>
      <c r="GW51" s="1116"/>
      <c r="GX51" s="1116"/>
      <c r="GY51" s="1116"/>
      <c r="GZ51" s="1116"/>
      <c r="HA51" s="1116"/>
      <c r="HB51" s="1116"/>
      <c r="HC51" s="1116"/>
      <c r="HD51" s="1116"/>
      <c r="HE51" s="1116"/>
      <c r="HF51" s="1116"/>
      <c r="HG51" s="1116"/>
      <c r="HH51" s="1116"/>
      <c r="HI51" s="1116"/>
      <c r="HJ51" s="1116"/>
      <c r="HK51" s="1116"/>
      <c r="HL51" s="1116"/>
      <c r="HM51" s="1116"/>
      <c r="HN51" s="1116"/>
      <c r="HO51" s="1116"/>
      <c r="HP51" s="1116"/>
      <c r="HQ51" s="1116"/>
      <c r="HR51" s="1116"/>
      <c r="HS51" s="1116"/>
      <c r="HT51" s="1116"/>
      <c r="HU51" s="1116"/>
      <c r="HV51" s="1116"/>
      <c r="HW51" s="1116"/>
      <c r="HX51" s="1116"/>
      <c r="HY51" s="1116"/>
      <c r="HZ51" s="1116"/>
      <c r="IA51" s="1116"/>
      <c r="IB51" s="1116"/>
      <c r="IC51" s="1116"/>
      <c r="ID51" s="1116"/>
      <c r="IE51" s="1116"/>
      <c r="IF51" s="1116"/>
      <c r="IG51" s="1116"/>
      <c r="IH51" s="1116"/>
      <c r="II51" s="1116"/>
      <c r="IJ51" s="1116"/>
      <c r="IK51" s="1116"/>
      <c r="IL51" s="1116"/>
      <c r="IM51" s="1116"/>
      <c r="IN51" s="1116"/>
      <c r="IO51" s="1116"/>
      <c r="IP51" s="1116"/>
      <c r="IQ51" s="1116"/>
      <c r="IR51" s="1116"/>
      <c r="IS51" s="1116"/>
      <c r="IT51" s="1116"/>
      <c r="IU51" s="1116"/>
      <c r="IV51" s="1116"/>
      <c r="IW51" s="1116"/>
      <c r="IX51" s="1116"/>
      <c r="IY51" s="1116"/>
      <c r="IZ51" s="1116"/>
      <c r="JA51" s="1116"/>
      <c r="JB51" s="1116"/>
      <c r="JC51" s="1116"/>
      <c r="JD51" s="1116"/>
      <c r="JE51" s="1116"/>
      <c r="JF51" s="1116"/>
      <c r="JG51" s="1116"/>
      <c r="JH51" s="1116"/>
      <c r="JI51" s="1116"/>
      <c r="JJ51" s="1116"/>
      <c r="JK51" s="1116"/>
      <c r="JL51" s="1116"/>
      <c r="JM51" s="1116"/>
      <c r="JN51" s="1116"/>
      <c r="JO51" s="1116"/>
      <c r="JP51" s="1116"/>
      <c r="JQ51" s="1116"/>
      <c r="JR51" s="1116"/>
      <c r="JS51" s="1116"/>
      <c r="JT51" s="1116"/>
      <c r="JU51" s="1116"/>
      <c r="JV51" s="1116"/>
      <c r="JW51" s="1116"/>
      <c r="JX51" s="1116"/>
      <c r="JY51" s="1116"/>
      <c r="JZ51" s="1116"/>
      <c r="KA51" s="1116"/>
      <c r="KB51" s="1116"/>
      <c r="KC51" s="1116"/>
      <c r="KD51" s="1116"/>
      <c r="KE51" s="1116"/>
      <c r="KF51" s="1116"/>
      <c r="KG51" s="1116"/>
      <c r="KH51" s="1116"/>
      <c r="KI51" s="1116"/>
      <c r="KJ51" s="1116"/>
      <c r="KK51" s="1116"/>
      <c r="KL51" s="1116"/>
      <c r="KM51" s="1116"/>
      <c r="KN51" s="1116"/>
      <c r="KO51" s="1116"/>
      <c r="KP51" s="1116"/>
      <c r="KQ51" s="1116"/>
      <c r="KR51" s="1116"/>
      <c r="KS51" s="1116"/>
      <c r="KT51" s="1116"/>
      <c r="KU51" s="1116"/>
      <c r="KV51" s="1116"/>
      <c r="KW51" s="1116"/>
      <c r="KX51" s="1116"/>
      <c r="KY51" s="1116"/>
      <c r="KZ51" s="1116"/>
      <c r="LA51" s="1116"/>
      <c r="LB51" s="1116"/>
      <c r="LC51" s="1116"/>
      <c r="LD51" s="1116"/>
      <c r="LE51" s="1116"/>
      <c r="LF51" s="1116"/>
      <c r="LG51" s="1116"/>
      <c r="LH51" s="1116"/>
      <c r="LI51" s="1116"/>
      <c r="LJ51" s="1116"/>
      <c r="LK51" s="1116"/>
      <c r="LL51" s="1116"/>
      <c r="LM51" s="1116"/>
      <c r="LN51" s="1116"/>
      <c r="LO51" s="1116"/>
      <c r="LP51" s="1116"/>
      <c r="LQ51" s="1116"/>
      <c r="LR51" s="1116"/>
      <c r="LS51" s="1116"/>
      <c r="LT51" s="1116"/>
      <c r="LU51" s="1116"/>
      <c r="LV51" s="1116"/>
      <c r="LW51" s="1116"/>
      <c r="LX51" s="1116"/>
      <c r="LY51" s="1116"/>
      <c r="LZ51" s="1116"/>
      <c r="MA51" s="1116"/>
      <c r="MB51" s="1116"/>
      <c r="MC51" s="1116"/>
      <c r="MD51" s="1116"/>
      <c r="ME51" s="1116"/>
      <c r="MF51" s="1116"/>
      <c r="MG51" s="1116"/>
      <c r="MH51" s="1116"/>
      <c r="MI51" s="1116"/>
      <c r="MJ51" s="1116"/>
      <c r="MK51" s="1116"/>
      <c r="ML51" s="1116"/>
      <c r="MM51" s="1116"/>
      <c r="MN51" s="1116"/>
      <c r="MO51" s="1116"/>
      <c r="MP51" s="1116"/>
      <c r="MQ51" s="1116"/>
      <c r="MR51" s="1116"/>
      <c r="MS51" s="1116"/>
      <c r="MT51" s="1116"/>
      <c r="MU51" s="1116"/>
      <c r="MV51" s="1116"/>
      <c r="MW51" s="1116"/>
      <c r="MX51" s="1116"/>
      <c r="MY51" s="1116"/>
      <c r="MZ51" s="1116"/>
      <c r="NA51" s="1116"/>
      <c r="NB51" s="1116"/>
      <c r="NC51" s="1116"/>
      <c r="ND51" s="1116"/>
      <c r="NE51" s="1116"/>
      <c r="NF51" s="1116"/>
      <c r="NG51" s="1116"/>
      <c r="NH51" s="1116"/>
      <c r="NI51" s="1116"/>
      <c r="NJ51" s="1116"/>
      <c r="NK51" s="1116"/>
      <c r="NL51" s="1116"/>
      <c r="NM51" s="1116"/>
      <c r="NN51" s="1116"/>
      <c r="NO51" s="1116"/>
      <c r="NP51" s="1116"/>
      <c r="NQ51" s="1116"/>
      <c r="NR51" s="1116"/>
      <c r="NS51" s="1116"/>
      <c r="NT51" s="1116"/>
      <c r="NU51" s="1116"/>
      <c r="NV51" s="1116"/>
      <c r="NW51" s="1116"/>
      <c r="NX51" s="1116"/>
      <c r="NY51" s="1116"/>
      <c r="NZ51" s="1116"/>
      <c r="OA51" s="1116"/>
      <c r="OB51" s="1116"/>
      <c r="OC51" s="1116"/>
      <c r="OD51" s="1116"/>
      <c r="OE51" s="1116"/>
      <c r="OF51" s="1116"/>
      <c r="OG51" s="1116"/>
      <c r="OH51" s="1116"/>
      <c r="OI51" s="1116"/>
      <c r="OJ51" s="1116"/>
      <c r="OK51" s="1116"/>
      <c r="OL51" s="1116"/>
      <c r="OM51" s="1116"/>
      <c r="ON51" s="1116"/>
      <c r="OO51" s="1116"/>
      <c r="OP51" s="1116"/>
      <c r="OQ51" s="1116"/>
      <c r="OR51" s="1116"/>
      <c r="OS51" s="1116"/>
      <c r="OT51" s="1116"/>
      <c r="OU51" s="1116"/>
      <c r="OV51" s="1116"/>
      <c r="OW51" s="1116"/>
      <c r="OX51" s="1116"/>
      <c r="OY51" s="1116"/>
      <c r="OZ51" s="1116"/>
      <c r="PA51" s="1116"/>
      <c r="PB51" s="1116"/>
      <c r="PC51" s="1116"/>
      <c r="PD51" s="1116"/>
      <c r="PE51" s="1116"/>
      <c r="PF51" s="1116"/>
      <c r="PG51" s="1116"/>
      <c r="PH51" s="1116"/>
      <c r="PI51" s="1116"/>
      <c r="PJ51" s="1116"/>
      <c r="PK51" s="1116"/>
      <c r="PL51" s="1116"/>
      <c r="PM51" s="1116"/>
      <c r="PN51" s="1116"/>
      <c r="PO51" s="1116"/>
      <c r="PP51" s="1116"/>
      <c r="PQ51" s="1116"/>
      <c r="PR51" s="1116"/>
      <c r="PS51" s="1116"/>
      <c r="PT51" s="1116"/>
      <c r="PU51" s="1116"/>
      <c r="PV51" s="1116"/>
      <c r="PW51" s="1116"/>
      <c r="PX51" s="1116"/>
      <c r="PY51" s="1116"/>
      <c r="PZ51" s="1116"/>
      <c r="QA51" s="1116"/>
      <c r="QB51" s="1116"/>
      <c r="QC51" s="1116"/>
      <c r="QD51" s="1116"/>
      <c r="QE51" s="1116"/>
      <c r="QF51" s="1116"/>
      <c r="QG51" s="1116"/>
      <c r="QH51" s="1116"/>
      <c r="QI51" s="1116"/>
      <c r="QJ51" s="1116"/>
      <c r="QK51" s="1116"/>
      <c r="QL51" s="1116"/>
      <c r="QM51" s="1116"/>
      <c r="QN51" s="1116"/>
      <c r="QO51" s="1116"/>
      <c r="QP51" s="1116"/>
      <c r="QQ51" s="1116"/>
      <c r="QR51" s="1116"/>
      <c r="QS51" s="1116"/>
      <c r="QT51" s="1116"/>
      <c r="QU51" s="1116"/>
      <c r="QV51" s="1116"/>
      <c r="QW51" s="1116"/>
      <c r="QX51" s="1116"/>
      <c r="QY51" s="1116"/>
      <c r="QZ51" s="1116"/>
      <c r="RA51" s="1116"/>
      <c r="RB51" s="1116"/>
      <c r="RC51" s="1116"/>
      <c r="RD51" s="1116"/>
      <c r="RE51" s="1116"/>
      <c r="RF51" s="1116"/>
      <c r="RG51" s="1116"/>
      <c r="RH51" s="1116"/>
      <c r="RI51" s="1116"/>
      <c r="RJ51" s="1116"/>
      <c r="RK51" s="1116"/>
      <c r="RL51" s="1116"/>
      <c r="RM51" s="1116"/>
      <c r="RN51" s="1116"/>
      <c r="RO51" s="1116"/>
      <c r="RP51" s="1116"/>
      <c r="RQ51" s="1116"/>
      <c r="RR51" s="1116"/>
      <c r="RS51" s="1116"/>
      <c r="RT51" s="1116"/>
      <c r="RU51" s="1116"/>
      <c r="RV51" s="1116"/>
      <c r="RW51" s="1116"/>
      <c r="RX51" s="1116"/>
      <c r="RY51" s="1116"/>
      <c r="RZ51" s="1116"/>
      <c r="SA51" s="1116"/>
      <c r="SB51" s="1116"/>
      <c r="SC51" s="1116"/>
      <c r="SD51" s="1116"/>
      <c r="SE51" s="1116"/>
      <c r="SF51" s="1116"/>
      <c r="SG51" s="1116"/>
      <c r="SH51" s="1116"/>
      <c r="SI51" s="1116"/>
      <c r="SJ51" s="1116"/>
      <c r="SK51" s="1116"/>
      <c r="SL51" s="1116"/>
      <c r="SM51" s="1116"/>
      <c r="SN51" s="1116"/>
      <c r="SO51" s="1116"/>
      <c r="SP51" s="1116"/>
      <c r="SQ51" s="1116"/>
      <c r="SR51" s="1116"/>
      <c r="SS51" s="1116"/>
      <c r="ST51" s="1116"/>
      <c r="SU51" s="1116"/>
      <c r="SV51" s="1116"/>
      <c r="SW51" s="1116"/>
      <c r="SX51" s="1116"/>
      <c r="SY51" s="1116"/>
      <c r="SZ51" s="1116"/>
      <c r="TA51" s="1116"/>
      <c r="TB51" s="1116"/>
      <c r="TC51" s="1116"/>
      <c r="TD51" s="1116"/>
      <c r="TE51" s="1116"/>
      <c r="TF51" s="1116"/>
      <c r="TG51" s="1116"/>
      <c r="TH51" s="1116"/>
      <c r="TI51" s="1116"/>
      <c r="TJ51" s="1116"/>
      <c r="TK51" s="1116"/>
      <c r="TL51" s="1116"/>
      <c r="TM51" s="1116"/>
      <c r="TN51" s="1116"/>
      <c r="TO51" s="1116"/>
      <c r="TP51" s="1116"/>
      <c r="TQ51" s="1116"/>
      <c r="TR51" s="1116"/>
      <c r="TS51" s="1116"/>
      <c r="TT51" s="1116"/>
      <c r="TU51" s="1116"/>
      <c r="TV51" s="1116"/>
      <c r="TW51" s="1116"/>
      <c r="TX51" s="1116"/>
      <c r="TY51" s="1116"/>
      <c r="TZ51" s="1116"/>
      <c r="UA51" s="1116"/>
      <c r="UB51" s="1116"/>
      <c r="UC51" s="1116"/>
      <c r="UD51" s="1116"/>
      <c r="UE51" s="1116"/>
      <c r="UF51" s="1116"/>
      <c r="UG51" s="1116"/>
      <c r="UH51" s="1116"/>
      <c r="UI51" s="1116"/>
      <c r="UJ51" s="1116"/>
      <c r="UK51" s="1116"/>
      <c r="UL51" s="1116"/>
      <c r="UM51" s="1116"/>
      <c r="UN51" s="1116"/>
      <c r="UO51" s="1116"/>
      <c r="UP51" s="1116"/>
      <c r="UQ51" s="1116"/>
      <c r="UR51" s="1116"/>
      <c r="US51" s="1116"/>
      <c r="UT51" s="1116"/>
      <c r="UU51" s="1116"/>
      <c r="UV51" s="1116"/>
      <c r="UW51" s="1116"/>
      <c r="UX51" s="1116"/>
      <c r="UY51" s="1116"/>
      <c r="UZ51" s="1116"/>
      <c r="VA51" s="1116"/>
      <c r="VB51" s="1116"/>
      <c r="VC51" s="1116"/>
      <c r="VD51" s="1116"/>
      <c r="VE51" s="1116"/>
      <c r="VF51" s="1116"/>
      <c r="VG51" s="1116"/>
      <c r="VH51" s="1116"/>
      <c r="VI51" s="1116"/>
      <c r="VJ51" s="1116"/>
      <c r="VK51" s="1116"/>
      <c r="VL51" s="1116"/>
      <c r="VM51" s="1116"/>
      <c r="VN51" s="1116"/>
      <c r="VO51" s="1116"/>
      <c r="VP51" s="1116"/>
      <c r="VQ51" s="1116"/>
      <c r="VR51" s="1116"/>
      <c r="VS51" s="1116"/>
      <c r="VT51" s="1116"/>
      <c r="VU51" s="1116"/>
      <c r="VV51" s="1116"/>
      <c r="VW51" s="1116"/>
      <c r="VX51" s="1116"/>
      <c r="VY51" s="1116"/>
      <c r="VZ51" s="1116"/>
      <c r="WA51" s="1116"/>
      <c r="WB51" s="1116"/>
      <c r="WC51" s="1116"/>
      <c r="WD51" s="1116"/>
      <c r="WE51" s="1116"/>
      <c r="WF51" s="1116"/>
      <c r="WG51" s="1116"/>
      <c r="WH51" s="1116"/>
      <c r="WI51" s="1116"/>
      <c r="WJ51" s="1116"/>
      <c r="WK51" s="1116"/>
      <c r="WL51" s="1116"/>
      <c r="WM51" s="1116"/>
      <c r="WN51" s="1116"/>
      <c r="WO51" s="1116"/>
      <c r="WP51" s="1116"/>
      <c r="WQ51" s="1116"/>
      <c r="WR51" s="1116"/>
      <c r="WS51" s="1116"/>
      <c r="WT51" s="1116"/>
      <c r="WU51" s="1116"/>
      <c r="WV51" s="1116"/>
      <c r="WW51" s="1116"/>
      <c r="WX51" s="1116"/>
      <c r="WY51" s="1116"/>
      <c r="WZ51" s="1116"/>
      <c r="XA51" s="1116"/>
      <c r="XB51" s="1116"/>
      <c r="XC51" s="1116"/>
      <c r="XD51" s="1116"/>
      <c r="XE51" s="1116"/>
      <c r="XF51" s="1116"/>
      <c r="XG51" s="1116"/>
      <c r="XH51" s="1116"/>
      <c r="XI51" s="1116"/>
      <c r="XJ51" s="1116"/>
      <c r="XK51" s="1116"/>
      <c r="XL51" s="1116"/>
      <c r="XM51" s="1116"/>
      <c r="XN51" s="1116"/>
      <c r="XO51" s="1116"/>
      <c r="XP51" s="1116"/>
      <c r="XQ51" s="1116"/>
      <c r="XR51" s="1116"/>
      <c r="XS51" s="1116"/>
      <c r="XT51" s="1116"/>
      <c r="XU51" s="1116"/>
      <c r="XV51" s="1116"/>
      <c r="XW51" s="1116"/>
      <c r="XX51" s="1116"/>
      <c r="XY51" s="1116"/>
      <c r="XZ51" s="1116"/>
      <c r="YA51" s="1116"/>
      <c r="YB51" s="1116"/>
      <c r="YC51" s="1116"/>
      <c r="YD51" s="1116"/>
      <c r="YE51" s="1116"/>
      <c r="YF51" s="1116"/>
      <c r="YG51" s="1116"/>
      <c r="YH51" s="1116"/>
      <c r="YI51" s="1116"/>
      <c r="YJ51" s="1116"/>
      <c r="YK51" s="1116"/>
      <c r="YL51" s="1116"/>
      <c r="YM51" s="1116"/>
      <c r="YN51" s="1116"/>
      <c r="YO51" s="1116"/>
      <c r="YP51" s="1116"/>
      <c r="YQ51" s="1116"/>
      <c r="YR51" s="1116"/>
      <c r="YS51" s="1116"/>
      <c r="YT51" s="1116"/>
      <c r="YU51" s="1116"/>
      <c r="YV51" s="1116"/>
      <c r="YW51" s="1116"/>
      <c r="YX51" s="1116"/>
      <c r="YY51" s="1116"/>
      <c r="YZ51" s="1116"/>
      <c r="ZA51" s="1116"/>
      <c r="ZB51" s="1116"/>
      <c r="ZC51" s="1116"/>
      <c r="ZD51" s="1116"/>
      <c r="ZE51" s="1116"/>
      <c r="ZF51" s="1116"/>
      <c r="ZG51" s="1116"/>
      <c r="ZH51" s="1116"/>
      <c r="ZI51" s="1116"/>
      <c r="ZJ51" s="1116"/>
      <c r="ZK51" s="1116"/>
      <c r="ZL51" s="1116"/>
      <c r="ZM51" s="1116"/>
      <c r="ZN51" s="1116"/>
      <c r="ZO51" s="1116"/>
      <c r="ZP51" s="1116"/>
      <c r="ZQ51" s="1116"/>
      <c r="ZR51" s="1116"/>
      <c r="ZS51" s="1116"/>
      <c r="ZT51" s="1116"/>
      <c r="ZU51" s="1116"/>
      <c r="ZV51" s="1116"/>
      <c r="ZW51" s="1116"/>
      <c r="ZX51" s="1116"/>
      <c r="ZY51" s="1116"/>
      <c r="ZZ51" s="1116"/>
      <c r="AAA51" s="1116"/>
      <c r="AAB51" s="1116"/>
      <c r="AAC51" s="1116"/>
      <c r="AAD51" s="1116"/>
      <c r="AAE51" s="1116"/>
      <c r="AAF51" s="1116"/>
      <c r="AAG51" s="1116"/>
      <c r="AAH51" s="1116"/>
      <c r="AAI51" s="1116"/>
      <c r="AAJ51" s="1116"/>
      <c r="AAK51" s="1116"/>
      <c r="AAL51" s="1116"/>
      <c r="AAM51" s="1116"/>
      <c r="AAN51" s="1116"/>
      <c r="AAO51" s="1116"/>
      <c r="AAP51" s="1116"/>
      <c r="AAQ51" s="1116"/>
      <c r="AAR51" s="1116"/>
      <c r="AAS51" s="1116"/>
      <c r="AAT51" s="1116"/>
      <c r="AAU51" s="1116"/>
      <c r="AAV51" s="1116"/>
      <c r="AAW51" s="1116"/>
      <c r="AAX51" s="1116"/>
      <c r="AAY51" s="1116"/>
      <c r="AAZ51" s="1116"/>
      <c r="ABA51" s="1116"/>
      <c r="ABB51" s="1116"/>
      <c r="ABC51" s="1116"/>
      <c r="ABD51" s="1116"/>
      <c r="ABE51" s="1116"/>
      <c r="ABF51" s="1116"/>
      <c r="ABG51" s="1116"/>
      <c r="ABH51" s="1116"/>
      <c r="ABI51" s="1116"/>
      <c r="ABJ51" s="1116"/>
      <c r="ABK51" s="1116"/>
      <c r="ABL51" s="1116"/>
      <c r="ABM51" s="1116"/>
      <c r="ABN51" s="1116"/>
      <c r="ABO51" s="1116"/>
      <c r="ABP51" s="1116"/>
      <c r="ABQ51" s="1116"/>
      <c r="ABR51" s="1116"/>
      <c r="ABS51" s="1116"/>
      <c r="ABT51" s="1116"/>
      <c r="ABU51" s="1116"/>
      <c r="ABV51" s="1116"/>
      <c r="ABW51" s="1116"/>
      <c r="ABX51" s="1116"/>
      <c r="ABY51" s="1116"/>
      <c r="ABZ51" s="1116"/>
      <c r="ACA51" s="1116"/>
      <c r="ACB51" s="1116"/>
      <c r="ACC51" s="1116"/>
      <c r="ACD51" s="1116"/>
      <c r="ACE51" s="1116"/>
      <c r="ACF51" s="1116"/>
      <c r="ACG51" s="1116"/>
      <c r="ACH51" s="1116"/>
      <c r="ACI51" s="1116"/>
      <c r="ACJ51" s="1116"/>
      <c r="ACK51" s="1116"/>
      <c r="ACL51" s="1116"/>
      <c r="ACM51" s="1116"/>
      <c r="ACN51" s="1116"/>
      <c r="ACO51" s="1116"/>
      <c r="ACP51" s="1116"/>
      <c r="ACQ51" s="1116"/>
      <c r="ACR51" s="1116"/>
      <c r="ACS51" s="1116"/>
      <c r="ACT51" s="1116"/>
      <c r="ACU51" s="1116"/>
      <c r="ACV51" s="1116"/>
      <c r="ACW51" s="1116"/>
      <c r="ACX51" s="1116"/>
      <c r="ACY51" s="1116"/>
      <c r="ACZ51" s="1116"/>
      <c r="ADA51" s="1116"/>
      <c r="ADB51" s="1116"/>
      <c r="ADC51" s="1116"/>
      <c r="ADD51" s="1116"/>
      <c r="ADE51" s="1116"/>
      <c r="ADF51" s="1116"/>
      <c r="ADG51" s="1116"/>
      <c r="ADH51" s="1116"/>
      <c r="ADI51" s="1116"/>
      <c r="ADJ51" s="1116"/>
      <c r="ADK51" s="1116"/>
      <c r="ADL51" s="1116"/>
      <c r="ADM51" s="1116"/>
      <c r="ADN51" s="1116"/>
      <c r="ADO51" s="1116"/>
      <c r="ADP51" s="1116"/>
      <c r="ADQ51" s="1116"/>
      <c r="ADR51" s="1116"/>
      <c r="ADS51" s="1116"/>
      <c r="ADT51" s="1116"/>
      <c r="ADU51" s="1116"/>
      <c r="ADV51" s="1116"/>
      <c r="ADW51" s="1116"/>
      <c r="ADX51" s="1116"/>
      <c r="ADY51" s="1116"/>
      <c r="ADZ51" s="1116"/>
      <c r="AEA51" s="1116"/>
      <c r="AEB51" s="1116"/>
      <c r="AEC51" s="1116"/>
      <c r="AED51" s="1116"/>
      <c r="AEE51" s="1116"/>
      <c r="AEF51" s="1116"/>
      <c r="AEG51" s="1116"/>
      <c r="AEH51" s="1116"/>
      <c r="AEI51" s="1116"/>
      <c r="AEJ51" s="1116"/>
      <c r="AEK51" s="1116"/>
      <c r="AEL51" s="1116"/>
      <c r="AEM51" s="1116"/>
      <c r="AEN51" s="1116"/>
      <c r="AEO51" s="1116"/>
      <c r="AEP51" s="1116"/>
      <c r="AEQ51" s="1116"/>
      <c r="AER51" s="1116"/>
      <c r="AES51" s="1116"/>
      <c r="AET51" s="1116"/>
      <c r="AEU51" s="1116"/>
      <c r="AEV51" s="1116"/>
      <c r="AEW51" s="1116"/>
      <c r="AEX51" s="1116"/>
      <c r="AEY51" s="1116"/>
      <c r="AEZ51" s="1116"/>
      <c r="AFA51" s="1116"/>
      <c r="AFB51" s="1116"/>
      <c r="AFC51" s="1116"/>
      <c r="AFD51" s="1116"/>
      <c r="AFE51" s="1116"/>
      <c r="AFF51" s="1116"/>
      <c r="AFG51" s="1116"/>
      <c r="AFH51" s="1116"/>
      <c r="AFI51" s="1116"/>
      <c r="AFJ51" s="1116"/>
      <c r="AFK51" s="1116"/>
      <c r="AFL51" s="1116"/>
      <c r="AFM51" s="1116"/>
      <c r="AFN51" s="1116"/>
      <c r="AFO51" s="1116"/>
      <c r="AFP51" s="1116"/>
      <c r="AFQ51" s="1116"/>
      <c r="AFR51" s="1116"/>
      <c r="AFS51" s="1116"/>
      <c r="AFT51" s="1116"/>
      <c r="AFU51" s="1116"/>
      <c r="AFV51" s="1116"/>
      <c r="AFW51" s="1116"/>
      <c r="AFX51" s="1116"/>
      <c r="AFY51" s="1116"/>
      <c r="AFZ51" s="1116"/>
      <c r="AGA51" s="1116"/>
      <c r="AGB51" s="1116"/>
      <c r="AGC51" s="1116"/>
      <c r="AGD51" s="1116"/>
      <c r="AGE51" s="1116"/>
      <c r="AGF51" s="1116"/>
      <c r="AGG51" s="1116"/>
      <c r="AGH51" s="1116"/>
      <c r="AGI51" s="1116"/>
      <c r="AGJ51" s="1116"/>
      <c r="AGK51" s="1116"/>
      <c r="AGL51" s="1116"/>
      <c r="AGM51" s="1116"/>
      <c r="AGN51" s="1116"/>
      <c r="AGO51" s="1116"/>
      <c r="AGP51" s="1116"/>
      <c r="AGQ51" s="1116"/>
      <c r="AGR51" s="1116"/>
      <c r="AGS51" s="1116"/>
      <c r="AGT51" s="1116"/>
      <c r="AGU51" s="1116"/>
      <c r="AGV51" s="1116"/>
      <c r="AGW51" s="1116"/>
      <c r="AGX51" s="1116"/>
      <c r="AGY51" s="1116"/>
      <c r="AGZ51" s="1116"/>
      <c r="AHA51" s="1116"/>
      <c r="AHB51" s="1116"/>
      <c r="AHC51" s="1116"/>
      <c r="AHD51" s="1116"/>
      <c r="AHE51" s="1116"/>
      <c r="AHF51" s="1116"/>
      <c r="AHG51" s="1116"/>
      <c r="AHH51" s="1116"/>
      <c r="AHI51" s="1116"/>
      <c r="AHJ51" s="1116"/>
      <c r="AHK51" s="1116"/>
      <c r="AHL51" s="1116"/>
      <c r="AHM51" s="1116"/>
      <c r="AHN51" s="1116"/>
      <c r="AHO51" s="1116"/>
      <c r="AHP51" s="1116"/>
      <c r="AHQ51" s="1116"/>
      <c r="AHR51" s="1116"/>
      <c r="AHS51" s="1116"/>
      <c r="AHT51" s="1116"/>
      <c r="AHU51" s="1116"/>
      <c r="AHV51" s="1116"/>
      <c r="AHW51" s="1116"/>
      <c r="AHX51" s="1116"/>
      <c r="AHY51" s="1116"/>
      <c r="AHZ51" s="1116"/>
      <c r="AIA51" s="1116"/>
      <c r="AIB51" s="1116"/>
      <c r="AIC51" s="1116"/>
      <c r="AID51" s="1116"/>
      <c r="AIE51" s="1116"/>
      <c r="AIF51" s="1116"/>
      <c r="AIG51" s="1116"/>
      <c r="AIH51" s="1116"/>
      <c r="AII51" s="1116"/>
      <c r="AIJ51" s="1116"/>
      <c r="AIK51" s="1116"/>
      <c r="AIL51" s="1116"/>
      <c r="AIM51" s="1116"/>
      <c r="AIN51" s="1116"/>
      <c r="AIO51" s="1116"/>
      <c r="AIP51" s="1116"/>
      <c r="AIQ51" s="1116"/>
      <c r="AIR51" s="1116"/>
      <c r="AIS51" s="1116"/>
      <c r="AIT51" s="1116"/>
      <c r="AIU51" s="1116"/>
      <c r="AIV51" s="1116"/>
      <c r="AIW51" s="1116"/>
      <c r="AIX51" s="1116"/>
      <c r="AIY51" s="1116"/>
      <c r="AIZ51" s="1116"/>
      <c r="AJA51" s="1116"/>
      <c r="AJB51" s="1116"/>
      <c r="AJC51" s="1116"/>
      <c r="AJD51" s="1116"/>
      <c r="AJE51" s="1116"/>
      <c r="AJF51" s="1116"/>
      <c r="AJG51" s="1116"/>
      <c r="AJH51" s="1116"/>
      <c r="AJI51" s="1116"/>
      <c r="AJJ51" s="1116"/>
      <c r="AJK51" s="1116"/>
      <c r="AJL51" s="1116"/>
      <c r="AJM51" s="1116"/>
      <c r="AJN51" s="1116"/>
      <c r="AJO51" s="1116"/>
      <c r="AJP51" s="1116"/>
      <c r="AJQ51" s="1116"/>
      <c r="AJR51" s="1116"/>
      <c r="AJS51" s="1116"/>
      <c r="AJT51" s="1116"/>
      <c r="AJU51" s="1116"/>
      <c r="AJV51" s="1116"/>
      <c r="AJW51" s="1116"/>
      <c r="AJX51" s="1116"/>
      <c r="AJY51" s="1116"/>
      <c r="AJZ51" s="1116"/>
      <c r="AKA51" s="1116"/>
      <c r="AKB51" s="1116"/>
      <c r="AKC51" s="1116"/>
      <c r="AKD51" s="1116"/>
      <c r="AKE51" s="1116"/>
      <c r="AKF51" s="1116"/>
      <c r="AKG51" s="1116"/>
      <c r="AKH51" s="1116"/>
      <c r="AKI51" s="1116"/>
      <c r="AKJ51" s="1116"/>
      <c r="AKK51" s="1116"/>
      <c r="AKL51" s="1116"/>
      <c r="AKM51" s="1116"/>
      <c r="AKN51" s="1116"/>
      <c r="AKO51" s="1116"/>
      <c r="AKP51" s="1116"/>
      <c r="AKQ51" s="1116"/>
      <c r="AKR51" s="1116"/>
      <c r="AKS51" s="1116"/>
      <c r="AKT51" s="1116"/>
      <c r="AKU51" s="1116"/>
      <c r="AKV51" s="1116"/>
      <c r="AKW51" s="1116"/>
      <c r="AKX51" s="1116"/>
      <c r="AKY51" s="1116"/>
      <c r="AKZ51" s="1116"/>
      <c r="ALA51" s="1116"/>
      <c r="ALB51" s="1116"/>
      <c r="ALC51" s="1116"/>
      <c r="ALD51" s="1116"/>
      <c r="ALE51" s="1116"/>
      <c r="ALF51" s="1116"/>
      <c r="ALG51" s="1116"/>
      <c r="ALH51" s="1116"/>
      <c r="ALI51" s="1116"/>
      <c r="ALJ51" s="1116"/>
      <c r="ALK51" s="1116"/>
      <c r="ALL51" s="1116"/>
      <c r="ALM51" s="1116"/>
      <c r="ALN51" s="1116"/>
      <c r="ALO51" s="1116"/>
      <c r="ALP51" s="1116"/>
      <c r="ALQ51" s="1116"/>
      <c r="ALR51" s="1116"/>
      <c r="ALS51" s="1116"/>
      <c r="ALT51" s="1116"/>
      <c r="ALU51" s="1116"/>
      <c r="ALV51" s="1116"/>
      <c r="ALW51" s="1116"/>
      <c r="ALX51" s="1116"/>
      <c r="ALY51" s="1116"/>
      <c r="ALZ51" s="1116"/>
      <c r="AMA51" s="1116"/>
      <c r="AMB51" s="1116"/>
      <c r="AMC51" s="1116"/>
      <c r="AMD51" s="1116"/>
      <c r="AME51" s="1116"/>
      <c r="AMF51" s="1116"/>
      <c r="AMG51" s="1116"/>
      <c r="AMH51" s="1116"/>
      <c r="AMI51" s="1116"/>
      <c r="AMJ51" s="1116"/>
      <c r="AMK51" s="1116"/>
      <c r="AML51" s="1116"/>
      <c r="AMM51" s="1116"/>
      <c r="AMN51" s="1116"/>
      <c r="AMO51" s="1116"/>
      <c r="AMP51" s="1116"/>
      <c r="AMQ51" s="1116"/>
      <c r="AMR51" s="1116"/>
      <c r="AMS51" s="1116"/>
      <c r="AMT51" s="1116"/>
      <c r="AMU51" s="1116"/>
      <c r="AMV51" s="1116"/>
      <c r="AMW51" s="1116"/>
      <c r="AMX51" s="1116"/>
      <c r="AMY51" s="1116"/>
      <c r="AMZ51" s="1116"/>
      <c r="ANA51" s="1116"/>
      <c r="ANB51" s="1116"/>
      <c r="ANC51" s="1116"/>
      <c r="AND51" s="1116"/>
      <c r="ANE51" s="1116"/>
      <c r="ANF51" s="1116"/>
      <c r="ANG51" s="1116"/>
      <c r="ANH51" s="1116"/>
      <c r="ANI51" s="1116"/>
      <c r="ANJ51" s="1116"/>
      <c r="ANK51" s="1116"/>
      <c r="ANL51" s="1116"/>
      <c r="ANM51" s="1116"/>
      <c r="ANN51" s="1116"/>
      <c r="ANO51" s="1116"/>
      <c r="ANP51" s="1116"/>
      <c r="ANQ51" s="1116"/>
      <c r="ANR51" s="1116"/>
      <c r="ANS51" s="1116"/>
      <c r="ANT51" s="1116"/>
      <c r="ANU51" s="1116"/>
      <c r="ANV51" s="1116"/>
      <c r="ANW51" s="1116"/>
      <c r="ANX51" s="1116"/>
      <c r="ANY51" s="1116"/>
      <c r="ANZ51" s="1116"/>
      <c r="AOA51" s="1116"/>
      <c r="AOB51" s="1116"/>
      <c r="AOC51" s="1116"/>
      <c r="AOD51" s="1116"/>
      <c r="AOE51" s="1116"/>
      <c r="AOF51" s="1116"/>
      <c r="AOG51" s="1116"/>
      <c r="AOH51" s="1116"/>
      <c r="AOI51" s="1116"/>
      <c r="AOJ51" s="1116"/>
      <c r="AOK51" s="1116"/>
      <c r="AOL51" s="1116"/>
      <c r="AOM51" s="1116"/>
      <c r="AON51" s="1116"/>
      <c r="AOO51" s="1116"/>
      <c r="AOP51" s="1116"/>
      <c r="AOQ51" s="1116"/>
      <c r="AOR51" s="1116"/>
      <c r="AOS51" s="1116"/>
      <c r="AOT51" s="1116"/>
      <c r="AOU51" s="1116"/>
      <c r="AOV51" s="1116"/>
      <c r="AOW51" s="1116"/>
      <c r="AOX51" s="1116"/>
      <c r="AOY51" s="1116"/>
      <c r="AOZ51" s="1116"/>
      <c r="APA51" s="1116"/>
      <c r="APB51" s="1116"/>
      <c r="APC51" s="1116"/>
      <c r="APD51" s="1116"/>
      <c r="APE51" s="1116"/>
      <c r="APF51" s="1116"/>
      <c r="APG51" s="1116"/>
      <c r="APH51" s="1116"/>
      <c r="API51" s="1116"/>
      <c r="APJ51" s="1116"/>
      <c r="APK51" s="1116"/>
      <c r="APL51" s="1116"/>
      <c r="APM51" s="1116"/>
      <c r="APN51" s="1116"/>
      <c r="APO51" s="1116"/>
      <c r="APP51" s="1116"/>
      <c r="APQ51" s="1116"/>
      <c r="APR51" s="1116"/>
      <c r="APS51" s="1116"/>
      <c r="APT51" s="1116"/>
      <c r="APU51" s="1116"/>
      <c r="APV51" s="1116"/>
      <c r="APW51" s="1116"/>
      <c r="APX51" s="1116"/>
      <c r="APY51" s="1116"/>
      <c r="APZ51" s="1116"/>
      <c r="AQA51" s="1116"/>
      <c r="AQB51" s="1116"/>
      <c r="AQC51" s="1116"/>
      <c r="AQD51" s="1116"/>
      <c r="AQE51" s="1116"/>
      <c r="AQF51" s="1116"/>
      <c r="AQG51" s="1116"/>
      <c r="AQH51" s="1116"/>
      <c r="AQI51" s="1116"/>
      <c r="AQJ51" s="1116"/>
      <c r="AQK51" s="1116"/>
      <c r="AQL51" s="1116"/>
      <c r="AQM51" s="1116"/>
      <c r="AQN51" s="1116"/>
      <c r="AQO51" s="1116"/>
      <c r="AQP51" s="1116"/>
      <c r="AQQ51" s="1116"/>
      <c r="AQR51" s="1116"/>
      <c r="AQS51" s="1116"/>
      <c r="AQT51" s="1116"/>
      <c r="AQU51" s="1116"/>
      <c r="AQV51" s="1116"/>
      <c r="AQW51" s="1116"/>
      <c r="AQX51" s="1116"/>
      <c r="AQY51" s="1116"/>
      <c r="AQZ51" s="1116"/>
      <c r="ARA51" s="1116"/>
      <c r="ARB51" s="1116"/>
      <c r="ARC51" s="1116"/>
      <c r="ARD51" s="1116"/>
      <c r="ARE51" s="1116"/>
      <c r="ARF51" s="1116"/>
      <c r="ARG51" s="1116"/>
      <c r="ARH51" s="1116"/>
      <c r="ARI51" s="1116"/>
      <c r="ARJ51" s="1116"/>
      <c r="ARK51" s="1116"/>
      <c r="ARL51" s="1116"/>
      <c r="ARM51" s="1116"/>
      <c r="ARN51" s="1116"/>
      <c r="ARO51" s="1116"/>
      <c r="ARP51" s="1116"/>
      <c r="ARQ51" s="1116"/>
      <c r="ARR51" s="1116"/>
      <c r="ARS51" s="1116"/>
      <c r="ART51" s="1116"/>
      <c r="ARU51" s="1116"/>
      <c r="ARV51" s="1116"/>
      <c r="ARW51" s="1116"/>
      <c r="ARX51" s="1116"/>
      <c r="ARY51" s="1116"/>
      <c r="ARZ51" s="1116"/>
      <c r="ASA51" s="1116"/>
      <c r="ASB51" s="1116"/>
      <c r="ASC51" s="1116"/>
      <c r="ASD51" s="1116"/>
      <c r="ASE51" s="1116"/>
      <c r="ASF51" s="1116"/>
      <c r="ASG51" s="1116"/>
      <c r="ASH51" s="1116"/>
      <c r="ASI51" s="1116"/>
      <c r="ASJ51" s="1116"/>
      <c r="ASK51" s="1116"/>
      <c r="ASL51" s="1116"/>
      <c r="ASM51" s="1116"/>
      <c r="ASN51" s="1116"/>
      <c r="ASO51" s="1116"/>
      <c r="ASP51" s="1116"/>
      <c r="ASQ51" s="1116"/>
      <c r="ASR51" s="1116"/>
      <c r="ASS51" s="1116"/>
      <c r="AST51" s="1116"/>
      <c r="ASU51" s="1116"/>
      <c r="ASV51" s="1116"/>
      <c r="ASW51" s="1116"/>
      <c r="ASX51" s="1116"/>
      <c r="ASY51" s="1116"/>
      <c r="ASZ51" s="1116"/>
      <c r="ATA51" s="1116"/>
      <c r="ATB51" s="1116"/>
      <c r="ATC51" s="1116"/>
      <c r="ATD51" s="1116"/>
      <c r="ATE51" s="1116"/>
      <c r="ATF51" s="1116"/>
      <c r="ATG51" s="1116"/>
      <c r="ATH51" s="1116"/>
      <c r="ATI51" s="1116"/>
      <c r="ATJ51" s="1116"/>
      <c r="ATK51" s="1116"/>
      <c r="ATL51" s="1116"/>
      <c r="ATM51" s="1116"/>
      <c r="ATN51" s="1116"/>
      <c r="ATO51" s="1116"/>
      <c r="ATP51" s="1116"/>
      <c r="ATQ51" s="1116"/>
      <c r="ATR51" s="1116"/>
      <c r="ATS51" s="1116"/>
      <c r="ATT51" s="1116"/>
      <c r="ATU51" s="1116"/>
      <c r="ATV51" s="1116"/>
      <c r="ATW51" s="1116"/>
      <c r="ATX51" s="1116"/>
      <c r="ATY51" s="1116"/>
      <c r="ATZ51" s="1116"/>
      <c r="AUA51" s="1116"/>
      <c r="AUB51" s="1116"/>
      <c r="AUC51" s="1116"/>
      <c r="AUD51" s="1116"/>
      <c r="AUE51" s="1116"/>
      <c r="AUF51" s="1116"/>
      <c r="AUG51" s="1116"/>
      <c r="AUH51" s="1116"/>
      <c r="AUI51" s="1116"/>
      <c r="AUJ51" s="1116"/>
      <c r="AUK51" s="1116"/>
      <c r="AUL51" s="1116"/>
      <c r="AUM51" s="1116"/>
      <c r="AUN51" s="1116"/>
      <c r="AUO51" s="1116"/>
      <c r="AUP51" s="1116"/>
      <c r="AUQ51" s="1116"/>
      <c r="AUR51" s="1116"/>
      <c r="AUS51" s="1116"/>
      <c r="AUT51" s="1116"/>
      <c r="AUU51" s="1116"/>
      <c r="AUV51" s="1116"/>
      <c r="AUW51" s="1116"/>
      <c r="AUX51" s="1116"/>
      <c r="AUY51" s="1116"/>
      <c r="AUZ51" s="1116"/>
      <c r="AVA51" s="1116"/>
      <c r="AVB51" s="1116"/>
      <c r="AVC51" s="1116"/>
      <c r="AVD51" s="1116"/>
      <c r="AVE51" s="1116"/>
      <c r="AVF51" s="1116"/>
      <c r="AVG51" s="1116"/>
      <c r="AVH51" s="1116"/>
      <c r="AVI51" s="1116"/>
      <c r="AVJ51" s="1116"/>
      <c r="AVK51" s="1116"/>
      <c r="AVL51" s="1116"/>
      <c r="AVM51" s="1116"/>
      <c r="AVN51" s="1116"/>
      <c r="AVO51" s="1116"/>
      <c r="AVP51" s="1116"/>
      <c r="AVQ51" s="1116"/>
      <c r="AVR51" s="1116"/>
      <c r="AVS51" s="1116"/>
      <c r="AVT51" s="1116"/>
      <c r="AVU51" s="1116"/>
      <c r="AVV51" s="1116"/>
      <c r="AVW51" s="1116"/>
      <c r="AVX51" s="1116"/>
      <c r="AVY51" s="1116"/>
      <c r="AVZ51" s="1116"/>
      <c r="AWA51" s="1116"/>
      <c r="AWB51" s="1116"/>
      <c r="AWC51" s="1116"/>
      <c r="AWD51" s="1116"/>
      <c r="AWE51" s="1116"/>
      <c r="AWF51" s="1116"/>
      <c r="AWG51" s="1116"/>
      <c r="AWH51" s="1116"/>
      <c r="AWI51" s="1116"/>
      <c r="AWJ51" s="1116"/>
      <c r="AWK51" s="1116"/>
      <c r="AWL51" s="1116"/>
      <c r="AWM51" s="1116"/>
      <c r="AWN51" s="1116"/>
      <c r="AWO51" s="1116"/>
      <c r="AWP51" s="1116"/>
      <c r="AWQ51" s="1116"/>
      <c r="AWR51" s="1116"/>
      <c r="AWS51" s="1116"/>
      <c r="AWT51" s="1116"/>
      <c r="AWU51" s="1116"/>
      <c r="AWV51" s="1116"/>
      <c r="AWW51" s="1116"/>
      <c r="AWX51" s="1116"/>
      <c r="AWY51" s="1116"/>
      <c r="AWZ51" s="1116"/>
      <c r="AXA51" s="1116"/>
      <c r="AXB51" s="1116"/>
      <c r="AXC51" s="1116"/>
      <c r="AXD51" s="1116"/>
      <c r="AXE51" s="1116"/>
      <c r="AXF51" s="1116"/>
      <c r="AXG51" s="1116"/>
      <c r="AXH51" s="1116"/>
      <c r="AXI51" s="1116"/>
      <c r="AXJ51" s="1116"/>
      <c r="AXK51" s="1116"/>
      <c r="AXL51" s="1116"/>
      <c r="AXM51" s="1116"/>
      <c r="AXN51" s="1116"/>
      <c r="AXO51" s="1116"/>
      <c r="AXP51" s="1116"/>
      <c r="AXQ51" s="1116"/>
      <c r="AXR51" s="1116"/>
      <c r="AXS51" s="1116"/>
      <c r="AXT51" s="1116"/>
      <c r="AXU51" s="1116"/>
      <c r="AXV51" s="1116"/>
      <c r="AXW51" s="1116"/>
      <c r="AXX51" s="1116"/>
      <c r="AXY51" s="1116"/>
      <c r="AXZ51" s="1116"/>
      <c r="AYA51" s="1116"/>
      <c r="AYB51" s="1116"/>
      <c r="AYC51" s="1116"/>
      <c r="AYD51" s="1116"/>
      <c r="AYE51" s="1116"/>
      <c r="AYF51" s="1116"/>
      <c r="AYG51" s="1116"/>
      <c r="AYH51" s="1116"/>
      <c r="AYI51" s="1116"/>
      <c r="AYJ51" s="1116"/>
      <c r="AYK51" s="1116"/>
      <c r="AYL51" s="1116"/>
      <c r="AYM51" s="1116"/>
      <c r="AYN51" s="1116"/>
      <c r="AYO51" s="1116"/>
      <c r="AYP51" s="1116"/>
      <c r="AYQ51" s="1116"/>
      <c r="AYR51" s="1116"/>
      <c r="AYS51" s="1116"/>
      <c r="AYT51" s="1116"/>
      <c r="AYU51" s="1116"/>
      <c r="AYV51" s="1116"/>
      <c r="AYW51" s="1116"/>
      <c r="AYX51" s="1116"/>
      <c r="AYY51" s="1116"/>
      <c r="AYZ51" s="1116"/>
      <c r="AZA51" s="1116"/>
      <c r="AZB51" s="1116"/>
      <c r="AZC51" s="1116"/>
      <c r="AZD51" s="1116"/>
      <c r="AZE51" s="1116"/>
      <c r="AZF51" s="1116"/>
      <c r="AZG51" s="1116"/>
      <c r="AZH51" s="1116"/>
      <c r="AZI51" s="1116"/>
      <c r="AZJ51" s="1116"/>
      <c r="AZK51" s="1116"/>
      <c r="AZL51" s="1116"/>
      <c r="AZM51" s="1116"/>
      <c r="AZN51" s="1116"/>
      <c r="AZO51" s="1116"/>
      <c r="AZP51" s="1116"/>
      <c r="AZQ51" s="1116"/>
      <c r="AZR51" s="1116"/>
      <c r="AZS51" s="1116"/>
      <c r="AZT51" s="1116"/>
      <c r="AZU51" s="1116"/>
      <c r="AZV51" s="1116"/>
      <c r="AZW51" s="1116"/>
      <c r="AZX51" s="1116"/>
      <c r="AZY51" s="1116"/>
      <c r="AZZ51" s="1116"/>
      <c r="BAA51" s="1116"/>
      <c r="BAB51" s="1116"/>
      <c r="BAC51" s="1116"/>
      <c r="BAD51" s="1116"/>
      <c r="BAE51" s="1116"/>
      <c r="BAF51" s="1116"/>
      <c r="BAG51" s="1116"/>
      <c r="BAH51" s="1116"/>
      <c r="BAI51" s="1116"/>
      <c r="BAJ51" s="1116"/>
      <c r="BAK51" s="1116"/>
      <c r="BAL51" s="1116"/>
      <c r="BAM51" s="1116"/>
      <c r="BAN51" s="1116"/>
      <c r="BAO51" s="1116"/>
      <c r="BAP51" s="1116"/>
      <c r="BAQ51" s="1116"/>
      <c r="BAR51" s="1116"/>
      <c r="BAS51" s="1116"/>
      <c r="BAT51" s="1116"/>
      <c r="BAU51" s="1116"/>
      <c r="BAV51" s="1116"/>
      <c r="BAW51" s="1116"/>
      <c r="BAX51" s="1116"/>
      <c r="BAY51" s="1116"/>
      <c r="BAZ51" s="1116"/>
      <c r="BBA51" s="1116"/>
      <c r="BBB51" s="1116"/>
      <c r="BBC51" s="1116"/>
      <c r="BBD51" s="1116"/>
      <c r="BBE51" s="1116"/>
      <c r="BBF51" s="1116"/>
      <c r="BBG51" s="1116"/>
      <c r="BBH51" s="1116"/>
      <c r="BBI51" s="1116"/>
      <c r="BBJ51" s="1116"/>
      <c r="BBK51" s="1116"/>
      <c r="BBL51" s="1116"/>
      <c r="BBM51" s="1116"/>
      <c r="BBN51" s="1116"/>
      <c r="BBO51" s="1116"/>
      <c r="BBP51" s="1116"/>
      <c r="BBQ51" s="1116"/>
      <c r="BBR51" s="1116"/>
      <c r="BBS51" s="1116"/>
      <c r="BBT51" s="1116"/>
      <c r="BBU51" s="1116"/>
      <c r="BBV51" s="1116"/>
      <c r="BBW51" s="1116"/>
      <c r="BBX51" s="1116"/>
      <c r="BBY51" s="1116"/>
      <c r="BBZ51" s="1116"/>
      <c r="BCA51" s="1116"/>
      <c r="BCB51" s="1116"/>
      <c r="BCC51" s="1116"/>
      <c r="BCD51" s="1116"/>
      <c r="BCE51" s="1116"/>
      <c r="BCF51" s="1116"/>
      <c r="BCG51" s="1116"/>
      <c r="BCH51" s="1116"/>
      <c r="BCI51" s="1116"/>
      <c r="BCJ51" s="1116"/>
      <c r="BCK51" s="1116"/>
      <c r="BCL51" s="1116"/>
      <c r="BCM51" s="1116"/>
      <c r="BCN51" s="1116"/>
      <c r="BCO51" s="1116"/>
      <c r="BCP51" s="1116"/>
      <c r="BCQ51" s="1116"/>
      <c r="BCR51" s="1116"/>
      <c r="BCS51" s="1116"/>
      <c r="BCT51" s="1116"/>
      <c r="BCU51" s="1116"/>
      <c r="BCV51" s="1116"/>
      <c r="BCW51" s="1116"/>
      <c r="BCX51" s="1116"/>
      <c r="BCY51" s="1116"/>
      <c r="BCZ51" s="1116"/>
      <c r="BDA51" s="1116"/>
      <c r="BDB51" s="1116"/>
      <c r="BDC51" s="1116"/>
      <c r="BDD51" s="1116"/>
      <c r="BDE51" s="1116"/>
      <c r="BDF51" s="1116"/>
      <c r="BDG51" s="1116"/>
      <c r="BDH51" s="1116"/>
      <c r="BDI51" s="1116"/>
      <c r="BDJ51" s="1116"/>
      <c r="BDK51" s="1116"/>
      <c r="BDL51" s="1116"/>
      <c r="BDM51" s="1116"/>
      <c r="BDN51" s="1116"/>
      <c r="BDO51" s="1116"/>
      <c r="BDP51" s="1116"/>
      <c r="BDQ51" s="1116"/>
      <c r="BDR51" s="1116"/>
      <c r="BDS51" s="1116"/>
      <c r="BDT51" s="1116"/>
      <c r="BDU51" s="1116"/>
      <c r="BDV51" s="1116"/>
      <c r="BDW51" s="1116"/>
      <c r="BDX51" s="1116"/>
      <c r="BDY51" s="1116"/>
      <c r="BDZ51" s="1116"/>
      <c r="BEA51" s="1116"/>
      <c r="BEB51" s="1116"/>
      <c r="BEC51" s="1116"/>
      <c r="BED51" s="1116"/>
      <c r="BEE51" s="1116"/>
      <c r="BEF51" s="1116"/>
      <c r="BEG51" s="1116"/>
      <c r="BEH51" s="1116"/>
      <c r="BEI51" s="1116"/>
      <c r="BEJ51" s="1116"/>
      <c r="BEK51" s="1116"/>
      <c r="BEL51" s="1116"/>
      <c r="BEM51" s="1116"/>
      <c r="BEN51" s="1116"/>
      <c r="BEO51" s="1116"/>
      <c r="BEP51" s="1116"/>
      <c r="BEQ51" s="1116"/>
      <c r="BER51" s="1116"/>
      <c r="BES51" s="1116"/>
      <c r="BET51" s="1116"/>
      <c r="BEU51" s="1116"/>
      <c r="BEV51" s="1116"/>
      <c r="BEW51" s="1116"/>
      <c r="BEX51" s="1116"/>
      <c r="BEY51" s="1116"/>
      <c r="BEZ51" s="1116"/>
      <c r="BFA51" s="1116"/>
      <c r="BFB51" s="1116"/>
      <c r="BFC51" s="1116"/>
      <c r="BFD51" s="1116"/>
      <c r="BFE51" s="1116"/>
      <c r="BFF51" s="1116"/>
      <c r="BFG51" s="1116"/>
      <c r="BFH51" s="1116"/>
      <c r="BFI51" s="1116"/>
      <c r="BFJ51" s="1116"/>
      <c r="BFK51" s="1116"/>
      <c r="BFL51" s="1116"/>
      <c r="BFM51" s="1116"/>
      <c r="BFN51" s="1116"/>
      <c r="BFO51" s="1116"/>
      <c r="BFP51" s="1116"/>
      <c r="BFQ51" s="1116"/>
      <c r="BFR51" s="1116"/>
      <c r="BFS51" s="1116"/>
      <c r="BFT51" s="1116"/>
      <c r="BFU51" s="1116"/>
      <c r="BFV51" s="1116"/>
      <c r="BFW51" s="1116"/>
      <c r="BFX51" s="1116"/>
      <c r="BFY51" s="1116"/>
      <c r="BFZ51" s="1116"/>
      <c r="BGA51" s="1116"/>
      <c r="BGB51" s="1116"/>
      <c r="BGC51" s="1116"/>
      <c r="BGD51" s="1116"/>
      <c r="BGE51" s="1116"/>
      <c r="BGF51" s="1116"/>
      <c r="BGG51" s="1116"/>
      <c r="BGH51" s="1116"/>
      <c r="BGI51" s="1116"/>
      <c r="BGJ51" s="1116"/>
      <c r="BGK51" s="1116"/>
      <c r="BGL51" s="1116"/>
      <c r="BGM51" s="1116"/>
      <c r="BGN51" s="1116"/>
      <c r="BGO51" s="1116"/>
      <c r="BGP51" s="1116"/>
      <c r="BGQ51" s="1116"/>
      <c r="BGR51" s="1116"/>
      <c r="BGS51" s="1116"/>
      <c r="BGT51" s="1116"/>
      <c r="BGU51" s="1116"/>
      <c r="BGV51" s="1116"/>
      <c r="BGW51" s="1116"/>
      <c r="BGX51" s="1116"/>
      <c r="BGY51" s="1116"/>
      <c r="BGZ51" s="1116"/>
      <c r="BHA51" s="1116"/>
      <c r="BHB51" s="1116"/>
      <c r="BHC51" s="1116"/>
      <c r="BHD51" s="1116"/>
      <c r="BHE51" s="1116"/>
      <c r="BHF51" s="1116"/>
      <c r="BHG51" s="1116"/>
      <c r="BHH51" s="1116"/>
      <c r="BHI51" s="1116"/>
      <c r="BHJ51" s="1116"/>
      <c r="BHK51" s="1116"/>
      <c r="BHL51" s="1116"/>
      <c r="BHM51" s="1116"/>
      <c r="BHN51" s="1116"/>
      <c r="BHO51" s="1116"/>
      <c r="BHP51" s="1116"/>
      <c r="BHQ51" s="1116"/>
      <c r="BHR51" s="1116"/>
      <c r="BHS51" s="1116"/>
      <c r="BHT51" s="1116"/>
      <c r="BHU51" s="1116"/>
      <c r="BHV51" s="1116"/>
      <c r="BHW51" s="1116"/>
      <c r="BHX51" s="1116"/>
      <c r="BHY51" s="1116"/>
      <c r="BHZ51" s="1116"/>
      <c r="BIA51" s="1116"/>
      <c r="BIB51" s="1116"/>
      <c r="BIC51" s="1116"/>
      <c r="BID51" s="1116"/>
      <c r="BIE51" s="1116"/>
      <c r="BIF51" s="1116"/>
      <c r="BIG51" s="1116"/>
      <c r="BIH51" s="1116"/>
      <c r="BII51" s="1116"/>
      <c r="BIJ51" s="1116"/>
      <c r="BIK51" s="1116"/>
      <c r="BIL51" s="1116"/>
      <c r="BIM51" s="1116"/>
      <c r="BIN51" s="1116"/>
      <c r="BIO51" s="1116"/>
      <c r="BIP51" s="1116"/>
      <c r="BIQ51" s="1116"/>
      <c r="BIR51" s="1116"/>
      <c r="BIS51" s="1116"/>
      <c r="BIT51" s="1116"/>
      <c r="BIU51" s="1116"/>
      <c r="BIV51" s="1116"/>
      <c r="BIW51" s="1116"/>
      <c r="BIX51" s="1116"/>
      <c r="BIY51" s="1116"/>
      <c r="BIZ51" s="1116"/>
      <c r="BJA51" s="1116"/>
      <c r="BJB51" s="1116"/>
      <c r="BJC51" s="1116"/>
      <c r="BJD51" s="1116"/>
      <c r="BJE51" s="1116"/>
      <c r="BJF51" s="1116"/>
      <c r="BJG51" s="1116"/>
      <c r="BJH51" s="1116"/>
      <c r="BJI51" s="1116"/>
      <c r="BJJ51" s="1116"/>
      <c r="BJK51" s="1116"/>
      <c r="BJL51" s="1116"/>
      <c r="BJM51" s="1116"/>
      <c r="BJN51" s="1116"/>
      <c r="BJO51" s="1116"/>
      <c r="BJP51" s="1116"/>
      <c r="BJQ51" s="1116"/>
      <c r="BJR51" s="1116"/>
      <c r="BJS51" s="1116"/>
      <c r="BJT51" s="1116"/>
      <c r="BJU51" s="1116"/>
      <c r="BJV51" s="1116"/>
      <c r="BJW51" s="1116"/>
      <c r="BJX51" s="1116"/>
      <c r="BJY51" s="1116"/>
      <c r="BJZ51" s="1116"/>
      <c r="BKA51" s="1116"/>
      <c r="BKB51" s="1116"/>
      <c r="BKC51" s="1116"/>
      <c r="BKD51" s="1116"/>
      <c r="BKE51" s="1116"/>
      <c r="BKF51" s="1116"/>
      <c r="BKG51" s="1116"/>
      <c r="BKH51" s="1116"/>
      <c r="BKI51" s="1116"/>
      <c r="BKJ51" s="1116"/>
      <c r="BKK51" s="1116"/>
      <c r="BKL51" s="1116"/>
      <c r="BKM51" s="1116"/>
      <c r="BKN51" s="1116"/>
      <c r="BKO51" s="1116"/>
      <c r="BKP51" s="1116"/>
      <c r="BKQ51" s="1116"/>
      <c r="BKR51" s="1116"/>
      <c r="BKS51" s="1116"/>
      <c r="BKT51" s="1116"/>
      <c r="BKU51" s="1116"/>
      <c r="BKV51" s="1116"/>
      <c r="BKW51" s="1116"/>
      <c r="BKX51" s="1116"/>
      <c r="BKY51" s="1116"/>
      <c r="BKZ51" s="1116"/>
      <c r="BLA51" s="1116"/>
      <c r="BLB51" s="1116"/>
      <c r="BLC51" s="1116"/>
      <c r="BLD51" s="1116"/>
      <c r="BLE51" s="1116"/>
      <c r="BLF51" s="1116"/>
      <c r="BLG51" s="1116"/>
      <c r="BLH51" s="1116"/>
      <c r="BLI51" s="1116"/>
      <c r="BLJ51" s="1116"/>
      <c r="BLK51" s="1116"/>
      <c r="BLL51" s="1116"/>
      <c r="BLM51" s="1116"/>
      <c r="BLN51" s="1116"/>
      <c r="BLO51" s="1116"/>
      <c r="BLP51" s="1116"/>
      <c r="BLQ51" s="1116"/>
      <c r="BLR51" s="1116"/>
      <c r="BLS51" s="1116"/>
      <c r="BLT51" s="1116"/>
      <c r="BLU51" s="1116"/>
      <c r="BLV51" s="1116"/>
      <c r="BLW51" s="1116"/>
      <c r="BLX51" s="1116"/>
      <c r="BLY51" s="1116"/>
      <c r="BLZ51" s="1116"/>
      <c r="BMA51" s="1116"/>
      <c r="BMB51" s="1116"/>
      <c r="BMC51" s="1116"/>
      <c r="BMD51" s="1116"/>
      <c r="BME51" s="1116"/>
      <c r="BMF51" s="1116"/>
      <c r="BMG51" s="1116"/>
      <c r="BMH51" s="1116"/>
      <c r="BMI51" s="1116"/>
      <c r="BMJ51" s="1116"/>
      <c r="BMK51" s="1116"/>
      <c r="BML51" s="1116"/>
      <c r="BMM51" s="1116"/>
      <c r="BMN51" s="1116"/>
      <c r="BMO51" s="1116"/>
      <c r="BMP51" s="1116"/>
      <c r="BMQ51" s="1116"/>
      <c r="BMR51" s="1116"/>
      <c r="BMS51" s="1116"/>
      <c r="BMT51" s="1116"/>
      <c r="BMU51" s="1116"/>
      <c r="BMV51" s="1116"/>
      <c r="BMW51" s="1116"/>
      <c r="BMX51" s="1116"/>
      <c r="BMY51" s="1116"/>
      <c r="BMZ51" s="1116"/>
      <c r="BNA51" s="1116"/>
      <c r="BNB51" s="1116"/>
      <c r="BNC51" s="1116"/>
      <c r="BND51" s="1116"/>
      <c r="BNE51" s="1116"/>
      <c r="BNF51" s="1116"/>
      <c r="BNG51" s="1116"/>
      <c r="BNH51" s="1116"/>
      <c r="BNI51" s="1116"/>
      <c r="BNJ51" s="1116"/>
      <c r="BNK51" s="1116"/>
      <c r="BNL51" s="1116"/>
      <c r="BNM51" s="1116"/>
      <c r="BNN51" s="1116"/>
      <c r="BNO51" s="1116"/>
      <c r="BNP51" s="1116"/>
      <c r="BNQ51" s="1116"/>
      <c r="BNR51" s="1116"/>
      <c r="BNS51" s="1116"/>
      <c r="BNT51" s="1116"/>
      <c r="BNU51" s="1116"/>
      <c r="BNV51" s="1116"/>
      <c r="BNW51" s="1116"/>
      <c r="BNX51" s="1116"/>
      <c r="BNY51" s="1116"/>
      <c r="BNZ51" s="1116"/>
      <c r="BOA51" s="1116"/>
      <c r="BOB51" s="1116"/>
      <c r="BOC51" s="1116"/>
      <c r="BOD51" s="1116"/>
      <c r="BOE51" s="1116"/>
      <c r="BOF51" s="1116"/>
      <c r="BOG51" s="1116"/>
      <c r="BOH51" s="1116"/>
      <c r="BOI51" s="1116"/>
      <c r="BOJ51" s="1116"/>
      <c r="BOK51" s="1116"/>
      <c r="BOL51" s="1116"/>
      <c r="BOM51" s="1116"/>
      <c r="BON51" s="1116"/>
      <c r="BOO51" s="1116"/>
      <c r="BOP51" s="1116"/>
      <c r="BOQ51" s="1116"/>
      <c r="BOR51" s="1116"/>
      <c r="BOS51" s="1116"/>
      <c r="BOT51" s="1116"/>
      <c r="BOU51" s="1116"/>
      <c r="BOV51" s="1116"/>
      <c r="BOW51" s="1116"/>
      <c r="BOX51" s="1116"/>
      <c r="BOY51" s="1116"/>
      <c r="BOZ51" s="1116"/>
      <c r="BPA51" s="1116"/>
      <c r="BPB51" s="1116"/>
      <c r="BPC51" s="1116"/>
      <c r="BPD51" s="1116"/>
      <c r="BPE51" s="1116"/>
      <c r="BPF51" s="1116"/>
      <c r="BPG51" s="1116"/>
      <c r="BPH51" s="1116"/>
      <c r="BPI51" s="1116"/>
      <c r="BPJ51" s="1116"/>
      <c r="BPK51" s="1116"/>
      <c r="BPL51" s="1116"/>
      <c r="BPM51" s="1116"/>
      <c r="BPN51" s="1116"/>
      <c r="BPO51" s="1116"/>
      <c r="BPP51" s="1116"/>
      <c r="BPQ51" s="1116"/>
      <c r="BPR51" s="1116"/>
      <c r="BPS51" s="1116"/>
      <c r="BPT51" s="1116"/>
      <c r="BPU51" s="1116"/>
      <c r="BPV51" s="1116"/>
      <c r="BPW51" s="1116"/>
      <c r="BPX51" s="1116"/>
      <c r="BPY51" s="1116"/>
      <c r="BPZ51" s="1116"/>
      <c r="BQA51" s="1116"/>
      <c r="BQB51" s="1116"/>
      <c r="BQC51" s="1116"/>
      <c r="BQD51" s="1116"/>
      <c r="BQE51" s="1116"/>
      <c r="BQF51" s="1116"/>
      <c r="BQG51" s="1116"/>
      <c r="BQH51" s="1116"/>
      <c r="BQI51" s="1116"/>
      <c r="BQJ51" s="1116"/>
      <c r="BQK51" s="1116"/>
      <c r="BQL51" s="1116"/>
      <c r="BQM51" s="1116"/>
      <c r="BQN51" s="1116"/>
      <c r="BQO51" s="1116"/>
      <c r="BQP51" s="1116"/>
      <c r="BQQ51" s="1116"/>
      <c r="BQR51" s="1116"/>
      <c r="BQS51" s="1116"/>
      <c r="BQT51" s="1116"/>
      <c r="BQU51" s="1116"/>
      <c r="BQV51" s="1116"/>
      <c r="BQW51" s="1116"/>
      <c r="BQX51" s="1116"/>
      <c r="BQY51" s="1116"/>
      <c r="BQZ51" s="1116"/>
      <c r="BRA51" s="1116"/>
      <c r="BRB51" s="1116"/>
      <c r="BRC51" s="1116"/>
      <c r="BRD51" s="1116"/>
      <c r="BRE51" s="1116"/>
      <c r="BRF51" s="1116"/>
      <c r="BRG51" s="1116"/>
      <c r="BRH51" s="1116"/>
      <c r="BRI51" s="1116"/>
      <c r="BRJ51" s="1116"/>
      <c r="BRK51" s="1116"/>
      <c r="BRL51" s="1116"/>
      <c r="BRM51" s="1116"/>
      <c r="BRN51" s="1116"/>
      <c r="BRO51" s="1116"/>
      <c r="BRP51" s="1116"/>
      <c r="BRQ51" s="1116"/>
      <c r="BRR51" s="1116"/>
      <c r="BRS51" s="1116"/>
      <c r="BRT51" s="1116"/>
      <c r="BRU51" s="1116"/>
      <c r="BRV51" s="1116"/>
      <c r="BRW51" s="1116"/>
      <c r="BRX51" s="1116"/>
      <c r="BRY51" s="1116"/>
      <c r="BRZ51" s="1116"/>
      <c r="BSA51" s="1116"/>
      <c r="BSB51" s="1116"/>
      <c r="BSC51" s="1116"/>
      <c r="BSD51" s="1116"/>
      <c r="BSE51" s="1116"/>
      <c r="BSF51" s="1116"/>
      <c r="BSG51" s="1116"/>
      <c r="BSH51" s="1116"/>
      <c r="BSI51" s="1116"/>
      <c r="BSJ51" s="1116"/>
      <c r="BSK51" s="1116"/>
      <c r="BSL51" s="1116"/>
      <c r="BSM51" s="1116"/>
      <c r="BSN51" s="1116"/>
      <c r="BSO51" s="1116"/>
      <c r="BSP51" s="1116"/>
      <c r="BSQ51" s="1116"/>
      <c r="BSR51" s="1116"/>
      <c r="BSS51" s="1116"/>
      <c r="BST51" s="1116"/>
      <c r="BSU51" s="1116"/>
      <c r="BSV51" s="1116"/>
      <c r="BSW51" s="1116"/>
      <c r="BSX51" s="1116"/>
      <c r="BSY51" s="1116"/>
      <c r="BSZ51" s="1116"/>
      <c r="BTA51" s="1116"/>
      <c r="BTB51" s="1116"/>
      <c r="BTC51" s="1116"/>
      <c r="BTD51" s="1116"/>
      <c r="BTE51" s="1116"/>
      <c r="BTF51" s="1116"/>
      <c r="BTG51" s="1116"/>
      <c r="BTH51" s="1116"/>
      <c r="BTI51" s="1116"/>
      <c r="BTJ51" s="1116"/>
      <c r="BTK51" s="1116"/>
      <c r="BTL51" s="1116"/>
      <c r="BTM51" s="1116"/>
      <c r="BTN51" s="1116"/>
      <c r="BTO51" s="1116"/>
      <c r="BTP51" s="1116"/>
      <c r="BTQ51" s="1116"/>
      <c r="BTR51" s="1116"/>
      <c r="BTS51" s="1116"/>
      <c r="BTT51" s="1116"/>
      <c r="BTU51" s="1116"/>
      <c r="BTV51" s="1116"/>
      <c r="BTW51" s="1116"/>
      <c r="BTX51" s="1116"/>
      <c r="BTY51" s="1116"/>
      <c r="BTZ51" s="1116"/>
      <c r="BUA51" s="1116"/>
      <c r="BUB51" s="1116"/>
      <c r="BUC51" s="1116"/>
      <c r="BUD51" s="1116"/>
      <c r="BUE51" s="1116"/>
      <c r="BUF51" s="1116"/>
      <c r="BUG51" s="1116"/>
      <c r="BUH51" s="1116"/>
      <c r="BUI51" s="1116"/>
      <c r="BUJ51" s="1116"/>
      <c r="BUK51" s="1116"/>
      <c r="BUL51" s="1116"/>
      <c r="BUM51" s="1116"/>
      <c r="BUN51" s="1116"/>
      <c r="BUO51" s="1116"/>
      <c r="BUP51" s="1116"/>
      <c r="BUQ51" s="1116"/>
      <c r="BUR51" s="1116"/>
      <c r="BUS51" s="1116"/>
      <c r="BUT51" s="1116"/>
      <c r="BUU51" s="1116"/>
      <c r="BUV51" s="1116"/>
      <c r="BUW51" s="1116"/>
      <c r="BUX51" s="1116"/>
      <c r="BUY51" s="1116"/>
      <c r="BUZ51" s="1116"/>
      <c r="BVA51" s="1116"/>
      <c r="BVB51" s="1116"/>
      <c r="BVC51" s="1116"/>
      <c r="BVD51" s="1116"/>
      <c r="BVE51" s="1116"/>
      <c r="BVF51" s="1116"/>
      <c r="BVG51" s="1116"/>
      <c r="BVH51" s="1116"/>
      <c r="BVI51" s="1116"/>
      <c r="BVJ51" s="1116"/>
      <c r="BVK51" s="1116"/>
      <c r="BVL51" s="1116"/>
      <c r="BVM51" s="1116"/>
      <c r="BVN51" s="1116"/>
      <c r="BVO51" s="1116"/>
      <c r="BVP51" s="1116"/>
      <c r="BVQ51" s="1116"/>
      <c r="BVR51" s="1116"/>
      <c r="BVS51" s="1116"/>
      <c r="BVT51" s="1116"/>
      <c r="BVU51" s="1116"/>
      <c r="BVV51" s="1116"/>
      <c r="BVW51" s="1116"/>
      <c r="BVX51" s="1116"/>
      <c r="BVY51" s="1116"/>
      <c r="BVZ51" s="1116"/>
      <c r="BWA51" s="1116"/>
      <c r="BWB51" s="1116"/>
      <c r="BWC51" s="1116"/>
      <c r="BWD51" s="1116"/>
      <c r="BWE51" s="1116"/>
      <c r="BWF51" s="1116"/>
      <c r="BWG51" s="1116"/>
      <c r="BWH51" s="1116"/>
      <c r="BWI51" s="1116"/>
      <c r="BWJ51" s="1116"/>
      <c r="BWK51" s="1116"/>
      <c r="BWL51" s="1116"/>
      <c r="BWM51" s="1116"/>
      <c r="BWN51" s="1116"/>
      <c r="BWO51" s="1116"/>
      <c r="BWP51" s="1116"/>
      <c r="BWQ51" s="1116"/>
      <c r="BWR51" s="1116"/>
      <c r="BWS51" s="1116"/>
      <c r="BWT51" s="1116"/>
      <c r="BWU51" s="1116"/>
      <c r="BWV51" s="1116"/>
      <c r="BWW51" s="1116"/>
      <c r="BWX51" s="1116"/>
      <c r="BWY51" s="1116"/>
      <c r="BWZ51" s="1116"/>
      <c r="BXA51" s="1116"/>
      <c r="BXB51" s="1116"/>
      <c r="BXC51" s="1116"/>
      <c r="BXD51" s="1116"/>
      <c r="BXE51" s="1116"/>
      <c r="BXF51" s="1116"/>
      <c r="BXG51" s="1116"/>
      <c r="BXH51" s="1116"/>
      <c r="BXI51" s="1116"/>
      <c r="BXJ51" s="1116"/>
      <c r="BXK51" s="1116"/>
      <c r="BXL51" s="1116"/>
      <c r="BXM51" s="1116"/>
      <c r="BXN51" s="1116"/>
      <c r="BXO51" s="1116"/>
      <c r="BXP51" s="1116"/>
      <c r="BXQ51" s="1116"/>
      <c r="BXR51" s="1116"/>
      <c r="BXS51" s="1116"/>
      <c r="BXT51" s="1116"/>
      <c r="BXU51" s="1116"/>
      <c r="BXV51" s="1116"/>
      <c r="BXW51" s="1116"/>
      <c r="BXX51" s="1116"/>
      <c r="BXY51" s="1116"/>
      <c r="BXZ51" s="1116"/>
      <c r="BYA51" s="1116"/>
      <c r="BYB51" s="1116"/>
      <c r="BYC51" s="1116"/>
      <c r="BYD51" s="1116"/>
      <c r="BYE51" s="1116"/>
      <c r="BYF51" s="1116"/>
      <c r="BYG51" s="1116"/>
      <c r="BYH51" s="1116"/>
      <c r="BYI51" s="1116"/>
      <c r="BYJ51" s="1116"/>
      <c r="BYK51" s="1116"/>
      <c r="BYL51" s="1116"/>
      <c r="BYM51" s="1116"/>
      <c r="BYN51" s="1116"/>
      <c r="BYO51" s="1116"/>
      <c r="BYP51" s="1116"/>
      <c r="BYQ51" s="1116"/>
      <c r="BYR51" s="1116"/>
      <c r="BYS51" s="1116"/>
      <c r="BYT51" s="1116"/>
      <c r="BYU51" s="1116"/>
      <c r="BYV51" s="1116"/>
      <c r="BYW51" s="1116"/>
      <c r="BYX51" s="1116"/>
      <c r="BYY51" s="1116"/>
      <c r="BYZ51" s="1116"/>
      <c r="BZA51" s="1116"/>
      <c r="BZB51" s="1116"/>
      <c r="BZC51" s="1116"/>
      <c r="BZD51" s="1116"/>
      <c r="BZE51" s="1116"/>
      <c r="BZF51" s="1116"/>
      <c r="BZG51" s="1116"/>
      <c r="BZH51" s="1116"/>
      <c r="BZI51" s="1116"/>
      <c r="BZJ51" s="1116"/>
      <c r="BZK51" s="1116"/>
      <c r="BZL51" s="1116"/>
      <c r="BZM51" s="1116"/>
      <c r="BZN51" s="1116"/>
      <c r="BZO51" s="1116"/>
      <c r="BZP51" s="1116"/>
      <c r="BZQ51" s="1116"/>
      <c r="BZR51" s="1116"/>
      <c r="BZS51" s="1116"/>
      <c r="BZT51" s="1116"/>
      <c r="BZU51" s="1116"/>
      <c r="BZV51" s="1116"/>
      <c r="BZW51" s="1116"/>
      <c r="BZX51" s="1116"/>
      <c r="BZY51" s="1116"/>
      <c r="BZZ51" s="1116"/>
      <c r="CAA51" s="1116"/>
      <c r="CAB51" s="1116"/>
      <c r="CAC51" s="1116"/>
      <c r="CAD51" s="1116"/>
      <c r="CAE51" s="1116"/>
      <c r="CAF51" s="1116"/>
      <c r="CAG51" s="1116"/>
      <c r="CAH51" s="1116"/>
      <c r="CAI51" s="1116"/>
      <c r="CAJ51" s="1116"/>
      <c r="CAK51" s="1116"/>
      <c r="CAL51" s="1116"/>
      <c r="CAM51" s="1116"/>
      <c r="CAN51" s="1116"/>
      <c r="CAO51" s="1116"/>
      <c r="CAP51" s="1116"/>
      <c r="CAQ51" s="1116"/>
      <c r="CAR51" s="1116"/>
      <c r="CAS51" s="1116"/>
      <c r="CAT51" s="1116"/>
      <c r="CAU51" s="1116"/>
      <c r="CAV51" s="1116"/>
      <c r="CAW51" s="1116"/>
      <c r="CAX51" s="1116"/>
      <c r="CAY51" s="1116"/>
      <c r="CAZ51" s="1116"/>
      <c r="CBA51" s="1116"/>
      <c r="CBB51" s="1116"/>
      <c r="CBC51" s="1116"/>
      <c r="CBD51" s="1116"/>
      <c r="CBE51" s="1116"/>
      <c r="CBF51" s="1116"/>
      <c r="CBG51" s="1116"/>
      <c r="CBH51" s="1116"/>
      <c r="CBI51" s="1116"/>
      <c r="CBJ51" s="1116"/>
      <c r="CBK51" s="1116"/>
      <c r="CBL51" s="1116"/>
      <c r="CBM51" s="1116"/>
      <c r="CBN51" s="1116"/>
      <c r="CBO51" s="1116"/>
      <c r="CBP51" s="1116"/>
      <c r="CBQ51" s="1116"/>
      <c r="CBR51" s="1116"/>
      <c r="CBS51" s="1116"/>
      <c r="CBT51" s="1116"/>
      <c r="CBU51" s="1116"/>
      <c r="CBV51" s="1116"/>
      <c r="CBW51" s="1116"/>
      <c r="CBX51" s="1116"/>
      <c r="CBY51" s="1116"/>
      <c r="CBZ51" s="1116"/>
      <c r="CCA51" s="1116"/>
      <c r="CCB51" s="1116"/>
      <c r="CCC51" s="1116"/>
      <c r="CCD51" s="1116"/>
      <c r="CCE51" s="1116"/>
      <c r="CCF51" s="1116"/>
      <c r="CCG51" s="1116"/>
      <c r="CCH51" s="1116"/>
      <c r="CCI51" s="1116"/>
      <c r="CCJ51" s="1116"/>
      <c r="CCK51" s="1116"/>
      <c r="CCL51" s="1116"/>
      <c r="CCM51" s="1116"/>
      <c r="CCN51" s="1116"/>
      <c r="CCO51" s="1116"/>
      <c r="CCP51" s="1116"/>
      <c r="CCQ51" s="1116"/>
      <c r="CCR51" s="1116"/>
      <c r="CCS51" s="1116"/>
      <c r="CCT51" s="1116"/>
      <c r="CCU51" s="1116"/>
      <c r="CCV51" s="1116"/>
      <c r="CCW51" s="1116"/>
      <c r="CCX51" s="1116"/>
      <c r="CCY51" s="1116"/>
      <c r="CCZ51" s="1116"/>
      <c r="CDA51" s="1116"/>
      <c r="CDB51" s="1116"/>
      <c r="CDC51" s="1116"/>
      <c r="CDD51" s="1116"/>
      <c r="CDE51" s="1116"/>
      <c r="CDF51" s="1116"/>
      <c r="CDG51" s="1116"/>
      <c r="CDH51" s="1116"/>
      <c r="CDI51" s="1116"/>
      <c r="CDJ51" s="1116"/>
      <c r="CDK51" s="1116"/>
      <c r="CDL51" s="1116"/>
      <c r="CDM51" s="1116"/>
      <c r="CDN51" s="1116"/>
      <c r="CDO51" s="1116"/>
      <c r="CDP51" s="1116"/>
      <c r="CDQ51" s="1116"/>
      <c r="CDR51" s="1116"/>
      <c r="CDS51" s="1116"/>
      <c r="CDT51" s="1116"/>
      <c r="CDU51" s="1116"/>
      <c r="CDV51" s="1116"/>
      <c r="CDW51" s="1116"/>
      <c r="CDX51" s="1116"/>
      <c r="CDY51" s="1116"/>
      <c r="CDZ51" s="1116"/>
      <c r="CEA51" s="1116"/>
      <c r="CEB51" s="1116"/>
      <c r="CEC51" s="1116"/>
      <c r="CED51" s="1116"/>
      <c r="CEE51" s="1116"/>
      <c r="CEF51" s="1116"/>
      <c r="CEG51" s="1116"/>
      <c r="CEH51" s="1116"/>
      <c r="CEI51" s="1116"/>
      <c r="CEJ51" s="1116"/>
      <c r="CEK51" s="1116"/>
      <c r="CEL51" s="1116"/>
      <c r="CEM51" s="1116"/>
      <c r="CEN51" s="1116"/>
      <c r="CEO51" s="1116"/>
      <c r="CEP51" s="1116"/>
      <c r="CEQ51" s="1116"/>
      <c r="CER51" s="1116"/>
      <c r="CES51" s="1116"/>
      <c r="CET51" s="1116"/>
      <c r="CEU51" s="1116"/>
      <c r="CEV51" s="1116"/>
      <c r="CEW51" s="1116"/>
      <c r="CEX51" s="1116"/>
      <c r="CEY51" s="1116"/>
      <c r="CEZ51" s="1116"/>
      <c r="CFA51" s="1116"/>
      <c r="CFB51" s="1116"/>
      <c r="CFC51" s="1116"/>
      <c r="CFD51" s="1116"/>
      <c r="CFE51" s="1116"/>
      <c r="CFF51" s="1116"/>
      <c r="CFG51" s="1116"/>
      <c r="CFH51" s="1116"/>
      <c r="CFI51" s="1116"/>
      <c r="CFJ51" s="1116"/>
      <c r="CFK51" s="1116"/>
      <c r="CFL51" s="1116"/>
      <c r="CFM51" s="1116"/>
      <c r="CFN51" s="1116"/>
      <c r="CFO51" s="1116"/>
      <c r="CFP51" s="1116"/>
      <c r="CFQ51" s="1116"/>
      <c r="CFR51" s="1116"/>
      <c r="CFS51" s="1116"/>
      <c r="CFT51" s="1116"/>
      <c r="CFU51" s="1116"/>
      <c r="CFV51" s="1116"/>
      <c r="CFW51" s="1116"/>
      <c r="CFX51" s="1116"/>
      <c r="CFY51" s="1116"/>
      <c r="CFZ51" s="1116"/>
      <c r="CGA51" s="1116"/>
      <c r="CGB51" s="1116"/>
      <c r="CGC51" s="1116"/>
      <c r="CGD51" s="1116"/>
      <c r="CGE51" s="1116"/>
      <c r="CGF51" s="1116"/>
      <c r="CGG51" s="1116"/>
      <c r="CGH51" s="1116"/>
      <c r="CGI51" s="1116"/>
      <c r="CGJ51" s="1116"/>
      <c r="CGK51" s="1116"/>
      <c r="CGL51" s="1116"/>
      <c r="CGM51" s="1116"/>
      <c r="CGN51" s="1116"/>
      <c r="CGO51" s="1116"/>
      <c r="CGP51" s="1116"/>
      <c r="CGQ51" s="1116"/>
      <c r="CGR51" s="1116"/>
      <c r="CGS51" s="1116"/>
      <c r="CGT51" s="1116"/>
      <c r="CGU51" s="1116"/>
      <c r="CGV51" s="1116"/>
      <c r="CGW51" s="1116"/>
      <c r="CGX51" s="1116"/>
      <c r="CGY51" s="1116"/>
      <c r="CGZ51" s="1116"/>
      <c r="CHA51" s="1116"/>
      <c r="CHB51" s="1116"/>
      <c r="CHC51" s="1116"/>
      <c r="CHD51" s="1116"/>
      <c r="CHE51" s="1116"/>
      <c r="CHF51" s="1116"/>
      <c r="CHG51" s="1116"/>
      <c r="CHH51" s="1116"/>
      <c r="CHI51" s="1116"/>
      <c r="CHJ51" s="1116"/>
      <c r="CHK51" s="1116"/>
      <c r="CHL51" s="1116"/>
      <c r="CHM51" s="1116"/>
      <c r="CHN51" s="1116"/>
      <c r="CHO51" s="1116"/>
      <c r="CHP51" s="1116"/>
      <c r="CHQ51" s="1116"/>
      <c r="CHR51" s="1116"/>
      <c r="CHS51" s="1116"/>
      <c r="CHT51" s="1116"/>
      <c r="CHU51" s="1116"/>
      <c r="CHV51" s="1116"/>
      <c r="CHW51" s="1116"/>
      <c r="CHX51" s="1116"/>
      <c r="CHY51" s="1116"/>
      <c r="CHZ51" s="1116"/>
      <c r="CIA51" s="1116"/>
      <c r="CIB51" s="1116"/>
      <c r="CIC51" s="1116"/>
      <c r="CID51" s="1116"/>
      <c r="CIE51" s="1116"/>
      <c r="CIF51" s="1116"/>
      <c r="CIG51" s="1116"/>
      <c r="CIH51" s="1116"/>
      <c r="CII51" s="1116"/>
      <c r="CIJ51" s="1116"/>
      <c r="CIK51" s="1116"/>
      <c r="CIL51" s="1116"/>
      <c r="CIM51" s="1116"/>
      <c r="CIN51" s="1116"/>
      <c r="CIO51" s="1116"/>
      <c r="CIP51" s="1116"/>
      <c r="CIQ51" s="1116"/>
      <c r="CIR51" s="1116"/>
      <c r="CIS51" s="1116"/>
      <c r="CIT51" s="1116"/>
      <c r="CIU51" s="1116"/>
      <c r="CIV51" s="1116"/>
      <c r="CIW51" s="1116"/>
      <c r="CIX51" s="1116"/>
      <c r="CIY51" s="1116"/>
      <c r="CIZ51" s="1116"/>
      <c r="CJA51" s="1116"/>
      <c r="CJB51" s="1116"/>
      <c r="CJC51" s="1116"/>
      <c r="CJD51" s="1116"/>
      <c r="CJE51" s="1116"/>
      <c r="CJF51" s="1116"/>
      <c r="CJG51" s="1116"/>
      <c r="CJH51" s="1116"/>
      <c r="CJI51" s="1116"/>
      <c r="CJJ51" s="1116"/>
      <c r="CJK51" s="1116"/>
      <c r="CJL51" s="1116"/>
      <c r="CJM51" s="1116"/>
      <c r="CJN51" s="1116"/>
      <c r="CJO51" s="1116"/>
      <c r="CJP51" s="1116"/>
      <c r="CJQ51" s="1116"/>
      <c r="CJR51" s="1116"/>
      <c r="CJS51" s="1116"/>
      <c r="CJT51" s="1116"/>
      <c r="CJU51" s="1116"/>
      <c r="CJV51" s="1116"/>
      <c r="CJW51" s="1116"/>
      <c r="CJX51" s="1116"/>
      <c r="CJY51" s="1116"/>
      <c r="CJZ51" s="1116"/>
      <c r="CKA51" s="1116"/>
      <c r="CKB51" s="1116"/>
      <c r="CKC51" s="1116"/>
      <c r="CKD51" s="1116"/>
      <c r="CKE51" s="1116"/>
      <c r="CKF51" s="1116"/>
      <c r="CKG51" s="1116"/>
      <c r="CKH51" s="1116"/>
      <c r="CKI51" s="1116"/>
      <c r="CKJ51" s="1116"/>
      <c r="CKK51" s="1116"/>
      <c r="CKL51" s="1116"/>
      <c r="CKM51" s="1116"/>
      <c r="CKN51" s="1116"/>
      <c r="CKO51" s="1116"/>
      <c r="CKP51" s="1116"/>
      <c r="CKQ51" s="1116"/>
      <c r="CKR51" s="1116"/>
      <c r="CKS51" s="1116"/>
      <c r="CKT51" s="1116"/>
      <c r="CKU51" s="1116"/>
      <c r="CKV51" s="1116"/>
      <c r="CKW51" s="1116"/>
      <c r="CKX51" s="1116"/>
      <c r="CKY51" s="1116"/>
      <c r="CKZ51" s="1116"/>
      <c r="CLA51" s="1116"/>
      <c r="CLB51" s="1116"/>
      <c r="CLC51" s="1116"/>
      <c r="CLD51" s="1116"/>
      <c r="CLE51" s="1116"/>
      <c r="CLF51" s="1116"/>
      <c r="CLG51" s="1116"/>
      <c r="CLH51" s="1116"/>
      <c r="CLI51" s="1116"/>
      <c r="CLJ51" s="1116"/>
      <c r="CLK51" s="1116"/>
      <c r="CLL51" s="1116"/>
      <c r="CLM51" s="1116"/>
      <c r="CLN51" s="1116"/>
      <c r="CLO51" s="1116"/>
      <c r="CLP51" s="1116"/>
      <c r="CLQ51" s="1116"/>
      <c r="CLR51" s="1116"/>
      <c r="CLS51" s="1116"/>
      <c r="CLT51" s="1116"/>
      <c r="CLU51" s="1116"/>
      <c r="CLV51" s="1116"/>
      <c r="CLW51" s="1116"/>
      <c r="CLX51" s="1116"/>
      <c r="CLY51" s="1116"/>
      <c r="CLZ51" s="1116"/>
      <c r="CMA51" s="1116"/>
      <c r="CMB51" s="1116"/>
      <c r="CMC51" s="1116"/>
      <c r="CMD51" s="1116"/>
      <c r="CME51" s="1116"/>
      <c r="CMF51" s="1116"/>
      <c r="CMG51" s="1116"/>
      <c r="CMH51" s="1116"/>
      <c r="CMI51" s="1116"/>
      <c r="CMJ51" s="1116"/>
      <c r="CMK51" s="1116"/>
      <c r="CML51" s="1116"/>
      <c r="CMM51" s="1116"/>
      <c r="CMN51" s="1116"/>
      <c r="CMO51" s="1116"/>
      <c r="CMP51" s="1116"/>
      <c r="CMQ51" s="1116"/>
      <c r="CMR51" s="1116"/>
      <c r="CMS51" s="1116"/>
      <c r="CMT51" s="1116"/>
      <c r="CMU51" s="1116"/>
      <c r="CMV51" s="1116"/>
      <c r="CMW51" s="1116"/>
      <c r="CMX51" s="1116"/>
      <c r="CMY51" s="1116"/>
      <c r="CMZ51" s="1116"/>
      <c r="CNA51" s="1116"/>
      <c r="CNB51" s="1116"/>
      <c r="CNC51" s="1116"/>
      <c r="CND51" s="1116"/>
      <c r="CNE51" s="1116"/>
      <c r="CNF51" s="1116"/>
      <c r="CNG51" s="1116"/>
      <c r="CNH51" s="1116"/>
      <c r="CNI51" s="1116"/>
      <c r="CNJ51" s="1116"/>
      <c r="CNK51" s="1116"/>
      <c r="CNL51" s="1116"/>
      <c r="CNM51" s="1116"/>
      <c r="CNN51" s="1116"/>
      <c r="CNO51" s="1116"/>
      <c r="CNP51" s="1116"/>
      <c r="CNQ51" s="1116"/>
      <c r="CNR51" s="1116"/>
      <c r="CNS51" s="1116"/>
      <c r="CNT51" s="1116"/>
      <c r="CNU51" s="1116"/>
      <c r="CNV51" s="1116"/>
      <c r="CNW51" s="1116"/>
      <c r="CNX51" s="1116"/>
      <c r="CNY51" s="1116"/>
      <c r="CNZ51" s="1116"/>
      <c r="COA51" s="1116"/>
      <c r="COB51" s="1116"/>
      <c r="COC51" s="1116"/>
      <c r="COD51" s="1116"/>
      <c r="COE51" s="1116"/>
      <c r="COF51" s="1116"/>
      <c r="COG51" s="1116"/>
      <c r="COH51" s="1116"/>
      <c r="COI51" s="1116"/>
      <c r="COJ51" s="1116"/>
      <c r="COK51" s="1116"/>
      <c r="COL51" s="1116"/>
      <c r="COM51" s="1116"/>
      <c r="CON51" s="1116"/>
      <c r="COO51" s="1116"/>
      <c r="COP51" s="1116"/>
      <c r="COQ51" s="1116"/>
      <c r="COR51" s="1116"/>
      <c r="COS51" s="1116"/>
      <c r="COT51" s="1116"/>
      <c r="COU51" s="1116"/>
      <c r="COV51" s="1116"/>
      <c r="COW51" s="1116"/>
      <c r="COX51" s="1116"/>
      <c r="COY51" s="1116"/>
      <c r="COZ51" s="1116"/>
      <c r="CPA51" s="1116"/>
      <c r="CPB51" s="1116"/>
      <c r="CPC51" s="1116"/>
      <c r="CPD51" s="1116"/>
      <c r="CPE51" s="1116"/>
      <c r="CPF51" s="1116"/>
      <c r="CPG51" s="1116"/>
      <c r="CPH51" s="1116"/>
      <c r="CPI51" s="1116"/>
      <c r="CPJ51" s="1116"/>
      <c r="CPK51" s="1116"/>
      <c r="CPL51" s="1116"/>
      <c r="CPM51" s="1116"/>
      <c r="CPN51" s="1116"/>
      <c r="CPO51" s="1116"/>
      <c r="CPP51" s="1116"/>
      <c r="CPQ51" s="1116"/>
      <c r="CPR51" s="1116"/>
      <c r="CPS51" s="1116"/>
      <c r="CPT51" s="1116"/>
      <c r="CPU51" s="1116"/>
      <c r="CPV51" s="1116"/>
      <c r="CPW51" s="1116"/>
      <c r="CPX51" s="1116"/>
      <c r="CPY51" s="1116"/>
      <c r="CPZ51" s="1116"/>
      <c r="CQA51" s="1116"/>
      <c r="CQB51" s="1116"/>
      <c r="CQC51" s="1116"/>
      <c r="CQD51" s="1116"/>
      <c r="CQE51" s="1116"/>
      <c r="CQF51" s="1116"/>
      <c r="CQG51" s="1116"/>
      <c r="CQH51" s="1116"/>
      <c r="CQI51" s="1116"/>
      <c r="CQJ51" s="1116"/>
      <c r="CQK51" s="1116"/>
      <c r="CQL51" s="1116"/>
      <c r="CQM51" s="1116"/>
      <c r="CQN51" s="1116"/>
      <c r="CQO51" s="1116"/>
      <c r="CQP51" s="1116"/>
      <c r="CQQ51" s="1116"/>
      <c r="CQR51" s="1116"/>
      <c r="CQS51" s="1116"/>
      <c r="CQT51" s="1116"/>
      <c r="CQU51" s="1116"/>
      <c r="CQV51" s="1116"/>
      <c r="CQW51" s="1116"/>
      <c r="CQX51" s="1116"/>
      <c r="CQY51" s="1116"/>
      <c r="CQZ51" s="1116"/>
      <c r="CRA51" s="1116"/>
      <c r="CRB51" s="1116"/>
      <c r="CRC51" s="1116"/>
      <c r="CRD51" s="1116"/>
      <c r="CRE51" s="1116"/>
      <c r="CRF51" s="1116"/>
      <c r="CRG51" s="1116"/>
      <c r="CRH51" s="1116"/>
      <c r="CRI51" s="1116"/>
      <c r="CRJ51" s="1116"/>
      <c r="CRK51" s="1116"/>
      <c r="CRL51" s="1116"/>
      <c r="CRM51" s="1116"/>
      <c r="CRN51" s="1116"/>
      <c r="CRO51" s="1116"/>
      <c r="CRP51" s="1116"/>
      <c r="CRQ51" s="1116"/>
      <c r="CRR51" s="1116"/>
      <c r="CRS51" s="1116"/>
      <c r="CRT51" s="1116"/>
      <c r="CRU51" s="1116"/>
      <c r="CRV51" s="1116"/>
      <c r="CRW51" s="1116"/>
      <c r="CRX51" s="1116"/>
      <c r="CRY51" s="1116"/>
      <c r="CRZ51" s="1116"/>
      <c r="CSA51" s="1116"/>
      <c r="CSB51" s="1116"/>
      <c r="CSC51" s="1116"/>
      <c r="CSD51" s="1116"/>
      <c r="CSE51" s="1116"/>
      <c r="CSF51" s="1116"/>
      <c r="CSG51" s="1116"/>
      <c r="CSH51" s="1116"/>
      <c r="CSI51" s="1116"/>
      <c r="CSJ51" s="1116"/>
      <c r="CSK51" s="1116"/>
      <c r="CSL51" s="1116"/>
      <c r="CSM51" s="1116"/>
      <c r="CSN51" s="1116"/>
      <c r="CSO51" s="1116"/>
      <c r="CSP51" s="1116"/>
      <c r="CSQ51" s="1116"/>
      <c r="CSR51" s="1116"/>
      <c r="CSS51" s="1116"/>
      <c r="CST51" s="1116"/>
      <c r="CSU51" s="1116"/>
      <c r="CSV51" s="1116"/>
      <c r="CSW51" s="1116"/>
      <c r="CSX51" s="1116"/>
      <c r="CSY51" s="1116"/>
      <c r="CSZ51" s="1116"/>
      <c r="CTA51" s="1116"/>
      <c r="CTB51" s="1116"/>
      <c r="CTC51" s="1116"/>
      <c r="CTD51" s="1116"/>
      <c r="CTE51" s="1116"/>
      <c r="CTF51" s="1116"/>
      <c r="CTG51" s="1116"/>
      <c r="CTH51" s="1116"/>
      <c r="CTI51" s="1116"/>
      <c r="CTJ51" s="1116"/>
      <c r="CTK51" s="1116"/>
      <c r="CTL51" s="1116"/>
      <c r="CTM51" s="1116"/>
      <c r="CTN51" s="1116"/>
      <c r="CTO51" s="1116"/>
      <c r="CTP51" s="1116"/>
      <c r="CTQ51" s="1116"/>
      <c r="CTR51" s="1116"/>
      <c r="CTS51" s="1116"/>
      <c r="CTT51" s="1116"/>
      <c r="CTU51" s="1116"/>
      <c r="CTV51" s="1116"/>
      <c r="CTW51" s="1116"/>
      <c r="CTX51" s="1116"/>
      <c r="CTY51" s="1116"/>
      <c r="CTZ51" s="1116"/>
      <c r="CUA51" s="1116"/>
      <c r="CUB51" s="1116"/>
      <c r="CUC51" s="1116"/>
      <c r="CUD51" s="1116"/>
      <c r="CUE51" s="1116"/>
      <c r="CUF51" s="1116"/>
      <c r="CUG51" s="1116"/>
      <c r="CUH51" s="1116"/>
      <c r="CUI51" s="1116"/>
      <c r="CUJ51" s="1116"/>
      <c r="CUK51" s="1116"/>
      <c r="CUL51" s="1116"/>
      <c r="CUM51" s="1116"/>
      <c r="CUN51" s="1116"/>
      <c r="CUO51" s="1116"/>
      <c r="CUP51" s="1116"/>
      <c r="CUQ51" s="1116"/>
      <c r="CUR51" s="1116"/>
      <c r="CUS51" s="1116"/>
      <c r="CUT51" s="1116"/>
      <c r="CUU51" s="1116"/>
      <c r="CUV51" s="1116"/>
      <c r="CUW51" s="1116"/>
      <c r="CUX51" s="1116"/>
      <c r="CUY51" s="1116"/>
      <c r="CUZ51" s="1116"/>
      <c r="CVA51" s="1116"/>
      <c r="CVB51" s="1116"/>
      <c r="CVC51" s="1116"/>
      <c r="CVD51" s="1116"/>
      <c r="CVE51" s="1116"/>
      <c r="CVF51" s="1116"/>
      <c r="CVG51" s="1116"/>
      <c r="CVH51" s="1116"/>
      <c r="CVI51" s="1116"/>
      <c r="CVJ51" s="1116"/>
      <c r="CVK51" s="1116"/>
      <c r="CVL51" s="1116"/>
      <c r="CVM51" s="1116"/>
      <c r="CVN51" s="1116"/>
      <c r="CVO51" s="1116"/>
      <c r="CVP51" s="1116"/>
      <c r="CVQ51" s="1116"/>
      <c r="CVR51" s="1116"/>
      <c r="CVS51" s="1116"/>
      <c r="CVT51" s="1116"/>
      <c r="CVU51" s="1116"/>
      <c r="CVV51" s="1116"/>
      <c r="CVW51" s="1116"/>
      <c r="CVX51" s="1116"/>
      <c r="CVY51" s="1116"/>
      <c r="CVZ51" s="1116"/>
      <c r="CWA51" s="1116"/>
      <c r="CWB51" s="1116"/>
      <c r="CWC51" s="1116"/>
      <c r="CWD51" s="1116"/>
      <c r="CWE51" s="1116"/>
      <c r="CWF51" s="1116"/>
      <c r="CWG51" s="1116"/>
      <c r="CWH51" s="1116"/>
      <c r="CWI51" s="1116"/>
      <c r="CWJ51" s="1116"/>
      <c r="CWK51" s="1116"/>
      <c r="CWL51" s="1116"/>
      <c r="CWM51" s="1116"/>
      <c r="CWN51" s="1116"/>
      <c r="CWO51" s="1116"/>
      <c r="CWP51" s="1116"/>
      <c r="CWQ51" s="1116"/>
      <c r="CWR51" s="1116"/>
      <c r="CWS51" s="1116"/>
      <c r="CWT51" s="1116"/>
      <c r="CWU51" s="1116"/>
      <c r="CWV51" s="1116"/>
      <c r="CWW51" s="1116"/>
      <c r="CWX51" s="1116"/>
      <c r="CWY51" s="1116"/>
      <c r="CWZ51" s="1116"/>
      <c r="CXA51" s="1116"/>
      <c r="CXB51" s="1116"/>
      <c r="CXC51" s="1116"/>
      <c r="CXD51" s="1116"/>
      <c r="CXE51" s="1116"/>
      <c r="CXF51" s="1116"/>
      <c r="CXG51" s="1116"/>
      <c r="CXH51" s="1116"/>
      <c r="CXI51" s="1116"/>
      <c r="CXJ51" s="1116"/>
      <c r="CXK51" s="1116"/>
      <c r="CXL51" s="1116"/>
      <c r="CXM51" s="1116"/>
      <c r="CXN51" s="1116"/>
      <c r="CXO51" s="1116"/>
      <c r="CXP51" s="1116"/>
      <c r="CXQ51" s="1116"/>
      <c r="CXR51" s="1116"/>
      <c r="CXS51" s="1116"/>
      <c r="CXT51" s="1116"/>
      <c r="CXU51" s="1116"/>
      <c r="CXV51" s="1116"/>
      <c r="CXW51" s="1116"/>
      <c r="CXX51" s="1116"/>
      <c r="CXY51" s="1116"/>
      <c r="CXZ51" s="1116"/>
      <c r="CYA51" s="1116"/>
      <c r="CYB51" s="1116"/>
      <c r="CYC51" s="1116"/>
      <c r="CYD51" s="1116"/>
      <c r="CYE51" s="1116"/>
      <c r="CYF51" s="1116"/>
      <c r="CYG51" s="1116"/>
      <c r="CYH51" s="1116"/>
      <c r="CYI51" s="1116"/>
      <c r="CYJ51" s="1116"/>
      <c r="CYK51" s="1116"/>
      <c r="CYL51" s="1116"/>
      <c r="CYM51" s="1116"/>
      <c r="CYN51" s="1116"/>
      <c r="CYO51" s="1116"/>
      <c r="CYP51" s="1116"/>
      <c r="CYQ51" s="1116"/>
      <c r="CYR51" s="1116"/>
      <c r="CYS51" s="1116"/>
      <c r="CYT51" s="1116"/>
      <c r="CYU51" s="1116"/>
      <c r="CYV51" s="1116"/>
      <c r="CYW51" s="1116"/>
      <c r="CYX51" s="1116"/>
      <c r="CYY51" s="1116"/>
      <c r="CYZ51" s="1116"/>
      <c r="CZA51" s="1116"/>
      <c r="CZB51" s="1116"/>
      <c r="CZC51" s="1116"/>
      <c r="CZD51" s="1116"/>
      <c r="CZE51" s="1116"/>
      <c r="CZF51" s="1116"/>
      <c r="CZG51" s="1116"/>
      <c r="CZH51" s="1116"/>
      <c r="CZI51" s="1116"/>
      <c r="CZJ51" s="1116"/>
      <c r="CZK51" s="1116"/>
      <c r="CZL51" s="1116"/>
      <c r="CZM51" s="1116"/>
      <c r="CZN51" s="1116"/>
      <c r="CZO51" s="1116"/>
      <c r="CZP51" s="1116"/>
      <c r="CZQ51" s="1116"/>
      <c r="CZR51" s="1116"/>
      <c r="CZS51" s="1116"/>
      <c r="CZT51" s="1116"/>
      <c r="CZU51" s="1116"/>
      <c r="CZV51" s="1116"/>
      <c r="CZW51" s="1116"/>
      <c r="CZX51" s="1116"/>
      <c r="CZY51" s="1116"/>
      <c r="CZZ51" s="1116"/>
      <c r="DAA51" s="1116"/>
      <c r="DAB51" s="1116"/>
      <c r="DAC51" s="1116"/>
      <c r="DAD51" s="1116"/>
      <c r="DAE51" s="1116"/>
      <c r="DAF51" s="1116"/>
      <c r="DAG51" s="1116"/>
      <c r="DAH51" s="1116"/>
      <c r="DAI51" s="1116"/>
      <c r="DAJ51" s="1116"/>
      <c r="DAK51" s="1116"/>
      <c r="DAL51" s="1116"/>
      <c r="DAM51" s="1116"/>
      <c r="DAN51" s="1116"/>
      <c r="DAO51" s="1116"/>
      <c r="DAP51" s="1116"/>
      <c r="DAQ51" s="1116"/>
      <c r="DAR51" s="1116"/>
      <c r="DAS51" s="1116"/>
      <c r="DAT51" s="1116"/>
      <c r="DAU51" s="1116"/>
      <c r="DAV51" s="1116"/>
      <c r="DAW51" s="1116"/>
      <c r="DAX51" s="1116"/>
      <c r="DAY51" s="1116"/>
      <c r="DAZ51" s="1116"/>
      <c r="DBA51" s="1116"/>
      <c r="DBB51" s="1116"/>
      <c r="DBC51" s="1116"/>
      <c r="DBD51" s="1116"/>
      <c r="DBE51" s="1116"/>
      <c r="DBF51" s="1116"/>
      <c r="DBG51" s="1116"/>
      <c r="DBH51" s="1116"/>
      <c r="DBI51" s="1116"/>
      <c r="DBJ51" s="1116"/>
      <c r="DBK51" s="1116"/>
      <c r="DBL51" s="1116"/>
      <c r="DBM51" s="1116"/>
      <c r="DBN51" s="1116"/>
      <c r="DBO51" s="1116"/>
      <c r="DBP51" s="1116"/>
      <c r="DBQ51" s="1116"/>
      <c r="DBR51" s="1116"/>
      <c r="DBS51" s="1116"/>
      <c r="DBT51" s="1116"/>
      <c r="DBU51" s="1116"/>
      <c r="DBV51" s="1116"/>
      <c r="DBW51" s="1116"/>
      <c r="DBX51" s="1116"/>
      <c r="DBY51" s="1116"/>
      <c r="DBZ51" s="1116"/>
      <c r="DCA51" s="1116"/>
      <c r="DCB51" s="1116"/>
      <c r="DCC51" s="1116"/>
      <c r="DCD51" s="1116"/>
      <c r="DCE51" s="1116"/>
      <c r="DCF51" s="1116"/>
      <c r="DCG51" s="1116"/>
      <c r="DCH51" s="1116"/>
      <c r="DCI51" s="1116"/>
      <c r="DCJ51" s="1116"/>
      <c r="DCK51" s="1116"/>
      <c r="DCL51" s="1116"/>
      <c r="DCM51" s="1116"/>
      <c r="DCN51" s="1116"/>
      <c r="DCO51" s="1116"/>
      <c r="DCP51" s="1116"/>
      <c r="DCQ51" s="1116"/>
      <c r="DCR51" s="1116"/>
      <c r="DCS51" s="1116"/>
      <c r="DCT51" s="1116"/>
      <c r="DCU51" s="1116"/>
      <c r="DCV51" s="1116"/>
      <c r="DCW51" s="1116"/>
      <c r="DCX51" s="1116"/>
      <c r="DCY51" s="1116"/>
      <c r="DCZ51" s="1116"/>
      <c r="DDA51" s="1116"/>
      <c r="DDB51" s="1116"/>
      <c r="DDC51" s="1116"/>
      <c r="DDD51" s="1116"/>
      <c r="DDE51" s="1116"/>
      <c r="DDF51" s="1116"/>
      <c r="DDG51" s="1116"/>
      <c r="DDH51" s="1116"/>
      <c r="DDI51" s="1116"/>
      <c r="DDJ51" s="1116"/>
      <c r="DDK51" s="1116"/>
      <c r="DDL51" s="1116"/>
      <c r="DDM51" s="1116"/>
      <c r="DDN51" s="1116"/>
      <c r="DDO51" s="1116"/>
      <c r="DDP51" s="1116"/>
      <c r="DDQ51" s="1116"/>
      <c r="DDR51" s="1116"/>
      <c r="DDS51" s="1116"/>
      <c r="DDT51" s="1116"/>
      <c r="DDU51" s="1116"/>
      <c r="DDV51" s="1116"/>
      <c r="DDW51" s="1116"/>
      <c r="DDX51" s="1116"/>
      <c r="DDY51" s="1116"/>
      <c r="DDZ51" s="1116"/>
      <c r="DEA51" s="1116"/>
      <c r="DEB51" s="1116"/>
      <c r="DEC51" s="1116"/>
      <c r="DED51" s="1116"/>
      <c r="DEE51" s="1116"/>
      <c r="DEF51" s="1116"/>
      <c r="DEG51" s="1116"/>
      <c r="DEH51" s="1116"/>
      <c r="DEI51" s="1116"/>
      <c r="DEJ51" s="1116"/>
      <c r="DEK51" s="1116"/>
      <c r="DEL51" s="1116"/>
      <c r="DEM51" s="1116"/>
      <c r="DEN51" s="1116"/>
      <c r="DEO51" s="1116"/>
      <c r="DEP51" s="1116"/>
      <c r="DEQ51" s="1116"/>
      <c r="DER51" s="1116"/>
      <c r="DES51" s="1116"/>
      <c r="DET51" s="1116"/>
      <c r="DEU51" s="1116"/>
      <c r="DEV51" s="1116"/>
      <c r="DEW51" s="1116"/>
      <c r="DEX51" s="1116"/>
      <c r="DEY51" s="1116"/>
      <c r="DEZ51" s="1116"/>
      <c r="DFA51" s="1116"/>
      <c r="DFB51" s="1116"/>
      <c r="DFC51" s="1116"/>
      <c r="DFD51" s="1116"/>
      <c r="DFE51" s="1116"/>
      <c r="DFF51" s="1116"/>
      <c r="DFG51" s="1116"/>
      <c r="DFH51" s="1116"/>
      <c r="DFI51" s="1116"/>
      <c r="DFJ51" s="1116"/>
      <c r="DFK51" s="1116"/>
      <c r="DFL51" s="1116"/>
      <c r="DFM51" s="1116"/>
      <c r="DFN51" s="1116"/>
      <c r="DFO51" s="1116"/>
      <c r="DFP51" s="1116"/>
      <c r="DFQ51" s="1116"/>
      <c r="DFR51" s="1116"/>
      <c r="DFS51" s="1116"/>
      <c r="DFT51" s="1116"/>
      <c r="DFU51" s="1116"/>
      <c r="DFV51" s="1116"/>
      <c r="DFW51" s="1116"/>
      <c r="DFX51" s="1116"/>
      <c r="DFY51" s="1116"/>
      <c r="DFZ51" s="1116"/>
      <c r="DGA51" s="1116"/>
      <c r="DGB51" s="1116"/>
      <c r="DGC51" s="1116"/>
      <c r="DGD51" s="1116"/>
      <c r="DGE51" s="1116"/>
      <c r="DGF51" s="1116"/>
      <c r="DGG51" s="1116"/>
      <c r="DGH51" s="1116"/>
      <c r="DGI51" s="1116"/>
      <c r="DGJ51" s="1116"/>
      <c r="DGK51" s="1116"/>
      <c r="DGL51" s="1116"/>
      <c r="DGM51" s="1116"/>
      <c r="DGN51" s="1116"/>
      <c r="DGO51" s="1116"/>
      <c r="DGP51" s="1116"/>
      <c r="DGQ51" s="1116"/>
      <c r="DGR51" s="1116"/>
      <c r="DGS51" s="1116"/>
      <c r="DGT51" s="1116"/>
      <c r="DGU51" s="1116"/>
      <c r="DGV51" s="1116"/>
      <c r="DGW51" s="1116"/>
      <c r="DGX51" s="1116"/>
      <c r="DGY51" s="1116"/>
      <c r="DGZ51" s="1116"/>
      <c r="DHA51" s="1116"/>
      <c r="DHB51" s="1116"/>
      <c r="DHC51" s="1116"/>
      <c r="DHD51" s="1116"/>
      <c r="DHE51" s="1116"/>
      <c r="DHF51" s="1116"/>
      <c r="DHG51" s="1116"/>
      <c r="DHH51" s="1116"/>
      <c r="DHI51" s="1116"/>
      <c r="DHJ51" s="1116"/>
      <c r="DHK51" s="1116"/>
      <c r="DHL51" s="1116"/>
      <c r="DHM51" s="1116"/>
      <c r="DHN51" s="1116"/>
      <c r="DHO51" s="1116"/>
      <c r="DHP51" s="1116"/>
      <c r="DHQ51" s="1116"/>
      <c r="DHR51" s="1116"/>
      <c r="DHS51" s="1116"/>
      <c r="DHT51" s="1116"/>
      <c r="DHU51" s="1116"/>
      <c r="DHV51" s="1116"/>
      <c r="DHW51" s="1116"/>
      <c r="DHX51" s="1116"/>
      <c r="DHY51" s="1116"/>
      <c r="DHZ51" s="1116"/>
      <c r="DIA51" s="1116"/>
      <c r="DIB51" s="1116"/>
      <c r="DIC51" s="1116"/>
      <c r="DID51" s="1116"/>
      <c r="DIE51" s="1116"/>
      <c r="DIF51" s="1116"/>
      <c r="DIG51" s="1116"/>
      <c r="DIH51" s="1116"/>
      <c r="DII51" s="1116"/>
      <c r="DIJ51" s="1116"/>
      <c r="DIK51" s="1116"/>
      <c r="DIL51" s="1116"/>
      <c r="DIM51" s="1116"/>
      <c r="DIN51" s="1116"/>
      <c r="DIO51" s="1116"/>
      <c r="DIP51" s="1116"/>
      <c r="DIQ51" s="1116"/>
      <c r="DIR51" s="1116"/>
      <c r="DIS51" s="1116"/>
      <c r="DIT51" s="1116"/>
      <c r="DIU51" s="1116"/>
      <c r="DIV51" s="1116"/>
      <c r="DIW51" s="1116"/>
      <c r="DIX51" s="1116"/>
      <c r="DIY51" s="1116"/>
      <c r="DIZ51" s="1116"/>
      <c r="DJA51" s="1116"/>
      <c r="DJB51" s="1116"/>
      <c r="DJC51" s="1116"/>
      <c r="DJD51" s="1116"/>
      <c r="DJE51" s="1116"/>
      <c r="DJF51" s="1116"/>
      <c r="DJG51" s="1116"/>
      <c r="DJH51" s="1116"/>
      <c r="DJI51" s="1116"/>
      <c r="DJJ51" s="1116"/>
      <c r="DJK51" s="1116"/>
      <c r="DJL51" s="1116"/>
      <c r="DJM51" s="1116"/>
      <c r="DJN51" s="1116"/>
      <c r="DJO51" s="1116"/>
      <c r="DJP51" s="1116"/>
      <c r="DJQ51" s="1116"/>
      <c r="DJR51" s="1116"/>
      <c r="DJS51" s="1116"/>
      <c r="DJT51" s="1116"/>
      <c r="DJU51" s="1116"/>
      <c r="DJV51" s="1116"/>
      <c r="DJW51" s="1116"/>
      <c r="DJX51" s="1116"/>
      <c r="DJY51" s="1116"/>
      <c r="DJZ51" s="1116"/>
      <c r="DKA51" s="1116"/>
      <c r="DKB51" s="1116"/>
      <c r="DKC51" s="1116"/>
      <c r="DKD51" s="1116"/>
      <c r="DKE51" s="1116"/>
      <c r="DKF51" s="1116"/>
      <c r="DKG51" s="1116"/>
      <c r="DKH51" s="1116"/>
      <c r="DKI51" s="1116"/>
      <c r="DKJ51" s="1116"/>
      <c r="DKK51" s="1116"/>
      <c r="DKL51" s="1116"/>
      <c r="DKM51" s="1116"/>
      <c r="DKN51" s="1116"/>
      <c r="DKO51" s="1116"/>
      <c r="DKP51" s="1116"/>
      <c r="DKQ51" s="1116"/>
      <c r="DKR51" s="1116"/>
      <c r="DKS51" s="1116"/>
      <c r="DKT51" s="1116"/>
      <c r="DKU51" s="1116"/>
      <c r="DKV51" s="1116"/>
      <c r="DKW51" s="1116"/>
      <c r="DKX51" s="1116"/>
      <c r="DKY51" s="1116"/>
      <c r="DKZ51" s="1116"/>
      <c r="DLA51" s="1116"/>
      <c r="DLB51" s="1116"/>
      <c r="DLC51" s="1116"/>
      <c r="DLD51" s="1116"/>
      <c r="DLE51" s="1116"/>
      <c r="DLF51" s="1116"/>
      <c r="DLG51" s="1116"/>
      <c r="DLH51" s="1116"/>
      <c r="DLI51" s="1116"/>
      <c r="DLJ51" s="1116"/>
      <c r="DLK51" s="1116"/>
      <c r="DLL51" s="1116"/>
      <c r="DLM51" s="1116"/>
      <c r="DLN51" s="1116"/>
      <c r="DLO51" s="1116"/>
      <c r="DLP51" s="1116"/>
      <c r="DLQ51" s="1116"/>
      <c r="DLR51" s="1116"/>
      <c r="DLS51" s="1116"/>
      <c r="DLT51" s="1116"/>
      <c r="DLU51" s="1116"/>
      <c r="DLV51" s="1116"/>
      <c r="DLW51" s="1116"/>
      <c r="DLX51" s="1116"/>
      <c r="DLY51" s="1116"/>
      <c r="DLZ51" s="1116"/>
      <c r="DMA51" s="1116"/>
      <c r="DMB51" s="1116"/>
      <c r="DMC51" s="1116"/>
      <c r="DMD51" s="1116"/>
      <c r="DME51" s="1116"/>
      <c r="DMF51" s="1116"/>
      <c r="DMG51" s="1116"/>
      <c r="DMH51" s="1116"/>
      <c r="DMI51" s="1116"/>
      <c r="DMJ51" s="1116"/>
      <c r="DMK51" s="1116"/>
      <c r="DML51" s="1116"/>
      <c r="DMM51" s="1116"/>
      <c r="DMN51" s="1116"/>
      <c r="DMO51" s="1116"/>
      <c r="DMP51" s="1116"/>
      <c r="DMQ51" s="1116"/>
      <c r="DMR51" s="1116"/>
      <c r="DMS51" s="1116"/>
      <c r="DMT51" s="1116"/>
      <c r="DMU51" s="1116"/>
      <c r="DMV51" s="1116"/>
      <c r="DMW51" s="1116"/>
      <c r="DMX51" s="1116"/>
      <c r="DMY51" s="1116"/>
      <c r="DMZ51" s="1116"/>
      <c r="DNA51" s="1116"/>
      <c r="DNB51" s="1116"/>
      <c r="DNC51" s="1116"/>
      <c r="DND51" s="1116"/>
      <c r="DNE51" s="1116"/>
      <c r="DNF51" s="1116"/>
      <c r="DNG51" s="1116"/>
      <c r="DNH51" s="1116"/>
      <c r="DNI51" s="1116"/>
      <c r="DNJ51" s="1116"/>
      <c r="DNK51" s="1116"/>
      <c r="DNL51" s="1116"/>
      <c r="DNM51" s="1116"/>
      <c r="DNN51" s="1116"/>
      <c r="DNO51" s="1116"/>
      <c r="DNP51" s="1116"/>
      <c r="DNQ51" s="1116"/>
      <c r="DNR51" s="1116"/>
      <c r="DNS51" s="1116"/>
      <c r="DNT51" s="1116"/>
      <c r="DNU51" s="1116"/>
      <c r="DNV51" s="1116"/>
      <c r="DNW51" s="1116"/>
      <c r="DNX51" s="1116"/>
      <c r="DNY51" s="1116"/>
      <c r="DNZ51" s="1116"/>
      <c r="DOA51" s="1116"/>
      <c r="DOB51" s="1116"/>
      <c r="DOC51" s="1116"/>
      <c r="DOD51" s="1116"/>
      <c r="DOE51" s="1116"/>
      <c r="DOF51" s="1116"/>
      <c r="DOG51" s="1116"/>
      <c r="DOH51" s="1116"/>
      <c r="DOI51" s="1116"/>
      <c r="DOJ51" s="1116"/>
      <c r="DOK51" s="1116"/>
      <c r="DOL51" s="1116"/>
      <c r="DOM51" s="1116"/>
      <c r="DON51" s="1116"/>
      <c r="DOO51" s="1116"/>
      <c r="DOP51" s="1116"/>
      <c r="DOQ51" s="1116"/>
      <c r="DOR51" s="1116"/>
      <c r="DOS51" s="1116"/>
      <c r="DOT51" s="1116"/>
      <c r="DOU51" s="1116"/>
      <c r="DOV51" s="1116"/>
      <c r="DOW51" s="1116"/>
      <c r="DOX51" s="1116"/>
      <c r="DOY51" s="1116"/>
      <c r="DOZ51" s="1116"/>
      <c r="DPA51" s="1116"/>
      <c r="DPB51" s="1116"/>
      <c r="DPC51" s="1116"/>
      <c r="DPD51" s="1116"/>
      <c r="DPE51" s="1116"/>
      <c r="DPF51" s="1116"/>
      <c r="DPG51" s="1116"/>
      <c r="DPH51" s="1116"/>
      <c r="DPI51" s="1116"/>
      <c r="DPJ51" s="1116"/>
      <c r="DPK51" s="1116"/>
      <c r="DPL51" s="1116"/>
      <c r="DPM51" s="1116"/>
      <c r="DPN51" s="1116"/>
      <c r="DPO51" s="1116"/>
      <c r="DPP51" s="1116"/>
      <c r="DPQ51" s="1116"/>
      <c r="DPR51" s="1116"/>
      <c r="DPS51" s="1116"/>
      <c r="DPT51" s="1116"/>
      <c r="DPU51" s="1116"/>
      <c r="DPV51" s="1116"/>
      <c r="DPW51" s="1116"/>
      <c r="DPX51" s="1116"/>
      <c r="DPY51" s="1116"/>
      <c r="DPZ51" s="1116"/>
      <c r="DQA51" s="1116"/>
      <c r="DQB51" s="1116"/>
      <c r="DQC51" s="1116"/>
      <c r="DQD51" s="1116"/>
      <c r="DQE51" s="1116"/>
      <c r="DQF51" s="1116"/>
      <c r="DQG51" s="1116"/>
      <c r="DQH51" s="1116"/>
      <c r="DQI51" s="1116"/>
      <c r="DQJ51" s="1116"/>
      <c r="DQK51" s="1116"/>
      <c r="DQL51" s="1116"/>
      <c r="DQM51" s="1116"/>
      <c r="DQN51" s="1116"/>
      <c r="DQO51" s="1116"/>
      <c r="DQP51" s="1116"/>
      <c r="DQQ51" s="1116"/>
      <c r="DQR51" s="1116"/>
      <c r="DQS51" s="1116"/>
      <c r="DQT51" s="1116"/>
      <c r="DQU51" s="1116"/>
      <c r="DQV51" s="1116"/>
      <c r="DQW51" s="1116"/>
      <c r="DQX51" s="1116"/>
      <c r="DQY51" s="1116"/>
      <c r="DQZ51" s="1116"/>
      <c r="DRA51" s="1116"/>
      <c r="DRB51" s="1116"/>
      <c r="DRC51" s="1116"/>
      <c r="DRD51" s="1116"/>
      <c r="DRE51" s="1116"/>
      <c r="DRF51" s="1116"/>
      <c r="DRG51" s="1116"/>
      <c r="DRH51" s="1116"/>
      <c r="DRI51" s="1116"/>
      <c r="DRJ51" s="1116"/>
      <c r="DRK51" s="1116"/>
      <c r="DRL51" s="1116"/>
      <c r="DRM51" s="1116"/>
      <c r="DRN51" s="1116"/>
      <c r="DRO51" s="1116"/>
      <c r="DRP51" s="1116"/>
      <c r="DRQ51" s="1116"/>
      <c r="DRR51" s="1116"/>
      <c r="DRS51" s="1116"/>
      <c r="DRT51" s="1116"/>
      <c r="DRU51" s="1116"/>
      <c r="DRV51" s="1116"/>
      <c r="DRW51" s="1116"/>
      <c r="DRX51" s="1116"/>
      <c r="DRY51" s="1116"/>
      <c r="DRZ51" s="1116"/>
      <c r="DSA51" s="1116"/>
      <c r="DSB51" s="1116"/>
      <c r="DSC51" s="1116"/>
      <c r="DSD51" s="1116"/>
      <c r="DSE51" s="1116"/>
      <c r="DSF51" s="1116"/>
      <c r="DSG51" s="1116"/>
      <c r="DSH51" s="1116"/>
      <c r="DSI51" s="1116"/>
      <c r="DSJ51" s="1116"/>
      <c r="DSK51" s="1116"/>
      <c r="DSL51" s="1116"/>
      <c r="DSM51" s="1116"/>
      <c r="DSN51" s="1116"/>
      <c r="DSO51" s="1116"/>
      <c r="DSP51" s="1116"/>
      <c r="DSQ51" s="1116"/>
      <c r="DSR51" s="1116"/>
      <c r="DSS51" s="1116"/>
      <c r="DST51" s="1116"/>
      <c r="DSU51" s="1116"/>
      <c r="DSV51" s="1116"/>
      <c r="DSW51" s="1116"/>
      <c r="DSX51" s="1116"/>
      <c r="DSY51" s="1116"/>
      <c r="DSZ51" s="1116"/>
      <c r="DTA51" s="1116"/>
      <c r="DTB51" s="1116"/>
      <c r="DTC51" s="1116"/>
      <c r="DTD51" s="1116"/>
      <c r="DTE51" s="1116"/>
      <c r="DTF51" s="1116"/>
      <c r="DTG51" s="1116"/>
      <c r="DTH51" s="1116"/>
      <c r="DTI51" s="1116"/>
      <c r="DTJ51" s="1116"/>
      <c r="DTK51" s="1116"/>
      <c r="DTL51" s="1116"/>
      <c r="DTM51" s="1116"/>
      <c r="DTN51" s="1116"/>
      <c r="DTO51" s="1116"/>
      <c r="DTP51" s="1116"/>
      <c r="DTQ51" s="1116"/>
      <c r="DTR51" s="1116"/>
      <c r="DTS51" s="1116"/>
      <c r="DTT51" s="1116"/>
      <c r="DTU51" s="1116"/>
      <c r="DTV51" s="1116"/>
      <c r="DTW51" s="1116"/>
      <c r="DTX51" s="1116"/>
      <c r="DTY51" s="1116"/>
      <c r="DTZ51" s="1116"/>
      <c r="DUA51" s="1116"/>
      <c r="DUB51" s="1116"/>
      <c r="DUC51" s="1116"/>
      <c r="DUD51" s="1116"/>
      <c r="DUE51" s="1116"/>
      <c r="DUF51" s="1116"/>
      <c r="DUG51" s="1116"/>
      <c r="DUH51" s="1116"/>
      <c r="DUI51" s="1116"/>
      <c r="DUJ51" s="1116"/>
      <c r="DUK51" s="1116"/>
      <c r="DUL51" s="1116"/>
      <c r="DUM51" s="1116"/>
      <c r="DUN51" s="1116"/>
      <c r="DUO51" s="1116"/>
      <c r="DUP51" s="1116"/>
      <c r="DUQ51" s="1116"/>
      <c r="DUR51" s="1116"/>
      <c r="DUS51" s="1116"/>
      <c r="DUT51" s="1116"/>
      <c r="DUU51" s="1116"/>
      <c r="DUV51" s="1116"/>
      <c r="DUW51" s="1116"/>
      <c r="DUX51" s="1116"/>
      <c r="DUY51" s="1116"/>
      <c r="DUZ51" s="1116"/>
      <c r="DVA51" s="1116"/>
      <c r="DVB51" s="1116"/>
      <c r="DVC51" s="1116"/>
      <c r="DVD51" s="1116"/>
      <c r="DVE51" s="1116"/>
      <c r="DVF51" s="1116"/>
      <c r="DVG51" s="1116"/>
      <c r="DVH51" s="1116"/>
      <c r="DVI51" s="1116"/>
      <c r="DVJ51" s="1116"/>
      <c r="DVK51" s="1116"/>
      <c r="DVL51" s="1116"/>
      <c r="DVM51" s="1116"/>
      <c r="DVN51" s="1116"/>
      <c r="DVO51" s="1116"/>
      <c r="DVP51" s="1116"/>
      <c r="DVQ51" s="1116"/>
      <c r="DVR51" s="1116"/>
      <c r="DVS51" s="1116"/>
      <c r="DVT51" s="1116"/>
      <c r="DVU51" s="1116"/>
      <c r="DVV51" s="1116"/>
      <c r="DVW51" s="1116"/>
      <c r="DVX51" s="1116"/>
      <c r="DVY51" s="1116"/>
      <c r="DVZ51" s="1116"/>
      <c r="DWA51" s="1116"/>
      <c r="DWB51" s="1116"/>
      <c r="DWC51" s="1116"/>
      <c r="DWD51" s="1116"/>
      <c r="DWE51" s="1116"/>
      <c r="DWF51" s="1116"/>
      <c r="DWG51" s="1116"/>
      <c r="DWH51" s="1116"/>
      <c r="DWI51" s="1116"/>
      <c r="DWJ51" s="1116"/>
      <c r="DWK51" s="1116"/>
      <c r="DWL51" s="1116"/>
      <c r="DWM51" s="1116"/>
      <c r="DWN51" s="1116"/>
      <c r="DWO51" s="1116"/>
      <c r="DWP51" s="1116"/>
      <c r="DWQ51" s="1116"/>
      <c r="DWR51" s="1116"/>
      <c r="DWS51" s="1116"/>
      <c r="DWT51" s="1116"/>
      <c r="DWU51" s="1116"/>
      <c r="DWV51" s="1116"/>
      <c r="DWW51" s="1116"/>
      <c r="DWX51" s="1116"/>
      <c r="DWY51" s="1116"/>
      <c r="DWZ51" s="1116"/>
      <c r="DXA51" s="1116"/>
      <c r="DXB51" s="1116"/>
      <c r="DXC51" s="1116"/>
      <c r="DXD51" s="1116"/>
      <c r="DXE51" s="1116"/>
      <c r="DXF51" s="1116"/>
      <c r="DXG51" s="1116"/>
      <c r="DXH51" s="1116"/>
      <c r="DXI51" s="1116"/>
      <c r="DXJ51" s="1116"/>
      <c r="DXK51" s="1116"/>
      <c r="DXL51" s="1116"/>
      <c r="DXM51" s="1116"/>
      <c r="DXN51" s="1116"/>
      <c r="DXO51" s="1116"/>
      <c r="DXP51" s="1116"/>
      <c r="DXQ51" s="1116"/>
      <c r="DXR51" s="1116"/>
      <c r="DXS51" s="1116"/>
      <c r="DXT51" s="1116"/>
      <c r="DXU51" s="1116"/>
      <c r="DXV51" s="1116"/>
      <c r="DXW51" s="1116"/>
      <c r="DXX51" s="1116"/>
      <c r="DXY51" s="1116"/>
      <c r="DXZ51" s="1116"/>
      <c r="DYA51" s="1116"/>
      <c r="DYB51" s="1116"/>
      <c r="DYC51" s="1116"/>
      <c r="DYD51" s="1116"/>
      <c r="DYE51" s="1116"/>
      <c r="DYF51" s="1116"/>
      <c r="DYG51" s="1116"/>
      <c r="DYH51" s="1116"/>
      <c r="DYI51" s="1116"/>
      <c r="DYJ51" s="1116"/>
      <c r="DYK51" s="1116"/>
      <c r="DYL51" s="1116"/>
      <c r="DYM51" s="1116"/>
      <c r="DYN51" s="1116"/>
      <c r="DYO51" s="1116"/>
      <c r="DYP51" s="1116"/>
      <c r="DYQ51" s="1116"/>
      <c r="DYR51" s="1116"/>
      <c r="DYS51" s="1116"/>
      <c r="DYT51" s="1116"/>
      <c r="DYU51" s="1116"/>
      <c r="DYV51" s="1116"/>
      <c r="DYW51" s="1116"/>
      <c r="DYX51" s="1116"/>
      <c r="DYY51" s="1116"/>
      <c r="DYZ51" s="1116"/>
      <c r="DZA51" s="1116"/>
      <c r="DZB51" s="1116"/>
      <c r="DZC51" s="1116"/>
      <c r="DZD51" s="1116"/>
      <c r="DZE51" s="1116"/>
      <c r="DZF51" s="1116"/>
      <c r="DZG51" s="1116"/>
      <c r="DZH51" s="1116"/>
      <c r="DZI51" s="1116"/>
      <c r="DZJ51" s="1116"/>
      <c r="DZK51" s="1116"/>
      <c r="DZL51" s="1116"/>
      <c r="DZM51" s="1116"/>
      <c r="DZN51" s="1116"/>
      <c r="DZO51" s="1116"/>
      <c r="DZP51" s="1116"/>
      <c r="DZQ51" s="1116"/>
      <c r="DZR51" s="1116"/>
      <c r="DZS51" s="1116"/>
      <c r="DZT51" s="1116"/>
      <c r="DZU51" s="1116"/>
      <c r="DZV51" s="1116"/>
      <c r="DZW51" s="1116"/>
      <c r="DZX51" s="1116"/>
      <c r="DZY51" s="1116"/>
      <c r="DZZ51" s="1116"/>
      <c r="EAA51" s="1116"/>
      <c r="EAB51" s="1116"/>
      <c r="EAC51" s="1116"/>
      <c r="EAD51" s="1116"/>
      <c r="EAE51" s="1116"/>
      <c r="EAF51" s="1116"/>
      <c r="EAG51" s="1116"/>
      <c r="EAH51" s="1116"/>
      <c r="EAI51" s="1116"/>
      <c r="EAJ51" s="1116"/>
      <c r="EAK51" s="1116"/>
      <c r="EAL51" s="1116"/>
      <c r="EAM51" s="1116"/>
      <c r="EAN51" s="1116"/>
      <c r="EAO51" s="1116"/>
      <c r="EAP51" s="1116"/>
      <c r="EAQ51" s="1116"/>
      <c r="EAR51" s="1116"/>
      <c r="EAS51" s="1116"/>
      <c r="EAT51" s="1116"/>
      <c r="EAU51" s="1116"/>
      <c r="EAV51" s="1116"/>
      <c r="EAW51" s="1116"/>
      <c r="EAX51" s="1116"/>
      <c r="EAY51" s="1116"/>
      <c r="EAZ51" s="1116"/>
      <c r="EBA51" s="1116"/>
      <c r="EBB51" s="1116"/>
      <c r="EBC51" s="1116"/>
      <c r="EBD51" s="1116"/>
      <c r="EBE51" s="1116"/>
      <c r="EBF51" s="1116"/>
      <c r="EBG51" s="1116"/>
      <c r="EBH51" s="1116"/>
      <c r="EBI51" s="1116"/>
      <c r="EBJ51" s="1116"/>
      <c r="EBK51" s="1116"/>
      <c r="EBL51" s="1116"/>
      <c r="EBM51" s="1116"/>
      <c r="EBN51" s="1116"/>
      <c r="EBO51" s="1116"/>
      <c r="EBP51" s="1116"/>
      <c r="EBQ51" s="1116"/>
      <c r="EBR51" s="1116"/>
      <c r="EBS51" s="1116"/>
      <c r="EBT51" s="1116"/>
      <c r="EBU51" s="1116"/>
      <c r="EBV51" s="1116"/>
      <c r="EBW51" s="1116"/>
      <c r="EBX51" s="1116"/>
      <c r="EBY51" s="1116"/>
      <c r="EBZ51" s="1116"/>
      <c r="ECA51" s="1116"/>
      <c r="ECB51" s="1116"/>
      <c r="ECC51" s="1116"/>
      <c r="ECD51" s="1116"/>
      <c r="ECE51" s="1116"/>
      <c r="ECF51" s="1116"/>
      <c r="ECG51" s="1116"/>
      <c r="ECH51" s="1116"/>
      <c r="ECI51" s="1116"/>
      <c r="ECJ51" s="1116"/>
      <c r="ECK51" s="1116"/>
      <c r="ECL51" s="1116"/>
      <c r="ECM51" s="1116"/>
      <c r="ECN51" s="1116"/>
      <c r="ECO51" s="1116"/>
      <c r="ECP51" s="1116"/>
      <c r="ECQ51" s="1116"/>
      <c r="ECR51" s="1116"/>
      <c r="ECS51" s="1116"/>
      <c r="ECT51" s="1116"/>
      <c r="ECU51" s="1116"/>
      <c r="ECV51" s="1116"/>
      <c r="ECW51" s="1116"/>
      <c r="ECX51" s="1116"/>
      <c r="ECY51" s="1116"/>
      <c r="ECZ51" s="1116"/>
      <c r="EDA51" s="1116"/>
      <c r="EDB51" s="1116"/>
      <c r="EDC51" s="1116"/>
      <c r="EDD51" s="1116"/>
      <c r="EDE51" s="1116"/>
      <c r="EDF51" s="1116"/>
      <c r="EDG51" s="1116"/>
      <c r="EDH51" s="1116"/>
      <c r="EDI51" s="1116"/>
      <c r="EDJ51" s="1116"/>
      <c r="EDK51" s="1116"/>
      <c r="EDL51" s="1116"/>
      <c r="EDM51" s="1116"/>
      <c r="EDN51" s="1116"/>
      <c r="EDO51" s="1116"/>
      <c r="EDP51" s="1116"/>
      <c r="EDQ51" s="1116"/>
      <c r="EDR51" s="1116"/>
      <c r="EDS51" s="1116"/>
      <c r="EDT51" s="1116"/>
      <c r="EDU51" s="1116"/>
      <c r="EDV51" s="1116"/>
      <c r="EDW51" s="1116"/>
      <c r="EDX51" s="1116"/>
      <c r="EDY51" s="1116"/>
      <c r="EDZ51" s="1116"/>
      <c r="EEA51" s="1116"/>
      <c r="EEB51" s="1116"/>
      <c r="EEC51" s="1116"/>
      <c r="EED51" s="1116"/>
      <c r="EEE51" s="1116"/>
      <c r="EEF51" s="1116"/>
      <c r="EEG51" s="1116"/>
      <c r="EEH51" s="1116"/>
      <c r="EEI51" s="1116"/>
      <c r="EEJ51" s="1116"/>
      <c r="EEK51" s="1116"/>
      <c r="EEL51" s="1116"/>
      <c r="EEM51" s="1116"/>
      <c r="EEN51" s="1116"/>
      <c r="EEO51" s="1116"/>
      <c r="EEP51" s="1116"/>
      <c r="EEQ51" s="1116"/>
      <c r="EER51" s="1116"/>
      <c r="EES51" s="1116"/>
      <c r="EET51" s="1116"/>
      <c r="EEU51" s="1116"/>
      <c r="EEV51" s="1116"/>
      <c r="EEW51" s="1116"/>
      <c r="EEX51" s="1116"/>
      <c r="EEY51" s="1116"/>
      <c r="EEZ51" s="1116"/>
      <c r="EFA51" s="1116"/>
      <c r="EFB51" s="1116"/>
      <c r="EFC51" s="1116"/>
      <c r="EFD51" s="1116"/>
      <c r="EFE51" s="1116"/>
      <c r="EFF51" s="1116"/>
      <c r="EFG51" s="1116"/>
      <c r="EFH51" s="1116"/>
      <c r="EFI51" s="1116"/>
      <c r="EFJ51" s="1116"/>
      <c r="EFK51" s="1116"/>
      <c r="EFL51" s="1116"/>
      <c r="EFM51" s="1116"/>
      <c r="EFN51" s="1116"/>
      <c r="EFO51" s="1116"/>
      <c r="EFP51" s="1116"/>
      <c r="EFQ51" s="1116"/>
      <c r="EFR51" s="1116"/>
      <c r="EFS51" s="1116"/>
      <c r="EFT51" s="1116"/>
      <c r="EFU51" s="1116"/>
      <c r="EFV51" s="1116"/>
      <c r="EFW51" s="1116"/>
      <c r="EFX51" s="1116"/>
      <c r="EFY51" s="1116"/>
      <c r="EFZ51" s="1116"/>
      <c r="EGA51" s="1116"/>
      <c r="EGB51" s="1116"/>
      <c r="EGC51" s="1116"/>
      <c r="EGD51" s="1116"/>
      <c r="EGE51" s="1116"/>
      <c r="EGF51" s="1116"/>
      <c r="EGG51" s="1116"/>
      <c r="EGH51" s="1116"/>
      <c r="EGI51" s="1116"/>
      <c r="EGJ51" s="1116"/>
      <c r="EGK51" s="1116"/>
      <c r="EGL51" s="1116"/>
      <c r="EGM51" s="1116"/>
      <c r="EGN51" s="1116"/>
      <c r="EGO51" s="1116"/>
      <c r="EGP51" s="1116"/>
      <c r="EGQ51" s="1116"/>
      <c r="EGR51" s="1116"/>
      <c r="EGS51" s="1116"/>
      <c r="EGT51" s="1116"/>
      <c r="EGU51" s="1116"/>
      <c r="EGV51" s="1116"/>
      <c r="EGW51" s="1116"/>
      <c r="EGX51" s="1116"/>
      <c r="EGY51" s="1116"/>
      <c r="EGZ51" s="1116"/>
      <c r="EHA51" s="1116"/>
      <c r="EHB51" s="1116"/>
      <c r="EHC51" s="1116"/>
      <c r="EHD51" s="1116"/>
      <c r="EHE51" s="1116"/>
      <c r="EHF51" s="1116"/>
      <c r="EHG51" s="1116"/>
      <c r="EHH51" s="1116"/>
      <c r="EHI51" s="1116"/>
      <c r="EHJ51" s="1116"/>
      <c r="EHK51" s="1116"/>
      <c r="EHL51" s="1116"/>
      <c r="EHM51" s="1116"/>
      <c r="EHN51" s="1116"/>
      <c r="EHO51" s="1116"/>
      <c r="EHP51" s="1116"/>
      <c r="EHQ51" s="1116"/>
      <c r="EHR51" s="1116"/>
      <c r="EHS51" s="1116"/>
      <c r="EHT51" s="1116"/>
      <c r="EHU51" s="1116"/>
      <c r="EHV51" s="1116"/>
      <c r="EHW51" s="1116"/>
      <c r="EHX51" s="1116"/>
      <c r="EHY51" s="1116"/>
      <c r="EHZ51" s="1116"/>
      <c r="EIA51" s="1116"/>
      <c r="EIB51" s="1116"/>
      <c r="EIC51" s="1116"/>
      <c r="EID51" s="1116"/>
      <c r="EIE51" s="1116"/>
      <c r="EIF51" s="1116"/>
      <c r="EIG51" s="1116"/>
      <c r="EIH51" s="1116"/>
      <c r="EII51" s="1116"/>
      <c r="EIJ51" s="1116"/>
      <c r="EIK51" s="1116"/>
      <c r="EIL51" s="1116"/>
      <c r="EIM51" s="1116"/>
      <c r="EIN51" s="1116"/>
      <c r="EIO51" s="1116"/>
      <c r="EIP51" s="1116"/>
      <c r="EIQ51" s="1116"/>
      <c r="EIR51" s="1116"/>
      <c r="EIS51" s="1116"/>
      <c r="EIT51" s="1116"/>
      <c r="EIU51" s="1116"/>
      <c r="EIV51" s="1116"/>
      <c r="EIW51" s="1116"/>
      <c r="EIX51" s="1116"/>
      <c r="EIY51" s="1116"/>
      <c r="EIZ51" s="1116"/>
      <c r="EJA51" s="1116"/>
      <c r="EJB51" s="1116"/>
      <c r="EJC51" s="1116"/>
      <c r="EJD51" s="1116"/>
      <c r="EJE51" s="1116"/>
      <c r="EJF51" s="1116"/>
      <c r="EJG51" s="1116"/>
      <c r="EJH51" s="1116"/>
      <c r="EJI51" s="1116"/>
      <c r="EJJ51" s="1116"/>
      <c r="EJK51" s="1116"/>
      <c r="EJL51" s="1116"/>
      <c r="EJM51" s="1116"/>
      <c r="EJN51" s="1116"/>
      <c r="EJO51" s="1116"/>
      <c r="EJP51" s="1116"/>
      <c r="EJQ51" s="1116"/>
      <c r="EJR51" s="1116"/>
      <c r="EJS51" s="1116"/>
      <c r="EJT51" s="1116"/>
      <c r="EJU51" s="1116"/>
      <c r="EJV51" s="1116"/>
      <c r="EJW51" s="1116"/>
      <c r="EJX51" s="1116"/>
      <c r="EJY51" s="1116"/>
      <c r="EJZ51" s="1116"/>
      <c r="EKA51" s="1116"/>
      <c r="EKB51" s="1116"/>
      <c r="EKC51" s="1116"/>
      <c r="EKD51" s="1116"/>
      <c r="EKE51" s="1116"/>
      <c r="EKF51" s="1116"/>
      <c r="EKG51" s="1116"/>
      <c r="EKH51" s="1116"/>
      <c r="EKI51" s="1116"/>
      <c r="EKJ51" s="1116"/>
      <c r="EKK51" s="1116"/>
      <c r="EKL51" s="1116"/>
      <c r="EKM51" s="1116"/>
      <c r="EKN51" s="1116"/>
      <c r="EKO51" s="1116"/>
      <c r="EKP51" s="1116"/>
      <c r="EKQ51" s="1116"/>
      <c r="EKR51" s="1116"/>
      <c r="EKS51" s="1116"/>
      <c r="EKT51" s="1116"/>
      <c r="EKU51" s="1116"/>
      <c r="EKV51" s="1116"/>
      <c r="EKW51" s="1116"/>
      <c r="EKX51" s="1116"/>
      <c r="EKY51" s="1116"/>
      <c r="EKZ51" s="1116"/>
      <c r="ELA51" s="1116"/>
      <c r="ELB51" s="1116"/>
      <c r="ELC51" s="1116"/>
      <c r="ELD51" s="1116"/>
      <c r="ELE51" s="1116"/>
      <c r="ELF51" s="1116"/>
      <c r="ELG51" s="1116"/>
      <c r="ELH51" s="1116"/>
      <c r="ELI51" s="1116"/>
      <c r="ELJ51" s="1116"/>
      <c r="ELK51" s="1116"/>
      <c r="ELL51" s="1116"/>
      <c r="ELM51" s="1116"/>
      <c r="ELN51" s="1116"/>
      <c r="ELO51" s="1116"/>
      <c r="ELP51" s="1116"/>
      <c r="ELQ51" s="1116"/>
      <c r="ELR51" s="1116"/>
      <c r="ELS51" s="1116"/>
      <c r="ELT51" s="1116"/>
      <c r="ELU51" s="1116"/>
      <c r="ELV51" s="1116"/>
      <c r="ELW51" s="1116"/>
      <c r="ELX51" s="1116"/>
      <c r="ELY51" s="1116"/>
      <c r="ELZ51" s="1116"/>
      <c r="EMA51" s="1116"/>
      <c r="EMB51" s="1116"/>
      <c r="EMC51" s="1116"/>
      <c r="EMD51" s="1116"/>
      <c r="EME51" s="1116"/>
      <c r="EMF51" s="1116"/>
      <c r="EMG51" s="1116"/>
      <c r="EMH51" s="1116"/>
      <c r="EMI51" s="1116"/>
      <c r="EMJ51" s="1116"/>
      <c r="EMK51" s="1116"/>
      <c r="EML51" s="1116"/>
      <c r="EMM51" s="1116"/>
      <c r="EMN51" s="1116"/>
      <c r="EMO51" s="1116"/>
      <c r="EMP51" s="1116"/>
      <c r="EMQ51" s="1116"/>
      <c r="EMR51" s="1116"/>
      <c r="EMS51" s="1116"/>
      <c r="EMT51" s="1116"/>
      <c r="EMU51" s="1116"/>
      <c r="EMV51" s="1116"/>
      <c r="EMW51" s="1116"/>
      <c r="EMX51" s="1116"/>
      <c r="EMY51" s="1116"/>
      <c r="EMZ51" s="1116"/>
      <c r="ENA51" s="1116"/>
      <c r="ENB51" s="1116"/>
      <c r="ENC51" s="1116"/>
      <c r="END51" s="1116"/>
      <c r="ENE51" s="1116"/>
      <c r="ENF51" s="1116"/>
      <c r="ENG51" s="1116"/>
      <c r="ENH51" s="1116"/>
      <c r="ENI51" s="1116"/>
      <c r="ENJ51" s="1116"/>
      <c r="ENK51" s="1116"/>
      <c r="ENL51" s="1116"/>
      <c r="ENM51" s="1116"/>
      <c r="ENN51" s="1116"/>
      <c r="ENO51" s="1116"/>
      <c r="ENP51" s="1116"/>
      <c r="ENQ51" s="1116"/>
      <c r="ENR51" s="1116"/>
      <c r="ENS51" s="1116"/>
      <c r="ENT51" s="1116"/>
      <c r="ENU51" s="1116"/>
      <c r="ENV51" s="1116"/>
      <c r="ENW51" s="1116"/>
      <c r="ENX51" s="1116"/>
      <c r="ENY51" s="1116"/>
      <c r="ENZ51" s="1116"/>
      <c r="EOA51" s="1116"/>
      <c r="EOB51" s="1116"/>
      <c r="EOC51" s="1116"/>
      <c r="EOD51" s="1116"/>
      <c r="EOE51" s="1116"/>
      <c r="EOF51" s="1116"/>
      <c r="EOG51" s="1116"/>
      <c r="EOH51" s="1116"/>
      <c r="EOI51" s="1116"/>
      <c r="EOJ51" s="1116"/>
      <c r="EOK51" s="1116"/>
      <c r="EOL51" s="1116"/>
      <c r="EOM51" s="1116"/>
      <c r="EON51" s="1116"/>
      <c r="EOO51" s="1116"/>
      <c r="EOP51" s="1116"/>
      <c r="EOQ51" s="1116"/>
      <c r="EOR51" s="1116"/>
      <c r="EOS51" s="1116"/>
      <c r="EOT51" s="1116"/>
      <c r="EOU51" s="1116"/>
      <c r="EOV51" s="1116"/>
      <c r="EOW51" s="1116"/>
      <c r="EOX51" s="1116"/>
      <c r="EOY51" s="1116"/>
      <c r="EOZ51" s="1116"/>
      <c r="EPA51" s="1116"/>
      <c r="EPB51" s="1116"/>
      <c r="EPC51" s="1116"/>
      <c r="EPD51" s="1116"/>
      <c r="EPE51" s="1116"/>
      <c r="EPF51" s="1116"/>
      <c r="EPG51" s="1116"/>
      <c r="EPH51" s="1116"/>
      <c r="EPI51" s="1116"/>
      <c r="EPJ51" s="1116"/>
      <c r="EPK51" s="1116"/>
      <c r="EPL51" s="1116"/>
      <c r="EPM51" s="1116"/>
      <c r="EPN51" s="1116"/>
      <c r="EPO51" s="1116"/>
      <c r="EPP51" s="1116"/>
      <c r="EPQ51" s="1116"/>
      <c r="EPR51" s="1116"/>
      <c r="EPS51" s="1116"/>
      <c r="EPT51" s="1116"/>
      <c r="EPU51" s="1116"/>
      <c r="EPV51" s="1116"/>
      <c r="EPW51" s="1116"/>
      <c r="EPX51" s="1116"/>
      <c r="EPY51" s="1116"/>
      <c r="EPZ51" s="1116"/>
      <c r="EQA51" s="1116"/>
      <c r="EQB51" s="1116"/>
      <c r="EQC51" s="1116"/>
      <c r="EQD51" s="1116"/>
      <c r="EQE51" s="1116"/>
      <c r="EQF51" s="1116"/>
      <c r="EQG51" s="1116"/>
      <c r="EQH51" s="1116"/>
      <c r="EQI51" s="1116"/>
      <c r="EQJ51" s="1116"/>
      <c r="EQK51" s="1116"/>
      <c r="EQL51" s="1116"/>
      <c r="EQM51" s="1116"/>
      <c r="EQN51" s="1116"/>
      <c r="EQO51" s="1116"/>
      <c r="EQP51" s="1116"/>
      <c r="EQQ51" s="1116"/>
      <c r="EQR51" s="1116"/>
      <c r="EQS51" s="1116"/>
      <c r="EQT51" s="1116"/>
      <c r="EQU51" s="1116"/>
      <c r="EQV51" s="1116"/>
      <c r="EQW51" s="1116"/>
      <c r="EQX51" s="1116"/>
      <c r="EQY51" s="1116"/>
      <c r="EQZ51" s="1116"/>
      <c r="ERA51" s="1116"/>
      <c r="ERB51" s="1116"/>
      <c r="ERC51" s="1116"/>
      <c r="ERD51" s="1116"/>
      <c r="ERE51" s="1116"/>
      <c r="ERF51" s="1116"/>
      <c r="ERG51" s="1116"/>
      <c r="ERH51" s="1116"/>
      <c r="ERI51" s="1116"/>
      <c r="ERJ51" s="1116"/>
      <c r="ERK51" s="1116"/>
      <c r="ERL51" s="1116"/>
      <c r="ERM51" s="1116"/>
      <c r="ERN51" s="1116"/>
      <c r="ERO51" s="1116"/>
      <c r="ERP51" s="1116"/>
      <c r="ERQ51" s="1116"/>
      <c r="ERR51" s="1116"/>
      <c r="ERS51" s="1116"/>
      <c r="ERT51" s="1116"/>
      <c r="ERU51" s="1116"/>
      <c r="ERV51" s="1116"/>
      <c r="ERW51" s="1116"/>
      <c r="ERX51" s="1116"/>
      <c r="ERY51" s="1116"/>
      <c r="ERZ51" s="1116"/>
      <c r="ESA51" s="1116"/>
      <c r="ESB51" s="1116"/>
      <c r="ESC51" s="1116"/>
      <c r="ESD51" s="1116"/>
      <c r="ESE51" s="1116"/>
      <c r="ESF51" s="1116"/>
      <c r="ESG51" s="1116"/>
      <c r="ESH51" s="1116"/>
      <c r="ESI51" s="1116"/>
      <c r="ESJ51" s="1116"/>
      <c r="ESK51" s="1116"/>
      <c r="ESL51" s="1116"/>
      <c r="ESM51" s="1116"/>
      <c r="ESN51" s="1116"/>
      <c r="ESO51" s="1116"/>
      <c r="ESP51" s="1116"/>
      <c r="ESQ51" s="1116"/>
      <c r="ESR51" s="1116"/>
      <c r="ESS51" s="1116"/>
      <c r="EST51" s="1116"/>
      <c r="ESU51" s="1116"/>
      <c r="ESV51" s="1116"/>
      <c r="ESW51" s="1116"/>
      <c r="ESX51" s="1116"/>
      <c r="ESY51" s="1116"/>
      <c r="ESZ51" s="1116"/>
      <c r="ETA51" s="1116"/>
      <c r="ETB51" s="1116"/>
      <c r="ETC51" s="1116"/>
      <c r="ETD51" s="1116"/>
      <c r="ETE51" s="1116"/>
      <c r="ETF51" s="1116"/>
      <c r="ETG51" s="1116"/>
      <c r="ETH51" s="1116"/>
      <c r="ETI51" s="1116"/>
      <c r="ETJ51" s="1116"/>
      <c r="ETK51" s="1116"/>
      <c r="ETL51" s="1116"/>
      <c r="ETM51" s="1116"/>
      <c r="ETN51" s="1116"/>
      <c r="ETO51" s="1116"/>
      <c r="ETP51" s="1116"/>
      <c r="ETQ51" s="1116"/>
      <c r="ETR51" s="1116"/>
      <c r="ETS51" s="1116"/>
      <c r="ETT51" s="1116"/>
      <c r="ETU51" s="1116"/>
      <c r="ETV51" s="1116"/>
      <c r="ETW51" s="1116"/>
      <c r="ETX51" s="1116"/>
      <c r="ETY51" s="1116"/>
      <c r="ETZ51" s="1116"/>
      <c r="EUA51" s="1116"/>
      <c r="EUB51" s="1116"/>
      <c r="EUC51" s="1116"/>
      <c r="EUD51" s="1116"/>
      <c r="EUE51" s="1116"/>
      <c r="EUF51" s="1116"/>
      <c r="EUG51" s="1116"/>
      <c r="EUH51" s="1116"/>
      <c r="EUI51" s="1116"/>
      <c r="EUJ51" s="1116"/>
      <c r="EUK51" s="1116"/>
      <c r="EUL51" s="1116"/>
      <c r="EUM51" s="1116"/>
      <c r="EUN51" s="1116"/>
      <c r="EUO51" s="1116"/>
      <c r="EUP51" s="1116"/>
      <c r="EUQ51" s="1116"/>
      <c r="EUR51" s="1116"/>
      <c r="EUS51" s="1116"/>
      <c r="EUT51" s="1116"/>
      <c r="EUU51" s="1116"/>
      <c r="EUV51" s="1116"/>
      <c r="EUW51" s="1116"/>
      <c r="EUX51" s="1116"/>
      <c r="EUY51" s="1116"/>
      <c r="EUZ51" s="1116"/>
      <c r="EVA51" s="1116"/>
      <c r="EVB51" s="1116"/>
      <c r="EVC51" s="1116"/>
      <c r="EVD51" s="1116"/>
      <c r="EVE51" s="1116"/>
      <c r="EVF51" s="1116"/>
      <c r="EVG51" s="1116"/>
      <c r="EVH51" s="1116"/>
      <c r="EVI51" s="1116"/>
      <c r="EVJ51" s="1116"/>
      <c r="EVK51" s="1116"/>
      <c r="EVL51" s="1116"/>
      <c r="EVM51" s="1116"/>
      <c r="EVN51" s="1116"/>
      <c r="EVO51" s="1116"/>
      <c r="EVP51" s="1116"/>
      <c r="EVQ51" s="1116"/>
      <c r="EVR51" s="1116"/>
      <c r="EVS51" s="1116"/>
      <c r="EVT51" s="1116"/>
      <c r="EVU51" s="1116"/>
      <c r="EVV51" s="1116"/>
      <c r="EVW51" s="1116"/>
      <c r="EVX51" s="1116"/>
      <c r="EVY51" s="1116"/>
      <c r="EVZ51" s="1116"/>
      <c r="EWA51" s="1116"/>
      <c r="EWB51" s="1116"/>
      <c r="EWC51" s="1116"/>
      <c r="EWD51" s="1116"/>
      <c r="EWE51" s="1116"/>
      <c r="EWF51" s="1116"/>
      <c r="EWG51" s="1116"/>
      <c r="EWH51" s="1116"/>
      <c r="EWI51" s="1116"/>
      <c r="EWJ51" s="1116"/>
      <c r="EWK51" s="1116"/>
      <c r="EWL51" s="1116"/>
      <c r="EWM51" s="1116"/>
      <c r="EWN51" s="1116"/>
      <c r="EWO51" s="1116"/>
      <c r="EWP51" s="1116"/>
      <c r="EWQ51" s="1116"/>
      <c r="EWR51" s="1116"/>
      <c r="EWS51" s="1116"/>
      <c r="EWT51" s="1116"/>
      <c r="EWU51" s="1116"/>
      <c r="EWV51" s="1116"/>
      <c r="EWW51" s="1116"/>
      <c r="EWX51" s="1116"/>
      <c r="EWY51" s="1116"/>
      <c r="EWZ51" s="1116"/>
      <c r="EXA51" s="1116"/>
      <c r="EXB51" s="1116"/>
      <c r="EXC51" s="1116"/>
      <c r="EXD51" s="1116"/>
      <c r="EXE51" s="1116"/>
      <c r="EXF51" s="1116"/>
      <c r="EXG51" s="1116"/>
      <c r="EXH51" s="1116"/>
      <c r="EXI51" s="1116"/>
      <c r="EXJ51" s="1116"/>
      <c r="EXK51" s="1116"/>
      <c r="EXL51" s="1116"/>
      <c r="EXM51" s="1116"/>
      <c r="EXN51" s="1116"/>
      <c r="EXO51" s="1116"/>
      <c r="EXP51" s="1116"/>
      <c r="EXQ51" s="1116"/>
      <c r="EXR51" s="1116"/>
      <c r="EXS51" s="1116"/>
      <c r="EXT51" s="1116"/>
      <c r="EXU51" s="1116"/>
      <c r="EXV51" s="1116"/>
      <c r="EXW51" s="1116"/>
      <c r="EXX51" s="1116"/>
      <c r="EXY51" s="1116"/>
      <c r="EXZ51" s="1116"/>
      <c r="EYA51" s="1116"/>
      <c r="EYB51" s="1116"/>
      <c r="EYC51" s="1116"/>
      <c r="EYD51" s="1116"/>
      <c r="EYE51" s="1116"/>
      <c r="EYF51" s="1116"/>
      <c r="EYG51" s="1116"/>
      <c r="EYH51" s="1116"/>
      <c r="EYI51" s="1116"/>
      <c r="EYJ51" s="1116"/>
      <c r="EYK51" s="1116"/>
      <c r="EYL51" s="1116"/>
      <c r="EYM51" s="1116"/>
      <c r="EYN51" s="1116"/>
      <c r="EYO51" s="1116"/>
      <c r="EYP51" s="1116"/>
      <c r="EYQ51" s="1116"/>
      <c r="EYR51" s="1116"/>
      <c r="EYS51" s="1116"/>
      <c r="EYT51" s="1116"/>
      <c r="EYU51" s="1116"/>
      <c r="EYV51" s="1116"/>
      <c r="EYW51" s="1116"/>
      <c r="EYX51" s="1116"/>
      <c r="EYY51" s="1116"/>
      <c r="EYZ51" s="1116"/>
      <c r="EZA51" s="1116"/>
      <c r="EZB51" s="1116"/>
      <c r="EZC51" s="1116"/>
      <c r="EZD51" s="1116"/>
      <c r="EZE51" s="1116"/>
      <c r="EZF51" s="1116"/>
      <c r="EZG51" s="1116"/>
      <c r="EZH51" s="1116"/>
      <c r="EZI51" s="1116"/>
      <c r="EZJ51" s="1116"/>
      <c r="EZK51" s="1116"/>
      <c r="EZL51" s="1116"/>
      <c r="EZM51" s="1116"/>
      <c r="EZN51" s="1116"/>
      <c r="EZO51" s="1116"/>
      <c r="EZP51" s="1116"/>
      <c r="EZQ51" s="1116"/>
      <c r="EZR51" s="1116"/>
      <c r="EZS51" s="1116"/>
      <c r="EZT51" s="1116"/>
      <c r="EZU51" s="1116"/>
      <c r="EZV51" s="1116"/>
      <c r="EZW51" s="1116"/>
      <c r="EZX51" s="1116"/>
      <c r="EZY51" s="1116"/>
      <c r="EZZ51" s="1116"/>
      <c r="FAA51" s="1116"/>
      <c r="FAB51" s="1116"/>
      <c r="FAC51" s="1116"/>
      <c r="FAD51" s="1116"/>
      <c r="FAE51" s="1116"/>
      <c r="FAF51" s="1116"/>
      <c r="FAG51" s="1116"/>
      <c r="FAH51" s="1116"/>
      <c r="FAI51" s="1116"/>
      <c r="FAJ51" s="1116"/>
      <c r="FAK51" s="1116"/>
      <c r="FAL51" s="1116"/>
      <c r="FAM51" s="1116"/>
      <c r="FAN51" s="1116"/>
      <c r="FAO51" s="1116"/>
      <c r="FAP51" s="1116"/>
      <c r="FAQ51" s="1116"/>
      <c r="FAR51" s="1116"/>
      <c r="FAS51" s="1116"/>
      <c r="FAT51" s="1116"/>
      <c r="FAU51" s="1116"/>
      <c r="FAV51" s="1116"/>
      <c r="FAW51" s="1116"/>
      <c r="FAX51" s="1116"/>
      <c r="FAY51" s="1116"/>
      <c r="FAZ51" s="1116"/>
      <c r="FBA51" s="1116"/>
      <c r="FBB51" s="1116"/>
      <c r="FBC51" s="1116"/>
      <c r="FBD51" s="1116"/>
      <c r="FBE51" s="1116"/>
      <c r="FBF51" s="1116"/>
      <c r="FBG51" s="1116"/>
      <c r="FBH51" s="1116"/>
      <c r="FBI51" s="1116"/>
      <c r="FBJ51" s="1116"/>
      <c r="FBK51" s="1116"/>
      <c r="FBL51" s="1116"/>
      <c r="FBM51" s="1116"/>
      <c r="FBN51" s="1116"/>
      <c r="FBO51" s="1116"/>
      <c r="FBP51" s="1116"/>
      <c r="FBQ51" s="1116"/>
      <c r="FBR51" s="1116"/>
      <c r="FBS51" s="1116"/>
      <c r="FBT51" s="1116"/>
      <c r="FBU51" s="1116"/>
      <c r="FBV51" s="1116"/>
      <c r="FBW51" s="1116"/>
      <c r="FBX51" s="1116"/>
      <c r="FBY51" s="1116"/>
      <c r="FBZ51" s="1116"/>
      <c r="FCA51" s="1116"/>
      <c r="FCB51" s="1116"/>
      <c r="FCC51" s="1116"/>
      <c r="FCD51" s="1116"/>
      <c r="FCE51" s="1116"/>
      <c r="FCF51" s="1116"/>
      <c r="FCG51" s="1116"/>
      <c r="FCH51" s="1116"/>
      <c r="FCI51" s="1116"/>
      <c r="FCJ51" s="1116"/>
      <c r="FCK51" s="1116"/>
      <c r="FCL51" s="1116"/>
      <c r="FCM51" s="1116"/>
      <c r="FCN51" s="1116"/>
      <c r="FCO51" s="1116"/>
      <c r="FCP51" s="1116"/>
      <c r="FCQ51" s="1116"/>
      <c r="FCR51" s="1116"/>
      <c r="FCS51" s="1116"/>
      <c r="FCT51" s="1116"/>
      <c r="FCU51" s="1116"/>
      <c r="FCV51" s="1116"/>
      <c r="FCW51" s="1116"/>
      <c r="FCX51" s="1116"/>
      <c r="FCY51" s="1116"/>
      <c r="FCZ51" s="1116"/>
      <c r="FDA51" s="1116"/>
      <c r="FDB51" s="1116"/>
      <c r="FDC51" s="1116"/>
      <c r="FDD51" s="1116"/>
      <c r="FDE51" s="1116"/>
      <c r="FDF51" s="1116"/>
      <c r="FDG51" s="1116"/>
      <c r="FDH51" s="1116"/>
      <c r="FDI51" s="1116"/>
      <c r="FDJ51" s="1116"/>
      <c r="FDK51" s="1116"/>
      <c r="FDL51" s="1116"/>
      <c r="FDM51" s="1116"/>
      <c r="FDN51" s="1116"/>
      <c r="FDO51" s="1116"/>
      <c r="FDP51" s="1116"/>
      <c r="FDQ51" s="1116"/>
      <c r="FDR51" s="1116"/>
      <c r="FDS51" s="1116"/>
      <c r="FDT51" s="1116"/>
      <c r="FDU51" s="1116"/>
      <c r="FDV51" s="1116"/>
      <c r="FDW51" s="1116"/>
      <c r="FDX51" s="1116"/>
      <c r="FDY51" s="1116"/>
      <c r="FDZ51" s="1116"/>
      <c r="FEA51" s="1116"/>
      <c r="FEB51" s="1116"/>
      <c r="FEC51" s="1116"/>
      <c r="FED51" s="1116"/>
      <c r="FEE51" s="1116"/>
      <c r="FEF51" s="1116"/>
      <c r="FEG51" s="1116"/>
      <c r="FEH51" s="1116"/>
      <c r="FEI51" s="1116"/>
      <c r="FEJ51" s="1116"/>
      <c r="FEK51" s="1116"/>
      <c r="FEL51" s="1116"/>
      <c r="FEM51" s="1116"/>
      <c r="FEN51" s="1116"/>
      <c r="FEO51" s="1116"/>
      <c r="FEP51" s="1116"/>
      <c r="FEQ51" s="1116"/>
      <c r="FER51" s="1116"/>
      <c r="FES51" s="1116"/>
      <c r="FET51" s="1116"/>
      <c r="FEU51" s="1116"/>
      <c r="FEV51" s="1116"/>
      <c r="FEW51" s="1116"/>
      <c r="FEX51" s="1116"/>
      <c r="FEY51" s="1116"/>
      <c r="FEZ51" s="1116"/>
      <c r="FFA51" s="1116"/>
      <c r="FFB51" s="1116"/>
      <c r="FFC51" s="1116"/>
      <c r="FFD51" s="1116"/>
      <c r="FFE51" s="1116"/>
      <c r="FFF51" s="1116"/>
      <c r="FFG51" s="1116"/>
      <c r="FFH51" s="1116"/>
      <c r="FFI51" s="1116"/>
      <c r="FFJ51" s="1116"/>
      <c r="FFK51" s="1116"/>
      <c r="FFL51" s="1116"/>
      <c r="FFM51" s="1116"/>
      <c r="FFN51" s="1116"/>
      <c r="FFO51" s="1116"/>
      <c r="FFP51" s="1116"/>
      <c r="FFQ51" s="1116"/>
      <c r="FFR51" s="1116"/>
      <c r="FFS51" s="1116"/>
      <c r="FFT51" s="1116"/>
      <c r="FFU51" s="1116"/>
      <c r="FFV51" s="1116"/>
      <c r="FFW51" s="1116"/>
      <c r="FFX51" s="1116"/>
      <c r="FFY51" s="1116"/>
      <c r="FFZ51" s="1116"/>
      <c r="FGA51" s="1116"/>
      <c r="FGB51" s="1116"/>
      <c r="FGC51" s="1116"/>
      <c r="FGD51" s="1116"/>
      <c r="FGE51" s="1116"/>
      <c r="FGF51" s="1116"/>
      <c r="FGG51" s="1116"/>
      <c r="FGH51" s="1116"/>
      <c r="FGI51" s="1116"/>
      <c r="FGJ51" s="1116"/>
      <c r="FGK51" s="1116"/>
      <c r="FGL51" s="1116"/>
      <c r="FGM51" s="1116"/>
      <c r="FGN51" s="1116"/>
      <c r="FGO51" s="1116"/>
      <c r="FGP51" s="1116"/>
      <c r="FGQ51" s="1116"/>
      <c r="FGR51" s="1116"/>
      <c r="FGS51" s="1116"/>
      <c r="FGT51" s="1116"/>
      <c r="FGU51" s="1116"/>
      <c r="FGV51" s="1116"/>
      <c r="FGW51" s="1116"/>
      <c r="FGX51" s="1116"/>
      <c r="FGY51" s="1116"/>
      <c r="FGZ51" s="1116"/>
      <c r="FHA51" s="1116"/>
      <c r="FHB51" s="1116"/>
      <c r="FHC51" s="1116"/>
      <c r="FHD51" s="1116"/>
      <c r="FHE51" s="1116"/>
      <c r="FHF51" s="1116"/>
      <c r="FHG51" s="1116"/>
      <c r="FHH51" s="1116"/>
      <c r="FHI51" s="1116"/>
      <c r="FHJ51" s="1116"/>
      <c r="FHK51" s="1116"/>
      <c r="FHL51" s="1116"/>
      <c r="FHM51" s="1116"/>
      <c r="FHN51" s="1116"/>
      <c r="FHO51" s="1116"/>
      <c r="FHP51" s="1116"/>
      <c r="FHQ51" s="1116"/>
      <c r="FHR51" s="1116"/>
      <c r="FHS51" s="1116"/>
      <c r="FHT51" s="1116"/>
      <c r="FHU51" s="1116"/>
      <c r="FHV51" s="1116"/>
      <c r="FHW51" s="1116"/>
      <c r="FHX51" s="1116"/>
      <c r="FHY51" s="1116"/>
      <c r="FHZ51" s="1116"/>
      <c r="FIA51" s="1116"/>
      <c r="FIB51" s="1116"/>
      <c r="FIC51" s="1116"/>
      <c r="FID51" s="1116"/>
      <c r="FIE51" s="1116"/>
      <c r="FIF51" s="1116"/>
      <c r="FIG51" s="1116"/>
      <c r="FIH51" s="1116"/>
      <c r="FII51" s="1116"/>
      <c r="FIJ51" s="1116"/>
      <c r="FIK51" s="1116"/>
      <c r="FIL51" s="1116"/>
      <c r="FIM51" s="1116"/>
      <c r="FIN51" s="1116"/>
      <c r="FIO51" s="1116"/>
      <c r="FIP51" s="1116"/>
      <c r="FIQ51" s="1116"/>
      <c r="FIR51" s="1116"/>
      <c r="FIS51" s="1116"/>
      <c r="FIT51" s="1116"/>
      <c r="FIU51" s="1116"/>
      <c r="FIV51" s="1116"/>
      <c r="FIW51" s="1116"/>
      <c r="FIX51" s="1116"/>
      <c r="FIY51" s="1116"/>
      <c r="FIZ51" s="1116"/>
      <c r="FJA51" s="1116"/>
      <c r="FJB51" s="1116"/>
      <c r="FJC51" s="1116"/>
      <c r="FJD51" s="1116"/>
      <c r="FJE51" s="1116"/>
      <c r="FJF51" s="1116"/>
      <c r="FJG51" s="1116"/>
      <c r="FJH51" s="1116"/>
      <c r="FJI51" s="1116"/>
      <c r="FJJ51" s="1116"/>
      <c r="FJK51" s="1116"/>
      <c r="FJL51" s="1116"/>
      <c r="FJM51" s="1116"/>
      <c r="FJN51" s="1116"/>
      <c r="FJO51" s="1116"/>
      <c r="FJP51" s="1116"/>
      <c r="FJQ51" s="1116"/>
      <c r="FJR51" s="1116"/>
      <c r="FJS51" s="1116"/>
      <c r="FJT51" s="1116"/>
      <c r="FJU51" s="1116"/>
      <c r="FJV51" s="1116"/>
      <c r="FJW51" s="1116"/>
      <c r="FJX51" s="1116"/>
      <c r="FJY51" s="1116"/>
      <c r="FJZ51" s="1116"/>
      <c r="FKA51" s="1116"/>
      <c r="FKB51" s="1116"/>
      <c r="FKC51" s="1116"/>
      <c r="FKD51" s="1116"/>
      <c r="FKE51" s="1116"/>
      <c r="FKF51" s="1116"/>
      <c r="FKG51" s="1116"/>
      <c r="FKH51" s="1116"/>
      <c r="FKI51" s="1116"/>
      <c r="FKJ51" s="1116"/>
      <c r="FKK51" s="1116"/>
      <c r="FKL51" s="1116"/>
      <c r="FKM51" s="1116"/>
      <c r="FKN51" s="1116"/>
      <c r="FKO51" s="1116"/>
      <c r="FKP51" s="1116"/>
      <c r="FKQ51" s="1116"/>
      <c r="FKR51" s="1116"/>
      <c r="FKS51" s="1116"/>
      <c r="FKT51" s="1116"/>
      <c r="FKU51" s="1116"/>
      <c r="FKV51" s="1116"/>
      <c r="FKW51" s="1116"/>
      <c r="FKX51" s="1116"/>
      <c r="FKY51" s="1116"/>
      <c r="FKZ51" s="1116"/>
      <c r="FLA51" s="1116"/>
      <c r="FLB51" s="1116"/>
      <c r="FLC51" s="1116"/>
      <c r="FLD51" s="1116"/>
      <c r="FLE51" s="1116"/>
      <c r="FLF51" s="1116"/>
      <c r="FLG51" s="1116"/>
      <c r="FLH51" s="1116"/>
      <c r="FLI51" s="1116"/>
      <c r="FLJ51" s="1116"/>
      <c r="FLK51" s="1116"/>
      <c r="FLL51" s="1116"/>
      <c r="FLM51" s="1116"/>
      <c r="FLN51" s="1116"/>
      <c r="FLO51" s="1116"/>
      <c r="FLP51" s="1116"/>
      <c r="FLQ51" s="1116"/>
      <c r="FLR51" s="1116"/>
      <c r="FLS51" s="1116"/>
      <c r="FLT51" s="1116"/>
      <c r="FLU51" s="1116"/>
      <c r="FLV51" s="1116"/>
      <c r="FLW51" s="1116"/>
      <c r="FLX51" s="1116"/>
      <c r="FLY51" s="1116"/>
      <c r="FLZ51" s="1116"/>
      <c r="FMA51" s="1116"/>
      <c r="FMB51" s="1116"/>
      <c r="FMC51" s="1116"/>
      <c r="FMD51" s="1116"/>
      <c r="FME51" s="1116"/>
      <c r="FMF51" s="1116"/>
      <c r="FMG51" s="1116"/>
      <c r="FMH51" s="1116"/>
      <c r="FMI51" s="1116"/>
      <c r="FMJ51" s="1116"/>
      <c r="FMK51" s="1116"/>
      <c r="FML51" s="1116"/>
      <c r="FMM51" s="1116"/>
      <c r="FMN51" s="1116"/>
      <c r="FMO51" s="1116"/>
      <c r="FMP51" s="1116"/>
      <c r="FMQ51" s="1116"/>
      <c r="FMR51" s="1116"/>
      <c r="FMS51" s="1116"/>
      <c r="FMT51" s="1116"/>
      <c r="FMU51" s="1116"/>
      <c r="FMV51" s="1116"/>
      <c r="FMW51" s="1116"/>
      <c r="FMX51" s="1116"/>
      <c r="FMY51" s="1116"/>
      <c r="FMZ51" s="1116"/>
      <c r="FNA51" s="1116"/>
      <c r="FNB51" s="1116"/>
      <c r="FNC51" s="1116"/>
      <c r="FND51" s="1116"/>
      <c r="FNE51" s="1116"/>
      <c r="FNF51" s="1116"/>
      <c r="FNG51" s="1116"/>
      <c r="FNH51" s="1116"/>
      <c r="FNI51" s="1116"/>
      <c r="FNJ51" s="1116"/>
      <c r="FNK51" s="1116"/>
      <c r="FNL51" s="1116"/>
      <c r="FNM51" s="1116"/>
      <c r="FNN51" s="1116"/>
      <c r="FNO51" s="1116"/>
      <c r="FNP51" s="1116"/>
      <c r="FNQ51" s="1116"/>
      <c r="FNR51" s="1116"/>
      <c r="FNS51" s="1116"/>
      <c r="FNT51" s="1116"/>
      <c r="FNU51" s="1116"/>
      <c r="FNV51" s="1116"/>
      <c r="FNW51" s="1116"/>
      <c r="FNX51" s="1116"/>
      <c r="FNY51" s="1116"/>
      <c r="FNZ51" s="1116"/>
      <c r="FOA51" s="1116"/>
      <c r="FOB51" s="1116"/>
      <c r="FOC51" s="1116"/>
      <c r="FOD51" s="1116"/>
      <c r="FOE51" s="1116"/>
      <c r="FOF51" s="1116"/>
      <c r="FOG51" s="1116"/>
      <c r="FOH51" s="1116"/>
      <c r="FOI51" s="1116"/>
      <c r="FOJ51" s="1116"/>
      <c r="FOK51" s="1116"/>
      <c r="FOL51" s="1116"/>
      <c r="FOM51" s="1116"/>
      <c r="FON51" s="1116"/>
      <c r="FOO51" s="1116"/>
      <c r="FOP51" s="1116"/>
      <c r="FOQ51" s="1116"/>
      <c r="FOR51" s="1116"/>
      <c r="FOS51" s="1116"/>
      <c r="FOT51" s="1116"/>
      <c r="FOU51" s="1116"/>
      <c r="FOV51" s="1116"/>
      <c r="FOW51" s="1116"/>
      <c r="FOX51" s="1116"/>
      <c r="FOY51" s="1116"/>
      <c r="FOZ51" s="1116"/>
      <c r="FPA51" s="1116"/>
      <c r="FPB51" s="1116"/>
      <c r="FPC51" s="1116"/>
      <c r="FPD51" s="1116"/>
      <c r="FPE51" s="1116"/>
      <c r="FPF51" s="1116"/>
      <c r="FPG51" s="1116"/>
      <c r="FPH51" s="1116"/>
      <c r="FPI51" s="1116"/>
      <c r="FPJ51" s="1116"/>
      <c r="FPK51" s="1116"/>
      <c r="FPL51" s="1116"/>
      <c r="FPM51" s="1116"/>
      <c r="FPN51" s="1116"/>
      <c r="FPO51" s="1116"/>
      <c r="FPP51" s="1116"/>
      <c r="FPQ51" s="1116"/>
      <c r="FPR51" s="1116"/>
      <c r="FPS51" s="1116"/>
      <c r="FPT51" s="1116"/>
      <c r="FPU51" s="1116"/>
      <c r="FPV51" s="1116"/>
      <c r="FPW51" s="1116"/>
      <c r="FPX51" s="1116"/>
      <c r="FPY51" s="1116"/>
      <c r="FPZ51" s="1116"/>
      <c r="FQA51" s="1116"/>
      <c r="FQB51" s="1116"/>
      <c r="FQC51" s="1116"/>
      <c r="FQD51" s="1116"/>
      <c r="FQE51" s="1116"/>
      <c r="FQF51" s="1116"/>
      <c r="FQG51" s="1116"/>
      <c r="FQH51" s="1116"/>
      <c r="FQI51" s="1116"/>
      <c r="FQJ51" s="1116"/>
      <c r="FQK51" s="1116"/>
      <c r="FQL51" s="1116"/>
      <c r="FQM51" s="1116"/>
      <c r="FQN51" s="1116"/>
      <c r="FQO51" s="1116"/>
      <c r="FQP51" s="1116"/>
      <c r="FQQ51" s="1116"/>
      <c r="FQR51" s="1116"/>
      <c r="FQS51" s="1116"/>
      <c r="FQT51" s="1116"/>
      <c r="FQU51" s="1116"/>
      <c r="FQV51" s="1116"/>
      <c r="FQW51" s="1116"/>
      <c r="FQX51" s="1116"/>
      <c r="FQY51" s="1116"/>
      <c r="FQZ51" s="1116"/>
      <c r="FRA51" s="1116"/>
      <c r="FRB51" s="1116"/>
      <c r="FRC51" s="1116"/>
      <c r="FRD51" s="1116"/>
      <c r="FRE51" s="1116"/>
      <c r="FRF51" s="1116"/>
      <c r="FRG51" s="1116"/>
      <c r="FRH51" s="1116"/>
      <c r="FRI51" s="1116"/>
      <c r="FRJ51" s="1116"/>
      <c r="FRK51" s="1116"/>
      <c r="FRL51" s="1116"/>
      <c r="FRM51" s="1116"/>
      <c r="FRN51" s="1116"/>
      <c r="FRO51" s="1116"/>
      <c r="FRP51" s="1116"/>
      <c r="FRQ51" s="1116"/>
      <c r="FRR51" s="1116"/>
      <c r="FRS51" s="1116"/>
      <c r="FRT51" s="1116"/>
      <c r="FRU51" s="1116"/>
      <c r="FRV51" s="1116"/>
      <c r="FRW51" s="1116"/>
      <c r="FRX51" s="1116"/>
      <c r="FRY51" s="1116"/>
      <c r="FRZ51" s="1116"/>
      <c r="FSA51" s="1116"/>
      <c r="FSB51" s="1116"/>
      <c r="FSC51" s="1116"/>
      <c r="FSD51" s="1116"/>
      <c r="FSE51" s="1116"/>
      <c r="FSF51" s="1116"/>
      <c r="FSG51" s="1116"/>
      <c r="FSH51" s="1116"/>
      <c r="FSI51" s="1116"/>
      <c r="FSJ51" s="1116"/>
      <c r="FSK51" s="1116"/>
      <c r="FSL51" s="1116"/>
      <c r="FSM51" s="1116"/>
      <c r="FSN51" s="1116"/>
      <c r="FSO51" s="1116"/>
      <c r="FSP51" s="1116"/>
      <c r="FSQ51" s="1116"/>
      <c r="FSR51" s="1116"/>
      <c r="FSS51" s="1116"/>
      <c r="FST51" s="1116"/>
      <c r="FSU51" s="1116"/>
      <c r="FSV51" s="1116"/>
      <c r="FSW51" s="1116"/>
      <c r="FSX51" s="1116"/>
      <c r="FSY51" s="1116"/>
      <c r="FSZ51" s="1116"/>
      <c r="FTA51" s="1116"/>
      <c r="FTB51" s="1116"/>
      <c r="FTC51" s="1116"/>
      <c r="FTD51" s="1116"/>
      <c r="FTE51" s="1116"/>
      <c r="FTF51" s="1116"/>
      <c r="FTG51" s="1116"/>
      <c r="FTH51" s="1116"/>
      <c r="FTI51" s="1116"/>
      <c r="FTJ51" s="1116"/>
      <c r="FTK51" s="1116"/>
      <c r="FTL51" s="1116"/>
      <c r="FTM51" s="1116"/>
      <c r="FTN51" s="1116"/>
      <c r="FTO51" s="1116"/>
      <c r="FTP51" s="1116"/>
      <c r="FTQ51" s="1116"/>
      <c r="FTR51" s="1116"/>
      <c r="FTS51" s="1116"/>
      <c r="FTT51" s="1116"/>
      <c r="FTU51" s="1116"/>
      <c r="FTV51" s="1116"/>
      <c r="FTW51" s="1116"/>
      <c r="FTX51" s="1116"/>
      <c r="FTY51" s="1116"/>
      <c r="FTZ51" s="1116"/>
      <c r="FUA51" s="1116"/>
      <c r="FUB51" s="1116"/>
      <c r="FUC51" s="1116"/>
      <c r="FUD51" s="1116"/>
      <c r="FUE51" s="1116"/>
      <c r="FUF51" s="1116"/>
      <c r="FUG51" s="1116"/>
      <c r="FUH51" s="1116"/>
      <c r="FUI51" s="1116"/>
      <c r="FUJ51" s="1116"/>
      <c r="FUK51" s="1116"/>
      <c r="FUL51" s="1116"/>
      <c r="FUM51" s="1116"/>
      <c r="FUN51" s="1116"/>
      <c r="FUO51" s="1116"/>
      <c r="FUP51" s="1116"/>
      <c r="FUQ51" s="1116"/>
      <c r="FUR51" s="1116"/>
      <c r="FUS51" s="1116"/>
      <c r="FUT51" s="1116"/>
      <c r="FUU51" s="1116"/>
      <c r="FUV51" s="1116"/>
      <c r="FUW51" s="1116"/>
      <c r="FUX51" s="1116"/>
      <c r="FUY51" s="1116"/>
      <c r="FUZ51" s="1116"/>
      <c r="FVA51" s="1116"/>
      <c r="FVB51" s="1116"/>
      <c r="FVC51" s="1116"/>
      <c r="FVD51" s="1116"/>
      <c r="FVE51" s="1116"/>
      <c r="FVF51" s="1116"/>
      <c r="FVG51" s="1116"/>
      <c r="FVH51" s="1116"/>
      <c r="FVI51" s="1116"/>
      <c r="FVJ51" s="1116"/>
      <c r="FVK51" s="1116"/>
      <c r="FVL51" s="1116"/>
      <c r="FVM51" s="1116"/>
      <c r="FVN51" s="1116"/>
      <c r="FVO51" s="1116"/>
      <c r="FVP51" s="1116"/>
      <c r="FVQ51" s="1116"/>
      <c r="FVR51" s="1116"/>
      <c r="FVS51" s="1116"/>
      <c r="FVT51" s="1116"/>
      <c r="FVU51" s="1116"/>
      <c r="FVV51" s="1116"/>
      <c r="FVW51" s="1116"/>
      <c r="FVX51" s="1116"/>
      <c r="FVY51" s="1116"/>
      <c r="FVZ51" s="1116"/>
      <c r="FWA51" s="1116"/>
      <c r="FWB51" s="1116"/>
      <c r="FWC51" s="1116"/>
      <c r="FWD51" s="1116"/>
      <c r="FWE51" s="1116"/>
      <c r="FWF51" s="1116"/>
      <c r="FWG51" s="1116"/>
      <c r="FWH51" s="1116"/>
      <c r="FWI51" s="1116"/>
      <c r="FWJ51" s="1116"/>
      <c r="FWK51" s="1116"/>
      <c r="FWL51" s="1116"/>
      <c r="FWM51" s="1116"/>
      <c r="FWN51" s="1116"/>
      <c r="FWO51" s="1116"/>
      <c r="FWP51" s="1116"/>
      <c r="FWQ51" s="1116"/>
      <c r="FWR51" s="1116"/>
      <c r="FWS51" s="1116"/>
      <c r="FWT51" s="1116"/>
      <c r="FWU51" s="1116"/>
      <c r="FWV51" s="1116"/>
      <c r="FWW51" s="1116"/>
      <c r="FWX51" s="1116"/>
      <c r="FWY51" s="1116"/>
      <c r="FWZ51" s="1116"/>
      <c r="FXA51" s="1116"/>
      <c r="FXB51" s="1116"/>
      <c r="FXC51" s="1116"/>
      <c r="FXD51" s="1116"/>
      <c r="FXE51" s="1116"/>
      <c r="FXF51" s="1116"/>
      <c r="FXG51" s="1116"/>
      <c r="FXH51" s="1116"/>
      <c r="FXI51" s="1116"/>
      <c r="FXJ51" s="1116"/>
      <c r="FXK51" s="1116"/>
      <c r="FXL51" s="1116"/>
      <c r="FXM51" s="1116"/>
      <c r="FXN51" s="1116"/>
      <c r="FXO51" s="1116"/>
      <c r="FXP51" s="1116"/>
      <c r="FXQ51" s="1116"/>
      <c r="FXR51" s="1116"/>
      <c r="FXS51" s="1116"/>
      <c r="FXT51" s="1116"/>
      <c r="FXU51" s="1116"/>
      <c r="FXV51" s="1116"/>
      <c r="FXW51" s="1116"/>
      <c r="FXX51" s="1116"/>
      <c r="FXY51" s="1116"/>
      <c r="FXZ51" s="1116"/>
      <c r="FYA51" s="1116"/>
      <c r="FYB51" s="1116"/>
      <c r="FYC51" s="1116"/>
      <c r="FYD51" s="1116"/>
      <c r="FYE51" s="1116"/>
      <c r="FYF51" s="1116"/>
      <c r="FYG51" s="1116"/>
      <c r="FYH51" s="1116"/>
      <c r="FYI51" s="1116"/>
      <c r="FYJ51" s="1116"/>
      <c r="FYK51" s="1116"/>
      <c r="FYL51" s="1116"/>
      <c r="FYM51" s="1116"/>
      <c r="FYN51" s="1116"/>
      <c r="FYO51" s="1116"/>
      <c r="FYP51" s="1116"/>
      <c r="FYQ51" s="1116"/>
      <c r="FYR51" s="1116"/>
      <c r="FYS51" s="1116"/>
      <c r="FYT51" s="1116"/>
      <c r="FYU51" s="1116"/>
      <c r="FYV51" s="1116"/>
      <c r="FYW51" s="1116"/>
      <c r="FYX51" s="1116"/>
      <c r="FYY51" s="1116"/>
      <c r="FYZ51" s="1116"/>
      <c r="FZA51" s="1116"/>
      <c r="FZB51" s="1116"/>
      <c r="FZC51" s="1116"/>
      <c r="FZD51" s="1116"/>
      <c r="FZE51" s="1116"/>
      <c r="FZF51" s="1116"/>
      <c r="FZG51" s="1116"/>
      <c r="FZH51" s="1116"/>
      <c r="FZI51" s="1116"/>
      <c r="FZJ51" s="1116"/>
      <c r="FZK51" s="1116"/>
      <c r="FZL51" s="1116"/>
      <c r="FZM51" s="1116"/>
      <c r="FZN51" s="1116"/>
      <c r="FZO51" s="1116"/>
      <c r="FZP51" s="1116"/>
      <c r="FZQ51" s="1116"/>
      <c r="FZR51" s="1116"/>
      <c r="FZS51" s="1116"/>
      <c r="FZT51" s="1116"/>
      <c r="FZU51" s="1116"/>
      <c r="FZV51" s="1116"/>
      <c r="FZW51" s="1116"/>
      <c r="FZX51" s="1116"/>
      <c r="FZY51" s="1116"/>
      <c r="FZZ51" s="1116"/>
      <c r="GAA51" s="1116"/>
      <c r="GAB51" s="1116"/>
      <c r="GAC51" s="1116"/>
      <c r="GAD51" s="1116"/>
      <c r="GAE51" s="1116"/>
      <c r="GAF51" s="1116"/>
      <c r="GAG51" s="1116"/>
      <c r="GAH51" s="1116"/>
      <c r="GAI51" s="1116"/>
      <c r="GAJ51" s="1116"/>
      <c r="GAK51" s="1116"/>
      <c r="GAL51" s="1116"/>
      <c r="GAM51" s="1116"/>
      <c r="GAN51" s="1116"/>
      <c r="GAO51" s="1116"/>
      <c r="GAP51" s="1116"/>
      <c r="GAQ51" s="1116"/>
      <c r="GAR51" s="1116"/>
      <c r="GAS51" s="1116"/>
      <c r="GAT51" s="1116"/>
      <c r="GAU51" s="1116"/>
      <c r="GAV51" s="1116"/>
      <c r="GAW51" s="1116"/>
      <c r="GAX51" s="1116"/>
      <c r="GAY51" s="1116"/>
      <c r="GAZ51" s="1116"/>
      <c r="GBA51" s="1116"/>
      <c r="GBB51" s="1116"/>
      <c r="GBC51" s="1116"/>
      <c r="GBD51" s="1116"/>
      <c r="GBE51" s="1116"/>
      <c r="GBF51" s="1116"/>
      <c r="GBG51" s="1116"/>
      <c r="GBH51" s="1116"/>
      <c r="GBI51" s="1116"/>
      <c r="GBJ51" s="1116"/>
      <c r="GBK51" s="1116"/>
      <c r="GBL51" s="1116"/>
      <c r="GBM51" s="1116"/>
      <c r="GBN51" s="1116"/>
      <c r="GBO51" s="1116"/>
      <c r="GBP51" s="1116"/>
      <c r="GBQ51" s="1116"/>
      <c r="GBR51" s="1116"/>
      <c r="GBS51" s="1116"/>
      <c r="GBT51" s="1116"/>
      <c r="GBU51" s="1116"/>
      <c r="GBV51" s="1116"/>
      <c r="GBW51" s="1116"/>
      <c r="GBX51" s="1116"/>
      <c r="GBY51" s="1116"/>
      <c r="GBZ51" s="1116"/>
      <c r="GCA51" s="1116"/>
      <c r="GCB51" s="1116"/>
      <c r="GCC51" s="1116"/>
      <c r="GCD51" s="1116"/>
      <c r="GCE51" s="1116"/>
      <c r="GCF51" s="1116"/>
      <c r="GCG51" s="1116"/>
      <c r="GCH51" s="1116"/>
      <c r="GCI51" s="1116"/>
      <c r="GCJ51" s="1116"/>
      <c r="GCK51" s="1116"/>
      <c r="GCL51" s="1116"/>
      <c r="GCM51" s="1116"/>
      <c r="GCN51" s="1116"/>
      <c r="GCO51" s="1116"/>
      <c r="GCP51" s="1116"/>
      <c r="GCQ51" s="1116"/>
      <c r="GCR51" s="1116"/>
      <c r="GCS51" s="1116"/>
      <c r="GCT51" s="1116"/>
      <c r="GCU51" s="1116"/>
      <c r="GCV51" s="1116"/>
      <c r="GCW51" s="1116"/>
      <c r="GCX51" s="1116"/>
      <c r="GCY51" s="1116"/>
      <c r="GCZ51" s="1116"/>
      <c r="GDA51" s="1116"/>
      <c r="GDB51" s="1116"/>
      <c r="GDC51" s="1116"/>
      <c r="GDD51" s="1116"/>
      <c r="GDE51" s="1116"/>
      <c r="GDF51" s="1116"/>
      <c r="GDG51" s="1116"/>
      <c r="GDH51" s="1116"/>
      <c r="GDI51" s="1116"/>
      <c r="GDJ51" s="1116"/>
      <c r="GDK51" s="1116"/>
      <c r="GDL51" s="1116"/>
      <c r="GDM51" s="1116"/>
      <c r="GDN51" s="1116"/>
      <c r="GDO51" s="1116"/>
      <c r="GDP51" s="1116"/>
      <c r="GDQ51" s="1116"/>
      <c r="GDR51" s="1116"/>
      <c r="GDS51" s="1116"/>
      <c r="GDT51" s="1116"/>
      <c r="GDU51" s="1116"/>
      <c r="GDV51" s="1116"/>
      <c r="GDW51" s="1116"/>
      <c r="GDX51" s="1116"/>
      <c r="GDY51" s="1116"/>
      <c r="GDZ51" s="1116"/>
      <c r="GEA51" s="1116"/>
      <c r="GEB51" s="1116"/>
      <c r="GEC51" s="1116"/>
      <c r="GED51" s="1116"/>
      <c r="GEE51" s="1116"/>
      <c r="GEF51" s="1116"/>
      <c r="GEG51" s="1116"/>
      <c r="GEH51" s="1116"/>
      <c r="GEI51" s="1116"/>
      <c r="GEJ51" s="1116"/>
      <c r="GEK51" s="1116"/>
      <c r="GEL51" s="1116"/>
      <c r="GEM51" s="1116"/>
      <c r="GEN51" s="1116"/>
      <c r="GEO51" s="1116"/>
      <c r="GEP51" s="1116"/>
      <c r="GEQ51" s="1116"/>
      <c r="GER51" s="1116"/>
      <c r="GES51" s="1116"/>
      <c r="GET51" s="1116"/>
      <c r="GEU51" s="1116"/>
      <c r="GEV51" s="1116"/>
      <c r="GEW51" s="1116"/>
      <c r="GEX51" s="1116"/>
      <c r="GEY51" s="1116"/>
      <c r="GEZ51" s="1116"/>
      <c r="GFA51" s="1116"/>
      <c r="GFB51" s="1116"/>
      <c r="GFC51" s="1116"/>
      <c r="GFD51" s="1116"/>
      <c r="GFE51" s="1116"/>
      <c r="GFF51" s="1116"/>
      <c r="GFG51" s="1116"/>
      <c r="GFH51" s="1116"/>
      <c r="GFI51" s="1116"/>
      <c r="GFJ51" s="1116"/>
      <c r="GFK51" s="1116"/>
      <c r="GFL51" s="1116"/>
      <c r="GFM51" s="1116"/>
      <c r="GFN51" s="1116"/>
      <c r="GFO51" s="1116"/>
      <c r="GFP51" s="1116"/>
      <c r="GFQ51" s="1116"/>
      <c r="GFR51" s="1116"/>
      <c r="GFS51" s="1116"/>
      <c r="GFT51" s="1116"/>
      <c r="GFU51" s="1116"/>
      <c r="GFV51" s="1116"/>
      <c r="GFW51" s="1116"/>
      <c r="GFX51" s="1116"/>
      <c r="GFY51" s="1116"/>
      <c r="GFZ51" s="1116"/>
      <c r="GGA51" s="1116"/>
      <c r="GGB51" s="1116"/>
      <c r="GGC51" s="1116"/>
      <c r="GGD51" s="1116"/>
      <c r="GGE51" s="1116"/>
      <c r="GGF51" s="1116"/>
      <c r="GGG51" s="1116"/>
      <c r="GGH51" s="1116"/>
      <c r="GGI51" s="1116"/>
      <c r="GGJ51" s="1116"/>
      <c r="GGK51" s="1116"/>
      <c r="GGL51" s="1116"/>
      <c r="GGM51" s="1116"/>
      <c r="GGN51" s="1116"/>
      <c r="GGO51" s="1116"/>
      <c r="GGP51" s="1116"/>
      <c r="GGQ51" s="1116"/>
      <c r="GGR51" s="1116"/>
      <c r="GGS51" s="1116"/>
      <c r="GGT51" s="1116"/>
      <c r="GGU51" s="1116"/>
      <c r="GGV51" s="1116"/>
      <c r="GGW51" s="1116"/>
      <c r="GGX51" s="1116"/>
      <c r="GGY51" s="1116"/>
      <c r="GGZ51" s="1116"/>
      <c r="GHA51" s="1116"/>
      <c r="GHB51" s="1116"/>
      <c r="GHC51" s="1116"/>
      <c r="GHD51" s="1116"/>
      <c r="GHE51" s="1116"/>
      <c r="GHF51" s="1116"/>
      <c r="GHG51" s="1116"/>
      <c r="GHH51" s="1116"/>
      <c r="GHI51" s="1116"/>
      <c r="GHJ51" s="1116"/>
      <c r="GHK51" s="1116"/>
      <c r="GHL51" s="1116"/>
      <c r="GHM51" s="1116"/>
      <c r="GHN51" s="1116"/>
      <c r="GHO51" s="1116"/>
      <c r="GHP51" s="1116"/>
      <c r="GHQ51" s="1116"/>
      <c r="GHR51" s="1116"/>
      <c r="GHS51" s="1116"/>
      <c r="GHT51" s="1116"/>
      <c r="GHU51" s="1116"/>
      <c r="GHV51" s="1116"/>
      <c r="GHW51" s="1116"/>
      <c r="GHX51" s="1116"/>
      <c r="GHY51" s="1116"/>
      <c r="GHZ51" s="1116"/>
      <c r="GIA51" s="1116"/>
      <c r="GIB51" s="1116"/>
      <c r="GIC51" s="1116"/>
      <c r="GID51" s="1116"/>
      <c r="GIE51" s="1116"/>
      <c r="GIF51" s="1116"/>
      <c r="GIG51" s="1116"/>
      <c r="GIH51" s="1116"/>
      <c r="GII51" s="1116"/>
      <c r="GIJ51" s="1116"/>
      <c r="GIK51" s="1116"/>
      <c r="GIL51" s="1116"/>
      <c r="GIM51" s="1116"/>
      <c r="GIN51" s="1116"/>
      <c r="GIO51" s="1116"/>
      <c r="GIP51" s="1116"/>
      <c r="GIQ51" s="1116"/>
      <c r="GIR51" s="1116"/>
      <c r="GIS51" s="1116"/>
      <c r="GIT51" s="1116"/>
      <c r="GIU51" s="1116"/>
      <c r="GIV51" s="1116"/>
      <c r="GIW51" s="1116"/>
      <c r="GIX51" s="1116"/>
      <c r="GIY51" s="1116"/>
      <c r="GIZ51" s="1116"/>
      <c r="GJA51" s="1116"/>
      <c r="GJB51" s="1116"/>
      <c r="GJC51" s="1116"/>
      <c r="GJD51" s="1116"/>
      <c r="GJE51" s="1116"/>
      <c r="GJF51" s="1116"/>
      <c r="GJG51" s="1116"/>
      <c r="GJH51" s="1116"/>
      <c r="GJI51" s="1116"/>
      <c r="GJJ51" s="1116"/>
      <c r="GJK51" s="1116"/>
      <c r="GJL51" s="1116"/>
      <c r="GJM51" s="1116"/>
      <c r="GJN51" s="1116"/>
      <c r="GJO51" s="1116"/>
      <c r="GJP51" s="1116"/>
      <c r="GJQ51" s="1116"/>
      <c r="GJR51" s="1116"/>
      <c r="GJS51" s="1116"/>
      <c r="GJT51" s="1116"/>
      <c r="GJU51" s="1116"/>
      <c r="GJV51" s="1116"/>
      <c r="GJW51" s="1116"/>
      <c r="GJX51" s="1116"/>
      <c r="GJY51" s="1116"/>
      <c r="GJZ51" s="1116"/>
      <c r="GKA51" s="1116"/>
      <c r="GKB51" s="1116"/>
      <c r="GKC51" s="1116"/>
      <c r="GKD51" s="1116"/>
      <c r="GKE51" s="1116"/>
      <c r="GKF51" s="1116"/>
      <c r="GKG51" s="1116"/>
      <c r="GKH51" s="1116"/>
      <c r="GKI51" s="1116"/>
      <c r="GKJ51" s="1116"/>
      <c r="GKK51" s="1116"/>
      <c r="GKL51" s="1116"/>
      <c r="GKM51" s="1116"/>
      <c r="GKN51" s="1116"/>
      <c r="GKO51" s="1116"/>
      <c r="GKP51" s="1116"/>
      <c r="GKQ51" s="1116"/>
      <c r="GKR51" s="1116"/>
      <c r="GKS51" s="1116"/>
      <c r="GKT51" s="1116"/>
      <c r="GKU51" s="1116"/>
      <c r="GKV51" s="1116"/>
      <c r="GKW51" s="1116"/>
      <c r="GKX51" s="1116"/>
      <c r="GKY51" s="1116"/>
      <c r="GKZ51" s="1116"/>
      <c r="GLA51" s="1116"/>
      <c r="GLB51" s="1116"/>
      <c r="GLC51" s="1116"/>
      <c r="GLD51" s="1116"/>
      <c r="GLE51" s="1116"/>
      <c r="GLF51" s="1116"/>
      <c r="GLG51" s="1116"/>
      <c r="GLH51" s="1116"/>
      <c r="GLI51" s="1116"/>
      <c r="GLJ51" s="1116"/>
      <c r="GLK51" s="1116"/>
      <c r="GLL51" s="1116"/>
      <c r="GLM51" s="1116"/>
      <c r="GLN51" s="1116"/>
      <c r="GLO51" s="1116"/>
      <c r="GLP51" s="1116"/>
      <c r="GLQ51" s="1116"/>
      <c r="GLR51" s="1116"/>
      <c r="GLS51" s="1116"/>
      <c r="GLT51" s="1116"/>
      <c r="GLU51" s="1116"/>
      <c r="GLV51" s="1116"/>
      <c r="GLW51" s="1116"/>
      <c r="GLX51" s="1116"/>
      <c r="GLY51" s="1116"/>
      <c r="GLZ51" s="1116"/>
      <c r="GMA51" s="1116"/>
      <c r="GMB51" s="1116"/>
      <c r="GMC51" s="1116"/>
      <c r="GMD51" s="1116"/>
      <c r="GME51" s="1116"/>
      <c r="GMF51" s="1116"/>
      <c r="GMG51" s="1116"/>
      <c r="GMH51" s="1116"/>
      <c r="GMI51" s="1116"/>
      <c r="GMJ51" s="1116"/>
      <c r="GMK51" s="1116"/>
      <c r="GML51" s="1116"/>
      <c r="GMM51" s="1116"/>
      <c r="GMN51" s="1116"/>
      <c r="GMO51" s="1116"/>
      <c r="GMP51" s="1116"/>
      <c r="GMQ51" s="1116"/>
      <c r="GMR51" s="1116"/>
      <c r="GMS51" s="1116"/>
      <c r="GMT51" s="1116"/>
      <c r="GMU51" s="1116"/>
      <c r="GMV51" s="1116"/>
      <c r="GMW51" s="1116"/>
      <c r="GMX51" s="1116"/>
      <c r="GMY51" s="1116"/>
      <c r="GMZ51" s="1116"/>
      <c r="GNA51" s="1116"/>
      <c r="GNB51" s="1116"/>
      <c r="GNC51" s="1116"/>
      <c r="GND51" s="1116"/>
      <c r="GNE51" s="1116"/>
      <c r="GNF51" s="1116"/>
      <c r="GNG51" s="1116"/>
      <c r="GNH51" s="1116"/>
      <c r="GNI51" s="1116"/>
      <c r="GNJ51" s="1116"/>
      <c r="GNK51" s="1116"/>
      <c r="GNL51" s="1116"/>
      <c r="GNM51" s="1116"/>
      <c r="GNN51" s="1116"/>
      <c r="GNO51" s="1116"/>
      <c r="GNP51" s="1116"/>
      <c r="GNQ51" s="1116"/>
      <c r="GNR51" s="1116"/>
      <c r="GNS51" s="1116"/>
      <c r="GNT51" s="1116"/>
      <c r="GNU51" s="1116"/>
      <c r="GNV51" s="1116"/>
      <c r="GNW51" s="1116"/>
      <c r="GNX51" s="1116"/>
      <c r="GNY51" s="1116"/>
      <c r="GNZ51" s="1116"/>
      <c r="GOA51" s="1116"/>
      <c r="GOB51" s="1116"/>
      <c r="GOC51" s="1116"/>
      <c r="GOD51" s="1116"/>
      <c r="GOE51" s="1116"/>
      <c r="GOF51" s="1116"/>
      <c r="GOG51" s="1116"/>
      <c r="GOH51" s="1116"/>
      <c r="GOI51" s="1116"/>
      <c r="GOJ51" s="1116"/>
      <c r="GOK51" s="1116"/>
      <c r="GOL51" s="1116"/>
      <c r="GOM51" s="1116"/>
      <c r="GON51" s="1116"/>
      <c r="GOO51" s="1116"/>
      <c r="GOP51" s="1116"/>
      <c r="GOQ51" s="1116"/>
      <c r="GOR51" s="1116"/>
      <c r="GOS51" s="1116"/>
      <c r="GOT51" s="1116"/>
      <c r="GOU51" s="1116"/>
      <c r="GOV51" s="1116"/>
      <c r="GOW51" s="1116"/>
      <c r="GOX51" s="1116"/>
      <c r="GOY51" s="1116"/>
      <c r="GOZ51" s="1116"/>
      <c r="GPA51" s="1116"/>
      <c r="GPB51" s="1116"/>
      <c r="GPC51" s="1116"/>
      <c r="GPD51" s="1116"/>
      <c r="GPE51" s="1116"/>
      <c r="GPF51" s="1116"/>
      <c r="GPG51" s="1116"/>
      <c r="GPH51" s="1116"/>
      <c r="GPI51" s="1116"/>
      <c r="GPJ51" s="1116"/>
      <c r="GPK51" s="1116"/>
      <c r="GPL51" s="1116"/>
      <c r="GPM51" s="1116"/>
      <c r="GPN51" s="1116"/>
      <c r="GPO51" s="1116"/>
      <c r="GPP51" s="1116"/>
      <c r="GPQ51" s="1116"/>
      <c r="GPR51" s="1116"/>
      <c r="GPS51" s="1116"/>
      <c r="GPT51" s="1116"/>
      <c r="GPU51" s="1116"/>
      <c r="GPV51" s="1116"/>
      <c r="GPW51" s="1116"/>
      <c r="GPX51" s="1116"/>
      <c r="GPY51" s="1116"/>
      <c r="GPZ51" s="1116"/>
      <c r="GQA51" s="1116"/>
      <c r="GQB51" s="1116"/>
      <c r="GQC51" s="1116"/>
      <c r="GQD51" s="1116"/>
      <c r="GQE51" s="1116"/>
      <c r="GQF51" s="1116"/>
      <c r="GQG51" s="1116"/>
      <c r="GQH51" s="1116"/>
      <c r="GQI51" s="1116"/>
      <c r="GQJ51" s="1116"/>
      <c r="GQK51" s="1116"/>
      <c r="GQL51" s="1116"/>
      <c r="GQM51" s="1116"/>
      <c r="GQN51" s="1116"/>
      <c r="GQO51" s="1116"/>
      <c r="GQP51" s="1116"/>
      <c r="GQQ51" s="1116"/>
      <c r="GQR51" s="1116"/>
      <c r="GQS51" s="1116"/>
      <c r="GQT51" s="1116"/>
      <c r="GQU51" s="1116"/>
      <c r="GQV51" s="1116"/>
      <c r="GQW51" s="1116"/>
      <c r="GQX51" s="1116"/>
      <c r="GQY51" s="1116"/>
      <c r="GQZ51" s="1116"/>
      <c r="GRA51" s="1116"/>
      <c r="GRB51" s="1116"/>
      <c r="GRC51" s="1116"/>
      <c r="GRD51" s="1116"/>
      <c r="GRE51" s="1116"/>
      <c r="GRF51" s="1116"/>
      <c r="GRG51" s="1116"/>
      <c r="GRH51" s="1116"/>
      <c r="GRI51" s="1116"/>
      <c r="GRJ51" s="1116"/>
      <c r="GRK51" s="1116"/>
      <c r="GRL51" s="1116"/>
      <c r="GRM51" s="1116"/>
      <c r="GRN51" s="1116"/>
      <c r="GRO51" s="1116"/>
      <c r="GRP51" s="1116"/>
      <c r="GRQ51" s="1116"/>
      <c r="GRR51" s="1116"/>
      <c r="GRS51" s="1116"/>
      <c r="GRT51" s="1116"/>
      <c r="GRU51" s="1116"/>
      <c r="GRV51" s="1116"/>
      <c r="GRW51" s="1116"/>
      <c r="GRX51" s="1116"/>
      <c r="GRY51" s="1116"/>
      <c r="GRZ51" s="1116"/>
      <c r="GSA51" s="1116"/>
      <c r="GSB51" s="1116"/>
      <c r="GSC51" s="1116"/>
      <c r="GSD51" s="1116"/>
      <c r="GSE51" s="1116"/>
      <c r="GSF51" s="1116"/>
      <c r="GSG51" s="1116"/>
      <c r="GSH51" s="1116"/>
      <c r="GSI51" s="1116"/>
      <c r="GSJ51" s="1116"/>
      <c r="GSK51" s="1116"/>
      <c r="GSL51" s="1116"/>
      <c r="GSM51" s="1116"/>
      <c r="GSN51" s="1116"/>
      <c r="GSO51" s="1116"/>
      <c r="GSP51" s="1116"/>
      <c r="GSQ51" s="1116"/>
      <c r="GSR51" s="1116"/>
      <c r="GSS51" s="1116"/>
      <c r="GST51" s="1116"/>
      <c r="GSU51" s="1116"/>
      <c r="GSV51" s="1116"/>
      <c r="GSW51" s="1116"/>
      <c r="GSX51" s="1116"/>
      <c r="GSY51" s="1116"/>
      <c r="GSZ51" s="1116"/>
      <c r="GTA51" s="1116"/>
      <c r="GTB51" s="1116"/>
      <c r="GTC51" s="1116"/>
      <c r="GTD51" s="1116"/>
      <c r="GTE51" s="1116"/>
      <c r="GTF51" s="1116"/>
      <c r="GTG51" s="1116"/>
      <c r="GTH51" s="1116"/>
      <c r="GTI51" s="1116"/>
      <c r="GTJ51" s="1116"/>
      <c r="GTK51" s="1116"/>
      <c r="GTL51" s="1116"/>
      <c r="GTM51" s="1116"/>
      <c r="GTN51" s="1116"/>
      <c r="GTO51" s="1116"/>
      <c r="GTP51" s="1116"/>
      <c r="GTQ51" s="1116"/>
      <c r="GTR51" s="1116"/>
      <c r="GTS51" s="1116"/>
      <c r="GTT51" s="1116"/>
      <c r="GTU51" s="1116"/>
      <c r="GTV51" s="1116"/>
      <c r="GTW51" s="1116"/>
      <c r="GTX51" s="1116"/>
      <c r="GTY51" s="1116"/>
      <c r="GTZ51" s="1116"/>
      <c r="GUA51" s="1116"/>
      <c r="GUB51" s="1116"/>
      <c r="GUC51" s="1116"/>
      <c r="GUD51" s="1116"/>
      <c r="GUE51" s="1116"/>
      <c r="GUF51" s="1116"/>
      <c r="GUG51" s="1116"/>
      <c r="GUH51" s="1116"/>
      <c r="GUI51" s="1116"/>
      <c r="GUJ51" s="1116"/>
      <c r="GUK51" s="1116"/>
      <c r="GUL51" s="1116"/>
      <c r="GUM51" s="1116"/>
      <c r="GUN51" s="1116"/>
      <c r="GUO51" s="1116"/>
      <c r="GUP51" s="1116"/>
      <c r="GUQ51" s="1116"/>
      <c r="GUR51" s="1116"/>
      <c r="GUS51" s="1116"/>
      <c r="GUT51" s="1116"/>
      <c r="GUU51" s="1116"/>
      <c r="GUV51" s="1116"/>
      <c r="GUW51" s="1116"/>
      <c r="GUX51" s="1116"/>
      <c r="GUY51" s="1116"/>
      <c r="GUZ51" s="1116"/>
      <c r="GVA51" s="1116"/>
      <c r="GVB51" s="1116"/>
      <c r="GVC51" s="1116"/>
      <c r="GVD51" s="1116"/>
      <c r="GVE51" s="1116"/>
      <c r="GVF51" s="1116"/>
      <c r="GVG51" s="1116"/>
      <c r="GVH51" s="1116"/>
      <c r="GVI51" s="1116"/>
      <c r="GVJ51" s="1116"/>
      <c r="GVK51" s="1116"/>
      <c r="GVL51" s="1116"/>
      <c r="GVM51" s="1116"/>
      <c r="GVN51" s="1116"/>
      <c r="GVO51" s="1116"/>
      <c r="GVP51" s="1116"/>
      <c r="GVQ51" s="1116"/>
      <c r="GVR51" s="1116"/>
      <c r="GVS51" s="1116"/>
      <c r="GVT51" s="1116"/>
      <c r="GVU51" s="1116"/>
      <c r="GVV51" s="1116"/>
      <c r="GVW51" s="1116"/>
      <c r="GVX51" s="1116"/>
      <c r="GVY51" s="1116"/>
      <c r="GVZ51" s="1116"/>
      <c r="GWA51" s="1116"/>
      <c r="GWB51" s="1116"/>
      <c r="GWC51" s="1116"/>
      <c r="GWD51" s="1116"/>
      <c r="GWE51" s="1116"/>
      <c r="GWF51" s="1116"/>
      <c r="GWG51" s="1116"/>
      <c r="GWH51" s="1116"/>
      <c r="GWI51" s="1116"/>
      <c r="GWJ51" s="1116"/>
      <c r="GWK51" s="1116"/>
      <c r="GWL51" s="1116"/>
      <c r="GWM51" s="1116"/>
      <c r="GWN51" s="1116"/>
      <c r="GWO51" s="1116"/>
      <c r="GWP51" s="1116"/>
      <c r="GWQ51" s="1116"/>
      <c r="GWR51" s="1116"/>
      <c r="GWS51" s="1116"/>
      <c r="GWT51" s="1116"/>
      <c r="GWU51" s="1116"/>
      <c r="GWV51" s="1116"/>
      <c r="GWW51" s="1116"/>
      <c r="GWX51" s="1116"/>
      <c r="GWY51" s="1116"/>
      <c r="GWZ51" s="1116"/>
      <c r="GXA51" s="1116"/>
      <c r="GXB51" s="1116"/>
      <c r="GXC51" s="1116"/>
      <c r="GXD51" s="1116"/>
      <c r="GXE51" s="1116"/>
      <c r="GXF51" s="1116"/>
      <c r="GXG51" s="1116"/>
      <c r="GXH51" s="1116"/>
      <c r="GXI51" s="1116"/>
      <c r="GXJ51" s="1116"/>
      <c r="GXK51" s="1116"/>
      <c r="GXL51" s="1116"/>
      <c r="GXM51" s="1116"/>
      <c r="GXN51" s="1116"/>
      <c r="GXO51" s="1116"/>
      <c r="GXP51" s="1116"/>
      <c r="GXQ51" s="1116"/>
      <c r="GXR51" s="1116"/>
      <c r="GXS51" s="1116"/>
      <c r="GXT51" s="1116"/>
      <c r="GXU51" s="1116"/>
      <c r="GXV51" s="1116"/>
      <c r="GXW51" s="1116"/>
      <c r="GXX51" s="1116"/>
      <c r="GXY51" s="1116"/>
      <c r="GXZ51" s="1116"/>
      <c r="GYA51" s="1116"/>
      <c r="GYB51" s="1116"/>
      <c r="GYC51" s="1116"/>
      <c r="GYD51" s="1116"/>
      <c r="GYE51" s="1116"/>
      <c r="GYF51" s="1116"/>
      <c r="GYG51" s="1116"/>
      <c r="GYH51" s="1116"/>
      <c r="GYI51" s="1116"/>
      <c r="GYJ51" s="1116"/>
      <c r="GYK51" s="1116"/>
      <c r="GYL51" s="1116"/>
      <c r="GYM51" s="1116"/>
      <c r="GYN51" s="1116"/>
      <c r="GYO51" s="1116"/>
      <c r="GYP51" s="1116"/>
      <c r="GYQ51" s="1116"/>
      <c r="GYR51" s="1116"/>
      <c r="GYS51" s="1116"/>
      <c r="GYT51" s="1116"/>
      <c r="GYU51" s="1116"/>
      <c r="GYV51" s="1116"/>
      <c r="GYW51" s="1116"/>
      <c r="GYX51" s="1116"/>
      <c r="GYY51" s="1116"/>
      <c r="GYZ51" s="1116"/>
      <c r="GZA51" s="1116"/>
      <c r="GZB51" s="1116"/>
      <c r="GZC51" s="1116"/>
      <c r="GZD51" s="1116"/>
      <c r="GZE51" s="1116"/>
      <c r="GZF51" s="1116"/>
      <c r="GZG51" s="1116"/>
      <c r="GZH51" s="1116"/>
      <c r="GZI51" s="1116"/>
      <c r="GZJ51" s="1116"/>
      <c r="GZK51" s="1116"/>
      <c r="GZL51" s="1116"/>
      <c r="GZM51" s="1116"/>
      <c r="GZN51" s="1116"/>
      <c r="GZO51" s="1116"/>
      <c r="GZP51" s="1116"/>
      <c r="GZQ51" s="1116"/>
      <c r="GZR51" s="1116"/>
      <c r="GZS51" s="1116"/>
      <c r="GZT51" s="1116"/>
      <c r="GZU51" s="1116"/>
      <c r="GZV51" s="1116"/>
      <c r="GZW51" s="1116"/>
      <c r="GZX51" s="1116"/>
      <c r="GZY51" s="1116"/>
      <c r="GZZ51" s="1116"/>
      <c r="HAA51" s="1116"/>
      <c r="HAB51" s="1116"/>
      <c r="HAC51" s="1116"/>
      <c r="HAD51" s="1116"/>
      <c r="HAE51" s="1116"/>
      <c r="HAF51" s="1116"/>
      <c r="HAG51" s="1116"/>
      <c r="HAH51" s="1116"/>
      <c r="HAI51" s="1116"/>
      <c r="HAJ51" s="1116"/>
      <c r="HAK51" s="1116"/>
      <c r="HAL51" s="1116"/>
      <c r="HAM51" s="1116"/>
      <c r="HAN51" s="1116"/>
      <c r="HAO51" s="1116"/>
      <c r="HAP51" s="1116"/>
      <c r="HAQ51" s="1116"/>
      <c r="HAR51" s="1116"/>
      <c r="HAS51" s="1116"/>
      <c r="HAT51" s="1116"/>
      <c r="HAU51" s="1116"/>
      <c r="HAV51" s="1116"/>
      <c r="HAW51" s="1116"/>
      <c r="HAX51" s="1116"/>
      <c r="HAY51" s="1116"/>
      <c r="HAZ51" s="1116"/>
      <c r="HBA51" s="1116"/>
      <c r="HBB51" s="1116"/>
      <c r="HBC51" s="1116"/>
      <c r="HBD51" s="1116"/>
      <c r="HBE51" s="1116"/>
      <c r="HBF51" s="1116"/>
      <c r="HBG51" s="1116"/>
      <c r="HBH51" s="1116"/>
      <c r="HBI51" s="1116"/>
      <c r="HBJ51" s="1116"/>
      <c r="HBK51" s="1116"/>
      <c r="HBL51" s="1116"/>
      <c r="HBM51" s="1116"/>
      <c r="HBN51" s="1116"/>
      <c r="HBO51" s="1116"/>
      <c r="HBP51" s="1116"/>
      <c r="HBQ51" s="1116"/>
      <c r="HBR51" s="1116"/>
      <c r="HBS51" s="1116"/>
      <c r="HBT51" s="1116"/>
      <c r="HBU51" s="1116"/>
      <c r="HBV51" s="1116"/>
      <c r="HBW51" s="1116"/>
      <c r="HBX51" s="1116"/>
      <c r="HBY51" s="1116"/>
      <c r="HBZ51" s="1116"/>
      <c r="HCA51" s="1116"/>
      <c r="HCB51" s="1116"/>
      <c r="HCC51" s="1116"/>
      <c r="HCD51" s="1116"/>
      <c r="HCE51" s="1116"/>
      <c r="HCF51" s="1116"/>
      <c r="HCG51" s="1116"/>
      <c r="HCH51" s="1116"/>
      <c r="HCI51" s="1116"/>
      <c r="HCJ51" s="1116"/>
      <c r="HCK51" s="1116"/>
      <c r="HCL51" s="1116"/>
      <c r="HCM51" s="1116"/>
      <c r="HCN51" s="1116"/>
      <c r="HCO51" s="1116"/>
      <c r="HCP51" s="1116"/>
      <c r="HCQ51" s="1116"/>
      <c r="HCR51" s="1116"/>
      <c r="HCS51" s="1116"/>
      <c r="HCT51" s="1116"/>
      <c r="HCU51" s="1116"/>
      <c r="HCV51" s="1116"/>
      <c r="HCW51" s="1116"/>
      <c r="HCX51" s="1116"/>
      <c r="HCY51" s="1116"/>
      <c r="HCZ51" s="1116"/>
      <c r="HDA51" s="1116"/>
      <c r="HDB51" s="1116"/>
      <c r="HDC51" s="1116"/>
      <c r="HDD51" s="1116"/>
      <c r="HDE51" s="1116"/>
      <c r="HDF51" s="1116"/>
      <c r="HDG51" s="1116"/>
      <c r="HDH51" s="1116"/>
      <c r="HDI51" s="1116"/>
      <c r="HDJ51" s="1116"/>
      <c r="HDK51" s="1116"/>
      <c r="HDL51" s="1116"/>
      <c r="HDM51" s="1116"/>
      <c r="HDN51" s="1116"/>
      <c r="HDO51" s="1116"/>
      <c r="HDP51" s="1116"/>
      <c r="HDQ51" s="1116"/>
      <c r="HDR51" s="1116"/>
      <c r="HDS51" s="1116"/>
      <c r="HDT51" s="1116"/>
      <c r="HDU51" s="1116"/>
      <c r="HDV51" s="1116"/>
      <c r="HDW51" s="1116"/>
      <c r="HDX51" s="1116"/>
      <c r="HDY51" s="1116"/>
      <c r="HDZ51" s="1116"/>
      <c r="HEA51" s="1116"/>
      <c r="HEB51" s="1116"/>
      <c r="HEC51" s="1116"/>
      <c r="HED51" s="1116"/>
      <c r="HEE51" s="1116"/>
      <c r="HEF51" s="1116"/>
      <c r="HEG51" s="1116"/>
      <c r="HEH51" s="1116"/>
      <c r="HEI51" s="1116"/>
      <c r="HEJ51" s="1116"/>
      <c r="HEK51" s="1116"/>
      <c r="HEL51" s="1116"/>
      <c r="HEM51" s="1116"/>
      <c r="HEN51" s="1116"/>
      <c r="HEO51" s="1116"/>
      <c r="HEP51" s="1116"/>
      <c r="HEQ51" s="1116"/>
      <c r="HER51" s="1116"/>
      <c r="HES51" s="1116"/>
      <c r="HET51" s="1116"/>
      <c r="HEU51" s="1116"/>
      <c r="HEV51" s="1116"/>
      <c r="HEW51" s="1116"/>
      <c r="HEX51" s="1116"/>
      <c r="HEY51" s="1116"/>
      <c r="HEZ51" s="1116"/>
      <c r="HFA51" s="1116"/>
      <c r="HFB51" s="1116"/>
      <c r="HFC51" s="1116"/>
      <c r="HFD51" s="1116"/>
      <c r="HFE51" s="1116"/>
      <c r="HFF51" s="1116"/>
      <c r="HFG51" s="1116"/>
      <c r="HFH51" s="1116"/>
      <c r="HFI51" s="1116"/>
      <c r="HFJ51" s="1116"/>
      <c r="HFK51" s="1116"/>
      <c r="HFL51" s="1116"/>
      <c r="HFM51" s="1116"/>
      <c r="HFN51" s="1116"/>
      <c r="HFO51" s="1116"/>
      <c r="HFP51" s="1116"/>
      <c r="HFQ51" s="1116"/>
      <c r="HFR51" s="1116"/>
      <c r="HFS51" s="1116"/>
      <c r="HFT51" s="1116"/>
      <c r="HFU51" s="1116"/>
      <c r="HFV51" s="1116"/>
      <c r="HFW51" s="1116"/>
      <c r="HFX51" s="1116"/>
      <c r="HFY51" s="1116"/>
      <c r="HFZ51" s="1116"/>
      <c r="HGA51" s="1116"/>
      <c r="HGB51" s="1116"/>
      <c r="HGC51" s="1116"/>
      <c r="HGD51" s="1116"/>
      <c r="HGE51" s="1116"/>
      <c r="HGF51" s="1116"/>
      <c r="HGG51" s="1116"/>
      <c r="HGH51" s="1116"/>
      <c r="HGI51" s="1116"/>
      <c r="HGJ51" s="1116"/>
      <c r="HGK51" s="1116"/>
      <c r="HGL51" s="1116"/>
      <c r="HGM51" s="1116"/>
      <c r="HGN51" s="1116"/>
      <c r="HGO51" s="1116"/>
      <c r="HGP51" s="1116"/>
      <c r="HGQ51" s="1116"/>
      <c r="HGR51" s="1116"/>
      <c r="HGS51" s="1116"/>
      <c r="HGT51" s="1116"/>
      <c r="HGU51" s="1116"/>
      <c r="HGV51" s="1116"/>
      <c r="HGW51" s="1116"/>
      <c r="HGX51" s="1116"/>
      <c r="HGY51" s="1116"/>
      <c r="HGZ51" s="1116"/>
      <c r="HHA51" s="1116"/>
      <c r="HHB51" s="1116"/>
      <c r="HHC51" s="1116"/>
      <c r="HHD51" s="1116"/>
      <c r="HHE51" s="1116"/>
      <c r="HHF51" s="1116"/>
      <c r="HHG51" s="1116"/>
      <c r="HHH51" s="1116"/>
      <c r="HHI51" s="1116"/>
      <c r="HHJ51" s="1116"/>
      <c r="HHK51" s="1116"/>
      <c r="HHL51" s="1116"/>
      <c r="HHM51" s="1116"/>
      <c r="HHN51" s="1116"/>
      <c r="HHO51" s="1116"/>
      <c r="HHP51" s="1116"/>
      <c r="HHQ51" s="1116"/>
      <c r="HHR51" s="1116"/>
      <c r="HHS51" s="1116"/>
      <c r="HHT51" s="1116"/>
      <c r="HHU51" s="1116"/>
      <c r="HHV51" s="1116"/>
      <c r="HHW51" s="1116"/>
      <c r="HHX51" s="1116"/>
      <c r="HHY51" s="1116"/>
      <c r="HHZ51" s="1116"/>
      <c r="HIA51" s="1116"/>
      <c r="HIB51" s="1116"/>
      <c r="HIC51" s="1116"/>
      <c r="HID51" s="1116"/>
      <c r="HIE51" s="1116"/>
      <c r="HIF51" s="1116"/>
      <c r="HIG51" s="1116"/>
      <c r="HIH51" s="1116"/>
      <c r="HII51" s="1116"/>
      <c r="HIJ51" s="1116"/>
      <c r="HIK51" s="1116"/>
      <c r="HIL51" s="1116"/>
      <c r="HIM51" s="1116"/>
      <c r="HIN51" s="1116"/>
      <c r="HIO51" s="1116"/>
      <c r="HIP51" s="1116"/>
      <c r="HIQ51" s="1116"/>
      <c r="HIR51" s="1116"/>
      <c r="HIS51" s="1116"/>
      <c r="HIT51" s="1116"/>
      <c r="HIU51" s="1116"/>
      <c r="HIV51" s="1116"/>
      <c r="HIW51" s="1116"/>
      <c r="HIX51" s="1116"/>
      <c r="HIY51" s="1116"/>
      <c r="HIZ51" s="1116"/>
      <c r="HJA51" s="1116"/>
      <c r="HJB51" s="1116"/>
      <c r="HJC51" s="1116"/>
      <c r="HJD51" s="1116"/>
      <c r="HJE51" s="1116"/>
      <c r="HJF51" s="1116"/>
      <c r="HJG51" s="1116"/>
      <c r="HJH51" s="1116"/>
      <c r="HJI51" s="1116"/>
      <c r="HJJ51" s="1116"/>
      <c r="HJK51" s="1116"/>
      <c r="HJL51" s="1116"/>
      <c r="HJM51" s="1116"/>
      <c r="HJN51" s="1116"/>
      <c r="HJO51" s="1116"/>
      <c r="HJP51" s="1116"/>
      <c r="HJQ51" s="1116"/>
      <c r="HJR51" s="1116"/>
      <c r="HJS51" s="1116"/>
      <c r="HJT51" s="1116"/>
      <c r="HJU51" s="1116"/>
      <c r="HJV51" s="1116"/>
      <c r="HJW51" s="1116"/>
      <c r="HJX51" s="1116"/>
      <c r="HJY51" s="1116"/>
      <c r="HJZ51" s="1116"/>
      <c r="HKA51" s="1116"/>
      <c r="HKB51" s="1116"/>
      <c r="HKC51" s="1116"/>
      <c r="HKD51" s="1116"/>
      <c r="HKE51" s="1116"/>
      <c r="HKF51" s="1116"/>
      <c r="HKG51" s="1116"/>
      <c r="HKH51" s="1116"/>
      <c r="HKI51" s="1116"/>
      <c r="HKJ51" s="1116"/>
      <c r="HKK51" s="1116"/>
      <c r="HKL51" s="1116"/>
      <c r="HKM51" s="1116"/>
      <c r="HKN51" s="1116"/>
      <c r="HKO51" s="1116"/>
      <c r="HKP51" s="1116"/>
      <c r="HKQ51" s="1116"/>
      <c r="HKR51" s="1116"/>
      <c r="HKS51" s="1116"/>
      <c r="HKT51" s="1116"/>
      <c r="HKU51" s="1116"/>
      <c r="HKV51" s="1116"/>
      <c r="HKW51" s="1116"/>
      <c r="HKX51" s="1116"/>
      <c r="HKY51" s="1116"/>
      <c r="HKZ51" s="1116"/>
      <c r="HLA51" s="1116"/>
      <c r="HLB51" s="1116"/>
      <c r="HLC51" s="1116"/>
      <c r="HLD51" s="1116"/>
      <c r="HLE51" s="1116"/>
      <c r="HLF51" s="1116"/>
      <c r="HLG51" s="1116"/>
      <c r="HLH51" s="1116"/>
      <c r="HLI51" s="1116"/>
      <c r="HLJ51" s="1116"/>
      <c r="HLK51" s="1116"/>
      <c r="HLL51" s="1116"/>
      <c r="HLM51" s="1116"/>
      <c r="HLN51" s="1116"/>
      <c r="HLO51" s="1116"/>
      <c r="HLP51" s="1116"/>
      <c r="HLQ51" s="1116"/>
      <c r="HLR51" s="1116"/>
      <c r="HLS51" s="1116"/>
      <c r="HLT51" s="1116"/>
      <c r="HLU51" s="1116"/>
      <c r="HLV51" s="1116"/>
      <c r="HLW51" s="1116"/>
      <c r="HLX51" s="1116"/>
      <c r="HLY51" s="1116"/>
      <c r="HLZ51" s="1116"/>
      <c r="HMA51" s="1116"/>
      <c r="HMB51" s="1116"/>
      <c r="HMC51" s="1116"/>
      <c r="HMD51" s="1116"/>
      <c r="HME51" s="1116"/>
      <c r="HMF51" s="1116"/>
      <c r="HMG51" s="1116"/>
      <c r="HMH51" s="1116"/>
      <c r="HMI51" s="1116"/>
      <c r="HMJ51" s="1116"/>
      <c r="HMK51" s="1116"/>
      <c r="HML51" s="1116"/>
      <c r="HMM51" s="1116"/>
      <c r="HMN51" s="1116"/>
      <c r="HMO51" s="1116"/>
      <c r="HMP51" s="1116"/>
      <c r="HMQ51" s="1116"/>
      <c r="HMR51" s="1116"/>
      <c r="HMS51" s="1116"/>
      <c r="HMT51" s="1116"/>
      <c r="HMU51" s="1116"/>
      <c r="HMV51" s="1116"/>
      <c r="HMW51" s="1116"/>
      <c r="HMX51" s="1116"/>
      <c r="HMY51" s="1116"/>
      <c r="HMZ51" s="1116"/>
      <c r="HNA51" s="1116"/>
      <c r="HNB51" s="1116"/>
      <c r="HNC51" s="1116"/>
      <c r="HND51" s="1116"/>
      <c r="HNE51" s="1116"/>
      <c r="HNF51" s="1116"/>
      <c r="HNG51" s="1116"/>
      <c r="HNH51" s="1116"/>
      <c r="HNI51" s="1116"/>
      <c r="HNJ51" s="1116"/>
      <c r="HNK51" s="1116"/>
      <c r="HNL51" s="1116"/>
      <c r="HNM51" s="1116"/>
      <c r="HNN51" s="1116"/>
      <c r="HNO51" s="1116"/>
      <c r="HNP51" s="1116"/>
      <c r="HNQ51" s="1116"/>
      <c r="HNR51" s="1116"/>
      <c r="HNS51" s="1116"/>
      <c r="HNT51" s="1116"/>
      <c r="HNU51" s="1116"/>
      <c r="HNV51" s="1116"/>
      <c r="HNW51" s="1116"/>
      <c r="HNX51" s="1116"/>
      <c r="HNY51" s="1116"/>
      <c r="HNZ51" s="1116"/>
      <c r="HOA51" s="1116"/>
      <c r="HOB51" s="1116"/>
      <c r="HOC51" s="1116"/>
      <c r="HOD51" s="1116"/>
      <c r="HOE51" s="1116"/>
      <c r="HOF51" s="1116"/>
      <c r="HOG51" s="1116"/>
      <c r="HOH51" s="1116"/>
      <c r="HOI51" s="1116"/>
      <c r="HOJ51" s="1116"/>
      <c r="HOK51" s="1116"/>
      <c r="HOL51" s="1116"/>
      <c r="HOM51" s="1116"/>
      <c r="HON51" s="1116"/>
      <c r="HOO51" s="1116"/>
      <c r="HOP51" s="1116"/>
      <c r="HOQ51" s="1116"/>
      <c r="HOR51" s="1116"/>
      <c r="HOS51" s="1116"/>
      <c r="HOT51" s="1116"/>
      <c r="HOU51" s="1116"/>
      <c r="HOV51" s="1116"/>
      <c r="HOW51" s="1116"/>
      <c r="HOX51" s="1116"/>
      <c r="HOY51" s="1116"/>
      <c r="HOZ51" s="1116"/>
      <c r="HPA51" s="1116"/>
      <c r="HPB51" s="1116"/>
      <c r="HPC51" s="1116"/>
      <c r="HPD51" s="1116"/>
      <c r="HPE51" s="1116"/>
      <c r="HPF51" s="1116"/>
      <c r="HPG51" s="1116"/>
      <c r="HPH51" s="1116"/>
      <c r="HPI51" s="1116"/>
      <c r="HPJ51" s="1116"/>
      <c r="HPK51" s="1116"/>
      <c r="HPL51" s="1116"/>
      <c r="HPM51" s="1116"/>
      <c r="HPN51" s="1116"/>
      <c r="HPO51" s="1116"/>
      <c r="HPP51" s="1116"/>
      <c r="HPQ51" s="1116"/>
      <c r="HPR51" s="1116"/>
      <c r="HPS51" s="1116"/>
      <c r="HPT51" s="1116"/>
      <c r="HPU51" s="1116"/>
      <c r="HPV51" s="1116"/>
      <c r="HPW51" s="1116"/>
      <c r="HPX51" s="1116"/>
      <c r="HPY51" s="1116"/>
      <c r="HPZ51" s="1116"/>
      <c r="HQA51" s="1116"/>
      <c r="HQB51" s="1116"/>
      <c r="HQC51" s="1116"/>
      <c r="HQD51" s="1116"/>
      <c r="HQE51" s="1116"/>
      <c r="HQF51" s="1116"/>
      <c r="HQG51" s="1116"/>
      <c r="HQH51" s="1116"/>
      <c r="HQI51" s="1116"/>
      <c r="HQJ51" s="1116"/>
      <c r="HQK51" s="1116"/>
      <c r="HQL51" s="1116"/>
      <c r="HQM51" s="1116"/>
      <c r="HQN51" s="1116"/>
      <c r="HQO51" s="1116"/>
      <c r="HQP51" s="1116"/>
      <c r="HQQ51" s="1116"/>
      <c r="HQR51" s="1116"/>
      <c r="HQS51" s="1116"/>
      <c r="HQT51" s="1116"/>
      <c r="HQU51" s="1116"/>
      <c r="HQV51" s="1116"/>
      <c r="HQW51" s="1116"/>
      <c r="HQX51" s="1116"/>
      <c r="HQY51" s="1116"/>
      <c r="HQZ51" s="1116"/>
      <c r="HRA51" s="1116"/>
      <c r="HRB51" s="1116"/>
      <c r="HRC51" s="1116"/>
      <c r="HRD51" s="1116"/>
      <c r="HRE51" s="1116"/>
      <c r="HRF51" s="1116"/>
      <c r="HRG51" s="1116"/>
      <c r="HRH51" s="1116"/>
      <c r="HRI51" s="1116"/>
      <c r="HRJ51" s="1116"/>
      <c r="HRK51" s="1116"/>
      <c r="HRL51" s="1116"/>
      <c r="HRM51" s="1116"/>
      <c r="HRN51" s="1116"/>
      <c r="HRO51" s="1116"/>
      <c r="HRP51" s="1116"/>
      <c r="HRQ51" s="1116"/>
      <c r="HRR51" s="1116"/>
      <c r="HRS51" s="1116"/>
      <c r="HRT51" s="1116"/>
      <c r="HRU51" s="1116"/>
      <c r="HRV51" s="1116"/>
      <c r="HRW51" s="1116"/>
      <c r="HRX51" s="1116"/>
      <c r="HRY51" s="1116"/>
      <c r="HRZ51" s="1116"/>
      <c r="HSA51" s="1116"/>
      <c r="HSB51" s="1116"/>
      <c r="HSC51" s="1116"/>
      <c r="HSD51" s="1116"/>
      <c r="HSE51" s="1116"/>
      <c r="HSF51" s="1116"/>
      <c r="HSG51" s="1116"/>
      <c r="HSH51" s="1116"/>
      <c r="HSI51" s="1116"/>
      <c r="HSJ51" s="1116"/>
      <c r="HSK51" s="1116"/>
      <c r="HSL51" s="1116"/>
      <c r="HSM51" s="1116"/>
      <c r="HSN51" s="1116"/>
      <c r="HSO51" s="1116"/>
      <c r="HSP51" s="1116"/>
      <c r="HSQ51" s="1116"/>
      <c r="HSR51" s="1116"/>
      <c r="HSS51" s="1116"/>
      <c r="HST51" s="1116"/>
      <c r="HSU51" s="1116"/>
      <c r="HSV51" s="1116"/>
      <c r="HSW51" s="1116"/>
      <c r="HSX51" s="1116"/>
      <c r="HSY51" s="1116"/>
      <c r="HSZ51" s="1116"/>
      <c r="HTA51" s="1116"/>
      <c r="HTB51" s="1116"/>
      <c r="HTC51" s="1116"/>
      <c r="HTD51" s="1116"/>
      <c r="HTE51" s="1116"/>
      <c r="HTF51" s="1116"/>
      <c r="HTG51" s="1116"/>
      <c r="HTH51" s="1116"/>
      <c r="HTI51" s="1116"/>
      <c r="HTJ51" s="1116"/>
      <c r="HTK51" s="1116"/>
      <c r="HTL51" s="1116"/>
      <c r="HTM51" s="1116"/>
      <c r="HTN51" s="1116"/>
      <c r="HTO51" s="1116"/>
      <c r="HTP51" s="1116"/>
      <c r="HTQ51" s="1116"/>
      <c r="HTR51" s="1116"/>
      <c r="HTS51" s="1116"/>
      <c r="HTT51" s="1116"/>
      <c r="HTU51" s="1116"/>
      <c r="HTV51" s="1116"/>
      <c r="HTW51" s="1116"/>
      <c r="HTX51" s="1116"/>
      <c r="HTY51" s="1116"/>
      <c r="HTZ51" s="1116"/>
      <c r="HUA51" s="1116"/>
      <c r="HUB51" s="1116"/>
      <c r="HUC51" s="1116"/>
      <c r="HUD51" s="1116"/>
      <c r="HUE51" s="1116"/>
      <c r="HUF51" s="1116"/>
      <c r="HUG51" s="1116"/>
      <c r="HUH51" s="1116"/>
      <c r="HUI51" s="1116"/>
      <c r="HUJ51" s="1116"/>
      <c r="HUK51" s="1116"/>
      <c r="HUL51" s="1116"/>
      <c r="HUM51" s="1116"/>
      <c r="HUN51" s="1116"/>
      <c r="HUO51" s="1116"/>
      <c r="HUP51" s="1116"/>
      <c r="HUQ51" s="1116"/>
      <c r="HUR51" s="1116"/>
      <c r="HUS51" s="1116"/>
      <c r="HUT51" s="1116"/>
      <c r="HUU51" s="1116"/>
      <c r="HUV51" s="1116"/>
      <c r="HUW51" s="1116"/>
      <c r="HUX51" s="1116"/>
      <c r="HUY51" s="1116"/>
      <c r="HUZ51" s="1116"/>
      <c r="HVA51" s="1116"/>
      <c r="HVB51" s="1116"/>
      <c r="HVC51" s="1116"/>
      <c r="HVD51" s="1116"/>
      <c r="HVE51" s="1116"/>
      <c r="HVF51" s="1116"/>
      <c r="HVG51" s="1116"/>
      <c r="HVH51" s="1116"/>
      <c r="HVI51" s="1116"/>
      <c r="HVJ51" s="1116"/>
      <c r="HVK51" s="1116"/>
      <c r="HVL51" s="1116"/>
      <c r="HVM51" s="1116"/>
      <c r="HVN51" s="1116"/>
      <c r="HVO51" s="1116"/>
      <c r="HVP51" s="1116"/>
      <c r="HVQ51" s="1116"/>
      <c r="HVR51" s="1116"/>
      <c r="HVS51" s="1116"/>
      <c r="HVT51" s="1116"/>
      <c r="HVU51" s="1116"/>
      <c r="HVV51" s="1116"/>
      <c r="HVW51" s="1116"/>
      <c r="HVX51" s="1116"/>
      <c r="HVY51" s="1116"/>
      <c r="HVZ51" s="1116"/>
      <c r="HWA51" s="1116"/>
      <c r="HWB51" s="1116"/>
      <c r="HWC51" s="1116"/>
      <c r="HWD51" s="1116"/>
      <c r="HWE51" s="1116"/>
      <c r="HWF51" s="1116"/>
      <c r="HWG51" s="1116"/>
      <c r="HWH51" s="1116"/>
      <c r="HWI51" s="1116"/>
      <c r="HWJ51" s="1116"/>
      <c r="HWK51" s="1116"/>
      <c r="HWL51" s="1116"/>
      <c r="HWM51" s="1116"/>
      <c r="HWN51" s="1116"/>
      <c r="HWO51" s="1116"/>
      <c r="HWP51" s="1116"/>
      <c r="HWQ51" s="1116"/>
      <c r="HWR51" s="1116"/>
      <c r="HWS51" s="1116"/>
      <c r="HWT51" s="1116"/>
      <c r="HWU51" s="1116"/>
      <c r="HWV51" s="1116"/>
      <c r="HWW51" s="1116"/>
      <c r="HWX51" s="1116"/>
      <c r="HWY51" s="1116"/>
      <c r="HWZ51" s="1116"/>
      <c r="HXA51" s="1116"/>
      <c r="HXB51" s="1116"/>
      <c r="HXC51" s="1116"/>
      <c r="HXD51" s="1116"/>
      <c r="HXE51" s="1116"/>
      <c r="HXF51" s="1116"/>
      <c r="HXG51" s="1116"/>
      <c r="HXH51" s="1116"/>
      <c r="HXI51" s="1116"/>
      <c r="HXJ51" s="1116"/>
      <c r="HXK51" s="1116"/>
      <c r="HXL51" s="1116"/>
      <c r="HXM51" s="1116"/>
      <c r="HXN51" s="1116"/>
      <c r="HXO51" s="1116"/>
      <c r="HXP51" s="1116"/>
      <c r="HXQ51" s="1116"/>
      <c r="HXR51" s="1116"/>
      <c r="HXS51" s="1116"/>
      <c r="HXT51" s="1116"/>
      <c r="HXU51" s="1116"/>
      <c r="HXV51" s="1116"/>
      <c r="HXW51" s="1116"/>
      <c r="HXX51" s="1116"/>
      <c r="HXY51" s="1116"/>
      <c r="HXZ51" s="1116"/>
      <c r="HYA51" s="1116"/>
      <c r="HYB51" s="1116"/>
      <c r="HYC51" s="1116"/>
      <c r="HYD51" s="1116"/>
      <c r="HYE51" s="1116"/>
      <c r="HYF51" s="1116"/>
      <c r="HYG51" s="1116"/>
      <c r="HYH51" s="1116"/>
      <c r="HYI51" s="1116"/>
      <c r="HYJ51" s="1116"/>
      <c r="HYK51" s="1116"/>
      <c r="HYL51" s="1116"/>
      <c r="HYM51" s="1116"/>
      <c r="HYN51" s="1116"/>
      <c r="HYO51" s="1116"/>
      <c r="HYP51" s="1116"/>
      <c r="HYQ51" s="1116"/>
      <c r="HYR51" s="1116"/>
      <c r="HYS51" s="1116"/>
      <c r="HYT51" s="1116"/>
      <c r="HYU51" s="1116"/>
      <c r="HYV51" s="1116"/>
      <c r="HYW51" s="1116"/>
      <c r="HYX51" s="1116"/>
      <c r="HYY51" s="1116"/>
      <c r="HYZ51" s="1116"/>
      <c r="HZA51" s="1116"/>
      <c r="HZB51" s="1116"/>
      <c r="HZC51" s="1116"/>
      <c r="HZD51" s="1116"/>
      <c r="HZE51" s="1116"/>
      <c r="HZF51" s="1116"/>
      <c r="HZG51" s="1116"/>
      <c r="HZH51" s="1116"/>
      <c r="HZI51" s="1116"/>
      <c r="HZJ51" s="1116"/>
      <c r="HZK51" s="1116"/>
      <c r="HZL51" s="1116"/>
      <c r="HZM51" s="1116"/>
      <c r="HZN51" s="1116"/>
      <c r="HZO51" s="1116"/>
      <c r="HZP51" s="1116"/>
      <c r="HZQ51" s="1116"/>
      <c r="HZR51" s="1116"/>
      <c r="HZS51" s="1116"/>
      <c r="HZT51" s="1116"/>
      <c r="HZU51" s="1116"/>
      <c r="HZV51" s="1116"/>
      <c r="HZW51" s="1116"/>
      <c r="HZX51" s="1116"/>
      <c r="HZY51" s="1116"/>
      <c r="HZZ51" s="1116"/>
      <c r="IAA51" s="1116"/>
      <c r="IAB51" s="1116"/>
      <c r="IAC51" s="1116"/>
      <c r="IAD51" s="1116"/>
      <c r="IAE51" s="1116"/>
      <c r="IAF51" s="1116"/>
      <c r="IAG51" s="1116"/>
      <c r="IAH51" s="1116"/>
      <c r="IAI51" s="1116"/>
      <c r="IAJ51" s="1116"/>
      <c r="IAK51" s="1116"/>
      <c r="IAL51" s="1116"/>
      <c r="IAM51" s="1116"/>
      <c r="IAN51" s="1116"/>
      <c r="IAO51" s="1116"/>
      <c r="IAP51" s="1116"/>
      <c r="IAQ51" s="1116"/>
      <c r="IAR51" s="1116"/>
      <c r="IAS51" s="1116"/>
      <c r="IAT51" s="1116"/>
      <c r="IAU51" s="1116"/>
      <c r="IAV51" s="1116"/>
      <c r="IAW51" s="1116"/>
      <c r="IAX51" s="1116"/>
      <c r="IAY51" s="1116"/>
      <c r="IAZ51" s="1116"/>
      <c r="IBA51" s="1116"/>
      <c r="IBB51" s="1116"/>
      <c r="IBC51" s="1116"/>
      <c r="IBD51" s="1116"/>
      <c r="IBE51" s="1116"/>
      <c r="IBF51" s="1116"/>
      <c r="IBG51" s="1116"/>
      <c r="IBH51" s="1116"/>
      <c r="IBI51" s="1116"/>
      <c r="IBJ51" s="1116"/>
      <c r="IBK51" s="1116"/>
      <c r="IBL51" s="1116"/>
      <c r="IBM51" s="1116"/>
      <c r="IBN51" s="1116"/>
      <c r="IBO51" s="1116"/>
      <c r="IBP51" s="1116"/>
      <c r="IBQ51" s="1116"/>
      <c r="IBR51" s="1116"/>
      <c r="IBS51" s="1116"/>
      <c r="IBT51" s="1116"/>
      <c r="IBU51" s="1116"/>
      <c r="IBV51" s="1116"/>
      <c r="IBW51" s="1116"/>
      <c r="IBX51" s="1116"/>
      <c r="IBY51" s="1116"/>
      <c r="IBZ51" s="1116"/>
      <c r="ICA51" s="1116"/>
      <c r="ICB51" s="1116"/>
      <c r="ICC51" s="1116"/>
      <c r="ICD51" s="1116"/>
      <c r="ICE51" s="1116"/>
      <c r="ICF51" s="1116"/>
      <c r="ICG51" s="1116"/>
      <c r="ICH51" s="1116"/>
      <c r="ICI51" s="1116"/>
      <c r="ICJ51" s="1116"/>
      <c r="ICK51" s="1116"/>
      <c r="ICL51" s="1116"/>
      <c r="ICM51" s="1116"/>
      <c r="ICN51" s="1116"/>
      <c r="ICO51" s="1116"/>
      <c r="ICP51" s="1116"/>
      <c r="ICQ51" s="1116"/>
      <c r="ICR51" s="1116"/>
      <c r="ICS51" s="1116"/>
      <c r="ICT51" s="1116"/>
      <c r="ICU51" s="1116"/>
      <c r="ICV51" s="1116"/>
      <c r="ICW51" s="1116"/>
      <c r="ICX51" s="1116"/>
      <c r="ICY51" s="1116"/>
      <c r="ICZ51" s="1116"/>
      <c r="IDA51" s="1116"/>
      <c r="IDB51" s="1116"/>
      <c r="IDC51" s="1116"/>
      <c r="IDD51" s="1116"/>
      <c r="IDE51" s="1116"/>
      <c r="IDF51" s="1116"/>
      <c r="IDG51" s="1116"/>
      <c r="IDH51" s="1116"/>
      <c r="IDI51" s="1116"/>
      <c r="IDJ51" s="1116"/>
      <c r="IDK51" s="1116"/>
      <c r="IDL51" s="1116"/>
      <c r="IDM51" s="1116"/>
      <c r="IDN51" s="1116"/>
      <c r="IDO51" s="1116"/>
      <c r="IDP51" s="1116"/>
      <c r="IDQ51" s="1116"/>
      <c r="IDR51" s="1116"/>
      <c r="IDS51" s="1116"/>
      <c r="IDT51" s="1116"/>
      <c r="IDU51" s="1116"/>
      <c r="IDV51" s="1116"/>
      <c r="IDW51" s="1116"/>
      <c r="IDX51" s="1116"/>
      <c r="IDY51" s="1116"/>
      <c r="IDZ51" s="1116"/>
      <c r="IEA51" s="1116"/>
      <c r="IEB51" s="1116"/>
      <c r="IEC51" s="1116"/>
      <c r="IED51" s="1116"/>
      <c r="IEE51" s="1116"/>
      <c r="IEF51" s="1116"/>
      <c r="IEG51" s="1116"/>
      <c r="IEH51" s="1116"/>
      <c r="IEI51" s="1116"/>
      <c r="IEJ51" s="1116"/>
      <c r="IEK51" s="1116"/>
      <c r="IEL51" s="1116"/>
      <c r="IEM51" s="1116"/>
      <c r="IEN51" s="1116"/>
      <c r="IEO51" s="1116"/>
      <c r="IEP51" s="1116"/>
      <c r="IEQ51" s="1116"/>
      <c r="IER51" s="1116"/>
      <c r="IES51" s="1116"/>
      <c r="IET51" s="1116"/>
      <c r="IEU51" s="1116"/>
      <c r="IEV51" s="1116"/>
      <c r="IEW51" s="1116"/>
      <c r="IEX51" s="1116"/>
      <c r="IEY51" s="1116"/>
      <c r="IEZ51" s="1116"/>
      <c r="IFA51" s="1116"/>
      <c r="IFB51" s="1116"/>
      <c r="IFC51" s="1116"/>
      <c r="IFD51" s="1116"/>
      <c r="IFE51" s="1116"/>
      <c r="IFF51" s="1116"/>
      <c r="IFG51" s="1116"/>
      <c r="IFH51" s="1116"/>
      <c r="IFI51" s="1116"/>
      <c r="IFJ51" s="1116"/>
      <c r="IFK51" s="1116"/>
      <c r="IFL51" s="1116"/>
      <c r="IFM51" s="1116"/>
      <c r="IFN51" s="1116"/>
      <c r="IFO51" s="1116"/>
      <c r="IFP51" s="1116"/>
      <c r="IFQ51" s="1116"/>
      <c r="IFR51" s="1116"/>
      <c r="IFS51" s="1116"/>
      <c r="IFT51" s="1116"/>
      <c r="IFU51" s="1116"/>
      <c r="IFV51" s="1116"/>
      <c r="IFW51" s="1116"/>
      <c r="IFX51" s="1116"/>
      <c r="IFY51" s="1116"/>
      <c r="IFZ51" s="1116"/>
      <c r="IGA51" s="1116"/>
      <c r="IGB51" s="1116"/>
      <c r="IGC51" s="1116"/>
      <c r="IGD51" s="1116"/>
      <c r="IGE51" s="1116"/>
      <c r="IGF51" s="1116"/>
      <c r="IGG51" s="1116"/>
      <c r="IGH51" s="1116"/>
      <c r="IGI51" s="1116"/>
      <c r="IGJ51" s="1116"/>
      <c r="IGK51" s="1116"/>
      <c r="IGL51" s="1116"/>
      <c r="IGM51" s="1116"/>
      <c r="IGN51" s="1116"/>
      <c r="IGO51" s="1116"/>
      <c r="IGP51" s="1116"/>
      <c r="IGQ51" s="1116"/>
      <c r="IGR51" s="1116"/>
      <c r="IGS51" s="1116"/>
      <c r="IGT51" s="1116"/>
      <c r="IGU51" s="1116"/>
      <c r="IGV51" s="1116"/>
      <c r="IGW51" s="1116"/>
      <c r="IGX51" s="1116"/>
      <c r="IGY51" s="1116"/>
      <c r="IGZ51" s="1116"/>
      <c r="IHA51" s="1116"/>
      <c r="IHB51" s="1116"/>
      <c r="IHC51" s="1116"/>
      <c r="IHD51" s="1116"/>
      <c r="IHE51" s="1116"/>
      <c r="IHF51" s="1116"/>
      <c r="IHG51" s="1116"/>
      <c r="IHH51" s="1116"/>
      <c r="IHI51" s="1116"/>
      <c r="IHJ51" s="1116"/>
      <c r="IHK51" s="1116"/>
      <c r="IHL51" s="1116"/>
      <c r="IHM51" s="1116"/>
      <c r="IHN51" s="1116"/>
      <c r="IHO51" s="1116"/>
      <c r="IHP51" s="1116"/>
      <c r="IHQ51" s="1116"/>
      <c r="IHR51" s="1116"/>
      <c r="IHS51" s="1116"/>
      <c r="IHT51" s="1116"/>
      <c r="IHU51" s="1116"/>
      <c r="IHV51" s="1116"/>
      <c r="IHW51" s="1116"/>
      <c r="IHX51" s="1116"/>
      <c r="IHY51" s="1116"/>
      <c r="IHZ51" s="1116"/>
      <c r="IIA51" s="1116"/>
      <c r="IIB51" s="1116"/>
      <c r="IIC51" s="1116"/>
      <c r="IID51" s="1116"/>
      <c r="IIE51" s="1116"/>
      <c r="IIF51" s="1116"/>
      <c r="IIG51" s="1116"/>
      <c r="IIH51" s="1116"/>
      <c r="III51" s="1116"/>
      <c r="IIJ51" s="1116"/>
      <c r="IIK51" s="1116"/>
      <c r="IIL51" s="1116"/>
      <c r="IIM51" s="1116"/>
      <c r="IIN51" s="1116"/>
      <c r="IIO51" s="1116"/>
      <c r="IIP51" s="1116"/>
      <c r="IIQ51" s="1116"/>
      <c r="IIR51" s="1116"/>
      <c r="IIS51" s="1116"/>
      <c r="IIT51" s="1116"/>
      <c r="IIU51" s="1116"/>
      <c r="IIV51" s="1116"/>
      <c r="IIW51" s="1116"/>
      <c r="IIX51" s="1116"/>
      <c r="IIY51" s="1116"/>
      <c r="IIZ51" s="1116"/>
      <c r="IJA51" s="1116"/>
      <c r="IJB51" s="1116"/>
      <c r="IJC51" s="1116"/>
      <c r="IJD51" s="1116"/>
      <c r="IJE51" s="1116"/>
      <c r="IJF51" s="1116"/>
      <c r="IJG51" s="1116"/>
      <c r="IJH51" s="1116"/>
      <c r="IJI51" s="1116"/>
      <c r="IJJ51" s="1116"/>
      <c r="IJK51" s="1116"/>
      <c r="IJL51" s="1116"/>
      <c r="IJM51" s="1116"/>
      <c r="IJN51" s="1116"/>
      <c r="IJO51" s="1116"/>
      <c r="IJP51" s="1116"/>
      <c r="IJQ51" s="1116"/>
      <c r="IJR51" s="1116"/>
      <c r="IJS51" s="1116"/>
      <c r="IJT51" s="1116"/>
      <c r="IJU51" s="1116"/>
      <c r="IJV51" s="1116"/>
      <c r="IJW51" s="1116"/>
      <c r="IJX51" s="1116"/>
      <c r="IJY51" s="1116"/>
      <c r="IJZ51" s="1116"/>
      <c r="IKA51" s="1116"/>
      <c r="IKB51" s="1116"/>
      <c r="IKC51" s="1116"/>
      <c r="IKD51" s="1116"/>
      <c r="IKE51" s="1116"/>
      <c r="IKF51" s="1116"/>
      <c r="IKG51" s="1116"/>
      <c r="IKH51" s="1116"/>
      <c r="IKI51" s="1116"/>
      <c r="IKJ51" s="1116"/>
      <c r="IKK51" s="1116"/>
      <c r="IKL51" s="1116"/>
      <c r="IKM51" s="1116"/>
      <c r="IKN51" s="1116"/>
      <c r="IKO51" s="1116"/>
      <c r="IKP51" s="1116"/>
      <c r="IKQ51" s="1116"/>
      <c r="IKR51" s="1116"/>
      <c r="IKS51" s="1116"/>
      <c r="IKT51" s="1116"/>
      <c r="IKU51" s="1116"/>
      <c r="IKV51" s="1116"/>
      <c r="IKW51" s="1116"/>
      <c r="IKX51" s="1116"/>
      <c r="IKY51" s="1116"/>
      <c r="IKZ51" s="1116"/>
      <c r="ILA51" s="1116"/>
      <c r="ILB51" s="1116"/>
      <c r="ILC51" s="1116"/>
      <c r="ILD51" s="1116"/>
      <c r="ILE51" s="1116"/>
      <c r="ILF51" s="1116"/>
      <c r="ILG51" s="1116"/>
      <c r="ILH51" s="1116"/>
      <c r="ILI51" s="1116"/>
      <c r="ILJ51" s="1116"/>
      <c r="ILK51" s="1116"/>
      <c r="ILL51" s="1116"/>
      <c r="ILM51" s="1116"/>
      <c r="ILN51" s="1116"/>
      <c r="ILO51" s="1116"/>
      <c r="ILP51" s="1116"/>
      <c r="ILQ51" s="1116"/>
      <c r="ILR51" s="1116"/>
      <c r="ILS51" s="1116"/>
      <c r="ILT51" s="1116"/>
      <c r="ILU51" s="1116"/>
      <c r="ILV51" s="1116"/>
      <c r="ILW51" s="1116"/>
      <c r="ILX51" s="1116"/>
      <c r="ILY51" s="1116"/>
      <c r="ILZ51" s="1116"/>
      <c r="IMA51" s="1116"/>
      <c r="IMB51" s="1116"/>
      <c r="IMC51" s="1116"/>
      <c r="IMD51" s="1116"/>
      <c r="IME51" s="1116"/>
      <c r="IMF51" s="1116"/>
      <c r="IMG51" s="1116"/>
      <c r="IMH51" s="1116"/>
      <c r="IMI51" s="1116"/>
      <c r="IMJ51" s="1116"/>
      <c r="IMK51" s="1116"/>
      <c r="IML51" s="1116"/>
      <c r="IMM51" s="1116"/>
      <c r="IMN51" s="1116"/>
      <c r="IMO51" s="1116"/>
      <c r="IMP51" s="1116"/>
      <c r="IMQ51" s="1116"/>
      <c r="IMR51" s="1116"/>
      <c r="IMS51" s="1116"/>
      <c r="IMT51" s="1116"/>
      <c r="IMU51" s="1116"/>
      <c r="IMV51" s="1116"/>
      <c r="IMW51" s="1116"/>
      <c r="IMX51" s="1116"/>
      <c r="IMY51" s="1116"/>
      <c r="IMZ51" s="1116"/>
      <c r="INA51" s="1116"/>
      <c r="INB51" s="1116"/>
      <c r="INC51" s="1116"/>
      <c r="IND51" s="1116"/>
      <c r="INE51" s="1116"/>
      <c r="INF51" s="1116"/>
      <c r="ING51" s="1116"/>
      <c r="INH51" s="1116"/>
      <c r="INI51" s="1116"/>
      <c r="INJ51" s="1116"/>
      <c r="INK51" s="1116"/>
      <c r="INL51" s="1116"/>
      <c r="INM51" s="1116"/>
      <c r="INN51" s="1116"/>
      <c r="INO51" s="1116"/>
      <c r="INP51" s="1116"/>
      <c r="INQ51" s="1116"/>
      <c r="INR51" s="1116"/>
      <c r="INS51" s="1116"/>
      <c r="INT51" s="1116"/>
      <c r="INU51" s="1116"/>
      <c r="INV51" s="1116"/>
      <c r="INW51" s="1116"/>
      <c r="INX51" s="1116"/>
      <c r="INY51" s="1116"/>
      <c r="INZ51" s="1116"/>
      <c r="IOA51" s="1116"/>
      <c r="IOB51" s="1116"/>
      <c r="IOC51" s="1116"/>
      <c r="IOD51" s="1116"/>
      <c r="IOE51" s="1116"/>
      <c r="IOF51" s="1116"/>
      <c r="IOG51" s="1116"/>
      <c r="IOH51" s="1116"/>
      <c r="IOI51" s="1116"/>
      <c r="IOJ51" s="1116"/>
      <c r="IOK51" s="1116"/>
      <c r="IOL51" s="1116"/>
      <c r="IOM51" s="1116"/>
      <c r="ION51" s="1116"/>
      <c r="IOO51" s="1116"/>
      <c r="IOP51" s="1116"/>
      <c r="IOQ51" s="1116"/>
      <c r="IOR51" s="1116"/>
      <c r="IOS51" s="1116"/>
      <c r="IOT51" s="1116"/>
      <c r="IOU51" s="1116"/>
      <c r="IOV51" s="1116"/>
      <c r="IOW51" s="1116"/>
      <c r="IOX51" s="1116"/>
      <c r="IOY51" s="1116"/>
      <c r="IOZ51" s="1116"/>
      <c r="IPA51" s="1116"/>
      <c r="IPB51" s="1116"/>
      <c r="IPC51" s="1116"/>
      <c r="IPD51" s="1116"/>
      <c r="IPE51" s="1116"/>
      <c r="IPF51" s="1116"/>
      <c r="IPG51" s="1116"/>
      <c r="IPH51" s="1116"/>
      <c r="IPI51" s="1116"/>
      <c r="IPJ51" s="1116"/>
      <c r="IPK51" s="1116"/>
      <c r="IPL51" s="1116"/>
      <c r="IPM51" s="1116"/>
      <c r="IPN51" s="1116"/>
      <c r="IPO51" s="1116"/>
      <c r="IPP51" s="1116"/>
      <c r="IPQ51" s="1116"/>
      <c r="IPR51" s="1116"/>
      <c r="IPS51" s="1116"/>
      <c r="IPT51" s="1116"/>
      <c r="IPU51" s="1116"/>
      <c r="IPV51" s="1116"/>
      <c r="IPW51" s="1116"/>
      <c r="IPX51" s="1116"/>
      <c r="IPY51" s="1116"/>
      <c r="IPZ51" s="1116"/>
      <c r="IQA51" s="1116"/>
      <c r="IQB51" s="1116"/>
      <c r="IQC51" s="1116"/>
      <c r="IQD51" s="1116"/>
      <c r="IQE51" s="1116"/>
      <c r="IQF51" s="1116"/>
      <c r="IQG51" s="1116"/>
      <c r="IQH51" s="1116"/>
      <c r="IQI51" s="1116"/>
      <c r="IQJ51" s="1116"/>
      <c r="IQK51" s="1116"/>
      <c r="IQL51" s="1116"/>
      <c r="IQM51" s="1116"/>
      <c r="IQN51" s="1116"/>
      <c r="IQO51" s="1116"/>
      <c r="IQP51" s="1116"/>
      <c r="IQQ51" s="1116"/>
      <c r="IQR51" s="1116"/>
      <c r="IQS51" s="1116"/>
      <c r="IQT51" s="1116"/>
      <c r="IQU51" s="1116"/>
      <c r="IQV51" s="1116"/>
      <c r="IQW51" s="1116"/>
      <c r="IQX51" s="1116"/>
      <c r="IQY51" s="1116"/>
      <c r="IQZ51" s="1116"/>
      <c r="IRA51" s="1116"/>
      <c r="IRB51" s="1116"/>
      <c r="IRC51" s="1116"/>
      <c r="IRD51" s="1116"/>
      <c r="IRE51" s="1116"/>
      <c r="IRF51" s="1116"/>
      <c r="IRG51" s="1116"/>
      <c r="IRH51" s="1116"/>
      <c r="IRI51" s="1116"/>
      <c r="IRJ51" s="1116"/>
      <c r="IRK51" s="1116"/>
      <c r="IRL51" s="1116"/>
      <c r="IRM51" s="1116"/>
      <c r="IRN51" s="1116"/>
      <c r="IRO51" s="1116"/>
      <c r="IRP51" s="1116"/>
      <c r="IRQ51" s="1116"/>
      <c r="IRR51" s="1116"/>
      <c r="IRS51" s="1116"/>
      <c r="IRT51" s="1116"/>
      <c r="IRU51" s="1116"/>
      <c r="IRV51" s="1116"/>
      <c r="IRW51" s="1116"/>
      <c r="IRX51" s="1116"/>
      <c r="IRY51" s="1116"/>
      <c r="IRZ51" s="1116"/>
      <c r="ISA51" s="1116"/>
      <c r="ISB51" s="1116"/>
      <c r="ISC51" s="1116"/>
      <c r="ISD51" s="1116"/>
      <c r="ISE51" s="1116"/>
      <c r="ISF51" s="1116"/>
      <c r="ISG51" s="1116"/>
      <c r="ISH51" s="1116"/>
      <c r="ISI51" s="1116"/>
      <c r="ISJ51" s="1116"/>
      <c r="ISK51" s="1116"/>
      <c r="ISL51" s="1116"/>
      <c r="ISM51" s="1116"/>
      <c r="ISN51" s="1116"/>
      <c r="ISO51" s="1116"/>
      <c r="ISP51" s="1116"/>
      <c r="ISQ51" s="1116"/>
      <c r="ISR51" s="1116"/>
      <c r="ISS51" s="1116"/>
      <c r="IST51" s="1116"/>
      <c r="ISU51" s="1116"/>
      <c r="ISV51" s="1116"/>
      <c r="ISW51" s="1116"/>
      <c r="ISX51" s="1116"/>
      <c r="ISY51" s="1116"/>
      <c r="ISZ51" s="1116"/>
      <c r="ITA51" s="1116"/>
      <c r="ITB51" s="1116"/>
      <c r="ITC51" s="1116"/>
      <c r="ITD51" s="1116"/>
      <c r="ITE51" s="1116"/>
      <c r="ITF51" s="1116"/>
      <c r="ITG51" s="1116"/>
      <c r="ITH51" s="1116"/>
      <c r="ITI51" s="1116"/>
      <c r="ITJ51" s="1116"/>
      <c r="ITK51" s="1116"/>
      <c r="ITL51" s="1116"/>
      <c r="ITM51" s="1116"/>
      <c r="ITN51" s="1116"/>
      <c r="ITO51" s="1116"/>
      <c r="ITP51" s="1116"/>
      <c r="ITQ51" s="1116"/>
      <c r="ITR51" s="1116"/>
      <c r="ITS51" s="1116"/>
      <c r="ITT51" s="1116"/>
      <c r="ITU51" s="1116"/>
      <c r="ITV51" s="1116"/>
      <c r="ITW51" s="1116"/>
      <c r="ITX51" s="1116"/>
      <c r="ITY51" s="1116"/>
      <c r="ITZ51" s="1116"/>
      <c r="IUA51" s="1116"/>
      <c r="IUB51" s="1116"/>
      <c r="IUC51" s="1116"/>
      <c r="IUD51" s="1116"/>
      <c r="IUE51" s="1116"/>
      <c r="IUF51" s="1116"/>
      <c r="IUG51" s="1116"/>
      <c r="IUH51" s="1116"/>
      <c r="IUI51" s="1116"/>
      <c r="IUJ51" s="1116"/>
      <c r="IUK51" s="1116"/>
      <c r="IUL51" s="1116"/>
      <c r="IUM51" s="1116"/>
      <c r="IUN51" s="1116"/>
      <c r="IUO51" s="1116"/>
      <c r="IUP51" s="1116"/>
      <c r="IUQ51" s="1116"/>
      <c r="IUR51" s="1116"/>
      <c r="IUS51" s="1116"/>
      <c r="IUT51" s="1116"/>
      <c r="IUU51" s="1116"/>
      <c r="IUV51" s="1116"/>
      <c r="IUW51" s="1116"/>
      <c r="IUX51" s="1116"/>
      <c r="IUY51" s="1116"/>
      <c r="IUZ51" s="1116"/>
      <c r="IVA51" s="1116"/>
      <c r="IVB51" s="1116"/>
      <c r="IVC51" s="1116"/>
      <c r="IVD51" s="1116"/>
      <c r="IVE51" s="1116"/>
      <c r="IVF51" s="1116"/>
      <c r="IVG51" s="1116"/>
      <c r="IVH51" s="1116"/>
      <c r="IVI51" s="1116"/>
      <c r="IVJ51" s="1116"/>
      <c r="IVK51" s="1116"/>
      <c r="IVL51" s="1116"/>
      <c r="IVM51" s="1116"/>
      <c r="IVN51" s="1116"/>
      <c r="IVO51" s="1116"/>
      <c r="IVP51" s="1116"/>
      <c r="IVQ51" s="1116"/>
      <c r="IVR51" s="1116"/>
      <c r="IVS51" s="1116"/>
      <c r="IVT51" s="1116"/>
      <c r="IVU51" s="1116"/>
      <c r="IVV51" s="1116"/>
      <c r="IVW51" s="1116"/>
      <c r="IVX51" s="1116"/>
      <c r="IVY51" s="1116"/>
      <c r="IVZ51" s="1116"/>
      <c r="IWA51" s="1116"/>
      <c r="IWB51" s="1116"/>
      <c r="IWC51" s="1116"/>
      <c r="IWD51" s="1116"/>
      <c r="IWE51" s="1116"/>
      <c r="IWF51" s="1116"/>
      <c r="IWG51" s="1116"/>
      <c r="IWH51" s="1116"/>
      <c r="IWI51" s="1116"/>
      <c r="IWJ51" s="1116"/>
      <c r="IWK51" s="1116"/>
      <c r="IWL51" s="1116"/>
      <c r="IWM51" s="1116"/>
      <c r="IWN51" s="1116"/>
      <c r="IWO51" s="1116"/>
      <c r="IWP51" s="1116"/>
      <c r="IWQ51" s="1116"/>
      <c r="IWR51" s="1116"/>
      <c r="IWS51" s="1116"/>
      <c r="IWT51" s="1116"/>
      <c r="IWU51" s="1116"/>
      <c r="IWV51" s="1116"/>
      <c r="IWW51" s="1116"/>
      <c r="IWX51" s="1116"/>
      <c r="IWY51" s="1116"/>
      <c r="IWZ51" s="1116"/>
      <c r="IXA51" s="1116"/>
      <c r="IXB51" s="1116"/>
      <c r="IXC51" s="1116"/>
      <c r="IXD51" s="1116"/>
      <c r="IXE51" s="1116"/>
      <c r="IXF51" s="1116"/>
      <c r="IXG51" s="1116"/>
      <c r="IXH51" s="1116"/>
      <c r="IXI51" s="1116"/>
      <c r="IXJ51" s="1116"/>
      <c r="IXK51" s="1116"/>
      <c r="IXL51" s="1116"/>
      <c r="IXM51" s="1116"/>
      <c r="IXN51" s="1116"/>
      <c r="IXO51" s="1116"/>
      <c r="IXP51" s="1116"/>
      <c r="IXQ51" s="1116"/>
      <c r="IXR51" s="1116"/>
      <c r="IXS51" s="1116"/>
      <c r="IXT51" s="1116"/>
      <c r="IXU51" s="1116"/>
      <c r="IXV51" s="1116"/>
      <c r="IXW51" s="1116"/>
      <c r="IXX51" s="1116"/>
      <c r="IXY51" s="1116"/>
      <c r="IXZ51" s="1116"/>
      <c r="IYA51" s="1116"/>
      <c r="IYB51" s="1116"/>
      <c r="IYC51" s="1116"/>
      <c r="IYD51" s="1116"/>
      <c r="IYE51" s="1116"/>
      <c r="IYF51" s="1116"/>
      <c r="IYG51" s="1116"/>
      <c r="IYH51" s="1116"/>
      <c r="IYI51" s="1116"/>
      <c r="IYJ51" s="1116"/>
      <c r="IYK51" s="1116"/>
      <c r="IYL51" s="1116"/>
      <c r="IYM51" s="1116"/>
      <c r="IYN51" s="1116"/>
      <c r="IYO51" s="1116"/>
      <c r="IYP51" s="1116"/>
      <c r="IYQ51" s="1116"/>
      <c r="IYR51" s="1116"/>
      <c r="IYS51" s="1116"/>
      <c r="IYT51" s="1116"/>
      <c r="IYU51" s="1116"/>
      <c r="IYV51" s="1116"/>
      <c r="IYW51" s="1116"/>
      <c r="IYX51" s="1116"/>
      <c r="IYY51" s="1116"/>
      <c r="IYZ51" s="1116"/>
      <c r="IZA51" s="1116"/>
      <c r="IZB51" s="1116"/>
      <c r="IZC51" s="1116"/>
      <c r="IZD51" s="1116"/>
      <c r="IZE51" s="1116"/>
      <c r="IZF51" s="1116"/>
      <c r="IZG51" s="1116"/>
      <c r="IZH51" s="1116"/>
      <c r="IZI51" s="1116"/>
      <c r="IZJ51" s="1116"/>
      <c r="IZK51" s="1116"/>
      <c r="IZL51" s="1116"/>
      <c r="IZM51" s="1116"/>
      <c r="IZN51" s="1116"/>
      <c r="IZO51" s="1116"/>
      <c r="IZP51" s="1116"/>
      <c r="IZQ51" s="1116"/>
      <c r="IZR51" s="1116"/>
      <c r="IZS51" s="1116"/>
      <c r="IZT51" s="1116"/>
      <c r="IZU51" s="1116"/>
      <c r="IZV51" s="1116"/>
      <c r="IZW51" s="1116"/>
      <c r="IZX51" s="1116"/>
      <c r="IZY51" s="1116"/>
      <c r="IZZ51" s="1116"/>
      <c r="JAA51" s="1116"/>
      <c r="JAB51" s="1116"/>
      <c r="JAC51" s="1116"/>
      <c r="JAD51" s="1116"/>
      <c r="JAE51" s="1116"/>
      <c r="JAF51" s="1116"/>
      <c r="JAG51" s="1116"/>
      <c r="JAH51" s="1116"/>
      <c r="JAI51" s="1116"/>
      <c r="JAJ51" s="1116"/>
      <c r="JAK51" s="1116"/>
      <c r="JAL51" s="1116"/>
      <c r="JAM51" s="1116"/>
      <c r="JAN51" s="1116"/>
      <c r="JAO51" s="1116"/>
      <c r="JAP51" s="1116"/>
      <c r="JAQ51" s="1116"/>
      <c r="JAR51" s="1116"/>
      <c r="JAS51" s="1116"/>
      <c r="JAT51" s="1116"/>
      <c r="JAU51" s="1116"/>
      <c r="JAV51" s="1116"/>
      <c r="JAW51" s="1116"/>
      <c r="JAX51" s="1116"/>
      <c r="JAY51" s="1116"/>
      <c r="JAZ51" s="1116"/>
      <c r="JBA51" s="1116"/>
      <c r="JBB51" s="1116"/>
      <c r="JBC51" s="1116"/>
      <c r="JBD51" s="1116"/>
      <c r="JBE51" s="1116"/>
      <c r="JBF51" s="1116"/>
      <c r="JBG51" s="1116"/>
      <c r="JBH51" s="1116"/>
      <c r="JBI51" s="1116"/>
      <c r="JBJ51" s="1116"/>
      <c r="JBK51" s="1116"/>
      <c r="JBL51" s="1116"/>
      <c r="JBM51" s="1116"/>
      <c r="JBN51" s="1116"/>
      <c r="JBO51" s="1116"/>
      <c r="JBP51" s="1116"/>
      <c r="JBQ51" s="1116"/>
      <c r="JBR51" s="1116"/>
      <c r="JBS51" s="1116"/>
      <c r="JBT51" s="1116"/>
      <c r="JBU51" s="1116"/>
      <c r="JBV51" s="1116"/>
      <c r="JBW51" s="1116"/>
      <c r="JBX51" s="1116"/>
      <c r="JBY51" s="1116"/>
      <c r="JBZ51" s="1116"/>
      <c r="JCA51" s="1116"/>
      <c r="JCB51" s="1116"/>
      <c r="JCC51" s="1116"/>
      <c r="JCD51" s="1116"/>
      <c r="JCE51" s="1116"/>
      <c r="JCF51" s="1116"/>
      <c r="JCG51" s="1116"/>
      <c r="JCH51" s="1116"/>
      <c r="JCI51" s="1116"/>
      <c r="JCJ51" s="1116"/>
      <c r="JCK51" s="1116"/>
      <c r="JCL51" s="1116"/>
      <c r="JCM51" s="1116"/>
      <c r="JCN51" s="1116"/>
      <c r="JCO51" s="1116"/>
      <c r="JCP51" s="1116"/>
      <c r="JCQ51" s="1116"/>
      <c r="JCR51" s="1116"/>
      <c r="JCS51" s="1116"/>
      <c r="JCT51" s="1116"/>
      <c r="JCU51" s="1116"/>
      <c r="JCV51" s="1116"/>
      <c r="JCW51" s="1116"/>
      <c r="JCX51" s="1116"/>
      <c r="JCY51" s="1116"/>
      <c r="JCZ51" s="1116"/>
      <c r="JDA51" s="1116"/>
      <c r="JDB51" s="1116"/>
      <c r="JDC51" s="1116"/>
      <c r="JDD51" s="1116"/>
      <c r="JDE51" s="1116"/>
      <c r="JDF51" s="1116"/>
      <c r="JDG51" s="1116"/>
      <c r="JDH51" s="1116"/>
      <c r="JDI51" s="1116"/>
      <c r="JDJ51" s="1116"/>
      <c r="JDK51" s="1116"/>
      <c r="JDL51" s="1116"/>
      <c r="JDM51" s="1116"/>
      <c r="JDN51" s="1116"/>
      <c r="JDO51" s="1116"/>
      <c r="JDP51" s="1116"/>
      <c r="JDQ51" s="1116"/>
      <c r="JDR51" s="1116"/>
      <c r="JDS51" s="1116"/>
      <c r="JDT51" s="1116"/>
      <c r="JDU51" s="1116"/>
      <c r="JDV51" s="1116"/>
      <c r="JDW51" s="1116"/>
      <c r="JDX51" s="1116"/>
      <c r="JDY51" s="1116"/>
      <c r="JDZ51" s="1116"/>
      <c r="JEA51" s="1116"/>
      <c r="JEB51" s="1116"/>
      <c r="JEC51" s="1116"/>
      <c r="JED51" s="1116"/>
      <c r="JEE51" s="1116"/>
      <c r="JEF51" s="1116"/>
      <c r="JEG51" s="1116"/>
      <c r="JEH51" s="1116"/>
      <c r="JEI51" s="1116"/>
      <c r="JEJ51" s="1116"/>
      <c r="JEK51" s="1116"/>
      <c r="JEL51" s="1116"/>
      <c r="JEM51" s="1116"/>
      <c r="JEN51" s="1116"/>
      <c r="JEO51" s="1116"/>
      <c r="JEP51" s="1116"/>
      <c r="JEQ51" s="1116"/>
      <c r="JER51" s="1116"/>
      <c r="JES51" s="1116"/>
      <c r="JET51" s="1116"/>
      <c r="JEU51" s="1116"/>
      <c r="JEV51" s="1116"/>
      <c r="JEW51" s="1116"/>
      <c r="JEX51" s="1116"/>
      <c r="JEY51" s="1116"/>
      <c r="JEZ51" s="1116"/>
      <c r="JFA51" s="1116"/>
      <c r="JFB51" s="1116"/>
      <c r="JFC51" s="1116"/>
      <c r="JFD51" s="1116"/>
      <c r="JFE51" s="1116"/>
      <c r="JFF51" s="1116"/>
      <c r="JFG51" s="1116"/>
      <c r="JFH51" s="1116"/>
      <c r="JFI51" s="1116"/>
      <c r="JFJ51" s="1116"/>
      <c r="JFK51" s="1116"/>
      <c r="JFL51" s="1116"/>
      <c r="JFM51" s="1116"/>
      <c r="JFN51" s="1116"/>
      <c r="JFO51" s="1116"/>
      <c r="JFP51" s="1116"/>
      <c r="JFQ51" s="1116"/>
      <c r="JFR51" s="1116"/>
      <c r="JFS51" s="1116"/>
      <c r="JFT51" s="1116"/>
      <c r="JFU51" s="1116"/>
      <c r="JFV51" s="1116"/>
      <c r="JFW51" s="1116"/>
      <c r="JFX51" s="1116"/>
      <c r="JFY51" s="1116"/>
      <c r="JFZ51" s="1116"/>
      <c r="JGA51" s="1116"/>
      <c r="JGB51" s="1116"/>
      <c r="JGC51" s="1116"/>
      <c r="JGD51" s="1116"/>
      <c r="JGE51" s="1116"/>
      <c r="JGF51" s="1116"/>
      <c r="JGG51" s="1116"/>
      <c r="JGH51" s="1116"/>
      <c r="JGI51" s="1116"/>
      <c r="JGJ51" s="1116"/>
      <c r="JGK51" s="1116"/>
      <c r="JGL51" s="1116"/>
      <c r="JGM51" s="1116"/>
      <c r="JGN51" s="1116"/>
      <c r="JGO51" s="1116"/>
      <c r="JGP51" s="1116"/>
      <c r="JGQ51" s="1116"/>
      <c r="JGR51" s="1116"/>
      <c r="JGS51" s="1116"/>
      <c r="JGT51" s="1116"/>
      <c r="JGU51" s="1116"/>
      <c r="JGV51" s="1116"/>
      <c r="JGW51" s="1116"/>
      <c r="JGX51" s="1116"/>
      <c r="JGY51" s="1116"/>
      <c r="JGZ51" s="1116"/>
      <c r="JHA51" s="1116"/>
      <c r="JHB51" s="1116"/>
      <c r="JHC51" s="1116"/>
      <c r="JHD51" s="1116"/>
      <c r="JHE51" s="1116"/>
      <c r="JHF51" s="1116"/>
      <c r="JHG51" s="1116"/>
      <c r="JHH51" s="1116"/>
      <c r="JHI51" s="1116"/>
      <c r="JHJ51" s="1116"/>
      <c r="JHK51" s="1116"/>
      <c r="JHL51" s="1116"/>
      <c r="JHM51" s="1116"/>
      <c r="JHN51" s="1116"/>
      <c r="JHO51" s="1116"/>
      <c r="JHP51" s="1116"/>
      <c r="JHQ51" s="1116"/>
      <c r="JHR51" s="1116"/>
      <c r="JHS51" s="1116"/>
      <c r="JHT51" s="1116"/>
      <c r="JHU51" s="1116"/>
      <c r="JHV51" s="1116"/>
      <c r="JHW51" s="1116"/>
      <c r="JHX51" s="1116"/>
      <c r="JHY51" s="1116"/>
      <c r="JHZ51" s="1116"/>
      <c r="JIA51" s="1116"/>
      <c r="JIB51" s="1116"/>
      <c r="JIC51" s="1116"/>
      <c r="JID51" s="1116"/>
      <c r="JIE51" s="1116"/>
      <c r="JIF51" s="1116"/>
      <c r="JIG51" s="1116"/>
      <c r="JIH51" s="1116"/>
      <c r="JII51" s="1116"/>
      <c r="JIJ51" s="1116"/>
      <c r="JIK51" s="1116"/>
      <c r="JIL51" s="1116"/>
      <c r="JIM51" s="1116"/>
      <c r="JIN51" s="1116"/>
      <c r="JIO51" s="1116"/>
      <c r="JIP51" s="1116"/>
      <c r="JIQ51" s="1116"/>
      <c r="JIR51" s="1116"/>
      <c r="JIS51" s="1116"/>
      <c r="JIT51" s="1116"/>
      <c r="JIU51" s="1116"/>
      <c r="JIV51" s="1116"/>
      <c r="JIW51" s="1116"/>
      <c r="JIX51" s="1116"/>
      <c r="JIY51" s="1116"/>
      <c r="JIZ51" s="1116"/>
      <c r="JJA51" s="1116"/>
      <c r="JJB51" s="1116"/>
      <c r="JJC51" s="1116"/>
      <c r="JJD51" s="1116"/>
      <c r="JJE51" s="1116"/>
      <c r="JJF51" s="1116"/>
      <c r="JJG51" s="1116"/>
      <c r="JJH51" s="1116"/>
      <c r="JJI51" s="1116"/>
      <c r="JJJ51" s="1116"/>
      <c r="JJK51" s="1116"/>
      <c r="JJL51" s="1116"/>
      <c r="JJM51" s="1116"/>
      <c r="JJN51" s="1116"/>
      <c r="JJO51" s="1116"/>
      <c r="JJP51" s="1116"/>
      <c r="JJQ51" s="1116"/>
      <c r="JJR51" s="1116"/>
      <c r="JJS51" s="1116"/>
      <c r="JJT51" s="1116"/>
      <c r="JJU51" s="1116"/>
      <c r="JJV51" s="1116"/>
      <c r="JJW51" s="1116"/>
      <c r="JJX51" s="1116"/>
      <c r="JJY51" s="1116"/>
      <c r="JJZ51" s="1116"/>
      <c r="JKA51" s="1116"/>
      <c r="JKB51" s="1116"/>
      <c r="JKC51" s="1116"/>
      <c r="JKD51" s="1116"/>
      <c r="JKE51" s="1116"/>
      <c r="JKF51" s="1116"/>
      <c r="JKG51" s="1116"/>
      <c r="JKH51" s="1116"/>
      <c r="JKI51" s="1116"/>
      <c r="JKJ51" s="1116"/>
      <c r="JKK51" s="1116"/>
      <c r="JKL51" s="1116"/>
      <c r="JKM51" s="1116"/>
      <c r="JKN51" s="1116"/>
      <c r="JKO51" s="1116"/>
      <c r="JKP51" s="1116"/>
      <c r="JKQ51" s="1116"/>
      <c r="JKR51" s="1116"/>
      <c r="JKS51" s="1116"/>
      <c r="JKT51" s="1116"/>
      <c r="JKU51" s="1116"/>
      <c r="JKV51" s="1116"/>
      <c r="JKW51" s="1116"/>
      <c r="JKX51" s="1116"/>
      <c r="JKY51" s="1116"/>
      <c r="JKZ51" s="1116"/>
      <c r="JLA51" s="1116"/>
      <c r="JLB51" s="1116"/>
      <c r="JLC51" s="1116"/>
      <c r="JLD51" s="1116"/>
      <c r="JLE51" s="1116"/>
      <c r="JLF51" s="1116"/>
      <c r="JLG51" s="1116"/>
      <c r="JLH51" s="1116"/>
      <c r="JLI51" s="1116"/>
      <c r="JLJ51" s="1116"/>
      <c r="JLK51" s="1116"/>
      <c r="JLL51" s="1116"/>
      <c r="JLM51" s="1116"/>
      <c r="JLN51" s="1116"/>
      <c r="JLO51" s="1116"/>
      <c r="JLP51" s="1116"/>
      <c r="JLQ51" s="1116"/>
      <c r="JLR51" s="1116"/>
      <c r="JLS51" s="1116"/>
      <c r="JLT51" s="1116"/>
      <c r="JLU51" s="1116"/>
      <c r="JLV51" s="1116"/>
      <c r="JLW51" s="1116"/>
      <c r="JLX51" s="1116"/>
      <c r="JLY51" s="1116"/>
      <c r="JLZ51" s="1116"/>
      <c r="JMA51" s="1116"/>
      <c r="JMB51" s="1116"/>
      <c r="JMC51" s="1116"/>
      <c r="JMD51" s="1116"/>
      <c r="JME51" s="1116"/>
      <c r="JMF51" s="1116"/>
      <c r="JMG51" s="1116"/>
      <c r="JMH51" s="1116"/>
      <c r="JMI51" s="1116"/>
      <c r="JMJ51" s="1116"/>
      <c r="JMK51" s="1116"/>
      <c r="JML51" s="1116"/>
      <c r="JMM51" s="1116"/>
      <c r="JMN51" s="1116"/>
      <c r="JMO51" s="1116"/>
      <c r="JMP51" s="1116"/>
      <c r="JMQ51" s="1116"/>
      <c r="JMR51" s="1116"/>
      <c r="JMS51" s="1116"/>
      <c r="JMT51" s="1116"/>
      <c r="JMU51" s="1116"/>
      <c r="JMV51" s="1116"/>
      <c r="JMW51" s="1116"/>
      <c r="JMX51" s="1116"/>
      <c r="JMY51" s="1116"/>
      <c r="JMZ51" s="1116"/>
      <c r="JNA51" s="1116"/>
      <c r="JNB51" s="1116"/>
      <c r="JNC51" s="1116"/>
      <c r="JND51" s="1116"/>
      <c r="JNE51" s="1116"/>
      <c r="JNF51" s="1116"/>
      <c r="JNG51" s="1116"/>
      <c r="JNH51" s="1116"/>
      <c r="JNI51" s="1116"/>
      <c r="JNJ51" s="1116"/>
      <c r="JNK51" s="1116"/>
      <c r="JNL51" s="1116"/>
      <c r="JNM51" s="1116"/>
      <c r="JNN51" s="1116"/>
      <c r="JNO51" s="1116"/>
      <c r="JNP51" s="1116"/>
      <c r="JNQ51" s="1116"/>
      <c r="JNR51" s="1116"/>
      <c r="JNS51" s="1116"/>
      <c r="JNT51" s="1116"/>
      <c r="JNU51" s="1116"/>
      <c r="JNV51" s="1116"/>
      <c r="JNW51" s="1116"/>
      <c r="JNX51" s="1116"/>
      <c r="JNY51" s="1116"/>
      <c r="JNZ51" s="1116"/>
      <c r="JOA51" s="1116"/>
      <c r="JOB51" s="1116"/>
      <c r="JOC51" s="1116"/>
      <c r="JOD51" s="1116"/>
      <c r="JOE51" s="1116"/>
      <c r="JOF51" s="1116"/>
      <c r="JOG51" s="1116"/>
      <c r="JOH51" s="1116"/>
      <c r="JOI51" s="1116"/>
      <c r="JOJ51" s="1116"/>
      <c r="JOK51" s="1116"/>
      <c r="JOL51" s="1116"/>
      <c r="JOM51" s="1116"/>
      <c r="JON51" s="1116"/>
      <c r="JOO51" s="1116"/>
      <c r="JOP51" s="1116"/>
      <c r="JOQ51" s="1116"/>
      <c r="JOR51" s="1116"/>
      <c r="JOS51" s="1116"/>
      <c r="JOT51" s="1116"/>
      <c r="JOU51" s="1116"/>
      <c r="JOV51" s="1116"/>
      <c r="JOW51" s="1116"/>
      <c r="JOX51" s="1116"/>
      <c r="JOY51" s="1116"/>
      <c r="JOZ51" s="1116"/>
      <c r="JPA51" s="1116"/>
      <c r="JPB51" s="1116"/>
      <c r="JPC51" s="1116"/>
      <c r="JPD51" s="1116"/>
      <c r="JPE51" s="1116"/>
      <c r="JPF51" s="1116"/>
      <c r="JPG51" s="1116"/>
      <c r="JPH51" s="1116"/>
      <c r="JPI51" s="1116"/>
      <c r="JPJ51" s="1116"/>
      <c r="JPK51" s="1116"/>
      <c r="JPL51" s="1116"/>
      <c r="JPM51" s="1116"/>
      <c r="JPN51" s="1116"/>
      <c r="JPO51" s="1116"/>
      <c r="JPP51" s="1116"/>
      <c r="JPQ51" s="1116"/>
      <c r="JPR51" s="1116"/>
      <c r="JPS51" s="1116"/>
      <c r="JPT51" s="1116"/>
      <c r="JPU51" s="1116"/>
      <c r="JPV51" s="1116"/>
      <c r="JPW51" s="1116"/>
      <c r="JPX51" s="1116"/>
      <c r="JPY51" s="1116"/>
      <c r="JPZ51" s="1116"/>
      <c r="JQA51" s="1116"/>
      <c r="JQB51" s="1116"/>
      <c r="JQC51" s="1116"/>
      <c r="JQD51" s="1116"/>
      <c r="JQE51" s="1116"/>
      <c r="JQF51" s="1116"/>
      <c r="JQG51" s="1116"/>
      <c r="JQH51" s="1116"/>
      <c r="JQI51" s="1116"/>
      <c r="JQJ51" s="1116"/>
      <c r="JQK51" s="1116"/>
      <c r="JQL51" s="1116"/>
      <c r="JQM51" s="1116"/>
      <c r="JQN51" s="1116"/>
      <c r="JQO51" s="1116"/>
      <c r="JQP51" s="1116"/>
      <c r="JQQ51" s="1116"/>
      <c r="JQR51" s="1116"/>
      <c r="JQS51" s="1116"/>
      <c r="JQT51" s="1116"/>
      <c r="JQU51" s="1116"/>
      <c r="JQV51" s="1116"/>
      <c r="JQW51" s="1116"/>
      <c r="JQX51" s="1116"/>
      <c r="JQY51" s="1116"/>
      <c r="JQZ51" s="1116"/>
      <c r="JRA51" s="1116"/>
      <c r="JRB51" s="1116"/>
      <c r="JRC51" s="1116"/>
      <c r="JRD51" s="1116"/>
      <c r="JRE51" s="1116"/>
      <c r="JRF51" s="1116"/>
      <c r="JRG51" s="1116"/>
      <c r="JRH51" s="1116"/>
      <c r="JRI51" s="1116"/>
      <c r="JRJ51" s="1116"/>
      <c r="JRK51" s="1116"/>
      <c r="JRL51" s="1116"/>
      <c r="JRM51" s="1116"/>
      <c r="JRN51" s="1116"/>
      <c r="JRO51" s="1116"/>
      <c r="JRP51" s="1116"/>
      <c r="JRQ51" s="1116"/>
      <c r="JRR51" s="1116"/>
      <c r="JRS51" s="1116"/>
      <c r="JRT51" s="1116"/>
      <c r="JRU51" s="1116"/>
      <c r="JRV51" s="1116"/>
      <c r="JRW51" s="1116"/>
      <c r="JRX51" s="1116"/>
      <c r="JRY51" s="1116"/>
      <c r="JRZ51" s="1116"/>
      <c r="JSA51" s="1116"/>
      <c r="JSB51" s="1116"/>
      <c r="JSC51" s="1116"/>
      <c r="JSD51" s="1116"/>
      <c r="JSE51" s="1116"/>
      <c r="JSF51" s="1116"/>
      <c r="JSG51" s="1116"/>
      <c r="JSH51" s="1116"/>
      <c r="JSI51" s="1116"/>
      <c r="JSJ51" s="1116"/>
      <c r="JSK51" s="1116"/>
      <c r="JSL51" s="1116"/>
      <c r="JSM51" s="1116"/>
      <c r="JSN51" s="1116"/>
      <c r="JSO51" s="1116"/>
      <c r="JSP51" s="1116"/>
      <c r="JSQ51" s="1116"/>
      <c r="JSR51" s="1116"/>
      <c r="JSS51" s="1116"/>
      <c r="JST51" s="1116"/>
      <c r="JSU51" s="1116"/>
      <c r="JSV51" s="1116"/>
      <c r="JSW51" s="1116"/>
      <c r="JSX51" s="1116"/>
      <c r="JSY51" s="1116"/>
      <c r="JSZ51" s="1116"/>
      <c r="JTA51" s="1116"/>
      <c r="JTB51" s="1116"/>
      <c r="JTC51" s="1116"/>
      <c r="JTD51" s="1116"/>
      <c r="JTE51" s="1116"/>
      <c r="JTF51" s="1116"/>
      <c r="JTG51" s="1116"/>
      <c r="JTH51" s="1116"/>
      <c r="JTI51" s="1116"/>
      <c r="JTJ51" s="1116"/>
      <c r="JTK51" s="1116"/>
      <c r="JTL51" s="1116"/>
      <c r="JTM51" s="1116"/>
      <c r="JTN51" s="1116"/>
      <c r="JTO51" s="1116"/>
      <c r="JTP51" s="1116"/>
      <c r="JTQ51" s="1116"/>
      <c r="JTR51" s="1116"/>
      <c r="JTS51" s="1116"/>
      <c r="JTT51" s="1116"/>
      <c r="JTU51" s="1116"/>
      <c r="JTV51" s="1116"/>
      <c r="JTW51" s="1116"/>
      <c r="JTX51" s="1116"/>
      <c r="JTY51" s="1116"/>
      <c r="JTZ51" s="1116"/>
      <c r="JUA51" s="1116"/>
      <c r="JUB51" s="1116"/>
      <c r="JUC51" s="1116"/>
      <c r="JUD51" s="1116"/>
      <c r="JUE51" s="1116"/>
      <c r="JUF51" s="1116"/>
      <c r="JUG51" s="1116"/>
      <c r="JUH51" s="1116"/>
      <c r="JUI51" s="1116"/>
      <c r="JUJ51" s="1116"/>
      <c r="JUK51" s="1116"/>
      <c r="JUL51" s="1116"/>
      <c r="JUM51" s="1116"/>
      <c r="JUN51" s="1116"/>
      <c r="JUO51" s="1116"/>
      <c r="JUP51" s="1116"/>
      <c r="JUQ51" s="1116"/>
      <c r="JUR51" s="1116"/>
      <c r="JUS51" s="1116"/>
      <c r="JUT51" s="1116"/>
      <c r="JUU51" s="1116"/>
      <c r="JUV51" s="1116"/>
      <c r="JUW51" s="1116"/>
      <c r="JUX51" s="1116"/>
      <c r="JUY51" s="1116"/>
      <c r="JUZ51" s="1116"/>
      <c r="JVA51" s="1116"/>
      <c r="JVB51" s="1116"/>
      <c r="JVC51" s="1116"/>
      <c r="JVD51" s="1116"/>
      <c r="JVE51" s="1116"/>
      <c r="JVF51" s="1116"/>
      <c r="JVG51" s="1116"/>
      <c r="JVH51" s="1116"/>
      <c r="JVI51" s="1116"/>
      <c r="JVJ51" s="1116"/>
      <c r="JVK51" s="1116"/>
      <c r="JVL51" s="1116"/>
      <c r="JVM51" s="1116"/>
      <c r="JVN51" s="1116"/>
      <c r="JVO51" s="1116"/>
      <c r="JVP51" s="1116"/>
      <c r="JVQ51" s="1116"/>
      <c r="JVR51" s="1116"/>
      <c r="JVS51" s="1116"/>
      <c r="JVT51" s="1116"/>
      <c r="JVU51" s="1116"/>
      <c r="JVV51" s="1116"/>
      <c r="JVW51" s="1116"/>
      <c r="JVX51" s="1116"/>
      <c r="JVY51" s="1116"/>
      <c r="JVZ51" s="1116"/>
      <c r="JWA51" s="1116"/>
      <c r="JWB51" s="1116"/>
      <c r="JWC51" s="1116"/>
      <c r="JWD51" s="1116"/>
      <c r="JWE51" s="1116"/>
      <c r="JWF51" s="1116"/>
      <c r="JWG51" s="1116"/>
      <c r="JWH51" s="1116"/>
      <c r="JWI51" s="1116"/>
      <c r="JWJ51" s="1116"/>
      <c r="JWK51" s="1116"/>
      <c r="JWL51" s="1116"/>
      <c r="JWM51" s="1116"/>
      <c r="JWN51" s="1116"/>
      <c r="JWO51" s="1116"/>
      <c r="JWP51" s="1116"/>
      <c r="JWQ51" s="1116"/>
      <c r="JWR51" s="1116"/>
      <c r="JWS51" s="1116"/>
      <c r="JWT51" s="1116"/>
      <c r="JWU51" s="1116"/>
      <c r="JWV51" s="1116"/>
      <c r="JWW51" s="1116"/>
      <c r="JWX51" s="1116"/>
      <c r="JWY51" s="1116"/>
      <c r="JWZ51" s="1116"/>
      <c r="JXA51" s="1116"/>
      <c r="JXB51" s="1116"/>
      <c r="JXC51" s="1116"/>
      <c r="JXD51" s="1116"/>
      <c r="JXE51" s="1116"/>
      <c r="JXF51" s="1116"/>
      <c r="JXG51" s="1116"/>
      <c r="JXH51" s="1116"/>
      <c r="JXI51" s="1116"/>
      <c r="JXJ51" s="1116"/>
      <c r="JXK51" s="1116"/>
      <c r="JXL51" s="1116"/>
      <c r="JXM51" s="1116"/>
      <c r="JXN51" s="1116"/>
      <c r="JXO51" s="1116"/>
      <c r="JXP51" s="1116"/>
      <c r="JXQ51" s="1116"/>
      <c r="JXR51" s="1116"/>
      <c r="JXS51" s="1116"/>
      <c r="JXT51" s="1116"/>
      <c r="JXU51" s="1116"/>
      <c r="JXV51" s="1116"/>
      <c r="JXW51" s="1116"/>
      <c r="JXX51" s="1116"/>
      <c r="JXY51" s="1116"/>
      <c r="JXZ51" s="1116"/>
      <c r="JYA51" s="1116"/>
      <c r="JYB51" s="1116"/>
      <c r="JYC51" s="1116"/>
      <c r="JYD51" s="1116"/>
      <c r="JYE51" s="1116"/>
      <c r="JYF51" s="1116"/>
      <c r="JYG51" s="1116"/>
      <c r="JYH51" s="1116"/>
      <c r="JYI51" s="1116"/>
      <c r="JYJ51" s="1116"/>
      <c r="JYK51" s="1116"/>
      <c r="JYL51" s="1116"/>
      <c r="JYM51" s="1116"/>
      <c r="JYN51" s="1116"/>
      <c r="JYO51" s="1116"/>
      <c r="JYP51" s="1116"/>
      <c r="JYQ51" s="1116"/>
      <c r="JYR51" s="1116"/>
      <c r="JYS51" s="1116"/>
      <c r="JYT51" s="1116"/>
      <c r="JYU51" s="1116"/>
      <c r="JYV51" s="1116"/>
      <c r="JYW51" s="1116"/>
      <c r="JYX51" s="1116"/>
      <c r="JYY51" s="1116"/>
      <c r="JYZ51" s="1116"/>
      <c r="JZA51" s="1116"/>
      <c r="JZB51" s="1116"/>
      <c r="JZC51" s="1116"/>
      <c r="JZD51" s="1116"/>
      <c r="JZE51" s="1116"/>
      <c r="JZF51" s="1116"/>
      <c r="JZG51" s="1116"/>
      <c r="JZH51" s="1116"/>
      <c r="JZI51" s="1116"/>
      <c r="JZJ51" s="1116"/>
      <c r="JZK51" s="1116"/>
      <c r="JZL51" s="1116"/>
      <c r="JZM51" s="1116"/>
      <c r="JZN51" s="1116"/>
      <c r="JZO51" s="1116"/>
      <c r="JZP51" s="1116"/>
      <c r="JZQ51" s="1116"/>
      <c r="JZR51" s="1116"/>
      <c r="JZS51" s="1116"/>
      <c r="JZT51" s="1116"/>
      <c r="JZU51" s="1116"/>
      <c r="JZV51" s="1116"/>
      <c r="JZW51" s="1116"/>
      <c r="JZX51" s="1116"/>
      <c r="JZY51" s="1116"/>
      <c r="JZZ51" s="1116"/>
      <c r="KAA51" s="1116"/>
      <c r="KAB51" s="1116"/>
      <c r="KAC51" s="1116"/>
      <c r="KAD51" s="1116"/>
      <c r="KAE51" s="1116"/>
      <c r="KAF51" s="1116"/>
      <c r="KAG51" s="1116"/>
      <c r="KAH51" s="1116"/>
      <c r="KAI51" s="1116"/>
      <c r="KAJ51" s="1116"/>
      <c r="KAK51" s="1116"/>
      <c r="KAL51" s="1116"/>
      <c r="KAM51" s="1116"/>
      <c r="KAN51" s="1116"/>
      <c r="KAO51" s="1116"/>
      <c r="KAP51" s="1116"/>
      <c r="KAQ51" s="1116"/>
      <c r="KAR51" s="1116"/>
      <c r="KAS51" s="1116"/>
      <c r="KAT51" s="1116"/>
      <c r="KAU51" s="1116"/>
      <c r="KAV51" s="1116"/>
      <c r="KAW51" s="1116"/>
      <c r="KAX51" s="1116"/>
      <c r="KAY51" s="1116"/>
      <c r="KAZ51" s="1116"/>
      <c r="KBA51" s="1116"/>
      <c r="KBB51" s="1116"/>
      <c r="KBC51" s="1116"/>
      <c r="KBD51" s="1116"/>
      <c r="KBE51" s="1116"/>
      <c r="KBF51" s="1116"/>
      <c r="KBG51" s="1116"/>
      <c r="KBH51" s="1116"/>
      <c r="KBI51" s="1116"/>
      <c r="KBJ51" s="1116"/>
      <c r="KBK51" s="1116"/>
      <c r="KBL51" s="1116"/>
      <c r="KBM51" s="1116"/>
      <c r="KBN51" s="1116"/>
      <c r="KBO51" s="1116"/>
      <c r="KBP51" s="1116"/>
      <c r="KBQ51" s="1116"/>
      <c r="KBR51" s="1116"/>
      <c r="KBS51" s="1116"/>
      <c r="KBT51" s="1116"/>
      <c r="KBU51" s="1116"/>
      <c r="KBV51" s="1116"/>
      <c r="KBW51" s="1116"/>
      <c r="KBX51" s="1116"/>
      <c r="KBY51" s="1116"/>
      <c r="KBZ51" s="1116"/>
      <c r="KCA51" s="1116"/>
      <c r="KCB51" s="1116"/>
      <c r="KCC51" s="1116"/>
      <c r="KCD51" s="1116"/>
      <c r="KCE51" s="1116"/>
      <c r="KCF51" s="1116"/>
      <c r="KCG51" s="1116"/>
      <c r="KCH51" s="1116"/>
      <c r="KCI51" s="1116"/>
      <c r="KCJ51" s="1116"/>
      <c r="KCK51" s="1116"/>
      <c r="KCL51" s="1116"/>
      <c r="KCM51" s="1116"/>
      <c r="KCN51" s="1116"/>
      <c r="KCO51" s="1116"/>
      <c r="KCP51" s="1116"/>
      <c r="KCQ51" s="1116"/>
      <c r="KCR51" s="1116"/>
      <c r="KCS51" s="1116"/>
      <c r="KCT51" s="1116"/>
      <c r="KCU51" s="1116"/>
      <c r="KCV51" s="1116"/>
      <c r="KCW51" s="1116"/>
      <c r="KCX51" s="1116"/>
      <c r="KCY51" s="1116"/>
      <c r="KCZ51" s="1116"/>
      <c r="KDA51" s="1116"/>
      <c r="KDB51" s="1116"/>
      <c r="KDC51" s="1116"/>
      <c r="KDD51" s="1116"/>
      <c r="KDE51" s="1116"/>
      <c r="KDF51" s="1116"/>
      <c r="KDG51" s="1116"/>
      <c r="KDH51" s="1116"/>
      <c r="KDI51" s="1116"/>
      <c r="KDJ51" s="1116"/>
      <c r="KDK51" s="1116"/>
      <c r="KDL51" s="1116"/>
      <c r="KDM51" s="1116"/>
      <c r="KDN51" s="1116"/>
      <c r="KDO51" s="1116"/>
      <c r="KDP51" s="1116"/>
      <c r="KDQ51" s="1116"/>
      <c r="KDR51" s="1116"/>
      <c r="KDS51" s="1116"/>
      <c r="KDT51" s="1116"/>
      <c r="KDU51" s="1116"/>
      <c r="KDV51" s="1116"/>
      <c r="KDW51" s="1116"/>
      <c r="KDX51" s="1116"/>
      <c r="KDY51" s="1116"/>
      <c r="KDZ51" s="1116"/>
      <c r="KEA51" s="1116"/>
      <c r="KEB51" s="1116"/>
      <c r="KEC51" s="1116"/>
      <c r="KED51" s="1116"/>
      <c r="KEE51" s="1116"/>
      <c r="KEF51" s="1116"/>
      <c r="KEG51" s="1116"/>
      <c r="KEH51" s="1116"/>
      <c r="KEI51" s="1116"/>
      <c r="KEJ51" s="1116"/>
      <c r="KEK51" s="1116"/>
      <c r="KEL51" s="1116"/>
      <c r="KEM51" s="1116"/>
      <c r="KEN51" s="1116"/>
      <c r="KEO51" s="1116"/>
      <c r="KEP51" s="1116"/>
      <c r="KEQ51" s="1116"/>
      <c r="KER51" s="1116"/>
      <c r="KES51" s="1116"/>
      <c r="KET51" s="1116"/>
      <c r="KEU51" s="1116"/>
      <c r="KEV51" s="1116"/>
      <c r="KEW51" s="1116"/>
      <c r="KEX51" s="1116"/>
      <c r="KEY51" s="1116"/>
      <c r="KEZ51" s="1116"/>
      <c r="KFA51" s="1116"/>
      <c r="KFB51" s="1116"/>
      <c r="KFC51" s="1116"/>
      <c r="KFD51" s="1116"/>
      <c r="KFE51" s="1116"/>
      <c r="KFF51" s="1116"/>
      <c r="KFG51" s="1116"/>
      <c r="KFH51" s="1116"/>
      <c r="KFI51" s="1116"/>
      <c r="KFJ51" s="1116"/>
      <c r="KFK51" s="1116"/>
      <c r="KFL51" s="1116"/>
      <c r="KFM51" s="1116"/>
      <c r="KFN51" s="1116"/>
      <c r="KFO51" s="1116"/>
      <c r="KFP51" s="1116"/>
      <c r="KFQ51" s="1116"/>
      <c r="KFR51" s="1116"/>
      <c r="KFS51" s="1116"/>
      <c r="KFT51" s="1116"/>
      <c r="KFU51" s="1116"/>
      <c r="KFV51" s="1116"/>
      <c r="KFW51" s="1116"/>
      <c r="KFX51" s="1116"/>
      <c r="KFY51" s="1116"/>
      <c r="KFZ51" s="1116"/>
      <c r="KGA51" s="1116"/>
      <c r="KGB51" s="1116"/>
      <c r="KGC51" s="1116"/>
      <c r="KGD51" s="1116"/>
      <c r="KGE51" s="1116"/>
      <c r="KGF51" s="1116"/>
      <c r="KGG51" s="1116"/>
      <c r="KGH51" s="1116"/>
      <c r="KGI51" s="1116"/>
      <c r="KGJ51" s="1116"/>
      <c r="KGK51" s="1116"/>
      <c r="KGL51" s="1116"/>
      <c r="KGM51" s="1116"/>
      <c r="KGN51" s="1116"/>
      <c r="KGO51" s="1116"/>
      <c r="KGP51" s="1116"/>
      <c r="KGQ51" s="1116"/>
      <c r="KGR51" s="1116"/>
      <c r="KGS51" s="1116"/>
      <c r="KGT51" s="1116"/>
      <c r="KGU51" s="1116"/>
      <c r="KGV51" s="1116"/>
      <c r="KGW51" s="1116"/>
      <c r="KGX51" s="1116"/>
      <c r="KGY51" s="1116"/>
      <c r="KGZ51" s="1116"/>
      <c r="KHA51" s="1116"/>
      <c r="KHB51" s="1116"/>
      <c r="KHC51" s="1116"/>
      <c r="KHD51" s="1116"/>
      <c r="KHE51" s="1116"/>
      <c r="KHF51" s="1116"/>
      <c r="KHG51" s="1116"/>
      <c r="KHH51" s="1116"/>
      <c r="KHI51" s="1116"/>
      <c r="KHJ51" s="1116"/>
      <c r="KHK51" s="1116"/>
      <c r="KHL51" s="1116"/>
      <c r="KHM51" s="1116"/>
      <c r="KHN51" s="1116"/>
      <c r="KHO51" s="1116"/>
      <c r="KHP51" s="1116"/>
      <c r="KHQ51" s="1116"/>
      <c r="KHR51" s="1116"/>
      <c r="KHS51" s="1116"/>
      <c r="KHT51" s="1116"/>
      <c r="KHU51" s="1116"/>
      <c r="KHV51" s="1116"/>
      <c r="KHW51" s="1116"/>
      <c r="KHX51" s="1116"/>
      <c r="KHY51" s="1116"/>
      <c r="KHZ51" s="1116"/>
      <c r="KIA51" s="1116"/>
      <c r="KIB51" s="1116"/>
      <c r="KIC51" s="1116"/>
      <c r="KID51" s="1116"/>
      <c r="KIE51" s="1116"/>
      <c r="KIF51" s="1116"/>
      <c r="KIG51" s="1116"/>
      <c r="KIH51" s="1116"/>
      <c r="KII51" s="1116"/>
      <c r="KIJ51" s="1116"/>
      <c r="KIK51" s="1116"/>
      <c r="KIL51" s="1116"/>
      <c r="KIM51" s="1116"/>
      <c r="KIN51" s="1116"/>
      <c r="KIO51" s="1116"/>
      <c r="KIP51" s="1116"/>
      <c r="KIQ51" s="1116"/>
      <c r="KIR51" s="1116"/>
      <c r="KIS51" s="1116"/>
      <c r="KIT51" s="1116"/>
      <c r="KIU51" s="1116"/>
      <c r="KIV51" s="1116"/>
      <c r="KIW51" s="1116"/>
      <c r="KIX51" s="1116"/>
      <c r="KIY51" s="1116"/>
      <c r="KIZ51" s="1116"/>
      <c r="KJA51" s="1116"/>
      <c r="KJB51" s="1116"/>
      <c r="KJC51" s="1116"/>
      <c r="KJD51" s="1116"/>
      <c r="KJE51" s="1116"/>
      <c r="KJF51" s="1116"/>
      <c r="KJG51" s="1116"/>
      <c r="KJH51" s="1116"/>
      <c r="KJI51" s="1116"/>
      <c r="KJJ51" s="1116"/>
      <c r="KJK51" s="1116"/>
      <c r="KJL51" s="1116"/>
      <c r="KJM51" s="1116"/>
      <c r="KJN51" s="1116"/>
      <c r="KJO51" s="1116"/>
      <c r="KJP51" s="1116"/>
      <c r="KJQ51" s="1116"/>
      <c r="KJR51" s="1116"/>
      <c r="KJS51" s="1116"/>
      <c r="KJT51" s="1116"/>
      <c r="KJU51" s="1116"/>
      <c r="KJV51" s="1116"/>
      <c r="KJW51" s="1116"/>
      <c r="KJX51" s="1116"/>
      <c r="KJY51" s="1116"/>
      <c r="KJZ51" s="1116"/>
      <c r="KKA51" s="1116"/>
      <c r="KKB51" s="1116"/>
      <c r="KKC51" s="1116"/>
      <c r="KKD51" s="1116"/>
      <c r="KKE51" s="1116"/>
      <c r="KKF51" s="1116"/>
      <c r="KKG51" s="1116"/>
      <c r="KKH51" s="1116"/>
      <c r="KKI51" s="1116"/>
      <c r="KKJ51" s="1116"/>
      <c r="KKK51" s="1116"/>
      <c r="KKL51" s="1116"/>
      <c r="KKM51" s="1116"/>
      <c r="KKN51" s="1116"/>
      <c r="KKO51" s="1116"/>
      <c r="KKP51" s="1116"/>
      <c r="KKQ51" s="1116"/>
      <c r="KKR51" s="1116"/>
      <c r="KKS51" s="1116"/>
      <c r="KKT51" s="1116"/>
      <c r="KKU51" s="1116"/>
      <c r="KKV51" s="1116"/>
      <c r="KKW51" s="1116"/>
      <c r="KKX51" s="1116"/>
      <c r="KKY51" s="1116"/>
      <c r="KKZ51" s="1116"/>
      <c r="KLA51" s="1116"/>
      <c r="KLB51" s="1116"/>
      <c r="KLC51" s="1116"/>
      <c r="KLD51" s="1116"/>
      <c r="KLE51" s="1116"/>
      <c r="KLF51" s="1116"/>
      <c r="KLG51" s="1116"/>
      <c r="KLH51" s="1116"/>
      <c r="KLI51" s="1116"/>
      <c r="KLJ51" s="1116"/>
      <c r="KLK51" s="1116"/>
      <c r="KLL51" s="1116"/>
      <c r="KLM51" s="1116"/>
      <c r="KLN51" s="1116"/>
      <c r="KLO51" s="1116"/>
      <c r="KLP51" s="1116"/>
      <c r="KLQ51" s="1116"/>
      <c r="KLR51" s="1116"/>
      <c r="KLS51" s="1116"/>
      <c r="KLT51" s="1116"/>
      <c r="KLU51" s="1116"/>
      <c r="KLV51" s="1116"/>
      <c r="KLW51" s="1116"/>
      <c r="KLX51" s="1116"/>
      <c r="KLY51" s="1116"/>
      <c r="KLZ51" s="1116"/>
      <c r="KMA51" s="1116"/>
      <c r="KMB51" s="1116"/>
      <c r="KMC51" s="1116"/>
      <c r="KMD51" s="1116"/>
      <c r="KME51" s="1116"/>
      <c r="KMF51" s="1116"/>
      <c r="KMG51" s="1116"/>
      <c r="KMH51" s="1116"/>
      <c r="KMI51" s="1116"/>
      <c r="KMJ51" s="1116"/>
      <c r="KMK51" s="1116"/>
      <c r="KML51" s="1116"/>
      <c r="KMM51" s="1116"/>
      <c r="KMN51" s="1116"/>
      <c r="KMO51" s="1116"/>
      <c r="KMP51" s="1116"/>
      <c r="KMQ51" s="1116"/>
      <c r="KMR51" s="1116"/>
      <c r="KMS51" s="1116"/>
      <c r="KMT51" s="1116"/>
      <c r="KMU51" s="1116"/>
      <c r="KMV51" s="1116"/>
      <c r="KMW51" s="1116"/>
      <c r="KMX51" s="1116"/>
      <c r="KMY51" s="1116"/>
      <c r="KMZ51" s="1116"/>
      <c r="KNA51" s="1116"/>
      <c r="KNB51" s="1116"/>
      <c r="KNC51" s="1116"/>
      <c r="KND51" s="1116"/>
      <c r="KNE51" s="1116"/>
      <c r="KNF51" s="1116"/>
      <c r="KNG51" s="1116"/>
      <c r="KNH51" s="1116"/>
      <c r="KNI51" s="1116"/>
      <c r="KNJ51" s="1116"/>
      <c r="KNK51" s="1116"/>
      <c r="KNL51" s="1116"/>
      <c r="KNM51" s="1116"/>
      <c r="KNN51" s="1116"/>
      <c r="KNO51" s="1116"/>
      <c r="KNP51" s="1116"/>
      <c r="KNQ51" s="1116"/>
      <c r="KNR51" s="1116"/>
      <c r="KNS51" s="1116"/>
      <c r="KNT51" s="1116"/>
      <c r="KNU51" s="1116"/>
      <c r="KNV51" s="1116"/>
      <c r="KNW51" s="1116"/>
      <c r="KNX51" s="1116"/>
      <c r="KNY51" s="1116"/>
      <c r="KNZ51" s="1116"/>
      <c r="KOA51" s="1116"/>
      <c r="KOB51" s="1116"/>
      <c r="KOC51" s="1116"/>
      <c r="KOD51" s="1116"/>
      <c r="KOE51" s="1116"/>
      <c r="KOF51" s="1116"/>
      <c r="KOG51" s="1116"/>
      <c r="KOH51" s="1116"/>
      <c r="KOI51" s="1116"/>
      <c r="KOJ51" s="1116"/>
      <c r="KOK51" s="1116"/>
      <c r="KOL51" s="1116"/>
      <c r="KOM51" s="1116"/>
      <c r="KON51" s="1116"/>
      <c r="KOO51" s="1116"/>
      <c r="KOP51" s="1116"/>
      <c r="KOQ51" s="1116"/>
      <c r="KOR51" s="1116"/>
      <c r="KOS51" s="1116"/>
      <c r="KOT51" s="1116"/>
      <c r="KOU51" s="1116"/>
      <c r="KOV51" s="1116"/>
      <c r="KOW51" s="1116"/>
      <c r="KOX51" s="1116"/>
      <c r="KOY51" s="1116"/>
      <c r="KOZ51" s="1116"/>
      <c r="KPA51" s="1116"/>
      <c r="KPB51" s="1116"/>
      <c r="KPC51" s="1116"/>
      <c r="KPD51" s="1116"/>
      <c r="KPE51" s="1116"/>
      <c r="KPF51" s="1116"/>
      <c r="KPG51" s="1116"/>
      <c r="KPH51" s="1116"/>
      <c r="KPI51" s="1116"/>
      <c r="KPJ51" s="1116"/>
      <c r="KPK51" s="1116"/>
      <c r="KPL51" s="1116"/>
      <c r="KPM51" s="1116"/>
      <c r="KPN51" s="1116"/>
      <c r="KPO51" s="1116"/>
      <c r="KPP51" s="1116"/>
      <c r="KPQ51" s="1116"/>
      <c r="KPR51" s="1116"/>
      <c r="KPS51" s="1116"/>
      <c r="KPT51" s="1116"/>
      <c r="KPU51" s="1116"/>
      <c r="KPV51" s="1116"/>
      <c r="KPW51" s="1116"/>
      <c r="KPX51" s="1116"/>
      <c r="KPY51" s="1116"/>
      <c r="KPZ51" s="1116"/>
      <c r="KQA51" s="1116"/>
      <c r="KQB51" s="1116"/>
      <c r="KQC51" s="1116"/>
      <c r="KQD51" s="1116"/>
      <c r="KQE51" s="1116"/>
      <c r="KQF51" s="1116"/>
      <c r="KQG51" s="1116"/>
      <c r="KQH51" s="1116"/>
      <c r="KQI51" s="1116"/>
      <c r="KQJ51" s="1116"/>
      <c r="KQK51" s="1116"/>
      <c r="KQL51" s="1116"/>
      <c r="KQM51" s="1116"/>
      <c r="KQN51" s="1116"/>
      <c r="KQO51" s="1116"/>
      <c r="KQP51" s="1116"/>
      <c r="KQQ51" s="1116"/>
      <c r="KQR51" s="1116"/>
      <c r="KQS51" s="1116"/>
      <c r="KQT51" s="1116"/>
      <c r="KQU51" s="1116"/>
      <c r="KQV51" s="1116"/>
      <c r="KQW51" s="1116"/>
      <c r="KQX51" s="1116"/>
      <c r="KQY51" s="1116"/>
      <c r="KQZ51" s="1116"/>
      <c r="KRA51" s="1116"/>
      <c r="KRB51" s="1116"/>
      <c r="KRC51" s="1116"/>
      <c r="KRD51" s="1116"/>
      <c r="KRE51" s="1116"/>
      <c r="KRF51" s="1116"/>
      <c r="KRG51" s="1116"/>
      <c r="KRH51" s="1116"/>
      <c r="KRI51" s="1116"/>
      <c r="KRJ51" s="1116"/>
      <c r="KRK51" s="1116"/>
      <c r="KRL51" s="1116"/>
      <c r="KRM51" s="1116"/>
      <c r="KRN51" s="1116"/>
      <c r="KRO51" s="1116"/>
      <c r="KRP51" s="1116"/>
      <c r="KRQ51" s="1116"/>
      <c r="KRR51" s="1116"/>
      <c r="KRS51" s="1116"/>
      <c r="KRT51" s="1116"/>
      <c r="KRU51" s="1116"/>
      <c r="KRV51" s="1116"/>
      <c r="KRW51" s="1116"/>
      <c r="KRX51" s="1116"/>
      <c r="KRY51" s="1116"/>
      <c r="KRZ51" s="1116"/>
      <c r="KSA51" s="1116"/>
      <c r="KSB51" s="1116"/>
      <c r="KSC51" s="1116"/>
      <c r="KSD51" s="1116"/>
      <c r="KSE51" s="1116"/>
      <c r="KSF51" s="1116"/>
      <c r="KSG51" s="1116"/>
      <c r="KSH51" s="1116"/>
      <c r="KSI51" s="1116"/>
      <c r="KSJ51" s="1116"/>
      <c r="KSK51" s="1116"/>
      <c r="KSL51" s="1116"/>
      <c r="KSM51" s="1116"/>
      <c r="KSN51" s="1116"/>
      <c r="KSO51" s="1116"/>
      <c r="KSP51" s="1116"/>
      <c r="KSQ51" s="1116"/>
      <c r="KSR51" s="1116"/>
      <c r="KSS51" s="1116"/>
      <c r="KST51" s="1116"/>
      <c r="KSU51" s="1116"/>
      <c r="KSV51" s="1116"/>
      <c r="KSW51" s="1116"/>
      <c r="KSX51" s="1116"/>
      <c r="KSY51" s="1116"/>
      <c r="KSZ51" s="1116"/>
      <c r="KTA51" s="1116"/>
      <c r="KTB51" s="1116"/>
      <c r="KTC51" s="1116"/>
      <c r="KTD51" s="1116"/>
      <c r="KTE51" s="1116"/>
      <c r="KTF51" s="1116"/>
      <c r="KTG51" s="1116"/>
      <c r="KTH51" s="1116"/>
      <c r="KTI51" s="1116"/>
      <c r="KTJ51" s="1116"/>
      <c r="KTK51" s="1116"/>
      <c r="KTL51" s="1116"/>
      <c r="KTM51" s="1116"/>
      <c r="KTN51" s="1116"/>
      <c r="KTO51" s="1116"/>
      <c r="KTP51" s="1116"/>
      <c r="KTQ51" s="1116"/>
      <c r="KTR51" s="1116"/>
      <c r="KTS51" s="1116"/>
      <c r="KTT51" s="1116"/>
      <c r="KTU51" s="1116"/>
      <c r="KTV51" s="1116"/>
      <c r="KTW51" s="1116"/>
      <c r="KTX51" s="1116"/>
      <c r="KTY51" s="1116"/>
      <c r="KTZ51" s="1116"/>
      <c r="KUA51" s="1116"/>
      <c r="KUB51" s="1116"/>
      <c r="KUC51" s="1116"/>
      <c r="KUD51" s="1116"/>
      <c r="KUE51" s="1116"/>
      <c r="KUF51" s="1116"/>
      <c r="KUG51" s="1116"/>
      <c r="KUH51" s="1116"/>
      <c r="KUI51" s="1116"/>
      <c r="KUJ51" s="1116"/>
      <c r="KUK51" s="1116"/>
      <c r="KUL51" s="1116"/>
      <c r="KUM51" s="1116"/>
      <c r="KUN51" s="1116"/>
      <c r="KUO51" s="1116"/>
      <c r="KUP51" s="1116"/>
      <c r="KUQ51" s="1116"/>
      <c r="KUR51" s="1116"/>
      <c r="KUS51" s="1116"/>
      <c r="KUT51" s="1116"/>
      <c r="KUU51" s="1116"/>
      <c r="KUV51" s="1116"/>
      <c r="KUW51" s="1116"/>
      <c r="KUX51" s="1116"/>
      <c r="KUY51" s="1116"/>
      <c r="KUZ51" s="1116"/>
      <c r="KVA51" s="1116"/>
      <c r="KVB51" s="1116"/>
      <c r="KVC51" s="1116"/>
      <c r="KVD51" s="1116"/>
      <c r="KVE51" s="1116"/>
      <c r="KVF51" s="1116"/>
      <c r="KVG51" s="1116"/>
      <c r="KVH51" s="1116"/>
      <c r="KVI51" s="1116"/>
      <c r="KVJ51" s="1116"/>
      <c r="KVK51" s="1116"/>
      <c r="KVL51" s="1116"/>
      <c r="KVM51" s="1116"/>
      <c r="KVN51" s="1116"/>
      <c r="KVO51" s="1116"/>
      <c r="KVP51" s="1116"/>
      <c r="KVQ51" s="1116"/>
      <c r="KVR51" s="1116"/>
      <c r="KVS51" s="1116"/>
      <c r="KVT51" s="1116"/>
      <c r="KVU51" s="1116"/>
      <c r="KVV51" s="1116"/>
      <c r="KVW51" s="1116"/>
      <c r="KVX51" s="1116"/>
      <c r="KVY51" s="1116"/>
      <c r="KVZ51" s="1116"/>
      <c r="KWA51" s="1116"/>
      <c r="KWB51" s="1116"/>
      <c r="KWC51" s="1116"/>
      <c r="KWD51" s="1116"/>
      <c r="KWE51" s="1116"/>
      <c r="KWF51" s="1116"/>
      <c r="KWG51" s="1116"/>
      <c r="KWH51" s="1116"/>
      <c r="KWI51" s="1116"/>
      <c r="KWJ51" s="1116"/>
      <c r="KWK51" s="1116"/>
      <c r="KWL51" s="1116"/>
      <c r="KWM51" s="1116"/>
      <c r="KWN51" s="1116"/>
      <c r="KWO51" s="1116"/>
      <c r="KWP51" s="1116"/>
      <c r="KWQ51" s="1116"/>
      <c r="KWR51" s="1116"/>
      <c r="KWS51" s="1116"/>
      <c r="KWT51" s="1116"/>
      <c r="KWU51" s="1116"/>
      <c r="KWV51" s="1116"/>
      <c r="KWW51" s="1116"/>
      <c r="KWX51" s="1116"/>
      <c r="KWY51" s="1116"/>
      <c r="KWZ51" s="1116"/>
      <c r="KXA51" s="1116"/>
      <c r="KXB51" s="1116"/>
      <c r="KXC51" s="1116"/>
      <c r="KXD51" s="1116"/>
      <c r="KXE51" s="1116"/>
      <c r="KXF51" s="1116"/>
      <c r="KXG51" s="1116"/>
      <c r="KXH51" s="1116"/>
      <c r="KXI51" s="1116"/>
      <c r="KXJ51" s="1116"/>
      <c r="KXK51" s="1116"/>
      <c r="KXL51" s="1116"/>
      <c r="KXM51" s="1116"/>
      <c r="KXN51" s="1116"/>
      <c r="KXO51" s="1116"/>
      <c r="KXP51" s="1116"/>
      <c r="KXQ51" s="1116"/>
      <c r="KXR51" s="1116"/>
      <c r="KXS51" s="1116"/>
      <c r="KXT51" s="1116"/>
      <c r="KXU51" s="1116"/>
      <c r="KXV51" s="1116"/>
      <c r="KXW51" s="1116"/>
      <c r="KXX51" s="1116"/>
      <c r="KXY51" s="1116"/>
      <c r="KXZ51" s="1116"/>
      <c r="KYA51" s="1116"/>
      <c r="KYB51" s="1116"/>
      <c r="KYC51" s="1116"/>
      <c r="KYD51" s="1116"/>
      <c r="KYE51" s="1116"/>
      <c r="KYF51" s="1116"/>
      <c r="KYG51" s="1116"/>
      <c r="KYH51" s="1116"/>
      <c r="KYI51" s="1116"/>
      <c r="KYJ51" s="1116"/>
      <c r="KYK51" s="1116"/>
      <c r="KYL51" s="1116"/>
      <c r="KYM51" s="1116"/>
      <c r="KYN51" s="1116"/>
      <c r="KYO51" s="1116"/>
      <c r="KYP51" s="1116"/>
      <c r="KYQ51" s="1116"/>
      <c r="KYR51" s="1116"/>
      <c r="KYS51" s="1116"/>
      <c r="KYT51" s="1116"/>
      <c r="KYU51" s="1116"/>
      <c r="KYV51" s="1116"/>
      <c r="KYW51" s="1116"/>
      <c r="KYX51" s="1116"/>
      <c r="KYY51" s="1116"/>
      <c r="KYZ51" s="1116"/>
      <c r="KZA51" s="1116"/>
      <c r="KZB51" s="1116"/>
      <c r="KZC51" s="1116"/>
      <c r="KZD51" s="1116"/>
      <c r="KZE51" s="1116"/>
      <c r="KZF51" s="1116"/>
      <c r="KZG51" s="1116"/>
      <c r="KZH51" s="1116"/>
      <c r="KZI51" s="1116"/>
      <c r="KZJ51" s="1116"/>
      <c r="KZK51" s="1116"/>
      <c r="KZL51" s="1116"/>
      <c r="KZM51" s="1116"/>
      <c r="KZN51" s="1116"/>
      <c r="KZO51" s="1116"/>
      <c r="KZP51" s="1116"/>
      <c r="KZQ51" s="1116"/>
      <c r="KZR51" s="1116"/>
      <c r="KZS51" s="1116"/>
      <c r="KZT51" s="1116"/>
      <c r="KZU51" s="1116"/>
      <c r="KZV51" s="1116"/>
      <c r="KZW51" s="1116"/>
      <c r="KZX51" s="1116"/>
      <c r="KZY51" s="1116"/>
      <c r="KZZ51" s="1116"/>
      <c r="LAA51" s="1116"/>
      <c r="LAB51" s="1116"/>
      <c r="LAC51" s="1116"/>
      <c r="LAD51" s="1116"/>
      <c r="LAE51" s="1116"/>
      <c r="LAF51" s="1116"/>
      <c r="LAG51" s="1116"/>
      <c r="LAH51" s="1116"/>
      <c r="LAI51" s="1116"/>
      <c r="LAJ51" s="1116"/>
      <c r="LAK51" s="1116"/>
      <c r="LAL51" s="1116"/>
      <c r="LAM51" s="1116"/>
      <c r="LAN51" s="1116"/>
      <c r="LAO51" s="1116"/>
      <c r="LAP51" s="1116"/>
      <c r="LAQ51" s="1116"/>
      <c r="LAR51" s="1116"/>
      <c r="LAS51" s="1116"/>
      <c r="LAT51" s="1116"/>
      <c r="LAU51" s="1116"/>
      <c r="LAV51" s="1116"/>
      <c r="LAW51" s="1116"/>
      <c r="LAX51" s="1116"/>
      <c r="LAY51" s="1116"/>
      <c r="LAZ51" s="1116"/>
      <c r="LBA51" s="1116"/>
      <c r="LBB51" s="1116"/>
      <c r="LBC51" s="1116"/>
      <c r="LBD51" s="1116"/>
      <c r="LBE51" s="1116"/>
      <c r="LBF51" s="1116"/>
      <c r="LBG51" s="1116"/>
      <c r="LBH51" s="1116"/>
      <c r="LBI51" s="1116"/>
      <c r="LBJ51" s="1116"/>
      <c r="LBK51" s="1116"/>
      <c r="LBL51" s="1116"/>
      <c r="LBM51" s="1116"/>
      <c r="LBN51" s="1116"/>
      <c r="LBO51" s="1116"/>
      <c r="LBP51" s="1116"/>
      <c r="LBQ51" s="1116"/>
      <c r="LBR51" s="1116"/>
      <c r="LBS51" s="1116"/>
      <c r="LBT51" s="1116"/>
      <c r="LBU51" s="1116"/>
      <c r="LBV51" s="1116"/>
      <c r="LBW51" s="1116"/>
      <c r="LBX51" s="1116"/>
      <c r="LBY51" s="1116"/>
      <c r="LBZ51" s="1116"/>
      <c r="LCA51" s="1116"/>
      <c r="LCB51" s="1116"/>
      <c r="LCC51" s="1116"/>
      <c r="LCD51" s="1116"/>
      <c r="LCE51" s="1116"/>
      <c r="LCF51" s="1116"/>
      <c r="LCG51" s="1116"/>
      <c r="LCH51" s="1116"/>
      <c r="LCI51" s="1116"/>
      <c r="LCJ51" s="1116"/>
      <c r="LCK51" s="1116"/>
      <c r="LCL51" s="1116"/>
      <c r="LCM51" s="1116"/>
      <c r="LCN51" s="1116"/>
      <c r="LCO51" s="1116"/>
      <c r="LCP51" s="1116"/>
      <c r="LCQ51" s="1116"/>
      <c r="LCR51" s="1116"/>
      <c r="LCS51" s="1116"/>
      <c r="LCT51" s="1116"/>
      <c r="LCU51" s="1116"/>
      <c r="LCV51" s="1116"/>
      <c r="LCW51" s="1116"/>
      <c r="LCX51" s="1116"/>
      <c r="LCY51" s="1116"/>
      <c r="LCZ51" s="1116"/>
      <c r="LDA51" s="1116"/>
      <c r="LDB51" s="1116"/>
      <c r="LDC51" s="1116"/>
      <c r="LDD51" s="1116"/>
      <c r="LDE51" s="1116"/>
      <c r="LDF51" s="1116"/>
      <c r="LDG51" s="1116"/>
      <c r="LDH51" s="1116"/>
      <c r="LDI51" s="1116"/>
      <c r="LDJ51" s="1116"/>
      <c r="LDK51" s="1116"/>
      <c r="LDL51" s="1116"/>
      <c r="LDM51" s="1116"/>
      <c r="LDN51" s="1116"/>
      <c r="LDO51" s="1116"/>
      <c r="LDP51" s="1116"/>
      <c r="LDQ51" s="1116"/>
      <c r="LDR51" s="1116"/>
      <c r="LDS51" s="1116"/>
      <c r="LDT51" s="1116"/>
      <c r="LDU51" s="1116"/>
      <c r="LDV51" s="1116"/>
      <c r="LDW51" s="1116"/>
      <c r="LDX51" s="1116"/>
      <c r="LDY51" s="1116"/>
      <c r="LDZ51" s="1116"/>
      <c r="LEA51" s="1116"/>
      <c r="LEB51" s="1116"/>
      <c r="LEC51" s="1116"/>
      <c r="LED51" s="1116"/>
      <c r="LEE51" s="1116"/>
      <c r="LEF51" s="1116"/>
      <c r="LEG51" s="1116"/>
      <c r="LEH51" s="1116"/>
      <c r="LEI51" s="1116"/>
      <c r="LEJ51" s="1116"/>
      <c r="LEK51" s="1116"/>
      <c r="LEL51" s="1116"/>
      <c r="LEM51" s="1116"/>
      <c r="LEN51" s="1116"/>
      <c r="LEO51" s="1116"/>
      <c r="LEP51" s="1116"/>
      <c r="LEQ51" s="1116"/>
      <c r="LER51" s="1116"/>
      <c r="LES51" s="1116"/>
      <c r="LET51" s="1116"/>
      <c r="LEU51" s="1116"/>
      <c r="LEV51" s="1116"/>
      <c r="LEW51" s="1116"/>
      <c r="LEX51" s="1116"/>
      <c r="LEY51" s="1116"/>
      <c r="LEZ51" s="1116"/>
      <c r="LFA51" s="1116"/>
      <c r="LFB51" s="1116"/>
      <c r="LFC51" s="1116"/>
      <c r="LFD51" s="1116"/>
      <c r="LFE51" s="1116"/>
      <c r="LFF51" s="1116"/>
      <c r="LFG51" s="1116"/>
      <c r="LFH51" s="1116"/>
      <c r="LFI51" s="1116"/>
      <c r="LFJ51" s="1116"/>
      <c r="LFK51" s="1116"/>
      <c r="LFL51" s="1116"/>
      <c r="LFM51" s="1116"/>
      <c r="LFN51" s="1116"/>
      <c r="LFO51" s="1116"/>
      <c r="LFP51" s="1116"/>
      <c r="LFQ51" s="1116"/>
      <c r="LFR51" s="1116"/>
      <c r="LFS51" s="1116"/>
      <c r="LFT51" s="1116"/>
      <c r="LFU51" s="1116"/>
      <c r="LFV51" s="1116"/>
      <c r="LFW51" s="1116"/>
      <c r="LFX51" s="1116"/>
      <c r="LFY51" s="1116"/>
      <c r="LFZ51" s="1116"/>
      <c r="LGA51" s="1116"/>
      <c r="LGB51" s="1116"/>
      <c r="LGC51" s="1116"/>
      <c r="LGD51" s="1116"/>
      <c r="LGE51" s="1116"/>
      <c r="LGF51" s="1116"/>
      <c r="LGG51" s="1116"/>
      <c r="LGH51" s="1116"/>
      <c r="LGI51" s="1116"/>
      <c r="LGJ51" s="1116"/>
      <c r="LGK51" s="1116"/>
      <c r="LGL51" s="1116"/>
      <c r="LGM51" s="1116"/>
      <c r="LGN51" s="1116"/>
      <c r="LGO51" s="1116"/>
      <c r="LGP51" s="1116"/>
      <c r="LGQ51" s="1116"/>
      <c r="LGR51" s="1116"/>
      <c r="LGS51" s="1116"/>
      <c r="LGT51" s="1116"/>
      <c r="LGU51" s="1116"/>
      <c r="LGV51" s="1116"/>
      <c r="LGW51" s="1116"/>
      <c r="LGX51" s="1116"/>
      <c r="LGY51" s="1116"/>
      <c r="LGZ51" s="1116"/>
      <c r="LHA51" s="1116"/>
      <c r="LHB51" s="1116"/>
      <c r="LHC51" s="1116"/>
      <c r="LHD51" s="1116"/>
      <c r="LHE51" s="1116"/>
      <c r="LHF51" s="1116"/>
      <c r="LHG51" s="1116"/>
      <c r="LHH51" s="1116"/>
      <c r="LHI51" s="1116"/>
      <c r="LHJ51" s="1116"/>
      <c r="LHK51" s="1116"/>
      <c r="LHL51" s="1116"/>
      <c r="LHM51" s="1116"/>
      <c r="LHN51" s="1116"/>
      <c r="LHO51" s="1116"/>
      <c r="LHP51" s="1116"/>
      <c r="LHQ51" s="1116"/>
      <c r="LHR51" s="1116"/>
      <c r="LHS51" s="1116"/>
      <c r="LHT51" s="1116"/>
      <c r="LHU51" s="1116"/>
      <c r="LHV51" s="1116"/>
      <c r="LHW51" s="1116"/>
      <c r="LHX51" s="1116"/>
      <c r="LHY51" s="1116"/>
      <c r="LHZ51" s="1116"/>
      <c r="LIA51" s="1116"/>
      <c r="LIB51" s="1116"/>
      <c r="LIC51" s="1116"/>
      <c r="LID51" s="1116"/>
      <c r="LIE51" s="1116"/>
      <c r="LIF51" s="1116"/>
      <c r="LIG51" s="1116"/>
      <c r="LIH51" s="1116"/>
      <c r="LII51" s="1116"/>
      <c r="LIJ51" s="1116"/>
      <c r="LIK51" s="1116"/>
      <c r="LIL51" s="1116"/>
      <c r="LIM51" s="1116"/>
      <c r="LIN51" s="1116"/>
      <c r="LIO51" s="1116"/>
      <c r="LIP51" s="1116"/>
      <c r="LIQ51" s="1116"/>
      <c r="LIR51" s="1116"/>
      <c r="LIS51" s="1116"/>
      <c r="LIT51" s="1116"/>
      <c r="LIU51" s="1116"/>
      <c r="LIV51" s="1116"/>
      <c r="LIW51" s="1116"/>
      <c r="LIX51" s="1116"/>
      <c r="LIY51" s="1116"/>
      <c r="LIZ51" s="1116"/>
      <c r="LJA51" s="1116"/>
      <c r="LJB51" s="1116"/>
      <c r="LJC51" s="1116"/>
      <c r="LJD51" s="1116"/>
      <c r="LJE51" s="1116"/>
      <c r="LJF51" s="1116"/>
      <c r="LJG51" s="1116"/>
      <c r="LJH51" s="1116"/>
      <c r="LJI51" s="1116"/>
      <c r="LJJ51" s="1116"/>
      <c r="LJK51" s="1116"/>
      <c r="LJL51" s="1116"/>
      <c r="LJM51" s="1116"/>
      <c r="LJN51" s="1116"/>
      <c r="LJO51" s="1116"/>
      <c r="LJP51" s="1116"/>
      <c r="LJQ51" s="1116"/>
      <c r="LJR51" s="1116"/>
      <c r="LJS51" s="1116"/>
      <c r="LJT51" s="1116"/>
      <c r="LJU51" s="1116"/>
      <c r="LJV51" s="1116"/>
      <c r="LJW51" s="1116"/>
      <c r="LJX51" s="1116"/>
      <c r="LJY51" s="1116"/>
      <c r="LJZ51" s="1116"/>
      <c r="LKA51" s="1116"/>
      <c r="LKB51" s="1116"/>
      <c r="LKC51" s="1116"/>
      <c r="LKD51" s="1116"/>
      <c r="LKE51" s="1116"/>
      <c r="LKF51" s="1116"/>
      <c r="LKG51" s="1116"/>
      <c r="LKH51" s="1116"/>
      <c r="LKI51" s="1116"/>
      <c r="LKJ51" s="1116"/>
      <c r="LKK51" s="1116"/>
      <c r="LKL51" s="1116"/>
      <c r="LKM51" s="1116"/>
      <c r="LKN51" s="1116"/>
      <c r="LKO51" s="1116"/>
      <c r="LKP51" s="1116"/>
      <c r="LKQ51" s="1116"/>
      <c r="LKR51" s="1116"/>
      <c r="LKS51" s="1116"/>
      <c r="LKT51" s="1116"/>
      <c r="LKU51" s="1116"/>
      <c r="LKV51" s="1116"/>
      <c r="LKW51" s="1116"/>
      <c r="LKX51" s="1116"/>
      <c r="LKY51" s="1116"/>
      <c r="LKZ51" s="1116"/>
      <c r="LLA51" s="1116"/>
      <c r="LLB51" s="1116"/>
      <c r="LLC51" s="1116"/>
      <c r="LLD51" s="1116"/>
      <c r="LLE51" s="1116"/>
      <c r="LLF51" s="1116"/>
      <c r="LLG51" s="1116"/>
      <c r="LLH51" s="1116"/>
      <c r="LLI51" s="1116"/>
      <c r="LLJ51" s="1116"/>
      <c r="LLK51" s="1116"/>
      <c r="LLL51" s="1116"/>
      <c r="LLM51" s="1116"/>
      <c r="LLN51" s="1116"/>
      <c r="LLO51" s="1116"/>
      <c r="LLP51" s="1116"/>
      <c r="LLQ51" s="1116"/>
      <c r="LLR51" s="1116"/>
      <c r="LLS51" s="1116"/>
      <c r="LLT51" s="1116"/>
      <c r="LLU51" s="1116"/>
      <c r="LLV51" s="1116"/>
      <c r="LLW51" s="1116"/>
      <c r="LLX51" s="1116"/>
      <c r="LLY51" s="1116"/>
      <c r="LLZ51" s="1116"/>
      <c r="LMA51" s="1116"/>
      <c r="LMB51" s="1116"/>
      <c r="LMC51" s="1116"/>
      <c r="LMD51" s="1116"/>
      <c r="LME51" s="1116"/>
      <c r="LMF51" s="1116"/>
      <c r="LMG51" s="1116"/>
      <c r="LMH51" s="1116"/>
      <c r="LMI51" s="1116"/>
      <c r="LMJ51" s="1116"/>
      <c r="LMK51" s="1116"/>
      <c r="LML51" s="1116"/>
      <c r="LMM51" s="1116"/>
      <c r="LMN51" s="1116"/>
      <c r="LMO51" s="1116"/>
      <c r="LMP51" s="1116"/>
      <c r="LMQ51" s="1116"/>
      <c r="LMR51" s="1116"/>
      <c r="LMS51" s="1116"/>
      <c r="LMT51" s="1116"/>
      <c r="LMU51" s="1116"/>
      <c r="LMV51" s="1116"/>
      <c r="LMW51" s="1116"/>
      <c r="LMX51" s="1116"/>
      <c r="LMY51" s="1116"/>
      <c r="LMZ51" s="1116"/>
      <c r="LNA51" s="1116"/>
      <c r="LNB51" s="1116"/>
      <c r="LNC51" s="1116"/>
      <c r="LND51" s="1116"/>
      <c r="LNE51" s="1116"/>
      <c r="LNF51" s="1116"/>
      <c r="LNG51" s="1116"/>
      <c r="LNH51" s="1116"/>
      <c r="LNI51" s="1116"/>
      <c r="LNJ51" s="1116"/>
      <c r="LNK51" s="1116"/>
      <c r="LNL51" s="1116"/>
      <c r="LNM51" s="1116"/>
      <c r="LNN51" s="1116"/>
      <c r="LNO51" s="1116"/>
      <c r="LNP51" s="1116"/>
      <c r="LNQ51" s="1116"/>
      <c r="LNR51" s="1116"/>
      <c r="LNS51" s="1116"/>
      <c r="LNT51" s="1116"/>
      <c r="LNU51" s="1116"/>
      <c r="LNV51" s="1116"/>
      <c r="LNW51" s="1116"/>
      <c r="LNX51" s="1116"/>
      <c r="LNY51" s="1116"/>
      <c r="LNZ51" s="1116"/>
      <c r="LOA51" s="1116"/>
      <c r="LOB51" s="1116"/>
      <c r="LOC51" s="1116"/>
      <c r="LOD51" s="1116"/>
      <c r="LOE51" s="1116"/>
      <c r="LOF51" s="1116"/>
      <c r="LOG51" s="1116"/>
      <c r="LOH51" s="1116"/>
      <c r="LOI51" s="1116"/>
      <c r="LOJ51" s="1116"/>
      <c r="LOK51" s="1116"/>
      <c r="LOL51" s="1116"/>
      <c r="LOM51" s="1116"/>
      <c r="LON51" s="1116"/>
      <c r="LOO51" s="1116"/>
      <c r="LOP51" s="1116"/>
      <c r="LOQ51" s="1116"/>
      <c r="LOR51" s="1116"/>
      <c r="LOS51" s="1116"/>
      <c r="LOT51" s="1116"/>
      <c r="LOU51" s="1116"/>
      <c r="LOV51" s="1116"/>
      <c r="LOW51" s="1116"/>
      <c r="LOX51" s="1116"/>
      <c r="LOY51" s="1116"/>
      <c r="LOZ51" s="1116"/>
      <c r="LPA51" s="1116"/>
      <c r="LPB51" s="1116"/>
      <c r="LPC51" s="1116"/>
      <c r="LPD51" s="1116"/>
      <c r="LPE51" s="1116"/>
      <c r="LPF51" s="1116"/>
      <c r="LPG51" s="1116"/>
      <c r="LPH51" s="1116"/>
      <c r="LPI51" s="1116"/>
      <c r="LPJ51" s="1116"/>
      <c r="LPK51" s="1116"/>
      <c r="LPL51" s="1116"/>
      <c r="LPM51" s="1116"/>
      <c r="LPN51" s="1116"/>
      <c r="LPO51" s="1116"/>
      <c r="LPP51" s="1116"/>
      <c r="LPQ51" s="1116"/>
      <c r="LPR51" s="1116"/>
      <c r="LPS51" s="1116"/>
      <c r="LPT51" s="1116"/>
      <c r="LPU51" s="1116"/>
      <c r="LPV51" s="1116"/>
      <c r="LPW51" s="1116"/>
      <c r="LPX51" s="1116"/>
      <c r="LPY51" s="1116"/>
      <c r="LPZ51" s="1116"/>
      <c r="LQA51" s="1116"/>
      <c r="LQB51" s="1116"/>
      <c r="LQC51" s="1116"/>
      <c r="LQD51" s="1116"/>
      <c r="LQE51" s="1116"/>
      <c r="LQF51" s="1116"/>
      <c r="LQG51" s="1116"/>
      <c r="LQH51" s="1116"/>
      <c r="LQI51" s="1116"/>
      <c r="LQJ51" s="1116"/>
      <c r="LQK51" s="1116"/>
      <c r="LQL51" s="1116"/>
      <c r="LQM51" s="1116"/>
      <c r="LQN51" s="1116"/>
      <c r="LQO51" s="1116"/>
      <c r="LQP51" s="1116"/>
      <c r="LQQ51" s="1116"/>
      <c r="LQR51" s="1116"/>
      <c r="LQS51" s="1116"/>
      <c r="LQT51" s="1116"/>
      <c r="LQU51" s="1116"/>
      <c r="LQV51" s="1116"/>
      <c r="LQW51" s="1116"/>
      <c r="LQX51" s="1116"/>
      <c r="LQY51" s="1116"/>
      <c r="LQZ51" s="1116"/>
      <c r="LRA51" s="1116"/>
      <c r="LRB51" s="1116"/>
      <c r="LRC51" s="1116"/>
      <c r="LRD51" s="1116"/>
      <c r="LRE51" s="1116"/>
      <c r="LRF51" s="1116"/>
      <c r="LRG51" s="1116"/>
      <c r="LRH51" s="1116"/>
      <c r="LRI51" s="1116"/>
      <c r="LRJ51" s="1116"/>
      <c r="LRK51" s="1116"/>
      <c r="LRL51" s="1116"/>
      <c r="LRM51" s="1116"/>
      <c r="LRN51" s="1116"/>
      <c r="LRO51" s="1116"/>
      <c r="LRP51" s="1116"/>
      <c r="LRQ51" s="1116"/>
      <c r="LRR51" s="1116"/>
      <c r="LRS51" s="1116"/>
      <c r="LRT51" s="1116"/>
      <c r="LRU51" s="1116"/>
      <c r="LRV51" s="1116"/>
      <c r="LRW51" s="1116"/>
      <c r="LRX51" s="1116"/>
      <c r="LRY51" s="1116"/>
      <c r="LRZ51" s="1116"/>
      <c r="LSA51" s="1116"/>
      <c r="LSB51" s="1116"/>
      <c r="LSC51" s="1116"/>
      <c r="LSD51" s="1116"/>
      <c r="LSE51" s="1116"/>
      <c r="LSF51" s="1116"/>
      <c r="LSG51" s="1116"/>
      <c r="LSH51" s="1116"/>
      <c r="LSI51" s="1116"/>
      <c r="LSJ51" s="1116"/>
      <c r="LSK51" s="1116"/>
      <c r="LSL51" s="1116"/>
      <c r="LSM51" s="1116"/>
      <c r="LSN51" s="1116"/>
      <c r="LSO51" s="1116"/>
      <c r="LSP51" s="1116"/>
      <c r="LSQ51" s="1116"/>
      <c r="LSR51" s="1116"/>
      <c r="LSS51" s="1116"/>
      <c r="LST51" s="1116"/>
      <c r="LSU51" s="1116"/>
      <c r="LSV51" s="1116"/>
      <c r="LSW51" s="1116"/>
      <c r="LSX51" s="1116"/>
      <c r="LSY51" s="1116"/>
      <c r="LSZ51" s="1116"/>
      <c r="LTA51" s="1116"/>
      <c r="LTB51" s="1116"/>
      <c r="LTC51" s="1116"/>
      <c r="LTD51" s="1116"/>
      <c r="LTE51" s="1116"/>
      <c r="LTF51" s="1116"/>
      <c r="LTG51" s="1116"/>
      <c r="LTH51" s="1116"/>
      <c r="LTI51" s="1116"/>
      <c r="LTJ51" s="1116"/>
      <c r="LTK51" s="1116"/>
      <c r="LTL51" s="1116"/>
      <c r="LTM51" s="1116"/>
      <c r="LTN51" s="1116"/>
      <c r="LTO51" s="1116"/>
      <c r="LTP51" s="1116"/>
      <c r="LTQ51" s="1116"/>
      <c r="LTR51" s="1116"/>
      <c r="LTS51" s="1116"/>
      <c r="LTT51" s="1116"/>
      <c r="LTU51" s="1116"/>
      <c r="LTV51" s="1116"/>
      <c r="LTW51" s="1116"/>
      <c r="LTX51" s="1116"/>
      <c r="LTY51" s="1116"/>
      <c r="LTZ51" s="1116"/>
      <c r="LUA51" s="1116"/>
      <c r="LUB51" s="1116"/>
      <c r="LUC51" s="1116"/>
      <c r="LUD51" s="1116"/>
      <c r="LUE51" s="1116"/>
      <c r="LUF51" s="1116"/>
      <c r="LUG51" s="1116"/>
      <c r="LUH51" s="1116"/>
      <c r="LUI51" s="1116"/>
      <c r="LUJ51" s="1116"/>
      <c r="LUK51" s="1116"/>
      <c r="LUL51" s="1116"/>
      <c r="LUM51" s="1116"/>
      <c r="LUN51" s="1116"/>
      <c r="LUO51" s="1116"/>
      <c r="LUP51" s="1116"/>
      <c r="LUQ51" s="1116"/>
      <c r="LUR51" s="1116"/>
      <c r="LUS51" s="1116"/>
      <c r="LUT51" s="1116"/>
      <c r="LUU51" s="1116"/>
      <c r="LUV51" s="1116"/>
      <c r="LUW51" s="1116"/>
      <c r="LUX51" s="1116"/>
      <c r="LUY51" s="1116"/>
      <c r="LUZ51" s="1116"/>
      <c r="LVA51" s="1116"/>
      <c r="LVB51" s="1116"/>
      <c r="LVC51" s="1116"/>
      <c r="LVD51" s="1116"/>
      <c r="LVE51" s="1116"/>
      <c r="LVF51" s="1116"/>
      <c r="LVG51" s="1116"/>
      <c r="LVH51" s="1116"/>
      <c r="LVI51" s="1116"/>
      <c r="LVJ51" s="1116"/>
      <c r="LVK51" s="1116"/>
      <c r="LVL51" s="1116"/>
      <c r="LVM51" s="1116"/>
      <c r="LVN51" s="1116"/>
      <c r="LVO51" s="1116"/>
      <c r="LVP51" s="1116"/>
      <c r="LVQ51" s="1116"/>
      <c r="LVR51" s="1116"/>
      <c r="LVS51" s="1116"/>
      <c r="LVT51" s="1116"/>
      <c r="LVU51" s="1116"/>
      <c r="LVV51" s="1116"/>
      <c r="LVW51" s="1116"/>
      <c r="LVX51" s="1116"/>
      <c r="LVY51" s="1116"/>
      <c r="LVZ51" s="1116"/>
      <c r="LWA51" s="1116"/>
      <c r="LWB51" s="1116"/>
      <c r="LWC51" s="1116"/>
      <c r="LWD51" s="1116"/>
      <c r="LWE51" s="1116"/>
      <c r="LWF51" s="1116"/>
      <c r="LWG51" s="1116"/>
      <c r="LWH51" s="1116"/>
      <c r="LWI51" s="1116"/>
      <c r="LWJ51" s="1116"/>
      <c r="LWK51" s="1116"/>
      <c r="LWL51" s="1116"/>
      <c r="LWM51" s="1116"/>
      <c r="LWN51" s="1116"/>
      <c r="LWO51" s="1116"/>
      <c r="LWP51" s="1116"/>
      <c r="LWQ51" s="1116"/>
      <c r="LWR51" s="1116"/>
      <c r="LWS51" s="1116"/>
      <c r="LWT51" s="1116"/>
      <c r="LWU51" s="1116"/>
      <c r="LWV51" s="1116"/>
      <c r="LWW51" s="1116"/>
      <c r="LWX51" s="1116"/>
      <c r="LWY51" s="1116"/>
      <c r="LWZ51" s="1116"/>
      <c r="LXA51" s="1116"/>
      <c r="LXB51" s="1116"/>
      <c r="LXC51" s="1116"/>
      <c r="LXD51" s="1116"/>
      <c r="LXE51" s="1116"/>
      <c r="LXF51" s="1116"/>
      <c r="LXG51" s="1116"/>
      <c r="LXH51" s="1116"/>
      <c r="LXI51" s="1116"/>
      <c r="LXJ51" s="1116"/>
      <c r="LXK51" s="1116"/>
      <c r="LXL51" s="1116"/>
      <c r="LXM51" s="1116"/>
      <c r="LXN51" s="1116"/>
      <c r="LXO51" s="1116"/>
      <c r="LXP51" s="1116"/>
      <c r="LXQ51" s="1116"/>
      <c r="LXR51" s="1116"/>
      <c r="LXS51" s="1116"/>
      <c r="LXT51" s="1116"/>
      <c r="LXU51" s="1116"/>
      <c r="LXV51" s="1116"/>
      <c r="LXW51" s="1116"/>
      <c r="LXX51" s="1116"/>
      <c r="LXY51" s="1116"/>
      <c r="LXZ51" s="1116"/>
      <c r="LYA51" s="1116"/>
      <c r="LYB51" s="1116"/>
      <c r="LYC51" s="1116"/>
      <c r="LYD51" s="1116"/>
      <c r="LYE51" s="1116"/>
      <c r="LYF51" s="1116"/>
      <c r="LYG51" s="1116"/>
      <c r="LYH51" s="1116"/>
      <c r="LYI51" s="1116"/>
      <c r="LYJ51" s="1116"/>
      <c r="LYK51" s="1116"/>
      <c r="LYL51" s="1116"/>
      <c r="LYM51" s="1116"/>
      <c r="LYN51" s="1116"/>
      <c r="LYO51" s="1116"/>
      <c r="LYP51" s="1116"/>
      <c r="LYQ51" s="1116"/>
      <c r="LYR51" s="1116"/>
      <c r="LYS51" s="1116"/>
      <c r="LYT51" s="1116"/>
      <c r="LYU51" s="1116"/>
      <c r="LYV51" s="1116"/>
      <c r="LYW51" s="1116"/>
      <c r="LYX51" s="1116"/>
      <c r="LYY51" s="1116"/>
      <c r="LYZ51" s="1116"/>
      <c r="LZA51" s="1116"/>
      <c r="LZB51" s="1116"/>
      <c r="LZC51" s="1116"/>
      <c r="LZD51" s="1116"/>
      <c r="LZE51" s="1116"/>
      <c r="LZF51" s="1116"/>
      <c r="LZG51" s="1116"/>
      <c r="LZH51" s="1116"/>
      <c r="LZI51" s="1116"/>
      <c r="LZJ51" s="1116"/>
      <c r="LZK51" s="1116"/>
      <c r="LZL51" s="1116"/>
      <c r="LZM51" s="1116"/>
      <c r="LZN51" s="1116"/>
      <c r="LZO51" s="1116"/>
      <c r="LZP51" s="1116"/>
      <c r="LZQ51" s="1116"/>
      <c r="LZR51" s="1116"/>
      <c r="LZS51" s="1116"/>
      <c r="LZT51" s="1116"/>
      <c r="LZU51" s="1116"/>
      <c r="LZV51" s="1116"/>
      <c r="LZW51" s="1116"/>
      <c r="LZX51" s="1116"/>
      <c r="LZY51" s="1116"/>
      <c r="LZZ51" s="1116"/>
      <c r="MAA51" s="1116"/>
      <c r="MAB51" s="1116"/>
      <c r="MAC51" s="1116"/>
      <c r="MAD51" s="1116"/>
      <c r="MAE51" s="1116"/>
      <c r="MAF51" s="1116"/>
      <c r="MAG51" s="1116"/>
      <c r="MAH51" s="1116"/>
      <c r="MAI51" s="1116"/>
      <c r="MAJ51" s="1116"/>
      <c r="MAK51" s="1116"/>
      <c r="MAL51" s="1116"/>
      <c r="MAM51" s="1116"/>
      <c r="MAN51" s="1116"/>
      <c r="MAO51" s="1116"/>
      <c r="MAP51" s="1116"/>
      <c r="MAQ51" s="1116"/>
      <c r="MAR51" s="1116"/>
      <c r="MAS51" s="1116"/>
      <c r="MAT51" s="1116"/>
      <c r="MAU51" s="1116"/>
      <c r="MAV51" s="1116"/>
      <c r="MAW51" s="1116"/>
      <c r="MAX51" s="1116"/>
      <c r="MAY51" s="1116"/>
      <c r="MAZ51" s="1116"/>
      <c r="MBA51" s="1116"/>
      <c r="MBB51" s="1116"/>
      <c r="MBC51" s="1116"/>
      <c r="MBD51" s="1116"/>
      <c r="MBE51" s="1116"/>
      <c r="MBF51" s="1116"/>
      <c r="MBG51" s="1116"/>
      <c r="MBH51" s="1116"/>
      <c r="MBI51" s="1116"/>
      <c r="MBJ51" s="1116"/>
      <c r="MBK51" s="1116"/>
      <c r="MBL51" s="1116"/>
      <c r="MBM51" s="1116"/>
      <c r="MBN51" s="1116"/>
      <c r="MBO51" s="1116"/>
      <c r="MBP51" s="1116"/>
      <c r="MBQ51" s="1116"/>
      <c r="MBR51" s="1116"/>
      <c r="MBS51" s="1116"/>
      <c r="MBT51" s="1116"/>
      <c r="MBU51" s="1116"/>
      <c r="MBV51" s="1116"/>
      <c r="MBW51" s="1116"/>
      <c r="MBX51" s="1116"/>
      <c r="MBY51" s="1116"/>
      <c r="MBZ51" s="1116"/>
      <c r="MCA51" s="1116"/>
      <c r="MCB51" s="1116"/>
      <c r="MCC51" s="1116"/>
      <c r="MCD51" s="1116"/>
      <c r="MCE51" s="1116"/>
      <c r="MCF51" s="1116"/>
      <c r="MCG51" s="1116"/>
      <c r="MCH51" s="1116"/>
      <c r="MCI51" s="1116"/>
      <c r="MCJ51" s="1116"/>
      <c r="MCK51" s="1116"/>
      <c r="MCL51" s="1116"/>
      <c r="MCM51" s="1116"/>
      <c r="MCN51" s="1116"/>
      <c r="MCO51" s="1116"/>
      <c r="MCP51" s="1116"/>
      <c r="MCQ51" s="1116"/>
      <c r="MCR51" s="1116"/>
      <c r="MCS51" s="1116"/>
      <c r="MCT51" s="1116"/>
      <c r="MCU51" s="1116"/>
      <c r="MCV51" s="1116"/>
      <c r="MCW51" s="1116"/>
      <c r="MCX51" s="1116"/>
      <c r="MCY51" s="1116"/>
      <c r="MCZ51" s="1116"/>
      <c r="MDA51" s="1116"/>
      <c r="MDB51" s="1116"/>
      <c r="MDC51" s="1116"/>
      <c r="MDD51" s="1116"/>
      <c r="MDE51" s="1116"/>
      <c r="MDF51" s="1116"/>
      <c r="MDG51" s="1116"/>
      <c r="MDH51" s="1116"/>
      <c r="MDI51" s="1116"/>
      <c r="MDJ51" s="1116"/>
      <c r="MDK51" s="1116"/>
      <c r="MDL51" s="1116"/>
      <c r="MDM51" s="1116"/>
      <c r="MDN51" s="1116"/>
      <c r="MDO51" s="1116"/>
      <c r="MDP51" s="1116"/>
      <c r="MDQ51" s="1116"/>
      <c r="MDR51" s="1116"/>
      <c r="MDS51" s="1116"/>
      <c r="MDT51" s="1116"/>
      <c r="MDU51" s="1116"/>
      <c r="MDV51" s="1116"/>
      <c r="MDW51" s="1116"/>
      <c r="MDX51" s="1116"/>
      <c r="MDY51" s="1116"/>
      <c r="MDZ51" s="1116"/>
      <c r="MEA51" s="1116"/>
      <c r="MEB51" s="1116"/>
      <c r="MEC51" s="1116"/>
      <c r="MED51" s="1116"/>
      <c r="MEE51" s="1116"/>
      <c r="MEF51" s="1116"/>
      <c r="MEG51" s="1116"/>
      <c r="MEH51" s="1116"/>
      <c r="MEI51" s="1116"/>
      <c r="MEJ51" s="1116"/>
      <c r="MEK51" s="1116"/>
      <c r="MEL51" s="1116"/>
      <c r="MEM51" s="1116"/>
      <c r="MEN51" s="1116"/>
      <c r="MEO51" s="1116"/>
      <c r="MEP51" s="1116"/>
      <c r="MEQ51" s="1116"/>
      <c r="MER51" s="1116"/>
      <c r="MES51" s="1116"/>
      <c r="MET51" s="1116"/>
      <c r="MEU51" s="1116"/>
      <c r="MEV51" s="1116"/>
      <c r="MEW51" s="1116"/>
      <c r="MEX51" s="1116"/>
      <c r="MEY51" s="1116"/>
      <c r="MEZ51" s="1116"/>
      <c r="MFA51" s="1116"/>
      <c r="MFB51" s="1116"/>
      <c r="MFC51" s="1116"/>
      <c r="MFD51" s="1116"/>
      <c r="MFE51" s="1116"/>
      <c r="MFF51" s="1116"/>
      <c r="MFG51" s="1116"/>
      <c r="MFH51" s="1116"/>
      <c r="MFI51" s="1116"/>
      <c r="MFJ51" s="1116"/>
      <c r="MFK51" s="1116"/>
      <c r="MFL51" s="1116"/>
      <c r="MFM51" s="1116"/>
      <c r="MFN51" s="1116"/>
      <c r="MFO51" s="1116"/>
      <c r="MFP51" s="1116"/>
      <c r="MFQ51" s="1116"/>
      <c r="MFR51" s="1116"/>
      <c r="MFS51" s="1116"/>
      <c r="MFT51" s="1116"/>
      <c r="MFU51" s="1116"/>
      <c r="MFV51" s="1116"/>
      <c r="MFW51" s="1116"/>
      <c r="MFX51" s="1116"/>
      <c r="MFY51" s="1116"/>
      <c r="MFZ51" s="1116"/>
      <c r="MGA51" s="1116"/>
      <c r="MGB51" s="1116"/>
      <c r="MGC51" s="1116"/>
      <c r="MGD51" s="1116"/>
      <c r="MGE51" s="1116"/>
      <c r="MGF51" s="1116"/>
      <c r="MGG51" s="1116"/>
      <c r="MGH51" s="1116"/>
      <c r="MGI51" s="1116"/>
      <c r="MGJ51" s="1116"/>
      <c r="MGK51" s="1116"/>
      <c r="MGL51" s="1116"/>
      <c r="MGM51" s="1116"/>
      <c r="MGN51" s="1116"/>
      <c r="MGO51" s="1116"/>
      <c r="MGP51" s="1116"/>
      <c r="MGQ51" s="1116"/>
      <c r="MGR51" s="1116"/>
      <c r="MGS51" s="1116"/>
      <c r="MGT51" s="1116"/>
      <c r="MGU51" s="1116"/>
      <c r="MGV51" s="1116"/>
      <c r="MGW51" s="1116"/>
      <c r="MGX51" s="1116"/>
      <c r="MGY51" s="1116"/>
      <c r="MGZ51" s="1116"/>
      <c r="MHA51" s="1116"/>
      <c r="MHB51" s="1116"/>
      <c r="MHC51" s="1116"/>
      <c r="MHD51" s="1116"/>
      <c r="MHE51" s="1116"/>
      <c r="MHF51" s="1116"/>
      <c r="MHG51" s="1116"/>
      <c r="MHH51" s="1116"/>
      <c r="MHI51" s="1116"/>
      <c r="MHJ51" s="1116"/>
      <c r="MHK51" s="1116"/>
      <c r="MHL51" s="1116"/>
      <c r="MHM51" s="1116"/>
      <c r="MHN51" s="1116"/>
      <c r="MHO51" s="1116"/>
      <c r="MHP51" s="1116"/>
      <c r="MHQ51" s="1116"/>
      <c r="MHR51" s="1116"/>
      <c r="MHS51" s="1116"/>
      <c r="MHT51" s="1116"/>
      <c r="MHU51" s="1116"/>
      <c r="MHV51" s="1116"/>
      <c r="MHW51" s="1116"/>
      <c r="MHX51" s="1116"/>
      <c r="MHY51" s="1116"/>
      <c r="MHZ51" s="1116"/>
      <c r="MIA51" s="1116"/>
      <c r="MIB51" s="1116"/>
      <c r="MIC51" s="1116"/>
      <c r="MID51" s="1116"/>
      <c r="MIE51" s="1116"/>
      <c r="MIF51" s="1116"/>
      <c r="MIG51" s="1116"/>
      <c r="MIH51" s="1116"/>
      <c r="MII51" s="1116"/>
      <c r="MIJ51" s="1116"/>
      <c r="MIK51" s="1116"/>
      <c r="MIL51" s="1116"/>
      <c r="MIM51" s="1116"/>
      <c r="MIN51" s="1116"/>
      <c r="MIO51" s="1116"/>
      <c r="MIP51" s="1116"/>
      <c r="MIQ51" s="1116"/>
      <c r="MIR51" s="1116"/>
      <c r="MIS51" s="1116"/>
      <c r="MIT51" s="1116"/>
      <c r="MIU51" s="1116"/>
      <c r="MIV51" s="1116"/>
      <c r="MIW51" s="1116"/>
      <c r="MIX51" s="1116"/>
      <c r="MIY51" s="1116"/>
      <c r="MIZ51" s="1116"/>
      <c r="MJA51" s="1116"/>
      <c r="MJB51" s="1116"/>
      <c r="MJC51" s="1116"/>
      <c r="MJD51" s="1116"/>
      <c r="MJE51" s="1116"/>
      <c r="MJF51" s="1116"/>
      <c r="MJG51" s="1116"/>
      <c r="MJH51" s="1116"/>
      <c r="MJI51" s="1116"/>
      <c r="MJJ51" s="1116"/>
      <c r="MJK51" s="1116"/>
      <c r="MJL51" s="1116"/>
      <c r="MJM51" s="1116"/>
      <c r="MJN51" s="1116"/>
      <c r="MJO51" s="1116"/>
      <c r="MJP51" s="1116"/>
      <c r="MJQ51" s="1116"/>
      <c r="MJR51" s="1116"/>
      <c r="MJS51" s="1116"/>
      <c r="MJT51" s="1116"/>
      <c r="MJU51" s="1116"/>
      <c r="MJV51" s="1116"/>
      <c r="MJW51" s="1116"/>
      <c r="MJX51" s="1116"/>
      <c r="MJY51" s="1116"/>
      <c r="MJZ51" s="1116"/>
      <c r="MKA51" s="1116"/>
      <c r="MKB51" s="1116"/>
      <c r="MKC51" s="1116"/>
      <c r="MKD51" s="1116"/>
      <c r="MKE51" s="1116"/>
      <c r="MKF51" s="1116"/>
      <c r="MKG51" s="1116"/>
      <c r="MKH51" s="1116"/>
      <c r="MKI51" s="1116"/>
      <c r="MKJ51" s="1116"/>
      <c r="MKK51" s="1116"/>
      <c r="MKL51" s="1116"/>
      <c r="MKM51" s="1116"/>
      <c r="MKN51" s="1116"/>
      <c r="MKO51" s="1116"/>
      <c r="MKP51" s="1116"/>
      <c r="MKQ51" s="1116"/>
      <c r="MKR51" s="1116"/>
      <c r="MKS51" s="1116"/>
      <c r="MKT51" s="1116"/>
      <c r="MKU51" s="1116"/>
      <c r="MKV51" s="1116"/>
      <c r="MKW51" s="1116"/>
      <c r="MKX51" s="1116"/>
      <c r="MKY51" s="1116"/>
      <c r="MKZ51" s="1116"/>
      <c r="MLA51" s="1116"/>
      <c r="MLB51" s="1116"/>
      <c r="MLC51" s="1116"/>
      <c r="MLD51" s="1116"/>
      <c r="MLE51" s="1116"/>
      <c r="MLF51" s="1116"/>
      <c r="MLG51" s="1116"/>
      <c r="MLH51" s="1116"/>
      <c r="MLI51" s="1116"/>
      <c r="MLJ51" s="1116"/>
      <c r="MLK51" s="1116"/>
      <c r="MLL51" s="1116"/>
      <c r="MLM51" s="1116"/>
      <c r="MLN51" s="1116"/>
      <c r="MLO51" s="1116"/>
      <c r="MLP51" s="1116"/>
      <c r="MLQ51" s="1116"/>
      <c r="MLR51" s="1116"/>
      <c r="MLS51" s="1116"/>
      <c r="MLT51" s="1116"/>
      <c r="MLU51" s="1116"/>
      <c r="MLV51" s="1116"/>
      <c r="MLW51" s="1116"/>
      <c r="MLX51" s="1116"/>
      <c r="MLY51" s="1116"/>
      <c r="MLZ51" s="1116"/>
      <c r="MMA51" s="1116"/>
      <c r="MMB51" s="1116"/>
      <c r="MMC51" s="1116"/>
      <c r="MMD51" s="1116"/>
      <c r="MME51" s="1116"/>
      <c r="MMF51" s="1116"/>
      <c r="MMG51" s="1116"/>
      <c r="MMH51" s="1116"/>
      <c r="MMI51" s="1116"/>
      <c r="MMJ51" s="1116"/>
      <c r="MMK51" s="1116"/>
      <c r="MML51" s="1116"/>
      <c r="MMM51" s="1116"/>
      <c r="MMN51" s="1116"/>
      <c r="MMO51" s="1116"/>
      <c r="MMP51" s="1116"/>
      <c r="MMQ51" s="1116"/>
      <c r="MMR51" s="1116"/>
      <c r="MMS51" s="1116"/>
      <c r="MMT51" s="1116"/>
      <c r="MMU51" s="1116"/>
      <c r="MMV51" s="1116"/>
      <c r="MMW51" s="1116"/>
      <c r="MMX51" s="1116"/>
      <c r="MMY51" s="1116"/>
      <c r="MMZ51" s="1116"/>
      <c r="MNA51" s="1116"/>
      <c r="MNB51" s="1116"/>
      <c r="MNC51" s="1116"/>
      <c r="MND51" s="1116"/>
      <c r="MNE51" s="1116"/>
      <c r="MNF51" s="1116"/>
      <c r="MNG51" s="1116"/>
      <c r="MNH51" s="1116"/>
      <c r="MNI51" s="1116"/>
      <c r="MNJ51" s="1116"/>
      <c r="MNK51" s="1116"/>
      <c r="MNL51" s="1116"/>
      <c r="MNM51" s="1116"/>
      <c r="MNN51" s="1116"/>
      <c r="MNO51" s="1116"/>
      <c r="MNP51" s="1116"/>
      <c r="MNQ51" s="1116"/>
      <c r="MNR51" s="1116"/>
      <c r="MNS51" s="1116"/>
      <c r="MNT51" s="1116"/>
      <c r="MNU51" s="1116"/>
      <c r="MNV51" s="1116"/>
      <c r="MNW51" s="1116"/>
      <c r="MNX51" s="1116"/>
      <c r="MNY51" s="1116"/>
      <c r="MNZ51" s="1116"/>
      <c r="MOA51" s="1116"/>
      <c r="MOB51" s="1116"/>
      <c r="MOC51" s="1116"/>
      <c r="MOD51" s="1116"/>
      <c r="MOE51" s="1116"/>
      <c r="MOF51" s="1116"/>
      <c r="MOG51" s="1116"/>
      <c r="MOH51" s="1116"/>
      <c r="MOI51" s="1116"/>
      <c r="MOJ51" s="1116"/>
      <c r="MOK51" s="1116"/>
      <c r="MOL51" s="1116"/>
      <c r="MOM51" s="1116"/>
      <c r="MON51" s="1116"/>
      <c r="MOO51" s="1116"/>
      <c r="MOP51" s="1116"/>
      <c r="MOQ51" s="1116"/>
      <c r="MOR51" s="1116"/>
      <c r="MOS51" s="1116"/>
      <c r="MOT51" s="1116"/>
      <c r="MOU51" s="1116"/>
      <c r="MOV51" s="1116"/>
      <c r="MOW51" s="1116"/>
      <c r="MOX51" s="1116"/>
      <c r="MOY51" s="1116"/>
      <c r="MOZ51" s="1116"/>
      <c r="MPA51" s="1116"/>
      <c r="MPB51" s="1116"/>
      <c r="MPC51" s="1116"/>
      <c r="MPD51" s="1116"/>
      <c r="MPE51" s="1116"/>
      <c r="MPF51" s="1116"/>
      <c r="MPG51" s="1116"/>
      <c r="MPH51" s="1116"/>
      <c r="MPI51" s="1116"/>
      <c r="MPJ51" s="1116"/>
      <c r="MPK51" s="1116"/>
      <c r="MPL51" s="1116"/>
      <c r="MPM51" s="1116"/>
      <c r="MPN51" s="1116"/>
      <c r="MPO51" s="1116"/>
      <c r="MPP51" s="1116"/>
      <c r="MPQ51" s="1116"/>
      <c r="MPR51" s="1116"/>
      <c r="MPS51" s="1116"/>
      <c r="MPT51" s="1116"/>
      <c r="MPU51" s="1116"/>
      <c r="MPV51" s="1116"/>
      <c r="MPW51" s="1116"/>
      <c r="MPX51" s="1116"/>
      <c r="MPY51" s="1116"/>
      <c r="MPZ51" s="1116"/>
      <c r="MQA51" s="1116"/>
      <c r="MQB51" s="1116"/>
      <c r="MQC51" s="1116"/>
      <c r="MQD51" s="1116"/>
      <c r="MQE51" s="1116"/>
      <c r="MQF51" s="1116"/>
      <c r="MQG51" s="1116"/>
      <c r="MQH51" s="1116"/>
      <c r="MQI51" s="1116"/>
      <c r="MQJ51" s="1116"/>
      <c r="MQK51" s="1116"/>
      <c r="MQL51" s="1116"/>
      <c r="MQM51" s="1116"/>
      <c r="MQN51" s="1116"/>
      <c r="MQO51" s="1116"/>
      <c r="MQP51" s="1116"/>
      <c r="MQQ51" s="1116"/>
      <c r="MQR51" s="1116"/>
      <c r="MQS51" s="1116"/>
      <c r="MQT51" s="1116"/>
      <c r="MQU51" s="1116"/>
      <c r="MQV51" s="1116"/>
      <c r="MQW51" s="1116"/>
      <c r="MQX51" s="1116"/>
      <c r="MQY51" s="1116"/>
      <c r="MQZ51" s="1116"/>
      <c r="MRA51" s="1116"/>
      <c r="MRB51" s="1116"/>
      <c r="MRC51" s="1116"/>
      <c r="MRD51" s="1116"/>
      <c r="MRE51" s="1116"/>
      <c r="MRF51" s="1116"/>
      <c r="MRG51" s="1116"/>
      <c r="MRH51" s="1116"/>
      <c r="MRI51" s="1116"/>
      <c r="MRJ51" s="1116"/>
      <c r="MRK51" s="1116"/>
      <c r="MRL51" s="1116"/>
      <c r="MRM51" s="1116"/>
      <c r="MRN51" s="1116"/>
      <c r="MRO51" s="1116"/>
      <c r="MRP51" s="1116"/>
      <c r="MRQ51" s="1116"/>
      <c r="MRR51" s="1116"/>
      <c r="MRS51" s="1116"/>
      <c r="MRT51" s="1116"/>
      <c r="MRU51" s="1116"/>
      <c r="MRV51" s="1116"/>
      <c r="MRW51" s="1116"/>
      <c r="MRX51" s="1116"/>
      <c r="MRY51" s="1116"/>
      <c r="MRZ51" s="1116"/>
      <c r="MSA51" s="1116"/>
      <c r="MSB51" s="1116"/>
      <c r="MSC51" s="1116"/>
      <c r="MSD51" s="1116"/>
      <c r="MSE51" s="1116"/>
      <c r="MSF51" s="1116"/>
      <c r="MSG51" s="1116"/>
      <c r="MSH51" s="1116"/>
      <c r="MSI51" s="1116"/>
      <c r="MSJ51" s="1116"/>
      <c r="MSK51" s="1116"/>
      <c r="MSL51" s="1116"/>
      <c r="MSM51" s="1116"/>
      <c r="MSN51" s="1116"/>
      <c r="MSO51" s="1116"/>
      <c r="MSP51" s="1116"/>
      <c r="MSQ51" s="1116"/>
      <c r="MSR51" s="1116"/>
      <c r="MSS51" s="1116"/>
      <c r="MST51" s="1116"/>
      <c r="MSU51" s="1116"/>
      <c r="MSV51" s="1116"/>
      <c r="MSW51" s="1116"/>
      <c r="MSX51" s="1116"/>
      <c r="MSY51" s="1116"/>
      <c r="MSZ51" s="1116"/>
      <c r="MTA51" s="1116"/>
      <c r="MTB51" s="1116"/>
      <c r="MTC51" s="1116"/>
      <c r="MTD51" s="1116"/>
      <c r="MTE51" s="1116"/>
      <c r="MTF51" s="1116"/>
      <c r="MTG51" s="1116"/>
      <c r="MTH51" s="1116"/>
      <c r="MTI51" s="1116"/>
      <c r="MTJ51" s="1116"/>
      <c r="MTK51" s="1116"/>
      <c r="MTL51" s="1116"/>
      <c r="MTM51" s="1116"/>
      <c r="MTN51" s="1116"/>
      <c r="MTO51" s="1116"/>
      <c r="MTP51" s="1116"/>
      <c r="MTQ51" s="1116"/>
      <c r="MTR51" s="1116"/>
      <c r="MTS51" s="1116"/>
      <c r="MTT51" s="1116"/>
      <c r="MTU51" s="1116"/>
      <c r="MTV51" s="1116"/>
      <c r="MTW51" s="1116"/>
      <c r="MTX51" s="1116"/>
      <c r="MTY51" s="1116"/>
      <c r="MTZ51" s="1116"/>
      <c r="MUA51" s="1116"/>
      <c r="MUB51" s="1116"/>
      <c r="MUC51" s="1116"/>
      <c r="MUD51" s="1116"/>
      <c r="MUE51" s="1116"/>
      <c r="MUF51" s="1116"/>
      <c r="MUG51" s="1116"/>
      <c r="MUH51" s="1116"/>
      <c r="MUI51" s="1116"/>
      <c r="MUJ51" s="1116"/>
      <c r="MUK51" s="1116"/>
      <c r="MUL51" s="1116"/>
      <c r="MUM51" s="1116"/>
      <c r="MUN51" s="1116"/>
      <c r="MUO51" s="1116"/>
      <c r="MUP51" s="1116"/>
      <c r="MUQ51" s="1116"/>
      <c r="MUR51" s="1116"/>
      <c r="MUS51" s="1116"/>
      <c r="MUT51" s="1116"/>
      <c r="MUU51" s="1116"/>
      <c r="MUV51" s="1116"/>
      <c r="MUW51" s="1116"/>
      <c r="MUX51" s="1116"/>
      <c r="MUY51" s="1116"/>
      <c r="MUZ51" s="1116"/>
      <c r="MVA51" s="1116"/>
      <c r="MVB51" s="1116"/>
      <c r="MVC51" s="1116"/>
      <c r="MVD51" s="1116"/>
      <c r="MVE51" s="1116"/>
      <c r="MVF51" s="1116"/>
      <c r="MVG51" s="1116"/>
      <c r="MVH51" s="1116"/>
      <c r="MVI51" s="1116"/>
      <c r="MVJ51" s="1116"/>
      <c r="MVK51" s="1116"/>
      <c r="MVL51" s="1116"/>
      <c r="MVM51" s="1116"/>
      <c r="MVN51" s="1116"/>
      <c r="MVO51" s="1116"/>
      <c r="MVP51" s="1116"/>
      <c r="MVQ51" s="1116"/>
      <c r="MVR51" s="1116"/>
      <c r="MVS51" s="1116"/>
      <c r="MVT51" s="1116"/>
      <c r="MVU51" s="1116"/>
      <c r="MVV51" s="1116"/>
      <c r="MVW51" s="1116"/>
      <c r="MVX51" s="1116"/>
      <c r="MVY51" s="1116"/>
      <c r="MVZ51" s="1116"/>
      <c r="MWA51" s="1116"/>
      <c r="MWB51" s="1116"/>
      <c r="MWC51" s="1116"/>
      <c r="MWD51" s="1116"/>
      <c r="MWE51" s="1116"/>
      <c r="MWF51" s="1116"/>
      <c r="MWG51" s="1116"/>
      <c r="MWH51" s="1116"/>
      <c r="MWI51" s="1116"/>
      <c r="MWJ51" s="1116"/>
      <c r="MWK51" s="1116"/>
      <c r="MWL51" s="1116"/>
      <c r="MWM51" s="1116"/>
      <c r="MWN51" s="1116"/>
      <c r="MWO51" s="1116"/>
      <c r="MWP51" s="1116"/>
      <c r="MWQ51" s="1116"/>
      <c r="MWR51" s="1116"/>
      <c r="MWS51" s="1116"/>
      <c r="MWT51" s="1116"/>
      <c r="MWU51" s="1116"/>
      <c r="MWV51" s="1116"/>
      <c r="MWW51" s="1116"/>
      <c r="MWX51" s="1116"/>
      <c r="MWY51" s="1116"/>
      <c r="MWZ51" s="1116"/>
      <c r="MXA51" s="1116"/>
      <c r="MXB51" s="1116"/>
      <c r="MXC51" s="1116"/>
      <c r="MXD51" s="1116"/>
      <c r="MXE51" s="1116"/>
      <c r="MXF51" s="1116"/>
      <c r="MXG51" s="1116"/>
      <c r="MXH51" s="1116"/>
      <c r="MXI51" s="1116"/>
      <c r="MXJ51" s="1116"/>
      <c r="MXK51" s="1116"/>
      <c r="MXL51" s="1116"/>
      <c r="MXM51" s="1116"/>
      <c r="MXN51" s="1116"/>
      <c r="MXO51" s="1116"/>
      <c r="MXP51" s="1116"/>
      <c r="MXQ51" s="1116"/>
      <c r="MXR51" s="1116"/>
      <c r="MXS51" s="1116"/>
      <c r="MXT51" s="1116"/>
      <c r="MXU51" s="1116"/>
      <c r="MXV51" s="1116"/>
      <c r="MXW51" s="1116"/>
      <c r="MXX51" s="1116"/>
      <c r="MXY51" s="1116"/>
      <c r="MXZ51" s="1116"/>
      <c r="MYA51" s="1116"/>
      <c r="MYB51" s="1116"/>
      <c r="MYC51" s="1116"/>
      <c r="MYD51" s="1116"/>
      <c r="MYE51" s="1116"/>
      <c r="MYF51" s="1116"/>
      <c r="MYG51" s="1116"/>
      <c r="MYH51" s="1116"/>
      <c r="MYI51" s="1116"/>
      <c r="MYJ51" s="1116"/>
      <c r="MYK51" s="1116"/>
      <c r="MYL51" s="1116"/>
      <c r="MYM51" s="1116"/>
      <c r="MYN51" s="1116"/>
      <c r="MYO51" s="1116"/>
      <c r="MYP51" s="1116"/>
      <c r="MYQ51" s="1116"/>
      <c r="MYR51" s="1116"/>
      <c r="MYS51" s="1116"/>
      <c r="MYT51" s="1116"/>
      <c r="MYU51" s="1116"/>
      <c r="MYV51" s="1116"/>
      <c r="MYW51" s="1116"/>
      <c r="MYX51" s="1116"/>
      <c r="MYY51" s="1116"/>
      <c r="MYZ51" s="1116"/>
      <c r="MZA51" s="1116"/>
      <c r="MZB51" s="1116"/>
      <c r="MZC51" s="1116"/>
      <c r="MZD51" s="1116"/>
      <c r="MZE51" s="1116"/>
      <c r="MZF51" s="1116"/>
      <c r="MZG51" s="1116"/>
      <c r="MZH51" s="1116"/>
      <c r="MZI51" s="1116"/>
      <c r="MZJ51" s="1116"/>
      <c r="MZK51" s="1116"/>
      <c r="MZL51" s="1116"/>
      <c r="MZM51" s="1116"/>
      <c r="MZN51" s="1116"/>
      <c r="MZO51" s="1116"/>
      <c r="MZP51" s="1116"/>
      <c r="MZQ51" s="1116"/>
      <c r="MZR51" s="1116"/>
      <c r="MZS51" s="1116"/>
      <c r="MZT51" s="1116"/>
      <c r="MZU51" s="1116"/>
      <c r="MZV51" s="1116"/>
      <c r="MZW51" s="1116"/>
      <c r="MZX51" s="1116"/>
      <c r="MZY51" s="1116"/>
      <c r="MZZ51" s="1116"/>
      <c r="NAA51" s="1116"/>
      <c r="NAB51" s="1116"/>
      <c r="NAC51" s="1116"/>
      <c r="NAD51" s="1116"/>
      <c r="NAE51" s="1116"/>
      <c r="NAF51" s="1116"/>
      <c r="NAG51" s="1116"/>
      <c r="NAH51" s="1116"/>
      <c r="NAI51" s="1116"/>
      <c r="NAJ51" s="1116"/>
      <c r="NAK51" s="1116"/>
      <c r="NAL51" s="1116"/>
      <c r="NAM51" s="1116"/>
      <c r="NAN51" s="1116"/>
      <c r="NAO51" s="1116"/>
      <c r="NAP51" s="1116"/>
      <c r="NAQ51" s="1116"/>
      <c r="NAR51" s="1116"/>
      <c r="NAS51" s="1116"/>
      <c r="NAT51" s="1116"/>
      <c r="NAU51" s="1116"/>
      <c r="NAV51" s="1116"/>
      <c r="NAW51" s="1116"/>
      <c r="NAX51" s="1116"/>
      <c r="NAY51" s="1116"/>
      <c r="NAZ51" s="1116"/>
      <c r="NBA51" s="1116"/>
      <c r="NBB51" s="1116"/>
      <c r="NBC51" s="1116"/>
      <c r="NBD51" s="1116"/>
      <c r="NBE51" s="1116"/>
      <c r="NBF51" s="1116"/>
      <c r="NBG51" s="1116"/>
      <c r="NBH51" s="1116"/>
      <c r="NBI51" s="1116"/>
      <c r="NBJ51" s="1116"/>
      <c r="NBK51" s="1116"/>
      <c r="NBL51" s="1116"/>
      <c r="NBM51" s="1116"/>
      <c r="NBN51" s="1116"/>
      <c r="NBO51" s="1116"/>
      <c r="NBP51" s="1116"/>
      <c r="NBQ51" s="1116"/>
      <c r="NBR51" s="1116"/>
      <c r="NBS51" s="1116"/>
      <c r="NBT51" s="1116"/>
      <c r="NBU51" s="1116"/>
      <c r="NBV51" s="1116"/>
      <c r="NBW51" s="1116"/>
      <c r="NBX51" s="1116"/>
      <c r="NBY51" s="1116"/>
      <c r="NBZ51" s="1116"/>
      <c r="NCA51" s="1116"/>
      <c r="NCB51" s="1116"/>
      <c r="NCC51" s="1116"/>
      <c r="NCD51" s="1116"/>
      <c r="NCE51" s="1116"/>
      <c r="NCF51" s="1116"/>
      <c r="NCG51" s="1116"/>
      <c r="NCH51" s="1116"/>
      <c r="NCI51" s="1116"/>
      <c r="NCJ51" s="1116"/>
      <c r="NCK51" s="1116"/>
      <c r="NCL51" s="1116"/>
      <c r="NCM51" s="1116"/>
      <c r="NCN51" s="1116"/>
      <c r="NCO51" s="1116"/>
      <c r="NCP51" s="1116"/>
      <c r="NCQ51" s="1116"/>
      <c r="NCR51" s="1116"/>
      <c r="NCS51" s="1116"/>
      <c r="NCT51" s="1116"/>
      <c r="NCU51" s="1116"/>
      <c r="NCV51" s="1116"/>
      <c r="NCW51" s="1116"/>
      <c r="NCX51" s="1116"/>
      <c r="NCY51" s="1116"/>
      <c r="NCZ51" s="1116"/>
      <c r="NDA51" s="1116"/>
      <c r="NDB51" s="1116"/>
      <c r="NDC51" s="1116"/>
      <c r="NDD51" s="1116"/>
      <c r="NDE51" s="1116"/>
      <c r="NDF51" s="1116"/>
      <c r="NDG51" s="1116"/>
      <c r="NDH51" s="1116"/>
      <c r="NDI51" s="1116"/>
      <c r="NDJ51" s="1116"/>
      <c r="NDK51" s="1116"/>
      <c r="NDL51" s="1116"/>
      <c r="NDM51" s="1116"/>
      <c r="NDN51" s="1116"/>
      <c r="NDO51" s="1116"/>
      <c r="NDP51" s="1116"/>
      <c r="NDQ51" s="1116"/>
      <c r="NDR51" s="1116"/>
      <c r="NDS51" s="1116"/>
      <c r="NDT51" s="1116"/>
      <c r="NDU51" s="1116"/>
      <c r="NDV51" s="1116"/>
      <c r="NDW51" s="1116"/>
      <c r="NDX51" s="1116"/>
      <c r="NDY51" s="1116"/>
      <c r="NDZ51" s="1116"/>
      <c r="NEA51" s="1116"/>
      <c r="NEB51" s="1116"/>
      <c r="NEC51" s="1116"/>
      <c r="NED51" s="1116"/>
      <c r="NEE51" s="1116"/>
      <c r="NEF51" s="1116"/>
      <c r="NEG51" s="1116"/>
      <c r="NEH51" s="1116"/>
      <c r="NEI51" s="1116"/>
      <c r="NEJ51" s="1116"/>
      <c r="NEK51" s="1116"/>
      <c r="NEL51" s="1116"/>
      <c r="NEM51" s="1116"/>
      <c r="NEN51" s="1116"/>
      <c r="NEO51" s="1116"/>
      <c r="NEP51" s="1116"/>
      <c r="NEQ51" s="1116"/>
      <c r="NER51" s="1116"/>
      <c r="NES51" s="1116"/>
      <c r="NET51" s="1116"/>
      <c r="NEU51" s="1116"/>
      <c r="NEV51" s="1116"/>
      <c r="NEW51" s="1116"/>
      <c r="NEX51" s="1116"/>
      <c r="NEY51" s="1116"/>
      <c r="NEZ51" s="1116"/>
      <c r="NFA51" s="1116"/>
      <c r="NFB51" s="1116"/>
      <c r="NFC51" s="1116"/>
      <c r="NFD51" s="1116"/>
      <c r="NFE51" s="1116"/>
      <c r="NFF51" s="1116"/>
      <c r="NFG51" s="1116"/>
      <c r="NFH51" s="1116"/>
      <c r="NFI51" s="1116"/>
      <c r="NFJ51" s="1116"/>
      <c r="NFK51" s="1116"/>
      <c r="NFL51" s="1116"/>
      <c r="NFM51" s="1116"/>
      <c r="NFN51" s="1116"/>
      <c r="NFO51" s="1116"/>
      <c r="NFP51" s="1116"/>
      <c r="NFQ51" s="1116"/>
      <c r="NFR51" s="1116"/>
      <c r="NFS51" s="1116"/>
      <c r="NFT51" s="1116"/>
      <c r="NFU51" s="1116"/>
      <c r="NFV51" s="1116"/>
      <c r="NFW51" s="1116"/>
      <c r="NFX51" s="1116"/>
      <c r="NFY51" s="1116"/>
      <c r="NFZ51" s="1116"/>
      <c r="NGA51" s="1116"/>
      <c r="NGB51" s="1116"/>
      <c r="NGC51" s="1116"/>
      <c r="NGD51" s="1116"/>
      <c r="NGE51" s="1116"/>
      <c r="NGF51" s="1116"/>
      <c r="NGG51" s="1116"/>
      <c r="NGH51" s="1116"/>
      <c r="NGI51" s="1116"/>
      <c r="NGJ51" s="1116"/>
      <c r="NGK51" s="1116"/>
      <c r="NGL51" s="1116"/>
      <c r="NGM51" s="1116"/>
      <c r="NGN51" s="1116"/>
      <c r="NGO51" s="1116"/>
      <c r="NGP51" s="1116"/>
      <c r="NGQ51" s="1116"/>
      <c r="NGR51" s="1116"/>
      <c r="NGS51" s="1116"/>
      <c r="NGT51" s="1116"/>
      <c r="NGU51" s="1116"/>
      <c r="NGV51" s="1116"/>
      <c r="NGW51" s="1116"/>
      <c r="NGX51" s="1116"/>
      <c r="NGY51" s="1116"/>
      <c r="NGZ51" s="1116"/>
      <c r="NHA51" s="1116"/>
      <c r="NHB51" s="1116"/>
      <c r="NHC51" s="1116"/>
      <c r="NHD51" s="1116"/>
      <c r="NHE51" s="1116"/>
      <c r="NHF51" s="1116"/>
      <c r="NHG51" s="1116"/>
      <c r="NHH51" s="1116"/>
      <c r="NHI51" s="1116"/>
      <c r="NHJ51" s="1116"/>
      <c r="NHK51" s="1116"/>
      <c r="NHL51" s="1116"/>
      <c r="NHM51" s="1116"/>
      <c r="NHN51" s="1116"/>
      <c r="NHO51" s="1116"/>
      <c r="NHP51" s="1116"/>
      <c r="NHQ51" s="1116"/>
      <c r="NHR51" s="1116"/>
      <c r="NHS51" s="1116"/>
      <c r="NHT51" s="1116"/>
      <c r="NHU51" s="1116"/>
      <c r="NHV51" s="1116"/>
      <c r="NHW51" s="1116"/>
      <c r="NHX51" s="1116"/>
      <c r="NHY51" s="1116"/>
      <c r="NHZ51" s="1116"/>
      <c r="NIA51" s="1116"/>
      <c r="NIB51" s="1116"/>
      <c r="NIC51" s="1116"/>
      <c r="NID51" s="1116"/>
      <c r="NIE51" s="1116"/>
      <c r="NIF51" s="1116"/>
      <c r="NIG51" s="1116"/>
      <c r="NIH51" s="1116"/>
      <c r="NII51" s="1116"/>
      <c r="NIJ51" s="1116"/>
      <c r="NIK51" s="1116"/>
      <c r="NIL51" s="1116"/>
      <c r="NIM51" s="1116"/>
      <c r="NIN51" s="1116"/>
      <c r="NIO51" s="1116"/>
      <c r="NIP51" s="1116"/>
      <c r="NIQ51" s="1116"/>
      <c r="NIR51" s="1116"/>
      <c r="NIS51" s="1116"/>
      <c r="NIT51" s="1116"/>
      <c r="NIU51" s="1116"/>
      <c r="NIV51" s="1116"/>
      <c r="NIW51" s="1116"/>
      <c r="NIX51" s="1116"/>
      <c r="NIY51" s="1116"/>
      <c r="NIZ51" s="1116"/>
      <c r="NJA51" s="1116"/>
      <c r="NJB51" s="1116"/>
      <c r="NJC51" s="1116"/>
      <c r="NJD51" s="1116"/>
      <c r="NJE51" s="1116"/>
      <c r="NJF51" s="1116"/>
      <c r="NJG51" s="1116"/>
      <c r="NJH51" s="1116"/>
      <c r="NJI51" s="1116"/>
      <c r="NJJ51" s="1116"/>
      <c r="NJK51" s="1116"/>
      <c r="NJL51" s="1116"/>
      <c r="NJM51" s="1116"/>
      <c r="NJN51" s="1116"/>
      <c r="NJO51" s="1116"/>
      <c r="NJP51" s="1116"/>
      <c r="NJQ51" s="1116"/>
      <c r="NJR51" s="1116"/>
      <c r="NJS51" s="1116"/>
      <c r="NJT51" s="1116"/>
      <c r="NJU51" s="1116"/>
      <c r="NJV51" s="1116"/>
      <c r="NJW51" s="1116"/>
      <c r="NJX51" s="1116"/>
      <c r="NJY51" s="1116"/>
      <c r="NJZ51" s="1116"/>
      <c r="NKA51" s="1116"/>
      <c r="NKB51" s="1116"/>
      <c r="NKC51" s="1116"/>
      <c r="NKD51" s="1116"/>
      <c r="NKE51" s="1116"/>
      <c r="NKF51" s="1116"/>
      <c r="NKG51" s="1116"/>
      <c r="NKH51" s="1116"/>
      <c r="NKI51" s="1116"/>
      <c r="NKJ51" s="1116"/>
      <c r="NKK51" s="1116"/>
      <c r="NKL51" s="1116"/>
      <c r="NKM51" s="1116"/>
      <c r="NKN51" s="1116"/>
      <c r="NKO51" s="1116"/>
      <c r="NKP51" s="1116"/>
      <c r="NKQ51" s="1116"/>
      <c r="NKR51" s="1116"/>
      <c r="NKS51" s="1116"/>
      <c r="NKT51" s="1116"/>
      <c r="NKU51" s="1116"/>
      <c r="NKV51" s="1116"/>
      <c r="NKW51" s="1116"/>
      <c r="NKX51" s="1116"/>
      <c r="NKY51" s="1116"/>
      <c r="NKZ51" s="1116"/>
      <c r="NLA51" s="1116"/>
      <c r="NLB51" s="1116"/>
      <c r="NLC51" s="1116"/>
      <c r="NLD51" s="1116"/>
      <c r="NLE51" s="1116"/>
      <c r="NLF51" s="1116"/>
      <c r="NLG51" s="1116"/>
      <c r="NLH51" s="1116"/>
      <c r="NLI51" s="1116"/>
      <c r="NLJ51" s="1116"/>
      <c r="NLK51" s="1116"/>
      <c r="NLL51" s="1116"/>
      <c r="NLM51" s="1116"/>
      <c r="NLN51" s="1116"/>
      <c r="NLO51" s="1116"/>
      <c r="NLP51" s="1116"/>
      <c r="NLQ51" s="1116"/>
      <c r="NLR51" s="1116"/>
      <c r="NLS51" s="1116"/>
      <c r="NLT51" s="1116"/>
      <c r="NLU51" s="1116"/>
      <c r="NLV51" s="1116"/>
      <c r="NLW51" s="1116"/>
      <c r="NLX51" s="1116"/>
      <c r="NLY51" s="1116"/>
      <c r="NLZ51" s="1116"/>
      <c r="NMA51" s="1116"/>
      <c r="NMB51" s="1116"/>
      <c r="NMC51" s="1116"/>
      <c r="NMD51" s="1116"/>
      <c r="NME51" s="1116"/>
      <c r="NMF51" s="1116"/>
      <c r="NMG51" s="1116"/>
      <c r="NMH51" s="1116"/>
      <c r="NMI51" s="1116"/>
      <c r="NMJ51" s="1116"/>
      <c r="NMK51" s="1116"/>
      <c r="NML51" s="1116"/>
      <c r="NMM51" s="1116"/>
      <c r="NMN51" s="1116"/>
      <c r="NMO51" s="1116"/>
      <c r="NMP51" s="1116"/>
      <c r="NMQ51" s="1116"/>
      <c r="NMR51" s="1116"/>
      <c r="NMS51" s="1116"/>
      <c r="NMT51" s="1116"/>
      <c r="NMU51" s="1116"/>
      <c r="NMV51" s="1116"/>
      <c r="NMW51" s="1116"/>
      <c r="NMX51" s="1116"/>
      <c r="NMY51" s="1116"/>
      <c r="NMZ51" s="1116"/>
      <c r="NNA51" s="1116"/>
      <c r="NNB51" s="1116"/>
      <c r="NNC51" s="1116"/>
      <c r="NND51" s="1116"/>
      <c r="NNE51" s="1116"/>
      <c r="NNF51" s="1116"/>
      <c r="NNG51" s="1116"/>
      <c r="NNH51" s="1116"/>
      <c r="NNI51" s="1116"/>
      <c r="NNJ51" s="1116"/>
      <c r="NNK51" s="1116"/>
      <c r="NNL51" s="1116"/>
      <c r="NNM51" s="1116"/>
      <c r="NNN51" s="1116"/>
      <c r="NNO51" s="1116"/>
      <c r="NNP51" s="1116"/>
      <c r="NNQ51" s="1116"/>
      <c r="NNR51" s="1116"/>
      <c r="NNS51" s="1116"/>
      <c r="NNT51" s="1116"/>
      <c r="NNU51" s="1116"/>
      <c r="NNV51" s="1116"/>
      <c r="NNW51" s="1116"/>
      <c r="NNX51" s="1116"/>
      <c r="NNY51" s="1116"/>
      <c r="NNZ51" s="1116"/>
      <c r="NOA51" s="1116"/>
      <c r="NOB51" s="1116"/>
      <c r="NOC51" s="1116"/>
      <c r="NOD51" s="1116"/>
      <c r="NOE51" s="1116"/>
      <c r="NOF51" s="1116"/>
      <c r="NOG51" s="1116"/>
      <c r="NOH51" s="1116"/>
      <c r="NOI51" s="1116"/>
      <c r="NOJ51" s="1116"/>
      <c r="NOK51" s="1116"/>
      <c r="NOL51" s="1116"/>
      <c r="NOM51" s="1116"/>
      <c r="NON51" s="1116"/>
      <c r="NOO51" s="1116"/>
      <c r="NOP51" s="1116"/>
      <c r="NOQ51" s="1116"/>
      <c r="NOR51" s="1116"/>
      <c r="NOS51" s="1116"/>
      <c r="NOT51" s="1116"/>
      <c r="NOU51" s="1116"/>
      <c r="NOV51" s="1116"/>
      <c r="NOW51" s="1116"/>
      <c r="NOX51" s="1116"/>
      <c r="NOY51" s="1116"/>
      <c r="NOZ51" s="1116"/>
      <c r="NPA51" s="1116"/>
      <c r="NPB51" s="1116"/>
      <c r="NPC51" s="1116"/>
      <c r="NPD51" s="1116"/>
      <c r="NPE51" s="1116"/>
      <c r="NPF51" s="1116"/>
      <c r="NPG51" s="1116"/>
      <c r="NPH51" s="1116"/>
      <c r="NPI51" s="1116"/>
      <c r="NPJ51" s="1116"/>
      <c r="NPK51" s="1116"/>
      <c r="NPL51" s="1116"/>
      <c r="NPM51" s="1116"/>
      <c r="NPN51" s="1116"/>
      <c r="NPO51" s="1116"/>
      <c r="NPP51" s="1116"/>
      <c r="NPQ51" s="1116"/>
      <c r="NPR51" s="1116"/>
      <c r="NPS51" s="1116"/>
      <c r="NPT51" s="1116"/>
      <c r="NPU51" s="1116"/>
      <c r="NPV51" s="1116"/>
      <c r="NPW51" s="1116"/>
      <c r="NPX51" s="1116"/>
      <c r="NPY51" s="1116"/>
      <c r="NPZ51" s="1116"/>
      <c r="NQA51" s="1116"/>
      <c r="NQB51" s="1116"/>
      <c r="NQC51" s="1116"/>
      <c r="NQD51" s="1116"/>
      <c r="NQE51" s="1116"/>
      <c r="NQF51" s="1116"/>
      <c r="NQG51" s="1116"/>
      <c r="NQH51" s="1116"/>
      <c r="NQI51" s="1116"/>
      <c r="NQJ51" s="1116"/>
      <c r="NQK51" s="1116"/>
      <c r="NQL51" s="1116"/>
      <c r="NQM51" s="1116"/>
      <c r="NQN51" s="1116"/>
      <c r="NQO51" s="1116"/>
      <c r="NQP51" s="1116"/>
      <c r="NQQ51" s="1116"/>
      <c r="NQR51" s="1116"/>
      <c r="NQS51" s="1116"/>
      <c r="NQT51" s="1116"/>
      <c r="NQU51" s="1116"/>
      <c r="NQV51" s="1116"/>
      <c r="NQW51" s="1116"/>
      <c r="NQX51" s="1116"/>
      <c r="NQY51" s="1116"/>
      <c r="NQZ51" s="1116"/>
      <c r="NRA51" s="1116"/>
      <c r="NRB51" s="1116"/>
      <c r="NRC51" s="1116"/>
      <c r="NRD51" s="1116"/>
      <c r="NRE51" s="1116"/>
      <c r="NRF51" s="1116"/>
      <c r="NRG51" s="1116"/>
      <c r="NRH51" s="1116"/>
      <c r="NRI51" s="1116"/>
      <c r="NRJ51" s="1116"/>
      <c r="NRK51" s="1116"/>
      <c r="NRL51" s="1116"/>
      <c r="NRM51" s="1116"/>
      <c r="NRN51" s="1116"/>
      <c r="NRO51" s="1116"/>
      <c r="NRP51" s="1116"/>
      <c r="NRQ51" s="1116"/>
      <c r="NRR51" s="1116"/>
      <c r="NRS51" s="1116"/>
      <c r="NRT51" s="1116"/>
      <c r="NRU51" s="1116"/>
      <c r="NRV51" s="1116"/>
      <c r="NRW51" s="1116"/>
      <c r="NRX51" s="1116"/>
      <c r="NRY51" s="1116"/>
      <c r="NRZ51" s="1116"/>
      <c r="NSA51" s="1116"/>
      <c r="NSB51" s="1116"/>
      <c r="NSC51" s="1116"/>
      <c r="NSD51" s="1116"/>
      <c r="NSE51" s="1116"/>
      <c r="NSF51" s="1116"/>
      <c r="NSG51" s="1116"/>
      <c r="NSH51" s="1116"/>
      <c r="NSI51" s="1116"/>
      <c r="NSJ51" s="1116"/>
      <c r="NSK51" s="1116"/>
      <c r="NSL51" s="1116"/>
      <c r="NSM51" s="1116"/>
      <c r="NSN51" s="1116"/>
      <c r="NSO51" s="1116"/>
      <c r="NSP51" s="1116"/>
      <c r="NSQ51" s="1116"/>
      <c r="NSR51" s="1116"/>
      <c r="NSS51" s="1116"/>
      <c r="NST51" s="1116"/>
      <c r="NSU51" s="1116"/>
      <c r="NSV51" s="1116"/>
      <c r="NSW51" s="1116"/>
      <c r="NSX51" s="1116"/>
      <c r="NSY51" s="1116"/>
      <c r="NSZ51" s="1116"/>
      <c r="NTA51" s="1116"/>
      <c r="NTB51" s="1116"/>
      <c r="NTC51" s="1116"/>
      <c r="NTD51" s="1116"/>
      <c r="NTE51" s="1116"/>
      <c r="NTF51" s="1116"/>
      <c r="NTG51" s="1116"/>
      <c r="NTH51" s="1116"/>
      <c r="NTI51" s="1116"/>
      <c r="NTJ51" s="1116"/>
      <c r="NTK51" s="1116"/>
      <c r="NTL51" s="1116"/>
      <c r="NTM51" s="1116"/>
      <c r="NTN51" s="1116"/>
      <c r="NTO51" s="1116"/>
      <c r="NTP51" s="1116"/>
      <c r="NTQ51" s="1116"/>
      <c r="NTR51" s="1116"/>
      <c r="NTS51" s="1116"/>
      <c r="NTT51" s="1116"/>
      <c r="NTU51" s="1116"/>
      <c r="NTV51" s="1116"/>
      <c r="NTW51" s="1116"/>
      <c r="NTX51" s="1116"/>
      <c r="NTY51" s="1116"/>
      <c r="NTZ51" s="1116"/>
      <c r="NUA51" s="1116"/>
      <c r="NUB51" s="1116"/>
      <c r="NUC51" s="1116"/>
      <c r="NUD51" s="1116"/>
      <c r="NUE51" s="1116"/>
      <c r="NUF51" s="1116"/>
      <c r="NUG51" s="1116"/>
      <c r="NUH51" s="1116"/>
      <c r="NUI51" s="1116"/>
      <c r="NUJ51" s="1116"/>
      <c r="NUK51" s="1116"/>
      <c r="NUL51" s="1116"/>
      <c r="NUM51" s="1116"/>
      <c r="NUN51" s="1116"/>
      <c r="NUO51" s="1116"/>
      <c r="NUP51" s="1116"/>
      <c r="NUQ51" s="1116"/>
      <c r="NUR51" s="1116"/>
      <c r="NUS51" s="1116"/>
      <c r="NUT51" s="1116"/>
      <c r="NUU51" s="1116"/>
      <c r="NUV51" s="1116"/>
      <c r="NUW51" s="1116"/>
      <c r="NUX51" s="1116"/>
      <c r="NUY51" s="1116"/>
      <c r="NUZ51" s="1116"/>
      <c r="NVA51" s="1116"/>
      <c r="NVB51" s="1116"/>
      <c r="NVC51" s="1116"/>
      <c r="NVD51" s="1116"/>
      <c r="NVE51" s="1116"/>
      <c r="NVF51" s="1116"/>
      <c r="NVG51" s="1116"/>
      <c r="NVH51" s="1116"/>
      <c r="NVI51" s="1116"/>
      <c r="NVJ51" s="1116"/>
      <c r="NVK51" s="1116"/>
      <c r="NVL51" s="1116"/>
      <c r="NVM51" s="1116"/>
      <c r="NVN51" s="1116"/>
      <c r="NVO51" s="1116"/>
      <c r="NVP51" s="1116"/>
      <c r="NVQ51" s="1116"/>
      <c r="NVR51" s="1116"/>
      <c r="NVS51" s="1116"/>
      <c r="NVT51" s="1116"/>
      <c r="NVU51" s="1116"/>
      <c r="NVV51" s="1116"/>
      <c r="NVW51" s="1116"/>
      <c r="NVX51" s="1116"/>
      <c r="NVY51" s="1116"/>
      <c r="NVZ51" s="1116"/>
      <c r="NWA51" s="1116"/>
      <c r="NWB51" s="1116"/>
      <c r="NWC51" s="1116"/>
      <c r="NWD51" s="1116"/>
      <c r="NWE51" s="1116"/>
      <c r="NWF51" s="1116"/>
      <c r="NWG51" s="1116"/>
      <c r="NWH51" s="1116"/>
      <c r="NWI51" s="1116"/>
      <c r="NWJ51" s="1116"/>
      <c r="NWK51" s="1116"/>
      <c r="NWL51" s="1116"/>
      <c r="NWM51" s="1116"/>
      <c r="NWN51" s="1116"/>
      <c r="NWO51" s="1116"/>
      <c r="NWP51" s="1116"/>
      <c r="NWQ51" s="1116"/>
      <c r="NWR51" s="1116"/>
      <c r="NWS51" s="1116"/>
      <c r="NWT51" s="1116"/>
      <c r="NWU51" s="1116"/>
      <c r="NWV51" s="1116"/>
      <c r="NWW51" s="1116"/>
      <c r="NWX51" s="1116"/>
      <c r="NWY51" s="1116"/>
      <c r="NWZ51" s="1116"/>
      <c r="NXA51" s="1116"/>
      <c r="NXB51" s="1116"/>
      <c r="NXC51" s="1116"/>
      <c r="NXD51" s="1116"/>
      <c r="NXE51" s="1116"/>
      <c r="NXF51" s="1116"/>
      <c r="NXG51" s="1116"/>
      <c r="NXH51" s="1116"/>
      <c r="NXI51" s="1116"/>
      <c r="NXJ51" s="1116"/>
      <c r="NXK51" s="1116"/>
      <c r="NXL51" s="1116"/>
      <c r="NXM51" s="1116"/>
      <c r="NXN51" s="1116"/>
      <c r="NXO51" s="1116"/>
      <c r="NXP51" s="1116"/>
      <c r="NXQ51" s="1116"/>
      <c r="NXR51" s="1116"/>
      <c r="NXS51" s="1116"/>
      <c r="NXT51" s="1116"/>
      <c r="NXU51" s="1116"/>
      <c r="NXV51" s="1116"/>
      <c r="NXW51" s="1116"/>
      <c r="NXX51" s="1116"/>
      <c r="NXY51" s="1116"/>
      <c r="NXZ51" s="1116"/>
      <c r="NYA51" s="1116"/>
      <c r="NYB51" s="1116"/>
      <c r="NYC51" s="1116"/>
      <c r="NYD51" s="1116"/>
      <c r="NYE51" s="1116"/>
      <c r="NYF51" s="1116"/>
      <c r="NYG51" s="1116"/>
      <c r="NYH51" s="1116"/>
      <c r="NYI51" s="1116"/>
      <c r="NYJ51" s="1116"/>
      <c r="NYK51" s="1116"/>
      <c r="NYL51" s="1116"/>
      <c r="NYM51" s="1116"/>
      <c r="NYN51" s="1116"/>
      <c r="NYO51" s="1116"/>
      <c r="NYP51" s="1116"/>
      <c r="NYQ51" s="1116"/>
      <c r="NYR51" s="1116"/>
      <c r="NYS51" s="1116"/>
      <c r="NYT51" s="1116"/>
      <c r="NYU51" s="1116"/>
      <c r="NYV51" s="1116"/>
      <c r="NYW51" s="1116"/>
      <c r="NYX51" s="1116"/>
      <c r="NYY51" s="1116"/>
      <c r="NYZ51" s="1116"/>
      <c r="NZA51" s="1116"/>
      <c r="NZB51" s="1116"/>
      <c r="NZC51" s="1116"/>
      <c r="NZD51" s="1116"/>
      <c r="NZE51" s="1116"/>
      <c r="NZF51" s="1116"/>
      <c r="NZG51" s="1116"/>
      <c r="NZH51" s="1116"/>
      <c r="NZI51" s="1116"/>
      <c r="NZJ51" s="1116"/>
      <c r="NZK51" s="1116"/>
      <c r="NZL51" s="1116"/>
      <c r="NZM51" s="1116"/>
      <c r="NZN51" s="1116"/>
      <c r="NZO51" s="1116"/>
      <c r="NZP51" s="1116"/>
      <c r="NZQ51" s="1116"/>
      <c r="NZR51" s="1116"/>
      <c r="NZS51" s="1116"/>
      <c r="NZT51" s="1116"/>
      <c r="NZU51" s="1116"/>
      <c r="NZV51" s="1116"/>
      <c r="NZW51" s="1116"/>
      <c r="NZX51" s="1116"/>
      <c r="NZY51" s="1116"/>
      <c r="NZZ51" s="1116"/>
      <c r="OAA51" s="1116"/>
      <c r="OAB51" s="1116"/>
      <c r="OAC51" s="1116"/>
      <c r="OAD51" s="1116"/>
      <c r="OAE51" s="1116"/>
      <c r="OAF51" s="1116"/>
      <c r="OAG51" s="1116"/>
      <c r="OAH51" s="1116"/>
      <c r="OAI51" s="1116"/>
      <c r="OAJ51" s="1116"/>
      <c r="OAK51" s="1116"/>
      <c r="OAL51" s="1116"/>
      <c r="OAM51" s="1116"/>
      <c r="OAN51" s="1116"/>
      <c r="OAO51" s="1116"/>
      <c r="OAP51" s="1116"/>
      <c r="OAQ51" s="1116"/>
      <c r="OAR51" s="1116"/>
      <c r="OAS51" s="1116"/>
      <c r="OAT51" s="1116"/>
      <c r="OAU51" s="1116"/>
      <c r="OAV51" s="1116"/>
      <c r="OAW51" s="1116"/>
      <c r="OAX51" s="1116"/>
      <c r="OAY51" s="1116"/>
      <c r="OAZ51" s="1116"/>
      <c r="OBA51" s="1116"/>
      <c r="OBB51" s="1116"/>
      <c r="OBC51" s="1116"/>
      <c r="OBD51" s="1116"/>
      <c r="OBE51" s="1116"/>
      <c r="OBF51" s="1116"/>
      <c r="OBG51" s="1116"/>
      <c r="OBH51" s="1116"/>
      <c r="OBI51" s="1116"/>
      <c r="OBJ51" s="1116"/>
      <c r="OBK51" s="1116"/>
      <c r="OBL51" s="1116"/>
      <c r="OBM51" s="1116"/>
      <c r="OBN51" s="1116"/>
      <c r="OBO51" s="1116"/>
      <c r="OBP51" s="1116"/>
      <c r="OBQ51" s="1116"/>
      <c r="OBR51" s="1116"/>
      <c r="OBS51" s="1116"/>
      <c r="OBT51" s="1116"/>
      <c r="OBU51" s="1116"/>
      <c r="OBV51" s="1116"/>
      <c r="OBW51" s="1116"/>
      <c r="OBX51" s="1116"/>
      <c r="OBY51" s="1116"/>
      <c r="OBZ51" s="1116"/>
      <c r="OCA51" s="1116"/>
      <c r="OCB51" s="1116"/>
      <c r="OCC51" s="1116"/>
      <c r="OCD51" s="1116"/>
      <c r="OCE51" s="1116"/>
      <c r="OCF51" s="1116"/>
      <c r="OCG51" s="1116"/>
      <c r="OCH51" s="1116"/>
      <c r="OCI51" s="1116"/>
      <c r="OCJ51" s="1116"/>
      <c r="OCK51" s="1116"/>
      <c r="OCL51" s="1116"/>
      <c r="OCM51" s="1116"/>
      <c r="OCN51" s="1116"/>
      <c r="OCO51" s="1116"/>
      <c r="OCP51" s="1116"/>
      <c r="OCQ51" s="1116"/>
      <c r="OCR51" s="1116"/>
      <c r="OCS51" s="1116"/>
      <c r="OCT51" s="1116"/>
      <c r="OCU51" s="1116"/>
      <c r="OCV51" s="1116"/>
      <c r="OCW51" s="1116"/>
      <c r="OCX51" s="1116"/>
      <c r="OCY51" s="1116"/>
      <c r="OCZ51" s="1116"/>
      <c r="ODA51" s="1116"/>
      <c r="ODB51" s="1116"/>
      <c r="ODC51" s="1116"/>
      <c r="ODD51" s="1116"/>
      <c r="ODE51" s="1116"/>
      <c r="ODF51" s="1116"/>
      <c r="ODG51" s="1116"/>
      <c r="ODH51" s="1116"/>
      <c r="ODI51" s="1116"/>
      <c r="ODJ51" s="1116"/>
      <c r="ODK51" s="1116"/>
      <c r="ODL51" s="1116"/>
      <c r="ODM51" s="1116"/>
      <c r="ODN51" s="1116"/>
      <c r="ODO51" s="1116"/>
      <c r="ODP51" s="1116"/>
      <c r="ODQ51" s="1116"/>
      <c r="ODR51" s="1116"/>
      <c r="ODS51" s="1116"/>
      <c r="ODT51" s="1116"/>
      <c r="ODU51" s="1116"/>
      <c r="ODV51" s="1116"/>
      <c r="ODW51" s="1116"/>
      <c r="ODX51" s="1116"/>
      <c r="ODY51" s="1116"/>
      <c r="ODZ51" s="1116"/>
      <c r="OEA51" s="1116"/>
      <c r="OEB51" s="1116"/>
      <c r="OEC51" s="1116"/>
      <c r="OED51" s="1116"/>
      <c r="OEE51" s="1116"/>
      <c r="OEF51" s="1116"/>
      <c r="OEG51" s="1116"/>
      <c r="OEH51" s="1116"/>
      <c r="OEI51" s="1116"/>
      <c r="OEJ51" s="1116"/>
      <c r="OEK51" s="1116"/>
      <c r="OEL51" s="1116"/>
      <c r="OEM51" s="1116"/>
      <c r="OEN51" s="1116"/>
      <c r="OEO51" s="1116"/>
      <c r="OEP51" s="1116"/>
      <c r="OEQ51" s="1116"/>
      <c r="OER51" s="1116"/>
      <c r="OES51" s="1116"/>
      <c r="OET51" s="1116"/>
      <c r="OEU51" s="1116"/>
      <c r="OEV51" s="1116"/>
      <c r="OEW51" s="1116"/>
      <c r="OEX51" s="1116"/>
      <c r="OEY51" s="1116"/>
      <c r="OEZ51" s="1116"/>
      <c r="OFA51" s="1116"/>
      <c r="OFB51" s="1116"/>
      <c r="OFC51" s="1116"/>
      <c r="OFD51" s="1116"/>
      <c r="OFE51" s="1116"/>
      <c r="OFF51" s="1116"/>
      <c r="OFG51" s="1116"/>
      <c r="OFH51" s="1116"/>
      <c r="OFI51" s="1116"/>
      <c r="OFJ51" s="1116"/>
      <c r="OFK51" s="1116"/>
      <c r="OFL51" s="1116"/>
      <c r="OFM51" s="1116"/>
      <c r="OFN51" s="1116"/>
      <c r="OFO51" s="1116"/>
      <c r="OFP51" s="1116"/>
      <c r="OFQ51" s="1116"/>
      <c r="OFR51" s="1116"/>
      <c r="OFS51" s="1116"/>
      <c r="OFT51" s="1116"/>
      <c r="OFU51" s="1116"/>
      <c r="OFV51" s="1116"/>
      <c r="OFW51" s="1116"/>
      <c r="OFX51" s="1116"/>
      <c r="OFY51" s="1116"/>
      <c r="OFZ51" s="1116"/>
      <c r="OGA51" s="1116"/>
      <c r="OGB51" s="1116"/>
      <c r="OGC51" s="1116"/>
      <c r="OGD51" s="1116"/>
      <c r="OGE51" s="1116"/>
      <c r="OGF51" s="1116"/>
      <c r="OGG51" s="1116"/>
      <c r="OGH51" s="1116"/>
      <c r="OGI51" s="1116"/>
      <c r="OGJ51" s="1116"/>
      <c r="OGK51" s="1116"/>
      <c r="OGL51" s="1116"/>
      <c r="OGM51" s="1116"/>
      <c r="OGN51" s="1116"/>
      <c r="OGO51" s="1116"/>
      <c r="OGP51" s="1116"/>
      <c r="OGQ51" s="1116"/>
      <c r="OGR51" s="1116"/>
      <c r="OGS51" s="1116"/>
      <c r="OGT51" s="1116"/>
      <c r="OGU51" s="1116"/>
      <c r="OGV51" s="1116"/>
      <c r="OGW51" s="1116"/>
      <c r="OGX51" s="1116"/>
      <c r="OGY51" s="1116"/>
      <c r="OGZ51" s="1116"/>
      <c r="OHA51" s="1116"/>
      <c r="OHB51" s="1116"/>
      <c r="OHC51" s="1116"/>
      <c r="OHD51" s="1116"/>
      <c r="OHE51" s="1116"/>
      <c r="OHF51" s="1116"/>
      <c r="OHG51" s="1116"/>
      <c r="OHH51" s="1116"/>
      <c r="OHI51" s="1116"/>
      <c r="OHJ51" s="1116"/>
      <c r="OHK51" s="1116"/>
      <c r="OHL51" s="1116"/>
      <c r="OHM51" s="1116"/>
      <c r="OHN51" s="1116"/>
      <c r="OHO51" s="1116"/>
      <c r="OHP51" s="1116"/>
      <c r="OHQ51" s="1116"/>
      <c r="OHR51" s="1116"/>
      <c r="OHS51" s="1116"/>
      <c r="OHT51" s="1116"/>
      <c r="OHU51" s="1116"/>
      <c r="OHV51" s="1116"/>
      <c r="OHW51" s="1116"/>
      <c r="OHX51" s="1116"/>
      <c r="OHY51" s="1116"/>
      <c r="OHZ51" s="1116"/>
      <c r="OIA51" s="1116"/>
      <c r="OIB51" s="1116"/>
      <c r="OIC51" s="1116"/>
      <c r="OID51" s="1116"/>
      <c r="OIE51" s="1116"/>
      <c r="OIF51" s="1116"/>
      <c r="OIG51" s="1116"/>
      <c r="OIH51" s="1116"/>
      <c r="OII51" s="1116"/>
      <c r="OIJ51" s="1116"/>
      <c r="OIK51" s="1116"/>
      <c r="OIL51" s="1116"/>
      <c r="OIM51" s="1116"/>
      <c r="OIN51" s="1116"/>
      <c r="OIO51" s="1116"/>
      <c r="OIP51" s="1116"/>
      <c r="OIQ51" s="1116"/>
      <c r="OIR51" s="1116"/>
      <c r="OIS51" s="1116"/>
      <c r="OIT51" s="1116"/>
      <c r="OIU51" s="1116"/>
      <c r="OIV51" s="1116"/>
      <c r="OIW51" s="1116"/>
      <c r="OIX51" s="1116"/>
      <c r="OIY51" s="1116"/>
      <c r="OIZ51" s="1116"/>
      <c r="OJA51" s="1116"/>
      <c r="OJB51" s="1116"/>
      <c r="OJC51" s="1116"/>
      <c r="OJD51" s="1116"/>
      <c r="OJE51" s="1116"/>
      <c r="OJF51" s="1116"/>
      <c r="OJG51" s="1116"/>
      <c r="OJH51" s="1116"/>
      <c r="OJI51" s="1116"/>
      <c r="OJJ51" s="1116"/>
      <c r="OJK51" s="1116"/>
      <c r="OJL51" s="1116"/>
      <c r="OJM51" s="1116"/>
      <c r="OJN51" s="1116"/>
      <c r="OJO51" s="1116"/>
      <c r="OJP51" s="1116"/>
      <c r="OJQ51" s="1116"/>
      <c r="OJR51" s="1116"/>
      <c r="OJS51" s="1116"/>
      <c r="OJT51" s="1116"/>
      <c r="OJU51" s="1116"/>
      <c r="OJV51" s="1116"/>
      <c r="OJW51" s="1116"/>
      <c r="OJX51" s="1116"/>
      <c r="OJY51" s="1116"/>
      <c r="OJZ51" s="1116"/>
      <c r="OKA51" s="1116"/>
      <c r="OKB51" s="1116"/>
      <c r="OKC51" s="1116"/>
      <c r="OKD51" s="1116"/>
      <c r="OKE51" s="1116"/>
      <c r="OKF51" s="1116"/>
      <c r="OKG51" s="1116"/>
      <c r="OKH51" s="1116"/>
      <c r="OKI51" s="1116"/>
      <c r="OKJ51" s="1116"/>
      <c r="OKK51" s="1116"/>
      <c r="OKL51" s="1116"/>
      <c r="OKM51" s="1116"/>
      <c r="OKN51" s="1116"/>
      <c r="OKO51" s="1116"/>
      <c r="OKP51" s="1116"/>
      <c r="OKQ51" s="1116"/>
      <c r="OKR51" s="1116"/>
      <c r="OKS51" s="1116"/>
      <c r="OKT51" s="1116"/>
      <c r="OKU51" s="1116"/>
      <c r="OKV51" s="1116"/>
      <c r="OKW51" s="1116"/>
      <c r="OKX51" s="1116"/>
      <c r="OKY51" s="1116"/>
      <c r="OKZ51" s="1116"/>
      <c r="OLA51" s="1116"/>
      <c r="OLB51" s="1116"/>
      <c r="OLC51" s="1116"/>
      <c r="OLD51" s="1116"/>
      <c r="OLE51" s="1116"/>
      <c r="OLF51" s="1116"/>
      <c r="OLG51" s="1116"/>
      <c r="OLH51" s="1116"/>
      <c r="OLI51" s="1116"/>
      <c r="OLJ51" s="1116"/>
      <c r="OLK51" s="1116"/>
      <c r="OLL51" s="1116"/>
      <c r="OLM51" s="1116"/>
      <c r="OLN51" s="1116"/>
      <c r="OLO51" s="1116"/>
      <c r="OLP51" s="1116"/>
      <c r="OLQ51" s="1116"/>
      <c r="OLR51" s="1116"/>
      <c r="OLS51" s="1116"/>
      <c r="OLT51" s="1116"/>
      <c r="OLU51" s="1116"/>
      <c r="OLV51" s="1116"/>
      <c r="OLW51" s="1116"/>
      <c r="OLX51" s="1116"/>
      <c r="OLY51" s="1116"/>
      <c r="OLZ51" s="1116"/>
      <c r="OMA51" s="1116"/>
      <c r="OMB51" s="1116"/>
      <c r="OMC51" s="1116"/>
      <c r="OMD51" s="1116"/>
      <c r="OME51" s="1116"/>
      <c r="OMF51" s="1116"/>
      <c r="OMG51" s="1116"/>
      <c r="OMH51" s="1116"/>
      <c r="OMI51" s="1116"/>
      <c r="OMJ51" s="1116"/>
      <c r="OMK51" s="1116"/>
      <c r="OML51" s="1116"/>
      <c r="OMM51" s="1116"/>
      <c r="OMN51" s="1116"/>
      <c r="OMO51" s="1116"/>
      <c r="OMP51" s="1116"/>
      <c r="OMQ51" s="1116"/>
      <c r="OMR51" s="1116"/>
      <c r="OMS51" s="1116"/>
      <c r="OMT51" s="1116"/>
      <c r="OMU51" s="1116"/>
      <c r="OMV51" s="1116"/>
      <c r="OMW51" s="1116"/>
      <c r="OMX51" s="1116"/>
      <c r="OMY51" s="1116"/>
      <c r="OMZ51" s="1116"/>
      <c r="ONA51" s="1116"/>
      <c r="ONB51" s="1116"/>
      <c r="ONC51" s="1116"/>
      <c r="OND51" s="1116"/>
      <c r="ONE51" s="1116"/>
      <c r="ONF51" s="1116"/>
      <c r="ONG51" s="1116"/>
      <c r="ONH51" s="1116"/>
      <c r="ONI51" s="1116"/>
      <c r="ONJ51" s="1116"/>
      <c r="ONK51" s="1116"/>
      <c r="ONL51" s="1116"/>
      <c r="ONM51" s="1116"/>
      <c r="ONN51" s="1116"/>
      <c r="ONO51" s="1116"/>
      <c r="ONP51" s="1116"/>
      <c r="ONQ51" s="1116"/>
      <c r="ONR51" s="1116"/>
      <c r="ONS51" s="1116"/>
      <c r="ONT51" s="1116"/>
      <c r="ONU51" s="1116"/>
      <c r="ONV51" s="1116"/>
      <c r="ONW51" s="1116"/>
      <c r="ONX51" s="1116"/>
      <c r="ONY51" s="1116"/>
      <c r="ONZ51" s="1116"/>
      <c r="OOA51" s="1116"/>
      <c r="OOB51" s="1116"/>
      <c r="OOC51" s="1116"/>
      <c r="OOD51" s="1116"/>
      <c r="OOE51" s="1116"/>
      <c r="OOF51" s="1116"/>
      <c r="OOG51" s="1116"/>
      <c r="OOH51" s="1116"/>
      <c r="OOI51" s="1116"/>
      <c r="OOJ51" s="1116"/>
      <c r="OOK51" s="1116"/>
      <c r="OOL51" s="1116"/>
      <c r="OOM51" s="1116"/>
      <c r="OON51" s="1116"/>
      <c r="OOO51" s="1116"/>
      <c r="OOP51" s="1116"/>
      <c r="OOQ51" s="1116"/>
      <c r="OOR51" s="1116"/>
      <c r="OOS51" s="1116"/>
      <c r="OOT51" s="1116"/>
      <c r="OOU51" s="1116"/>
      <c r="OOV51" s="1116"/>
      <c r="OOW51" s="1116"/>
      <c r="OOX51" s="1116"/>
      <c r="OOY51" s="1116"/>
      <c r="OOZ51" s="1116"/>
      <c r="OPA51" s="1116"/>
      <c r="OPB51" s="1116"/>
      <c r="OPC51" s="1116"/>
      <c r="OPD51" s="1116"/>
      <c r="OPE51" s="1116"/>
      <c r="OPF51" s="1116"/>
      <c r="OPG51" s="1116"/>
      <c r="OPH51" s="1116"/>
      <c r="OPI51" s="1116"/>
      <c r="OPJ51" s="1116"/>
      <c r="OPK51" s="1116"/>
      <c r="OPL51" s="1116"/>
      <c r="OPM51" s="1116"/>
      <c r="OPN51" s="1116"/>
      <c r="OPO51" s="1116"/>
      <c r="OPP51" s="1116"/>
      <c r="OPQ51" s="1116"/>
      <c r="OPR51" s="1116"/>
      <c r="OPS51" s="1116"/>
      <c r="OPT51" s="1116"/>
      <c r="OPU51" s="1116"/>
      <c r="OPV51" s="1116"/>
      <c r="OPW51" s="1116"/>
      <c r="OPX51" s="1116"/>
      <c r="OPY51" s="1116"/>
      <c r="OPZ51" s="1116"/>
      <c r="OQA51" s="1116"/>
      <c r="OQB51" s="1116"/>
      <c r="OQC51" s="1116"/>
      <c r="OQD51" s="1116"/>
      <c r="OQE51" s="1116"/>
      <c r="OQF51" s="1116"/>
      <c r="OQG51" s="1116"/>
      <c r="OQH51" s="1116"/>
      <c r="OQI51" s="1116"/>
      <c r="OQJ51" s="1116"/>
      <c r="OQK51" s="1116"/>
      <c r="OQL51" s="1116"/>
      <c r="OQM51" s="1116"/>
      <c r="OQN51" s="1116"/>
      <c r="OQO51" s="1116"/>
      <c r="OQP51" s="1116"/>
      <c r="OQQ51" s="1116"/>
      <c r="OQR51" s="1116"/>
      <c r="OQS51" s="1116"/>
      <c r="OQT51" s="1116"/>
      <c r="OQU51" s="1116"/>
      <c r="OQV51" s="1116"/>
      <c r="OQW51" s="1116"/>
      <c r="OQX51" s="1116"/>
      <c r="OQY51" s="1116"/>
      <c r="OQZ51" s="1116"/>
      <c r="ORA51" s="1116"/>
      <c r="ORB51" s="1116"/>
      <c r="ORC51" s="1116"/>
      <c r="ORD51" s="1116"/>
      <c r="ORE51" s="1116"/>
      <c r="ORF51" s="1116"/>
      <c r="ORG51" s="1116"/>
      <c r="ORH51" s="1116"/>
      <c r="ORI51" s="1116"/>
      <c r="ORJ51" s="1116"/>
      <c r="ORK51" s="1116"/>
      <c r="ORL51" s="1116"/>
      <c r="ORM51" s="1116"/>
      <c r="ORN51" s="1116"/>
      <c r="ORO51" s="1116"/>
      <c r="ORP51" s="1116"/>
      <c r="ORQ51" s="1116"/>
      <c r="ORR51" s="1116"/>
      <c r="ORS51" s="1116"/>
      <c r="ORT51" s="1116"/>
      <c r="ORU51" s="1116"/>
      <c r="ORV51" s="1116"/>
      <c r="ORW51" s="1116"/>
      <c r="ORX51" s="1116"/>
      <c r="ORY51" s="1116"/>
      <c r="ORZ51" s="1116"/>
      <c r="OSA51" s="1116"/>
      <c r="OSB51" s="1116"/>
      <c r="OSC51" s="1116"/>
      <c r="OSD51" s="1116"/>
      <c r="OSE51" s="1116"/>
      <c r="OSF51" s="1116"/>
      <c r="OSG51" s="1116"/>
      <c r="OSH51" s="1116"/>
      <c r="OSI51" s="1116"/>
      <c r="OSJ51" s="1116"/>
      <c r="OSK51" s="1116"/>
      <c r="OSL51" s="1116"/>
      <c r="OSM51" s="1116"/>
      <c r="OSN51" s="1116"/>
      <c r="OSO51" s="1116"/>
      <c r="OSP51" s="1116"/>
      <c r="OSQ51" s="1116"/>
      <c r="OSR51" s="1116"/>
      <c r="OSS51" s="1116"/>
      <c r="OST51" s="1116"/>
      <c r="OSU51" s="1116"/>
      <c r="OSV51" s="1116"/>
      <c r="OSW51" s="1116"/>
      <c r="OSX51" s="1116"/>
      <c r="OSY51" s="1116"/>
      <c r="OSZ51" s="1116"/>
      <c r="OTA51" s="1116"/>
      <c r="OTB51" s="1116"/>
      <c r="OTC51" s="1116"/>
      <c r="OTD51" s="1116"/>
      <c r="OTE51" s="1116"/>
      <c r="OTF51" s="1116"/>
      <c r="OTG51" s="1116"/>
      <c r="OTH51" s="1116"/>
      <c r="OTI51" s="1116"/>
      <c r="OTJ51" s="1116"/>
      <c r="OTK51" s="1116"/>
      <c r="OTL51" s="1116"/>
      <c r="OTM51" s="1116"/>
      <c r="OTN51" s="1116"/>
      <c r="OTO51" s="1116"/>
      <c r="OTP51" s="1116"/>
      <c r="OTQ51" s="1116"/>
      <c r="OTR51" s="1116"/>
      <c r="OTS51" s="1116"/>
      <c r="OTT51" s="1116"/>
      <c r="OTU51" s="1116"/>
      <c r="OTV51" s="1116"/>
      <c r="OTW51" s="1116"/>
      <c r="OTX51" s="1116"/>
      <c r="OTY51" s="1116"/>
      <c r="OTZ51" s="1116"/>
      <c r="OUA51" s="1116"/>
      <c r="OUB51" s="1116"/>
      <c r="OUC51" s="1116"/>
      <c r="OUD51" s="1116"/>
      <c r="OUE51" s="1116"/>
      <c r="OUF51" s="1116"/>
      <c r="OUG51" s="1116"/>
      <c r="OUH51" s="1116"/>
      <c r="OUI51" s="1116"/>
      <c r="OUJ51" s="1116"/>
      <c r="OUK51" s="1116"/>
      <c r="OUL51" s="1116"/>
      <c r="OUM51" s="1116"/>
      <c r="OUN51" s="1116"/>
      <c r="OUO51" s="1116"/>
      <c r="OUP51" s="1116"/>
      <c r="OUQ51" s="1116"/>
      <c r="OUR51" s="1116"/>
      <c r="OUS51" s="1116"/>
      <c r="OUT51" s="1116"/>
      <c r="OUU51" s="1116"/>
      <c r="OUV51" s="1116"/>
      <c r="OUW51" s="1116"/>
      <c r="OUX51" s="1116"/>
      <c r="OUY51" s="1116"/>
      <c r="OUZ51" s="1116"/>
      <c r="OVA51" s="1116"/>
      <c r="OVB51" s="1116"/>
      <c r="OVC51" s="1116"/>
      <c r="OVD51" s="1116"/>
      <c r="OVE51" s="1116"/>
      <c r="OVF51" s="1116"/>
      <c r="OVG51" s="1116"/>
      <c r="OVH51" s="1116"/>
      <c r="OVI51" s="1116"/>
      <c r="OVJ51" s="1116"/>
      <c r="OVK51" s="1116"/>
      <c r="OVL51" s="1116"/>
      <c r="OVM51" s="1116"/>
      <c r="OVN51" s="1116"/>
      <c r="OVO51" s="1116"/>
      <c r="OVP51" s="1116"/>
      <c r="OVQ51" s="1116"/>
      <c r="OVR51" s="1116"/>
      <c r="OVS51" s="1116"/>
      <c r="OVT51" s="1116"/>
      <c r="OVU51" s="1116"/>
      <c r="OVV51" s="1116"/>
      <c r="OVW51" s="1116"/>
      <c r="OVX51" s="1116"/>
      <c r="OVY51" s="1116"/>
      <c r="OVZ51" s="1116"/>
      <c r="OWA51" s="1116"/>
      <c r="OWB51" s="1116"/>
      <c r="OWC51" s="1116"/>
      <c r="OWD51" s="1116"/>
      <c r="OWE51" s="1116"/>
      <c r="OWF51" s="1116"/>
      <c r="OWG51" s="1116"/>
      <c r="OWH51" s="1116"/>
      <c r="OWI51" s="1116"/>
      <c r="OWJ51" s="1116"/>
      <c r="OWK51" s="1116"/>
      <c r="OWL51" s="1116"/>
      <c r="OWM51" s="1116"/>
      <c r="OWN51" s="1116"/>
      <c r="OWO51" s="1116"/>
      <c r="OWP51" s="1116"/>
      <c r="OWQ51" s="1116"/>
      <c r="OWR51" s="1116"/>
      <c r="OWS51" s="1116"/>
      <c r="OWT51" s="1116"/>
      <c r="OWU51" s="1116"/>
      <c r="OWV51" s="1116"/>
      <c r="OWW51" s="1116"/>
      <c r="OWX51" s="1116"/>
      <c r="OWY51" s="1116"/>
      <c r="OWZ51" s="1116"/>
      <c r="OXA51" s="1116"/>
      <c r="OXB51" s="1116"/>
      <c r="OXC51" s="1116"/>
      <c r="OXD51" s="1116"/>
      <c r="OXE51" s="1116"/>
      <c r="OXF51" s="1116"/>
      <c r="OXG51" s="1116"/>
      <c r="OXH51" s="1116"/>
      <c r="OXI51" s="1116"/>
      <c r="OXJ51" s="1116"/>
      <c r="OXK51" s="1116"/>
      <c r="OXL51" s="1116"/>
      <c r="OXM51" s="1116"/>
      <c r="OXN51" s="1116"/>
      <c r="OXO51" s="1116"/>
      <c r="OXP51" s="1116"/>
      <c r="OXQ51" s="1116"/>
      <c r="OXR51" s="1116"/>
      <c r="OXS51" s="1116"/>
      <c r="OXT51" s="1116"/>
      <c r="OXU51" s="1116"/>
      <c r="OXV51" s="1116"/>
      <c r="OXW51" s="1116"/>
      <c r="OXX51" s="1116"/>
      <c r="OXY51" s="1116"/>
      <c r="OXZ51" s="1116"/>
      <c r="OYA51" s="1116"/>
      <c r="OYB51" s="1116"/>
      <c r="OYC51" s="1116"/>
      <c r="OYD51" s="1116"/>
      <c r="OYE51" s="1116"/>
      <c r="OYF51" s="1116"/>
      <c r="OYG51" s="1116"/>
      <c r="OYH51" s="1116"/>
      <c r="OYI51" s="1116"/>
      <c r="OYJ51" s="1116"/>
      <c r="OYK51" s="1116"/>
      <c r="OYL51" s="1116"/>
      <c r="OYM51" s="1116"/>
      <c r="OYN51" s="1116"/>
      <c r="OYO51" s="1116"/>
      <c r="OYP51" s="1116"/>
      <c r="OYQ51" s="1116"/>
      <c r="OYR51" s="1116"/>
      <c r="OYS51" s="1116"/>
      <c r="OYT51" s="1116"/>
      <c r="OYU51" s="1116"/>
      <c r="OYV51" s="1116"/>
      <c r="OYW51" s="1116"/>
      <c r="OYX51" s="1116"/>
      <c r="OYY51" s="1116"/>
      <c r="OYZ51" s="1116"/>
      <c r="OZA51" s="1116"/>
      <c r="OZB51" s="1116"/>
      <c r="OZC51" s="1116"/>
      <c r="OZD51" s="1116"/>
      <c r="OZE51" s="1116"/>
      <c r="OZF51" s="1116"/>
      <c r="OZG51" s="1116"/>
      <c r="OZH51" s="1116"/>
      <c r="OZI51" s="1116"/>
      <c r="OZJ51" s="1116"/>
      <c r="OZK51" s="1116"/>
      <c r="OZL51" s="1116"/>
      <c r="OZM51" s="1116"/>
      <c r="OZN51" s="1116"/>
      <c r="OZO51" s="1116"/>
      <c r="OZP51" s="1116"/>
      <c r="OZQ51" s="1116"/>
      <c r="OZR51" s="1116"/>
      <c r="OZS51" s="1116"/>
      <c r="OZT51" s="1116"/>
      <c r="OZU51" s="1116"/>
      <c r="OZV51" s="1116"/>
      <c r="OZW51" s="1116"/>
      <c r="OZX51" s="1116"/>
      <c r="OZY51" s="1116"/>
      <c r="OZZ51" s="1116"/>
      <c r="PAA51" s="1116"/>
      <c r="PAB51" s="1116"/>
      <c r="PAC51" s="1116"/>
      <c r="PAD51" s="1116"/>
      <c r="PAE51" s="1116"/>
      <c r="PAF51" s="1116"/>
      <c r="PAG51" s="1116"/>
      <c r="PAH51" s="1116"/>
      <c r="PAI51" s="1116"/>
      <c r="PAJ51" s="1116"/>
      <c r="PAK51" s="1116"/>
      <c r="PAL51" s="1116"/>
      <c r="PAM51" s="1116"/>
      <c r="PAN51" s="1116"/>
      <c r="PAO51" s="1116"/>
      <c r="PAP51" s="1116"/>
      <c r="PAQ51" s="1116"/>
      <c r="PAR51" s="1116"/>
      <c r="PAS51" s="1116"/>
      <c r="PAT51" s="1116"/>
      <c r="PAU51" s="1116"/>
      <c r="PAV51" s="1116"/>
      <c r="PAW51" s="1116"/>
      <c r="PAX51" s="1116"/>
      <c r="PAY51" s="1116"/>
      <c r="PAZ51" s="1116"/>
      <c r="PBA51" s="1116"/>
      <c r="PBB51" s="1116"/>
      <c r="PBC51" s="1116"/>
      <c r="PBD51" s="1116"/>
      <c r="PBE51" s="1116"/>
      <c r="PBF51" s="1116"/>
      <c r="PBG51" s="1116"/>
      <c r="PBH51" s="1116"/>
      <c r="PBI51" s="1116"/>
      <c r="PBJ51" s="1116"/>
      <c r="PBK51" s="1116"/>
      <c r="PBL51" s="1116"/>
      <c r="PBM51" s="1116"/>
      <c r="PBN51" s="1116"/>
      <c r="PBO51" s="1116"/>
      <c r="PBP51" s="1116"/>
      <c r="PBQ51" s="1116"/>
      <c r="PBR51" s="1116"/>
      <c r="PBS51" s="1116"/>
      <c r="PBT51" s="1116"/>
      <c r="PBU51" s="1116"/>
      <c r="PBV51" s="1116"/>
      <c r="PBW51" s="1116"/>
      <c r="PBX51" s="1116"/>
      <c r="PBY51" s="1116"/>
      <c r="PBZ51" s="1116"/>
      <c r="PCA51" s="1116"/>
      <c r="PCB51" s="1116"/>
      <c r="PCC51" s="1116"/>
      <c r="PCD51" s="1116"/>
      <c r="PCE51" s="1116"/>
      <c r="PCF51" s="1116"/>
      <c r="PCG51" s="1116"/>
      <c r="PCH51" s="1116"/>
      <c r="PCI51" s="1116"/>
      <c r="PCJ51" s="1116"/>
      <c r="PCK51" s="1116"/>
      <c r="PCL51" s="1116"/>
      <c r="PCM51" s="1116"/>
      <c r="PCN51" s="1116"/>
      <c r="PCO51" s="1116"/>
      <c r="PCP51" s="1116"/>
      <c r="PCQ51" s="1116"/>
      <c r="PCR51" s="1116"/>
      <c r="PCS51" s="1116"/>
      <c r="PCT51" s="1116"/>
      <c r="PCU51" s="1116"/>
      <c r="PCV51" s="1116"/>
      <c r="PCW51" s="1116"/>
      <c r="PCX51" s="1116"/>
      <c r="PCY51" s="1116"/>
      <c r="PCZ51" s="1116"/>
      <c r="PDA51" s="1116"/>
      <c r="PDB51" s="1116"/>
      <c r="PDC51" s="1116"/>
      <c r="PDD51" s="1116"/>
      <c r="PDE51" s="1116"/>
      <c r="PDF51" s="1116"/>
      <c r="PDG51" s="1116"/>
      <c r="PDH51" s="1116"/>
      <c r="PDI51" s="1116"/>
      <c r="PDJ51" s="1116"/>
      <c r="PDK51" s="1116"/>
      <c r="PDL51" s="1116"/>
      <c r="PDM51" s="1116"/>
      <c r="PDN51" s="1116"/>
      <c r="PDO51" s="1116"/>
      <c r="PDP51" s="1116"/>
      <c r="PDQ51" s="1116"/>
      <c r="PDR51" s="1116"/>
      <c r="PDS51" s="1116"/>
      <c r="PDT51" s="1116"/>
      <c r="PDU51" s="1116"/>
      <c r="PDV51" s="1116"/>
      <c r="PDW51" s="1116"/>
      <c r="PDX51" s="1116"/>
      <c r="PDY51" s="1116"/>
      <c r="PDZ51" s="1116"/>
      <c r="PEA51" s="1116"/>
      <c r="PEB51" s="1116"/>
      <c r="PEC51" s="1116"/>
      <c r="PED51" s="1116"/>
      <c r="PEE51" s="1116"/>
      <c r="PEF51" s="1116"/>
      <c r="PEG51" s="1116"/>
      <c r="PEH51" s="1116"/>
      <c r="PEI51" s="1116"/>
      <c r="PEJ51" s="1116"/>
      <c r="PEK51" s="1116"/>
      <c r="PEL51" s="1116"/>
      <c r="PEM51" s="1116"/>
      <c r="PEN51" s="1116"/>
      <c r="PEO51" s="1116"/>
      <c r="PEP51" s="1116"/>
      <c r="PEQ51" s="1116"/>
      <c r="PER51" s="1116"/>
      <c r="PES51" s="1116"/>
      <c r="PET51" s="1116"/>
      <c r="PEU51" s="1116"/>
      <c r="PEV51" s="1116"/>
      <c r="PEW51" s="1116"/>
      <c r="PEX51" s="1116"/>
      <c r="PEY51" s="1116"/>
      <c r="PEZ51" s="1116"/>
      <c r="PFA51" s="1116"/>
      <c r="PFB51" s="1116"/>
      <c r="PFC51" s="1116"/>
      <c r="PFD51" s="1116"/>
      <c r="PFE51" s="1116"/>
      <c r="PFF51" s="1116"/>
      <c r="PFG51" s="1116"/>
      <c r="PFH51" s="1116"/>
      <c r="PFI51" s="1116"/>
      <c r="PFJ51" s="1116"/>
      <c r="PFK51" s="1116"/>
      <c r="PFL51" s="1116"/>
      <c r="PFM51" s="1116"/>
      <c r="PFN51" s="1116"/>
      <c r="PFO51" s="1116"/>
      <c r="PFP51" s="1116"/>
      <c r="PFQ51" s="1116"/>
      <c r="PFR51" s="1116"/>
      <c r="PFS51" s="1116"/>
      <c r="PFT51" s="1116"/>
      <c r="PFU51" s="1116"/>
      <c r="PFV51" s="1116"/>
      <c r="PFW51" s="1116"/>
      <c r="PFX51" s="1116"/>
      <c r="PFY51" s="1116"/>
      <c r="PFZ51" s="1116"/>
      <c r="PGA51" s="1116"/>
      <c r="PGB51" s="1116"/>
      <c r="PGC51" s="1116"/>
      <c r="PGD51" s="1116"/>
      <c r="PGE51" s="1116"/>
      <c r="PGF51" s="1116"/>
      <c r="PGG51" s="1116"/>
      <c r="PGH51" s="1116"/>
      <c r="PGI51" s="1116"/>
      <c r="PGJ51" s="1116"/>
      <c r="PGK51" s="1116"/>
      <c r="PGL51" s="1116"/>
      <c r="PGM51" s="1116"/>
      <c r="PGN51" s="1116"/>
      <c r="PGO51" s="1116"/>
      <c r="PGP51" s="1116"/>
      <c r="PGQ51" s="1116"/>
      <c r="PGR51" s="1116"/>
      <c r="PGS51" s="1116"/>
      <c r="PGT51" s="1116"/>
      <c r="PGU51" s="1116"/>
      <c r="PGV51" s="1116"/>
      <c r="PGW51" s="1116"/>
      <c r="PGX51" s="1116"/>
      <c r="PGY51" s="1116"/>
      <c r="PGZ51" s="1116"/>
      <c r="PHA51" s="1116"/>
      <c r="PHB51" s="1116"/>
      <c r="PHC51" s="1116"/>
      <c r="PHD51" s="1116"/>
      <c r="PHE51" s="1116"/>
      <c r="PHF51" s="1116"/>
      <c r="PHG51" s="1116"/>
      <c r="PHH51" s="1116"/>
      <c r="PHI51" s="1116"/>
      <c r="PHJ51" s="1116"/>
      <c r="PHK51" s="1116"/>
      <c r="PHL51" s="1116"/>
      <c r="PHM51" s="1116"/>
      <c r="PHN51" s="1116"/>
      <c r="PHO51" s="1116"/>
      <c r="PHP51" s="1116"/>
      <c r="PHQ51" s="1116"/>
      <c r="PHR51" s="1116"/>
      <c r="PHS51" s="1116"/>
      <c r="PHT51" s="1116"/>
      <c r="PHU51" s="1116"/>
      <c r="PHV51" s="1116"/>
      <c r="PHW51" s="1116"/>
      <c r="PHX51" s="1116"/>
      <c r="PHY51" s="1116"/>
      <c r="PHZ51" s="1116"/>
      <c r="PIA51" s="1116"/>
      <c r="PIB51" s="1116"/>
      <c r="PIC51" s="1116"/>
      <c r="PID51" s="1116"/>
      <c r="PIE51" s="1116"/>
      <c r="PIF51" s="1116"/>
      <c r="PIG51" s="1116"/>
      <c r="PIH51" s="1116"/>
      <c r="PII51" s="1116"/>
      <c r="PIJ51" s="1116"/>
      <c r="PIK51" s="1116"/>
      <c r="PIL51" s="1116"/>
      <c r="PIM51" s="1116"/>
      <c r="PIN51" s="1116"/>
      <c r="PIO51" s="1116"/>
      <c r="PIP51" s="1116"/>
      <c r="PIQ51" s="1116"/>
      <c r="PIR51" s="1116"/>
      <c r="PIS51" s="1116"/>
      <c r="PIT51" s="1116"/>
      <c r="PIU51" s="1116"/>
      <c r="PIV51" s="1116"/>
      <c r="PIW51" s="1116"/>
      <c r="PIX51" s="1116"/>
      <c r="PIY51" s="1116"/>
      <c r="PIZ51" s="1116"/>
      <c r="PJA51" s="1116"/>
      <c r="PJB51" s="1116"/>
      <c r="PJC51" s="1116"/>
      <c r="PJD51" s="1116"/>
      <c r="PJE51" s="1116"/>
      <c r="PJF51" s="1116"/>
      <c r="PJG51" s="1116"/>
      <c r="PJH51" s="1116"/>
      <c r="PJI51" s="1116"/>
      <c r="PJJ51" s="1116"/>
      <c r="PJK51" s="1116"/>
      <c r="PJL51" s="1116"/>
      <c r="PJM51" s="1116"/>
      <c r="PJN51" s="1116"/>
      <c r="PJO51" s="1116"/>
      <c r="PJP51" s="1116"/>
      <c r="PJQ51" s="1116"/>
      <c r="PJR51" s="1116"/>
      <c r="PJS51" s="1116"/>
      <c r="PJT51" s="1116"/>
      <c r="PJU51" s="1116"/>
      <c r="PJV51" s="1116"/>
      <c r="PJW51" s="1116"/>
      <c r="PJX51" s="1116"/>
      <c r="PJY51" s="1116"/>
      <c r="PJZ51" s="1116"/>
      <c r="PKA51" s="1116"/>
      <c r="PKB51" s="1116"/>
      <c r="PKC51" s="1116"/>
      <c r="PKD51" s="1116"/>
      <c r="PKE51" s="1116"/>
      <c r="PKF51" s="1116"/>
      <c r="PKG51" s="1116"/>
      <c r="PKH51" s="1116"/>
      <c r="PKI51" s="1116"/>
      <c r="PKJ51" s="1116"/>
      <c r="PKK51" s="1116"/>
      <c r="PKL51" s="1116"/>
      <c r="PKM51" s="1116"/>
      <c r="PKN51" s="1116"/>
      <c r="PKO51" s="1116"/>
      <c r="PKP51" s="1116"/>
      <c r="PKQ51" s="1116"/>
      <c r="PKR51" s="1116"/>
      <c r="PKS51" s="1116"/>
      <c r="PKT51" s="1116"/>
      <c r="PKU51" s="1116"/>
      <c r="PKV51" s="1116"/>
      <c r="PKW51" s="1116"/>
      <c r="PKX51" s="1116"/>
      <c r="PKY51" s="1116"/>
      <c r="PKZ51" s="1116"/>
      <c r="PLA51" s="1116"/>
      <c r="PLB51" s="1116"/>
      <c r="PLC51" s="1116"/>
      <c r="PLD51" s="1116"/>
      <c r="PLE51" s="1116"/>
      <c r="PLF51" s="1116"/>
      <c r="PLG51" s="1116"/>
      <c r="PLH51" s="1116"/>
      <c r="PLI51" s="1116"/>
      <c r="PLJ51" s="1116"/>
      <c r="PLK51" s="1116"/>
      <c r="PLL51" s="1116"/>
      <c r="PLM51" s="1116"/>
      <c r="PLN51" s="1116"/>
      <c r="PLO51" s="1116"/>
      <c r="PLP51" s="1116"/>
      <c r="PLQ51" s="1116"/>
      <c r="PLR51" s="1116"/>
      <c r="PLS51" s="1116"/>
      <c r="PLT51" s="1116"/>
      <c r="PLU51" s="1116"/>
      <c r="PLV51" s="1116"/>
      <c r="PLW51" s="1116"/>
      <c r="PLX51" s="1116"/>
      <c r="PLY51" s="1116"/>
      <c r="PLZ51" s="1116"/>
      <c r="PMA51" s="1116"/>
      <c r="PMB51" s="1116"/>
      <c r="PMC51" s="1116"/>
      <c r="PMD51" s="1116"/>
      <c r="PME51" s="1116"/>
      <c r="PMF51" s="1116"/>
      <c r="PMG51" s="1116"/>
      <c r="PMH51" s="1116"/>
      <c r="PMI51" s="1116"/>
      <c r="PMJ51" s="1116"/>
      <c r="PMK51" s="1116"/>
      <c r="PML51" s="1116"/>
      <c r="PMM51" s="1116"/>
      <c r="PMN51" s="1116"/>
      <c r="PMO51" s="1116"/>
      <c r="PMP51" s="1116"/>
      <c r="PMQ51" s="1116"/>
      <c r="PMR51" s="1116"/>
      <c r="PMS51" s="1116"/>
      <c r="PMT51" s="1116"/>
      <c r="PMU51" s="1116"/>
      <c r="PMV51" s="1116"/>
      <c r="PMW51" s="1116"/>
      <c r="PMX51" s="1116"/>
      <c r="PMY51" s="1116"/>
      <c r="PMZ51" s="1116"/>
      <c r="PNA51" s="1116"/>
      <c r="PNB51" s="1116"/>
      <c r="PNC51" s="1116"/>
      <c r="PND51" s="1116"/>
      <c r="PNE51" s="1116"/>
      <c r="PNF51" s="1116"/>
      <c r="PNG51" s="1116"/>
      <c r="PNH51" s="1116"/>
      <c r="PNI51" s="1116"/>
      <c r="PNJ51" s="1116"/>
      <c r="PNK51" s="1116"/>
      <c r="PNL51" s="1116"/>
      <c r="PNM51" s="1116"/>
      <c r="PNN51" s="1116"/>
      <c r="PNO51" s="1116"/>
      <c r="PNP51" s="1116"/>
      <c r="PNQ51" s="1116"/>
      <c r="PNR51" s="1116"/>
      <c r="PNS51" s="1116"/>
      <c r="PNT51" s="1116"/>
      <c r="PNU51" s="1116"/>
      <c r="PNV51" s="1116"/>
      <c r="PNW51" s="1116"/>
      <c r="PNX51" s="1116"/>
      <c r="PNY51" s="1116"/>
      <c r="PNZ51" s="1116"/>
      <c r="POA51" s="1116"/>
      <c r="POB51" s="1116"/>
      <c r="POC51" s="1116"/>
      <c r="POD51" s="1116"/>
      <c r="POE51" s="1116"/>
      <c r="POF51" s="1116"/>
      <c r="POG51" s="1116"/>
      <c r="POH51" s="1116"/>
      <c r="POI51" s="1116"/>
      <c r="POJ51" s="1116"/>
      <c r="POK51" s="1116"/>
      <c r="POL51" s="1116"/>
      <c r="POM51" s="1116"/>
      <c r="PON51" s="1116"/>
      <c r="POO51" s="1116"/>
      <c r="POP51" s="1116"/>
      <c r="POQ51" s="1116"/>
      <c r="POR51" s="1116"/>
      <c r="POS51" s="1116"/>
      <c r="POT51" s="1116"/>
      <c r="POU51" s="1116"/>
      <c r="POV51" s="1116"/>
      <c r="POW51" s="1116"/>
      <c r="POX51" s="1116"/>
      <c r="POY51" s="1116"/>
      <c r="POZ51" s="1116"/>
      <c r="PPA51" s="1116"/>
      <c r="PPB51" s="1116"/>
      <c r="PPC51" s="1116"/>
      <c r="PPD51" s="1116"/>
      <c r="PPE51" s="1116"/>
      <c r="PPF51" s="1116"/>
      <c r="PPG51" s="1116"/>
      <c r="PPH51" s="1116"/>
      <c r="PPI51" s="1116"/>
      <c r="PPJ51" s="1116"/>
      <c r="PPK51" s="1116"/>
      <c r="PPL51" s="1116"/>
      <c r="PPM51" s="1116"/>
      <c r="PPN51" s="1116"/>
      <c r="PPO51" s="1116"/>
      <c r="PPP51" s="1116"/>
      <c r="PPQ51" s="1116"/>
      <c r="PPR51" s="1116"/>
      <c r="PPS51" s="1116"/>
      <c r="PPT51" s="1116"/>
      <c r="PPU51" s="1116"/>
      <c r="PPV51" s="1116"/>
      <c r="PPW51" s="1116"/>
      <c r="PPX51" s="1116"/>
      <c r="PPY51" s="1116"/>
      <c r="PPZ51" s="1116"/>
      <c r="PQA51" s="1116"/>
      <c r="PQB51" s="1116"/>
      <c r="PQC51" s="1116"/>
      <c r="PQD51" s="1116"/>
      <c r="PQE51" s="1116"/>
      <c r="PQF51" s="1116"/>
      <c r="PQG51" s="1116"/>
      <c r="PQH51" s="1116"/>
      <c r="PQI51" s="1116"/>
      <c r="PQJ51" s="1116"/>
      <c r="PQK51" s="1116"/>
      <c r="PQL51" s="1116"/>
      <c r="PQM51" s="1116"/>
      <c r="PQN51" s="1116"/>
      <c r="PQO51" s="1116"/>
      <c r="PQP51" s="1116"/>
      <c r="PQQ51" s="1116"/>
      <c r="PQR51" s="1116"/>
      <c r="PQS51" s="1116"/>
      <c r="PQT51" s="1116"/>
      <c r="PQU51" s="1116"/>
      <c r="PQV51" s="1116"/>
      <c r="PQW51" s="1116"/>
      <c r="PQX51" s="1116"/>
      <c r="PQY51" s="1116"/>
      <c r="PQZ51" s="1116"/>
      <c r="PRA51" s="1116"/>
      <c r="PRB51" s="1116"/>
      <c r="PRC51" s="1116"/>
      <c r="PRD51" s="1116"/>
      <c r="PRE51" s="1116"/>
      <c r="PRF51" s="1116"/>
      <c r="PRG51" s="1116"/>
      <c r="PRH51" s="1116"/>
      <c r="PRI51" s="1116"/>
      <c r="PRJ51" s="1116"/>
      <c r="PRK51" s="1116"/>
      <c r="PRL51" s="1116"/>
      <c r="PRM51" s="1116"/>
      <c r="PRN51" s="1116"/>
      <c r="PRO51" s="1116"/>
      <c r="PRP51" s="1116"/>
      <c r="PRQ51" s="1116"/>
      <c r="PRR51" s="1116"/>
      <c r="PRS51" s="1116"/>
      <c r="PRT51" s="1116"/>
      <c r="PRU51" s="1116"/>
      <c r="PRV51" s="1116"/>
      <c r="PRW51" s="1116"/>
      <c r="PRX51" s="1116"/>
      <c r="PRY51" s="1116"/>
      <c r="PRZ51" s="1116"/>
      <c r="PSA51" s="1116"/>
      <c r="PSB51" s="1116"/>
      <c r="PSC51" s="1116"/>
      <c r="PSD51" s="1116"/>
      <c r="PSE51" s="1116"/>
      <c r="PSF51" s="1116"/>
      <c r="PSG51" s="1116"/>
      <c r="PSH51" s="1116"/>
      <c r="PSI51" s="1116"/>
      <c r="PSJ51" s="1116"/>
      <c r="PSK51" s="1116"/>
      <c r="PSL51" s="1116"/>
      <c r="PSM51" s="1116"/>
      <c r="PSN51" s="1116"/>
      <c r="PSO51" s="1116"/>
      <c r="PSP51" s="1116"/>
      <c r="PSQ51" s="1116"/>
      <c r="PSR51" s="1116"/>
      <c r="PSS51" s="1116"/>
      <c r="PST51" s="1116"/>
      <c r="PSU51" s="1116"/>
      <c r="PSV51" s="1116"/>
      <c r="PSW51" s="1116"/>
      <c r="PSX51" s="1116"/>
      <c r="PSY51" s="1116"/>
      <c r="PSZ51" s="1116"/>
      <c r="PTA51" s="1116"/>
      <c r="PTB51" s="1116"/>
      <c r="PTC51" s="1116"/>
      <c r="PTD51" s="1116"/>
      <c r="PTE51" s="1116"/>
      <c r="PTF51" s="1116"/>
      <c r="PTG51" s="1116"/>
      <c r="PTH51" s="1116"/>
      <c r="PTI51" s="1116"/>
      <c r="PTJ51" s="1116"/>
      <c r="PTK51" s="1116"/>
      <c r="PTL51" s="1116"/>
      <c r="PTM51" s="1116"/>
      <c r="PTN51" s="1116"/>
      <c r="PTO51" s="1116"/>
      <c r="PTP51" s="1116"/>
      <c r="PTQ51" s="1116"/>
      <c r="PTR51" s="1116"/>
      <c r="PTS51" s="1116"/>
      <c r="PTT51" s="1116"/>
      <c r="PTU51" s="1116"/>
      <c r="PTV51" s="1116"/>
      <c r="PTW51" s="1116"/>
      <c r="PTX51" s="1116"/>
      <c r="PTY51" s="1116"/>
      <c r="PTZ51" s="1116"/>
      <c r="PUA51" s="1116"/>
      <c r="PUB51" s="1116"/>
      <c r="PUC51" s="1116"/>
      <c r="PUD51" s="1116"/>
      <c r="PUE51" s="1116"/>
      <c r="PUF51" s="1116"/>
      <c r="PUG51" s="1116"/>
      <c r="PUH51" s="1116"/>
      <c r="PUI51" s="1116"/>
      <c r="PUJ51" s="1116"/>
      <c r="PUK51" s="1116"/>
      <c r="PUL51" s="1116"/>
      <c r="PUM51" s="1116"/>
      <c r="PUN51" s="1116"/>
      <c r="PUO51" s="1116"/>
      <c r="PUP51" s="1116"/>
      <c r="PUQ51" s="1116"/>
      <c r="PUR51" s="1116"/>
      <c r="PUS51" s="1116"/>
      <c r="PUT51" s="1116"/>
      <c r="PUU51" s="1116"/>
      <c r="PUV51" s="1116"/>
      <c r="PUW51" s="1116"/>
      <c r="PUX51" s="1116"/>
      <c r="PUY51" s="1116"/>
      <c r="PUZ51" s="1116"/>
      <c r="PVA51" s="1116"/>
      <c r="PVB51" s="1116"/>
      <c r="PVC51" s="1116"/>
      <c r="PVD51" s="1116"/>
      <c r="PVE51" s="1116"/>
      <c r="PVF51" s="1116"/>
      <c r="PVG51" s="1116"/>
      <c r="PVH51" s="1116"/>
      <c r="PVI51" s="1116"/>
      <c r="PVJ51" s="1116"/>
      <c r="PVK51" s="1116"/>
      <c r="PVL51" s="1116"/>
      <c r="PVM51" s="1116"/>
      <c r="PVN51" s="1116"/>
      <c r="PVO51" s="1116"/>
      <c r="PVP51" s="1116"/>
      <c r="PVQ51" s="1116"/>
      <c r="PVR51" s="1116"/>
      <c r="PVS51" s="1116"/>
      <c r="PVT51" s="1116"/>
      <c r="PVU51" s="1116"/>
      <c r="PVV51" s="1116"/>
      <c r="PVW51" s="1116"/>
      <c r="PVX51" s="1116"/>
      <c r="PVY51" s="1116"/>
      <c r="PVZ51" s="1116"/>
      <c r="PWA51" s="1116"/>
      <c r="PWB51" s="1116"/>
      <c r="PWC51" s="1116"/>
      <c r="PWD51" s="1116"/>
      <c r="PWE51" s="1116"/>
      <c r="PWF51" s="1116"/>
      <c r="PWG51" s="1116"/>
      <c r="PWH51" s="1116"/>
      <c r="PWI51" s="1116"/>
      <c r="PWJ51" s="1116"/>
      <c r="PWK51" s="1116"/>
      <c r="PWL51" s="1116"/>
      <c r="PWM51" s="1116"/>
      <c r="PWN51" s="1116"/>
      <c r="PWO51" s="1116"/>
      <c r="PWP51" s="1116"/>
      <c r="PWQ51" s="1116"/>
      <c r="PWR51" s="1116"/>
      <c r="PWS51" s="1116"/>
      <c r="PWT51" s="1116"/>
      <c r="PWU51" s="1116"/>
      <c r="PWV51" s="1116"/>
      <c r="PWW51" s="1116"/>
      <c r="PWX51" s="1116"/>
      <c r="PWY51" s="1116"/>
      <c r="PWZ51" s="1116"/>
      <c r="PXA51" s="1116"/>
      <c r="PXB51" s="1116"/>
      <c r="PXC51" s="1116"/>
      <c r="PXD51" s="1116"/>
      <c r="PXE51" s="1116"/>
      <c r="PXF51" s="1116"/>
      <c r="PXG51" s="1116"/>
      <c r="PXH51" s="1116"/>
      <c r="PXI51" s="1116"/>
      <c r="PXJ51" s="1116"/>
      <c r="PXK51" s="1116"/>
      <c r="PXL51" s="1116"/>
      <c r="PXM51" s="1116"/>
      <c r="PXN51" s="1116"/>
      <c r="PXO51" s="1116"/>
      <c r="PXP51" s="1116"/>
      <c r="PXQ51" s="1116"/>
      <c r="PXR51" s="1116"/>
      <c r="PXS51" s="1116"/>
      <c r="PXT51" s="1116"/>
      <c r="PXU51" s="1116"/>
      <c r="PXV51" s="1116"/>
      <c r="PXW51" s="1116"/>
      <c r="PXX51" s="1116"/>
      <c r="PXY51" s="1116"/>
      <c r="PXZ51" s="1116"/>
      <c r="PYA51" s="1116"/>
      <c r="PYB51" s="1116"/>
      <c r="PYC51" s="1116"/>
      <c r="PYD51" s="1116"/>
      <c r="PYE51" s="1116"/>
      <c r="PYF51" s="1116"/>
      <c r="PYG51" s="1116"/>
      <c r="PYH51" s="1116"/>
      <c r="PYI51" s="1116"/>
      <c r="PYJ51" s="1116"/>
      <c r="PYK51" s="1116"/>
      <c r="PYL51" s="1116"/>
      <c r="PYM51" s="1116"/>
      <c r="PYN51" s="1116"/>
      <c r="PYO51" s="1116"/>
      <c r="PYP51" s="1116"/>
      <c r="PYQ51" s="1116"/>
      <c r="PYR51" s="1116"/>
      <c r="PYS51" s="1116"/>
      <c r="PYT51" s="1116"/>
      <c r="PYU51" s="1116"/>
      <c r="PYV51" s="1116"/>
      <c r="PYW51" s="1116"/>
      <c r="PYX51" s="1116"/>
      <c r="PYY51" s="1116"/>
      <c r="PYZ51" s="1116"/>
      <c r="PZA51" s="1116"/>
      <c r="PZB51" s="1116"/>
      <c r="PZC51" s="1116"/>
      <c r="PZD51" s="1116"/>
      <c r="PZE51" s="1116"/>
      <c r="PZF51" s="1116"/>
      <c r="PZG51" s="1116"/>
      <c r="PZH51" s="1116"/>
      <c r="PZI51" s="1116"/>
      <c r="PZJ51" s="1116"/>
      <c r="PZK51" s="1116"/>
      <c r="PZL51" s="1116"/>
      <c r="PZM51" s="1116"/>
      <c r="PZN51" s="1116"/>
      <c r="PZO51" s="1116"/>
      <c r="PZP51" s="1116"/>
      <c r="PZQ51" s="1116"/>
      <c r="PZR51" s="1116"/>
      <c r="PZS51" s="1116"/>
      <c r="PZT51" s="1116"/>
      <c r="PZU51" s="1116"/>
      <c r="PZV51" s="1116"/>
      <c r="PZW51" s="1116"/>
      <c r="PZX51" s="1116"/>
      <c r="PZY51" s="1116"/>
      <c r="PZZ51" s="1116"/>
      <c r="QAA51" s="1116"/>
      <c r="QAB51" s="1116"/>
      <c r="QAC51" s="1116"/>
      <c r="QAD51" s="1116"/>
      <c r="QAE51" s="1116"/>
      <c r="QAF51" s="1116"/>
      <c r="QAG51" s="1116"/>
      <c r="QAH51" s="1116"/>
      <c r="QAI51" s="1116"/>
      <c r="QAJ51" s="1116"/>
      <c r="QAK51" s="1116"/>
      <c r="QAL51" s="1116"/>
      <c r="QAM51" s="1116"/>
      <c r="QAN51" s="1116"/>
      <c r="QAO51" s="1116"/>
      <c r="QAP51" s="1116"/>
      <c r="QAQ51" s="1116"/>
      <c r="QAR51" s="1116"/>
      <c r="QAS51" s="1116"/>
      <c r="QAT51" s="1116"/>
      <c r="QAU51" s="1116"/>
      <c r="QAV51" s="1116"/>
      <c r="QAW51" s="1116"/>
      <c r="QAX51" s="1116"/>
      <c r="QAY51" s="1116"/>
      <c r="QAZ51" s="1116"/>
      <c r="QBA51" s="1116"/>
      <c r="QBB51" s="1116"/>
      <c r="QBC51" s="1116"/>
      <c r="QBD51" s="1116"/>
      <c r="QBE51" s="1116"/>
      <c r="QBF51" s="1116"/>
      <c r="QBG51" s="1116"/>
      <c r="QBH51" s="1116"/>
      <c r="QBI51" s="1116"/>
      <c r="QBJ51" s="1116"/>
      <c r="QBK51" s="1116"/>
      <c r="QBL51" s="1116"/>
      <c r="QBM51" s="1116"/>
      <c r="QBN51" s="1116"/>
      <c r="QBO51" s="1116"/>
      <c r="QBP51" s="1116"/>
      <c r="QBQ51" s="1116"/>
      <c r="QBR51" s="1116"/>
      <c r="QBS51" s="1116"/>
      <c r="QBT51" s="1116"/>
      <c r="QBU51" s="1116"/>
      <c r="QBV51" s="1116"/>
      <c r="QBW51" s="1116"/>
      <c r="QBX51" s="1116"/>
      <c r="QBY51" s="1116"/>
      <c r="QBZ51" s="1116"/>
      <c r="QCA51" s="1116"/>
      <c r="QCB51" s="1116"/>
      <c r="QCC51" s="1116"/>
      <c r="QCD51" s="1116"/>
      <c r="QCE51" s="1116"/>
      <c r="QCF51" s="1116"/>
      <c r="QCG51" s="1116"/>
      <c r="QCH51" s="1116"/>
      <c r="QCI51" s="1116"/>
      <c r="QCJ51" s="1116"/>
      <c r="QCK51" s="1116"/>
      <c r="QCL51" s="1116"/>
      <c r="QCM51" s="1116"/>
      <c r="QCN51" s="1116"/>
      <c r="QCO51" s="1116"/>
      <c r="QCP51" s="1116"/>
      <c r="QCQ51" s="1116"/>
      <c r="QCR51" s="1116"/>
      <c r="QCS51" s="1116"/>
      <c r="QCT51" s="1116"/>
      <c r="QCU51" s="1116"/>
      <c r="QCV51" s="1116"/>
      <c r="QCW51" s="1116"/>
      <c r="QCX51" s="1116"/>
      <c r="QCY51" s="1116"/>
      <c r="QCZ51" s="1116"/>
      <c r="QDA51" s="1116"/>
      <c r="QDB51" s="1116"/>
      <c r="QDC51" s="1116"/>
      <c r="QDD51" s="1116"/>
      <c r="QDE51" s="1116"/>
      <c r="QDF51" s="1116"/>
      <c r="QDG51" s="1116"/>
      <c r="QDH51" s="1116"/>
      <c r="QDI51" s="1116"/>
      <c r="QDJ51" s="1116"/>
      <c r="QDK51" s="1116"/>
      <c r="QDL51" s="1116"/>
      <c r="QDM51" s="1116"/>
      <c r="QDN51" s="1116"/>
      <c r="QDO51" s="1116"/>
      <c r="QDP51" s="1116"/>
      <c r="QDQ51" s="1116"/>
      <c r="QDR51" s="1116"/>
      <c r="QDS51" s="1116"/>
      <c r="QDT51" s="1116"/>
      <c r="QDU51" s="1116"/>
      <c r="QDV51" s="1116"/>
      <c r="QDW51" s="1116"/>
      <c r="QDX51" s="1116"/>
      <c r="QDY51" s="1116"/>
      <c r="QDZ51" s="1116"/>
      <c r="QEA51" s="1116"/>
      <c r="QEB51" s="1116"/>
      <c r="QEC51" s="1116"/>
      <c r="QED51" s="1116"/>
      <c r="QEE51" s="1116"/>
      <c r="QEF51" s="1116"/>
      <c r="QEG51" s="1116"/>
      <c r="QEH51" s="1116"/>
      <c r="QEI51" s="1116"/>
      <c r="QEJ51" s="1116"/>
      <c r="QEK51" s="1116"/>
      <c r="QEL51" s="1116"/>
      <c r="QEM51" s="1116"/>
      <c r="QEN51" s="1116"/>
      <c r="QEO51" s="1116"/>
      <c r="QEP51" s="1116"/>
      <c r="QEQ51" s="1116"/>
      <c r="QER51" s="1116"/>
      <c r="QES51" s="1116"/>
      <c r="QET51" s="1116"/>
      <c r="QEU51" s="1116"/>
      <c r="QEV51" s="1116"/>
      <c r="QEW51" s="1116"/>
      <c r="QEX51" s="1116"/>
      <c r="QEY51" s="1116"/>
      <c r="QEZ51" s="1116"/>
      <c r="QFA51" s="1116"/>
      <c r="QFB51" s="1116"/>
      <c r="QFC51" s="1116"/>
      <c r="QFD51" s="1116"/>
      <c r="QFE51" s="1116"/>
      <c r="QFF51" s="1116"/>
      <c r="QFG51" s="1116"/>
      <c r="QFH51" s="1116"/>
      <c r="QFI51" s="1116"/>
      <c r="QFJ51" s="1116"/>
      <c r="QFK51" s="1116"/>
      <c r="QFL51" s="1116"/>
      <c r="QFM51" s="1116"/>
      <c r="QFN51" s="1116"/>
      <c r="QFO51" s="1116"/>
      <c r="QFP51" s="1116"/>
      <c r="QFQ51" s="1116"/>
      <c r="QFR51" s="1116"/>
      <c r="QFS51" s="1116"/>
      <c r="QFT51" s="1116"/>
      <c r="QFU51" s="1116"/>
      <c r="QFV51" s="1116"/>
      <c r="QFW51" s="1116"/>
      <c r="QFX51" s="1116"/>
      <c r="QFY51" s="1116"/>
      <c r="QFZ51" s="1116"/>
      <c r="QGA51" s="1116"/>
      <c r="QGB51" s="1116"/>
      <c r="QGC51" s="1116"/>
      <c r="QGD51" s="1116"/>
      <c r="QGE51" s="1116"/>
      <c r="QGF51" s="1116"/>
      <c r="QGG51" s="1116"/>
      <c r="QGH51" s="1116"/>
      <c r="QGI51" s="1116"/>
      <c r="QGJ51" s="1116"/>
      <c r="QGK51" s="1116"/>
      <c r="QGL51" s="1116"/>
      <c r="QGM51" s="1116"/>
      <c r="QGN51" s="1116"/>
      <c r="QGO51" s="1116"/>
      <c r="QGP51" s="1116"/>
      <c r="QGQ51" s="1116"/>
      <c r="QGR51" s="1116"/>
      <c r="QGS51" s="1116"/>
      <c r="QGT51" s="1116"/>
      <c r="QGU51" s="1116"/>
      <c r="QGV51" s="1116"/>
      <c r="QGW51" s="1116"/>
      <c r="QGX51" s="1116"/>
      <c r="QGY51" s="1116"/>
      <c r="QGZ51" s="1116"/>
      <c r="QHA51" s="1116"/>
      <c r="QHB51" s="1116"/>
      <c r="QHC51" s="1116"/>
      <c r="QHD51" s="1116"/>
      <c r="QHE51" s="1116"/>
      <c r="QHF51" s="1116"/>
      <c r="QHG51" s="1116"/>
      <c r="QHH51" s="1116"/>
      <c r="QHI51" s="1116"/>
      <c r="QHJ51" s="1116"/>
      <c r="QHK51" s="1116"/>
      <c r="QHL51" s="1116"/>
      <c r="QHM51" s="1116"/>
      <c r="QHN51" s="1116"/>
      <c r="QHO51" s="1116"/>
      <c r="QHP51" s="1116"/>
      <c r="QHQ51" s="1116"/>
      <c r="QHR51" s="1116"/>
      <c r="QHS51" s="1116"/>
      <c r="QHT51" s="1116"/>
      <c r="QHU51" s="1116"/>
      <c r="QHV51" s="1116"/>
      <c r="QHW51" s="1116"/>
      <c r="QHX51" s="1116"/>
      <c r="QHY51" s="1116"/>
      <c r="QHZ51" s="1116"/>
      <c r="QIA51" s="1116"/>
      <c r="QIB51" s="1116"/>
      <c r="QIC51" s="1116"/>
      <c r="QID51" s="1116"/>
      <c r="QIE51" s="1116"/>
      <c r="QIF51" s="1116"/>
      <c r="QIG51" s="1116"/>
      <c r="QIH51" s="1116"/>
      <c r="QII51" s="1116"/>
      <c r="QIJ51" s="1116"/>
      <c r="QIK51" s="1116"/>
      <c r="QIL51" s="1116"/>
      <c r="QIM51" s="1116"/>
      <c r="QIN51" s="1116"/>
      <c r="QIO51" s="1116"/>
      <c r="QIP51" s="1116"/>
      <c r="QIQ51" s="1116"/>
      <c r="QIR51" s="1116"/>
      <c r="QIS51" s="1116"/>
      <c r="QIT51" s="1116"/>
      <c r="QIU51" s="1116"/>
      <c r="QIV51" s="1116"/>
      <c r="QIW51" s="1116"/>
      <c r="QIX51" s="1116"/>
      <c r="QIY51" s="1116"/>
      <c r="QIZ51" s="1116"/>
      <c r="QJA51" s="1116"/>
      <c r="QJB51" s="1116"/>
      <c r="QJC51" s="1116"/>
      <c r="QJD51" s="1116"/>
      <c r="QJE51" s="1116"/>
      <c r="QJF51" s="1116"/>
      <c r="QJG51" s="1116"/>
      <c r="QJH51" s="1116"/>
      <c r="QJI51" s="1116"/>
      <c r="QJJ51" s="1116"/>
      <c r="QJK51" s="1116"/>
      <c r="QJL51" s="1116"/>
      <c r="QJM51" s="1116"/>
      <c r="QJN51" s="1116"/>
      <c r="QJO51" s="1116"/>
      <c r="QJP51" s="1116"/>
      <c r="QJQ51" s="1116"/>
      <c r="QJR51" s="1116"/>
      <c r="QJS51" s="1116"/>
      <c r="QJT51" s="1116"/>
      <c r="QJU51" s="1116"/>
      <c r="QJV51" s="1116"/>
      <c r="QJW51" s="1116"/>
      <c r="QJX51" s="1116"/>
      <c r="QJY51" s="1116"/>
      <c r="QJZ51" s="1116"/>
      <c r="QKA51" s="1116"/>
      <c r="QKB51" s="1116"/>
      <c r="QKC51" s="1116"/>
      <c r="QKD51" s="1116"/>
      <c r="QKE51" s="1116"/>
      <c r="QKF51" s="1116"/>
      <c r="QKG51" s="1116"/>
      <c r="QKH51" s="1116"/>
      <c r="QKI51" s="1116"/>
      <c r="QKJ51" s="1116"/>
      <c r="QKK51" s="1116"/>
      <c r="QKL51" s="1116"/>
      <c r="QKM51" s="1116"/>
      <c r="QKN51" s="1116"/>
      <c r="QKO51" s="1116"/>
      <c r="QKP51" s="1116"/>
      <c r="QKQ51" s="1116"/>
      <c r="QKR51" s="1116"/>
      <c r="QKS51" s="1116"/>
      <c r="QKT51" s="1116"/>
      <c r="QKU51" s="1116"/>
      <c r="QKV51" s="1116"/>
      <c r="QKW51" s="1116"/>
      <c r="QKX51" s="1116"/>
      <c r="QKY51" s="1116"/>
      <c r="QKZ51" s="1116"/>
      <c r="QLA51" s="1116"/>
      <c r="QLB51" s="1116"/>
      <c r="QLC51" s="1116"/>
      <c r="QLD51" s="1116"/>
      <c r="QLE51" s="1116"/>
      <c r="QLF51" s="1116"/>
      <c r="QLG51" s="1116"/>
      <c r="QLH51" s="1116"/>
      <c r="QLI51" s="1116"/>
      <c r="QLJ51" s="1116"/>
      <c r="QLK51" s="1116"/>
      <c r="QLL51" s="1116"/>
      <c r="QLM51" s="1116"/>
      <c r="QLN51" s="1116"/>
      <c r="QLO51" s="1116"/>
      <c r="QLP51" s="1116"/>
      <c r="QLQ51" s="1116"/>
      <c r="QLR51" s="1116"/>
      <c r="QLS51" s="1116"/>
      <c r="QLT51" s="1116"/>
      <c r="QLU51" s="1116"/>
      <c r="QLV51" s="1116"/>
      <c r="QLW51" s="1116"/>
      <c r="QLX51" s="1116"/>
      <c r="QLY51" s="1116"/>
      <c r="QLZ51" s="1116"/>
      <c r="QMA51" s="1116"/>
      <c r="QMB51" s="1116"/>
      <c r="QMC51" s="1116"/>
      <c r="QMD51" s="1116"/>
      <c r="QME51" s="1116"/>
      <c r="QMF51" s="1116"/>
      <c r="QMG51" s="1116"/>
      <c r="QMH51" s="1116"/>
      <c r="QMI51" s="1116"/>
      <c r="QMJ51" s="1116"/>
      <c r="QMK51" s="1116"/>
      <c r="QML51" s="1116"/>
      <c r="QMM51" s="1116"/>
      <c r="QMN51" s="1116"/>
      <c r="QMO51" s="1116"/>
      <c r="QMP51" s="1116"/>
      <c r="QMQ51" s="1116"/>
      <c r="QMR51" s="1116"/>
      <c r="QMS51" s="1116"/>
      <c r="QMT51" s="1116"/>
      <c r="QMU51" s="1116"/>
      <c r="QMV51" s="1116"/>
      <c r="QMW51" s="1116"/>
      <c r="QMX51" s="1116"/>
      <c r="QMY51" s="1116"/>
      <c r="QMZ51" s="1116"/>
      <c r="QNA51" s="1116"/>
      <c r="QNB51" s="1116"/>
      <c r="QNC51" s="1116"/>
      <c r="QND51" s="1116"/>
      <c r="QNE51" s="1116"/>
      <c r="QNF51" s="1116"/>
      <c r="QNG51" s="1116"/>
      <c r="QNH51" s="1116"/>
      <c r="QNI51" s="1116"/>
      <c r="QNJ51" s="1116"/>
      <c r="QNK51" s="1116"/>
      <c r="QNL51" s="1116"/>
      <c r="QNM51" s="1116"/>
      <c r="QNN51" s="1116"/>
      <c r="QNO51" s="1116"/>
      <c r="QNP51" s="1116"/>
      <c r="QNQ51" s="1116"/>
      <c r="QNR51" s="1116"/>
      <c r="QNS51" s="1116"/>
      <c r="QNT51" s="1116"/>
      <c r="QNU51" s="1116"/>
      <c r="QNV51" s="1116"/>
      <c r="QNW51" s="1116"/>
      <c r="QNX51" s="1116"/>
      <c r="QNY51" s="1116"/>
      <c r="QNZ51" s="1116"/>
      <c r="QOA51" s="1116"/>
      <c r="QOB51" s="1116"/>
      <c r="QOC51" s="1116"/>
      <c r="QOD51" s="1116"/>
      <c r="QOE51" s="1116"/>
      <c r="QOF51" s="1116"/>
      <c r="QOG51" s="1116"/>
      <c r="QOH51" s="1116"/>
      <c r="QOI51" s="1116"/>
      <c r="QOJ51" s="1116"/>
      <c r="QOK51" s="1116"/>
      <c r="QOL51" s="1116"/>
      <c r="QOM51" s="1116"/>
      <c r="QON51" s="1116"/>
      <c r="QOO51" s="1116"/>
      <c r="QOP51" s="1116"/>
      <c r="QOQ51" s="1116"/>
      <c r="QOR51" s="1116"/>
      <c r="QOS51" s="1116"/>
      <c r="QOT51" s="1116"/>
      <c r="QOU51" s="1116"/>
      <c r="QOV51" s="1116"/>
      <c r="QOW51" s="1116"/>
      <c r="QOX51" s="1116"/>
      <c r="QOY51" s="1116"/>
      <c r="QOZ51" s="1116"/>
      <c r="QPA51" s="1116"/>
      <c r="QPB51" s="1116"/>
      <c r="QPC51" s="1116"/>
      <c r="QPD51" s="1116"/>
      <c r="QPE51" s="1116"/>
      <c r="QPF51" s="1116"/>
      <c r="QPG51" s="1116"/>
      <c r="QPH51" s="1116"/>
      <c r="QPI51" s="1116"/>
      <c r="QPJ51" s="1116"/>
      <c r="QPK51" s="1116"/>
      <c r="QPL51" s="1116"/>
      <c r="QPM51" s="1116"/>
      <c r="QPN51" s="1116"/>
      <c r="QPO51" s="1116"/>
      <c r="QPP51" s="1116"/>
      <c r="QPQ51" s="1116"/>
      <c r="QPR51" s="1116"/>
      <c r="QPS51" s="1116"/>
      <c r="QPT51" s="1116"/>
      <c r="QPU51" s="1116"/>
      <c r="QPV51" s="1116"/>
      <c r="QPW51" s="1116"/>
      <c r="QPX51" s="1116"/>
      <c r="QPY51" s="1116"/>
      <c r="QPZ51" s="1116"/>
      <c r="QQA51" s="1116"/>
      <c r="QQB51" s="1116"/>
      <c r="QQC51" s="1116"/>
      <c r="QQD51" s="1116"/>
      <c r="QQE51" s="1116"/>
      <c r="QQF51" s="1116"/>
      <c r="QQG51" s="1116"/>
      <c r="QQH51" s="1116"/>
      <c r="QQI51" s="1116"/>
      <c r="QQJ51" s="1116"/>
      <c r="QQK51" s="1116"/>
      <c r="QQL51" s="1116"/>
      <c r="QQM51" s="1116"/>
      <c r="QQN51" s="1116"/>
      <c r="QQO51" s="1116"/>
      <c r="QQP51" s="1116"/>
      <c r="QQQ51" s="1116"/>
      <c r="QQR51" s="1116"/>
      <c r="QQS51" s="1116"/>
      <c r="QQT51" s="1116"/>
      <c r="QQU51" s="1116"/>
      <c r="QQV51" s="1116"/>
      <c r="QQW51" s="1116"/>
      <c r="QQX51" s="1116"/>
      <c r="QQY51" s="1116"/>
      <c r="QQZ51" s="1116"/>
      <c r="QRA51" s="1116"/>
      <c r="QRB51" s="1116"/>
      <c r="QRC51" s="1116"/>
      <c r="QRD51" s="1116"/>
      <c r="QRE51" s="1116"/>
      <c r="QRF51" s="1116"/>
      <c r="QRG51" s="1116"/>
      <c r="QRH51" s="1116"/>
      <c r="QRI51" s="1116"/>
      <c r="QRJ51" s="1116"/>
      <c r="QRK51" s="1116"/>
      <c r="QRL51" s="1116"/>
      <c r="QRM51" s="1116"/>
      <c r="QRN51" s="1116"/>
      <c r="QRO51" s="1116"/>
      <c r="QRP51" s="1116"/>
      <c r="QRQ51" s="1116"/>
      <c r="QRR51" s="1116"/>
      <c r="QRS51" s="1116"/>
      <c r="QRT51" s="1116"/>
      <c r="QRU51" s="1116"/>
      <c r="QRV51" s="1116"/>
      <c r="QRW51" s="1116"/>
      <c r="QRX51" s="1116"/>
      <c r="QRY51" s="1116"/>
      <c r="QRZ51" s="1116"/>
      <c r="QSA51" s="1116"/>
      <c r="QSB51" s="1116"/>
      <c r="QSC51" s="1116"/>
      <c r="QSD51" s="1116"/>
      <c r="QSE51" s="1116"/>
      <c r="QSF51" s="1116"/>
      <c r="QSG51" s="1116"/>
      <c r="QSH51" s="1116"/>
      <c r="QSI51" s="1116"/>
      <c r="QSJ51" s="1116"/>
      <c r="QSK51" s="1116"/>
      <c r="QSL51" s="1116"/>
      <c r="QSM51" s="1116"/>
      <c r="QSN51" s="1116"/>
      <c r="QSO51" s="1116"/>
      <c r="QSP51" s="1116"/>
      <c r="QSQ51" s="1116"/>
      <c r="QSR51" s="1116"/>
      <c r="QSS51" s="1116"/>
      <c r="QST51" s="1116"/>
      <c r="QSU51" s="1116"/>
      <c r="QSV51" s="1116"/>
      <c r="QSW51" s="1116"/>
      <c r="QSX51" s="1116"/>
      <c r="QSY51" s="1116"/>
      <c r="QSZ51" s="1116"/>
      <c r="QTA51" s="1116"/>
      <c r="QTB51" s="1116"/>
      <c r="QTC51" s="1116"/>
      <c r="QTD51" s="1116"/>
      <c r="QTE51" s="1116"/>
      <c r="QTF51" s="1116"/>
      <c r="QTG51" s="1116"/>
      <c r="QTH51" s="1116"/>
      <c r="QTI51" s="1116"/>
      <c r="QTJ51" s="1116"/>
      <c r="QTK51" s="1116"/>
      <c r="QTL51" s="1116"/>
      <c r="QTM51" s="1116"/>
      <c r="QTN51" s="1116"/>
      <c r="QTO51" s="1116"/>
      <c r="QTP51" s="1116"/>
      <c r="QTQ51" s="1116"/>
      <c r="QTR51" s="1116"/>
      <c r="QTS51" s="1116"/>
      <c r="QTT51" s="1116"/>
      <c r="QTU51" s="1116"/>
      <c r="QTV51" s="1116"/>
      <c r="QTW51" s="1116"/>
      <c r="QTX51" s="1116"/>
      <c r="QTY51" s="1116"/>
      <c r="QTZ51" s="1116"/>
      <c r="QUA51" s="1116"/>
      <c r="QUB51" s="1116"/>
      <c r="QUC51" s="1116"/>
      <c r="QUD51" s="1116"/>
      <c r="QUE51" s="1116"/>
      <c r="QUF51" s="1116"/>
      <c r="QUG51" s="1116"/>
      <c r="QUH51" s="1116"/>
      <c r="QUI51" s="1116"/>
      <c r="QUJ51" s="1116"/>
      <c r="QUK51" s="1116"/>
      <c r="QUL51" s="1116"/>
      <c r="QUM51" s="1116"/>
      <c r="QUN51" s="1116"/>
      <c r="QUO51" s="1116"/>
      <c r="QUP51" s="1116"/>
      <c r="QUQ51" s="1116"/>
      <c r="QUR51" s="1116"/>
      <c r="QUS51" s="1116"/>
      <c r="QUT51" s="1116"/>
      <c r="QUU51" s="1116"/>
      <c r="QUV51" s="1116"/>
      <c r="QUW51" s="1116"/>
      <c r="QUX51" s="1116"/>
      <c r="QUY51" s="1116"/>
      <c r="QUZ51" s="1116"/>
      <c r="QVA51" s="1116"/>
      <c r="QVB51" s="1116"/>
      <c r="QVC51" s="1116"/>
      <c r="QVD51" s="1116"/>
      <c r="QVE51" s="1116"/>
      <c r="QVF51" s="1116"/>
      <c r="QVG51" s="1116"/>
      <c r="QVH51" s="1116"/>
      <c r="QVI51" s="1116"/>
      <c r="QVJ51" s="1116"/>
      <c r="QVK51" s="1116"/>
      <c r="QVL51" s="1116"/>
      <c r="QVM51" s="1116"/>
      <c r="QVN51" s="1116"/>
      <c r="QVO51" s="1116"/>
      <c r="QVP51" s="1116"/>
      <c r="QVQ51" s="1116"/>
      <c r="QVR51" s="1116"/>
      <c r="QVS51" s="1116"/>
      <c r="QVT51" s="1116"/>
      <c r="QVU51" s="1116"/>
      <c r="QVV51" s="1116"/>
      <c r="QVW51" s="1116"/>
      <c r="QVX51" s="1116"/>
      <c r="QVY51" s="1116"/>
      <c r="QVZ51" s="1116"/>
      <c r="QWA51" s="1116"/>
      <c r="QWB51" s="1116"/>
      <c r="QWC51" s="1116"/>
      <c r="QWD51" s="1116"/>
      <c r="QWE51" s="1116"/>
      <c r="QWF51" s="1116"/>
      <c r="QWG51" s="1116"/>
      <c r="QWH51" s="1116"/>
      <c r="QWI51" s="1116"/>
      <c r="QWJ51" s="1116"/>
      <c r="QWK51" s="1116"/>
      <c r="QWL51" s="1116"/>
      <c r="QWM51" s="1116"/>
      <c r="QWN51" s="1116"/>
      <c r="QWO51" s="1116"/>
      <c r="QWP51" s="1116"/>
      <c r="QWQ51" s="1116"/>
      <c r="QWR51" s="1116"/>
      <c r="QWS51" s="1116"/>
      <c r="QWT51" s="1116"/>
      <c r="QWU51" s="1116"/>
      <c r="QWV51" s="1116"/>
      <c r="QWW51" s="1116"/>
      <c r="QWX51" s="1116"/>
      <c r="QWY51" s="1116"/>
      <c r="QWZ51" s="1116"/>
      <c r="QXA51" s="1116"/>
      <c r="QXB51" s="1116"/>
      <c r="QXC51" s="1116"/>
      <c r="QXD51" s="1116"/>
      <c r="QXE51" s="1116"/>
      <c r="QXF51" s="1116"/>
      <c r="QXG51" s="1116"/>
      <c r="QXH51" s="1116"/>
      <c r="QXI51" s="1116"/>
      <c r="QXJ51" s="1116"/>
      <c r="QXK51" s="1116"/>
      <c r="QXL51" s="1116"/>
      <c r="QXM51" s="1116"/>
      <c r="QXN51" s="1116"/>
      <c r="QXO51" s="1116"/>
      <c r="QXP51" s="1116"/>
      <c r="QXQ51" s="1116"/>
      <c r="QXR51" s="1116"/>
      <c r="QXS51" s="1116"/>
      <c r="QXT51" s="1116"/>
      <c r="QXU51" s="1116"/>
      <c r="QXV51" s="1116"/>
      <c r="QXW51" s="1116"/>
      <c r="QXX51" s="1116"/>
      <c r="QXY51" s="1116"/>
      <c r="QXZ51" s="1116"/>
      <c r="QYA51" s="1116"/>
      <c r="QYB51" s="1116"/>
      <c r="QYC51" s="1116"/>
      <c r="QYD51" s="1116"/>
      <c r="QYE51" s="1116"/>
      <c r="QYF51" s="1116"/>
      <c r="QYG51" s="1116"/>
      <c r="QYH51" s="1116"/>
      <c r="QYI51" s="1116"/>
      <c r="QYJ51" s="1116"/>
      <c r="QYK51" s="1116"/>
      <c r="QYL51" s="1116"/>
      <c r="QYM51" s="1116"/>
      <c r="QYN51" s="1116"/>
      <c r="QYO51" s="1116"/>
      <c r="QYP51" s="1116"/>
      <c r="QYQ51" s="1116"/>
      <c r="QYR51" s="1116"/>
      <c r="QYS51" s="1116"/>
      <c r="QYT51" s="1116"/>
      <c r="QYU51" s="1116"/>
      <c r="QYV51" s="1116"/>
      <c r="QYW51" s="1116"/>
      <c r="QYX51" s="1116"/>
      <c r="QYY51" s="1116"/>
      <c r="QYZ51" s="1116"/>
      <c r="QZA51" s="1116"/>
      <c r="QZB51" s="1116"/>
      <c r="QZC51" s="1116"/>
      <c r="QZD51" s="1116"/>
      <c r="QZE51" s="1116"/>
      <c r="QZF51" s="1116"/>
      <c r="QZG51" s="1116"/>
      <c r="QZH51" s="1116"/>
      <c r="QZI51" s="1116"/>
      <c r="QZJ51" s="1116"/>
      <c r="QZK51" s="1116"/>
      <c r="QZL51" s="1116"/>
      <c r="QZM51" s="1116"/>
      <c r="QZN51" s="1116"/>
      <c r="QZO51" s="1116"/>
      <c r="QZP51" s="1116"/>
      <c r="QZQ51" s="1116"/>
      <c r="QZR51" s="1116"/>
      <c r="QZS51" s="1116"/>
      <c r="QZT51" s="1116"/>
      <c r="QZU51" s="1116"/>
      <c r="QZV51" s="1116"/>
      <c r="QZW51" s="1116"/>
      <c r="QZX51" s="1116"/>
      <c r="QZY51" s="1116"/>
      <c r="QZZ51" s="1116"/>
      <c r="RAA51" s="1116"/>
      <c r="RAB51" s="1116"/>
      <c r="RAC51" s="1116"/>
      <c r="RAD51" s="1116"/>
      <c r="RAE51" s="1116"/>
      <c r="RAF51" s="1116"/>
      <c r="RAG51" s="1116"/>
      <c r="RAH51" s="1116"/>
      <c r="RAI51" s="1116"/>
      <c r="RAJ51" s="1116"/>
      <c r="RAK51" s="1116"/>
      <c r="RAL51" s="1116"/>
      <c r="RAM51" s="1116"/>
      <c r="RAN51" s="1116"/>
      <c r="RAO51" s="1116"/>
      <c r="RAP51" s="1116"/>
      <c r="RAQ51" s="1116"/>
      <c r="RAR51" s="1116"/>
      <c r="RAS51" s="1116"/>
      <c r="RAT51" s="1116"/>
      <c r="RAU51" s="1116"/>
      <c r="RAV51" s="1116"/>
      <c r="RAW51" s="1116"/>
      <c r="RAX51" s="1116"/>
      <c r="RAY51" s="1116"/>
      <c r="RAZ51" s="1116"/>
      <c r="RBA51" s="1116"/>
      <c r="RBB51" s="1116"/>
      <c r="RBC51" s="1116"/>
      <c r="RBD51" s="1116"/>
      <c r="RBE51" s="1116"/>
      <c r="RBF51" s="1116"/>
      <c r="RBG51" s="1116"/>
      <c r="RBH51" s="1116"/>
      <c r="RBI51" s="1116"/>
      <c r="RBJ51" s="1116"/>
      <c r="RBK51" s="1116"/>
      <c r="RBL51" s="1116"/>
      <c r="RBM51" s="1116"/>
      <c r="RBN51" s="1116"/>
      <c r="RBO51" s="1116"/>
      <c r="RBP51" s="1116"/>
      <c r="RBQ51" s="1116"/>
      <c r="RBR51" s="1116"/>
      <c r="RBS51" s="1116"/>
      <c r="RBT51" s="1116"/>
      <c r="RBU51" s="1116"/>
      <c r="RBV51" s="1116"/>
      <c r="RBW51" s="1116"/>
      <c r="RBX51" s="1116"/>
      <c r="RBY51" s="1116"/>
      <c r="RBZ51" s="1116"/>
      <c r="RCA51" s="1116"/>
      <c r="RCB51" s="1116"/>
      <c r="RCC51" s="1116"/>
      <c r="RCD51" s="1116"/>
      <c r="RCE51" s="1116"/>
      <c r="RCF51" s="1116"/>
      <c r="RCG51" s="1116"/>
      <c r="RCH51" s="1116"/>
      <c r="RCI51" s="1116"/>
      <c r="RCJ51" s="1116"/>
      <c r="RCK51" s="1116"/>
      <c r="RCL51" s="1116"/>
      <c r="RCM51" s="1116"/>
      <c r="RCN51" s="1116"/>
      <c r="RCO51" s="1116"/>
      <c r="RCP51" s="1116"/>
      <c r="RCQ51" s="1116"/>
      <c r="RCR51" s="1116"/>
      <c r="RCS51" s="1116"/>
      <c r="RCT51" s="1116"/>
      <c r="RCU51" s="1116"/>
      <c r="RCV51" s="1116"/>
      <c r="RCW51" s="1116"/>
      <c r="RCX51" s="1116"/>
      <c r="RCY51" s="1116"/>
      <c r="RCZ51" s="1116"/>
      <c r="RDA51" s="1116"/>
      <c r="RDB51" s="1116"/>
      <c r="RDC51" s="1116"/>
      <c r="RDD51" s="1116"/>
      <c r="RDE51" s="1116"/>
      <c r="RDF51" s="1116"/>
      <c r="RDG51" s="1116"/>
      <c r="RDH51" s="1116"/>
      <c r="RDI51" s="1116"/>
      <c r="RDJ51" s="1116"/>
      <c r="RDK51" s="1116"/>
      <c r="RDL51" s="1116"/>
      <c r="RDM51" s="1116"/>
      <c r="RDN51" s="1116"/>
      <c r="RDO51" s="1116"/>
      <c r="RDP51" s="1116"/>
      <c r="RDQ51" s="1116"/>
      <c r="RDR51" s="1116"/>
      <c r="RDS51" s="1116"/>
      <c r="RDT51" s="1116"/>
      <c r="RDU51" s="1116"/>
      <c r="RDV51" s="1116"/>
      <c r="RDW51" s="1116"/>
      <c r="RDX51" s="1116"/>
      <c r="RDY51" s="1116"/>
      <c r="RDZ51" s="1116"/>
      <c r="REA51" s="1116"/>
      <c r="REB51" s="1116"/>
      <c r="REC51" s="1116"/>
      <c r="RED51" s="1116"/>
      <c r="REE51" s="1116"/>
      <c r="REF51" s="1116"/>
      <c r="REG51" s="1116"/>
      <c r="REH51" s="1116"/>
      <c r="REI51" s="1116"/>
      <c r="REJ51" s="1116"/>
      <c r="REK51" s="1116"/>
      <c r="REL51" s="1116"/>
      <c r="REM51" s="1116"/>
      <c r="REN51" s="1116"/>
      <c r="REO51" s="1116"/>
      <c r="REP51" s="1116"/>
      <c r="REQ51" s="1116"/>
      <c r="RER51" s="1116"/>
      <c r="RES51" s="1116"/>
      <c r="RET51" s="1116"/>
      <c r="REU51" s="1116"/>
      <c r="REV51" s="1116"/>
      <c r="REW51" s="1116"/>
      <c r="REX51" s="1116"/>
      <c r="REY51" s="1116"/>
      <c r="REZ51" s="1116"/>
      <c r="RFA51" s="1116"/>
      <c r="RFB51" s="1116"/>
      <c r="RFC51" s="1116"/>
      <c r="RFD51" s="1116"/>
      <c r="RFE51" s="1116"/>
      <c r="RFF51" s="1116"/>
      <c r="RFG51" s="1116"/>
      <c r="RFH51" s="1116"/>
      <c r="RFI51" s="1116"/>
      <c r="RFJ51" s="1116"/>
      <c r="RFK51" s="1116"/>
      <c r="RFL51" s="1116"/>
      <c r="RFM51" s="1116"/>
      <c r="RFN51" s="1116"/>
      <c r="RFO51" s="1116"/>
      <c r="RFP51" s="1116"/>
      <c r="RFQ51" s="1116"/>
      <c r="RFR51" s="1116"/>
      <c r="RFS51" s="1116"/>
      <c r="RFT51" s="1116"/>
      <c r="RFU51" s="1116"/>
      <c r="RFV51" s="1116"/>
      <c r="RFW51" s="1116"/>
      <c r="RFX51" s="1116"/>
      <c r="RFY51" s="1116"/>
      <c r="RFZ51" s="1116"/>
      <c r="RGA51" s="1116"/>
      <c r="RGB51" s="1116"/>
      <c r="RGC51" s="1116"/>
      <c r="RGD51" s="1116"/>
      <c r="RGE51" s="1116"/>
      <c r="RGF51" s="1116"/>
      <c r="RGG51" s="1116"/>
      <c r="RGH51" s="1116"/>
      <c r="RGI51" s="1116"/>
      <c r="RGJ51" s="1116"/>
      <c r="RGK51" s="1116"/>
      <c r="RGL51" s="1116"/>
      <c r="RGM51" s="1116"/>
      <c r="RGN51" s="1116"/>
      <c r="RGO51" s="1116"/>
      <c r="RGP51" s="1116"/>
      <c r="RGQ51" s="1116"/>
      <c r="RGR51" s="1116"/>
      <c r="RGS51" s="1116"/>
      <c r="RGT51" s="1116"/>
      <c r="RGU51" s="1116"/>
      <c r="RGV51" s="1116"/>
      <c r="RGW51" s="1116"/>
      <c r="RGX51" s="1116"/>
      <c r="RGY51" s="1116"/>
      <c r="RGZ51" s="1116"/>
      <c r="RHA51" s="1116"/>
      <c r="RHB51" s="1116"/>
      <c r="RHC51" s="1116"/>
      <c r="RHD51" s="1116"/>
      <c r="RHE51" s="1116"/>
      <c r="RHF51" s="1116"/>
      <c r="RHG51" s="1116"/>
      <c r="RHH51" s="1116"/>
      <c r="RHI51" s="1116"/>
      <c r="RHJ51" s="1116"/>
      <c r="RHK51" s="1116"/>
      <c r="RHL51" s="1116"/>
      <c r="RHM51" s="1116"/>
      <c r="RHN51" s="1116"/>
      <c r="RHO51" s="1116"/>
      <c r="RHP51" s="1116"/>
      <c r="RHQ51" s="1116"/>
      <c r="RHR51" s="1116"/>
      <c r="RHS51" s="1116"/>
      <c r="RHT51" s="1116"/>
      <c r="RHU51" s="1116"/>
      <c r="RHV51" s="1116"/>
      <c r="RHW51" s="1116"/>
      <c r="RHX51" s="1116"/>
      <c r="RHY51" s="1116"/>
      <c r="RHZ51" s="1116"/>
      <c r="RIA51" s="1116"/>
      <c r="RIB51" s="1116"/>
      <c r="RIC51" s="1116"/>
      <c r="RID51" s="1116"/>
      <c r="RIE51" s="1116"/>
      <c r="RIF51" s="1116"/>
      <c r="RIG51" s="1116"/>
      <c r="RIH51" s="1116"/>
      <c r="RII51" s="1116"/>
      <c r="RIJ51" s="1116"/>
      <c r="RIK51" s="1116"/>
      <c r="RIL51" s="1116"/>
      <c r="RIM51" s="1116"/>
      <c r="RIN51" s="1116"/>
      <c r="RIO51" s="1116"/>
      <c r="RIP51" s="1116"/>
      <c r="RIQ51" s="1116"/>
      <c r="RIR51" s="1116"/>
      <c r="RIS51" s="1116"/>
      <c r="RIT51" s="1116"/>
      <c r="RIU51" s="1116"/>
      <c r="RIV51" s="1116"/>
      <c r="RIW51" s="1116"/>
      <c r="RIX51" s="1116"/>
      <c r="RIY51" s="1116"/>
      <c r="RIZ51" s="1116"/>
      <c r="RJA51" s="1116"/>
      <c r="RJB51" s="1116"/>
      <c r="RJC51" s="1116"/>
      <c r="RJD51" s="1116"/>
      <c r="RJE51" s="1116"/>
      <c r="RJF51" s="1116"/>
      <c r="RJG51" s="1116"/>
      <c r="RJH51" s="1116"/>
      <c r="RJI51" s="1116"/>
      <c r="RJJ51" s="1116"/>
      <c r="RJK51" s="1116"/>
      <c r="RJL51" s="1116"/>
      <c r="RJM51" s="1116"/>
      <c r="RJN51" s="1116"/>
      <c r="RJO51" s="1116"/>
      <c r="RJP51" s="1116"/>
      <c r="RJQ51" s="1116"/>
      <c r="RJR51" s="1116"/>
      <c r="RJS51" s="1116"/>
      <c r="RJT51" s="1116"/>
      <c r="RJU51" s="1116"/>
      <c r="RJV51" s="1116"/>
      <c r="RJW51" s="1116"/>
      <c r="RJX51" s="1116"/>
      <c r="RJY51" s="1116"/>
      <c r="RJZ51" s="1116"/>
      <c r="RKA51" s="1116"/>
      <c r="RKB51" s="1116"/>
      <c r="RKC51" s="1116"/>
      <c r="RKD51" s="1116"/>
      <c r="RKE51" s="1116"/>
      <c r="RKF51" s="1116"/>
      <c r="RKG51" s="1116"/>
      <c r="RKH51" s="1116"/>
      <c r="RKI51" s="1116"/>
      <c r="RKJ51" s="1116"/>
      <c r="RKK51" s="1116"/>
      <c r="RKL51" s="1116"/>
      <c r="RKM51" s="1116"/>
      <c r="RKN51" s="1116"/>
      <c r="RKO51" s="1116"/>
      <c r="RKP51" s="1116"/>
      <c r="RKQ51" s="1116"/>
      <c r="RKR51" s="1116"/>
      <c r="RKS51" s="1116"/>
      <c r="RKT51" s="1116"/>
      <c r="RKU51" s="1116"/>
      <c r="RKV51" s="1116"/>
      <c r="RKW51" s="1116"/>
      <c r="RKX51" s="1116"/>
      <c r="RKY51" s="1116"/>
      <c r="RKZ51" s="1116"/>
      <c r="RLA51" s="1116"/>
      <c r="RLB51" s="1116"/>
      <c r="RLC51" s="1116"/>
      <c r="RLD51" s="1116"/>
      <c r="RLE51" s="1116"/>
      <c r="RLF51" s="1116"/>
      <c r="RLG51" s="1116"/>
      <c r="RLH51" s="1116"/>
      <c r="RLI51" s="1116"/>
      <c r="RLJ51" s="1116"/>
      <c r="RLK51" s="1116"/>
      <c r="RLL51" s="1116"/>
      <c r="RLM51" s="1116"/>
      <c r="RLN51" s="1116"/>
      <c r="RLO51" s="1116"/>
      <c r="RLP51" s="1116"/>
      <c r="RLQ51" s="1116"/>
      <c r="RLR51" s="1116"/>
      <c r="RLS51" s="1116"/>
      <c r="RLT51" s="1116"/>
      <c r="RLU51" s="1116"/>
      <c r="RLV51" s="1116"/>
      <c r="RLW51" s="1116"/>
      <c r="RLX51" s="1116"/>
      <c r="RLY51" s="1116"/>
      <c r="RLZ51" s="1116"/>
      <c r="RMA51" s="1116"/>
      <c r="RMB51" s="1116"/>
      <c r="RMC51" s="1116"/>
      <c r="RMD51" s="1116"/>
      <c r="RME51" s="1116"/>
      <c r="RMF51" s="1116"/>
      <c r="RMG51" s="1116"/>
      <c r="RMH51" s="1116"/>
      <c r="RMI51" s="1116"/>
      <c r="RMJ51" s="1116"/>
      <c r="RMK51" s="1116"/>
      <c r="RML51" s="1116"/>
      <c r="RMM51" s="1116"/>
      <c r="RMN51" s="1116"/>
      <c r="RMO51" s="1116"/>
      <c r="RMP51" s="1116"/>
      <c r="RMQ51" s="1116"/>
      <c r="RMR51" s="1116"/>
      <c r="RMS51" s="1116"/>
      <c r="RMT51" s="1116"/>
      <c r="RMU51" s="1116"/>
      <c r="RMV51" s="1116"/>
      <c r="RMW51" s="1116"/>
      <c r="RMX51" s="1116"/>
      <c r="RMY51" s="1116"/>
      <c r="RMZ51" s="1116"/>
      <c r="RNA51" s="1116"/>
      <c r="RNB51" s="1116"/>
      <c r="RNC51" s="1116"/>
      <c r="RND51" s="1116"/>
      <c r="RNE51" s="1116"/>
      <c r="RNF51" s="1116"/>
      <c r="RNG51" s="1116"/>
      <c r="RNH51" s="1116"/>
      <c r="RNI51" s="1116"/>
      <c r="RNJ51" s="1116"/>
      <c r="RNK51" s="1116"/>
      <c r="RNL51" s="1116"/>
      <c r="RNM51" s="1116"/>
      <c r="RNN51" s="1116"/>
      <c r="RNO51" s="1116"/>
      <c r="RNP51" s="1116"/>
      <c r="RNQ51" s="1116"/>
      <c r="RNR51" s="1116"/>
      <c r="RNS51" s="1116"/>
      <c r="RNT51" s="1116"/>
      <c r="RNU51" s="1116"/>
      <c r="RNV51" s="1116"/>
      <c r="RNW51" s="1116"/>
      <c r="RNX51" s="1116"/>
      <c r="RNY51" s="1116"/>
      <c r="RNZ51" s="1116"/>
      <c r="ROA51" s="1116"/>
      <c r="ROB51" s="1116"/>
      <c r="ROC51" s="1116"/>
      <c r="ROD51" s="1116"/>
      <c r="ROE51" s="1116"/>
      <c r="ROF51" s="1116"/>
      <c r="ROG51" s="1116"/>
      <c r="ROH51" s="1116"/>
      <c r="ROI51" s="1116"/>
      <c r="ROJ51" s="1116"/>
      <c r="ROK51" s="1116"/>
      <c r="ROL51" s="1116"/>
      <c r="ROM51" s="1116"/>
      <c r="RON51" s="1116"/>
      <c r="ROO51" s="1116"/>
      <c r="ROP51" s="1116"/>
      <c r="ROQ51" s="1116"/>
      <c r="ROR51" s="1116"/>
      <c r="ROS51" s="1116"/>
      <c r="ROT51" s="1116"/>
      <c r="ROU51" s="1116"/>
      <c r="ROV51" s="1116"/>
      <c r="ROW51" s="1116"/>
      <c r="ROX51" s="1116"/>
      <c r="ROY51" s="1116"/>
      <c r="ROZ51" s="1116"/>
      <c r="RPA51" s="1116"/>
      <c r="RPB51" s="1116"/>
      <c r="RPC51" s="1116"/>
      <c r="RPD51" s="1116"/>
      <c r="RPE51" s="1116"/>
      <c r="RPF51" s="1116"/>
      <c r="RPG51" s="1116"/>
      <c r="RPH51" s="1116"/>
      <c r="RPI51" s="1116"/>
      <c r="RPJ51" s="1116"/>
      <c r="RPK51" s="1116"/>
      <c r="RPL51" s="1116"/>
      <c r="RPM51" s="1116"/>
      <c r="RPN51" s="1116"/>
      <c r="RPO51" s="1116"/>
      <c r="RPP51" s="1116"/>
      <c r="RPQ51" s="1116"/>
      <c r="RPR51" s="1116"/>
      <c r="RPS51" s="1116"/>
      <c r="RPT51" s="1116"/>
      <c r="RPU51" s="1116"/>
      <c r="RPV51" s="1116"/>
      <c r="RPW51" s="1116"/>
      <c r="RPX51" s="1116"/>
      <c r="RPY51" s="1116"/>
      <c r="RPZ51" s="1116"/>
      <c r="RQA51" s="1116"/>
      <c r="RQB51" s="1116"/>
      <c r="RQC51" s="1116"/>
      <c r="RQD51" s="1116"/>
      <c r="RQE51" s="1116"/>
      <c r="RQF51" s="1116"/>
      <c r="RQG51" s="1116"/>
      <c r="RQH51" s="1116"/>
      <c r="RQI51" s="1116"/>
      <c r="RQJ51" s="1116"/>
      <c r="RQK51" s="1116"/>
      <c r="RQL51" s="1116"/>
      <c r="RQM51" s="1116"/>
      <c r="RQN51" s="1116"/>
      <c r="RQO51" s="1116"/>
      <c r="RQP51" s="1116"/>
      <c r="RQQ51" s="1116"/>
      <c r="RQR51" s="1116"/>
      <c r="RQS51" s="1116"/>
      <c r="RQT51" s="1116"/>
      <c r="RQU51" s="1116"/>
      <c r="RQV51" s="1116"/>
      <c r="RQW51" s="1116"/>
      <c r="RQX51" s="1116"/>
      <c r="RQY51" s="1116"/>
      <c r="RQZ51" s="1116"/>
      <c r="RRA51" s="1116"/>
      <c r="RRB51" s="1116"/>
      <c r="RRC51" s="1116"/>
      <c r="RRD51" s="1116"/>
      <c r="RRE51" s="1116"/>
      <c r="RRF51" s="1116"/>
      <c r="RRG51" s="1116"/>
      <c r="RRH51" s="1116"/>
      <c r="RRI51" s="1116"/>
      <c r="RRJ51" s="1116"/>
      <c r="RRK51" s="1116"/>
      <c r="RRL51" s="1116"/>
      <c r="RRM51" s="1116"/>
      <c r="RRN51" s="1116"/>
      <c r="RRO51" s="1116"/>
      <c r="RRP51" s="1116"/>
      <c r="RRQ51" s="1116"/>
      <c r="RRR51" s="1116"/>
      <c r="RRS51" s="1116"/>
      <c r="RRT51" s="1116"/>
      <c r="RRU51" s="1116"/>
      <c r="RRV51" s="1116"/>
      <c r="RRW51" s="1116"/>
      <c r="RRX51" s="1116"/>
      <c r="RRY51" s="1116"/>
      <c r="RRZ51" s="1116"/>
      <c r="RSA51" s="1116"/>
      <c r="RSB51" s="1116"/>
      <c r="RSC51" s="1116"/>
      <c r="RSD51" s="1116"/>
      <c r="RSE51" s="1116"/>
      <c r="RSF51" s="1116"/>
      <c r="RSG51" s="1116"/>
      <c r="RSH51" s="1116"/>
      <c r="RSI51" s="1116"/>
      <c r="RSJ51" s="1116"/>
      <c r="RSK51" s="1116"/>
      <c r="RSL51" s="1116"/>
      <c r="RSM51" s="1116"/>
      <c r="RSN51" s="1116"/>
      <c r="RSO51" s="1116"/>
      <c r="RSP51" s="1116"/>
      <c r="RSQ51" s="1116"/>
      <c r="RSR51" s="1116"/>
      <c r="RSS51" s="1116"/>
      <c r="RST51" s="1116"/>
      <c r="RSU51" s="1116"/>
      <c r="RSV51" s="1116"/>
      <c r="RSW51" s="1116"/>
      <c r="RSX51" s="1116"/>
      <c r="RSY51" s="1116"/>
      <c r="RSZ51" s="1116"/>
      <c r="RTA51" s="1116"/>
      <c r="RTB51" s="1116"/>
      <c r="RTC51" s="1116"/>
      <c r="RTD51" s="1116"/>
      <c r="RTE51" s="1116"/>
      <c r="RTF51" s="1116"/>
      <c r="RTG51" s="1116"/>
      <c r="RTH51" s="1116"/>
      <c r="RTI51" s="1116"/>
      <c r="RTJ51" s="1116"/>
      <c r="RTK51" s="1116"/>
      <c r="RTL51" s="1116"/>
      <c r="RTM51" s="1116"/>
      <c r="RTN51" s="1116"/>
      <c r="RTO51" s="1116"/>
      <c r="RTP51" s="1116"/>
      <c r="RTQ51" s="1116"/>
      <c r="RTR51" s="1116"/>
      <c r="RTS51" s="1116"/>
      <c r="RTT51" s="1116"/>
      <c r="RTU51" s="1116"/>
      <c r="RTV51" s="1116"/>
      <c r="RTW51" s="1116"/>
      <c r="RTX51" s="1116"/>
      <c r="RTY51" s="1116"/>
      <c r="RTZ51" s="1116"/>
      <c r="RUA51" s="1116"/>
      <c r="RUB51" s="1116"/>
      <c r="RUC51" s="1116"/>
      <c r="RUD51" s="1116"/>
      <c r="RUE51" s="1116"/>
      <c r="RUF51" s="1116"/>
      <c r="RUG51" s="1116"/>
      <c r="RUH51" s="1116"/>
      <c r="RUI51" s="1116"/>
      <c r="RUJ51" s="1116"/>
      <c r="RUK51" s="1116"/>
      <c r="RUL51" s="1116"/>
      <c r="RUM51" s="1116"/>
      <c r="RUN51" s="1116"/>
      <c r="RUO51" s="1116"/>
      <c r="RUP51" s="1116"/>
      <c r="RUQ51" s="1116"/>
      <c r="RUR51" s="1116"/>
      <c r="RUS51" s="1116"/>
      <c r="RUT51" s="1116"/>
      <c r="RUU51" s="1116"/>
      <c r="RUV51" s="1116"/>
      <c r="RUW51" s="1116"/>
      <c r="RUX51" s="1116"/>
      <c r="RUY51" s="1116"/>
      <c r="RUZ51" s="1116"/>
      <c r="RVA51" s="1116"/>
      <c r="RVB51" s="1116"/>
      <c r="RVC51" s="1116"/>
      <c r="RVD51" s="1116"/>
      <c r="RVE51" s="1116"/>
      <c r="RVF51" s="1116"/>
      <c r="RVG51" s="1116"/>
      <c r="RVH51" s="1116"/>
      <c r="RVI51" s="1116"/>
      <c r="RVJ51" s="1116"/>
      <c r="RVK51" s="1116"/>
      <c r="RVL51" s="1116"/>
      <c r="RVM51" s="1116"/>
      <c r="RVN51" s="1116"/>
      <c r="RVO51" s="1116"/>
      <c r="RVP51" s="1116"/>
      <c r="RVQ51" s="1116"/>
      <c r="RVR51" s="1116"/>
      <c r="RVS51" s="1116"/>
      <c r="RVT51" s="1116"/>
      <c r="RVU51" s="1116"/>
      <c r="RVV51" s="1116"/>
      <c r="RVW51" s="1116"/>
      <c r="RVX51" s="1116"/>
      <c r="RVY51" s="1116"/>
      <c r="RVZ51" s="1116"/>
      <c r="RWA51" s="1116"/>
      <c r="RWB51" s="1116"/>
      <c r="RWC51" s="1116"/>
      <c r="RWD51" s="1116"/>
      <c r="RWE51" s="1116"/>
      <c r="RWF51" s="1116"/>
      <c r="RWG51" s="1116"/>
      <c r="RWH51" s="1116"/>
      <c r="RWI51" s="1116"/>
      <c r="RWJ51" s="1116"/>
      <c r="RWK51" s="1116"/>
      <c r="RWL51" s="1116"/>
      <c r="RWM51" s="1116"/>
      <c r="RWN51" s="1116"/>
      <c r="RWO51" s="1116"/>
      <c r="RWP51" s="1116"/>
      <c r="RWQ51" s="1116"/>
      <c r="RWR51" s="1116"/>
      <c r="RWS51" s="1116"/>
      <c r="RWT51" s="1116"/>
      <c r="RWU51" s="1116"/>
      <c r="RWV51" s="1116"/>
      <c r="RWW51" s="1116"/>
      <c r="RWX51" s="1116"/>
      <c r="RWY51" s="1116"/>
      <c r="RWZ51" s="1116"/>
      <c r="RXA51" s="1116"/>
      <c r="RXB51" s="1116"/>
      <c r="RXC51" s="1116"/>
      <c r="RXD51" s="1116"/>
      <c r="RXE51" s="1116"/>
      <c r="RXF51" s="1116"/>
      <c r="RXG51" s="1116"/>
      <c r="RXH51" s="1116"/>
      <c r="RXI51" s="1116"/>
      <c r="RXJ51" s="1116"/>
      <c r="RXK51" s="1116"/>
      <c r="RXL51" s="1116"/>
      <c r="RXM51" s="1116"/>
      <c r="RXN51" s="1116"/>
      <c r="RXO51" s="1116"/>
      <c r="RXP51" s="1116"/>
      <c r="RXQ51" s="1116"/>
      <c r="RXR51" s="1116"/>
      <c r="RXS51" s="1116"/>
      <c r="RXT51" s="1116"/>
      <c r="RXU51" s="1116"/>
      <c r="RXV51" s="1116"/>
      <c r="RXW51" s="1116"/>
      <c r="RXX51" s="1116"/>
      <c r="RXY51" s="1116"/>
      <c r="RXZ51" s="1116"/>
      <c r="RYA51" s="1116"/>
      <c r="RYB51" s="1116"/>
      <c r="RYC51" s="1116"/>
      <c r="RYD51" s="1116"/>
      <c r="RYE51" s="1116"/>
      <c r="RYF51" s="1116"/>
      <c r="RYG51" s="1116"/>
      <c r="RYH51" s="1116"/>
      <c r="RYI51" s="1116"/>
      <c r="RYJ51" s="1116"/>
      <c r="RYK51" s="1116"/>
      <c r="RYL51" s="1116"/>
      <c r="RYM51" s="1116"/>
      <c r="RYN51" s="1116"/>
      <c r="RYO51" s="1116"/>
      <c r="RYP51" s="1116"/>
      <c r="RYQ51" s="1116"/>
      <c r="RYR51" s="1116"/>
      <c r="RYS51" s="1116"/>
      <c r="RYT51" s="1116"/>
      <c r="RYU51" s="1116"/>
      <c r="RYV51" s="1116"/>
      <c r="RYW51" s="1116"/>
      <c r="RYX51" s="1116"/>
      <c r="RYY51" s="1116"/>
      <c r="RYZ51" s="1116"/>
      <c r="RZA51" s="1116"/>
      <c r="RZB51" s="1116"/>
      <c r="RZC51" s="1116"/>
      <c r="RZD51" s="1116"/>
      <c r="RZE51" s="1116"/>
      <c r="RZF51" s="1116"/>
      <c r="RZG51" s="1116"/>
      <c r="RZH51" s="1116"/>
      <c r="RZI51" s="1116"/>
      <c r="RZJ51" s="1116"/>
      <c r="RZK51" s="1116"/>
      <c r="RZL51" s="1116"/>
      <c r="RZM51" s="1116"/>
      <c r="RZN51" s="1116"/>
      <c r="RZO51" s="1116"/>
      <c r="RZP51" s="1116"/>
      <c r="RZQ51" s="1116"/>
      <c r="RZR51" s="1116"/>
      <c r="RZS51" s="1116"/>
      <c r="RZT51" s="1116"/>
      <c r="RZU51" s="1116"/>
      <c r="RZV51" s="1116"/>
      <c r="RZW51" s="1116"/>
      <c r="RZX51" s="1116"/>
      <c r="RZY51" s="1116"/>
      <c r="RZZ51" s="1116"/>
      <c r="SAA51" s="1116"/>
      <c r="SAB51" s="1116"/>
      <c r="SAC51" s="1116"/>
      <c r="SAD51" s="1116"/>
      <c r="SAE51" s="1116"/>
      <c r="SAF51" s="1116"/>
      <c r="SAG51" s="1116"/>
      <c r="SAH51" s="1116"/>
      <c r="SAI51" s="1116"/>
      <c r="SAJ51" s="1116"/>
      <c r="SAK51" s="1116"/>
      <c r="SAL51" s="1116"/>
      <c r="SAM51" s="1116"/>
      <c r="SAN51" s="1116"/>
      <c r="SAO51" s="1116"/>
      <c r="SAP51" s="1116"/>
      <c r="SAQ51" s="1116"/>
      <c r="SAR51" s="1116"/>
      <c r="SAS51" s="1116"/>
      <c r="SAT51" s="1116"/>
      <c r="SAU51" s="1116"/>
      <c r="SAV51" s="1116"/>
      <c r="SAW51" s="1116"/>
      <c r="SAX51" s="1116"/>
      <c r="SAY51" s="1116"/>
      <c r="SAZ51" s="1116"/>
      <c r="SBA51" s="1116"/>
      <c r="SBB51" s="1116"/>
      <c r="SBC51" s="1116"/>
      <c r="SBD51" s="1116"/>
      <c r="SBE51" s="1116"/>
      <c r="SBF51" s="1116"/>
      <c r="SBG51" s="1116"/>
      <c r="SBH51" s="1116"/>
      <c r="SBI51" s="1116"/>
      <c r="SBJ51" s="1116"/>
      <c r="SBK51" s="1116"/>
      <c r="SBL51" s="1116"/>
      <c r="SBM51" s="1116"/>
      <c r="SBN51" s="1116"/>
      <c r="SBO51" s="1116"/>
      <c r="SBP51" s="1116"/>
      <c r="SBQ51" s="1116"/>
      <c r="SBR51" s="1116"/>
      <c r="SBS51" s="1116"/>
      <c r="SBT51" s="1116"/>
      <c r="SBU51" s="1116"/>
      <c r="SBV51" s="1116"/>
      <c r="SBW51" s="1116"/>
      <c r="SBX51" s="1116"/>
      <c r="SBY51" s="1116"/>
      <c r="SBZ51" s="1116"/>
      <c r="SCA51" s="1116"/>
      <c r="SCB51" s="1116"/>
      <c r="SCC51" s="1116"/>
      <c r="SCD51" s="1116"/>
      <c r="SCE51" s="1116"/>
      <c r="SCF51" s="1116"/>
      <c r="SCG51" s="1116"/>
      <c r="SCH51" s="1116"/>
      <c r="SCI51" s="1116"/>
      <c r="SCJ51" s="1116"/>
      <c r="SCK51" s="1116"/>
      <c r="SCL51" s="1116"/>
      <c r="SCM51" s="1116"/>
      <c r="SCN51" s="1116"/>
      <c r="SCO51" s="1116"/>
      <c r="SCP51" s="1116"/>
      <c r="SCQ51" s="1116"/>
      <c r="SCR51" s="1116"/>
      <c r="SCS51" s="1116"/>
      <c r="SCT51" s="1116"/>
      <c r="SCU51" s="1116"/>
      <c r="SCV51" s="1116"/>
      <c r="SCW51" s="1116"/>
      <c r="SCX51" s="1116"/>
      <c r="SCY51" s="1116"/>
      <c r="SCZ51" s="1116"/>
      <c r="SDA51" s="1116"/>
      <c r="SDB51" s="1116"/>
      <c r="SDC51" s="1116"/>
      <c r="SDD51" s="1116"/>
      <c r="SDE51" s="1116"/>
      <c r="SDF51" s="1116"/>
      <c r="SDG51" s="1116"/>
      <c r="SDH51" s="1116"/>
      <c r="SDI51" s="1116"/>
      <c r="SDJ51" s="1116"/>
      <c r="SDK51" s="1116"/>
      <c r="SDL51" s="1116"/>
      <c r="SDM51" s="1116"/>
      <c r="SDN51" s="1116"/>
      <c r="SDO51" s="1116"/>
      <c r="SDP51" s="1116"/>
      <c r="SDQ51" s="1116"/>
      <c r="SDR51" s="1116"/>
      <c r="SDS51" s="1116"/>
      <c r="SDT51" s="1116"/>
      <c r="SDU51" s="1116"/>
      <c r="SDV51" s="1116"/>
      <c r="SDW51" s="1116"/>
      <c r="SDX51" s="1116"/>
      <c r="SDY51" s="1116"/>
      <c r="SDZ51" s="1116"/>
      <c r="SEA51" s="1116"/>
      <c r="SEB51" s="1116"/>
      <c r="SEC51" s="1116"/>
      <c r="SED51" s="1116"/>
      <c r="SEE51" s="1116"/>
      <c r="SEF51" s="1116"/>
      <c r="SEG51" s="1116"/>
      <c r="SEH51" s="1116"/>
      <c r="SEI51" s="1116"/>
      <c r="SEJ51" s="1116"/>
      <c r="SEK51" s="1116"/>
      <c r="SEL51" s="1116"/>
      <c r="SEM51" s="1116"/>
      <c r="SEN51" s="1116"/>
      <c r="SEO51" s="1116"/>
      <c r="SEP51" s="1116"/>
      <c r="SEQ51" s="1116"/>
      <c r="SER51" s="1116"/>
      <c r="SES51" s="1116"/>
      <c r="SET51" s="1116"/>
      <c r="SEU51" s="1116"/>
      <c r="SEV51" s="1116"/>
      <c r="SEW51" s="1116"/>
      <c r="SEX51" s="1116"/>
      <c r="SEY51" s="1116"/>
      <c r="SEZ51" s="1116"/>
      <c r="SFA51" s="1116"/>
      <c r="SFB51" s="1116"/>
      <c r="SFC51" s="1116"/>
      <c r="SFD51" s="1116"/>
      <c r="SFE51" s="1116"/>
      <c r="SFF51" s="1116"/>
      <c r="SFG51" s="1116"/>
      <c r="SFH51" s="1116"/>
      <c r="SFI51" s="1116"/>
      <c r="SFJ51" s="1116"/>
      <c r="SFK51" s="1116"/>
      <c r="SFL51" s="1116"/>
      <c r="SFM51" s="1116"/>
      <c r="SFN51" s="1116"/>
      <c r="SFO51" s="1116"/>
      <c r="SFP51" s="1116"/>
      <c r="SFQ51" s="1116"/>
      <c r="SFR51" s="1116"/>
      <c r="SFS51" s="1116"/>
      <c r="SFT51" s="1116"/>
      <c r="SFU51" s="1116"/>
      <c r="SFV51" s="1116"/>
      <c r="SFW51" s="1116"/>
      <c r="SFX51" s="1116"/>
      <c r="SFY51" s="1116"/>
      <c r="SFZ51" s="1116"/>
      <c r="SGA51" s="1116"/>
      <c r="SGB51" s="1116"/>
      <c r="SGC51" s="1116"/>
      <c r="SGD51" s="1116"/>
      <c r="SGE51" s="1116"/>
      <c r="SGF51" s="1116"/>
      <c r="SGG51" s="1116"/>
      <c r="SGH51" s="1116"/>
      <c r="SGI51" s="1116"/>
      <c r="SGJ51" s="1116"/>
      <c r="SGK51" s="1116"/>
      <c r="SGL51" s="1116"/>
      <c r="SGM51" s="1116"/>
      <c r="SGN51" s="1116"/>
      <c r="SGO51" s="1116"/>
      <c r="SGP51" s="1116"/>
      <c r="SGQ51" s="1116"/>
      <c r="SGR51" s="1116"/>
      <c r="SGS51" s="1116"/>
      <c r="SGT51" s="1116"/>
      <c r="SGU51" s="1116"/>
      <c r="SGV51" s="1116"/>
      <c r="SGW51" s="1116"/>
      <c r="SGX51" s="1116"/>
      <c r="SGY51" s="1116"/>
      <c r="SGZ51" s="1116"/>
      <c r="SHA51" s="1116"/>
      <c r="SHB51" s="1116"/>
      <c r="SHC51" s="1116"/>
      <c r="SHD51" s="1116"/>
      <c r="SHE51" s="1116"/>
      <c r="SHF51" s="1116"/>
      <c r="SHG51" s="1116"/>
      <c r="SHH51" s="1116"/>
      <c r="SHI51" s="1116"/>
      <c r="SHJ51" s="1116"/>
      <c r="SHK51" s="1116"/>
      <c r="SHL51" s="1116"/>
      <c r="SHM51" s="1116"/>
      <c r="SHN51" s="1116"/>
      <c r="SHO51" s="1116"/>
      <c r="SHP51" s="1116"/>
      <c r="SHQ51" s="1116"/>
      <c r="SHR51" s="1116"/>
      <c r="SHS51" s="1116"/>
      <c r="SHT51" s="1116"/>
      <c r="SHU51" s="1116"/>
      <c r="SHV51" s="1116"/>
      <c r="SHW51" s="1116"/>
      <c r="SHX51" s="1116"/>
      <c r="SHY51" s="1116"/>
      <c r="SHZ51" s="1116"/>
      <c r="SIA51" s="1116"/>
      <c r="SIB51" s="1116"/>
      <c r="SIC51" s="1116"/>
      <c r="SID51" s="1116"/>
      <c r="SIE51" s="1116"/>
      <c r="SIF51" s="1116"/>
      <c r="SIG51" s="1116"/>
      <c r="SIH51" s="1116"/>
      <c r="SII51" s="1116"/>
      <c r="SIJ51" s="1116"/>
      <c r="SIK51" s="1116"/>
      <c r="SIL51" s="1116"/>
      <c r="SIM51" s="1116"/>
      <c r="SIN51" s="1116"/>
      <c r="SIO51" s="1116"/>
      <c r="SIP51" s="1116"/>
      <c r="SIQ51" s="1116"/>
      <c r="SIR51" s="1116"/>
      <c r="SIS51" s="1116"/>
      <c r="SIT51" s="1116"/>
      <c r="SIU51" s="1116"/>
      <c r="SIV51" s="1116"/>
      <c r="SIW51" s="1116"/>
      <c r="SIX51" s="1116"/>
      <c r="SIY51" s="1116"/>
      <c r="SIZ51" s="1116"/>
      <c r="SJA51" s="1116"/>
      <c r="SJB51" s="1116"/>
      <c r="SJC51" s="1116"/>
      <c r="SJD51" s="1116"/>
      <c r="SJE51" s="1116"/>
      <c r="SJF51" s="1116"/>
      <c r="SJG51" s="1116"/>
      <c r="SJH51" s="1116"/>
      <c r="SJI51" s="1116"/>
      <c r="SJJ51" s="1116"/>
      <c r="SJK51" s="1116"/>
      <c r="SJL51" s="1116"/>
      <c r="SJM51" s="1116"/>
      <c r="SJN51" s="1116"/>
      <c r="SJO51" s="1116"/>
      <c r="SJP51" s="1116"/>
      <c r="SJQ51" s="1116"/>
      <c r="SJR51" s="1116"/>
      <c r="SJS51" s="1116"/>
      <c r="SJT51" s="1116"/>
      <c r="SJU51" s="1116"/>
      <c r="SJV51" s="1116"/>
      <c r="SJW51" s="1116"/>
      <c r="SJX51" s="1116"/>
      <c r="SJY51" s="1116"/>
      <c r="SJZ51" s="1116"/>
      <c r="SKA51" s="1116"/>
      <c r="SKB51" s="1116"/>
      <c r="SKC51" s="1116"/>
      <c r="SKD51" s="1116"/>
      <c r="SKE51" s="1116"/>
      <c r="SKF51" s="1116"/>
      <c r="SKG51" s="1116"/>
      <c r="SKH51" s="1116"/>
      <c r="SKI51" s="1116"/>
      <c r="SKJ51" s="1116"/>
      <c r="SKK51" s="1116"/>
      <c r="SKL51" s="1116"/>
      <c r="SKM51" s="1116"/>
      <c r="SKN51" s="1116"/>
      <c r="SKO51" s="1116"/>
      <c r="SKP51" s="1116"/>
      <c r="SKQ51" s="1116"/>
      <c r="SKR51" s="1116"/>
      <c r="SKS51" s="1116"/>
      <c r="SKT51" s="1116"/>
      <c r="SKU51" s="1116"/>
      <c r="SKV51" s="1116"/>
      <c r="SKW51" s="1116"/>
      <c r="SKX51" s="1116"/>
      <c r="SKY51" s="1116"/>
      <c r="SKZ51" s="1116"/>
      <c r="SLA51" s="1116"/>
      <c r="SLB51" s="1116"/>
      <c r="SLC51" s="1116"/>
      <c r="SLD51" s="1116"/>
      <c r="SLE51" s="1116"/>
      <c r="SLF51" s="1116"/>
      <c r="SLG51" s="1116"/>
      <c r="SLH51" s="1116"/>
      <c r="SLI51" s="1116"/>
      <c r="SLJ51" s="1116"/>
      <c r="SLK51" s="1116"/>
      <c r="SLL51" s="1116"/>
      <c r="SLM51" s="1116"/>
      <c r="SLN51" s="1116"/>
      <c r="SLO51" s="1116"/>
      <c r="SLP51" s="1116"/>
      <c r="SLQ51" s="1116"/>
      <c r="SLR51" s="1116"/>
      <c r="SLS51" s="1116"/>
      <c r="SLT51" s="1116"/>
      <c r="SLU51" s="1116"/>
      <c r="SLV51" s="1116"/>
      <c r="SLW51" s="1116"/>
      <c r="SLX51" s="1116"/>
      <c r="SLY51" s="1116"/>
      <c r="SLZ51" s="1116"/>
      <c r="SMA51" s="1116"/>
      <c r="SMB51" s="1116"/>
      <c r="SMC51" s="1116"/>
      <c r="SMD51" s="1116"/>
      <c r="SME51" s="1116"/>
      <c r="SMF51" s="1116"/>
      <c r="SMG51" s="1116"/>
      <c r="SMH51" s="1116"/>
      <c r="SMI51" s="1116"/>
      <c r="SMJ51" s="1116"/>
      <c r="SMK51" s="1116"/>
      <c r="SML51" s="1116"/>
      <c r="SMM51" s="1116"/>
      <c r="SMN51" s="1116"/>
      <c r="SMO51" s="1116"/>
      <c r="SMP51" s="1116"/>
      <c r="SMQ51" s="1116"/>
      <c r="SMR51" s="1116"/>
      <c r="SMS51" s="1116"/>
      <c r="SMT51" s="1116"/>
      <c r="SMU51" s="1116"/>
      <c r="SMV51" s="1116"/>
      <c r="SMW51" s="1116"/>
      <c r="SMX51" s="1116"/>
      <c r="SMY51" s="1116"/>
      <c r="SMZ51" s="1116"/>
      <c r="SNA51" s="1116"/>
      <c r="SNB51" s="1116"/>
      <c r="SNC51" s="1116"/>
      <c r="SND51" s="1116"/>
      <c r="SNE51" s="1116"/>
      <c r="SNF51" s="1116"/>
      <c r="SNG51" s="1116"/>
      <c r="SNH51" s="1116"/>
      <c r="SNI51" s="1116"/>
      <c r="SNJ51" s="1116"/>
      <c r="SNK51" s="1116"/>
      <c r="SNL51" s="1116"/>
      <c r="SNM51" s="1116"/>
      <c r="SNN51" s="1116"/>
      <c r="SNO51" s="1116"/>
      <c r="SNP51" s="1116"/>
      <c r="SNQ51" s="1116"/>
      <c r="SNR51" s="1116"/>
      <c r="SNS51" s="1116"/>
      <c r="SNT51" s="1116"/>
      <c r="SNU51" s="1116"/>
      <c r="SNV51" s="1116"/>
      <c r="SNW51" s="1116"/>
      <c r="SNX51" s="1116"/>
      <c r="SNY51" s="1116"/>
      <c r="SNZ51" s="1116"/>
      <c r="SOA51" s="1116"/>
      <c r="SOB51" s="1116"/>
      <c r="SOC51" s="1116"/>
      <c r="SOD51" s="1116"/>
      <c r="SOE51" s="1116"/>
      <c r="SOF51" s="1116"/>
      <c r="SOG51" s="1116"/>
      <c r="SOH51" s="1116"/>
      <c r="SOI51" s="1116"/>
      <c r="SOJ51" s="1116"/>
      <c r="SOK51" s="1116"/>
      <c r="SOL51" s="1116"/>
      <c r="SOM51" s="1116"/>
      <c r="SON51" s="1116"/>
      <c r="SOO51" s="1116"/>
      <c r="SOP51" s="1116"/>
      <c r="SOQ51" s="1116"/>
      <c r="SOR51" s="1116"/>
      <c r="SOS51" s="1116"/>
      <c r="SOT51" s="1116"/>
      <c r="SOU51" s="1116"/>
      <c r="SOV51" s="1116"/>
      <c r="SOW51" s="1116"/>
      <c r="SOX51" s="1116"/>
      <c r="SOY51" s="1116"/>
      <c r="SOZ51" s="1116"/>
      <c r="SPA51" s="1116"/>
      <c r="SPB51" s="1116"/>
      <c r="SPC51" s="1116"/>
      <c r="SPD51" s="1116"/>
      <c r="SPE51" s="1116"/>
      <c r="SPF51" s="1116"/>
      <c r="SPG51" s="1116"/>
      <c r="SPH51" s="1116"/>
      <c r="SPI51" s="1116"/>
      <c r="SPJ51" s="1116"/>
      <c r="SPK51" s="1116"/>
      <c r="SPL51" s="1116"/>
      <c r="SPM51" s="1116"/>
      <c r="SPN51" s="1116"/>
      <c r="SPO51" s="1116"/>
      <c r="SPP51" s="1116"/>
      <c r="SPQ51" s="1116"/>
      <c r="SPR51" s="1116"/>
      <c r="SPS51" s="1116"/>
      <c r="SPT51" s="1116"/>
      <c r="SPU51" s="1116"/>
      <c r="SPV51" s="1116"/>
      <c r="SPW51" s="1116"/>
      <c r="SPX51" s="1116"/>
      <c r="SPY51" s="1116"/>
      <c r="SPZ51" s="1116"/>
      <c r="SQA51" s="1116"/>
      <c r="SQB51" s="1116"/>
      <c r="SQC51" s="1116"/>
      <c r="SQD51" s="1116"/>
      <c r="SQE51" s="1116"/>
      <c r="SQF51" s="1116"/>
      <c r="SQG51" s="1116"/>
      <c r="SQH51" s="1116"/>
      <c r="SQI51" s="1116"/>
      <c r="SQJ51" s="1116"/>
      <c r="SQK51" s="1116"/>
      <c r="SQL51" s="1116"/>
      <c r="SQM51" s="1116"/>
      <c r="SQN51" s="1116"/>
      <c r="SQO51" s="1116"/>
      <c r="SQP51" s="1116"/>
      <c r="SQQ51" s="1116"/>
      <c r="SQR51" s="1116"/>
      <c r="SQS51" s="1116"/>
      <c r="SQT51" s="1116"/>
      <c r="SQU51" s="1116"/>
      <c r="SQV51" s="1116"/>
      <c r="SQW51" s="1116"/>
      <c r="SQX51" s="1116"/>
      <c r="SQY51" s="1116"/>
      <c r="SQZ51" s="1116"/>
      <c r="SRA51" s="1116"/>
      <c r="SRB51" s="1116"/>
      <c r="SRC51" s="1116"/>
      <c r="SRD51" s="1116"/>
      <c r="SRE51" s="1116"/>
      <c r="SRF51" s="1116"/>
      <c r="SRG51" s="1116"/>
      <c r="SRH51" s="1116"/>
      <c r="SRI51" s="1116"/>
      <c r="SRJ51" s="1116"/>
      <c r="SRK51" s="1116"/>
      <c r="SRL51" s="1116"/>
      <c r="SRM51" s="1116"/>
      <c r="SRN51" s="1116"/>
      <c r="SRO51" s="1116"/>
      <c r="SRP51" s="1116"/>
      <c r="SRQ51" s="1116"/>
      <c r="SRR51" s="1116"/>
      <c r="SRS51" s="1116"/>
      <c r="SRT51" s="1116"/>
      <c r="SRU51" s="1116"/>
      <c r="SRV51" s="1116"/>
      <c r="SRW51" s="1116"/>
      <c r="SRX51" s="1116"/>
      <c r="SRY51" s="1116"/>
      <c r="SRZ51" s="1116"/>
      <c r="SSA51" s="1116"/>
      <c r="SSB51" s="1116"/>
      <c r="SSC51" s="1116"/>
      <c r="SSD51" s="1116"/>
      <c r="SSE51" s="1116"/>
      <c r="SSF51" s="1116"/>
      <c r="SSG51" s="1116"/>
      <c r="SSH51" s="1116"/>
      <c r="SSI51" s="1116"/>
      <c r="SSJ51" s="1116"/>
      <c r="SSK51" s="1116"/>
      <c r="SSL51" s="1116"/>
      <c r="SSM51" s="1116"/>
      <c r="SSN51" s="1116"/>
      <c r="SSO51" s="1116"/>
      <c r="SSP51" s="1116"/>
      <c r="SSQ51" s="1116"/>
      <c r="SSR51" s="1116"/>
      <c r="SSS51" s="1116"/>
      <c r="SST51" s="1116"/>
      <c r="SSU51" s="1116"/>
      <c r="SSV51" s="1116"/>
      <c r="SSW51" s="1116"/>
      <c r="SSX51" s="1116"/>
      <c r="SSY51" s="1116"/>
      <c r="SSZ51" s="1116"/>
      <c r="STA51" s="1116"/>
      <c r="STB51" s="1116"/>
      <c r="STC51" s="1116"/>
      <c r="STD51" s="1116"/>
      <c r="STE51" s="1116"/>
      <c r="STF51" s="1116"/>
      <c r="STG51" s="1116"/>
      <c r="STH51" s="1116"/>
      <c r="STI51" s="1116"/>
      <c r="STJ51" s="1116"/>
      <c r="STK51" s="1116"/>
      <c r="STL51" s="1116"/>
      <c r="STM51" s="1116"/>
      <c r="STN51" s="1116"/>
      <c r="STO51" s="1116"/>
      <c r="STP51" s="1116"/>
      <c r="STQ51" s="1116"/>
      <c r="STR51" s="1116"/>
      <c r="STS51" s="1116"/>
      <c r="STT51" s="1116"/>
      <c r="STU51" s="1116"/>
      <c r="STV51" s="1116"/>
      <c r="STW51" s="1116"/>
      <c r="STX51" s="1116"/>
      <c r="STY51" s="1116"/>
      <c r="STZ51" s="1116"/>
      <c r="SUA51" s="1116"/>
      <c r="SUB51" s="1116"/>
      <c r="SUC51" s="1116"/>
      <c r="SUD51" s="1116"/>
      <c r="SUE51" s="1116"/>
      <c r="SUF51" s="1116"/>
      <c r="SUG51" s="1116"/>
      <c r="SUH51" s="1116"/>
      <c r="SUI51" s="1116"/>
      <c r="SUJ51" s="1116"/>
      <c r="SUK51" s="1116"/>
      <c r="SUL51" s="1116"/>
      <c r="SUM51" s="1116"/>
      <c r="SUN51" s="1116"/>
      <c r="SUO51" s="1116"/>
      <c r="SUP51" s="1116"/>
      <c r="SUQ51" s="1116"/>
      <c r="SUR51" s="1116"/>
      <c r="SUS51" s="1116"/>
      <c r="SUT51" s="1116"/>
      <c r="SUU51" s="1116"/>
      <c r="SUV51" s="1116"/>
      <c r="SUW51" s="1116"/>
      <c r="SUX51" s="1116"/>
      <c r="SUY51" s="1116"/>
      <c r="SUZ51" s="1116"/>
      <c r="SVA51" s="1116"/>
      <c r="SVB51" s="1116"/>
      <c r="SVC51" s="1116"/>
      <c r="SVD51" s="1116"/>
      <c r="SVE51" s="1116"/>
      <c r="SVF51" s="1116"/>
      <c r="SVG51" s="1116"/>
      <c r="SVH51" s="1116"/>
      <c r="SVI51" s="1116"/>
      <c r="SVJ51" s="1116"/>
      <c r="SVK51" s="1116"/>
      <c r="SVL51" s="1116"/>
      <c r="SVM51" s="1116"/>
      <c r="SVN51" s="1116"/>
      <c r="SVO51" s="1116"/>
      <c r="SVP51" s="1116"/>
      <c r="SVQ51" s="1116"/>
      <c r="SVR51" s="1116"/>
      <c r="SVS51" s="1116"/>
      <c r="SVT51" s="1116"/>
      <c r="SVU51" s="1116"/>
      <c r="SVV51" s="1116"/>
      <c r="SVW51" s="1116"/>
      <c r="SVX51" s="1116"/>
      <c r="SVY51" s="1116"/>
      <c r="SVZ51" s="1116"/>
      <c r="SWA51" s="1116"/>
      <c r="SWB51" s="1116"/>
      <c r="SWC51" s="1116"/>
      <c r="SWD51" s="1116"/>
      <c r="SWE51" s="1116"/>
      <c r="SWF51" s="1116"/>
      <c r="SWG51" s="1116"/>
      <c r="SWH51" s="1116"/>
      <c r="SWI51" s="1116"/>
      <c r="SWJ51" s="1116"/>
      <c r="SWK51" s="1116"/>
      <c r="SWL51" s="1116"/>
      <c r="SWM51" s="1116"/>
      <c r="SWN51" s="1116"/>
      <c r="SWO51" s="1116"/>
      <c r="SWP51" s="1116"/>
      <c r="SWQ51" s="1116"/>
      <c r="SWR51" s="1116"/>
      <c r="SWS51" s="1116"/>
      <c r="SWT51" s="1116"/>
      <c r="SWU51" s="1116"/>
      <c r="SWV51" s="1116"/>
      <c r="SWW51" s="1116"/>
      <c r="SWX51" s="1116"/>
      <c r="SWY51" s="1116"/>
      <c r="SWZ51" s="1116"/>
      <c r="SXA51" s="1116"/>
      <c r="SXB51" s="1116"/>
      <c r="SXC51" s="1116"/>
      <c r="SXD51" s="1116"/>
      <c r="SXE51" s="1116"/>
      <c r="SXF51" s="1116"/>
      <c r="SXG51" s="1116"/>
      <c r="SXH51" s="1116"/>
      <c r="SXI51" s="1116"/>
      <c r="SXJ51" s="1116"/>
      <c r="SXK51" s="1116"/>
      <c r="SXL51" s="1116"/>
      <c r="SXM51" s="1116"/>
      <c r="SXN51" s="1116"/>
      <c r="SXO51" s="1116"/>
      <c r="SXP51" s="1116"/>
      <c r="SXQ51" s="1116"/>
      <c r="SXR51" s="1116"/>
      <c r="SXS51" s="1116"/>
      <c r="SXT51" s="1116"/>
      <c r="SXU51" s="1116"/>
      <c r="SXV51" s="1116"/>
      <c r="SXW51" s="1116"/>
      <c r="SXX51" s="1116"/>
      <c r="SXY51" s="1116"/>
      <c r="SXZ51" s="1116"/>
      <c r="SYA51" s="1116"/>
      <c r="SYB51" s="1116"/>
      <c r="SYC51" s="1116"/>
      <c r="SYD51" s="1116"/>
      <c r="SYE51" s="1116"/>
      <c r="SYF51" s="1116"/>
      <c r="SYG51" s="1116"/>
      <c r="SYH51" s="1116"/>
      <c r="SYI51" s="1116"/>
      <c r="SYJ51" s="1116"/>
      <c r="SYK51" s="1116"/>
      <c r="SYL51" s="1116"/>
      <c r="SYM51" s="1116"/>
      <c r="SYN51" s="1116"/>
      <c r="SYO51" s="1116"/>
      <c r="SYP51" s="1116"/>
      <c r="SYQ51" s="1116"/>
      <c r="SYR51" s="1116"/>
      <c r="SYS51" s="1116"/>
      <c r="SYT51" s="1116"/>
      <c r="SYU51" s="1116"/>
      <c r="SYV51" s="1116"/>
      <c r="SYW51" s="1116"/>
      <c r="SYX51" s="1116"/>
      <c r="SYY51" s="1116"/>
      <c r="SYZ51" s="1116"/>
      <c r="SZA51" s="1116"/>
      <c r="SZB51" s="1116"/>
      <c r="SZC51" s="1116"/>
      <c r="SZD51" s="1116"/>
      <c r="SZE51" s="1116"/>
      <c r="SZF51" s="1116"/>
      <c r="SZG51" s="1116"/>
      <c r="SZH51" s="1116"/>
      <c r="SZI51" s="1116"/>
      <c r="SZJ51" s="1116"/>
      <c r="SZK51" s="1116"/>
      <c r="SZL51" s="1116"/>
      <c r="SZM51" s="1116"/>
      <c r="SZN51" s="1116"/>
      <c r="SZO51" s="1116"/>
      <c r="SZP51" s="1116"/>
      <c r="SZQ51" s="1116"/>
      <c r="SZR51" s="1116"/>
      <c r="SZS51" s="1116"/>
      <c r="SZT51" s="1116"/>
      <c r="SZU51" s="1116"/>
      <c r="SZV51" s="1116"/>
      <c r="SZW51" s="1116"/>
      <c r="SZX51" s="1116"/>
      <c r="SZY51" s="1116"/>
      <c r="SZZ51" s="1116"/>
      <c r="TAA51" s="1116"/>
      <c r="TAB51" s="1116"/>
      <c r="TAC51" s="1116"/>
      <c r="TAD51" s="1116"/>
      <c r="TAE51" s="1116"/>
      <c r="TAF51" s="1116"/>
      <c r="TAG51" s="1116"/>
      <c r="TAH51" s="1116"/>
      <c r="TAI51" s="1116"/>
      <c r="TAJ51" s="1116"/>
      <c r="TAK51" s="1116"/>
      <c r="TAL51" s="1116"/>
      <c r="TAM51" s="1116"/>
      <c r="TAN51" s="1116"/>
      <c r="TAO51" s="1116"/>
      <c r="TAP51" s="1116"/>
      <c r="TAQ51" s="1116"/>
      <c r="TAR51" s="1116"/>
      <c r="TAS51" s="1116"/>
      <c r="TAT51" s="1116"/>
      <c r="TAU51" s="1116"/>
      <c r="TAV51" s="1116"/>
      <c r="TAW51" s="1116"/>
      <c r="TAX51" s="1116"/>
      <c r="TAY51" s="1116"/>
      <c r="TAZ51" s="1116"/>
      <c r="TBA51" s="1116"/>
      <c r="TBB51" s="1116"/>
      <c r="TBC51" s="1116"/>
      <c r="TBD51" s="1116"/>
      <c r="TBE51" s="1116"/>
      <c r="TBF51" s="1116"/>
      <c r="TBG51" s="1116"/>
      <c r="TBH51" s="1116"/>
      <c r="TBI51" s="1116"/>
      <c r="TBJ51" s="1116"/>
      <c r="TBK51" s="1116"/>
      <c r="TBL51" s="1116"/>
      <c r="TBM51" s="1116"/>
      <c r="TBN51" s="1116"/>
      <c r="TBO51" s="1116"/>
      <c r="TBP51" s="1116"/>
      <c r="TBQ51" s="1116"/>
      <c r="TBR51" s="1116"/>
      <c r="TBS51" s="1116"/>
      <c r="TBT51" s="1116"/>
      <c r="TBU51" s="1116"/>
      <c r="TBV51" s="1116"/>
      <c r="TBW51" s="1116"/>
      <c r="TBX51" s="1116"/>
      <c r="TBY51" s="1116"/>
      <c r="TBZ51" s="1116"/>
      <c r="TCA51" s="1116"/>
      <c r="TCB51" s="1116"/>
      <c r="TCC51" s="1116"/>
      <c r="TCD51" s="1116"/>
      <c r="TCE51" s="1116"/>
      <c r="TCF51" s="1116"/>
      <c r="TCG51" s="1116"/>
      <c r="TCH51" s="1116"/>
      <c r="TCI51" s="1116"/>
      <c r="TCJ51" s="1116"/>
      <c r="TCK51" s="1116"/>
      <c r="TCL51" s="1116"/>
      <c r="TCM51" s="1116"/>
      <c r="TCN51" s="1116"/>
      <c r="TCO51" s="1116"/>
      <c r="TCP51" s="1116"/>
      <c r="TCQ51" s="1116"/>
      <c r="TCR51" s="1116"/>
      <c r="TCS51" s="1116"/>
      <c r="TCT51" s="1116"/>
      <c r="TCU51" s="1116"/>
      <c r="TCV51" s="1116"/>
      <c r="TCW51" s="1116"/>
      <c r="TCX51" s="1116"/>
      <c r="TCY51" s="1116"/>
      <c r="TCZ51" s="1116"/>
      <c r="TDA51" s="1116"/>
      <c r="TDB51" s="1116"/>
      <c r="TDC51" s="1116"/>
      <c r="TDD51" s="1116"/>
      <c r="TDE51" s="1116"/>
      <c r="TDF51" s="1116"/>
      <c r="TDG51" s="1116"/>
      <c r="TDH51" s="1116"/>
      <c r="TDI51" s="1116"/>
      <c r="TDJ51" s="1116"/>
      <c r="TDK51" s="1116"/>
      <c r="TDL51" s="1116"/>
      <c r="TDM51" s="1116"/>
      <c r="TDN51" s="1116"/>
      <c r="TDO51" s="1116"/>
      <c r="TDP51" s="1116"/>
      <c r="TDQ51" s="1116"/>
      <c r="TDR51" s="1116"/>
      <c r="TDS51" s="1116"/>
      <c r="TDT51" s="1116"/>
      <c r="TDU51" s="1116"/>
      <c r="TDV51" s="1116"/>
      <c r="TDW51" s="1116"/>
      <c r="TDX51" s="1116"/>
      <c r="TDY51" s="1116"/>
      <c r="TDZ51" s="1116"/>
      <c r="TEA51" s="1116"/>
      <c r="TEB51" s="1116"/>
      <c r="TEC51" s="1116"/>
      <c r="TED51" s="1116"/>
      <c r="TEE51" s="1116"/>
      <c r="TEF51" s="1116"/>
      <c r="TEG51" s="1116"/>
      <c r="TEH51" s="1116"/>
      <c r="TEI51" s="1116"/>
      <c r="TEJ51" s="1116"/>
      <c r="TEK51" s="1116"/>
      <c r="TEL51" s="1116"/>
      <c r="TEM51" s="1116"/>
      <c r="TEN51" s="1116"/>
      <c r="TEO51" s="1116"/>
      <c r="TEP51" s="1116"/>
      <c r="TEQ51" s="1116"/>
      <c r="TER51" s="1116"/>
      <c r="TES51" s="1116"/>
      <c r="TET51" s="1116"/>
      <c r="TEU51" s="1116"/>
      <c r="TEV51" s="1116"/>
      <c r="TEW51" s="1116"/>
      <c r="TEX51" s="1116"/>
      <c r="TEY51" s="1116"/>
      <c r="TEZ51" s="1116"/>
      <c r="TFA51" s="1116"/>
      <c r="TFB51" s="1116"/>
      <c r="TFC51" s="1116"/>
      <c r="TFD51" s="1116"/>
      <c r="TFE51" s="1116"/>
      <c r="TFF51" s="1116"/>
      <c r="TFG51" s="1116"/>
      <c r="TFH51" s="1116"/>
      <c r="TFI51" s="1116"/>
      <c r="TFJ51" s="1116"/>
      <c r="TFK51" s="1116"/>
      <c r="TFL51" s="1116"/>
      <c r="TFM51" s="1116"/>
      <c r="TFN51" s="1116"/>
      <c r="TFO51" s="1116"/>
      <c r="TFP51" s="1116"/>
      <c r="TFQ51" s="1116"/>
      <c r="TFR51" s="1116"/>
      <c r="TFS51" s="1116"/>
      <c r="TFT51" s="1116"/>
      <c r="TFU51" s="1116"/>
      <c r="TFV51" s="1116"/>
      <c r="TFW51" s="1116"/>
      <c r="TFX51" s="1116"/>
      <c r="TFY51" s="1116"/>
      <c r="TFZ51" s="1116"/>
      <c r="TGA51" s="1116"/>
      <c r="TGB51" s="1116"/>
      <c r="TGC51" s="1116"/>
      <c r="TGD51" s="1116"/>
      <c r="TGE51" s="1116"/>
      <c r="TGF51" s="1116"/>
      <c r="TGG51" s="1116"/>
      <c r="TGH51" s="1116"/>
      <c r="TGI51" s="1116"/>
      <c r="TGJ51" s="1116"/>
      <c r="TGK51" s="1116"/>
      <c r="TGL51" s="1116"/>
      <c r="TGM51" s="1116"/>
      <c r="TGN51" s="1116"/>
      <c r="TGO51" s="1116"/>
      <c r="TGP51" s="1116"/>
      <c r="TGQ51" s="1116"/>
      <c r="TGR51" s="1116"/>
      <c r="TGS51" s="1116"/>
      <c r="TGT51" s="1116"/>
      <c r="TGU51" s="1116"/>
      <c r="TGV51" s="1116"/>
      <c r="TGW51" s="1116"/>
      <c r="TGX51" s="1116"/>
      <c r="TGY51" s="1116"/>
      <c r="TGZ51" s="1116"/>
      <c r="THA51" s="1116"/>
      <c r="THB51" s="1116"/>
      <c r="THC51" s="1116"/>
      <c r="THD51" s="1116"/>
      <c r="THE51" s="1116"/>
      <c r="THF51" s="1116"/>
      <c r="THG51" s="1116"/>
      <c r="THH51" s="1116"/>
      <c r="THI51" s="1116"/>
      <c r="THJ51" s="1116"/>
      <c r="THK51" s="1116"/>
      <c r="THL51" s="1116"/>
      <c r="THM51" s="1116"/>
      <c r="THN51" s="1116"/>
      <c r="THO51" s="1116"/>
      <c r="THP51" s="1116"/>
      <c r="THQ51" s="1116"/>
      <c r="THR51" s="1116"/>
      <c r="THS51" s="1116"/>
      <c r="THT51" s="1116"/>
      <c r="THU51" s="1116"/>
      <c r="THV51" s="1116"/>
      <c r="THW51" s="1116"/>
      <c r="THX51" s="1116"/>
      <c r="THY51" s="1116"/>
      <c r="THZ51" s="1116"/>
      <c r="TIA51" s="1116"/>
      <c r="TIB51" s="1116"/>
      <c r="TIC51" s="1116"/>
      <c r="TID51" s="1116"/>
      <c r="TIE51" s="1116"/>
      <c r="TIF51" s="1116"/>
      <c r="TIG51" s="1116"/>
      <c r="TIH51" s="1116"/>
      <c r="TII51" s="1116"/>
      <c r="TIJ51" s="1116"/>
      <c r="TIK51" s="1116"/>
      <c r="TIL51" s="1116"/>
      <c r="TIM51" s="1116"/>
      <c r="TIN51" s="1116"/>
      <c r="TIO51" s="1116"/>
      <c r="TIP51" s="1116"/>
      <c r="TIQ51" s="1116"/>
      <c r="TIR51" s="1116"/>
      <c r="TIS51" s="1116"/>
      <c r="TIT51" s="1116"/>
      <c r="TIU51" s="1116"/>
      <c r="TIV51" s="1116"/>
      <c r="TIW51" s="1116"/>
      <c r="TIX51" s="1116"/>
      <c r="TIY51" s="1116"/>
      <c r="TIZ51" s="1116"/>
      <c r="TJA51" s="1116"/>
      <c r="TJB51" s="1116"/>
      <c r="TJC51" s="1116"/>
      <c r="TJD51" s="1116"/>
      <c r="TJE51" s="1116"/>
      <c r="TJF51" s="1116"/>
      <c r="TJG51" s="1116"/>
      <c r="TJH51" s="1116"/>
      <c r="TJI51" s="1116"/>
      <c r="TJJ51" s="1116"/>
      <c r="TJK51" s="1116"/>
      <c r="TJL51" s="1116"/>
      <c r="TJM51" s="1116"/>
      <c r="TJN51" s="1116"/>
      <c r="TJO51" s="1116"/>
      <c r="TJP51" s="1116"/>
      <c r="TJQ51" s="1116"/>
      <c r="TJR51" s="1116"/>
      <c r="TJS51" s="1116"/>
      <c r="TJT51" s="1116"/>
      <c r="TJU51" s="1116"/>
      <c r="TJV51" s="1116"/>
      <c r="TJW51" s="1116"/>
      <c r="TJX51" s="1116"/>
      <c r="TJY51" s="1116"/>
      <c r="TJZ51" s="1116"/>
      <c r="TKA51" s="1116"/>
      <c r="TKB51" s="1116"/>
      <c r="TKC51" s="1116"/>
      <c r="TKD51" s="1116"/>
      <c r="TKE51" s="1116"/>
      <c r="TKF51" s="1116"/>
      <c r="TKG51" s="1116"/>
      <c r="TKH51" s="1116"/>
      <c r="TKI51" s="1116"/>
      <c r="TKJ51" s="1116"/>
      <c r="TKK51" s="1116"/>
      <c r="TKL51" s="1116"/>
      <c r="TKM51" s="1116"/>
      <c r="TKN51" s="1116"/>
      <c r="TKO51" s="1116"/>
      <c r="TKP51" s="1116"/>
      <c r="TKQ51" s="1116"/>
      <c r="TKR51" s="1116"/>
      <c r="TKS51" s="1116"/>
      <c r="TKT51" s="1116"/>
      <c r="TKU51" s="1116"/>
      <c r="TKV51" s="1116"/>
      <c r="TKW51" s="1116"/>
      <c r="TKX51" s="1116"/>
      <c r="TKY51" s="1116"/>
      <c r="TKZ51" s="1116"/>
      <c r="TLA51" s="1116"/>
      <c r="TLB51" s="1116"/>
      <c r="TLC51" s="1116"/>
      <c r="TLD51" s="1116"/>
      <c r="TLE51" s="1116"/>
      <c r="TLF51" s="1116"/>
      <c r="TLG51" s="1116"/>
      <c r="TLH51" s="1116"/>
      <c r="TLI51" s="1116"/>
      <c r="TLJ51" s="1116"/>
      <c r="TLK51" s="1116"/>
      <c r="TLL51" s="1116"/>
      <c r="TLM51" s="1116"/>
      <c r="TLN51" s="1116"/>
      <c r="TLO51" s="1116"/>
      <c r="TLP51" s="1116"/>
      <c r="TLQ51" s="1116"/>
      <c r="TLR51" s="1116"/>
      <c r="TLS51" s="1116"/>
      <c r="TLT51" s="1116"/>
      <c r="TLU51" s="1116"/>
      <c r="TLV51" s="1116"/>
      <c r="TLW51" s="1116"/>
      <c r="TLX51" s="1116"/>
      <c r="TLY51" s="1116"/>
      <c r="TLZ51" s="1116"/>
      <c r="TMA51" s="1116"/>
      <c r="TMB51" s="1116"/>
      <c r="TMC51" s="1116"/>
      <c r="TMD51" s="1116"/>
      <c r="TME51" s="1116"/>
      <c r="TMF51" s="1116"/>
      <c r="TMG51" s="1116"/>
      <c r="TMH51" s="1116"/>
      <c r="TMI51" s="1116"/>
      <c r="TMJ51" s="1116"/>
      <c r="TMK51" s="1116"/>
      <c r="TML51" s="1116"/>
      <c r="TMM51" s="1116"/>
      <c r="TMN51" s="1116"/>
      <c r="TMO51" s="1116"/>
      <c r="TMP51" s="1116"/>
      <c r="TMQ51" s="1116"/>
      <c r="TMR51" s="1116"/>
      <c r="TMS51" s="1116"/>
      <c r="TMT51" s="1116"/>
      <c r="TMU51" s="1116"/>
      <c r="TMV51" s="1116"/>
      <c r="TMW51" s="1116"/>
      <c r="TMX51" s="1116"/>
      <c r="TMY51" s="1116"/>
      <c r="TMZ51" s="1116"/>
      <c r="TNA51" s="1116"/>
      <c r="TNB51" s="1116"/>
      <c r="TNC51" s="1116"/>
      <c r="TND51" s="1116"/>
      <c r="TNE51" s="1116"/>
      <c r="TNF51" s="1116"/>
      <c r="TNG51" s="1116"/>
      <c r="TNH51" s="1116"/>
      <c r="TNI51" s="1116"/>
      <c r="TNJ51" s="1116"/>
      <c r="TNK51" s="1116"/>
      <c r="TNL51" s="1116"/>
      <c r="TNM51" s="1116"/>
      <c r="TNN51" s="1116"/>
      <c r="TNO51" s="1116"/>
      <c r="TNP51" s="1116"/>
      <c r="TNQ51" s="1116"/>
      <c r="TNR51" s="1116"/>
      <c r="TNS51" s="1116"/>
      <c r="TNT51" s="1116"/>
      <c r="TNU51" s="1116"/>
      <c r="TNV51" s="1116"/>
      <c r="TNW51" s="1116"/>
      <c r="TNX51" s="1116"/>
      <c r="TNY51" s="1116"/>
      <c r="TNZ51" s="1116"/>
      <c r="TOA51" s="1116"/>
      <c r="TOB51" s="1116"/>
      <c r="TOC51" s="1116"/>
      <c r="TOD51" s="1116"/>
      <c r="TOE51" s="1116"/>
      <c r="TOF51" s="1116"/>
      <c r="TOG51" s="1116"/>
      <c r="TOH51" s="1116"/>
      <c r="TOI51" s="1116"/>
      <c r="TOJ51" s="1116"/>
      <c r="TOK51" s="1116"/>
      <c r="TOL51" s="1116"/>
      <c r="TOM51" s="1116"/>
      <c r="TON51" s="1116"/>
      <c r="TOO51" s="1116"/>
      <c r="TOP51" s="1116"/>
      <c r="TOQ51" s="1116"/>
      <c r="TOR51" s="1116"/>
      <c r="TOS51" s="1116"/>
      <c r="TOT51" s="1116"/>
      <c r="TOU51" s="1116"/>
      <c r="TOV51" s="1116"/>
      <c r="TOW51" s="1116"/>
      <c r="TOX51" s="1116"/>
      <c r="TOY51" s="1116"/>
      <c r="TOZ51" s="1116"/>
      <c r="TPA51" s="1116"/>
      <c r="TPB51" s="1116"/>
      <c r="TPC51" s="1116"/>
      <c r="TPD51" s="1116"/>
      <c r="TPE51" s="1116"/>
      <c r="TPF51" s="1116"/>
      <c r="TPG51" s="1116"/>
      <c r="TPH51" s="1116"/>
      <c r="TPI51" s="1116"/>
      <c r="TPJ51" s="1116"/>
      <c r="TPK51" s="1116"/>
      <c r="TPL51" s="1116"/>
      <c r="TPM51" s="1116"/>
      <c r="TPN51" s="1116"/>
      <c r="TPO51" s="1116"/>
      <c r="TPP51" s="1116"/>
      <c r="TPQ51" s="1116"/>
      <c r="TPR51" s="1116"/>
      <c r="TPS51" s="1116"/>
      <c r="TPT51" s="1116"/>
      <c r="TPU51" s="1116"/>
      <c r="TPV51" s="1116"/>
      <c r="TPW51" s="1116"/>
      <c r="TPX51" s="1116"/>
      <c r="TPY51" s="1116"/>
      <c r="TPZ51" s="1116"/>
      <c r="TQA51" s="1116"/>
      <c r="TQB51" s="1116"/>
      <c r="TQC51" s="1116"/>
      <c r="TQD51" s="1116"/>
      <c r="TQE51" s="1116"/>
      <c r="TQF51" s="1116"/>
      <c r="TQG51" s="1116"/>
      <c r="TQH51" s="1116"/>
      <c r="TQI51" s="1116"/>
      <c r="TQJ51" s="1116"/>
      <c r="TQK51" s="1116"/>
      <c r="TQL51" s="1116"/>
      <c r="TQM51" s="1116"/>
      <c r="TQN51" s="1116"/>
      <c r="TQO51" s="1116"/>
      <c r="TQP51" s="1116"/>
      <c r="TQQ51" s="1116"/>
      <c r="TQR51" s="1116"/>
      <c r="TQS51" s="1116"/>
      <c r="TQT51" s="1116"/>
      <c r="TQU51" s="1116"/>
      <c r="TQV51" s="1116"/>
      <c r="TQW51" s="1116"/>
      <c r="TQX51" s="1116"/>
      <c r="TQY51" s="1116"/>
      <c r="TQZ51" s="1116"/>
      <c r="TRA51" s="1116"/>
      <c r="TRB51" s="1116"/>
      <c r="TRC51" s="1116"/>
      <c r="TRD51" s="1116"/>
      <c r="TRE51" s="1116"/>
      <c r="TRF51" s="1116"/>
      <c r="TRG51" s="1116"/>
      <c r="TRH51" s="1116"/>
      <c r="TRI51" s="1116"/>
      <c r="TRJ51" s="1116"/>
      <c r="TRK51" s="1116"/>
      <c r="TRL51" s="1116"/>
      <c r="TRM51" s="1116"/>
      <c r="TRN51" s="1116"/>
      <c r="TRO51" s="1116"/>
      <c r="TRP51" s="1116"/>
      <c r="TRQ51" s="1116"/>
      <c r="TRR51" s="1116"/>
      <c r="TRS51" s="1116"/>
      <c r="TRT51" s="1116"/>
      <c r="TRU51" s="1116"/>
      <c r="TRV51" s="1116"/>
      <c r="TRW51" s="1116"/>
      <c r="TRX51" s="1116"/>
      <c r="TRY51" s="1116"/>
      <c r="TRZ51" s="1116"/>
      <c r="TSA51" s="1116"/>
      <c r="TSB51" s="1116"/>
      <c r="TSC51" s="1116"/>
      <c r="TSD51" s="1116"/>
      <c r="TSE51" s="1116"/>
      <c r="TSF51" s="1116"/>
      <c r="TSG51" s="1116"/>
      <c r="TSH51" s="1116"/>
      <c r="TSI51" s="1116"/>
      <c r="TSJ51" s="1116"/>
      <c r="TSK51" s="1116"/>
      <c r="TSL51" s="1116"/>
      <c r="TSM51" s="1116"/>
      <c r="TSN51" s="1116"/>
      <c r="TSO51" s="1116"/>
      <c r="TSP51" s="1116"/>
      <c r="TSQ51" s="1116"/>
      <c r="TSR51" s="1116"/>
      <c r="TSS51" s="1116"/>
      <c r="TST51" s="1116"/>
      <c r="TSU51" s="1116"/>
      <c r="TSV51" s="1116"/>
      <c r="TSW51" s="1116"/>
      <c r="TSX51" s="1116"/>
      <c r="TSY51" s="1116"/>
      <c r="TSZ51" s="1116"/>
      <c r="TTA51" s="1116"/>
      <c r="TTB51" s="1116"/>
      <c r="TTC51" s="1116"/>
      <c r="TTD51" s="1116"/>
      <c r="TTE51" s="1116"/>
      <c r="TTF51" s="1116"/>
      <c r="TTG51" s="1116"/>
      <c r="TTH51" s="1116"/>
      <c r="TTI51" s="1116"/>
      <c r="TTJ51" s="1116"/>
      <c r="TTK51" s="1116"/>
      <c r="TTL51" s="1116"/>
      <c r="TTM51" s="1116"/>
      <c r="TTN51" s="1116"/>
      <c r="TTO51" s="1116"/>
      <c r="TTP51" s="1116"/>
      <c r="TTQ51" s="1116"/>
      <c r="TTR51" s="1116"/>
      <c r="TTS51" s="1116"/>
      <c r="TTT51" s="1116"/>
      <c r="TTU51" s="1116"/>
      <c r="TTV51" s="1116"/>
      <c r="TTW51" s="1116"/>
      <c r="TTX51" s="1116"/>
      <c r="TTY51" s="1116"/>
      <c r="TTZ51" s="1116"/>
      <c r="TUA51" s="1116"/>
      <c r="TUB51" s="1116"/>
      <c r="TUC51" s="1116"/>
      <c r="TUD51" s="1116"/>
      <c r="TUE51" s="1116"/>
      <c r="TUF51" s="1116"/>
      <c r="TUG51" s="1116"/>
      <c r="TUH51" s="1116"/>
      <c r="TUI51" s="1116"/>
      <c r="TUJ51" s="1116"/>
      <c r="TUK51" s="1116"/>
      <c r="TUL51" s="1116"/>
      <c r="TUM51" s="1116"/>
      <c r="TUN51" s="1116"/>
      <c r="TUO51" s="1116"/>
      <c r="TUP51" s="1116"/>
      <c r="TUQ51" s="1116"/>
      <c r="TUR51" s="1116"/>
      <c r="TUS51" s="1116"/>
      <c r="TUT51" s="1116"/>
      <c r="TUU51" s="1116"/>
      <c r="TUV51" s="1116"/>
      <c r="TUW51" s="1116"/>
      <c r="TUX51" s="1116"/>
      <c r="TUY51" s="1116"/>
      <c r="TUZ51" s="1116"/>
      <c r="TVA51" s="1116"/>
      <c r="TVB51" s="1116"/>
      <c r="TVC51" s="1116"/>
      <c r="TVD51" s="1116"/>
      <c r="TVE51" s="1116"/>
      <c r="TVF51" s="1116"/>
      <c r="TVG51" s="1116"/>
      <c r="TVH51" s="1116"/>
      <c r="TVI51" s="1116"/>
      <c r="TVJ51" s="1116"/>
      <c r="TVK51" s="1116"/>
      <c r="TVL51" s="1116"/>
      <c r="TVM51" s="1116"/>
      <c r="TVN51" s="1116"/>
      <c r="TVO51" s="1116"/>
      <c r="TVP51" s="1116"/>
      <c r="TVQ51" s="1116"/>
      <c r="TVR51" s="1116"/>
      <c r="TVS51" s="1116"/>
      <c r="TVT51" s="1116"/>
      <c r="TVU51" s="1116"/>
      <c r="TVV51" s="1116"/>
      <c r="TVW51" s="1116"/>
      <c r="TVX51" s="1116"/>
      <c r="TVY51" s="1116"/>
      <c r="TVZ51" s="1116"/>
      <c r="TWA51" s="1116"/>
      <c r="TWB51" s="1116"/>
      <c r="TWC51" s="1116"/>
      <c r="TWD51" s="1116"/>
      <c r="TWE51" s="1116"/>
      <c r="TWF51" s="1116"/>
      <c r="TWG51" s="1116"/>
      <c r="TWH51" s="1116"/>
      <c r="TWI51" s="1116"/>
      <c r="TWJ51" s="1116"/>
      <c r="TWK51" s="1116"/>
      <c r="TWL51" s="1116"/>
      <c r="TWM51" s="1116"/>
      <c r="TWN51" s="1116"/>
      <c r="TWO51" s="1116"/>
      <c r="TWP51" s="1116"/>
      <c r="TWQ51" s="1116"/>
      <c r="TWR51" s="1116"/>
      <c r="TWS51" s="1116"/>
      <c r="TWT51" s="1116"/>
      <c r="TWU51" s="1116"/>
      <c r="TWV51" s="1116"/>
      <c r="TWW51" s="1116"/>
      <c r="TWX51" s="1116"/>
      <c r="TWY51" s="1116"/>
      <c r="TWZ51" s="1116"/>
      <c r="TXA51" s="1116"/>
      <c r="TXB51" s="1116"/>
      <c r="TXC51" s="1116"/>
      <c r="TXD51" s="1116"/>
      <c r="TXE51" s="1116"/>
      <c r="TXF51" s="1116"/>
      <c r="TXG51" s="1116"/>
      <c r="TXH51" s="1116"/>
      <c r="TXI51" s="1116"/>
      <c r="TXJ51" s="1116"/>
      <c r="TXK51" s="1116"/>
      <c r="TXL51" s="1116"/>
      <c r="TXM51" s="1116"/>
      <c r="TXN51" s="1116"/>
      <c r="TXO51" s="1116"/>
      <c r="TXP51" s="1116"/>
      <c r="TXQ51" s="1116"/>
      <c r="TXR51" s="1116"/>
      <c r="TXS51" s="1116"/>
      <c r="TXT51" s="1116"/>
      <c r="TXU51" s="1116"/>
      <c r="TXV51" s="1116"/>
      <c r="TXW51" s="1116"/>
      <c r="TXX51" s="1116"/>
      <c r="TXY51" s="1116"/>
      <c r="TXZ51" s="1116"/>
      <c r="TYA51" s="1116"/>
      <c r="TYB51" s="1116"/>
      <c r="TYC51" s="1116"/>
      <c r="TYD51" s="1116"/>
      <c r="TYE51" s="1116"/>
      <c r="TYF51" s="1116"/>
      <c r="TYG51" s="1116"/>
      <c r="TYH51" s="1116"/>
      <c r="TYI51" s="1116"/>
      <c r="TYJ51" s="1116"/>
      <c r="TYK51" s="1116"/>
      <c r="TYL51" s="1116"/>
      <c r="TYM51" s="1116"/>
      <c r="TYN51" s="1116"/>
      <c r="TYO51" s="1116"/>
      <c r="TYP51" s="1116"/>
      <c r="TYQ51" s="1116"/>
      <c r="TYR51" s="1116"/>
      <c r="TYS51" s="1116"/>
      <c r="TYT51" s="1116"/>
      <c r="TYU51" s="1116"/>
      <c r="TYV51" s="1116"/>
      <c r="TYW51" s="1116"/>
      <c r="TYX51" s="1116"/>
      <c r="TYY51" s="1116"/>
      <c r="TYZ51" s="1116"/>
      <c r="TZA51" s="1116"/>
      <c r="TZB51" s="1116"/>
      <c r="TZC51" s="1116"/>
      <c r="TZD51" s="1116"/>
      <c r="TZE51" s="1116"/>
      <c r="TZF51" s="1116"/>
      <c r="TZG51" s="1116"/>
      <c r="TZH51" s="1116"/>
      <c r="TZI51" s="1116"/>
      <c r="TZJ51" s="1116"/>
      <c r="TZK51" s="1116"/>
      <c r="TZL51" s="1116"/>
      <c r="TZM51" s="1116"/>
      <c r="TZN51" s="1116"/>
      <c r="TZO51" s="1116"/>
      <c r="TZP51" s="1116"/>
      <c r="TZQ51" s="1116"/>
      <c r="TZR51" s="1116"/>
      <c r="TZS51" s="1116"/>
      <c r="TZT51" s="1116"/>
      <c r="TZU51" s="1116"/>
      <c r="TZV51" s="1116"/>
      <c r="TZW51" s="1116"/>
      <c r="TZX51" s="1116"/>
      <c r="TZY51" s="1116"/>
      <c r="TZZ51" s="1116"/>
      <c r="UAA51" s="1116"/>
      <c r="UAB51" s="1116"/>
      <c r="UAC51" s="1116"/>
      <c r="UAD51" s="1116"/>
      <c r="UAE51" s="1116"/>
      <c r="UAF51" s="1116"/>
      <c r="UAG51" s="1116"/>
      <c r="UAH51" s="1116"/>
      <c r="UAI51" s="1116"/>
      <c r="UAJ51" s="1116"/>
      <c r="UAK51" s="1116"/>
      <c r="UAL51" s="1116"/>
      <c r="UAM51" s="1116"/>
      <c r="UAN51" s="1116"/>
      <c r="UAO51" s="1116"/>
      <c r="UAP51" s="1116"/>
      <c r="UAQ51" s="1116"/>
      <c r="UAR51" s="1116"/>
      <c r="UAS51" s="1116"/>
      <c r="UAT51" s="1116"/>
      <c r="UAU51" s="1116"/>
      <c r="UAV51" s="1116"/>
      <c r="UAW51" s="1116"/>
      <c r="UAX51" s="1116"/>
      <c r="UAY51" s="1116"/>
      <c r="UAZ51" s="1116"/>
      <c r="UBA51" s="1116"/>
      <c r="UBB51" s="1116"/>
      <c r="UBC51" s="1116"/>
      <c r="UBD51" s="1116"/>
      <c r="UBE51" s="1116"/>
      <c r="UBF51" s="1116"/>
      <c r="UBG51" s="1116"/>
      <c r="UBH51" s="1116"/>
      <c r="UBI51" s="1116"/>
      <c r="UBJ51" s="1116"/>
      <c r="UBK51" s="1116"/>
      <c r="UBL51" s="1116"/>
      <c r="UBM51" s="1116"/>
      <c r="UBN51" s="1116"/>
      <c r="UBO51" s="1116"/>
      <c r="UBP51" s="1116"/>
      <c r="UBQ51" s="1116"/>
      <c r="UBR51" s="1116"/>
      <c r="UBS51" s="1116"/>
      <c r="UBT51" s="1116"/>
      <c r="UBU51" s="1116"/>
      <c r="UBV51" s="1116"/>
      <c r="UBW51" s="1116"/>
      <c r="UBX51" s="1116"/>
      <c r="UBY51" s="1116"/>
      <c r="UBZ51" s="1116"/>
      <c r="UCA51" s="1116"/>
      <c r="UCB51" s="1116"/>
      <c r="UCC51" s="1116"/>
      <c r="UCD51" s="1116"/>
      <c r="UCE51" s="1116"/>
      <c r="UCF51" s="1116"/>
      <c r="UCG51" s="1116"/>
      <c r="UCH51" s="1116"/>
      <c r="UCI51" s="1116"/>
      <c r="UCJ51" s="1116"/>
      <c r="UCK51" s="1116"/>
      <c r="UCL51" s="1116"/>
      <c r="UCM51" s="1116"/>
      <c r="UCN51" s="1116"/>
      <c r="UCO51" s="1116"/>
      <c r="UCP51" s="1116"/>
      <c r="UCQ51" s="1116"/>
      <c r="UCR51" s="1116"/>
      <c r="UCS51" s="1116"/>
      <c r="UCT51" s="1116"/>
      <c r="UCU51" s="1116"/>
      <c r="UCV51" s="1116"/>
      <c r="UCW51" s="1116"/>
      <c r="UCX51" s="1116"/>
      <c r="UCY51" s="1116"/>
      <c r="UCZ51" s="1116"/>
      <c r="UDA51" s="1116"/>
      <c r="UDB51" s="1116"/>
      <c r="UDC51" s="1116"/>
      <c r="UDD51" s="1116"/>
      <c r="UDE51" s="1116"/>
      <c r="UDF51" s="1116"/>
      <c r="UDG51" s="1116"/>
      <c r="UDH51" s="1116"/>
      <c r="UDI51" s="1116"/>
      <c r="UDJ51" s="1116"/>
      <c r="UDK51" s="1116"/>
      <c r="UDL51" s="1116"/>
      <c r="UDM51" s="1116"/>
      <c r="UDN51" s="1116"/>
      <c r="UDO51" s="1116"/>
      <c r="UDP51" s="1116"/>
      <c r="UDQ51" s="1116"/>
      <c r="UDR51" s="1116"/>
      <c r="UDS51" s="1116"/>
      <c r="UDT51" s="1116"/>
      <c r="UDU51" s="1116"/>
      <c r="UDV51" s="1116"/>
      <c r="UDW51" s="1116"/>
      <c r="UDX51" s="1116"/>
      <c r="UDY51" s="1116"/>
      <c r="UDZ51" s="1116"/>
      <c r="UEA51" s="1116"/>
      <c r="UEB51" s="1116"/>
      <c r="UEC51" s="1116"/>
      <c r="UED51" s="1116"/>
      <c r="UEE51" s="1116"/>
      <c r="UEF51" s="1116"/>
      <c r="UEG51" s="1116"/>
      <c r="UEH51" s="1116"/>
      <c r="UEI51" s="1116"/>
      <c r="UEJ51" s="1116"/>
      <c r="UEK51" s="1116"/>
      <c r="UEL51" s="1116"/>
      <c r="UEM51" s="1116"/>
      <c r="UEN51" s="1116"/>
      <c r="UEO51" s="1116"/>
      <c r="UEP51" s="1116"/>
      <c r="UEQ51" s="1116"/>
      <c r="UER51" s="1116"/>
      <c r="UES51" s="1116"/>
      <c r="UET51" s="1116"/>
      <c r="UEU51" s="1116"/>
      <c r="UEV51" s="1116"/>
      <c r="UEW51" s="1116"/>
      <c r="UEX51" s="1116"/>
      <c r="UEY51" s="1116"/>
      <c r="UEZ51" s="1116"/>
      <c r="UFA51" s="1116"/>
      <c r="UFB51" s="1116"/>
      <c r="UFC51" s="1116"/>
      <c r="UFD51" s="1116"/>
      <c r="UFE51" s="1116"/>
      <c r="UFF51" s="1116"/>
      <c r="UFG51" s="1116"/>
      <c r="UFH51" s="1116"/>
      <c r="UFI51" s="1116"/>
      <c r="UFJ51" s="1116"/>
      <c r="UFK51" s="1116"/>
      <c r="UFL51" s="1116"/>
      <c r="UFM51" s="1116"/>
      <c r="UFN51" s="1116"/>
      <c r="UFO51" s="1116"/>
      <c r="UFP51" s="1116"/>
      <c r="UFQ51" s="1116"/>
      <c r="UFR51" s="1116"/>
      <c r="UFS51" s="1116"/>
      <c r="UFT51" s="1116"/>
      <c r="UFU51" s="1116"/>
      <c r="UFV51" s="1116"/>
      <c r="UFW51" s="1116"/>
      <c r="UFX51" s="1116"/>
      <c r="UFY51" s="1116"/>
      <c r="UFZ51" s="1116"/>
      <c r="UGA51" s="1116"/>
      <c r="UGB51" s="1116"/>
      <c r="UGC51" s="1116"/>
      <c r="UGD51" s="1116"/>
      <c r="UGE51" s="1116"/>
      <c r="UGF51" s="1116"/>
      <c r="UGG51" s="1116"/>
      <c r="UGH51" s="1116"/>
      <c r="UGI51" s="1116"/>
      <c r="UGJ51" s="1116"/>
      <c r="UGK51" s="1116"/>
      <c r="UGL51" s="1116"/>
      <c r="UGM51" s="1116"/>
      <c r="UGN51" s="1116"/>
      <c r="UGO51" s="1116"/>
      <c r="UGP51" s="1116"/>
      <c r="UGQ51" s="1116"/>
      <c r="UGR51" s="1116"/>
      <c r="UGS51" s="1116"/>
      <c r="UGT51" s="1116"/>
      <c r="UGU51" s="1116"/>
      <c r="UGV51" s="1116"/>
      <c r="UGW51" s="1116"/>
      <c r="UGX51" s="1116"/>
      <c r="UGY51" s="1116"/>
      <c r="UGZ51" s="1116"/>
      <c r="UHA51" s="1116"/>
      <c r="UHB51" s="1116"/>
      <c r="UHC51" s="1116"/>
      <c r="UHD51" s="1116"/>
      <c r="UHE51" s="1116"/>
      <c r="UHF51" s="1116"/>
      <c r="UHG51" s="1116"/>
      <c r="UHH51" s="1116"/>
      <c r="UHI51" s="1116"/>
      <c r="UHJ51" s="1116"/>
      <c r="UHK51" s="1116"/>
      <c r="UHL51" s="1116"/>
      <c r="UHM51" s="1116"/>
      <c r="UHN51" s="1116"/>
      <c r="UHO51" s="1116"/>
      <c r="UHP51" s="1116"/>
      <c r="UHQ51" s="1116"/>
      <c r="UHR51" s="1116"/>
      <c r="UHS51" s="1116"/>
      <c r="UHT51" s="1116"/>
      <c r="UHU51" s="1116"/>
      <c r="UHV51" s="1116"/>
      <c r="UHW51" s="1116"/>
      <c r="UHX51" s="1116"/>
      <c r="UHY51" s="1116"/>
      <c r="UHZ51" s="1116"/>
      <c r="UIA51" s="1116"/>
      <c r="UIB51" s="1116"/>
      <c r="UIC51" s="1116"/>
      <c r="UID51" s="1116"/>
      <c r="UIE51" s="1116"/>
      <c r="UIF51" s="1116"/>
      <c r="UIG51" s="1116"/>
      <c r="UIH51" s="1116"/>
      <c r="UII51" s="1116"/>
      <c r="UIJ51" s="1116"/>
      <c r="UIK51" s="1116"/>
      <c r="UIL51" s="1116"/>
      <c r="UIM51" s="1116"/>
      <c r="UIN51" s="1116"/>
      <c r="UIO51" s="1116"/>
      <c r="UIP51" s="1116"/>
      <c r="UIQ51" s="1116"/>
      <c r="UIR51" s="1116"/>
      <c r="UIS51" s="1116"/>
      <c r="UIT51" s="1116"/>
      <c r="UIU51" s="1116"/>
      <c r="UIV51" s="1116"/>
      <c r="UIW51" s="1116"/>
      <c r="UIX51" s="1116"/>
      <c r="UIY51" s="1116"/>
      <c r="UIZ51" s="1116"/>
      <c r="UJA51" s="1116"/>
      <c r="UJB51" s="1116"/>
      <c r="UJC51" s="1116"/>
      <c r="UJD51" s="1116"/>
      <c r="UJE51" s="1116"/>
      <c r="UJF51" s="1116"/>
      <c r="UJG51" s="1116"/>
      <c r="UJH51" s="1116"/>
      <c r="UJI51" s="1116"/>
      <c r="UJJ51" s="1116"/>
      <c r="UJK51" s="1116"/>
      <c r="UJL51" s="1116"/>
      <c r="UJM51" s="1116"/>
      <c r="UJN51" s="1116"/>
      <c r="UJO51" s="1116"/>
      <c r="UJP51" s="1116"/>
      <c r="UJQ51" s="1116"/>
      <c r="UJR51" s="1116"/>
      <c r="UJS51" s="1116"/>
      <c r="UJT51" s="1116"/>
      <c r="UJU51" s="1116"/>
      <c r="UJV51" s="1116"/>
      <c r="UJW51" s="1116"/>
      <c r="UJX51" s="1116"/>
      <c r="UJY51" s="1116"/>
      <c r="UJZ51" s="1116"/>
      <c r="UKA51" s="1116"/>
      <c r="UKB51" s="1116"/>
      <c r="UKC51" s="1116"/>
      <c r="UKD51" s="1116"/>
      <c r="UKE51" s="1116"/>
      <c r="UKF51" s="1116"/>
      <c r="UKG51" s="1116"/>
      <c r="UKH51" s="1116"/>
      <c r="UKI51" s="1116"/>
      <c r="UKJ51" s="1116"/>
      <c r="UKK51" s="1116"/>
      <c r="UKL51" s="1116"/>
      <c r="UKM51" s="1116"/>
      <c r="UKN51" s="1116"/>
      <c r="UKO51" s="1116"/>
      <c r="UKP51" s="1116"/>
      <c r="UKQ51" s="1116"/>
      <c r="UKR51" s="1116"/>
      <c r="UKS51" s="1116"/>
      <c r="UKT51" s="1116"/>
      <c r="UKU51" s="1116"/>
      <c r="UKV51" s="1116"/>
      <c r="UKW51" s="1116"/>
      <c r="UKX51" s="1116"/>
      <c r="UKY51" s="1116"/>
      <c r="UKZ51" s="1116"/>
      <c r="ULA51" s="1116"/>
      <c r="ULB51" s="1116"/>
      <c r="ULC51" s="1116"/>
      <c r="ULD51" s="1116"/>
      <c r="ULE51" s="1116"/>
      <c r="ULF51" s="1116"/>
      <c r="ULG51" s="1116"/>
      <c r="ULH51" s="1116"/>
      <c r="ULI51" s="1116"/>
      <c r="ULJ51" s="1116"/>
      <c r="ULK51" s="1116"/>
      <c r="ULL51" s="1116"/>
      <c r="ULM51" s="1116"/>
      <c r="ULN51" s="1116"/>
      <c r="ULO51" s="1116"/>
      <c r="ULP51" s="1116"/>
      <c r="ULQ51" s="1116"/>
      <c r="ULR51" s="1116"/>
      <c r="ULS51" s="1116"/>
      <c r="ULT51" s="1116"/>
      <c r="ULU51" s="1116"/>
      <c r="ULV51" s="1116"/>
      <c r="ULW51" s="1116"/>
      <c r="ULX51" s="1116"/>
      <c r="ULY51" s="1116"/>
      <c r="ULZ51" s="1116"/>
      <c r="UMA51" s="1116"/>
      <c r="UMB51" s="1116"/>
      <c r="UMC51" s="1116"/>
      <c r="UMD51" s="1116"/>
      <c r="UME51" s="1116"/>
      <c r="UMF51" s="1116"/>
      <c r="UMG51" s="1116"/>
      <c r="UMH51" s="1116"/>
      <c r="UMI51" s="1116"/>
      <c r="UMJ51" s="1116"/>
      <c r="UMK51" s="1116"/>
      <c r="UML51" s="1116"/>
      <c r="UMM51" s="1116"/>
      <c r="UMN51" s="1116"/>
      <c r="UMO51" s="1116"/>
      <c r="UMP51" s="1116"/>
      <c r="UMQ51" s="1116"/>
      <c r="UMR51" s="1116"/>
      <c r="UMS51" s="1116"/>
      <c r="UMT51" s="1116"/>
      <c r="UMU51" s="1116"/>
      <c r="UMV51" s="1116"/>
      <c r="UMW51" s="1116"/>
      <c r="UMX51" s="1116"/>
      <c r="UMY51" s="1116"/>
      <c r="UMZ51" s="1116"/>
      <c r="UNA51" s="1116"/>
      <c r="UNB51" s="1116"/>
      <c r="UNC51" s="1116"/>
      <c r="UND51" s="1116"/>
      <c r="UNE51" s="1116"/>
      <c r="UNF51" s="1116"/>
      <c r="UNG51" s="1116"/>
      <c r="UNH51" s="1116"/>
      <c r="UNI51" s="1116"/>
      <c r="UNJ51" s="1116"/>
      <c r="UNK51" s="1116"/>
      <c r="UNL51" s="1116"/>
      <c r="UNM51" s="1116"/>
      <c r="UNN51" s="1116"/>
      <c r="UNO51" s="1116"/>
      <c r="UNP51" s="1116"/>
      <c r="UNQ51" s="1116"/>
      <c r="UNR51" s="1116"/>
      <c r="UNS51" s="1116"/>
      <c r="UNT51" s="1116"/>
      <c r="UNU51" s="1116"/>
      <c r="UNV51" s="1116"/>
      <c r="UNW51" s="1116"/>
      <c r="UNX51" s="1116"/>
      <c r="UNY51" s="1116"/>
      <c r="UNZ51" s="1116"/>
      <c r="UOA51" s="1116"/>
      <c r="UOB51" s="1116"/>
      <c r="UOC51" s="1116"/>
      <c r="UOD51" s="1116"/>
      <c r="UOE51" s="1116"/>
      <c r="UOF51" s="1116"/>
      <c r="UOG51" s="1116"/>
      <c r="UOH51" s="1116"/>
      <c r="UOI51" s="1116"/>
      <c r="UOJ51" s="1116"/>
      <c r="UOK51" s="1116"/>
      <c r="UOL51" s="1116"/>
      <c r="UOM51" s="1116"/>
      <c r="UON51" s="1116"/>
      <c r="UOO51" s="1116"/>
      <c r="UOP51" s="1116"/>
      <c r="UOQ51" s="1116"/>
      <c r="UOR51" s="1116"/>
      <c r="UOS51" s="1116"/>
      <c r="UOT51" s="1116"/>
      <c r="UOU51" s="1116"/>
      <c r="UOV51" s="1116"/>
      <c r="UOW51" s="1116"/>
      <c r="UOX51" s="1116"/>
      <c r="UOY51" s="1116"/>
      <c r="UOZ51" s="1116"/>
      <c r="UPA51" s="1116"/>
      <c r="UPB51" s="1116"/>
      <c r="UPC51" s="1116"/>
      <c r="UPD51" s="1116"/>
      <c r="UPE51" s="1116"/>
      <c r="UPF51" s="1116"/>
      <c r="UPG51" s="1116"/>
      <c r="UPH51" s="1116"/>
      <c r="UPI51" s="1116"/>
      <c r="UPJ51" s="1116"/>
      <c r="UPK51" s="1116"/>
      <c r="UPL51" s="1116"/>
      <c r="UPM51" s="1116"/>
      <c r="UPN51" s="1116"/>
      <c r="UPO51" s="1116"/>
      <c r="UPP51" s="1116"/>
      <c r="UPQ51" s="1116"/>
      <c r="UPR51" s="1116"/>
      <c r="UPS51" s="1116"/>
      <c r="UPT51" s="1116"/>
      <c r="UPU51" s="1116"/>
      <c r="UPV51" s="1116"/>
      <c r="UPW51" s="1116"/>
      <c r="UPX51" s="1116"/>
      <c r="UPY51" s="1116"/>
      <c r="UPZ51" s="1116"/>
      <c r="UQA51" s="1116"/>
      <c r="UQB51" s="1116"/>
      <c r="UQC51" s="1116"/>
      <c r="UQD51" s="1116"/>
      <c r="UQE51" s="1116"/>
      <c r="UQF51" s="1116"/>
      <c r="UQG51" s="1116"/>
      <c r="UQH51" s="1116"/>
      <c r="UQI51" s="1116"/>
      <c r="UQJ51" s="1116"/>
      <c r="UQK51" s="1116"/>
      <c r="UQL51" s="1116"/>
      <c r="UQM51" s="1116"/>
      <c r="UQN51" s="1116"/>
      <c r="UQO51" s="1116"/>
      <c r="UQP51" s="1116"/>
      <c r="UQQ51" s="1116"/>
      <c r="UQR51" s="1116"/>
      <c r="UQS51" s="1116"/>
      <c r="UQT51" s="1116"/>
      <c r="UQU51" s="1116"/>
      <c r="UQV51" s="1116"/>
      <c r="UQW51" s="1116"/>
      <c r="UQX51" s="1116"/>
      <c r="UQY51" s="1116"/>
      <c r="UQZ51" s="1116"/>
      <c r="URA51" s="1116"/>
      <c r="URB51" s="1116"/>
      <c r="URC51" s="1116"/>
      <c r="URD51" s="1116"/>
      <c r="URE51" s="1116"/>
      <c r="URF51" s="1116"/>
      <c r="URG51" s="1116"/>
      <c r="URH51" s="1116"/>
      <c r="URI51" s="1116"/>
      <c r="URJ51" s="1116"/>
      <c r="URK51" s="1116"/>
      <c r="URL51" s="1116"/>
      <c r="URM51" s="1116"/>
      <c r="URN51" s="1116"/>
      <c r="URO51" s="1116"/>
      <c r="URP51" s="1116"/>
      <c r="URQ51" s="1116"/>
      <c r="URR51" s="1116"/>
      <c r="URS51" s="1116"/>
      <c r="URT51" s="1116"/>
      <c r="URU51" s="1116"/>
      <c r="URV51" s="1116"/>
      <c r="URW51" s="1116"/>
      <c r="URX51" s="1116"/>
      <c r="URY51" s="1116"/>
      <c r="URZ51" s="1116"/>
      <c r="USA51" s="1116"/>
      <c r="USB51" s="1116"/>
      <c r="USC51" s="1116"/>
      <c r="USD51" s="1116"/>
      <c r="USE51" s="1116"/>
      <c r="USF51" s="1116"/>
      <c r="USG51" s="1116"/>
      <c r="USH51" s="1116"/>
      <c r="USI51" s="1116"/>
      <c r="USJ51" s="1116"/>
      <c r="USK51" s="1116"/>
      <c r="USL51" s="1116"/>
      <c r="USM51" s="1116"/>
      <c r="USN51" s="1116"/>
      <c r="USO51" s="1116"/>
      <c r="USP51" s="1116"/>
      <c r="USQ51" s="1116"/>
      <c r="USR51" s="1116"/>
      <c r="USS51" s="1116"/>
      <c r="UST51" s="1116"/>
      <c r="USU51" s="1116"/>
      <c r="USV51" s="1116"/>
      <c r="USW51" s="1116"/>
      <c r="USX51" s="1116"/>
      <c r="USY51" s="1116"/>
      <c r="USZ51" s="1116"/>
      <c r="UTA51" s="1116"/>
      <c r="UTB51" s="1116"/>
      <c r="UTC51" s="1116"/>
      <c r="UTD51" s="1116"/>
      <c r="UTE51" s="1116"/>
      <c r="UTF51" s="1116"/>
      <c r="UTG51" s="1116"/>
      <c r="UTH51" s="1116"/>
      <c r="UTI51" s="1116"/>
      <c r="UTJ51" s="1116"/>
      <c r="UTK51" s="1116"/>
      <c r="UTL51" s="1116"/>
      <c r="UTM51" s="1116"/>
      <c r="UTN51" s="1116"/>
      <c r="UTO51" s="1116"/>
      <c r="UTP51" s="1116"/>
      <c r="UTQ51" s="1116"/>
      <c r="UTR51" s="1116"/>
      <c r="UTS51" s="1116"/>
      <c r="UTT51" s="1116"/>
      <c r="UTU51" s="1116"/>
      <c r="UTV51" s="1116"/>
      <c r="UTW51" s="1116"/>
      <c r="UTX51" s="1116"/>
      <c r="UTY51" s="1116"/>
      <c r="UTZ51" s="1116"/>
      <c r="UUA51" s="1116"/>
      <c r="UUB51" s="1116"/>
      <c r="UUC51" s="1116"/>
      <c r="UUD51" s="1116"/>
      <c r="UUE51" s="1116"/>
      <c r="UUF51" s="1116"/>
      <c r="UUG51" s="1116"/>
      <c r="UUH51" s="1116"/>
      <c r="UUI51" s="1116"/>
      <c r="UUJ51" s="1116"/>
      <c r="UUK51" s="1116"/>
      <c r="UUL51" s="1116"/>
      <c r="UUM51" s="1116"/>
      <c r="UUN51" s="1116"/>
      <c r="UUO51" s="1116"/>
      <c r="UUP51" s="1116"/>
      <c r="UUQ51" s="1116"/>
      <c r="UUR51" s="1116"/>
      <c r="UUS51" s="1116"/>
      <c r="UUT51" s="1116"/>
      <c r="UUU51" s="1116"/>
      <c r="UUV51" s="1116"/>
      <c r="UUW51" s="1116"/>
      <c r="UUX51" s="1116"/>
      <c r="UUY51" s="1116"/>
      <c r="UUZ51" s="1116"/>
      <c r="UVA51" s="1116"/>
      <c r="UVB51" s="1116"/>
      <c r="UVC51" s="1116"/>
      <c r="UVD51" s="1116"/>
      <c r="UVE51" s="1116"/>
      <c r="UVF51" s="1116"/>
      <c r="UVG51" s="1116"/>
      <c r="UVH51" s="1116"/>
      <c r="UVI51" s="1116"/>
      <c r="UVJ51" s="1116"/>
      <c r="UVK51" s="1116"/>
      <c r="UVL51" s="1116"/>
      <c r="UVM51" s="1116"/>
      <c r="UVN51" s="1116"/>
      <c r="UVO51" s="1116"/>
      <c r="UVP51" s="1116"/>
      <c r="UVQ51" s="1116"/>
      <c r="UVR51" s="1116"/>
      <c r="UVS51" s="1116"/>
      <c r="UVT51" s="1116"/>
      <c r="UVU51" s="1116"/>
      <c r="UVV51" s="1116"/>
      <c r="UVW51" s="1116"/>
      <c r="UVX51" s="1116"/>
      <c r="UVY51" s="1116"/>
      <c r="UVZ51" s="1116"/>
      <c r="UWA51" s="1116"/>
      <c r="UWB51" s="1116"/>
      <c r="UWC51" s="1116"/>
      <c r="UWD51" s="1116"/>
      <c r="UWE51" s="1116"/>
      <c r="UWF51" s="1116"/>
      <c r="UWG51" s="1116"/>
      <c r="UWH51" s="1116"/>
      <c r="UWI51" s="1116"/>
      <c r="UWJ51" s="1116"/>
      <c r="UWK51" s="1116"/>
      <c r="UWL51" s="1116"/>
      <c r="UWM51" s="1116"/>
      <c r="UWN51" s="1116"/>
      <c r="UWO51" s="1116"/>
      <c r="UWP51" s="1116"/>
      <c r="UWQ51" s="1116"/>
      <c r="UWR51" s="1116"/>
      <c r="UWS51" s="1116"/>
      <c r="UWT51" s="1116"/>
      <c r="UWU51" s="1116"/>
      <c r="UWV51" s="1116"/>
      <c r="UWW51" s="1116"/>
      <c r="UWX51" s="1116"/>
      <c r="UWY51" s="1116"/>
      <c r="UWZ51" s="1116"/>
      <c r="UXA51" s="1116"/>
      <c r="UXB51" s="1116"/>
      <c r="UXC51" s="1116"/>
      <c r="UXD51" s="1116"/>
      <c r="UXE51" s="1116"/>
      <c r="UXF51" s="1116"/>
      <c r="UXG51" s="1116"/>
      <c r="UXH51" s="1116"/>
      <c r="UXI51" s="1116"/>
      <c r="UXJ51" s="1116"/>
      <c r="UXK51" s="1116"/>
      <c r="UXL51" s="1116"/>
      <c r="UXM51" s="1116"/>
      <c r="UXN51" s="1116"/>
      <c r="UXO51" s="1116"/>
      <c r="UXP51" s="1116"/>
      <c r="UXQ51" s="1116"/>
      <c r="UXR51" s="1116"/>
      <c r="UXS51" s="1116"/>
      <c r="UXT51" s="1116"/>
      <c r="UXU51" s="1116"/>
      <c r="UXV51" s="1116"/>
      <c r="UXW51" s="1116"/>
      <c r="UXX51" s="1116"/>
      <c r="UXY51" s="1116"/>
      <c r="UXZ51" s="1116"/>
      <c r="UYA51" s="1116"/>
      <c r="UYB51" s="1116"/>
      <c r="UYC51" s="1116"/>
      <c r="UYD51" s="1116"/>
      <c r="UYE51" s="1116"/>
      <c r="UYF51" s="1116"/>
      <c r="UYG51" s="1116"/>
      <c r="UYH51" s="1116"/>
      <c r="UYI51" s="1116"/>
      <c r="UYJ51" s="1116"/>
      <c r="UYK51" s="1116"/>
      <c r="UYL51" s="1116"/>
      <c r="UYM51" s="1116"/>
      <c r="UYN51" s="1116"/>
      <c r="UYO51" s="1116"/>
      <c r="UYP51" s="1116"/>
      <c r="UYQ51" s="1116"/>
      <c r="UYR51" s="1116"/>
      <c r="UYS51" s="1116"/>
      <c r="UYT51" s="1116"/>
      <c r="UYU51" s="1116"/>
      <c r="UYV51" s="1116"/>
      <c r="UYW51" s="1116"/>
      <c r="UYX51" s="1116"/>
      <c r="UYY51" s="1116"/>
      <c r="UYZ51" s="1116"/>
      <c r="UZA51" s="1116"/>
      <c r="UZB51" s="1116"/>
      <c r="UZC51" s="1116"/>
      <c r="UZD51" s="1116"/>
      <c r="UZE51" s="1116"/>
      <c r="UZF51" s="1116"/>
      <c r="UZG51" s="1116"/>
      <c r="UZH51" s="1116"/>
      <c r="UZI51" s="1116"/>
      <c r="UZJ51" s="1116"/>
      <c r="UZK51" s="1116"/>
      <c r="UZL51" s="1116"/>
      <c r="UZM51" s="1116"/>
      <c r="UZN51" s="1116"/>
      <c r="UZO51" s="1116"/>
      <c r="UZP51" s="1116"/>
      <c r="UZQ51" s="1116"/>
      <c r="UZR51" s="1116"/>
      <c r="UZS51" s="1116"/>
      <c r="UZT51" s="1116"/>
      <c r="UZU51" s="1116"/>
      <c r="UZV51" s="1116"/>
      <c r="UZW51" s="1116"/>
      <c r="UZX51" s="1116"/>
      <c r="UZY51" s="1116"/>
      <c r="UZZ51" s="1116"/>
      <c r="VAA51" s="1116"/>
      <c r="VAB51" s="1116"/>
      <c r="VAC51" s="1116"/>
      <c r="VAD51" s="1116"/>
      <c r="VAE51" s="1116"/>
      <c r="VAF51" s="1116"/>
      <c r="VAG51" s="1116"/>
      <c r="VAH51" s="1116"/>
      <c r="VAI51" s="1116"/>
      <c r="VAJ51" s="1116"/>
      <c r="VAK51" s="1116"/>
      <c r="VAL51" s="1116"/>
      <c r="VAM51" s="1116"/>
      <c r="VAN51" s="1116"/>
      <c r="VAO51" s="1116"/>
      <c r="VAP51" s="1116"/>
      <c r="VAQ51" s="1116"/>
      <c r="VAR51" s="1116"/>
      <c r="VAS51" s="1116"/>
      <c r="VAT51" s="1116"/>
      <c r="VAU51" s="1116"/>
      <c r="VAV51" s="1116"/>
      <c r="VAW51" s="1116"/>
      <c r="VAX51" s="1116"/>
      <c r="VAY51" s="1116"/>
      <c r="VAZ51" s="1116"/>
      <c r="VBA51" s="1116"/>
      <c r="VBB51" s="1116"/>
      <c r="VBC51" s="1116"/>
      <c r="VBD51" s="1116"/>
      <c r="VBE51" s="1116"/>
      <c r="VBF51" s="1116"/>
      <c r="VBG51" s="1116"/>
      <c r="VBH51" s="1116"/>
      <c r="VBI51" s="1116"/>
      <c r="VBJ51" s="1116"/>
      <c r="VBK51" s="1116"/>
      <c r="VBL51" s="1116"/>
      <c r="VBM51" s="1116"/>
      <c r="VBN51" s="1116"/>
      <c r="VBO51" s="1116"/>
      <c r="VBP51" s="1116"/>
      <c r="VBQ51" s="1116"/>
      <c r="VBR51" s="1116"/>
      <c r="VBS51" s="1116"/>
      <c r="VBT51" s="1116"/>
      <c r="VBU51" s="1116"/>
      <c r="VBV51" s="1116"/>
      <c r="VBW51" s="1116"/>
      <c r="VBX51" s="1116"/>
      <c r="VBY51" s="1116"/>
      <c r="VBZ51" s="1116"/>
      <c r="VCA51" s="1116"/>
      <c r="VCB51" s="1116"/>
      <c r="VCC51" s="1116"/>
      <c r="VCD51" s="1116"/>
      <c r="VCE51" s="1116"/>
      <c r="VCF51" s="1116"/>
      <c r="VCG51" s="1116"/>
      <c r="VCH51" s="1116"/>
      <c r="VCI51" s="1116"/>
      <c r="VCJ51" s="1116"/>
      <c r="VCK51" s="1116"/>
      <c r="VCL51" s="1116"/>
      <c r="VCM51" s="1116"/>
      <c r="VCN51" s="1116"/>
      <c r="VCO51" s="1116"/>
      <c r="VCP51" s="1116"/>
      <c r="VCQ51" s="1116"/>
      <c r="VCR51" s="1116"/>
      <c r="VCS51" s="1116"/>
      <c r="VCT51" s="1116"/>
      <c r="VCU51" s="1116"/>
      <c r="VCV51" s="1116"/>
      <c r="VCW51" s="1116"/>
      <c r="VCX51" s="1116"/>
      <c r="VCY51" s="1116"/>
      <c r="VCZ51" s="1116"/>
      <c r="VDA51" s="1116"/>
      <c r="VDB51" s="1116"/>
      <c r="VDC51" s="1116"/>
      <c r="VDD51" s="1116"/>
      <c r="VDE51" s="1116"/>
      <c r="VDF51" s="1116"/>
      <c r="VDG51" s="1116"/>
      <c r="VDH51" s="1116"/>
      <c r="VDI51" s="1116"/>
      <c r="VDJ51" s="1116"/>
      <c r="VDK51" s="1116"/>
      <c r="VDL51" s="1116"/>
      <c r="VDM51" s="1116"/>
      <c r="VDN51" s="1116"/>
      <c r="VDO51" s="1116"/>
      <c r="VDP51" s="1116"/>
      <c r="VDQ51" s="1116"/>
      <c r="VDR51" s="1116"/>
      <c r="VDS51" s="1116"/>
      <c r="VDT51" s="1116"/>
      <c r="VDU51" s="1116"/>
      <c r="VDV51" s="1116"/>
      <c r="VDW51" s="1116"/>
      <c r="VDX51" s="1116"/>
      <c r="VDY51" s="1116"/>
      <c r="VDZ51" s="1116"/>
      <c r="VEA51" s="1116"/>
      <c r="VEB51" s="1116"/>
      <c r="VEC51" s="1116"/>
      <c r="VED51" s="1116"/>
      <c r="VEE51" s="1116"/>
      <c r="VEF51" s="1116"/>
      <c r="VEG51" s="1116"/>
      <c r="VEH51" s="1116"/>
      <c r="VEI51" s="1116"/>
      <c r="VEJ51" s="1116"/>
      <c r="VEK51" s="1116"/>
      <c r="VEL51" s="1116"/>
      <c r="VEM51" s="1116"/>
      <c r="VEN51" s="1116"/>
      <c r="VEO51" s="1116"/>
      <c r="VEP51" s="1116"/>
      <c r="VEQ51" s="1116"/>
      <c r="VER51" s="1116"/>
      <c r="VES51" s="1116"/>
      <c r="VET51" s="1116"/>
      <c r="VEU51" s="1116"/>
      <c r="VEV51" s="1116"/>
      <c r="VEW51" s="1116"/>
      <c r="VEX51" s="1116"/>
      <c r="VEY51" s="1116"/>
      <c r="VEZ51" s="1116"/>
      <c r="VFA51" s="1116"/>
      <c r="VFB51" s="1116"/>
      <c r="VFC51" s="1116"/>
      <c r="VFD51" s="1116"/>
      <c r="VFE51" s="1116"/>
      <c r="VFF51" s="1116"/>
      <c r="VFG51" s="1116"/>
      <c r="VFH51" s="1116"/>
      <c r="VFI51" s="1116"/>
      <c r="VFJ51" s="1116"/>
      <c r="VFK51" s="1116"/>
      <c r="VFL51" s="1116"/>
      <c r="VFM51" s="1116"/>
      <c r="VFN51" s="1116"/>
      <c r="VFO51" s="1116"/>
      <c r="VFP51" s="1116"/>
      <c r="VFQ51" s="1116"/>
      <c r="VFR51" s="1116"/>
      <c r="VFS51" s="1116"/>
      <c r="VFT51" s="1116"/>
      <c r="VFU51" s="1116"/>
      <c r="VFV51" s="1116"/>
      <c r="VFW51" s="1116"/>
      <c r="VFX51" s="1116"/>
      <c r="VFY51" s="1116"/>
      <c r="VFZ51" s="1116"/>
      <c r="VGA51" s="1116"/>
      <c r="VGB51" s="1116"/>
      <c r="VGC51" s="1116"/>
      <c r="VGD51" s="1116"/>
      <c r="VGE51" s="1116"/>
      <c r="VGF51" s="1116"/>
      <c r="VGG51" s="1116"/>
      <c r="VGH51" s="1116"/>
      <c r="VGI51" s="1116"/>
      <c r="VGJ51" s="1116"/>
      <c r="VGK51" s="1116"/>
      <c r="VGL51" s="1116"/>
      <c r="VGM51" s="1116"/>
      <c r="VGN51" s="1116"/>
      <c r="VGO51" s="1116"/>
      <c r="VGP51" s="1116"/>
      <c r="VGQ51" s="1116"/>
      <c r="VGR51" s="1116"/>
      <c r="VGS51" s="1116"/>
      <c r="VGT51" s="1116"/>
      <c r="VGU51" s="1116"/>
      <c r="VGV51" s="1116"/>
      <c r="VGW51" s="1116"/>
      <c r="VGX51" s="1116"/>
      <c r="VGY51" s="1116"/>
      <c r="VGZ51" s="1116"/>
      <c r="VHA51" s="1116"/>
      <c r="VHB51" s="1116"/>
      <c r="VHC51" s="1116"/>
      <c r="VHD51" s="1116"/>
      <c r="VHE51" s="1116"/>
      <c r="VHF51" s="1116"/>
      <c r="VHG51" s="1116"/>
      <c r="VHH51" s="1116"/>
      <c r="VHI51" s="1116"/>
      <c r="VHJ51" s="1116"/>
      <c r="VHK51" s="1116"/>
      <c r="VHL51" s="1116"/>
      <c r="VHM51" s="1116"/>
      <c r="VHN51" s="1116"/>
      <c r="VHO51" s="1116"/>
      <c r="VHP51" s="1116"/>
      <c r="VHQ51" s="1116"/>
      <c r="VHR51" s="1116"/>
      <c r="VHS51" s="1116"/>
      <c r="VHT51" s="1116"/>
      <c r="VHU51" s="1116"/>
      <c r="VHV51" s="1116"/>
      <c r="VHW51" s="1116"/>
      <c r="VHX51" s="1116"/>
      <c r="VHY51" s="1116"/>
      <c r="VHZ51" s="1116"/>
      <c r="VIA51" s="1116"/>
      <c r="VIB51" s="1116"/>
      <c r="VIC51" s="1116"/>
      <c r="VID51" s="1116"/>
      <c r="VIE51" s="1116"/>
      <c r="VIF51" s="1116"/>
      <c r="VIG51" s="1116"/>
      <c r="VIH51" s="1116"/>
      <c r="VII51" s="1116"/>
      <c r="VIJ51" s="1116"/>
      <c r="VIK51" s="1116"/>
      <c r="VIL51" s="1116"/>
      <c r="VIM51" s="1116"/>
      <c r="VIN51" s="1116"/>
      <c r="VIO51" s="1116"/>
      <c r="VIP51" s="1116"/>
      <c r="VIQ51" s="1116"/>
      <c r="VIR51" s="1116"/>
      <c r="VIS51" s="1116"/>
      <c r="VIT51" s="1116"/>
      <c r="VIU51" s="1116"/>
      <c r="VIV51" s="1116"/>
      <c r="VIW51" s="1116"/>
      <c r="VIX51" s="1116"/>
      <c r="VIY51" s="1116"/>
      <c r="VIZ51" s="1116"/>
      <c r="VJA51" s="1116"/>
      <c r="VJB51" s="1116"/>
      <c r="VJC51" s="1116"/>
      <c r="VJD51" s="1116"/>
      <c r="VJE51" s="1116"/>
      <c r="VJF51" s="1116"/>
      <c r="VJG51" s="1116"/>
      <c r="VJH51" s="1116"/>
      <c r="VJI51" s="1116"/>
      <c r="VJJ51" s="1116"/>
      <c r="VJK51" s="1116"/>
      <c r="VJL51" s="1116"/>
      <c r="VJM51" s="1116"/>
      <c r="VJN51" s="1116"/>
      <c r="VJO51" s="1116"/>
      <c r="VJP51" s="1116"/>
      <c r="VJQ51" s="1116"/>
      <c r="VJR51" s="1116"/>
      <c r="VJS51" s="1116"/>
      <c r="VJT51" s="1116"/>
      <c r="VJU51" s="1116"/>
      <c r="VJV51" s="1116"/>
      <c r="VJW51" s="1116"/>
      <c r="VJX51" s="1116"/>
      <c r="VJY51" s="1116"/>
      <c r="VJZ51" s="1116"/>
      <c r="VKA51" s="1116"/>
      <c r="VKB51" s="1116"/>
      <c r="VKC51" s="1116"/>
      <c r="VKD51" s="1116"/>
      <c r="VKE51" s="1116"/>
      <c r="VKF51" s="1116"/>
      <c r="VKG51" s="1116"/>
      <c r="VKH51" s="1116"/>
      <c r="VKI51" s="1116"/>
      <c r="VKJ51" s="1116"/>
      <c r="VKK51" s="1116"/>
      <c r="VKL51" s="1116"/>
      <c r="VKM51" s="1116"/>
      <c r="VKN51" s="1116"/>
      <c r="VKO51" s="1116"/>
      <c r="VKP51" s="1116"/>
      <c r="VKQ51" s="1116"/>
      <c r="VKR51" s="1116"/>
      <c r="VKS51" s="1116"/>
      <c r="VKT51" s="1116"/>
      <c r="VKU51" s="1116"/>
      <c r="VKV51" s="1116"/>
      <c r="VKW51" s="1116"/>
      <c r="VKX51" s="1116"/>
      <c r="VKY51" s="1116"/>
      <c r="VKZ51" s="1116"/>
      <c r="VLA51" s="1116"/>
      <c r="VLB51" s="1116"/>
      <c r="VLC51" s="1116"/>
      <c r="VLD51" s="1116"/>
      <c r="VLE51" s="1116"/>
      <c r="VLF51" s="1116"/>
      <c r="VLG51" s="1116"/>
      <c r="VLH51" s="1116"/>
      <c r="VLI51" s="1116"/>
      <c r="VLJ51" s="1116"/>
      <c r="VLK51" s="1116"/>
      <c r="VLL51" s="1116"/>
      <c r="VLM51" s="1116"/>
      <c r="VLN51" s="1116"/>
      <c r="VLO51" s="1116"/>
      <c r="VLP51" s="1116"/>
      <c r="VLQ51" s="1116"/>
      <c r="VLR51" s="1116"/>
      <c r="VLS51" s="1116"/>
      <c r="VLT51" s="1116"/>
      <c r="VLU51" s="1116"/>
      <c r="VLV51" s="1116"/>
      <c r="VLW51" s="1116"/>
      <c r="VLX51" s="1116"/>
      <c r="VLY51" s="1116"/>
      <c r="VLZ51" s="1116"/>
      <c r="VMA51" s="1116"/>
      <c r="VMB51" s="1116"/>
      <c r="VMC51" s="1116"/>
      <c r="VMD51" s="1116"/>
      <c r="VME51" s="1116"/>
      <c r="VMF51" s="1116"/>
      <c r="VMG51" s="1116"/>
      <c r="VMH51" s="1116"/>
      <c r="VMI51" s="1116"/>
      <c r="VMJ51" s="1116"/>
      <c r="VMK51" s="1116"/>
      <c r="VML51" s="1116"/>
      <c r="VMM51" s="1116"/>
      <c r="VMN51" s="1116"/>
      <c r="VMO51" s="1116"/>
      <c r="VMP51" s="1116"/>
      <c r="VMQ51" s="1116"/>
      <c r="VMR51" s="1116"/>
      <c r="VMS51" s="1116"/>
      <c r="VMT51" s="1116"/>
      <c r="VMU51" s="1116"/>
      <c r="VMV51" s="1116"/>
      <c r="VMW51" s="1116"/>
      <c r="VMX51" s="1116"/>
      <c r="VMY51" s="1116"/>
      <c r="VMZ51" s="1116"/>
      <c r="VNA51" s="1116"/>
      <c r="VNB51" s="1116"/>
      <c r="VNC51" s="1116"/>
      <c r="VND51" s="1116"/>
      <c r="VNE51" s="1116"/>
      <c r="VNF51" s="1116"/>
      <c r="VNG51" s="1116"/>
      <c r="VNH51" s="1116"/>
      <c r="VNI51" s="1116"/>
      <c r="VNJ51" s="1116"/>
      <c r="VNK51" s="1116"/>
      <c r="VNL51" s="1116"/>
      <c r="VNM51" s="1116"/>
      <c r="VNN51" s="1116"/>
      <c r="VNO51" s="1116"/>
      <c r="VNP51" s="1116"/>
      <c r="VNQ51" s="1116"/>
      <c r="VNR51" s="1116"/>
      <c r="VNS51" s="1116"/>
      <c r="VNT51" s="1116"/>
      <c r="VNU51" s="1116"/>
      <c r="VNV51" s="1116"/>
      <c r="VNW51" s="1116"/>
      <c r="VNX51" s="1116"/>
      <c r="VNY51" s="1116"/>
      <c r="VNZ51" s="1116"/>
      <c r="VOA51" s="1116"/>
      <c r="VOB51" s="1116"/>
      <c r="VOC51" s="1116"/>
      <c r="VOD51" s="1116"/>
      <c r="VOE51" s="1116"/>
      <c r="VOF51" s="1116"/>
      <c r="VOG51" s="1116"/>
      <c r="VOH51" s="1116"/>
      <c r="VOI51" s="1116"/>
      <c r="VOJ51" s="1116"/>
      <c r="VOK51" s="1116"/>
      <c r="VOL51" s="1116"/>
      <c r="VOM51" s="1116"/>
      <c r="VON51" s="1116"/>
      <c r="VOO51" s="1116"/>
      <c r="VOP51" s="1116"/>
      <c r="VOQ51" s="1116"/>
      <c r="VOR51" s="1116"/>
      <c r="VOS51" s="1116"/>
      <c r="VOT51" s="1116"/>
      <c r="VOU51" s="1116"/>
      <c r="VOV51" s="1116"/>
      <c r="VOW51" s="1116"/>
      <c r="VOX51" s="1116"/>
      <c r="VOY51" s="1116"/>
      <c r="VOZ51" s="1116"/>
      <c r="VPA51" s="1116"/>
      <c r="VPB51" s="1116"/>
      <c r="VPC51" s="1116"/>
      <c r="VPD51" s="1116"/>
      <c r="VPE51" s="1116"/>
      <c r="VPF51" s="1116"/>
      <c r="VPG51" s="1116"/>
      <c r="VPH51" s="1116"/>
      <c r="VPI51" s="1116"/>
      <c r="VPJ51" s="1116"/>
      <c r="VPK51" s="1116"/>
      <c r="VPL51" s="1116"/>
      <c r="VPM51" s="1116"/>
      <c r="VPN51" s="1116"/>
      <c r="VPO51" s="1116"/>
      <c r="VPP51" s="1116"/>
      <c r="VPQ51" s="1116"/>
      <c r="VPR51" s="1116"/>
      <c r="VPS51" s="1116"/>
      <c r="VPT51" s="1116"/>
      <c r="VPU51" s="1116"/>
      <c r="VPV51" s="1116"/>
      <c r="VPW51" s="1116"/>
      <c r="VPX51" s="1116"/>
      <c r="VPY51" s="1116"/>
      <c r="VPZ51" s="1116"/>
      <c r="VQA51" s="1116"/>
      <c r="VQB51" s="1116"/>
      <c r="VQC51" s="1116"/>
      <c r="VQD51" s="1116"/>
      <c r="VQE51" s="1116"/>
      <c r="VQF51" s="1116"/>
      <c r="VQG51" s="1116"/>
      <c r="VQH51" s="1116"/>
      <c r="VQI51" s="1116"/>
      <c r="VQJ51" s="1116"/>
      <c r="VQK51" s="1116"/>
      <c r="VQL51" s="1116"/>
      <c r="VQM51" s="1116"/>
      <c r="VQN51" s="1116"/>
      <c r="VQO51" s="1116"/>
      <c r="VQP51" s="1116"/>
      <c r="VQQ51" s="1116"/>
      <c r="VQR51" s="1116"/>
      <c r="VQS51" s="1116"/>
      <c r="VQT51" s="1116"/>
      <c r="VQU51" s="1116"/>
      <c r="VQV51" s="1116"/>
      <c r="VQW51" s="1116"/>
      <c r="VQX51" s="1116"/>
      <c r="VQY51" s="1116"/>
      <c r="VQZ51" s="1116"/>
      <c r="VRA51" s="1116"/>
      <c r="VRB51" s="1116"/>
      <c r="VRC51" s="1116"/>
      <c r="VRD51" s="1116"/>
      <c r="VRE51" s="1116"/>
      <c r="VRF51" s="1116"/>
      <c r="VRG51" s="1116"/>
      <c r="VRH51" s="1116"/>
      <c r="VRI51" s="1116"/>
      <c r="VRJ51" s="1116"/>
      <c r="VRK51" s="1116"/>
      <c r="VRL51" s="1116"/>
      <c r="VRM51" s="1116"/>
      <c r="VRN51" s="1116"/>
      <c r="VRO51" s="1116"/>
      <c r="VRP51" s="1116"/>
      <c r="VRQ51" s="1116"/>
      <c r="VRR51" s="1116"/>
      <c r="VRS51" s="1116"/>
      <c r="VRT51" s="1116"/>
      <c r="VRU51" s="1116"/>
      <c r="VRV51" s="1116"/>
      <c r="VRW51" s="1116"/>
      <c r="VRX51" s="1116"/>
      <c r="VRY51" s="1116"/>
      <c r="VRZ51" s="1116"/>
      <c r="VSA51" s="1116"/>
      <c r="VSB51" s="1116"/>
      <c r="VSC51" s="1116"/>
      <c r="VSD51" s="1116"/>
      <c r="VSE51" s="1116"/>
      <c r="VSF51" s="1116"/>
      <c r="VSG51" s="1116"/>
      <c r="VSH51" s="1116"/>
      <c r="VSI51" s="1116"/>
      <c r="VSJ51" s="1116"/>
      <c r="VSK51" s="1116"/>
      <c r="VSL51" s="1116"/>
      <c r="VSM51" s="1116"/>
      <c r="VSN51" s="1116"/>
      <c r="VSO51" s="1116"/>
      <c r="VSP51" s="1116"/>
      <c r="VSQ51" s="1116"/>
      <c r="VSR51" s="1116"/>
      <c r="VSS51" s="1116"/>
      <c r="VST51" s="1116"/>
      <c r="VSU51" s="1116"/>
      <c r="VSV51" s="1116"/>
      <c r="VSW51" s="1116"/>
      <c r="VSX51" s="1116"/>
      <c r="VSY51" s="1116"/>
      <c r="VSZ51" s="1116"/>
      <c r="VTA51" s="1116"/>
      <c r="VTB51" s="1116"/>
      <c r="VTC51" s="1116"/>
      <c r="VTD51" s="1116"/>
      <c r="VTE51" s="1116"/>
      <c r="VTF51" s="1116"/>
      <c r="VTG51" s="1116"/>
      <c r="VTH51" s="1116"/>
      <c r="VTI51" s="1116"/>
      <c r="VTJ51" s="1116"/>
      <c r="VTK51" s="1116"/>
      <c r="VTL51" s="1116"/>
      <c r="VTM51" s="1116"/>
      <c r="VTN51" s="1116"/>
      <c r="VTO51" s="1116"/>
      <c r="VTP51" s="1116"/>
      <c r="VTQ51" s="1116"/>
      <c r="VTR51" s="1116"/>
      <c r="VTS51" s="1116"/>
      <c r="VTT51" s="1116"/>
      <c r="VTU51" s="1116"/>
      <c r="VTV51" s="1116"/>
      <c r="VTW51" s="1116"/>
      <c r="VTX51" s="1116"/>
      <c r="VTY51" s="1116"/>
      <c r="VTZ51" s="1116"/>
      <c r="VUA51" s="1116"/>
      <c r="VUB51" s="1116"/>
      <c r="VUC51" s="1116"/>
      <c r="VUD51" s="1116"/>
      <c r="VUE51" s="1116"/>
      <c r="VUF51" s="1116"/>
      <c r="VUG51" s="1116"/>
      <c r="VUH51" s="1116"/>
      <c r="VUI51" s="1116"/>
      <c r="VUJ51" s="1116"/>
      <c r="VUK51" s="1116"/>
      <c r="VUL51" s="1116"/>
      <c r="VUM51" s="1116"/>
      <c r="VUN51" s="1116"/>
      <c r="VUO51" s="1116"/>
      <c r="VUP51" s="1116"/>
      <c r="VUQ51" s="1116"/>
      <c r="VUR51" s="1116"/>
      <c r="VUS51" s="1116"/>
      <c r="VUT51" s="1116"/>
      <c r="VUU51" s="1116"/>
      <c r="VUV51" s="1116"/>
      <c r="VUW51" s="1116"/>
      <c r="VUX51" s="1116"/>
      <c r="VUY51" s="1116"/>
      <c r="VUZ51" s="1116"/>
      <c r="VVA51" s="1116"/>
      <c r="VVB51" s="1116"/>
      <c r="VVC51" s="1116"/>
      <c r="VVD51" s="1116"/>
      <c r="VVE51" s="1116"/>
      <c r="VVF51" s="1116"/>
      <c r="VVG51" s="1116"/>
      <c r="VVH51" s="1116"/>
      <c r="VVI51" s="1116"/>
      <c r="VVJ51" s="1116"/>
      <c r="VVK51" s="1116"/>
      <c r="VVL51" s="1116"/>
      <c r="VVM51" s="1116"/>
      <c r="VVN51" s="1116"/>
      <c r="VVO51" s="1116"/>
      <c r="VVP51" s="1116"/>
      <c r="VVQ51" s="1116"/>
      <c r="VVR51" s="1116"/>
      <c r="VVS51" s="1116"/>
      <c r="VVT51" s="1116"/>
      <c r="VVU51" s="1116"/>
      <c r="VVV51" s="1116"/>
      <c r="VVW51" s="1116"/>
      <c r="VVX51" s="1116"/>
      <c r="VVY51" s="1116"/>
      <c r="VVZ51" s="1116"/>
      <c r="VWA51" s="1116"/>
      <c r="VWB51" s="1116"/>
      <c r="VWC51" s="1116"/>
      <c r="VWD51" s="1116"/>
      <c r="VWE51" s="1116"/>
      <c r="VWF51" s="1116"/>
      <c r="VWG51" s="1116"/>
      <c r="VWH51" s="1116"/>
      <c r="VWI51" s="1116"/>
      <c r="VWJ51" s="1116"/>
      <c r="VWK51" s="1116"/>
      <c r="VWL51" s="1116"/>
      <c r="VWM51" s="1116"/>
      <c r="VWN51" s="1116"/>
      <c r="VWO51" s="1116"/>
      <c r="VWP51" s="1116"/>
      <c r="VWQ51" s="1116"/>
      <c r="VWR51" s="1116"/>
      <c r="VWS51" s="1116"/>
      <c r="VWT51" s="1116"/>
      <c r="VWU51" s="1116"/>
      <c r="VWV51" s="1116"/>
      <c r="VWW51" s="1116"/>
      <c r="VWX51" s="1116"/>
      <c r="VWY51" s="1116"/>
      <c r="VWZ51" s="1116"/>
      <c r="VXA51" s="1116"/>
      <c r="VXB51" s="1116"/>
      <c r="VXC51" s="1116"/>
      <c r="VXD51" s="1116"/>
      <c r="VXE51" s="1116"/>
      <c r="VXF51" s="1116"/>
      <c r="VXG51" s="1116"/>
      <c r="VXH51" s="1116"/>
      <c r="VXI51" s="1116"/>
      <c r="VXJ51" s="1116"/>
      <c r="VXK51" s="1116"/>
      <c r="VXL51" s="1116"/>
      <c r="VXM51" s="1116"/>
      <c r="VXN51" s="1116"/>
      <c r="VXO51" s="1116"/>
      <c r="VXP51" s="1116"/>
      <c r="VXQ51" s="1116"/>
      <c r="VXR51" s="1116"/>
      <c r="VXS51" s="1116"/>
      <c r="VXT51" s="1116"/>
      <c r="VXU51" s="1116"/>
      <c r="VXV51" s="1116"/>
      <c r="VXW51" s="1116"/>
      <c r="VXX51" s="1116"/>
      <c r="VXY51" s="1116"/>
      <c r="VXZ51" s="1116"/>
      <c r="VYA51" s="1116"/>
      <c r="VYB51" s="1116"/>
      <c r="VYC51" s="1116"/>
      <c r="VYD51" s="1116"/>
      <c r="VYE51" s="1116"/>
      <c r="VYF51" s="1116"/>
      <c r="VYG51" s="1116"/>
      <c r="VYH51" s="1116"/>
      <c r="VYI51" s="1116"/>
      <c r="VYJ51" s="1116"/>
      <c r="VYK51" s="1116"/>
      <c r="VYL51" s="1116"/>
      <c r="VYM51" s="1116"/>
      <c r="VYN51" s="1116"/>
      <c r="VYO51" s="1116"/>
      <c r="VYP51" s="1116"/>
      <c r="VYQ51" s="1116"/>
      <c r="VYR51" s="1116"/>
      <c r="VYS51" s="1116"/>
      <c r="VYT51" s="1116"/>
      <c r="VYU51" s="1116"/>
      <c r="VYV51" s="1116"/>
      <c r="VYW51" s="1116"/>
      <c r="VYX51" s="1116"/>
      <c r="VYY51" s="1116"/>
      <c r="VYZ51" s="1116"/>
      <c r="VZA51" s="1116"/>
      <c r="VZB51" s="1116"/>
      <c r="VZC51" s="1116"/>
      <c r="VZD51" s="1116"/>
      <c r="VZE51" s="1116"/>
      <c r="VZF51" s="1116"/>
      <c r="VZG51" s="1116"/>
      <c r="VZH51" s="1116"/>
      <c r="VZI51" s="1116"/>
      <c r="VZJ51" s="1116"/>
      <c r="VZK51" s="1116"/>
      <c r="VZL51" s="1116"/>
      <c r="VZM51" s="1116"/>
      <c r="VZN51" s="1116"/>
      <c r="VZO51" s="1116"/>
      <c r="VZP51" s="1116"/>
      <c r="VZQ51" s="1116"/>
      <c r="VZR51" s="1116"/>
      <c r="VZS51" s="1116"/>
      <c r="VZT51" s="1116"/>
      <c r="VZU51" s="1116"/>
      <c r="VZV51" s="1116"/>
      <c r="VZW51" s="1116"/>
      <c r="VZX51" s="1116"/>
      <c r="VZY51" s="1116"/>
      <c r="VZZ51" s="1116"/>
      <c r="WAA51" s="1116"/>
      <c r="WAB51" s="1116"/>
      <c r="WAC51" s="1116"/>
      <c r="WAD51" s="1116"/>
      <c r="WAE51" s="1116"/>
      <c r="WAF51" s="1116"/>
      <c r="WAG51" s="1116"/>
      <c r="WAH51" s="1116"/>
      <c r="WAI51" s="1116"/>
      <c r="WAJ51" s="1116"/>
      <c r="WAK51" s="1116"/>
      <c r="WAL51" s="1116"/>
      <c r="WAM51" s="1116"/>
      <c r="WAN51" s="1116"/>
      <c r="WAO51" s="1116"/>
      <c r="WAP51" s="1116"/>
      <c r="WAQ51" s="1116"/>
      <c r="WAR51" s="1116"/>
      <c r="WAS51" s="1116"/>
      <c r="WAT51" s="1116"/>
      <c r="WAU51" s="1116"/>
      <c r="WAV51" s="1116"/>
      <c r="WAW51" s="1116"/>
      <c r="WAX51" s="1116"/>
      <c r="WAY51" s="1116"/>
      <c r="WAZ51" s="1116"/>
      <c r="WBA51" s="1116"/>
      <c r="WBB51" s="1116"/>
      <c r="WBC51" s="1116"/>
      <c r="WBD51" s="1116"/>
      <c r="WBE51" s="1116"/>
      <c r="WBF51" s="1116"/>
      <c r="WBG51" s="1116"/>
      <c r="WBH51" s="1116"/>
      <c r="WBI51" s="1116"/>
      <c r="WBJ51" s="1116"/>
      <c r="WBK51" s="1116"/>
      <c r="WBL51" s="1116"/>
      <c r="WBM51" s="1116"/>
      <c r="WBN51" s="1116"/>
      <c r="WBO51" s="1116"/>
      <c r="WBP51" s="1116"/>
      <c r="WBQ51" s="1116"/>
      <c r="WBR51" s="1116"/>
      <c r="WBS51" s="1116"/>
      <c r="WBT51" s="1116"/>
      <c r="WBU51" s="1116"/>
      <c r="WBV51" s="1116"/>
      <c r="WBW51" s="1116"/>
      <c r="WBX51" s="1116"/>
      <c r="WBY51" s="1116"/>
      <c r="WBZ51" s="1116"/>
      <c r="WCA51" s="1116"/>
      <c r="WCB51" s="1116"/>
      <c r="WCC51" s="1116"/>
      <c r="WCD51" s="1116"/>
      <c r="WCE51" s="1116"/>
      <c r="WCF51" s="1116"/>
      <c r="WCG51" s="1116"/>
      <c r="WCH51" s="1116"/>
      <c r="WCI51" s="1116"/>
      <c r="WCJ51" s="1116"/>
      <c r="WCK51" s="1116"/>
      <c r="WCL51" s="1116"/>
      <c r="WCM51" s="1116"/>
      <c r="WCN51" s="1116"/>
      <c r="WCO51" s="1116"/>
      <c r="WCP51" s="1116"/>
      <c r="WCQ51" s="1116"/>
      <c r="WCR51" s="1116"/>
      <c r="WCS51" s="1116"/>
      <c r="WCT51" s="1116"/>
      <c r="WCU51" s="1116"/>
      <c r="WCV51" s="1116"/>
      <c r="WCW51" s="1116"/>
      <c r="WCX51" s="1116"/>
      <c r="WCY51" s="1116"/>
      <c r="WCZ51" s="1116"/>
      <c r="WDA51" s="1116"/>
      <c r="WDB51" s="1116"/>
      <c r="WDC51" s="1116"/>
      <c r="WDD51" s="1116"/>
      <c r="WDE51" s="1116"/>
      <c r="WDF51" s="1116"/>
      <c r="WDG51" s="1116"/>
      <c r="WDH51" s="1116"/>
      <c r="WDI51" s="1116"/>
      <c r="WDJ51" s="1116"/>
      <c r="WDK51" s="1116"/>
      <c r="WDL51" s="1116"/>
      <c r="WDM51" s="1116"/>
      <c r="WDN51" s="1116"/>
      <c r="WDO51" s="1116"/>
      <c r="WDP51" s="1116"/>
      <c r="WDQ51" s="1116"/>
      <c r="WDR51" s="1116"/>
      <c r="WDS51" s="1116"/>
      <c r="WDT51" s="1116"/>
      <c r="WDU51" s="1116"/>
      <c r="WDV51" s="1116"/>
      <c r="WDW51" s="1116"/>
      <c r="WDX51" s="1116"/>
      <c r="WDY51" s="1116"/>
      <c r="WDZ51" s="1116"/>
      <c r="WEA51" s="1116"/>
      <c r="WEB51" s="1116"/>
      <c r="WEC51" s="1116"/>
      <c r="WED51" s="1116"/>
      <c r="WEE51" s="1116"/>
      <c r="WEF51" s="1116"/>
      <c r="WEG51" s="1116"/>
      <c r="WEH51" s="1116"/>
      <c r="WEI51" s="1116"/>
      <c r="WEJ51" s="1116"/>
      <c r="WEK51" s="1116"/>
      <c r="WEL51" s="1116"/>
      <c r="WEM51" s="1116"/>
      <c r="WEN51" s="1116"/>
      <c r="WEO51" s="1116"/>
      <c r="WEP51" s="1116"/>
      <c r="WEQ51" s="1116"/>
      <c r="WER51" s="1116"/>
      <c r="WES51" s="1116"/>
      <c r="WET51" s="1116"/>
      <c r="WEU51" s="1116"/>
      <c r="WEV51" s="1116"/>
      <c r="WEW51" s="1116"/>
      <c r="WEX51" s="1116"/>
      <c r="WEY51" s="1116"/>
      <c r="WEZ51" s="1116"/>
      <c r="WFA51" s="1116"/>
      <c r="WFB51" s="1116"/>
      <c r="WFC51" s="1116"/>
      <c r="WFD51" s="1116"/>
      <c r="WFE51" s="1116"/>
      <c r="WFF51" s="1116"/>
      <c r="WFG51" s="1116"/>
      <c r="WFH51" s="1116"/>
      <c r="WFI51" s="1116"/>
      <c r="WFJ51" s="1116"/>
      <c r="WFK51" s="1116"/>
      <c r="WFL51" s="1116"/>
      <c r="WFM51" s="1116"/>
      <c r="WFN51" s="1116"/>
      <c r="WFO51" s="1116"/>
      <c r="WFP51" s="1116"/>
      <c r="WFQ51" s="1116"/>
      <c r="WFR51" s="1116"/>
      <c r="WFS51" s="1116"/>
      <c r="WFT51" s="1116"/>
      <c r="WFU51" s="1116"/>
      <c r="WFV51" s="1116"/>
      <c r="WFW51" s="1116"/>
      <c r="WFX51" s="1116"/>
      <c r="WFY51" s="1116"/>
      <c r="WFZ51" s="1116"/>
      <c r="WGA51" s="1116"/>
      <c r="WGB51" s="1116"/>
      <c r="WGC51" s="1116"/>
      <c r="WGD51" s="1116"/>
      <c r="WGE51" s="1116"/>
      <c r="WGF51" s="1116"/>
      <c r="WGG51" s="1116"/>
      <c r="WGH51" s="1116"/>
      <c r="WGI51" s="1116"/>
      <c r="WGJ51" s="1116"/>
      <c r="WGK51" s="1116"/>
      <c r="WGL51" s="1116"/>
      <c r="WGM51" s="1116"/>
      <c r="WGN51" s="1116"/>
      <c r="WGO51" s="1116"/>
      <c r="WGP51" s="1116"/>
      <c r="WGQ51" s="1116"/>
      <c r="WGR51" s="1116"/>
      <c r="WGS51" s="1116"/>
      <c r="WGT51" s="1116"/>
      <c r="WGU51" s="1116"/>
      <c r="WGV51" s="1116"/>
      <c r="WGW51" s="1116"/>
      <c r="WGX51" s="1116"/>
      <c r="WGY51" s="1116"/>
      <c r="WGZ51" s="1116"/>
      <c r="WHA51" s="1116"/>
      <c r="WHB51" s="1116"/>
      <c r="WHC51" s="1116"/>
      <c r="WHD51" s="1116"/>
      <c r="WHE51" s="1116"/>
      <c r="WHF51" s="1116"/>
      <c r="WHG51" s="1116"/>
      <c r="WHH51" s="1116"/>
      <c r="WHI51" s="1116"/>
      <c r="WHJ51" s="1116"/>
      <c r="WHK51" s="1116"/>
      <c r="WHL51" s="1116"/>
      <c r="WHM51" s="1116"/>
      <c r="WHN51" s="1116"/>
      <c r="WHO51" s="1116"/>
      <c r="WHP51" s="1116"/>
      <c r="WHQ51" s="1116"/>
      <c r="WHR51" s="1116"/>
      <c r="WHS51" s="1116"/>
      <c r="WHT51" s="1116"/>
      <c r="WHU51" s="1116"/>
      <c r="WHV51" s="1116"/>
      <c r="WHW51" s="1116"/>
      <c r="WHX51" s="1116"/>
      <c r="WHY51" s="1116"/>
      <c r="WHZ51" s="1116"/>
      <c r="WIA51" s="1116"/>
      <c r="WIB51" s="1116"/>
      <c r="WIC51" s="1116"/>
      <c r="WID51" s="1116"/>
      <c r="WIE51" s="1116"/>
      <c r="WIF51" s="1116"/>
      <c r="WIG51" s="1116"/>
      <c r="WIH51" s="1116"/>
      <c r="WII51" s="1116"/>
      <c r="WIJ51" s="1116"/>
      <c r="WIK51" s="1116"/>
      <c r="WIL51" s="1116"/>
      <c r="WIM51" s="1116"/>
      <c r="WIN51" s="1116"/>
      <c r="WIO51" s="1116"/>
      <c r="WIP51" s="1116"/>
      <c r="WIQ51" s="1116"/>
      <c r="WIR51" s="1116"/>
      <c r="WIS51" s="1116"/>
      <c r="WIT51" s="1116"/>
      <c r="WIU51" s="1116"/>
      <c r="WIV51" s="1116"/>
      <c r="WIW51" s="1116"/>
      <c r="WIX51" s="1116"/>
      <c r="WIY51" s="1116"/>
      <c r="WIZ51" s="1116"/>
      <c r="WJA51" s="1116"/>
      <c r="WJB51" s="1116"/>
      <c r="WJC51" s="1116"/>
      <c r="WJD51" s="1116"/>
      <c r="WJE51" s="1116"/>
      <c r="WJF51" s="1116"/>
      <c r="WJG51" s="1116"/>
      <c r="WJH51" s="1116"/>
      <c r="WJI51" s="1116"/>
      <c r="WJJ51" s="1116"/>
      <c r="WJK51" s="1116"/>
      <c r="WJL51" s="1116"/>
      <c r="WJM51" s="1116"/>
      <c r="WJN51" s="1116"/>
      <c r="WJO51" s="1116"/>
      <c r="WJP51" s="1116"/>
      <c r="WJQ51" s="1116"/>
      <c r="WJR51" s="1116"/>
      <c r="WJS51" s="1116"/>
      <c r="WJT51" s="1116"/>
      <c r="WJU51" s="1116"/>
      <c r="WJV51" s="1116"/>
      <c r="WJW51" s="1116"/>
      <c r="WJX51" s="1116"/>
      <c r="WJY51" s="1116"/>
      <c r="WJZ51" s="1116"/>
      <c r="WKA51" s="1116"/>
      <c r="WKB51" s="1116"/>
      <c r="WKC51" s="1116"/>
      <c r="WKD51" s="1116"/>
      <c r="WKE51" s="1116"/>
      <c r="WKF51" s="1116"/>
      <c r="WKG51" s="1116"/>
      <c r="WKH51" s="1116"/>
      <c r="WKI51" s="1116"/>
      <c r="WKJ51" s="1116"/>
      <c r="WKK51" s="1116"/>
      <c r="WKL51" s="1116"/>
      <c r="WKM51" s="1116"/>
      <c r="WKN51" s="1116"/>
      <c r="WKO51" s="1116"/>
      <c r="WKP51" s="1116"/>
      <c r="WKQ51" s="1116"/>
      <c r="WKR51" s="1116"/>
      <c r="WKS51" s="1116"/>
      <c r="WKT51" s="1116"/>
      <c r="WKU51" s="1116"/>
      <c r="WKV51" s="1116"/>
      <c r="WKW51" s="1116"/>
      <c r="WKX51" s="1116"/>
      <c r="WKY51" s="1116"/>
      <c r="WKZ51" s="1116"/>
      <c r="WLA51" s="1116"/>
      <c r="WLB51" s="1116"/>
      <c r="WLC51" s="1116"/>
      <c r="WLD51" s="1116"/>
      <c r="WLE51" s="1116"/>
      <c r="WLF51" s="1116"/>
      <c r="WLG51" s="1116"/>
      <c r="WLH51" s="1116"/>
      <c r="WLI51" s="1116"/>
      <c r="WLJ51" s="1116"/>
      <c r="WLK51" s="1116"/>
      <c r="WLL51" s="1116"/>
      <c r="WLM51" s="1116"/>
      <c r="WLN51" s="1116"/>
      <c r="WLO51" s="1116"/>
      <c r="WLP51" s="1116"/>
      <c r="WLQ51" s="1116"/>
      <c r="WLR51" s="1116"/>
      <c r="WLS51" s="1116"/>
      <c r="WLT51" s="1116"/>
      <c r="WLU51" s="1116"/>
      <c r="WLV51" s="1116"/>
      <c r="WLW51" s="1116"/>
      <c r="WLX51" s="1116"/>
      <c r="WLY51" s="1116"/>
      <c r="WLZ51" s="1116"/>
      <c r="WMA51" s="1116"/>
      <c r="WMB51" s="1116"/>
      <c r="WMC51" s="1116"/>
      <c r="WMD51" s="1116"/>
      <c r="WME51" s="1116"/>
      <c r="WMF51" s="1116"/>
      <c r="WMG51" s="1116"/>
      <c r="WMH51" s="1116"/>
      <c r="WMI51" s="1116"/>
      <c r="WMJ51" s="1116"/>
      <c r="WMK51" s="1116"/>
      <c r="WML51" s="1116"/>
      <c r="WMM51" s="1116"/>
      <c r="WMN51" s="1116"/>
      <c r="WMO51" s="1116"/>
      <c r="WMP51" s="1116"/>
      <c r="WMQ51" s="1116"/>
      <c r="WMR51" s="1116"/>
      <c r="WMS51" s="1116"/>
      <c r="WMT51" s="1116"/>
      <c r="WMU51" s="1116"/>
      <c r="WMV51" s="1116"/>
      <c r="WMW51" s="1116"/>
      <c r="WMX51" s="1116"/>
      <c r="WMY51" s="1116"/>
      <c r="WMZ51" s="1116"/>
      <c r="WNA51" s="1116"/>
      <c r="WNB51" s="1116"/>
      <c r="WNC51" s="1116"/>
      <c r="WND51" s="1116"/>
      <c r="WNE51" s="1116"/>
      <c r="WNF51" s="1116"/>
      <c r="WNG51" s="1116"/>
      <c r="WNH51" s="1116"/>
      <c r="WNI51" s="1116"/>
      <c r="WNJ51" s="1116"/>
      <c r="WNK51" s="1116"/>
      <c r="WNL51" s="1116"/>
      <c r="WNM51" s="1116"/>
      <c r="WNN51" s="1116"/>
      <c r="WNO51" s="1116"/>
      <c r="WNP51" s="1116"/>
      <c r="WNQ51" s="1116"/>
      <c r="WNR51" s="1116"/>
      <c r="WNS51" s="1116"/>
      <c r="WNT51" s="1116"/>
      <c r="WNU51" s="1116"/>
      <c r="WNV51" s="1116"/>
      <c r="WNW51" s="1116"/>
      <c r="WNX51" s="1116"/>
      <c r="WNY51" s="1116"/>
      <c r="WNZ51" s="1116"/>
      <c r="WOA51" s="1116"/>
      <c r="WOB51" s="1116"/>
      <c r="WOC51" s="1116"/>
      <c r="WOD51" s="1116"/>
      <c r="WOE51" s="1116"/>
      <c r="WOF51" s="1116"/>
      <c r="WOG51" s="1116"/>
      <c r="WOH51" s="1116"/>
      <c r="WOI51" s="1116"/>
      <c r="WOJ51" s="1116"/>
      <c r="WOK51" s="1116"/>
      <c r="WOL51" s="1116"/>
      <c r="WOM51" s="1116"/>
      <c r="WON51" s="1116"/>
      <c r="WOO51" s="1116"/>
      <c r="WOP51" s="1116"/>
      <c r="WOQ51" s="1116"/>
      <c r="WOR51" s="1116"/>
      <c r="WOS51" s="1116"/>
      <c r="WOT51" s="1116"/>
      <c r="WOU51" s="1116"/>
      <c r="WOV51" s="1116"/>
      <c r="WOW51" s="1116"/>
      <c r="WOX51" s="1116"/>
      <c r="WOY51" s="1116"/>
      <c r="WOZ51" s="1116"/>
      <c r="WPA51" s="1116"/>
      <c r="WPB51" s="1116"/>
      <c r="WPC51" s="1116"/>
      <c r="WPD51" s="1116"/>
      <c r="WPE51" s="1116"/>
      <c r="WPF51" s="1116"/>
      <c r="WPG51" s="1116"/>
      <c r="WPH51" s="1116"/>
      <c r="WPI51" s="1116"/>
      <c r="WPJ51" s="1116"/>
      <c r="WPK51" s="1116"/>
      <c r="WPL51" s="1116"/>
      <c r="WPM51" s="1116"/>
      <c r="WPN51" s="1116"/>
      <c r="WPO51" s="1116"/>
      <c r="WPP51" s="1116"/>
      <c r="WPQ51" s="1116"/>
      <c r="WPR51" s="1116"/>
      <c r="WPS51" s="1116"/>
      <c r="WPT51" s="1116"/>
      <c r="WPU51" s="1116"/>
      <c r="WPV51" s="1116"/>
      <c r="WPW51" s="1116"/>
      <c r="WPX51" s="1116"/>
      <c r="WPY51" s="1116"/>
      <c r="WPZ51" s="1116"/>
      <c r="WQA51" s="1116"/>
      <c r="WQB51" s="1116"/>
      <c r="WQC51" s="1116"/>
      <c r="WQD51" s="1116"/>
      <c r="WQE51" s="1116"/>
      <c r="WQF51" s="1116"/>
      <c r="WQG51" s="1116"/>
      <c r="WQH51" s="1116"/>
      <c r="WQI51" s="1116"/>
      <c r="WQJ51" s="1116"/>
      <c r="WQK51" s="1116"/>
      <c r="WQL51" s="1116"/>
      <c r="WQM51" s="1116"/>
      <c r="WQN51" s="1116"/>
      <c r="WQO51" s="1116"/>
      <c r="WQP51" s="1116"/>
      <c r="WQQ51" s="1116"/>
      <c r="WQR51" s="1116"/>
      <c r="WQS51" s="1116"/>
      <c r="WQT51" s="1116"/>
      <c r="WQU51" s="1116"/>
      <c r="WQV51" s="1116"/>
      <c r="WQW51" s="1116"/>
      <c r="WQX51" s="1116"/>
      <c r="WQY51" s="1116"/>
      <c r="WQZ51" s="1116"/>
      <c r="WRA51" s="1116"/>
      <c r="WRB51" s="1116"/>
      <c r="WRC51" s="1116"/>
      <c r="WRD51" s="1116"/>
      <c r="WRE51" s="1116"/>
      <c r="WRF51" s="1116"/>
      <c r="WRG51" s="1116"/>
      <c r="WRH51" s="1116"/>
      <c r="WRI51" s="1116"/>
      <c r="WRJ51" s="1116"/>
      <c r="WRK51" s="1116"/>
      <c r="WRL51" s="1116"/>
      <c r="WRM51" s="1116"/>
      <c r="WRN51" s="1116"/>
      <c r="WRO51" s="1116"/>
      <c r="WRP51" s="1116"/>
      <c r="WRQ51" s="1116"/>
      <c r="WRR51" s="1116"/>
      <c r="WRS51" s="1116"/>
      <c r="WRT51" s="1116"/>
      <c r="WRU51" s="1116"/>
      <c r="WRV51" s="1116"/>
      <c r="WRW51" s="1116"/>
      <c r="WRX51" s="1116"/>
      <c r="WRY51" s="1116"/>
      <c r="WRZ51" s="1116"/>
      <c r="WSA51" s="1116"/>
      <c r="WSB51" s="1116"/>
      <c r="WSC51" s="1116"/>
      <c r="WSD51" s="1116"/>
      <c r="WSE51" s="1116"/>
      <c r="WSF51" s="1116"/>
      <c r="WSG51" s="1116"/>
      <c r="WSH51" s="1116"/>
      <c r="WSI51" s="1116"/>
      <c r="WSJ51" s="1116"/>
      <c r="WSK51" s="1116"/>
      <c r="WSL51" s="1116"/>
      <c r="WSM51" s="1116"/>
      <c r="WSN51" s="1116"/>
      <c r="WSO51" s="1116"/>
      <c r="WSP51" s="1116"/>
      <c r="WSQ51" s="1116"/>
      <c r="WSR51" s="1116"/>
      <c r="WSS51" s="1116"/>
      <c r="WST51" s="1116"/>
      <c r="WSU51" s="1116"/>
      <c r="WSV51" s="1116"/>
      <c r="WSW51" s="1116"/>
      <c r="WSX51" s="1116"/>
      <c r="WSY51" s="1116"/>
      <c r="WSZ51" s="1116"/>
      <c r="WTA51" s="1116"/>
      <c r="WTB51" s="1116"/>
      <c r="WTC51" s="1116"/>
      <c r="WTD51" s="1116"/>
      <c r="WTE51" s="1116"/>
      <c r="WTF51" s="1116"/>
      <c r="WTG51" s="1116"/>
      <c r="WTH51" s="1116"/>
      <c r="WTI51" s="1116"/>
      <c r="WTJ51" s="1116"/>
      <c r="WTK51" s="1116"/>
      <c r="WTL51" s="1116"/>
      <c r="WTM51" s="1116"/>
      <c r="WTN51" s="1116"/>
      <c r="WTO51" s="1116"/>
      <c r="WTP51" s="1116"/>
      <c r="WTQ51" s="1116"/>
      <c r="WTR51" s="1116"/>
      <c r="WTS51" s="1116"/>
      <c r="WTT51" s="1116"/>
      <c r="WTU51" s="1116"/>
      <c r="WTV51" s="1116"/>
      <c r="WTW51" s="1116"/>
      <c r="WTX51" s="1116"/>
      <c r="WTY51" s="1116"/>
      <c r="WTZ51" s="1116"/>
      <c r="WUA51" s="1116"/>
      <c r="WUB51" s="1116"/>
      <c r="WUC51" s="1116"/>
      <c r="WUD51" s="1116"/>
      <c r="WUE51" s="1116"/>
      <c r="WUF51" s="1116"/>
      <c r="WUG51" s="1116"/>
      <c r="WUH51" s="1116"/>
      <c r="WUI51" s="1116"/>
      <c r="WUJ51" s="1116"/>
      <c r="WUK51" s="1116"/>
      <c r="WUL51" s="1116"/>
      <c r="WUM51" s="1116"/>
      <c r="WUN51" s="1116"/>
      <c r="WUO51" s="1116"/>
      <c r="WUP51" s="1116"/>
      <c r="WUQ51" s="1116"/>
      <c r="WUR51" s="1116"/>
      <c r="WUS51" s="1116"/>
      <c r="WUT51" s="1116"/>
      <c r="WUU51" s="1116"/>
      <c r="WUV51" s="1116"/>
      <c r="WUW51" s="1116"/>
      <c r="WUX51" s="1116"/>
      <c r="WUY51" s="1116"/>
      <c r="WUZ51" s="1116"/>
      <c r="WVA51" s="1116"/>
      <c r="WVB51" s="1116"/>
      <c r="WVC51" s="1116"/>
      <c r="WVD51" s="1116"/>
      <c r="WVE51" s="1116"/>
      <c r="WVF51" s="1116"/>
      <c r="WVG51" s="1116"/>
      <c r="WVH51" s="1116"/>
      <c r="WVI51" s="1116"/>
      <c r="WVJ51" s="1116"/>
      <c r="WVK51" s="1116"/>
    </row>
    <row r="52" spans="1:16131" s="813" customFormat="1" ht="63.75">
      <c r="A52" s="810"/>
      <c r="B52" s="1578" t="s">
        <v>1578</v>
      </c>
      <c r="C52" s="816"/>
      <c r="D52" s="817"/>
      <c r="F52" s="814"/>
      <c r="G52" s="1116"/>
      <c r="H52" s="1116"/>
      <c r="I52" s="1116"/>
      <c r="J52" s="1116"/>
      <c r="K52" s="1116"/>
      <c r="L52" s="1116"/>
      <c r="M52" s="1116"/>
      <c r="N52" s="1116"/>
      <c r="O52" s="1116"/>
      <c r="P52" s="1116"/>
      <c r="Q52" s="1116"/>
      <c r="R52" s="1116"/>
      <c r="S52" s="1116"/>
      <c r="T52" s="1116"/>
      <c r="U52" s="1116"/>
      <c r="V52" s="1116"/>
      <c r="W52" s="1116"/>
      <c r="X52" s="1116"/>
      <c r="Y52" s="1116"/>
      <c r="Z52" s="1116"/>
      <c r="AA52" s="1116"/>
      <c r="AB52" s="1116"/>
      <c r="AC52" s="1116"/>
      <c r="AD52" s="1116"/>
      <c r="AE52" s="1116"/>
      <c r="AF52" s="1116"/>
      <c r="AG52" s="1116"/>
      <c r="AH52" s="1116"/>
      <c r="AI52" s="1116"/>
      <c r="AJ52" s="1116"/>
      <c r="AK52" s="1116"/>
      <c r="AL52" s="1116"/>
      <c r="AM52" s="1116"/>
      <c r="AN52" s="1116"/>
      <c r="AO52" s="1116"/>
      <c r="AP52" s="1116"/>
      <c r="AQ52" s="1116"/>
      <c r="AR52" s="1116"/>
      <c r="AS52" s="1116"/>
      <c r="AT52" s="1116"/>
      <c r="AU52" s="1116"/>
      <c r="AV52" s="1116"/>
      <c r="AW52" s="1116"/>
      <c r="AX52" s="1116"/>
      <c r="AY52" s="1116"/>
      <c r="AZ52" s="1116"/>
      <c r="BA52" s="1116"/>
      <c r="BB52" s="1116"/>
      <c r="BC52" s="1116"/>
      <c r="BD52" s="1116"/>
      <c r="BE52" s="1116"/>
      <c r="BF52" s="1116"/>
      <c r="BG52" s="1116"/>
      <c r="BH52" s="1116"/>
      <c r="BI52" s="1116"/>
      <c r="BJ52" s="1116"/>
      <c r="BK52" s="1116"/>
      <c r="BL52" s="1116"/>
      <c r="BM52" s="1116"/>
      <c r="BN52" s="1116"/>
      <c r="BO52" s="1116"/>
      <c r="BP52" s="1116"/>
      <c r="BQ52" s="1116"/>
      <c r="BR52" s="1116"/>
      <c r="BS52" s="1116"/>
      <c r="BT52" s="1116"/>
      <c r="BU52" s="1116"/>
      <c r="BV52" s="1116"/>
      <c r="BW52" s="1116"/>
      <c r="BX52" s="1116"/>
      <c r="BY52" s="1116"/>
      <c r="BZ52" s="1116"/>
      <c r="CA52" s="1116"/>
      <c r="CB52" s="1116"/>
      <c r="CC52" s="1116"/>
      <c r="CD52" s="1116"/>
      <c r="CE52" s="1116"/>
      <c r="CF52" s="1116"/>
      <c r="CG52" s="1116"/>
      <c r="CH52" s="1116"/>
      <c r="CI52" s="1116"/>
      <c r="CJ52" s="1116"/>
      <c r="CK52" s="1116"/>
      <c r="CL52" s="1116"/>
      <c r="CM52" s="1116"/>
      <c r="CN52" s="1116"/>
      <c r="CO52" s="1116"/>
      <c r="CP52" s="1116"/>
      <c r="CQ52" s="1116"/>
      <c r="CR52" s="1116"/>
      <c r="CS52" s="1116"/>
      <c r="CT52" s="1116"/>
      <c r="CU52" s="1116"/>
      <c r="CV52" s="1116"/>
      <c r="CW52" s="1116"/>
      <c r="CX52" s="1116"/>
      <c r="CY52" s="1116"/>
      <c r="CZ52" s="1116"/>
      <c r="DA52" s="1116"/>
      <c r="DB52" s="1116"/>
      <c r="DC52" s="1116"/>
      <c r="DD52" s="1116"/>
      <c r="DE52" s="1116"/>
      <c r="DF52" s="1116"/>
      <c r="DG52" s="1116"/>
      <c r="DH52" s="1116"/>
      <c r="DI52" s="1116"/>
      <c r="DJ52" s="1116"/>
      <c r="DK52" s="1116"/>
      <c r="DL52" s="1116"/>
      <c r="DM52" s="1116"/>
      <c r="DN52" s="1116"/>
      <c r="DO52" s="1116"/>
      <c r="DP52" s="1116"/>
      <c r="DQ52" s="1116"/>
      <c r="DR52" s="1116"/>
      <c r="DS52" s="1116"/>
      <c r="DT52" s="1116"/>
      <c r="DU52" s="1116"/>
      <c r="DV52" s="1116"/>
      <c r="DW52" s="1116"/>
      <c r="DX52" s="1116"/>
      <c r="DY52" s="1116"/>
      <c r="DZ52" s="1116"/>
      <c r="EA52" s="1116"/>
      <c r="EB52" s="1116"/>
      <c r="EC52" s="1116"/>
      <c r="ED52" s="1116"/>
      <c r="EE52" s="1116"/>
      <c r="EF52" s="1116"/>
      <c r="EG52" s="1116"/>
      <c r="EH52" s="1116"/>
      <c r="EI52" s="1116"/>
      <c r="EJ52" s="1116"/>
      <c r="EK52" s="1116"/>
      <c r="EL52" s="1116"/>
      <c r="EM52" s="1116"/>
      <c r="EN52" s="1116"/>
      <c r="EO52" s="1116"/>
      <c r="EP52" s="1116"/>
      <c r="EQ52" s="1116"/>
      <c r="ER52" s="1116"/>
      <c r="ES52" s="1116"/>
      <c r="ET52" s="1116"/>
      <c r="EU52" s="1116"/>
      <c r="EV52" s="1116"/>
      <c r="EW52" s="1116"/>
      <c r="EX52" s="1116"/>
      <c r="EY52" s="1116"/>
      <c r="EZ52" s="1116"/>
      <c r="FA52" s="1116"/>
      <c r="FB52" s="1116"/>
      <c r="FC52" s="1116"/>
      <c r="FD52" s="1116"/>
      <c r="FE52" s="1116"/>
      <c r="FF52" s="1116"/>
      <c r="FG52" s="1116"/>
      <c r="FH52" s="1116"/>
      <c r="FI52" s="1116"/>
      <c r="FJ52" s="1116"/>
      <c r="FK52" s="1116"/>
      <c r="FL52" s="1116"/>
      <c r="FM52" s="1116"/>
      <c r="FN52" s="1116"/>
      <c r="FO52" s="1116"/>
      <c r="FP52" s="1116"/>
      <c r="FQ52" s="1116"/>
      <c r="FR52" s="1116"/>
      <c r="FS52" s="1116"/>
      <c r="FT52" s="1116"/>
      <c r="FU52" s="1116"/>
      <c r="FV52" s="1116"/>
      <c r="FW52" s="1116"/>
      <c r="FX52" s="1116"/>
      <c r="FY52" s="1116"/>
      <c r="FZ52" s="1116"/>
      <c r="GA52" s="1116"/>
      <c r="GB52" s="1116"/>
      <c r="GC52" s="1116"/>
      <c r="GD52" s="1116"/>
      <c r="GE52" s="1116"/>
      <c r="GF52" s="1116"/>
      <c r="GG52" s="1116"/>
      <c r="GH52" s="1116"/>
      <c r="GI52" s="1116"/>
      <c r="GJ52" s="1116"/>
      <c r="GK52" s="1116"/>
      <c r="GL52" s="1116"/>
      <c r="GM52" s="1116"/>
      <c r="GN52" s="1116"/>
      <c r="GO52" s="1116"/>
      <c r="GP52" s="1116"/>
      <c r="GQ52" s="1116"/>
      <c r="GR52" s="1116"/>
      <c r="GS52" s="1116"/>
      <c r="GT52" s="1116"/>
      <c r="GU52" s="1116"/>
      <c r="GV52" s="1116"/>
      <c r="GW52" s="1116"/>
      <c r="GX52" s="1116"/>
      <c r="GY52" s="1116"/>
      <c r="GZ52" s="1116"/>
      <c r="HA52" s="1116"/>
      <c r="HB52" s="1116"/>
      <c r="HC52" s="1116"/>
      <c r="HD52" s="1116"/>
      <c r="HE52" s="1116"/>
      <c r="HF52" s="1116"/>
      <c r="HG52" s="1116"/>
      <c r="HH52" s="1116"/>
      <c r="HI52" s="1116"/>
      <c r="HJ52" s="1116"/>
      <c r="HK52" s="1116"/>
      <c r="HL52" s="1116"/>
      <c r="HM52" s="1116"/>
      <c r="HN52" s="1116"/>
      <c r="HO52" s="1116"/>
      <c r="HP52" s="1116"/>
      <c r="HQ52" s="1116"/>
      <c r="HR52" s="1116"/>
      <c r="HS52" s="1116"/>
      <c r="HT52" s="1116"/>
      <c r="HU52" s="1116"/>
      <c r="HV52" s="1116"/>
      <c r="HW52" s="1116"/>
      <c r="HX52" s="1116"/>
      <c r="HY52" s="1116"/>
      <c r="HZ52" s="1116"/>
      <c r="IA52" s="1116"/>
      <c r="IB52" s="1116"/>
      <c r="IC52" s="1116"/>
      <c r="ID52" s="1116"/>
      <c r="IE52" s="1116"/>
      <c r="IF52" s="1116"/>
      <c r="IG52" s="1116"/>
      <c r="IH52" s="1116"/>
      <c r="II52" s="1116"/>
      <c r="IJ52" s="1116"/>
      <c r="IK52" s="1116"/>
      <c r="IL52" s="1116"/>
      <c r="IM52" s="1116"/>
      <c r="IN52" s="1116"/>
      <c r="IO52" s="1116"/>
      <c r="IP52" s="1116"/>
      <c r="IQ52" s="1116"/>
      <c r="IR52" s="1116"/>
      <c r="IS52" s="1116"/>
      <c r="IT52" s="1116"/>
      <c r="IU52" s="1116"/>
      <c r="IV52" s="1116"/>
      <c r="IW52" s="1116"/>
      <c r="IX52" s="1116"/>
      <c r="IY52" s="1116"/>
      <c r="IZ52" s="1116"/>
      <c r="JA52" s="1116"/>
      <c r="JB52" s="1116"/>
      <c r="JC52" s="1116"/>
      <c r="JD52" s="1116"/>
      <c r="JE52" s="1116"/>
      <c r="JF52" s="1116"/>
      <c r="JG52" s="1116"/>
      <c r="JH52" s="1116"/>
      <c r="JI52" s="1116"/>
      <c r="JJ52" s="1116"/>
      <c r="JK52" s="1116"/>
      <c r="JL52" s="1116"/>
      <c r="JM52" s="1116"/>
      <c r="JN52" s="1116"/>
      <c r="JO52" s="1116"/>
      <c r="JP52" s="1116"/>
      <c r="JQ52" s="1116"/>
      <c r="JR52" s="1116"/>
      <c r="JS52" s="1116"/>
      <c r="JT52" s="1116"/>
      <c r="JU52" s="1116"/>
      <c r="JV52" s="1116"/>
      <c r="JW52" s="1116"/>
      <c r="JX52" s="1116"/>
      <c r="JY52" s="1116"/>
      <c r="JZ52" s="1116"/>
      <c r="KA52" s="1116"/>
      <c r="KB52" s="1116"/>
      <c r="KC52" s="1116"/>
      <c r="KD52" s="1116"/>
      <c r="KE52" s="1116"/>
      <c r="KF52" s="1116"/>
      <c r="KG52" s="1116"/>
      <c r="KH52" s="1116"/>
      <c r="KI52" s="1116"/>
      <c r="KJ52" s="1116"/>
      <c r="KK52" s="1116"/>
      <c r="KL52" s="1116"/>
      <c r="KM52" s="1116"/>
      <c r="KN52" s="1116"/>
      <c r="KO52" s="1116"/>
      <c r="KP52" s="1116"/>
      <c r="KQ52" s="1116"/>
      <c r="KR52" s="1116"/>
      <c r="KS52" s="1116"/>
      <c r="KT52" s="1116"/>
      <c r="KU52" s="1116"/>
      <c r="KV52" s="1116"/>
      <c r="KW52" s="1116"/>
      <c r="KX52" s="1116"/>
      <c r="KY52" s="1116"/>
      <c r="KZ52" s="1116"/>
      <c r="LA52" s="1116"/>
      <c r="LB52" s="1116"/>
      <c r="LC52" s="1116"/>
      <c r="LD52" s="1116"/>
      <c r="LE52" s="1116"/>
      <c r="LF52" s="1116"/>
      <c r="LG52" s="1116"/>
      <c r="LH52" s="1116"/>
      <c r="LI52" s="1116"/>
      <c r="LJ52" s="1116"/>
      <c r="LK52" s="1116"/>
      <c r="LL52" s="1116"/>
      <c r="LM52" s="1116"/>
      <c r="LN52" s="1116"/>
      <c r="LO52" s="1116"/>
      <c r="LP52" s="1116"/>
      <c r="LQ52" s="1116"/>
      <c r="LR52" s="1116"/>
      <c r="LS52" s="1116"/>
      <c r="LT52" s="1116"/>
      <c r="LU52" s="1116"/>
      <c r="LV52" s="1116"/>
      <c r="LW52" s="1116"/>
      <c r="LX52" s="1116"/>
      <c r="LY52" s="1116"/>
      <c r="LZ52" s="1116"/>
      <c r="MA52" s="1116"/>
      <c r="MB52" s="1116"/>
      <c r="MC52" s="1116"/>
      <c r="MD52" s="1116"/>
      <c r="ME52" s="1116"/>
      <c r="MF52" s="1116"/>
      <c r="MG52" s="1116"/>
      <c r="MH52" s="1116"/>
      <c r="MI52" s="1116"/>
      <c r="MJ52" s="1116"/>
      <c r="MK52" s="1116"/>
      <c r="ML52" s="1116"/>
      <c r="MM52" s="1116"/>
      <c r="MN52" s="1116"/>
      <c r="MO52" s="1116"/>
      <c r="MP52" s="1116"/>
      <c r="MQ52" s="1116"/>
      <c r="MR52" s="1116"/>
      <c r="MS52" s="1116"/>
      <c r="MT52" s="1116"/>
      <c r="MU52" s="1116"/>
      <c r="MV52" s="1116"/>
      <c r="MW52" s="1116"/>
      <c r="MX52" s="1116"/>
      <c r="MY52" s="1116"/>
      <c r="MZ52" s="1116"/>
      <c r="NA52" s="1116"/>
      <c r="NB52" s="1116"/>
      <c r="NC52" s="1116"/>
      <c r="ND52" s="1116"/>
      <c r="NE52" s="1116"/>
      <c r="NF52" s="1116"/>
      <c r="NG52" s="1116"/>
      <c r="NH52" s="1116"/>
      <c r="NI52" s="1116"/>
      <c r="NJ52" s="1116"/>
      <c r="NK52" s="1116"/>
      <c r="NL52" s="1116"/>
      <c r="NM52" s="1116"/>
      <c r="NN52" s="1116"/>
      <c r="NO52" s="1116"/>
      <c r="NP52" s="1116"/>
      <c r="NQ52" s="1116"/>
      <c r="NR52" s="1116"/>
      <c r="NS52" s="1116"/>
      <c r="NT52" s="1116"/>
      <c r="NU52" s="1116"/>
      <c r="NV52" s="1116"/>
      <c r="NW52" s="1116"/>
      <c r="NX52" s="1116"/>
      <c r="NY52" s="1116"/>
      <c r="NZ52" s="1116"/>
      <c r="OA52" s="1116"/>
      <c r="OB52" s="1116"/>
      <c r="OC52" s="1116"/>
      <c r="OD52" s="1116"/>
      <c r="OE52" s="1116"/>
      <c r="OF52" s="1116"/>
      <c r="OG52" s="1116"/>
      <c r="OH52" s="1116"/>
      <c r="OI52" s="1116"/>
      <c r="OJ52" s="1116"/>
      <c r="OK52" s="1116"/>
      <c r="OL52" s="1116"/>
      <c r="OM52" s="1116"/>
      <c r="ON52" s="1116"/>
      <c r="OO52" s="1116"/>
      <c r="OP52" s="1116"/>
      <c r="OQ52" s="1116"/>
      <c r="OR52" s="1116"/>
      <c r="OS52" s="1116"/>
      <c r="OT52" s="1116"/>
      <c r="OU52" s="1116"/>
      <c r="OV52" s="1116"/>
      <c r="OW52" s="1116"/>
      <c r="OX52" s="1116"/>
      <c r="OY52" s="1116"/>
      <c r="OZ52" s="1116"/>
      <c r="PA52" s="1116"/>
      <c r="PB52" s="1116"/>
      <c r="PC52" s="1116"/>
      <c r="PD52" s="1116"/>
      <c r="PE52" s="1116"/>
      <c r="PF52" s="1116"/>
      <c r="PG52" s="1116"/>
      <c r="PH52" s="1116"/>
      <c r="PI52" s="1116"/>
      <c r="PJ52" s="1116"/>
      <c r="PK52" s="1116"/>
      <c r="PL52" s="1116"/>
      <c r="PM52" s="1116"/>
      <c r="PN52" s="1116"/>
      <c r="PO52" s="1116"/>
      <c r="PP52" s="1116"/>
      <c r="PQ52" s="1116"/>
      <c r="PR52" s="1116"/>
      <c r="PS52" s="1116"/>
      <c r="PT52" s="1116"/>
      <c r="PU52" s="1116"/>
      <c r="PV52" s="1116"/>
      <c r="PW52" s="1116"/>
      <c r="PX52" s="1116"/>
      <c r="PY52" s="1116"/>
      <c r="PZ52" s="1116"/>
      <c r="QA52" s="1116"/>
      <c r="QB52" s="1116"/>
      <c r="QC52" s="1116"/>
      <c r="QD52" s="1116"/>
      <c r="QE52" s="1116"/>
      <c r="QF52" s="1116"/>
      <c r="QG52" s="1116"/>
      <c r="QH52" s="1116"/>
      <c r="QI52" s="1116"/>
      <c r="QJ52" s="1116"/>
      <c r="QK52" s="1116"/>
      <c r="QL52" s="1116"/>
      <c r="QM52" s="1116"/>
      <c r="QN52" s="1116"/>
      <c r="QO52" s="1116"/>
      <c r="QP52" s="1116"/>
      <c r="QQ52" s="1116"/>
      <c r="QR52" s="1116"/>
      <c r="QS52" s="1116"/>
      <c r="QT52" s="1116"/>
      <c r="QU52" s="1116"/>
      <c r="QV52" s="1116"/>
      <c r="QW52" s="1116"/>
      <c r="QX52" s="1116"/>
      <c r="QY52" s="1116"/>
      <c r="QZ52" s="1116"/>
      <c r="RA52" s="1116"/>
      <c r="RB52" s="1116"/>
      <c r="RC52" s="1116"/>
      <c r="RD52" s="1116"/>
      <c r="RE52" s="1116"/>
      <c r="RF52" s="1116"/>
      <c r="RG52" s="1116"/>
      <c r="RH52" s="1116"/>
      <c r="RI52" s="1116"/>
      <c r="RJ52" s="1116"/>
      <c r="RK52" s="1116"/>
      <c r="RL52" s="1116"/>
      <c r="RM52" s="1116"/>
      <c r="RN52" s="1116"/>
      <c r="RO52" s="1116"/>
      <c r="RP52" s="1116"/>
      <c r="RQ52" s="1116"/>
      <c r="RR52" s="1116"/>
      <c r="RS52" s="1116"/>
      <c r="RT52" s="1116"/>
      <c r="RU52" s="1116"/>
      <c r="RV52" s="1116"/>
      <c r="RW52" s="1116"/>
      <c r="RX52" s="1116"/>
      <c r="RY52" s="1116"/>
      <c r="RZ52" s="1116"/>
      <c r="SA52" s="1116"/>
      <c r="SB52" s="1116"/>
      <c r="SC52" s="1116"/>
      <c r="SD52" s="1116"/>
      <c r="SE52" s="1116"/>
      <c r="SF52" s="1116"/>
      <c r="SG52" s="1116"/>
      <c r="SH52" s="1116"/>
      <c r="SI52" s="1116"/>
      <c r="SJ52" s="1116"/>
      <c r="SK52" s="1116"/>
      <c r="SL52" s="1116"/>
      <c r="SM52" s="1116"/>
      <c r="SN52" s="1116"/>
      <c r="SO52" s="1116"/>
      <c r="SP52" s="1116"/>
      <c r="SQ52" s="1116"/>
      <c r="SR52" s="1116"/>
      <c r="SS52" s="1116"/>
      <c r="ST52" s="1116"/>
      <c r="SU52" s="1116"/>
      <c r="SV52" s="1116"/>
      <c r="SW52" s="1116"/>
      <c r="SX52" s="1116"/>
      <c r="SY52" s="1116"/>
      <c r="SZ52" s="1116"/>
      <c r="TA52" s="1116"/>
      <c r="TB52" s="1116"/>
      <c r="TC52" s="1116"/>
      <c r="TD52" s="1116"/>
      <c r="TE52" s="1116"/>
      <c r="TF52" s="1116"/>
      <c r="TG52" s="1116"/>
      <c r="TH52" s="1116"/>
      <c r="TI52" s="1116"/>
      <c r="TJ52" s="1116"/>
      <c r="TK52" s="1116"/>
      <c r="TL52" s="1116"/>
      <c r="TM52" s="1116"/>
      <c r="TN52" s="1116"/>
      <c r="TO52" s="1116"/>
      <c r="TP52" s="1116"/>
      <c r="TQ52" s="1116"/>
      <c r="TR52" s="1116"/>
      <c r="TS52" s="1116"/>
      <c r="TT52" s="1116"/>
      <c r="TU52" s="1116"/>
      <c r="TV52" s="1116"/>
      <c r="TW52" s="1116"/>
      <c r="TX52" s="1116"/>
      <c r="TY52" s="1116"/>
      <c r="TZ52" s="1116"/>
      <c r="UA52" s="1116"/>
      <c r="UB52" s="1116"/>
      <c r="UC52" s="1116"/>
      <c r="UD52" s="1116"/>
      <c r="UE52" s="1116"/>
      <c r="UF52" s="1116"/>
      <c r="UG52" s="1116"/>
      <c r="UH52" s="1116"/>
      <c r="UI52" s="1116"/>
      <c r="UJ52" s="1116"/>
      <c r="UK52" s="1116"/>
      <c r="UL52" s="1116"/>
      <c r="UM52" s="1116"/>
      <c r="UN52" s="1116"/>
      <c r="UO52" s="1116"/>
      <c r="UP52" s="1116"/>
      <c r="UQ52" s="1116"/>
      <c r="UR52" s="1116"/>
      <c r="US52" s="1116"/>
      <c r="UT52" s="1116"/>
      <c r="UU52" s="1116"/>
      <c r="UV52" s="1116"/>
      <c r="UW52" s="1116"/>
      <c r="UX52" s="1116"/>
      <c r="UY52" s="1116"/>
      <c r="UZ52" s="1116"/>
      <c r="VA52" s="1116"/>
      <c r="VB52" s="1116"/>
      <c r="VC52" s="1116"/>
      <c r="VD52" s="1116"/>
      <c r="VE52" s="1116"/>
      <c r="VF52" s="1116"/>
      <c r="VG52" s="1116"/>
      <c r="VH52" s="1116"/>
      <c r="VI52" s="1116"/>
      <c r="VJ52" s="1116"/>
      <c r="VK52" s="1116"/>
      <c r="VL52" s="1116"/>
      <c r="VM52" s="1116"/>
      <c r="VN52" s="1116"/>
      <c r="VO52" s="1116"/>
      <c r="VP52" s="1116"/>
      <c r="VQ52" s="1116"/>
      <c r="VR52" s="1116"/>
      <c r="VS52" s="1116"/>
      <c r="VT52" s="1116"/>
      <c r="VU52" s="1116"/>
      <c r="VV52" s="1116"/>
      <c r="VW52" s="1116"/>
      <c r="VX52" s="1116"/>
      <c r="VY52" s="1116"/>
      <c r="VZ52" s="1116"/>
      <c r="WA52" s="1116"/>
      <c r="WB52" s="1116"/>
      <c r="WC52" s="1116"/>
      <c r="WD52" s="1116"/>
      <c r="WE52" s="1116"/>
      <c r="WF52" s="1116"/>
      <c r="WG52" s="1116"/>
      <c r="WH52" s="1116"/>
      <c r="WI52" s="1116"/>
      <c r="WJ52" s="1116"/>
      <c r="WK52" s="1116"/>
      <c r="WL52" s="1116"/>
      <c r="WM52" s="1116"/>
      <c r="WN52" s="1116"/>
      <c r="WO52" s="1116"/>
      <c r="WP52" s="1116"/>
      <c r="WQ52" s="1116"/>
      <c r="WR52" s="1116"/>
      <c r="WS52" s="1116"/>
      <c r="WT52" s="1116"/>
      <c r="WU52" s="1116"/>
      <c r="WV52" s="1116"/>
      <c r="WW52" s="1116"/>
      <c r="WX52" s="1116"/>
      <c r="WY52" s="1116"/>
      <c r="WZ52" s="1116"/>
      <c r="XA52" s="1116"/>
      <c r="XB52" s="1116"/>
      <c r="XC52" s="1116"/>
      <c r="XD52" s="1116"/>
      <c r="XE52" s="1116"/>
      <c r="XF52" s="1116"/>
      <c r="XG52" s="1116"/>
      <c r="XH52" s="1116"/>
      <c r="XI52" s="1116"/>
      <c r="XJ52" s="1116"/>
      <c r="XK52" s="1116"/>
      <c r="XL52" s="1116"/>
      <c r="XM52" s="1116"/>
      <c r="XN52" s="1116"/>
      <c r="XO52" s="1116"/>
      <c r="XP52" s="1116"/>
      <c r="XQ52" s="1116"/>
      <c r="XR52" s="1116"/>
      <c r="XS52" s="1116"/>
      <c r="XT52" s="1116"/>
      <c r="XU52" s="1116"/>
      <c r="XV52" s="1116"/>
      <c r="XW52" s="1116"/>
      <c r="XX52" s="1116"/>
      <c r="XY52" s="1116"/>
      <c r="XZ52" s="1116"/>
      <c r="YA52" s="1116"/>
      <c r="YB52" s="1116"/>
      <c r="YC52" s="1116"/>
      <c r="YD52" s="1116"/>
      <c r="YE52" s="1116"/>
      <c r="YF52" s="1116"/>
      <c r="YG52" s="1116"/>
      <c r="YH52" s="1116"/>
      <c r="YI52" s="1116"/>
      <c r="YJ52" s="1116"/>
      <c r="YK52" s="1116"/>
      <c r="YL52" s="1116"/>
      <c r="YM52" s="1116"/>
      <c r="YN52" s="1116"/>
      <c r="YO52" s="1116"/>
      <c r="YP52" s="1116"/>
      <c r="YQ52" s="1116"/>
      <c r="YR52" s="1116"/>
      <c r="YS52" s="1116"/>
      <c r="YT52" s="1116"/>
      <c r="YU52" s="1116"/>
      <c r="YV52" s="1116"/>
      <c r="YW52" s="1116"/>
      <c r="YX52" s="1116"/>
      <c r="YY52" s="1116"/>
      <c r="YZ52" s="1116"/>
      <c r="ZA52" s="1116"/>
      <c r="ZB52" s="1116"/>
      <c r="ZC52" s="1116"/>
      <c r="ZD52" s="1116"/>
      <c r="ZE52" s="1116"/>
      <c r="ZF52" s="1116"/>
      <c r="ZG52" s="1116"/>
      <c r="ZH52" s="1116"/>
      <c r="ZI52" s="1116"/>
      <c r="ZJ52" s="1116"/>
      <c r="ZK52" s="1116"/>
      <c r="ZL52" s="1116"/>
      <c r="ZM52" s="1116"/>
      <c r="ZN52" s="1116"/>
      <c r="ZO52" s="1116"/>
      <c r="ZP52" s="1116"/>
      <c r="ZQ52" s="1116"/>
      <c r="ZR52" s="1116"/>
      <c r="ZS52" s="1116"/>
      <c r="ZT52" s="1116"/>
      <c r="ZU52" s="1116"/>
      <c r="ZV52" s="1116"/>
      <c r="ZW52" s="1116"/>
      <c r="ZX52" s="1116"/>
      <c r="ZY52" s="1116"/>
      <c r="ZZ52" s="1116"/>
      <c r="AAA52" s="1116"/>
      <c r="AAB52" s="1116"/>
      <c r="AAC52" s="1116"/>
      <c r="AAD52" s="1116"/>
      <c r="AAE52" s="1116"/>
      <c r="AAF52" s="1116"/>
      <c r="AAG52" s="1116"/>
      <c r="AAH52" s="1116"/>
      <c r="AAI52" s="1116"/>
      <c r="AAJ52" s="1116"/>
      <c r="AAK52" s="1116"/>
      <c r="AAL52" s="1116"/>
      <c r="AAM52" s="1116"/>
      <c r="AAN52" s="1116"/>
      <c r="AAO52" s="1116"/>
      <c r="AAP52" s="1116"/>
      <c r="AAQ52" s="1116"/>
      <c r="AAR52" s="1116"/>
      <c r="AAS52" s="1116"/>
      <c r="AAT52" s="1116"/>
      <c r="AAU52" s="1116"/>
      <c r="AAV52" s="1116"/>
      <c r="AAW52" s="1116"/>
      <c r="AAX52" s="1116"/>
      <c r="AAY52" s="1116"/>
      <c r="AAZ52" s="1116"/>
      <c r="ABA52" s="1116"/>
      <c r="ABB52" s="1116"/>
      <c r="ABC52" s="1116"/>
      <c r="ABD52" s="1116"/>
      <c r="ABE52" s="1116"/>
      <c r="ABF52" s="1116"/>
      <c r="ABG52" s="1116"/>
      <c r="ABH52" s="1116"/>
      <c r="ABI52" s="1116"/>
      <c r="ABJ52" s="1116"/>
      <c r="ABK52" s="1116"/>
      <c r="ABL52" s="1116"/>
      <c r="ABM52" s="1116"/>
      <c r="ABN52" s="1116"/>
      <c r="ABO52" s="1116"/>
      <c r="ABP52" s="1116"/>
      <c r="ABQ52" s="1116"/>
      <c r="ABR52" s="1116"/>
      <c r="ABS52" s="1116"/>
      <c r="ABT52" s="1116"/>
      <c r="ABU52" s="1116"/>
      <c r="ABV52" s="1116"/>
      <c r="ABW52" s="1116"/>
      <c r="ABX52" s="1116"/>
      <c r="ABY52" s="1116"/>
      <c r="ABZ52" s="1116"/>
      <c r="ACA52" s="1116"/>
      <c r="ACB52" s="1116"/>
      <c r="ACC52" s="1116"/>
      <c r="ACD52" s="1116"/>
      <c r="ACE52" s="1116"/>
      <c r="ACF52" s="1116"/>
      <c r="ACG52" s="1116"/>
      <c r="ACH52" s="1116"/>
      <c r="ACI52" s="1116"/>
      <c r="ACJ52" s="1116"/>
      <c r="ACK52" s="1116"/>
      <c r="ACL52" s="1116"/>
      <c r="ACM52" s="1116"/>
      <c r="ACN52" s="1116"/>
      <c r="ACO52" s="1116"/>
      <c r="ACP52" s="1116"/>
      <c r="ACQ52" s="1116"/>
      <c r="ACR52" s="1116"/>
      <c r="ACS52" s="1116"/>
      <c r="ACT52" s="1116"/>
      <c r="ACU52" s="1116"/>
      <c r="ACV52" s="1116"/>
      <c r="ACW52" s="1116"/>
      <c r="ACX52" s="1116"/>
      <c r="ACY52" s="1116"/>
      <c r="ACZ52" s="1116"/>
      <c r="ADA52" s="1116"/>
      <c r="ADB52" s="1116"/>
      <c r="ADC52" s="1116"/>
      <c r="ADD52" s="1116"/>
      <c r="ADE52" s="1116"/>
      <c r="ADF52" s="1116"/>
      <c r="ADG52" s="1116"/>
      <c r="ADH52" s="1116"/>
      <c r="ADI52" s="1116"/>
      <c r="ADJ52" s="1116"/>
      <c r="ADK52" s="1116"/>
      <c r="ADL52" s="1116"/>
      <c r="ADM52" s="1116"/>
      <c r="ADN52" s="1116"/>
      <c r="ADO52" s="1116"/>
      <c r="ADP52" s="1116"/>
      <c r="ADQ52" s="1116"/>
      <c r="ADR52" s="1116"/>
      <c r="ADS52" s="1116"/>
      <c r="ADT52" s="1116"/>
      <c r="ADU52" s="1116"/>
      <c r="ADV52" s="1116"/>
      <c r="ADW52" s="1116"/>
      <c r="ADX52" s="1116"/>
      <c r="ADY52" s="1116"/>
      <c r="ADZ52" s="1116"/>
      <c r="AEA52" s="1116"/>
      <c r="AEB52" s="1116"/>
      <c r="AEC52" s="1116"/>
      <c r="AED52" s="1116"/>
      <c r="AEE52" s="1116"/>
      <c r="AEF52" s="1116"/>
      <c r="AEG52" s="1116"/>
      <c r="AEH52" s="1116"/>
      <c r="AEI52" s="1116"/>
      <c r="AEJ52" s="1116"/>
      <c r="AEK52" s="1116"/>
      <c r="AEL52" s="1116"/>
      <c r="AEM52" s="1116"/>
      <c r="AEN52" s="1116"/>
      <c r="AEO52" s="1116"/>
      <c r="AEP52" s="1116"/>
      <c r="AEQ52" s="1116"/>
      <c r="AER52" s="1116"/>
      <c r="AES52" s="1116"/>
      <c r="AET52" s="1116"/>
      <c r="AEU52" s="1116"/>
      <c r="AEV52" s="1116"/>
      <c r="AEW52" s="1116"/>
      <c r="AEX52" s="1116"/>
      <c r="AEY52" s="1116"/>
      <c r="AEZ52" s="1116"/>
      <c r="AFA52" s="1116"/>
      <c r="AFB52" s="1116"/>
      <c r="AFC52" s="1116"/>
      <c r="AFD52" s="1116"/>
      <c r="AFE52" s="1116"/>
      <c r="AFF52" s="1116"/>
      <c r="AFG52" s="1116"/>
      <c r="AFH52" s="1116"/>
      <c r="AFI52" s="1116"/>
      <c r="AFJ52" s="1116"/>
      <c r="AFK52" s="1116"/>
      <c r="AFL52" s="1116"/>
      <c r="AFM52" s="1116"/>
      <c r="AFN52" s="1116"/>
      <c r="AFO52" s="1116"/>
      <c r="AFP52" s="1116"/>
      <c r="AFQ52" s="1116"/>
      <c r="AFR52" s="1116"/>
      <c r="AFS52" s="1116"/>
      <c r="AFT52" s="1116"/>
      <c r="AFU52" s="1116"/>
      <c r="AFV52" s="1116"/>
      <c r="AFW52" s="1116"/>
      <c r="AFX52" s="1116"/>
      <c r="AFY52" s="1116"/>
      <c r="AFZ52" s="1116"/>
      <c r="AGA52" s="1116"/>
      <c r="AGB52" s="1116"/>
      <c r="AGC52" s="1116"/>
      <c r="AGD52" s="1116"/>
      <c r="AGE52" s="1116"/>
      <c r="AGF52" s="1116"/>
      <c r="AGG52" s="1116"/>
      <c r="AGH52" s="1116"/>
      <c r="AGI52" s="1116"/>
      <c r="AGJ52" s="1116"/>
      <c r="AGK52" s="1116"/>
      <c r="AGL52" s="1116"/>
      <c r="AGM52" s="1116"/>
      <c r="AGN52" s="1116"/>
      <c r="AGO52" s="1116"/>
      <c r="AGP52" s="1116"/>
      <c r="AGQ52" s="1116"/>
      <c r="AGR52" s="1116"/>
      <c r="AGS52" s="1116"/>
      <c r="AGT52" s="1116"/>
      <c r="AGU52" s="1116"/>
      <c r="AGV52" s="1116"/>
      <c r="AGW52" s="1116"/>
      <c r="AGX52" s="1116"/>
      <c r="AGY52" s="1116"/>
      <c r="AGZ52" s="1116"/>
      <c r="AHA52" s="1116"/>
      <c r="AHB52" s="1116"/>
      <c r="AHC52" s="1116"/>
      <c r="AHD52" s="1116"/>
      <c r="AHE52" s="1116"/>
      <c r="AHF52" s="1116"/>
      <c r="AHG52" s="1116"/>
      <c r="AHH52" s="1116"/>
      <c r="AHI52" s="1116"/>
      <c r="AHJ52" s="1116"/>
      <c r="AHK52" s="1116"/>
      <c r="AHL52" s="1116"/>
      <c r="AHM52" s="1116"/>
      <c r="AHN52" s="1116"/>
      <c r="AHO52" s="1116"/>
      <c r="AHP52" s="1116"/>
      <c r="AHQ52" s="1116"/>
      <c r="AHR52" s="1116"/>
      <c r="AHS52" s="1116"/>
      <c r="AHT52" s="1116"/>
      <c r="AHU52" s="1116"/>
      <c r="AHV52" s="1116"/>
      <c r="AHW52" s="1116"/>
      <c r="AHX52" s="1116"/>
      <c r="AHY52" s="1116"/>
      <c r="AHZ52" s="1116"/>
      <c r="AIA52" s="1116"/>
      <c r="AIB52" s="1116"/>
      <c r="AIC52" s="1116"/>
      <c r="AID52" s="1116"/>
      <c r="AIE52" s="1116"/>
      <c r="AIF52" s="1116"/>
      <c r="AIG52" s="1116"/>
      <c r="AIH52" s="1116"/>
      <c r="AII52" s="1116"/>
      <c r="AIJ52" s="1116"/>
      <c r="AIK52" s="1116"/>
      <c r="AIL52" s="1116"/>
      <c r="AIM52" s="1116"/>
      <c r="AIN52" s="1116"/>
      <c r="AIO52" s="1116"/>
      <c r="AIP52" s="1116"/>
      <c r="AIQ52" s="1116"/>
      <c r="AIR52" s="1116"/>
      <c r="AIS52" s="1116"/>
      <c r="AIT52" s="1116"/>
      <c r="AIU52" s="1116"/>
      <c r="AIV52" s="1116"/>
      <c r="AIW52" s="1116"/>
      <c r="AIX52" s="1116"/>
      <c r="AIY52" s="1116"/>
      <c r="AIZ52" s="1116"/>
      <c r="AJA52" s="1116"/>
      <c r="AJB52" s="1116"/>
      <c r="AJC52" s="1116"/>
      <c r="AJD52" s="1116"/>
      <c r="AJE52" s="1116"/>
      <c r="AJF52" s="1116"/>
      <c r="AJG52" s="1116"/>
      <c r="AJH52" s="1116"/>
      <c r="AJI52" s="1116"/>
      <c r="AJJ52" s="1116"/>
      <c r="AJK52" s="1116"/>
      <c r="AJL52" s="1116"/>
      <c r="AJM52" s="1116"/>
      <c r="AJN52" s="1116"/>
      <c r="AJO52" s="1116"/>
      <c r="AJP52" s="1116"/>
      <c r="AJQ52" s="1116"/>
      <c r="AJR52" s="1116"/>
      <c r="AJS52" s="1116"/>
      <c r="AJT52" s="1116"/>
      <c r="AJU52" s="1116"/>
      <c r="AJV52" s="1116"/>
      <c r="AJW52" s="1116"/>
      <c r="AJX52" s="1116"/>
      <c r="AJY52" s="1116"/>
      <c r="AJZ52" s="1116"/>
      <c r="AKA52" s="1116"/>
      <c r="AKB52" s="1116"/>
      <c r="AKC52" s="1116"/>
      <c r="AKD52" s="1116"/>
      <c r="AKE52" s="1116"/>
      <c r="AKF52" s="1116"/>
      <c r="AKG52" s="1116"/>
      <c r="AKH52" s="1116"/>
      <c r="AKI52" s="1116"/>
      <c r="AKJ52" s="1116"/>
      <c r="AKK52" s="1116"/>
      <c r="AKL52" s="1116"/>
      <c r="AKM52" s="1116"/>
      <c r="AKN52" s="1116"/>
      <c r="AKO52" s="1116"/>
      <c r="AKP52" s="1116"/>
      <c r="AKQ52" s="1116"/>
      <c r="AKR52" s="1116"/>
      <c r="AKS52" s="1116"/>
      <c r="AKT52" s="1116"/>
      <c r="AKU52" s="1116"/>
      <c r="AKV52" s="1116"/>
      <c r="AKW52" s="1116"/>
      <c r="AKX52" s="1116"/>
      <c r="AKY52" s="1116"/>
      <c r="AKZ52" s="1116"/>
      <c r="ALA52" s="1116"/>
      <c r="ALB52" s="1116"/>
      <c r="ALC52" s="1116"/>
      <c r="ALD52" s="1116"/>
      <c r="ALE52" s="1116"/>
      <c r="ALF52" s="1116"/>
      <c r="ALG52" s="1116"/>
      <c r="ALH52" s="1116"/>
      <c r="ALI52" s="1116"/>
      <c r="ALJ52" s="1116"/>
      <c r="ALK52" s="1116"/>
      <c r="ALL52" s="1116"/>
      <c r="ALM52" s="1116"/>
      <c r="ALN52" s="1116"/>
      <c r="ALO52" s="1116"/>
      <c r="ALP52" s="1116"/>
      <c r="ALQ52" s="1116"/>
      <c r="ALR52" s="1116"/>
      <c r="ALS52" s="1116"/>
      <c r="ALT52" s="1116"/>
      <c r="ALU52" s="1116"/>
      <c r="ALV52" s="1116"/>
      <c r="ALW52" s="1116"/>
      <c r="ALX52" s="1116"/>
      <c r="ALY52" s="1116"/>
      <c r="ALZ52" s="1116"/>
      <c r="AMA52" s="1116"/>
      <c r="AMB52" s="1116"/>
      <c r="AMC52" s="1116"/>
      <c r="AMD52" s="1116"/>
      <c r="AME52" s="1116"/>
      <c r="AMF52" s="1116"/>
      <c r="AMG52" s="1116"/>
      <c r="AMH52" s="1116"/>
      <c r="AMI52" s="1116"/>
      <c r="AMJ52" s="1116"/>
      <c r="AMK52" s="1116"/>
      <c r="AML52" s="1116"/>
      <c r="AMM52" s="1116"/>
      <c r="AMN52" s="1116"/>
      <c r="AMO52" s="1116"/>
      <c r="AMP52" s="1116"/>
      <c r="AMQ52" s="1116"/>
      <c r="AMR52" s="1116"/>
      <c r="AMS52" s="1116"/>
      <c r="AMT52" s="1116"/>
      <c r="AMU52" s="1116"/>
      <c r="AMV52" s="1116"/>
      <c r="AMW52" s="1116"/>
      <c r="AMX52" s="1116"/>
      <c r="AMY52" s="1116"/>
      <c r="AMZ52" s="1116"/>
      <c r="ANA52" s="1116"/>
      <c r="ANB52" s="1116"/>
      <c r="ANC52" s="1116"/>
      <c r="AND52" s="1116"/>
      <c r="ANE52" s="1116"/>
      <c r="ANF52" s="1116"/>
      <c r="ANG52" s="1116"/>
      <c r="ANH52" s="1116"/>
      <c r="ANI52" s="1116"/>
      <c r="ANJ52" s="1116"/>
      <c r="ANK52" s="1116"/>
      <c r="ANL52" s="1116"/>
      <c r="ANM52" s="1116"/>
      <c r="ANN52" s="1116"/>
      <c r="ANO52" s="1116"/>
      <c r="ANP52" s="1116"/>
      <c r="ANQ52" s="1116"/>
      <c r="ANR52" s="1116"/>
      <c r="ANS52" s="1116"/>
      <c r="ANT52" s="1116"/>
      <c r="ANU52" s="1116"/>
      <c r="ANV52" s="1116"/>
      <c r="ANW52" s="1116"/>
      <c r="ANX52" s="1116"/>
      <c r="ANY52" s="1116"/>
      <c r="ANZ52" s="1116"/>
      <c r="AOA52" s="1116"/>
      <c r="AOB52" s="1116"/>
      <c r="AOC52" s="1116"/>
      <c r="AOD52" s="1116"/>
      <c r="AOE52" s="1116"/>
      <c r="AOF52" s="1116"/>
      <c r="AOG52" s="1116"/>
      <c r="AOH52" s="1116"/>
      <c r="AOI52" s="1116"/>
      <c r="AOJ52" s="1116"/>
      <c r="AOK52" s="1116"/>
      <c r="AOL52" s="1116"/>
      <c r="AOM52" s="1116"/>
      <c r="AON52" s="1116"/>
      <c r="AOO52" s="1116"/>
      <c r="AOP52" s="1116"/>
      <c r="AOQ52" s="1116"/>
      <c r="AOR52" s="1116"/>
      <c r="AOS52" s="1116"/>
      <c r="AOT52" s="1116"/>
      <c r="AOU52" s="1116"/>
      <c r="AOV52" s="1116"/>
      <c r="AOW52" s="1116"/>
      <c r="AOX52" s="1116"/>
      <c r="AOY52" s="1116"/>
      <c r="AOZ52" s="1116"/>
      <c r="APA52" s="1116"/>
      <c r="APB52" s="1116"/>
      <c r="APC52" s="1116"/>
      <c r="APD52" s="1116"/>
      <c r="APE52" s="1116"/>
      <c r="APF52" s="1116"/>
      <c r="APG52" s="1116"/>
      <c r="APH52" s="1116"/>
      <c r="API52" s="1116"/>
      <c r="APJ52" s="1116"/>
      <c r="APK52" s="1116"/>
      <c r="APL52" s="1116"/>
      <c r="APM52" s="1116"/>
      <c r="APN52" s="1116"/>
      <c r="APO52" s="1116"/>
      <c r="APP52" s="1116"/>
      <c r="APQ52" s="1116"/>
      <c r="APR52" s="1116"/>
      <c r="APS52" s="1116"/>
      <c r="APT52" s="1116"/>
      <c r="APU52" s="1116"/>
      <c r="APV52" s="1116"/>
      <c r="APW52" s="1116"/>
      <c r="APX52" s="1116"/>
      <c r="APY52" s="1116"/>
      <c r="APZ52" s="1116"/>
      <c r="AQA52" s="1116"/>
      <c r="AQB52" s="1116"/>
      <c r="AQC52" s="1116"/>
      <c r="AQD52" s="1116"/>
      <c r="AQE52" s="1116"/>
      <c r="AQF52" s="1116"/>
      <c r="AQG52" s="1116"/>
      <c r="AQH52" s="1116"/>
      <c r="AQI52" s="1116"/>
      <c r="AQJ52" s="1116"/>
      <c r="AQK52" s="1116"/>
      <c r="AQL52" s="1116"/>
      <c r="AQM52" s="1116"/>
      <c r="AQN52" s="1116"/>
      <c r="AQO52" s="1116"/>
      <c r="AQP52" s="1116"/>
      <c r="AQQ52" s="1116"/>
      <c r="AQR52" s="1116"/>
      <c r="AQS52" s="1116"/>
      <c r="AQT52" s="1116"/>
      <c r="AQU52" s="1116"/>
      <c r="AQV52" s="1116"/>
      <c r="AQW52" s="1116"/>
      <c r="AQX52" s="1116"/>
      <c r="AQY52" s="1116"/>
      <c r="AQZ52" s="1116"/>
      <c r="ARA52" s="1116"/>
      <c r="ARB52" s="1116"/>
      <c r="ARC52" s="1116"/>
      <c r="ARD52" s="1116"/>
      <c r="ARE52" s="1116"/>
      <c r="ARF52" s="1116"/>
      <c r="ARG52" s="1116"/>
      <c r="ARH52" s="1116"/>
      <c r="ARI52" s="1116"/>
      <c r="ARJ52" s="1116"/>
      <c r="ARK52" s="1116"/>
      <c r="ARL52" s="1116"/>
      <c r="ARM52" s="1116"/>
      <c r="ARN52" s="1116"/>
      <c r="ARO52" s="1116"/>
      <c r="ARP52" s="1116"/>
      <c r="ARQ52" s="1116"/>
      <c r="ARR52" s="1116"/>
      <c r="ARS52" s="1116"/>
      <c r="ART52" s="1116"/>
      <c r="ARU52" s="1116"/>
      <c r="ARV52" s="1116"/>
      <c r="ARW52" s="1116"/>
      <c r="ARX52" s="1116"/>
      <c r="ARY52" s="1116"/>
      <c r="ARZ52" s="1116"/>
      <c r="ASA52" s="1116"/>
      <c r="ASB52" s="1116"/>
      <c r="ASC52" s="1116"/>
      <c r="ASD52" s="1116"/>
      <c r="ASE52" s="1116"/>
      <c r="ASF52" s="1116"/>
      <c r="ASG52" s="1116"/>
      <c r="ASH52" s="1116"/>
      <c r="ASI52" s="1116"/>
      <c r="ASJ52" s="1116"/>
      <c r="ASK52" s="1116"/>
      <c r="ASL52" s="1116"/>
      <c r="ASM52" s="1116"/>
      <c r="ASN52" s="1116"/>
      <c r="ASO52" s="1116"/>
      <c r="ASP52" s="1116"/>
      <c r="ASQ52" s="1116"/>
      <c r="ASR52" s="1116"/>
      <c r="ASS52" s="1116"/>
      <c r="AST52" s="1116"/>
      <c r="ASU52" s="1116"/>
      <c r="ASV52" s="1116"/>
      <c r="ASW52" s="1116"/>
      <c r="ASX52" s="1116"/>
      <c r="ASY52" s="1116"/>
      <c r="ASZ52" s="1116"/>
      <c r="ATA52" s="1116"/>
      <c r="ATB52" s="1116"/>
      <c r="ATC52" s="1116"/>
      <c r="ATD52" s="1116"/>
      <c r="ATE52" s="1116"/>
      <c r="ATF52" s="1116"/>
      <c r="ATG52" s="1116"/>
      <c r="ATH52" s="1116"/>
      <c r="ATI52" s="1116"/>
      <c r="ATJ52" s="1116"/>
      <c r="ATK52" s="1116"/>
      <c r="ATL52" s="1116"/>
      <c r="ATM52" s="1116"/>
      <c r="ATN52" s="1116"/>
      <c r="ATO52" s="1116"/>
      <c r="ATP52" s="1116"/>
      <c r="ATQ52" s="1116"/>
      <c r="ATR52" s="1116"/>
      <c r="ATS52" s="1116"/>
      <c r="ATT52" s="1116"/>
      <c r="ATU52" s="1116"/>
      <c r="ATV52" s="1116"/>
      <c r="ATW52" s="1116"/>
      <c r="ATX52" s="1116"/>
      <c r="ATY52" s="1116"/>
      <c r="ATZ52" s="1116"/>
      <c r="AUA52" s="1116"/>
      <c r="AUB52" s="1116"/>
      <c r="AUC52" s="1116"/>
      <c r="AUD52" s="1116"/>
      <c r="AUE52" s="1116"/>
      <c r="AUF52" s="1116"/>
      <c r="AUG52" s="1116"/>
      <c r="AUH52" s="1116"/>
      <c r="AUI52" s="1116"/>
      <c r="AUJ52" s="1116"/>
      <c r="AUK52" s="1116"/>
      <c r="AUL52" s="1116"/>
      <c r="AUM52" s="1116"/>
      <c r="AUN52" s="1116"/>
      <c r="AUO52" s="1116"/>
      <c r="AUP52" s="1116"/>
      <c r="AUQ52" s="1116"/>
      <c r="AUR52" s="1116"/>
      <c r="AUS52" s="1116"/>
      <c r="AUT52" s="1116"/>
      <c r="AUU52" s="1116"/>
      <c r="AUV52" s="1116"/>
      <c r="AUW52" s="1116"/>
      <c r="AUX52" s="1116"/>
      <c r="AUY52" s="1116"/>
      <c r="AUZ52" s="1116"/>
      <c r="AVA52" s="1116"/>
      <c r="AVB52" s="1116"/>
      <c r="AVC52" s="1116"/>
      <c r="AVD52" s="1116"/>
      <c r="AVE52" s="1116"/>
      <c r="AVF52" s="1116"/>
      <c r="AVG52" s="1116"/>
      <c r="AVH52" s="1116"/>
      <c r="AVI52" s="1116"/>
      <c r="AVJ52" s="1116"/>
      <c r="AVK52" s="1116"/>
      <c r="AVL52" s="1116"/>
      <c r="AVM52" s="1116"/>
      <c r="AVN52" s="1116"/>
      <c r="AVO52" s="1116"/>
      <c r="AVP52" s="1116"/>
      <c r="AVQ52" s="1116"/>
      <c r="AVR52" s="1116"/>
      <c r="AVS52" s="1116"/>
      <c r="AVT52" s="1116"/>
      <c r="AVU52" s="1116"/>
      <c r="AVV52" s="1116"/>
      <c r="AVW52" s="1116"/>
      <c r="AVX52" s="1116"/>
      <c r="AVY52" s="1116"/>
      <c r="AVZ52" s="1116"/>
      <c r="AWA52" s="1116"/>
      <c r="AWB52" s="1116"/>
      <c r="AWC52" s="1116"/>
      <c r="AWD52" s="1116"/>
      <c r="AWE52" s="1116"/>
      <c r="AWF52" s="1116"/>
      <c r="AWG52" s="1116"/>
      <c r="AWH52" s="1116"/>
      <c r="AWI52" s="1116"/>
      <c r="AWJ52" s="1116"/>
      <c r="AWK52" s="1116"/>
      <c r="AWL52" s="1116"/>
      <c r="AWM52" s="1116"/>
      <c r="AWN52" s="1116"/>
      <c r="AWO52" s="1116"/>
      <c r="AWP52" s="1116"/>
      <c r="AWQ52" s="1116"/>
      <c r="AWR52" s="1116"/>
      <c r="AWS52" s="1116"/>
      <c r="AWT52" s="1116"/>
      <c r="AWU52" s="1116"/>
      <c r="AWV52" s="1116"/>
      <c r="AWW52" s="1116"/>
      <c r="AWX52" s="1116"/>
      <c r="AWY52" s="1116"/>
      <c r="AWZ52" s="1116"/>
      <c r="AXA52" s="1116"/>
      <c r="AXB52" s="1116"/>
      <c r="AXC52" s="1116"/>
      <c r="AXD52" s="1116"/>
      <c r="AXE52" s="1116"/>
      <c r="AXF52" s="1116"/>
      <c r="AXG52" s="1116"/>
      <c r="AXH52" s="1116"/>
      <c r="AXI52" s="1116"/>
      <c r="AXJ52" s="1116"/>
      <c r="AXK52" s="1116"/>
      <c r="AXL52" s="1116"/>
      <c r="AXM52" s="1116"/>
      <c r="AXN52" s="1116"/>
      <c r="AXO52" s="1116"/>
      <c r="AXP52" s="1116"/>
      <c r="AXQ52" s="1116"/>
      <c r="AXR52" s="1116"/>
      <c r="AXS52" s="1116"/>
      <c r="AXT52" s="1116"/>
      <c r="AXU52" s="1116"/>
      <c r="AXV52" s="1116"/>
      <c r="AXW52" s="1116"/>
      <c r="AXX52" s="1116"/>
      <c r="AXY52" s="1116"/>
      <c r="AXZ52" s="1116"/>
      <c r="AYA52" s="1116"/>
      <c r="AYB52" s="1116"/>
      <c r="AYC52" s="1116"/>
      <c r="AYD52" s="1116"/>
      <c r="AYE52" s="1116"/>
      <c r="AYF52" s="1116"/>
      <c r="AYG52" s="1116"/>
      <c r="AYH52" s="1116"/>
      <c r="AYI52" s="1116"/>
      <c r="AYJ52" s="1116"/>
      <c r="AYK52" s="1116"/>
      <c r="AYL52" s="1116"/>
      <c r="AYM52" s="1116"/>
      <c r="AYN52" s="1116"/>
      <c r="AYO52" s="1116"/>
      <c r="AYP52" s="1116"/>
      <c r="AYQ52" s="1116"/>
      <c r="AYR52" s="1116"/>
      <c r="AYS52" s="1116"/>
      <c r="AYT52" s="1116"/>
      <c r="AYU52" s="1116"/>
      <c r="AYV52" s="1116"/>
      <c r="AYW52" s="1116"/>
      <c r="AYX52" s="1116"/>
      <c r="AYY52" s="1116"/>
      <c r="AYZ52" s="1116"/>
      <c r="AZA52" s="1116"/>
      <c r="AZB52" s="1116"/>
      <c r="AZC52" s="1116"/>
      <c r="AZD52" s="1116"/>
      <c r="AZE52" s="1116"/>
      <c r="AZF52" s="1116"/>
      <c r="AZG52" s="1116"/>
      <c r="AZH52" s="1116"/>
      <c r="AZI52" s="1116"/>
      <c r="AZJ52" s="1116"/>
      <c r="AZK52" s="1116"/>
      <c r="AZL52" s="1116"/>
      <c r="AZM52" s="1116"/>
      <c r="AZN52" s="1116"/>
      <c r="AZO52" s="1116"/>
      <c r="AZP52" s="1116"/>
      <c r="AZQ52" s="1116"/>
      <c r="AZR52" s="1116"/>
      <c r="AZS52" s="1116"/>
      <c r="AZT52" s="1116"/>
      <c r="AZU52" s="1116"/>
      <c r="AZV52" s="1116"/>
      <c r="AZW52" s="1116"/>
      <c r="AZX52" s="1116"/>
      <c r="AZY52" s="1116"/>
      <c r="AZZ52" s="1116"/>
      <c r="BAA52" s="1116"/>
      <c r="BAB52" s="1116"/>
      <c r="BAC52" s="1116"/>
      <c r="BAD52" s="1116"/>
      <c r="BAE52" s="1116"/>
      <c r="BAF52" s="1116"/>
      <c r="BAG52" s="1116"/>
      <c r="BAH52" s="1116"/>
      <c r="BAI52" s="1116"/>
      <c r="BAJ52" s="1116"/>
      <c r="BAK52" s="1116"/>
      <c r="BAL52" s="1116"/>
      <c r="BAM52" s="1116"/>
      <c r="BAN52" s="1116"/>
      <c r="BAO52" s="1116"/>
      <c r="BAP52" s="1116"/>
      <c r="BAQ52" s="1116"/>
      <c r="BAR52" s="1116"/>
      <c r="BAS52" s="1116"/>
      <c r="BAT52" s="1116"/>
      <c r="BAU52" s="1116"/>
      <c r="BAV52" s="1116"/>
      <c r="BAW52" s="1116"/>
      <c r="BAX52" s="1116"/>
      <c r="BAY52" s="1116"/>
      <c r="BAZ52" s="1116"/>
      <c r="BBA52" s="1116"/>
      <c r="BBB52" s="1116"/>
      <c r="BBC52" s="1116"/>
      <c r="BBD52" s="1116"/>
      <c r="BBE52" s="1116"/>
      <c r="BBF52" s="1116"/>
      <c r="BBG52" s="1116"/>
      <c r="BBH52" s="1116"/>
      <c r="BBI52" s="1116"/>
      <c r="BBJ52" s="1116"/>
      <c r="BBK52" s="1116"/>
      <c r="BBL52" s="1116"/>
      <c r="BBM52" s="1116"/>
      <c r="BBN52" s="1116"/>
      <c r="BBO52" s="1116"/>
      <c r="BBP52" s="1116"/>
      <c r="BBQ52" s="1116"/>
      <c r="BBR52" s="1116"/>
      <c r="BBS52" s="1116"/>
      <c r="BBT52" s="1116"/>
      <c r="BBU52" s="1116"/>
      <c r="BBV52" s="1116"/>
      <c r="BBW52" s="1116"/>
      <c r="BBX52" s="1116"/>
      <c r="BBY52" s="1116"/>
      <c r="BBZ52" s="1116"/>
      <c r="BCA52" s="1116"/>
      <c r="BCB52" s="1116"/>
      <c r="BCC52" s="1116"/>
      <c r="BCD52" s="1116"/>
      <c r="BCE52" s="1116"/>
      <c r="BCF52" s="1116"/>
      <c r="BCG52" s="1116"/>
      <c r="BCH52" s="1116"/>
      <c r="BCI52" s="1116"/>
      <c r="BCJ52" s="1116"/>
      <c r="BCK52" s="1116"/>
      <c r="BCL52" s="1116"/>
      <c r="BCM52" s="1116"/>
      <c r="BCN52" s="1116"/>
      <c r="BCO52" s="1116"/>
      <c r="BCP52" s="1116"/>
      <c r="BCQ52" s="1116"/>
      <c r="BCR52" s="1116"/>
      <c r="BCS52" s="1116"/>
      <c r="BCT52" s="1116"/>
      <c r="BCU52" s="1116"/>
      <c r="BCV52" s="1116"/>
      <c r="BCW52" s="1116"/>
      <c r="BCX52" s="1116"/>
      <c r="BCY52" s="1116"/>
      <c r="BCZ52" s="1116"/>
      <c r="BDA52" s="1116"/>
      <c r="BDB52" s="1116"/>
      <c r="BDC52" s="1116"/>
      <c r="BDD52" s="1116"/>
      <c r="BDE52" s="1116"/>
      <c r="BDF52" s="1116"/>
      <c r="BDG52" s="1116"/>
      <c r="BDH52" s="1116"/>
      <c r="BDI52" s="1116"/>
      <c r="BDJ52" s="1116"/>
      <c r="BDK52" s="1116"/>
      <c r="BDL52" s="1116"/>
      <c r="BDM52" s="1116"/>
      <c r="BDN52" s="1116"/>
      <c r="BDO52" s="1116"/>
      <c r="BDP52" s="1116"/>
      <c r="BDQ52" s="1116"/>
      <c r="BDR52" s="1116"/>
      <c r="BDS52" s="1116"/>
      <c r="BDT52" s="1116"/>
      <c r="BDU52" s="1116"/>
      <c r="BDV52" s="1116"/>
      <c r="BDW52" s="1116"/>
      <c r="BDX52" s="1116"/>
      <c r="BDY52" s="1116"/>
      <c r="BDZ52" s="1116"/>
      <c r="BEA52" s="1116"/>
      <c r="BEB52" s="1116"/>
      <c r="BEC52" s="1116"/>
      <c r="BED52" s="1116"/>
      <c r="BEE52" s="1116"/>
      <c r="BEF52" s="1116"/>
      <c r="BEG52" s="1116"/>
      <c r="BEH52" s="1116"/>
      <c r="BEI52" s="1116"/>
      <c r="BEJ52" s="1116"/>
      <c r="BEK52" s="1116"/>
      <c r="BEL52" s="1116"/>
      <c r="BEM52" s="1116"/>
      <c r="BEN52" s="1116"/>
      <c r="BEO52" s="1116"/>
      <c r="BEP52" s="1116"/>
      <c r="BEQ52" s="1116"/>
      <c r="BER52" s="1116"/>
      <c r="BES52" s="1116"/>
      <c r="BET52" s="1116"/>
      <c r="BEU52" s="1116"/>
      <c r="BEV52" s="1116"/>
      <c r="BEW52" s="1116"/>
      <c r="BEX52" s="1116"/>
      <c r="BEY52" s="1116"/>
      <c r="BEZ52" s="1116"/>
      <c r="BFA52" s="1116"/>
      <c r="BFB52" s="1116"/>
      <c r="BFC52" s="1116"/>
      <c r="BFD52" s="1116"/>
      <c r="BFE52" s="1116"/>
      <c r="BFF52" s="1116"/>
      <c r="BFG52" s="1116"/>
      <c r="BFH52" s="1116"/>
      <c r="BFI52" s="1116"/>
      <c r="BFJ52" s="1116"/>
      <c r="BFK52" s="1116"/>
      <c r="BFL52" s="1116"/>
      <c r="BFM52" s="1116"/>
      <c r="BFN52" s="1116"/>
      <c r="BFO52" s="1116"/>
      <c r="BFP52" s="1116"/>
      <c r="BFQ52" s="1116"/>
      <c r="BFR52" s="1116"/>
      <c r="BFS52" s="1116"/>
      <c r="BFT52" s="1116"/>
      <c r="BFU52" s="1116"/>
      <c r="BFV52" s="1116"/>
      <c r="BFW52" s="1116"/>
      <c r="BFX52" s="1116"/>
      <c r="BFY52" s="1116"/>
      <c r="BFZ52" s="1116"/>
      <c r="BGA52" s="1116"/>
      <c r="BGB52" s="1116"/>
      <c r="BGC52" s="1116"/>
      <c r="BGD52" s="1116"/>
      <c r="BGE52" s="1116"/>
      <c r="BGF52" s="1116"/>
      <c r="BGG52" s="1116"/>
      <c r="BGH52" s="1116"/>
      <c r="BGI52" s="1116"/>
      <c r="BGJ52" s="1116"/>
      <c r="BGK52" s="1116"/>
      <c r="BGL52" s="1116"/>
      <c r="BGM52" s="1116"/>
      <c r="BGN52" s="1116"/>
      <c r="BGO52" s="1116"/>
      <c r="BGP52" s="1116"/>
      <c r="BGQ52" s="1116"/>
      <c r="BGR52" s="1116"/>
      <c r="BGS52" s="1116"/>
      <c r="BGT52" s="1116"/>
      <c r="BGU52" s="1116"/>
      <c r="BGV52" s="1116"/>
      <c r="BGW52" s="1116"/>
      <c r="BGX52" s="1116"/>
      <c r="BGY52" s="1116"/>
      <c r="BGZ52" s="1116"/>
      <c r="BHA52" s="1116"/>
      <c r="BHB52" s="1116"/>
      <c r="BHC52" s="1116"/>
      <c r="BHD52" s="1116"/>
      <c r="BHE52" s="1116"/>
      <c r="BHF52" s="1116"/>
      <c r="BHG52" s="1116"/>
      <c r="BHH52" s="1116"/>
      <c r="BHI52" s="1116"/>
      <c r="BHJ52" s="1116"/>
      <c r="BHK52" s="1116"/>
      <c r="BHL52" s="1116"/>
      <c r="BHM52" s="1116"/>
      <c r="BHN52" s="1116"/>
      <c r="BHO52" s="1116"/>
      <c r="BHP52" s="1116"/>
      <c r="BHQ52" s="1116"/>
      <c r="BHR52" s="1116"/>
      <c r="BHS52" s="1116"/>
      <c r="BHT52" s="1116"/>
      <c r="BHU52" s="1116"/>
      <c r="BHV52" s="1116"/>
      <c r="BHW52" s="1116"/>
      <c r="BHX52" s="1116"/>
      <c r="BHY52" s="1116"/>
      <c r="BHZ52" s="1116"/>
      <c r="BIA52" s="1116"/>
      <c r="BIB52" s="1116"/>
      <c r="BIC52" s="1116"/>
      <c r="BID52" s="1116"/>
      <c r="BIE52" s="1116"/>
      <c r="BIF52" s="1116"/>
      <c r="BIG52" s="1116"/>
      <c r="BIH52" s="1116"/>
      <c r="BII52" s="1116"/>
      <c r="BIJ52" s="1116"/>
      <c r="BIK52" s="1116"/>
      <c r="BIL52" s="1116"/>
      <c r="BIM52" s="1116"/>
      <c r="BIN52" s="1116"/>
      <c r="BIO52" s="1116"/>
      <c r="BIP52" s="1116"/>
      <c r="BIQ52" s="1116"/>
      <c r="BIR52" s="1116"/>
      <c r="BIS52" s="1116"/>
      <c r="BIT52" s="1116"/>
      <c r="BIU52" s="1116"/>
      <c r="BIV52" s="1116"/>
      <c r="BIW52" s="1116"/>
      <c r="BIX52" s="1116"/>
      <c r="BIY52" s="1116"/>
      <c r="BIZ52" s="1116"/>
      <c r="BJA52" s="1116"/>
      <c r="BJB52" s="1116"/>
      <c r="BJC52" s="1116"/>
      <c r="BJD52" s="1116"/>
      <c r="BJE52" s="1116"/>
      <c r="BJF52" s="1116"/>
      <c r="BJG52" s="1116"/>
      <c r="BJH52" s="1116"/>
      <c r="BJI52" s="1116"/>
      <c r="BJJ52" s="1116"/>
      <c r="BJK52" s="1116"/>
      <c r="BJL52" s="1116"/>
      <c r="BJM52" s="1116"/>
      <c r="BJN52" s="1116"/>
      <c r="BJO52" s="1116"/>
      <c r="BJP52" s="1116"/>
      <c r="BJQ52" s="1116"/>
      <c r="BJR52" s="1116"/>
      <c r="BJS52" s="1116"/>
      <c r="BJT52" s="1116"/>
      <c r="BJU52" s="1116"/>
      <c r="BJV52" s="1116"/>
      <c r="BJW52" s="1116"/>
      <c r="BJX52" s="1116"/>
      <c r="BJY52" s="1116"/>
      <c r="BJZ52" s="1116"/>
      <c r="BKA52" s="1116"/>
      <c r="BKB52" s="1116"/>
      <c r="BKC52" s="1116"/>
      <c r="BKD52" s="1116"/>
      <c r="BKE52" s="1116"/>
      <c r="BKF52" s="1116"/>
      <c r="BKG52" s="1116"/>
      <c r="BKH52" s="1116"/>
      <c r="BKI52" s="1116"/>
      <c r="BKJ52" s="1116"/>
      <c r="BKK52" s="1116"/>
      <c r="BKL52" s="1116"/>
      <c r="BKM52" s="1116"/>
      <c r="BKN52" s="1116"/>
      <c r="BKO52" s="1116"/>
      <c r="BKP52" s="1116"/>
      <c r="BKQ52" s="1116"/>
      <c r="BKR52" s="1116"/>
      <c r="BKS52" s="1116"/>
      <c r="BKT52" s="1116"/>
      <c r="BKU52" s="1116"/>
      <c r="BKV52" s="1116"/>
      <c r="BKW52" s="1116"/>
      <c r="BKX52" s="1116"/>
      <c r="BKY52" s="1116"/>
      <c r="BKZ52" s="1116"/>
      <c r="BLA52" s="1116"/>
      <c r="BLB52" s="1116"/>
      <c r="BLC52" s="1116"/>
      <c r="BLD52" s="1116"/>
      <c r="BLE52" s="1116"/>
      <c r="BLF52" s="1116"/>
      <c r="BLG52" s="1116"/>
      <c r="BLH52" s="1116"/>
      <c r="BLI52" s="1116"/>
      <c r="BLJ52" s="1116"/>
      <c r="BLK52" s="1116"/>
      <c r="BLL52" s="1116"/>
      <c r="BLM52" s="1116"/>
      <c r="BLN52" s="1116"/>
      <c r="BLO52" s="1116"/>
      <c r="BLP52" s="1116"/>
      <c r="BLQ52" s="1116"/>
      <c r="BLR52" s="1116"/>
      <c r="BLS52" s="1116"/>
      <c r="BLT52" s="1116"/>
      <c r="BLU52" s="1116"/>
      <c r="BLV52" s="1116"/>
      <c r="BLW52" s="1116"/>
      <c r="BLX52" s="1116"/>
      <c r="BLY52" s="1116"/>
      <c r="BLZ52" s="1116"/>
      <c r="BMA52" s="1116"/>
      <c r="BMB52" s="1116"/>
      <c r="BMC52" s="1116"/>
      <c r="BMD52" s="1116"/>
      <c r="BME52" s="1116"/>
      <c r="BMF52" s="1116"/>
      <c r="BMG52" s="1116"/>
      <c r="BMH52" s="1116"/>
      <c r="BMI52" s="1116"/>
      <c r="BMJ52" s="1116"/>
      <c r="BMK52" s="1116"/>
      <c r="BML52" s="1116"/>
      <c r="BMM52" s="1116"/>
      <c r="BMN52" s="1116"/>
      <c r="BMO52" s="1116"/>
      <c r="BMP52" s="1116"/>
      <c r="BMQ52" s="1116"/>
      <c r="BMR52" s="1116"/>
      <c r="BMS52" s="1116"/>
      <c r="BMT52" s="1116"/>
      <c r="BMU52" s="1116"/>
      <c r="BMV52" s="1116"/>
      <c r="BMW52" s="1116"/>
      <c r="BMX52" s="1116"/>
      <c r="BMY52" s="1116"/>
      <c r="BMZ52" s="1116"/>
      <c r="BNA52" s="1116"/>
      <c r="BNB52" s="1116"/>
      <c r="BNC52" s="1116"/>
      <c r="BND52" s="1116"/>
      <c r="BNE52" s="1116"/>
      <c r="BNF52" s="1116"/>
      <c r="BNG52" s="1116"/>
      <c r="BNH52" s="1116"/>
      <c r="BNI52" s="1116"/>
      <c r="BNJ52" s="1116"/>
      <c r="BNK52" s="1116"/>
      <c r="BNL52" s="1116"/>
      <c r="BNM52" s="1116"/>
      <c r="BNN52" s="1116"/>
      <c r="BNO52" s="1116"/>
      <c r="BNP52" s="1116"/>
      <c r="BNQ52" s="1116"/>
      <c r="BNR52" s="1116"/>
      <c r="BNS52" s="1116"/>
      <c r="BNT52" s="1116"/>
      <c r="BNU52" s="1116"/>
      <c r="BNV52" s="1116"/>
      <c r="BNW52" s="1116"/>
      <c r="BNX52" s="1116"/>
      <c r="BNY52" s="1116"/>
      <c r="BNZ52" s="1116"/>
      <c r="BOA52" s="1116"/>
      <c r="BOB52" s="1116"/>
      <c r="BOC52" s="1116"/>
      <c r="BOD52" s="1116"/>
      <c r="BOE52" s="1116"/>
      <c r="BOF52" s="1116"/>
      <c r="BOG52" s="1116"/>
      <c r="BOH52" s="1116"/>
      <c r="BOI52" s="1116"/>
      <c r="BOJ52" s="1116"/>
      <c r="BOK52" s="1116"/>
      <c r="BOL52" s="1116"/>
      <c r="BOM52" s="1116"/>
      <c r="BON52" s="1116"/>
      <c r="BOO52" s="1116"/>
      <c r="BOP52" s="1116"/>
      <c r="BOQ52" s="1116"/>
      <c r="BOR52" s="1116"/>
      <c r="BOS52" s="1116"/>
      <c r="BOT52" s="1116"/>
      <c r="BOU52" s="1116"/>
      <c r="BOV52" s="1116"/>
      <c r="BOW52" s="1116"/>
      <c r="BOX52" s="1116"/>
      <c r="BOY52" s="1116"/>
      <c r="BOZ52" s="1116"/>
      <c r="BPA52" s="1116"/>
      <c r="BPB52" s="1116"/>
      <c r="BPC52" s="1116"/>
      <c r="BPD52" s="1116"/>
      <c r="BPE52" s="1116"/>
      <c r="BPF52" s="1116"/>
      <c r="BPG52" s="1116"/>
      <c r="BPH52" s="1116"/>
      <c r="BPI52" s="1116"/>
      <c r="BPJ52" s="1116"/>
      <c r="BPK52" s="1116"/>
      <c r="BPL52" s="1116"/>
      <c r="BPM52" s="1116"/>
      <c r="BPN52" s="1116"/>
      <c r="BPO52" s="1116"/>
      <c r="BPP52" s="1116"/>
      <c r="BPQ52" s="1116"/>
      <c r="BPR52" s="1116"/>
      <c r="BPS52" s="1116"/>
      <c r="BPT52" s="1116"/>
      <c r="BPU52" s="1116"/>
      <c r="BPV52" s="1116"/>
      <c r="BPW52" s="1116"/>
      <c r="BPX52" s="1116"/>
      <c r="BPY52" s="1116"/>
      <c r="BPZ52" s="1116"/>
      <c r="BQA52" s="1116"/>
      <c r="BQB52" s="1116"/>
      <c r="BQC52" s="1116"/>
      <c r="BQD52" s="1116"/>
      <c r="BQE52" s="1116"/>
      <c r="BQF52" s="1116"/>
      <c r="BQG52" s="1116"/>
      <c r="BQH52" s="1116"/>
      <c r="BQI52" s="1116"/>
      <c r="BQJ52" s="1116"/>
      <c r="BQK52" s="1116"/>
      <c r="BQL52" s="1116"/>
      <c r="BQM52" s="1116"/>
      <c r="BQN52" s="1116"/>
      <c r="BQO52" s="1116"/>
      <c r="BQP52" s="1116"/>
      <c r="BQQ52" s="1116"/>
      <c r="BQR52" s="1116"/>
      <c r="BQS52" s="1116"/>
      <c r="BQT52" s="1116"/>
      <c r="BQU52" s="1116"/>
      <c r="BQV52" s="1116"/>
      <c r="BQW52" s="1116"/>
      <c r="BQX52" s="1116"/>
      <c r="BQY52" s="1116"/>
      <c r="BQZ52" s="1116"/>
      <c r="BRA52" s="1116"/>
      <c r="BRB52" s="1116"/>
      <c r="BRC52" s="1116"/>
      <c r="BRD52" s="1116"/>
      <c r="BRE52" s="1116"/>
      <c r="BRF52" s="1116"/>
      <c r="BRG52" s="1116"/>
      <c r="BRH52" s="1116"/>
      <c r="BRI52" s="1116"/>
      <c r="BRJ52" s="1116"/>
      <c r="BRK52" s="1116"/>
      <c r="BRL52" s="1116"/>
      <c r="BRM52" s="1116"/>
      <c r="BRN52" s="1116"/>
      <c r="BRO52" s="1116"/>
      <c r="BRP52" s="1116"/>
      <c r="BRQ52" s="1116"/>
      <c r="BRR52" s="1116"/>
      <c r="BRS52" s="1116"/>
      <c r="BRT52" s="1116"/>
      <c r="BRU52" s="1116"/>
      <c r="BRV52" s="1116"/>
      <c r="BRW52" s="1116"/>
      <c r="BRX52" s="1116"/>
      <c r="BRY52" s="1116"/>
      <c r="BRZ52" s="1116"/>
      <c r="BSA52" s="1116"/>
      <c r="BSB52" s="1116"/>
      <c r="BSC52" s="1116"/>
      <c r="BSD52" s="1116"/>
      <c r="BSE52" s="1116"/>
      <c r="BSF52" s="1116"/>
      <c r="BSG52" s="1116"/>
      <c r="BSH52" s="1116"/>
      <c r="BSI52" s="1116"/>
      <c r="BSJ52" s="1116"/>
      <c r="BSK52" s="1116"/>
      <c r="BSL52" s="1116"/>
      <c r="BSM52" s="1116"/>
      <c r="BSN52" s="1116"/>
      <c r="BSO52" s="1116"/>
      <c r="BSP52" s="1116"/>
      <c r="BSQ52" s="1116"/>
      <c r="BSR52" s="1116"/>
      <c r="BSS52" s="1116"/>
      <c r="BST52" s="1116"/>
      <c r="BSU52" s="1116"/>
      <c r="BSV52" s="1116"/>
      <c r="BSW52" s="1116"/>
      <c r="BSX52" s="1116"/>
      <c r="BSY52" s="1116"/>
      <c r="BSZ52" s="1116"/>
      <c r="BTA52" s="1116"/>
      <c r="BTB52" s="1116"/>
      <c r="BTC52" s="1116"/>
      <c r="BTD52" s="1116"/>
      <c r="BTE52" s="1116"/>
      <c r="BTF52" s="1116"/>
      <c r="BTG52" s="1116"/>
      <c r="BTH52" s="1116"/>
      <c r="BTI52" s="1116"/>
      <c r="BTJ52" s="1116"/>
      <c r="BTK52" s="1116"/>
      <c r="BTL52" s="1116"/>
      <c r="BTM52" s="1116"/>
      <c r="BTN52" s="1116"/>
      <c r="BTO52" s="1116"/>
      <c r="BTP52" s="1116"/>
      <c r="BTQ52" s="1116"/>
      <c r="BTR52" s="1116"/>
      <c r="BTS52" s="1116"/>
      <c r="BTT52" s="1116"/>
      <c r="BTU52" s="1116"/>
      <c r="BTV52" s="1116"/>
      <c r="BTW52" s="1116"/>
      <c r="BTX52" s="1116"/>
      <c r="BTY52" s="1116"/>
      <c r="BTZ52" s="1116"/>
      <c r="BUA52" s="1116"/>
      <c r="BUB52" s="1116"/>
      <c r="BUC52" s="1116"/>
      <c r="BUD52" s="1116"/>
      <c r="BUE52" s="1116"/>
      <c r="BUF52" s="1116"/>
      <c r="BUG52" s="1116"/>
      <c r="BUH52" s="1116"/>
      <c r="BUI52" s="1116"/>
      <c r="BUJ52" s="1116"/>
      <c r="BUK52" s="1116"/>
      <c r="BUL52" s="1116"/>
      <c r="BUM52" s="1116"/>
      <c r="BUN52" s="1116"/>
      <c r="BUO52" s="1116"/>
      <c r="BUP52" s="1116"/>
      <c r="BUQ52" s="1116"/>
      <c r="BUR52" s="1116"/>
      <c r="BUS52" s="1116"/>
      <c r="BUT52" s="1116"/>
      <c r="BUU52" s="1116"/>
      <c r="BUV52" s="1116"/>
      <c r="BUW52" s="1116"/>
      <c r="BUX52" s="1116"/>
      <c r="BUY52" s="1116"/>
      <c r="BUZ52" s="1116"/>
      <c r="BVA52" s="1116"/>
      <c r="BVB52" s="1116"/>
      <c r="BVC52" s="1116"/>
      <c r="BVD52" s="1116"/>
      <c r="BVE52" s="1116"/>
      <c r="BVF52" s="1116"/>
      <c r="BVG52" s="1116"/>
      <c r="BVH52" s="1116"/>
      <c r="BVI52" s="1116"/>
      <c r="BVJ52" s="1116"/>
      <c r="BVK52" s="1116"/>
      <c r="BVL52" s="1116"/>
      <c r="BVM52" s="1116"/>
      <c r="BVN52" s="1116"/>
      <c r="BVO52" s="1116"/>
      <c r="BVP52" s="1116"/>
      <c r="BVQ52" s="1116"/>
      <c r="BVR52" s="1116"/>
      <c r="BVS52" s="1116"/>
      <c r="BVT52" s="1116"/>
      <c r="BVU52" s="1116"/>
      <c r="BVV52" s="1116"/>
      <c r="BVW52" s="1116"/>
      <c r="BVX52" s="1116"/>
      <c r="BVY52" s="1116"/>
      <c r="BVZ52" s="1116"/>
      <c r="BWA52" s="1116"/>
      <c r="BWB52" s="1116"/>
      <c r="BWC52" s="1116"/>
      <c r="BWD52" s="1116"/>
      <c r="BWE52" s="1116"/>
      <c r="BWF52" s="1116"/>
      <c r="BWG52" s="1116"/>
      <c r="BWH52" s="1116"/>
      <c r="BWI52" s="1116"/>
      <c r="BWJ52" s="1116"/>
      <c r="BWK52" s="1116"/>
      <c r="BWL52" s="1116"/>
      <c r="BWM52" s="1116"/>
      <c r="BWN52" s="1116"/>
      <c r="BWO52" s="1116"/>
      <c r="BWP52" s="1116"/>
      <c r="BWQ52" s="1116"/>
      <c r="BWR52" s="1116"/>
      <c r="BWS52" s="1116"/>
      <c r="BWT52" s="1116"/>
      <c r="BWU52" s="1116"/>
      <c r="BWV52" s="1116"/>
      <c r="BWW52" s="1116"/>
      <c r="BWX52" s="1116"/>
      <c r="BWY52" s="1116"/>
      <c r="BWZ52" s="1116"/>
      <c r="BXA52" s="1116"/>
      <c r="BXB52" s="1116"/>
      <c r="BXC52" s="1116"/>
      <c r="BXD52" s="1116"/>
      <c r="BXE52" s="1116"/>
      <c r="BXF52" s="1116"/>
      <c r="BXG52" s="1116"/>
      <c r="BXH52" s="1116"/>
      <c r="BXI52" s="1116"/>
      <c r="BXJ52" s="1116"/>
      <c r="BXK52" s="1116"/>
      <c r="BXL52" s="1116"/>
      <c r="BXM52" s="1116"/>
      <c r="BXN52" s="1116"/>
      <c r="BXO52" s="1116"/>
      <c r="BXP52" s="1116"/>
      <c r="BXQ52" s="1116"/>
      <c r="BXR52" s="1116"/>
      <c r="BXS52" s="1116"/>
      <c r="BXT52" s="1116"/>
      <c r="BXU52" s="1116"/>
      <c r="BXV52" s="1116"/>
      <c r="BXW52" s="1116"/>
      <c r="BXX52" s="1116"/>
      <c r="BXY52" s="1116"/>
      <c r="BXZ52" s="1116"/>
      <c r="BYA52" s="1116"/>
      <c r="BYB52" s="1116"/>
      <c r="BYC52" s="1116"/>
      <c r="BYD52" s="1116"/>
      <c r="BYE52" s="1116"/>
      <c r="BYF52" s="1116"/>
      <c r="BYG52" s="1116"/>
      <c r="BYH52" s="1116"/>
      <c r="BYI52" s="1116"/>
      <c r="BYJ52" s="1116"/>
      <c r="BYK52" s="1116"/>
      <c r="BYL52" s="1116"/>
      <c r="BYM52" s="1116"/>
      <c r="BYN52" s="1116"/>
      <c r="BYO52" s="1116"/>
      <c r="BYP52" s="1116"/>
      <c r="BYQ52" s="1116"/>
      <c r="BYR52" s="1116"/>
      <c r="BYS52" s="1116"/>
      <c r="BYT52" s="1116"/>
      <c r="BYU52" s="1116"/>
      <c r="BYV52" s="1116"/>
      <c r="BYW52" s="1116"/>
      <c r="BYX52" s="1116"/>
      <c r="BYY52" s="1116"/>
      <c r="BYZ52" s="1116"/>
      <c r="BZA52" s="1116"/>
      <c r="BZB52" s="1116"/>
      <c r="BZC52" s="1116"/>
      <c r="BZD52" s="1116"/>
      <c r="BZE52" s="1116"/>
      <c r="BZF52" s="1116"/>
      <c r="BZG52" s="1116"/>
      <c r="BZH52" s="1116"/>
      <c r="BZI52" s="1116"/>
      <c r="BZJ52" s="1116"/>
      <c r="BZK52" s="1116"/>
      <c r="BZL52" s="1116"/>
      <c r="BZM52" s="1116"/>
      <c r="BZN52" s="1116"/>
      <c r="BZO52" s="1116"/>
      <c r="BZP52" s="1116"/>
      <c r="BZQ52" s="1116"/>
      <c r="BZR52" s="1116"/>
      <c r="BZS52" s="1116"/>
      <c r="BZT52" s="1116"/>
      <c r="BZU52" s="1116"/>
      <c r="BZV52" s="1116"/>
      <c r="BZW52" s="1116"/>
      <c r="BZX52" s="1116"/>
      <c r="BZY52" s="1116"/>
      <c r="BZZ52" s="1116"/>
      <c r="CAA52" s="1116"/>
      <c r="CAB52" s="1116"/>
      <c r="CAC52" s="1116"/>
      <c r="CAD52" s="1116"/>
      <c r="CAE52" s="1116"/>
      <c r="CAF52" s="1116"/>
      <c r="CAG52" s="1116"/>
      <c r="CAH52" s="1116"/>
      <c r="CAI52" s="1116"/>
      <c r="CAJ52" s="1116"/>
      <c r="CAK52" s="1116"/>
      <c r="CAL52" s="1116"/>
      <c r="CAM52" s="1116"/>
      <c r="CAN52" s="1116"/>
      <c r="CAO52" s="1116"/>
      <c r="CAP52" s="1116"/>
      <c r="CAQ52" s="1116"/>
      <c r="CAR52" s="1116"/>
      <c r="CAS52" s="1116"/>
      <c r="CAT52" s="1116"/>
      <c r="CAU52" s="1116"/>
      <c r="CAV52" s="1116"/>
      <c r="CAW52" s="1116"/>
      <c r="CAX52" s="1116"/>
      <c r="CAY52" s="1116"/>
      <c r="CAZ52" s="1116"/>
      <c r="CBA52" s="1116"/>
      <c r="CBB52" s="1116"/>
      <c r="CBC52" s="1116"/>
      <c r="CBD52" s="1116"/>
      <c r="CBE52" s="1116"/>
      <c r="CBF52" s="1116"/>
      <c r="CBG52" s="1116"/>
      <c r="CBH52" s="1116"/>
      <c r="CBI52" s="1116"/>
      <c r="CBJ52" s="1116"/>
      <c r="CBK52" s="1116"/>
      <c r="CBL52" s="1116"/>
      <c r="CBM52" s="1116"/>
      <c r="CBN52" s="1116"/>
      <c r="CBO52" s="1116"/>
      <c r="CBP52" s="1116"/>
      <c r="CBQ52" s="1116"/>
      <c r="CBR52" s="1116"/>
      <c r="CBS52" s="1116"/>
      <c r="CBT52" s="1116"/>
      <c r="CBU52" s="1116"/>
      <c r="CBV52" s="1116"/>
      <c r="CBW52" s="1116"/>
      <c r="CBX52" s="1116"/>
      <c r="CBY52" s="1116"/>
      <c r="CBZ52" s="1116"/>
      <c r="CCA52" s="1116"/>
      <c r="CCB52" s="1116"/>
      <c r="CCC52" s="1116"/>
      <c r="CCD52" s="1116"/>
      <c r="CCE52" s="1116"/>
      <c r="CCF52" s="1116"/>
      <c r="CCG52" s="1116"/>
      <c r="CCH52" s="1116"/>
      <c r="CCI52" s="1116"/>
      <c r="CCJ52" s="1116"/>
      <c r="CCK52" s="1116"/>
      <c r="CCL52" s="1116"/>
      <c r="CCM52" s="1116"/>
      <c r="CCN52" s="1116"/>
      <c r="CCO52" s="1116"/>
      <c r="CCP52" s="1116"/>
      <c r="CCQ52" s="1116"/>
      <c r="CCR52" s="1116"/>
      <c r="CCS52" s="1116"/>
      <c r="CCT52" s="1116"/>
      <c r="CCU52" s="1116"/>
      <c r="CCV52" s="1116"/>
      <c r="CCW52" s="1116"/>
      <c r="CCX52" s="1116"/>
      <c r="CCY52" s="1116"/>
      <c r="CCZ52" s="1116"/>
      <c r="CDA52" s="1116"/>
      <c r="CDB52" s="1116"/>
      <c r="CDC52" s="1116"/>
      <c r="CDD52" s="1116"/>
      <c r="CDE52" s="1116"/>
      <c r="CDF52" s="1116"/>
      <c r="CDG52" s="1116"/>
      <c r="CDH52" s="1116"/>
      <c r="CDI52" s="1116"/>
      <c r="CDJ52" s="1116"/>
      <c r="CDK52" s="1116"/>
      <c r="CDL52" s="1116"/>
      <c r="CDM52" s="1116"/>
      <c r="CDN52" s="1116"/>
      <c r="CDO52" s="1116"/>
      <c r="CDP52" s="1116"/>
      <c r="CDQ52" s="1116"/>
      <c r="CDR52" s="1116"/>
      <c r="CDS52" s="1116"/>
      <c r="CDT52" s="1116"/>
      <c r="CDU52" s="1116"/>
      <c r="CDV52" s="1116"/>
      <c r="CDW52" s="1116"/>
      <c r="CDX52" s="1116"/>
      <c r="CDY52" s="1116"/>
      <c r="CDZ52" s="1116"/>
      <c r="CEA52" s="1116"/>
      <c r="CEB52" s="1116"/>
      <c r="CEC52" s="1116"/>
      <c r="CED52" s="1116"/>
      <c r="CEE52" s="1116"/>
      <c r="CEF52" s="1116"/>
      <c r="CEG52" s="1116"/>
      <c r="CEH52" s="1116"/>
      <c r="CEI52" s="1116"/>
      <c r="CEJ52" s="1116"/>
      <c r="CEK52" s="1116"/>
      <c r="CEL52" s="1116"/>
      <c r="CEM52" s="1116"/>
      <c r="CEN52" s="1116"/>
      <c r="CEO52" s="1116"/>
      <c r="CEP52" s="1116"/>
      <c r="CEQ52" s="1116"/>
      <c r="CER52" s="1116"/>
      <c r="CES52" s="1116"/>
      <c r="CET52" s="1116"/>
      <c r="CEU52" s="1116"/>
      <c r="CEV52" s="1116"/>
      <c r="CEW52" s="1116"/>
      <c r="CEX52" s="1116"/>
      <c r="CEY52" s="1116"/>
      <c r="CEZ52" s="1116"/>
      <c r="CFA52" s="1116"/>
      <c r="CFB52" s="1116"/>
      <c r="CFC52" s="1116"/>
      <c r="CFD52" s="1116"/>
      <c r="CFE52" s="1116"/>
      <c r="CFF52" s="1116"/>
      <c r="CFG52" s="1116"/>
      <c r="CFH52" s="1116"/>
      <c r="CFI52" s="1116"/>
      <c r="CFJ52" s="1116"/>
      <c r="CFK52" s="1116"/>
      <c r="CFL52" s="1116"/>
      <c r="CFM52" s="1116"/>
      <c r="CFN52" s="1116"/>
      <c r="CFO52" s="1116"/>
      <c r="CFP52" s="1116"/>
      <c r="CFQ52" s="1116"/>
      <c r="CFR52" s="1116"/>
      <c r="CFS52" s="1116"/>
      <c r="CFT52" s="1116"/>
      <c r="CFU52" s="1116"/>
      <c r="CFV52" s="1116"/>
      <c r="CFW52" s="1116"/>
      <c r="CFX52" s="1116"/>
      <c r="CFY52" s="1116"/>
      <c r="CFZ52" s="1116"/>
      <c r="CGA52" s="1116"/>
      <c r="CGB52" s="1116"/>
      <c r="CGC52" s="1116"/>
      <c r="CGD52" s="1116"/>
      <c r="CGE52" s="1116"/>
      <c r="CGF52" s="1116"/>
      <c r="CGG52" s="1116"/>
      <c r="CGH52" s="1116"/>
      <c r="CGI52" s="1116"/>
      <c r="CGJ52" s="1116"/>
      <c r="CGK52" s="1116"/>
      <c r="CGL52" s="1116"/>
      <c r="CGM52" s="1116"/>
      <c r="CGN52" s="1116"/>
      <c r="CGO52" s="1116"/>
      <c r="CGP52" s="1116"/>
      <c r="CGQ52" s="1116"/>
      <c r="CGR52" s="1116"/>
      <c r="CGS52" s="1116"/>
      <c r="CGT52" s="1116"/>
      <c r="CGU52" s="1116"/>
      <c r="CGV52" s="1116"/>
      <c r="CGW52" s="1116"/>
      <c r="CGX52" s="1116"/>
      <c r="CGY52" s="1116"/>
      <c r="CGZ52" s="1116"/>
      <c r="CHA52" s="1116"/>
      <c r="CHB52" s="1116"/>
      <c r="CHC52" s="1116"/>
      <c r="CHD52" s="1116"/>
      <c r="CHE52" s="1116"/>
      <c r="CHF52" s="1116"/>
      <c r="CHG52" s="1116"/>
      <c r="CHH52" s="1116"/>
      <c r="CHI52" s="1116"/>
      <c r="CHJ52" s="1116"/>
      <c r="CHK52" s="1116"/>
      <c r="CHL52" s="1116"/>
      <c r="CHM52" s="1116"/>
      <c r="CHN52" s="1116"/>
      <c r="CHO52" s="1116"/>
      <c r="CHP52" s="1116"/>
      <c r="CHQ52" s="1116"/>
      <c r="CHR52" s="1116"/>
      <c r="CHS52" s="1116"/>
      <c r="CHT52" s="1116"/>
      <c r="CHU52" s="1116"/>
      <c r="CHV52" s="1116"/>
      <c r="CHW52" s="1116"/>
      <c r="CHX52" s="1116"/>
      <c r="CHY52" s="1116"/>
      <c r="CHZ52" s="1116"/>
      <c r="CIA52" s="1116"/>
      <c r="CIB52" s="1116"/>
      <c r="CIC52" s="1116"/>
      <c r="CID52" s="1116"/>
      <c r="CIE52" s="1116"/>
      <c r="CIF52" s="1116"/>
      <c r="CIG52" s="1116"/>
      <c r="CIH52" s="1116"/>
      <c r="CII52" s="1116"/>
      <c r="CIJ52" s="1116"/>
      <c r="CIK52" s="1116"/>
      <c r="CIL52" s="1116"/>
      <c r="CIM52" s="1116"/>
      <c r="CIN52" s="1116"/>
      <c r="CIO52" s="1116"/>
      <c r="CIP52" s="1116"/>
      <c r="CIQ52" s="1116"/>
      <c r="CIR52" s="1116"/>
      <c r="CIS52" s="1116"/>
      <c r="CIT52" s="1116"/>
      <c r="CIU52" s="1116"/>
      <c r="CIV52" s="1116"/>
      <c r="CIW52" s="1116"/>
      <c r="CIX52" s="1116"/>
      <c r="CIY52" s="1116"/>
      <c r="CIZ52" s="1116"/>
      <c r="CJA52" s="1116"/>
      <c r="CJB52" s="1116"/>
      <c r="CJC52" s="1116"/>
      <c r="CJD52" s="1116"/>
      <c r="CJE52" s="1116"/>
      <c r="CJF52" s="1116"/>
      <c r="CJG52" s="1116"/>
      <c r="CJH52" s="1116"/>
      <c r="CJI52" s="1116"/>
      <c r="CJJ52" s="1116"/>
      <c r="CJK52" s="1116"/>
      <c r="CJL52" s="1116"/>
      <c r="CJM52" s="1116"/>
      <c r="CJN52" s="1116"/>
      <c r="CJO52" s="1116"/>
      <c r="CJP52" s="1116"/>
      <c r="CJQ52" s="1116"/>
      <c r="CJR52" s="1116"/>
      <c r="CJS52" s="1116"/>
      <c r="CJT52" s="1116"/>
      <c r="CJU52" s="1116"/>
      <c r="CJV52" s="1116"/>
      <c r="CJW52" s="1116"/>
      <c r="CJX52" s="1116"/>
      <c r="CJY52" s="1116"/>
      <c r="CJZ52" s="1116"/>
      <c r="CKA52" s="1116"/>
      <c r="CKB52" s="1116"/>
      <c r="CKC52" s="1116"/>
      <c r="CKD52" s="1116"/>
      <c r="CKE52" s="1116"/>
      <c r="CKF52" s="1116"/>
      <c r="CKG52" s="1116"/>
      <c r="CKH52" s="1116"/>
      <c r="CKI52" s="1116"/>
      <c r="CKJ52" s="1116"/>
      <c r="CKK52" s="1116"/>
      <c r="CKL52" s="1116"/>
      <c r="CKM52" s="1116"/>
      <c r="CKN52" s="1116"/>
      <c r="CKO52" s="1116"/>
      <c r="CKP52" s="1116"/>
      <c r="CKQ52" s="1116"/>
      <c r="CKR52" s="1116"/>
      <c r="CKS52" s="1116"/>
      <c r="CKT52" s="1116"/>
      <c r="CKU52" s="1116"/>
      <c r="CKV52" s="1116"/>
      <c r="CKW52" s="1116"/>
      <c r="CKX52" s="1116"/>
      <c r="CKY52" s="1116"/>
      <c r="CKZ52" s="1116"/>
      <c r="CLA52" s="1116"/>
      <c r="CLB52" s="1116"/>
      <c r="CLC52" s="1116"/>
      <c r="CLD52" s="1116"/>
      <c r="CLE52" s="1116"/>
      <c r="CLF52" s="1116"/>
      <c r="CLG52" s="1116"/>
      <c r="CLH52" s="1116"/>
      <c r="CLI52" s="1116"/>
      <c r="CLJ52" s="1116"/>
      <c r="CLK52" s="1116"/>
      <c r="CLL52" s="1116"/>
      <c r="CLM52" s="1116"/>
      <c r="CLN52" s="1116"/>
      <c r="CLO52" s="1116"/>
      <c r="CLP52" s="1116"/>
      <c r="CLQ52" s="1116"/>
      <c r="CLR52" s="1116"/>
      <c r="CLS52" s="1116"/>
      <c r="CLT52" s="1116"/>
      <c r="CLU52" s="1116"/>
      <c r="CLV52" s="1116"/>
      <c r="CLW52" s="1116"/>
      <c r="CLX52" s="1116"/>
      <c r="CLY52" s="1116"/>
      <c r="CLZ52" s="1116"/>
      <c r="CMA52" s="1116"/>
      <c r="CMB52" s="1116"/>
      <c r="CMC52" s="1116"/>
      <c r="CMD52" s="1116"/>
      <c r="CME52" s="1116"/>
      <c r="CMF52" s="1116"/>
      <c r="CMG52" s="1116"/>
      <c r="CMH52" s="1116"/>
      <c r="CMI52" s="1116"/>
      <c r="CMJ52" s="1116"/>
      <c r="CMK52" s="1116"/>
      <c r="CML52" s="1116"/>
      <c r="CMM52" s="1116"/>
      <c r="CMN52" s="1116"/>
      <c r="CMO52" s="1116"/>
      <c r="CMP52" s="1116"/>
      <c r="CMQ52" s="1116"/>
      <c r="CMR52" s="1116"/>
      <c r="CMS52" s="1116"/>
      <c r="CMT52" s="1116"/>
      <c r="CMU52" s="1116"/>
      <c r="CMV52" s="1116"/>
      <c r="CMW52" s="1116"/>
      <c r="CMX52" s="1116"/>
      <c r="CMY52" s="1116"/>
      <c r="CMZ52" s="1116"/>
      <c r="CNA52" s="1116"/>
      <c r="CNB52" s="1116"/>
      <c r="CNC52" s="1116"/>
      <c r="CND52" s="1116"/>
      <c r="CNE52" s="1116"/>
      <c r="CNF52" s="1116"/>
      <c r="CNG52" s="1116"/>
      <c r="CNH52" s="1116"/>
      <c r="CNI52" s="1116"/>
      <c r="CNJ52" s="1116"/>
      <c r="CNK52" s="1116"/>
      <c r="CNL52" s="1116"/>
      <c r="CNM52" s="1116"/>
      <c r="CNN52" s="1116"/>
      <c r="CNO52" s="1116"/>
      <c r="CNP52" s="1116"/>
      <c r="CNQ52" s="1116"/>
      <c r="CNR52" s="1116"/>
      <c r="CNS52" s="1116"/>
      <c r="CNT52" s="1116"/>
      <c r="CNU52" s="1116"/>
      <c r="CNV52" s="1116"/>
      <c r="CNW52" s="1116"/>
      <c r="CNX52" s="1116"/>
      <c r="CNY52" s="1116"/>
      <c r="CNZ52" s="1116"/>
      <c r="COA52" s="1116"/>
      <c r="COB52" s="1116"/>
      <c r="COC52" s="1116"/>
      <c r="COD52" s="1116"/>
      <c r="COE52" s="1116"/>
      <c r="COF52" s="1116"/>
      <c r="COG52" s="1116"/>
      <c r="COH52" s="1116"/>
      <c r="COI52" s="1116"/>
      <c r="COJ52" s="1116"/>
      <c r="COK52" s="1116"/>
      <c r="COL52" s="1116"/>
      <c r="COM52" s="1116"/>
      <c r="CON52" s="1116"/>
      <c r="COO52" s="1116"/>
      <c r="COP52" s="1116"/>
      <c r="COQ52" s="1116"/>
      <c r="COR52" s="1116"/>
      <c r="COS52" s="1116"/>
      <c r="COT52" s="1116"/>
      <c r="COU52" s="1116"/>
      <c r="COV52" s="1116"/>
      <c r="COW52" s="1116"/>
      <c r="COX52" s="1116"/>
      <c r="COY52" s="1116"/>
      <c r="COZ52" s="1116"/>
      <c r="CPA52" s="1116"/>
      <c r="CPB52" s="1116"/>
      <c r="CPC52" s="1116"/>
      <c r="CPD52" s="1116"/>
      <c r="CPE52" s="1116"/>
      <c r="CPF52" s="1116"/>
      <c r="CPG52" s="1116"/>
      <c r="CPH52" s="1116"/>
      <c r="CPI52" s="1116"/>
      <c r="CPJ52" s="1116"/>
      <c r="CPK52" s="1116"/>
      <c r="CPL52" s="1116"/>
      <c r="CPM52" s="1116"/>
      <c r="CPN52" s="1116"/>
      <c r="CPO52" s="1116"/>
      <c r="CPP52" s="1116"/>
      <c r="CPQ52" s="1116"/>
      <c r="CPR52" s="1116"/>
      <c r="CPS52" s="1116"/>
      <c r="CPT52" s="1116"/>
      <c r="CPU52" s="1116"/>
      <c r="CPV52" s="1116"/>
      <c r="CPW52" s="1116"/>
      <c r="CPX52" s="1116"/>
      <c r="CPY52" s="1116"/>
      <c r="CPZ52" s="1116"/>
      <c r="CQA52" s="1116"/>
      <c r="CQB52" s="1116"/>
      <c r="CQC52" s="1116"/>
      <c r="CQD52" s="1116"/>
      <c r="CQE52" s="1116"/>
      <c r="CQF52" s="1116"/>
      <c r="CQG52" s="1116"/>
      <c r="CQH52" s="1116"/>
      <c r="CQI52" s="1116"/>
      <c r="CQJ52" s="1116"/>
      <c r="CQK52" s="1116"/>
      <c r="CQL52" s="1116"/>
      <c r="CQM52" s="1116"/>
      <c r="CQN52" s="1116"/>
      <c r="CQO52" s="1116"/>
      <c r="CQP52" s="1116"/>
      <c r="CQQ52" s="1116"/>
      <c r="CQR52" s="1116"/>
      <c r="CQS52" s="1116"/>
      <c r="CQT52" s="1116"/>
      <c r="CQU52" s="1116"/>
      <c r="CQV52" s="1116"/>
      <c r="CQW52" s="1116"/>
      <c r="CQX52" s="1116"/>
      <c r="CQY52" s="1116"/>
      <c r="CQZ52" s="1116"/>
      <c r="CRA52" s="1116"/>
      <c r="CRB52" s="1116"/>
      <c r="CRC52" s="1116"/>
      <c r="CRD52" s="1116"/>
      <c r="CRE52" s="1116"/>
      <c r="CRF52" s="1116"/>
      <c r="CRG52" s="1116"/>
      <c r="CRH52" s="1116"/>
      <c r="CRI52" s="1116"/>
      <c r="CRJ52" s="1116"/>
      <c r="CRK52" s="1116"/>
      <c r="CRL52" s="1116"/>
      <c r="CRM52" s="1116"/>
      <c r="CRN52" s="1116"/>
      <c r="CRO52" s="1116"/>
      <c r="CRP52" s="1116"/>
      <c r="CRQ52" s="1116"/>
      <c r="CRR52" s="1116"/>
      <c r="CRS52" s="1116"/>
      <c r="CRT52" s="1116"/>
      <c r="CRU52" s="1116"/>
      <c r="CRV52" s="1116"/>
      <c r="CRW52" s="1116"/>
      <c r="CRX52" s="1116"/>
      <c r="CRY52" s="1116"/>
      <c r="CRZ52" s="1116"/>
      <c r="CSA52" s="1116"/>
      <c r="CSB52" s="1116"/>
      <c r="CSC52" s="1116"/>
      <c r="CSD52" s="1116"/>
      <c r="CSE52" s="1116"/>
      <c r="CSF52" s="1116"/>
      <c r="CSG52" s="1116"/>
      <c r="CSH52" s="1116"/>
      <c r="CSI52" s="1116"/>
      <c r="CSJ52" s="1116"/>
      <c r="CSK52" s="1116"/>
      <c r="CSL52" s="1116"/>
      <c r="CSM52" s="1116"/>
      <c r="CSN52" s="1116"/>
      <c r="CSO52" s="1116"/>
      <c r="CSP52" s="1116"/>
      <c r="CSQ52" s="1116"/>
      <c r="CSR52" s="1116"/>
      <c r="CSS52" s="1116"/>
      <c r="CST52" s="1116"/>
      <c r="CSU52" s="1116"/>
      <c r="CSV52" s="1116"/>
      <c r="CSW52" s="1116"/>
      <c r="CSX52" s="1116"/>
      <c r="CSY52" s="1116"/>
      <c r="CSZ52" s="1116"/>
      <c r="CTA52" s="1116"/>
      <c r="CTB52" s="1116"/>
      <c r="CTC52" s="1116"/>
      <c r="CTD52" s="1116"/>
      <c r="CTE52" s="1116"/>
      <c r="CTF52" s="1116"/>
      <c r="CTG52" s="1116"/>
      <c r="CTH52" s="1116"/>
      <c r="CTI52" s="1116"/>
      <c r="CTJ52" s="1116"/>
      <c r="CTK52" s="1116"/>
      <c r="CTL52" s="1116"/>
      <c r="CTM52" s="1116"/>
      <c r="CTN52" s="1116"/>
      <c r="CTO52" s="1116"/>
      <c r="CTP52" s="1116"/>
      <c r="CTQ52" s="1116"/>
      <c r="CTR52" s="1116"/>
      <c r="CTS52" s="1116"/>
      <c r="CTT52" s="1116"/>
      <c r="CTU52" s="1116"/>
      <c r="CTV52" s="1116"/>
      <c r="CTW52" s="1116"/>
      <c r="CTX52" s="1116"/>
      <c r="CTY52" s="1116"/>
      <c r="CTZ52" s="1116"/>
      <c r="CUA52" s="1116"/>
      <c r="CUB52" s="1116"/>
      <c r="CUC52" s="1116"/>
      <c r="CUD52" s="1116"/>
      <c r="CUE52" s="1116"/>
      <c r="CUF52" s="1116"/>
      <c r="CUG52" s="1116"/>
      <c r="CUH52" s="1116"/>
      <c r="CUI52" s="1116"/>
      <c r="CUJ52" s="1116"/>
      <c r="CUK52" s="1116"/>
      <c r="CUL52" s="1116"/>
      <c r="CUM52" s="1116"/>
      <c r="CUN52" s="1116"/>
      <c r="CUO52" s="1116"/>
      <c r="CUP52" s="1116"/>
      <c r="CUQ52" s="1116"/>
      <c r="CUR52" s="1116"/>
      <c r="CUS52" s="1116"/>
      <c r="CUT52" s="1116"/>
      <c r="CUU52" s="1116"/>
      <c r="CUV52" s="1116"/>
      <c r="CUW52" s="1116"/>
      <c r="CUX52" s="1116"/>
      <c r="CUY52" s="1116"/>
      <c r="CUZ52" s="1116"/>
      <c r="CVA52" s="1116"/>
      <c r="CVB52" s="1116"/>
      <c r="CVC52" s="1116"/>
      <c r="CVD52" s="1116"/>
      <c r="CVE52" s="1116"/>
      <c r="CVF52" s="1116"/>
      <c r="CVG52" s="1116"/>
      <c r="CVH52" s="1116"/>
      <c r="CVI52" s="1116"/>
      <c r="CVJ52" s="1116"/>
      <c r="CVK52" s="1116"/>
      <c r="CVL52" s="1116"/>
      <c r="CVM52" s="1116"/>
      <c r="CVN52" s="1116"/>
      <c r="CVO52" s="1116"/>
      <c r="CVP52" s="1116"/>
      <c r="CVQ52" s="1116"/>
      <c r="CVR52" s="1116"/>
      <c r="CVS52" s="1116"/>
      <c r="CVT52" s="1116"/>
      <c r="CVU52" s="1116"/>
      <c r="CVV52" s="1116"/>
      <c r="CVW52" s="1116"/>
      <c r="CVX52" s="1116"/>
      <c r="CVY52" s="1116"/>
      <c r="CVZ52" s="1116"/>
      <c r="CWA52" s="1116"/>
      <c r="CWB52" s="1116"/>
      <c r="CWC52" s="1116"/>
      <c r="CWD52" s="1116"/>
      <c r="CWE52" s="1116"/>
      <c r="CWF52" s="1116"/>
      <c r="CWG52" s="1116"/>
      <c r="CWH52" s="1116"/>
      <c r="CWI52" s="1116"/>
      <c r="CWJ52" s="1116"/>
      <c r="CWK52" s="1116"/>
      <c r="CWL52" s="1116"/>
      <c r="CWM52" s="1116"/>
      <c r="CWN52" s="1116"/>
      <c r="CWO52" s="1116"/>
      <c r="CWP52" s="1116"/>
      <c r="CWQ52" s="1116"/>
      <c r="CWR52" s="1116"/>
      <c r="CWS52" s="1116"/>
      <c r="CWT52" s="1116"/>
      <c r="CWU52" s="1116"/>
      <c r="CWV52" s="1116"/>
      <c r="CWW52" s="1116"/>
      <c r="CWX52" s="1116"/>
      <c r="CWY52" s="1116"/>
      <c r="CWZ52" s="1116"/>
      <c r="CXA52" s="1116"/>
      <c r="CXB52" s="1116"/>
      <c r="CXC52" s="1116"/>
      <c r="CXD52" s="1116"/>
      <c r="CXE52" s="1116"/>
      <c r="CXF52" s="1116"/>
      <c r="CXG52" s="1116"/>
      <c r="CXH52" s="1116"/>
      <c r="CXI52" s="1116"/>
      <c r="CXJ52" s="1116"/>
      <c r="CXK52" s="1116"/>
      <c r="CXL52" s="1116"/>
      <c r="CXM52" s="1116"/>
      <c r="CXN52" s="1116"/>
      <c r="CXO52" s="1116"/>
      <c r="CXP52" s="1116"/>
      <c r="CXQ52" s="1116"/>
      <c r="CXR52" s="1116"/>
      <c r="CXS52" s="1116"/>
      <c r="CXT52" s="1116"/>
      <c r="CXU52" s="1116"/>
      <c r="CXV52" s="1116"/>
      <c r="CXW52" s="1116"/>
      <c r="CXX52" s="1116"/>
      <c r="CXY52" s="1116"/>
      <c r="CXZ52" s="1116"/>
      <c r="CYA52" s="1116"/>
      <c r="CYB52" s="1116"/>
      <c r="CYC52" s="1116"/>
      <c r="CYD52" s="1116"/>
      <c r="CYE52" s="1116"/>
      <c r="CYF52" s="1116"/>
      <c r="CYG52" s="1116"/>
      <c r="CYH52" s="1116"/>
      <c r="CYI52" s="1116"/>
      <c r="CYJ52" s="1116"/>
      <c r="CYK52" s="1116"/>
      <c r="CYL52" s="1116"/>
      <c r="CYM52" s="1116"/>
      <c r="CYN52" s="1116"/>
      <c r="CYO52" s="1116"/>
      <c r="CYP52" s="1116"/>
      <c r="CYQ52" s="1116"/>
      <c r="CYR52" s="1116"/>
      <c r="CYS52" s="1116"/>
      <c r="CYT52" s="1116"/>
      <c r="CYU52" s="1116"/>
      <c r="CYV52" s="1116"/>
      <c r="CYW52" s="1116"/>
      <c r="CYX52" s="1116"/>
      <c r="CYY52" s="1116"/>
      <c r="CYZ52" s="1116"/>
      <c r="CZA52" s="1116"/>
      <c r="CZB52" s="1116"/>
      <c r="CZC52" s="1116"/>
      <c r="CZD52" s="1116"/>
      <c r="CZE52" s="1116"/>
      <c r="CZF52" s="1116"/>
      <c r="CZG52" s="1116"/>
      <c r="CZH52" s="1116"/>
      <c r="CZI52" s="1116"/>
      <c r="CZJ52" s="1116"/>
      <c r="CZK52" s="1116"/>
      <c r="CZL52" s="1116"/>
      <c r="CZM52" s="1116"/>
      <c r="CZN52" s="1116"/>
      <c r="CZO52" s="1116"/>
      <c r="CZP52" s="1116"/>
      <c r="CZQ52" s="1116"/>
      <c r="CZR52" s="1116"/>
      <c r="CZS52" s="1116"/>
      <c r="CZT52" s="1116"/>
      <c r="CZU52" s="1116"/>
      <c r="CZV52" s="1116"/>
      <c r="CZW52" s="1116"/>
      <c r="CZX52" s="1116"/>
      <c r="CZY52" s="1116"/>
      <c r="CZZ52" s="1116"/>
      <c r="DAA52" s="1116"/>
      <c r="DAB52" s="1116"/>
      <c r="DAC52" s="1116"/>
      <c r="DAD52" s="1116"/>
      <c r="DAE52" s="1116"/>
      <c r="DAF52" s="1116"/>
      <c r="DAG52" s="1116"/>
      <c r="DAH52" s="1116"/>
      <c r="DAI52" s="1116"/>
      <c r="DAJ52" s="1116"/>
      <c r="DAK52" s="1116"/>
      <c r="DAL52" s="1116"/>
      <c r="DAM52" s="1116"/>
      <c r="DAN52" s="1116"/>
      <c r="DAO52" s="1116"/>
      <c r="DAP52" s="1116"/>
      <c r="DAQ52" s="1116"/>
      <c r="DAR52" s="1116"/>
      <c r="DAS52" s="1116"/>
      <c r="DAT52" s="1116"/>
      <c r="DAU52" s="1116"/>
      <c r="DAV52" s="1116"/>
      <c r="DAW52" s="1116"/>
      <c r="DAX52" s="1116"/>
      <c r="DAY52" s="1116"/>
      <c r="DAZ52" s="1116"/>
      <c r="DBA52" s="1116"/>
      <c r="DBB52" s="1116"/>
      <c r="DBC52" s="1116"/>
      <c r="DBD52" s="1116"/>
      <c r="DBE52" s="1116"/>
      <c r="DBF52" s="1116"/>
      <c r="DBG52" s="1116"/>
      <c r="DBH52" s="1116"/>
      <c r="DBI52" s="1116"/>
      <c r="DBJ52" s="1116"/>
      <c r="DBK52" s="1116"/>
      <c r="DBL52" s="1116"/>
      <c r="DBM52" s="1116"/>
      <c r="DBN52" s="1116"/>
      <c r="DBO52" s="1116"/>
      <c r="DBP52" s="1116"/>
      <c r="DBQ52" s="1116"/>
      <c r="DBR52" s="1116"/>
      <c r="DBS52" s="1116"/>
      <c r="DBT52" s="1116"/>
      <c r="DBU52" s="1116"/>
      <c r="DBV52" s="1116"/>
      <c r="DBW52" s="1116"/>
      <c r="DBX52" s="1116"/>
      <c r="DBY52" s="1116"/>
      <c r="DBZ52" s="1116"/>
      <c r="DCA52" s="1116"/>
      <c r="DCB52" s="1116"/>
      <c r="DCC52" s="1116"/>
      <c r="DCD52" s="1116"/>
      <c r="DCE52" s="1116"/>
      <c r="DCF52" s="1116"/>
      <c r="DCG52" s="1116"/>
      <c r="DCH52" s="1116"/>
      <c r="DCI52" s="1116"/>
      <c r="DCJ52" s="1116"/>
      <c r="DCK52" s="1116"/>
      <c r="DCL52" s="1116"/>
      <c r="DCM52" s="1116"/>
      <c r="DCN52" s="1116"/>
      <c r="DCO52" s="1116"/>
      <c r="DCP52" s="1116"/>
      <c r="DCQ52" s="1116"/>
      <c r="DCR52" s="1116"/>
      <c r="DCS52" s="1116"/>
      <c r="DCT52" s="1116"/>
      <c r="DCU52" s="1116"/>
      <c r="DCV52" s="1116"/>
      <c r="DCW52" s="1116"/>
      <c r="DCX52" s="1116"/>
      <c r="DCY52" s="1116"/>
      <c r="DCZ52" s="1116"/>
      <c r="DDA52" s="1116"/>
      <c r="DDB52" s="1116"/>
      <c r="DDC52" s="1116"/>
      <c r="DDD52" s="1116"/>
      <c r="DDE52" s="1116"/>
      <c r="DDF52" s="1116"/>
      <c r="DDG52" s="1116"/>
      <c r="DDH52" s="1116"/>
      <c r="DDI52" s="1116"/>
      <c r="DDJ52" s="1116"/>
      <c r="DDK52" s="1116"/>
      <c r="DDL52" s="1116"/>
      <c r="DDM52" s="1116"/>
      <c r="DDN52" s="1116"/>
      <c r="DDO52" s="1116"/>
      <c r="DDP52" s="1116"/>
      <c r="DDQ52" s="1116"/>
      <c r="DDR52" s="1116"/>
      <c r="DDS52" s="1116"/>
      <c r="DDT52" s="1116"/>
      <c r="DDU52" s="1116"/>
      <c r="DDV52" s="1116"/>
      <c r="DDW52" s="1116"/>
      <c r="DDX52" s="1116"/>
      <c r="DDY52" s="1116"/>
      <c r="DDZ52" s="1116"/>
      <c r="DEA52" s="1116"/>
      <c r="DEB52" s="1116"/>
      <c r="DEC52" s="1116"/>
      <c r="DED52" s="1116"/>
      <c r="DEE52" s="1116"/>
      <c r="DEF52" s="1116"/>
      <c r="DEG52" s="1116"/>
      <c r="DEH52" s="1116"/>
      <c r="DEI52" s="1116"/>
      <c r="DEJ52" s="1116"/>
      <c r="DEK52" s="1116"/>
      <c r="DEL52" s="1116"/>
      <c r="DEM52" s="1116"/>
      <c r="DEN52" s="1116"/>
      <c r="DEO52" s="1116"/>
      <c r="DEP52" s="1116"/>
      <c r="DEQ52" s="1116"/>
      <c r="DER52" s="1116"/>
      <c r="DES52" s="1116"/>
      <c r="DET52" s="1116"/>
      <c r="DEU52" s="1116"/>
      <c r="DEV52" s="1116"/>
      <c r="DEW52" s="1116"/>
      <c r="DEX52" s="1116"/>
      <c r="DEY52" s="1116"/>
      <c r="DEZ52" s="1116"/>
      <c r="DFA52" s="1116"/>
      <c r="DFB52" s="1116"/>
      <c r="DFC52" s="1116"/>
      <c r="DFD52" s="1116"/>
      <c r="DFE52" s="1116"/>
      <c r="DFF52" s="1116"/>
      <c r="DFG52" s="1116"/>
      <c r="DFH52" s="1116"/>
      <c r="DFI52" s="1116"/>
      <c r="DFJ52" s="1116"/>
      <c r="DFK52" s="1116"/>
      <c r="DFL52" s="1116"/>
      <c r="DFM52" s="1116"/>
      <c r="DFN52" s="1116"/>
      <c r="DFO52" s="1116"/>
      <c r="DFP52" s="1116"/>
      <c r="DFQ52" s="1116"/>
      <c r="DFR52" s="1116"/>
      <c r="DFS52" s="1116"/>
      <c r="DFT52" s="1116"/>
      <c r="DFU52" s="1116"/>
      <c r="DFV52" s="1116"/>
      <c r="DFW52" s="1116"/>
      <c r="DFX52" s="1116"/>
      <c r="DFY52" s="1116"/>
      <c r="DFZ52" s="1116"/>
      <c r="DGA52" s="1116"/>
      <c r="DGB52" s="1116"/>
      <c r="DGC52" s="1116"/>
      <c r="DGD52" s="1116"/>
      <c r="DGE52" s="1116"/>
      <c r="DGF52" s="1116"/>
      <c r="DGG52" s="1116"/>
      <c r="DGH52" s="1116"/>
      <c r="DGI52" s="1116"/>
      <c r="DGJ52" s="1116"/>
      <c r="DGK52" s="1116"/>
      <c r="DGL52" s="1116"/>
      <c r="DGM52" s="1116"/>
      <c r="DGN52" s="1116"/>
      <c r="DGO52" s="1116"/>
      <c r="DGP52" s="1116"/>
      <c r="DGQ52" s="1116"/>
      <c r="DGR52" s="1116"/>
      <c r="DGS52" s="1116"/>
      <c r="DGT52" s="1116"/>
      <c r="DGU52" s="1116"/>
      <c r="DGV52" s="1116"/>
      <c r="DGW52" s="1116"/>
      <c r="DGX52" s="1116"/>
      <c r="DGY52" s="1116"/>
      <c r="DGZ52" s="1116"/>
      <c r="DHA52" s="1116"/>
      <c r="DHB52" s="1116"/>
      <c r="DHC52" s="1116"/>
      <c r="DHD52" s="1116"/>
      <c r="DHE52" s="1116"/>
      <c r="DHF52" s="1116"/>
      <c r="DHG52" s="1116"/>
      <c r="DHH52" s="1116"/>
      <c r="DHI52" s="1116"/>
      <c r="DHJ52" s="1116"/>
      <c r="DHK52" s="1116"/>
      <c r="DHL52" s="1116"/>
      <c r="DHM52" s="1116"/>
      <c r="DHN52" s="1116"/>
      <c r="DHO52" s="1116"/>
      <c r="DHP52" s="1116"/>
      <c r="DHQ52" s="1116"/>
      <c r="DHR52" s="1116"/>
      <c r="DHS52" s="1116"/>
      <c r="DHT52" s="1116"/>
      <c r="DHU52" s="1116"/>
      <c r="DHV52" s="1116"/>
      <c r="DHW52" s="1116"/>
      <c r="DHX52" s="1116"/>
      <c r="DHY52" s="1116"/>
      <c r="DHZ52" s="1116"/>
      <c r="DIA52" s="1116"/>
      <c r="DIB52" s="1116"/>
      <c r="DIC52" s="1116"/>
      <c r="DID52" s="1116"/>
      <c r="DIE52" s="1116"/>
      <c r="DIF52" s="1116"/>
      <c r="DIG52" s="1116"/>
      <c r="DIH52" s="1116"/>
      <c r="DII52" s="1116"/>
      <c r="DIJ52" s="1116"/>
      <c r="DIK52" s="1116"/>
      <c r="DIL52" s="1116"/>
      <c r="DIM52" s="1116"/>
      <c r="DIN52" s="1116"/>
      <c r="DIO52" s="1116"/>
      <c r="DIP52" s="1116"/>
      <c r="DIQ52" s="1116"/>
      <c r="DIR52" s="1116"/>
      <c r="DIS52" s="1116"/>
      <c r="DIT52" s="1116"/>
      <c r="DIU52" s="1116"/>
      <c r="DIV52" s="1116"/>
      <c r="DIW52" s="1116"/>
      <c r="DIX52" s="1116"/>
      <c r="DIY52" s="1116"/>
      <c r="DIZ52" s="1116"/>
      <c r="DJA52" s="1116"/>
      <c r="DJB52" s="1116"/>
      <c r="DJC52" s="1116"/>
      <c r="DJD52" s="1116"/>
      <c r="DJE52" s="1116"/>
      <c r="DJF52" s="1116"/>
      <c r="DJG52" s="1116"/>
      <c r="DJH52" s="1116"/>
      <c r="DJI52" s="1116"/>
      <c r="DJJ52" s="1116"/>
      <c r="DJK52" s="1116"/>
      <c r="DJL52" s="1116"/>
      <c r="DJM52" s="1116"/>
      <c r="DJN52" s="1116"/>
      <c r="DJO52" s="1116"/>
      <c r="DJP52" s="1116"/>
      <c r="DJQ52" s="1116"/>
      <c r="DJR52" s="1116"/>
      <c r="DJS52" s="1116"/>
      <c r="DJT52" s="1116"/>
      <c r="DJU52" s="1116"/>
      <c r="DJV52" s="1116"/>
      <c r="DJW52" s="1116"/>
      <c r="DJX52" s="1116"/>
      <c r="DJY52" s="1116"/>
      <c r="DJZ52" s="1116"/>
      <c r="DKA52" s="1116"/>
      <c r="DKB52" s="1116"/>
      <c r="DKC52" s="1116"/>
      <c r="DKD52" s="1116"/>
      <c r="DKE52" s="1116"/>
      <c r="DKF52" s="1116"/>
      <c r="DKG52" s="1116"/>
      <c r="DKH52" s="1116"/>
      <c r="DKI52" s="1116"/>
      <c r="DKJ52" s="1116"/>
      <c r="DKK52" s="1116"/>
      <c r="DKL52" s="1116"/>
      <c r="DKM52" s="1116"/>
      <c r="DKN52" s="1116"/>
      <c r="DKO52" s="1116"/>
      <c r="DKP52" s="1116"/>
      <c r="DKQ52" s="1116"/>
      <c r="DKR52" s="1116"/>
      <c r="DKS52" s="1116"/>
      <c r="DKT52" s="1116"/>
      <c r="DKU52" s="1116"/>
      <c r="DKV52" s="1116"/>
      <c r="DKW52" s="1116"/>
      <c r="DKX52" s="1116"/>
      <c r="DKY52" s="1116"/>
      <c r="DKZ52" s="1116"/>
      <c r="DLA52" s="1116"/>
      <c r="DLB52" s="1116"/>
      <c r="DLC52" s="1116"/>
      <c r="DLD52" s="1116"/>
      <c r="DLE52" s="1116"/>
      <c r="DLF52" s="1116"/>
      <c r="DLG52" s="1116"/>
      <c r="DLH52" s="1116"/>
      <c r="DLI52" s="1116"/>
      <c r="DLJ52" s="1116"/>
      <c r="DLK52" s="1116"/>
      <c r="DLL52" s="1116"/>
      <c r="DLM52" s="1116"/>
      <c r="DLN52" s="1116"/>
      <c r="DLO52" s="1116"/>
      <c r="DLP52" s="1116"/>
      <c r="DLQ52" s="1116"/>
      <c r="DLR52" s="1116"/>
      <c r="DLS52" s="1116"/>
      <c r="DLT52" s="1116"/>
      <c r="DLU52" s="1116"/>
      <c r="DLV52" s="1116"/>
      <c r="DLW52" s="1116"/>
      <c r="DLX52" s="1116"/>
      <c r="DLY52" s="1116"/>
      <c r="DLZ52" s="1116"/>
      <c r="DMA52" s="1116"/>
      <c r="DMB52" s="1116"/>
      <c r="DMC52" s="1116"/>
      <c r="DMD52" s="1116"/>
      <c r="DME52" s="1116"/>
      <c r="DMF52" s="1116"/>
      <c r="DMG52" s="1116"/>
      <c r="DMH52" s="1116"/>
      <c r="DMI52" s="1116"/>
      <c r="DMJ52" s="1116"/>
      <c r="DMK52" s="1116"/>
      <c r="DML52" s="1116"/>
      <c r="DMM52" s="1116"/>
      <c r="DMN52" s="1116"/>
      <c r="DMO52" s="1116"/>
      <c r="DMP52" s="1116"/>
      <c r="DMQ52" s="1116"/>
      <c r="DMR52" s="1116"/>
      <c r="DMS52" s="1116"/>
      <c r="DMT52" s="1116"/>
      <c r="DMU52" s="1116"/>
      <c r="DMV52" s="1116"/>
      <c r="DMW52" s="1116"/>
      <c r="DMX52" s="1116"/>
      <c r="DMY52" s="1116"/>
      <c r="DMZ52" s="1116"/>
      <c r="DNA52" s="1116"/>
      <c r="DNB52" s="1116"/>
      <c r="DNC52" s="1116"/>
      <c r="DND52" s="1116"/>
      <c r="DNE52" s="1116"/>
      <c r="DNF52" s="1116"/>
      <c r="DNG52" s="1116"/>
      <c r="DNH52" s="1116"/>
      <c r="DNI52" s="1116"/>
      <c r="DNJ52" s="1116"/>
      <c r="DNK52" s="1116"/>
      <c r="DNL52" s="1116"/>
      <c r="DNM52" s="1116"/>
      <c r="DNN52" s="1116"/>
      <c r="DNO52" s="1116"/>
      <c r="DNP52" s="1116"/>
      <c r="DNQ52" s="1116"/>
      <c r="DNR52" s="1116"/>
      <c r="DNS52" s="1116"/>
      <c r="DNT52" s="1116"/>
      <c r="DNU52" s="1116"/>
      <c r="DNV52" s="1116"/>
      <c r="DNW52" s="1116"/>
      <c r="DNX52" s="1116"/>
      <c r="DNY52" s="1116"/>
      <c r="DNZ52" s="1116"/>
      <c r="DOA52" s="1116"/>
      <c r="DOB52" s="1116"/>
      <c r="DOC52" s="1116"/>
      <c r="DOD52" s="1116"/>
      <c r="DOE52" s="1116"/>
      <c r="DOF52" s="1116"/>
      <c r="DOG52" s="1116"/>
      <c r="DOH52" s="1116"/>
      <c r="DOI52" s="1116"/>
      <c r="DOJ52" s="1116"/>
      <c r="DOK52" s="1116"/>
      <c r="DOL52" s="1116"/>
      <c r="DOM52" s="1116"/>
      <c r="DON52" s="1116"/>
      <c r="DOO52" s="1116"/>
      <c r="DOP52" s="1116"/>
      <c r="DOQ52" s="1116"/>
      <c r="DOR52" s="1116"/>
      <c r="DOS52" s="1116"/>
      <c r="DOT52" s="1116"/>
      <c r="DOU52" s="1116"/>
      <c r="DOV52" s="1116"/>
      <c r="DOW52" s="1116"/>
      <c r="DOX52" s="1116"/>
      <c r="DOY52" s="1116"/>
      <c r="DOZ52" s="1116"/>
      <c r="DPA52" s="1116"/>
      <c r="DPB52" s="1116"/>
      <c r="DPC52" s="1116"/>
      <c r="DPD52" s="1116"/>
      <c r="DPE52" s="1116"/>
      <c r="DPF52" s="1116"/>
      <c r="DPG52" s="1116"/>
      <c r="DPH52" s="1116"/>
      <c r="DPI52" s="1116"/>
      <c r="DPJ52" s="1116"/>
      <c r="DPK52" s="1116"/>
      <c r="DPL52" s="1116"/>
      <c r="DPM52" s="1116"/>
      <c r="DPN52" s="1116"/>
      <c r="DPO52" s="1116"/>
      <c r="DPP52" s="1116"/>
      <c r="DPQ52" s="1116"/>
      <c r="DPR52" s="1116"/>
      <c r="DPS52" s="1116"/>
      <c r="DPT52" s="1116"/>
      <c r="DPU52" s="1116"/>
      <c r="DPV52" s="1116"/>
      <c r="DPW52" s="1116"/>
      <c r="DPX52" s="1116"/>
      <c r="DPY52" s="1116"/>
      <c r="DPZ52" s="1116"/>
      <c r="DQA52" s="1116"/>
      <c r="DQB52" s="1116"/>
      <c r="DQC52" s="1116"/>
      <c r="DQD52" s="1116"/>
      <c r="DQE52" s="1116"/>
      <c r="DQF52" s="1116"/>
      <c r="DQG52" s="1116"/>
      <c r="DQH52" s="1116"/>
      <c r="DQI52" s="1116"/>
      <c r="DQJ52" s="1116"/>
      <c r="DQK52" s="1116"/>
      <c r="DQL52" s="1116"/>
      <c r="DQM52" s="1116"/>
      <c r="DQN52" s="1116"/>
      <c r="DQO52" s="1116"/>
      <c r="DQP52" s="1116"/>
      <c r="DQQ52" s="1116"/>
      <c r="DQR52" s="1116"/>
      <c r="DQS52" s="1116"/>
      <c r="DQT52" s="1116"/>
      <c r="DQU52" s="1116"/>
      <c r="DQV52" s="1116"/>
      <c r="DQW52" s="1116"/>
      <c r="DQX52" s="1116"/>
      <c r="DQY52" s="1116"/>
      <c r="DQZ52" s="1116"/>
      <c r="DRA52" s="1116"/>
      <c r="DRB52" s="1116"/>
      <c r="DRC52" s="1116"/>
      <c r="DRD52" s="1116"/>
      <c r="DRE52" s="1116"/>
      <c r="DRF52" s="1116"/>
      <c r="DRG52" s="1116"/>
      <c r="DRH52" s="1116"/>
      <c r="DRI52" s="1116"/>
      <c r="DRJ52" s="1116"/>
      <c r="DRK52" s="1116"/>
      <c r="DRL52" s="1116"/>
      <c r="DRM52" s="1116"/>
      <c r="DRN52" s="1116"/>
      <c r="DRO52" s="1116"/>
      <c r="DRP52" s="1116"/>
      <c r="DRQ52" s="1116"/>
      <c r="DRR52" s="1116"/>
      <c r="DRS52" s="1116"/>
      <c r="DRT52" s="1116"/>
      <c r="DRU52" s="1116"/>
      <c r="DRV52" s="1116"/>
      <c r="DRW52" s="1116"/>
      <c r="DRX52" s="1116"/>
      <c r="DRY52" s="1116"/>
      <c r="DRZ52" s="1116"/>
      <c r="DSA52" s="1116"/>
      <c r="DSB52" s="1116"/>
      <c r="DSC52" s="1116"/>
      <c r="DSD52" s="1116"/>
      <c r="DSE52" s="1116"/>
      <c r="DSF52" s="1116"/>
      <c r="DSG52" s="1116"/>
      <c r="DSH52" s="1116"/>
      <c r="DSI52" s="1116"/>
      <c r="DSJ52" s="1116"/>
      <c r="DSK52" s="1116"/>
      <c r="DSL52" s="1116"/>
      <c r="DSM52" s="1116"/>
      <c r="DSN52" s="1116"/>
      <c r="DSO52" s="1116"/>
      <c r="DSP52" s="1116"/>
      <c r="DSQ52" s="1116"/>
      <c r="DSR52" s="1116"/>
      <c r="DSS52" s="1116"/>
      <c r="DST52" s="1116"/>
      <c r="DSU52" s="1116"/>
      <c r="DSV52" s="1116"/>
      <c r="DSW52" s="1116"/>
      <c r="DSX52" s="1116"/>
      <c r="DSY52" s="1116"/>
      <c r="DSZ52" s="1116"/>
      <c r="DTA52" s="1116"/>
      <c r="DTB52" s="1116"/>
      <c r="DTC52" s="1116"/>
      <c r="DTD52" s="1116"/>
      <c r="DTE52" s="1116"/>
      <c r="DTF52" s="1116"/>
      <c r="DTG52" s="1116"/>
      <c r="DTH52" s="1116"/>
      <c r="DTI52" s="1116"/>
      <c r="DTJ52" s="1116"/>
      <c r="DTK52" s="1116"/>
      <c r="DTL52" s="1116"/>
      <c r="DTM52" s="1116"/>
      <c r="DTN52" s="1116"/>
      <c r="DTO52" s="1116"/>
      <c r="DTP52" s="1116"/>
      <c r="DTQ52" s="1116"/>
      <c r="DTR52" s="1116"/>
      <c r="DTS52" s="1116"/>
      <c r="DTT52" s="1116"/>
      <c r="DTU52" s="1116"/>
      <c r="DTV52" s="1116"/>
      <c r="DTW52" s="1116"/>
      <c r="DTX52" s="1116"/>
      <c r="DTY52" s="1116"/>
      <c r="DTZ52" s="1116"/>
      <c r="DUA52" s="1116"/>
      <c r="DUB52" s="1116"/>
      <c r="DUC52" s="1116"/>
      <c r="DUD52" s="1116"/>
      <c r="DUE52" s="1116"/>
      <c r="DUF52" s="1116"/>
      <c r="DUG52" s="1116"/>
      <c r="DUH52" s="1116"/>
      <c r="DUI52" s="1116"/>
      <c r="DUJ52" s="1116"/>
      <c r="DUK52" s="1116"/>
      <c r="DUL52" s="1116"/>
      <c r="DUM52" s="1116"/>
      <c r="DUN52" s="1116"/>
      <c r="DUO52" s="1116"/>
      <c r="DUP52" s="1116"/>
      <c r="DUQ52" s="1116"/>
      <c r="DUR52" s="1116"/>
      <c r="DUS52" s="1116"/>
      <c r="DUT52" s="1116"/>
      <c r="DUU52" s="1116"/>
      <c r="DUV52" s="1116"/>
      <c r="DUW52" s="1116"/>
      <c r="DUX52" s="1116"/>
      <c r="DUY52" s="1116"/>
      <c r="DUZ52" s="1116"/>
      <c r="DVA52" s="1116"/>
      <c r="DVB52" s="1116"/>
      <c r="DVC52" s="1116"/>
      <c r="DVD52" s="1116"/>
      <c r="DVE52" s="1116"/>
      <c r="DVF52" s="1116"/>
      <c r="DVG52" s="1116"/>
      <c r="DVH52" s="1116"/>
      <c r="DVI52" s="1116"/>
      <c r="DVJ52" s="1116"/>
      <c r="DVK52" s="1116"/>
      <c r="DVL52" s="1116"/>
      <c r="DVM52" s="1116"/>
      <c r="DVN52" s="1116"/>
      <c r="DVO52" s="1116"/>
      <c r="DVP52" s="1116"/>
      <c r="DVQ52" s="1116"/>
      <c r="DVR52" s="1116"/>
      <c r="DVS52" s="1116"/>
      <c r="DVT52" s="1116"/>
      <c r="DVU52" s="1116"/>
      <c r="DVV52" s="1116"/>
      <c r="DVW52" s="1116"/>
      <c r="DVX52" s="1116"/>
      <c r="DVY52" s="1116"/>
      <c r="DVZ52" s="1116"/>
      <c r="DWA52" s="1116"/>
      <c r="DWB52" s="1116"/>
      <c r="DWC52" s="1116"/>
      <c r="DWD52" s="1116"/>
      <c r="DWE52" s="1116"/>
      <c r="DWF52" s="1116"/>
      <c r="DWG52" s="1116"/>
      <c r="DWH52" s="1116"/>
      <c r="DWI52" s="1116"/>
      <c r="DWJ52" s="1116"/>
      <c r="DWK52" s="1116"/>
      <c r="DWL52" s="1116"/>
      <c r="DWM52" s="1116"/>
      <c r="DWN52" s="1116"/>
      <c r="DWO52" s="1116"/>
      <c r="DWP52" s="1116"/>
      <c r="DWQ52" s="1116"/>
      <c r="DWR52" s="1116"/>
      <c r="DWS52" s="1116"/>
      <c r="DWT52" s="1116"/>
      <c r="DWU52" s="1116"/>
      <c r="DWV52" s="1116"/>
      <c r="DWW52" s="1116"/>
      <c r="DWX52" s="1116"/>
      <c r="DWY52" s="1116"/>
      <c r="DWZ52" s="1116"/>
      <c r="DXA52" s="1116"/>
      <c r="DXB52" s="1116"/>
      <c r="DXC52" s="1116"/>
      <c r="DXD52" s="1116"/>
      <c r="DXE52" s="1116"/>
      <c r="DXF52" s="1116"/>
      <c r="DXG52" s="1116"/>
      <c r="DXH52" s="1116"/>
      <c r="DXI52" s="1116"/>
      <c r="DXJ52" s="1116"/>
      <c r="DXK52" s="1116"/>
      <c r="DXL52" s="1116"/>
      <c r="DXM52" s="1116"/>
      <c r="DXN52" s="1116"/>
      <c r="DXO52" s="1116"/>
      <c r="DXP52" s="1116"/>
      <c r="DXQ52" s="1116"/>
      <c r="DXR52" s="1116"/>
      <c r="DXS52" s="1116"/>
      <c r="DXT52" s="1116"/>
      <c r="DXU52" s="1116"/>
      <c r="DXV52" s="1116"/>
      <c r="DXW52" s="1116"/>
      <c r="DXX52" s="1116"/>
      <c r="DXY52" s="1116"/>
      <c r="DXZ52" s="1116"/>
      <c r="DYA52" s="1116"/>
      <c r="DYB52" s="1116"/>
      <c r="DYC52" s="1116"/>
      <c r="DYD52" s="1116"/>
      <c r="DYE52" s="1116"/>
      <c r="DYF52" s="1116"/>
      <c r="DYG52" s="1116"/>
      <c r="DYH52" s="1116"/>
      <c r="DYI52" s="1116"/>
      <c r="DYJ52" s="1116"/>
      <c r="DYK52" s="1116"/>
      <c r="DYL52" s="1116"/>
      <c r="DYM52" s="1116"/>
      <c r="DYN52" s="1116"/>
      <c r="DYO52" s="1116"/>
      <c r="DYP52" s="1116"/>
      <c r="DYQ52" s="1116"/>
      <c r="DYR52" s="1116"/>
      <c r="DYS52" s="1116"/>
      <c r="DYT52" s="1116"/>
      <c r="DYU52" s="1116"/>
      <c r="DYV52" s="1116"/>
      <c r="DYW52" s="1116"/>
      <c r="DYX52" s="1116"/>
      <c r="DYY52" s="1116"/>
      <c r="DYZ52" s="1116"/>
      <c r="DZA52" s="1116"/>
      <c r="DZB52" s="1116"/>
      <c r="DZC52" s="1116"/>
      <c r="DZD52" s="1116"/>
      <c r="DZE52" s="1116"/>
      <c r="DZF52" s="1116"/>
      <c r="DZG52" s="1116"/>
      <c r="DZH52" s="1116"/>
      <c r="DZI52" s="1116"/>
      <c r="DZJ52" s="1116"/>
      <c r="DZK52" s="1116"/>
      <c r="DZL52" s="1116"/>
      <c r="DZM52" s="1116"/>
      <c r="DZN52" s="1116"/>
      <c r="DZO52" s="1116"/>
      <c r="DZP52" s="1116"/>
      <c r="DZQ52" s="1116"/>
      <c r="DZR52" s="1116"/>
      <c r="DZS52" s="1116"/>
      <c r="DZT52" s="1116"/>
      <c r="DZU52" s="1116"/>
      <c r="DZV52" s="1116"/>
      <c r="DZW52" s="1116"/>
      <c r="DZX52" s="1116"/>
      <c r="DZY52" s="1116"/>
      <c r="DZZ52" s="1116"/>
      <c r="EAA52" s="1116"/>
      <c r="EAB52" s="1116"/>
      <c r="EAC52" s="1116"/>
      <c r="EAD52" s="1116"/>
      <c r="EAE52" s="1116"/>
      <c r="EAF52" s="1116"/>
      <c r="EAG52" s="1116"/>
      <c r="EAH52" s="1116"/>
      <c r="EAI52" s="1116"/>
      <c r="EAJ52" s="1116"/>
      <c r="EAK52" s="1116"/>
      <c r="EAL52" s="1116"/>
      <c r="EAM52" s="1116"/>
      <c r="EAN52" s="1116"/>
      <c r="EAO52" s="1116"/>
      <c r="EAP52" s="1116"/>
      <c r="EAQ52" s="1116"/>
      <c r="EAR52" s="1116"/>
      <c r="EAS52" s="1116"/>
      <c r="EAT52" s="1116"/>
      <c r="EAU52" s="1116"/>
      <c r="EAV52" s="1116"/>
      <c r="EAW52" s="1116"/>
      <c r="EAX52" s="1116"/>
      <c r="EAY52" s="1116"/>
      <c r="EAZ52" s="1116"/>
      <c r="EBA52" s="1116"/>
      <c r="EBB52" s="1116"/>
      <c r="EBC52" s="1116"/>
      <c r="EBD52" s="1116"/>
      <c r="EBE52" s="1116"/>
      <c r="EBF52" s="1116"/>
      <c r="EBG52" s="1116"/>
      <c r="EBH52" s="1116"/>
      <c r="EBI52" s="1116"/>
      <c r="EBJ52" s="1116"/>
      <c r="EBK52" s="1116"/>
      <c r="EBL52" s="1116"/>
      <c r="EBM52" s="1116"/>
      <c r="EBN52" s="1116"/>
      <c r="EBO52" s="1116"/>
      <c r="EBP52" s="1116"/>
      <c r="EBQ52" s="1116"/>
      <c r="EBR52" s="1116"/>
      <c r="EBS52" s="1116"/>
      <c r="EBT52" s="1116"/>
      <c r="EBU52" s="1116"/>
      <c r="EBV52" s="1116"/>
      <c r="EBW52" s="1116"/>
      <c r="EBX52" s="1116"/>
      <c r="EBY52" s="1116"/>
      <c r="EBZ52" s="1116"/>
      <c r="ECA52" s="1116"/>
      <c r="ECB52" s="1116"/>
      <c r="ECC52" s="1116"/>
      <c r="ECD52" s="1116"/>
      <c r="ECE52" s="1116"/>
      <c r="ECF52" s="1116"/>
      <c r="ECG52" s="1116"/>
      <c r="ECH52" s="1116"/>
      <c r="ECI52" s="1116"/>
      <c r="ECJ52" s="1116"/>
      <c r="ECK52" s="1116"/>
      <c r="ECL52" s="1116"/>
      <c r="ECM52" s="1116"/>
      <c r="ECN52" s="1116"/>
      <c r="ECO52" s="1116"/>
      <c r="ECP52" s="1116"/>
      <c r="ECQ52" s="1116"/>
      <c r="ECR52" s="1116"/>
      <c r="ECS52" s="1116"/>
      <c r="ECT52" s="1116"/>
      <c r="ECU52" s="1116"/>
      <c r="ECV52" s="1116"/>
      <c r="ECW52" s="1116"/>
      <c r="ECX52" s="1116"/>
      <c r="ECY52" s="1116"/>
      <c r="ECZ52" s="1116"/>
      <c r="EDA52" s="1116"/>
      <c r="EDB52" s="1116"/>
      <c r="EDC52" s="1116"/>
      <c r="EDD52" s="1116"/>
      <c r="EDE52" s="1116"/>
      <c r="EDF52" s="1116"/>
      <c r="EDG52" s="1116"/>
      <c r="EDH52" s="1116"/>
      <c r="EDI52" s="1116"/>
      <c r="EDJ52" s="1116"/>
      <c r="EDK52" s="1116"/>
      <c r="EDL52" s="1116"/>
      <c r="EDM52" s="1116"/>
      <c r="EDN52" s="1116"/>
      <c r="EDO52" s="1116"/>
      <c r="EDP52" s="1116"/>
      <c r="EDQ52" s="1116"/>
      <c r="EDR52" s="1116"/>
      <c r="EDS52" s="1116"/>
      <c r="EDT52" s="1116"/>
      <c r="EDU52" s="1116"/>
      <c r="EDV52" s="1116"/>
      <c r="EDW52" s="1116"/>
      <c r="EDX52" s="1116"/>
      <c r="EDY52" s="1116"/>
      <c r="EDZ52" s="1116"/>
      <c r="EEA52" s="1116"/>
      <c r="EEB52" s="1116"/>
      <c r="EEC52" s="1116"/>
      <c r="EED52" s="1116"/>
      <c r="EEE52" s="1116"/>
      <c r="EEF52" s="1116"/>
      <c r="EEG52" s="1116"/>
      <c r="EEH52" s="1116"/>
      <c r="EEI52" s="1116"/>
      <c r="EEJ52" s="1116"/>
      <c r="EEK52" s="1116"/>
      <c r="EEL52" s="1116"/>
      <c r="EEM52" s="1116"/>
      <c r="EEN52" s="1116"/>
      <c r="EEO52" s="1116"/>
      <c r="EEP52" s="1116"/>
      <c r="EEQ52" s="1116"/>
      <c r="EER52" s="1116"/>
      <c r="EES52" s="1116"/>
      <c r="EET52" s="1116"/>
      <c r="EEU52" s="1116"/>
      <c r="EEV52" s="1116"/>
      <c r="EEW52" s="1116"/>
      <c r="EEX52" s="1116"/>
      <c r="EEY52" s="1116"/>
      <c r="EEZ52" s="1116"/>
      <c r="EFA52" s="1116"/>
      <c r="EFB52" s="1116"/>
      <c r="EFC52" s="1116"/>
      <c r="EFD52" s="1116"/>
      <c r="EFE52" s="1116"/>
      <c r="EFF52" s="1116"/>
      <c r="EFG52" s="1116"/>
      <c r="EFH52" s="1116"/>
      <c r="EFI52" s="1116"/>
      <c r="EFJ52" s="1116"/>
      <c r="EFK52" s="1116"/>
      <c r="EFL52" s="1116"/>
      <c r="EFM52" s="1116"/>
      <c r="EFN52" s="1116"/>
      <c r="EFO52" s="1116"/>
      <c r="EFP52" s="1116"/>
      <c r="EFQ52" s="1116"/>
      <c r="EFR52" s="1116"/>
      <c r="EFS52" s="1116"/>
      <c r="EFT52" s="1116"/>
      <c r="EFU52" s="1116"/>
      <c r="EFV52" s="1116"/>
      <c r="EFW52" s="1116"/>
      <c r="EFX52" s="1116"/>
      <c r="EFY52" s="1116"/>
      <c r="EFZ52" s="1116"/>
      <c r="EGA52" s="1116"/>
      <c r="EGB52" s="1116"/>
      <c r="EGC52" s="1116"/>
      <c r="EGD52" s="1116"/>
      <c r="EGE52" s="1116"/>
      <c r="EGF52" s="1116"/>
      <c r="EGG52" s="1116"/>
      <c r="EGH52" s="1116"/>
      <c r="EGI52" s="1116"/>
      <c r="EGJ52" s="1116"/>
      <c r="EGK52" s="1116"/>
      <c r="EGL52" s="1116"/>
      <c r="EGM52" s="1116"/>
      <c r="EGN52" s="1116"/>
      <c r="EGO52" s="1116"/>
      <c r="EGP52" s="1116"/>
      <c r="EGQ52" s="1116"/>
      <c r="EGR52" s="1116"/>
      <c r="EGS52" s="1116"/>
      <c r="EGT52" s="1116"/>
      <c r="EGU52" s="1116"/>
      <c r="EGV52" s="1116"/>
      <c r="EGW52" s="1116"/>
      <c r="EGX52" s="1116"/>
      <c r="EGY52" s="1116"/>
      <c r="EGZ52" s="1116"/>
      <c r="EHA52" s="1116"/>
      <c r="EHB52" s="1116"/>
      <c r="EHC52" s="1116"/>
      <c r="EHD52" s="1116"/>
      <c r="EHE52" s="1116"/>
      <c r="EHF52" s="1116"/>
      <c r="EHG52" s="1116"/>
      <c r="EHH52" s="1116"/>
      <c r="EHI52" s="1116"/>
      <c r="EHJ52" s="1116"/>
      <c r="EHK52" s="1116"/>
      <c r="EHL52" s="1116"/>
      <c r="EHM52" s="1116"/>
      <c r="EHN52" s="1116"/>
      <c r="EHO52" s="1116"/>
      <c r="EHP52" s="1116"/>
      <c r="EHQ52" s="1116"/>
      <c r="EHR52" s="1116"/>
      <c r="EHS52" s="1116"/>
      <c r="EHT52" s="1116"/>
      <c r="EHU52" s="1116"/>
      <c r="EHV52" s="1116"/>
      <c r="EHW52" s="1116"/>
      <c r="EHX52" s="1116"/>
      <c r="EHY52" s="1116"/>
      <c r="EHZ52" s="1116"/>
      <c r="EIA52" s="1116"/>
      <c r="EIB52" s="1116"/>
      <c r="EIC52" s="1116"/>
      <c r="EID52" s="1116"/>
      <c r="EIE52" s="1116"/>
      <c r="EIF52" s="1116"/>
      <c r="EIG52" s="1116"/>
      <c r="EIH52" s="1116"/>
      <c r="EII52" s="1116"/>
      <c r="EIJ52" s="1116"/>
      <c r="EIK52" s="1116"/>
      <c r="EIL52" s="1116"/>
      <c r="EIM52" s="1116"/>
      <c r="EIN52" s="1116"/>
      <c r="EIO52" s="1116"/>
      <c r="EIP52" s="1116"/>
      <c r="EIQ52" s="1116"/>
      <c r="EIR52" s="1116"/>
      <c r="EIS52" s="1116"/>
      <c r="EIT52" s="1116"/>
      <c r="EIU52" s="1116"/>
      <c r="EIV52" s="1116"/>
      <c r="EIW52" s="1116"/>
      <c r="EIX52" s="1116"/>
      <c r="EIY52" s="1116"/>
      <c r="EIZ52" s="1116"/>
      <c r="EJA52" s="1116"/>
      <c r="EJB52" s="1116"/>
      <c r="EJC52" s="1116"/>
      <c r="EJD52" s="1116"/>
      <c r="EJE52" s="1116"/>
      <c r="EJF52" s="1116"/>
      <c r="EJG52" s="1116"/>
      <c r="EJH52" s="1116"/>
      <c r="EJI52" s="1116"/>
      <c r="EJJ52" s="1116"/>
      <c r="EJK52" s="1116"/>
      <c r="EJL52" s="1116"/>
      <c r="EJM52" s="1116"/>
      <c r="EJN52" s="1116"/>
      <c r="EJO52" s="1116"/>
      <c r="EJP52" s="1116"/>
      <c r="EJQ52" s="1116"/>
      <c r="EJR52" s="1116"/>
      <c r="EJS52" s="1116"/>
      <c r="EJT52" s="1116"/>
      <c r="EJU52" s="1116"/>
      <c r="EJV52" s="1116"/>
      <c r="EJW52" s="1116"/>
      <c r="EJX52" s="1116"/>
      <c r="EJY52" s="1116"/>
      <c r="EJZ52" s="1116"/>
      <c r="EKA52" s="1116"/>
      <c r="EKB52" s="1116"/>
      <c r="EKC52" s="1116"/>
      <c r="EKD52" s="1116"/>
      <c r="EKE52" s="1116"/>
      <c r="EKF52" s="1116"/>
      <c r="EKG52" s="1116"/>
      <c r="EKH52" s="1116"/>
      <c r="EKI52" s="1116"/>
      <c r="EKJ52" s="1116"/>
      <c r="EKK52" s="1116"/>
      <c r="EKL52" s="1116"/>
      <c r="EKM52" s="1116"/>
      <c r="EKN52" s="1116"/>
      <c r="EKO52" s="1116"/>
      <c r="EKP52" s="1116"/>
      <c r="EKQ52" s="1116"/>
      <c r="EKR52" s="1116"/>
      <c r="EKS52" s="1116"/>
      <c r="EKT52" s="1116"/>
      <c r="EKU52" s="1116"/>
      <c r="EKV52" s="1116"/>
      <c r="EKW52" s="1116"/>
      <c r="EKX52" s="1116"/>
      <c r="EKY52" s="1116"/>
      <c r="EKZ52" s="1116"/>
      <c r="ELA52" s="1116"/>
      <c r="ELB52" s="1116"/>
      <c r="ELC52" s="1116"/>
      <c r="ELD52" s="1116"/>
      <c r="ELE52" s="1116"/>
      <c r="ELF52" s="1116"/>
      <c r="ELG52" s="1116"/>
      <c r="ELH52" s="1116"/>
      <c r="ELI52" s="1116"/>
      <c r="ELJ52" s="1116"/>
      <c r="ELK52" s="1116"/>
      <c r="ELL52" s="1116"/>
      <c r="ELM52" s="1116"/>
      <c r="ELN52" s="1116"/>
      <c r="ELO52" s="1116"/>
      <c r="ELP52" s="1116"/>
      <c r="ELQ52" s="1116"/>
      <c r="ELR52" s="1116"/>
      <c r="ELS52" s="1116"/>
      <c r="ELT52" s="1116"/>
      <c r="ELU52" s="1116"/>
      <c r="ELV52" s="1116"/>
      <c r="ELW52" s="1116"/>
      <c r="ELX52" s="1116"/>
      <c r="ELY52" s="1116"/>
      <c r="ELZ52" s="1116"/>
      <c r="EMA52" s="1116"/>
      <c r="EMB52" s="1116"/>
      <c r="EMC52" s="1116"/>
      <c r="EMD52" s="1116"/>
      <c r="EME52" s="1116"/>
      <c r="EMF52" s="1116"/>
      <c r="EMG52" s="1116"/>
      <c r="EMH52" s="1116"/>
      <c r="EMI52" s="1116"/>
      <c r="EMJ52" s="1116"/>
      <c r="EMK52" s="1116"/>
      <c r="EML52" s="1116"/>
      <c r="EMM52" s="1116"/>
      <c r="EMN52" s="1116"/>
      <c r="EMO52" s="1116"/>
      <c r="EMP52" s="1116"/>
      <c r="EMQ52" s="1116"/>
      <c r="EMR52" s="1116"/>
      <c r="EMS52" s="1116"/>
      <c r="EMT52" s="1116"/>
      <c r="EMU52" s="1116"/>
      <c r="EMV52" s="1116"/>
      <c r="EMW52" s="1116"/>
      <c r="EMX52" s="1116"/>
      <c r="EMY52" s="1116"/>
      <c r="EMZ52" s="1116"/>
      <c r="ENA52" s="1116"/>
      <c r="ENB52" s="1116"/>
      <c r="ENC52" s="1116"/>
      <c r="END52" s="1116"/>
      <c r="ENE52" s="1116"/>
      <c r="ENF52" s="1116"/>
      <c r="ENG52" s="1116"/>
      <c r="ENH52" s="1116"/>
      <c r="ENI52" s="1116"/>
      <c r="ENJ52" s="1116"/>
      <c r="ENK52" s="1116"/>
      <c r="ENL52" s="1116"/>
      <c r="ENM52" s="1116"/>
      <c r="ENN52" s="1116"/>
      <c r="ENO52" s="1116"/>
      <c r="ENP52" s="1116"/>
      <c r="ENQ52" s="1116"/>
      <c r="ENR52" s="1116"/>
      <c r="ENS52" s="1116"/>
      <c r="ENT52" s="1116"/>
      <c r="ENU52" s="1116"/>
      <c r="ENV52" s="1116"/>
      <c r="ENW52" s="1116"/>
      <c r="ENX52" s="1116"/>
      <c r="ENY52" s="1116"/>
      <c r="ENZ52" s="1116"/>
      <c r="EOA52" s="1116"/>
      <c r="EOB52" s="1116"/>
      <c r="EOC52" s="1116"/>
      <c r="EOD52" s="1116"/>
      <c r="EOE52" s="1116"/>
      <c r="EOF52" s="1116"/>
      <c r="EOG52" s="1116"/>
      <c r="EOH52" s="1116"/>
      <c r="EOI52" s="1116"/>
      <c r="EOJ52" s="1116"/>
      <c r="EOK52" s="1116"/>
      <c r="EOL52" s="1116"/>
      <c r="EOM52" s="1116"/>
      <c r="EON52" s="1116"/>
      <c r="EOO52" s="1116"/>
      <c r="EOP52" s="1116"/>
      <c r="EOQ52" s="1116"/>
      <c r="EOR52" s="1116"/>
      <c r="EOS52" s="1116"/>
      <c r="EOT52" s="1116"/>
      <c r="EOU52" s="1116"/>
      <c r="EOV52" s="1116"/>
      <c r="EOW52" s="1116"/>
      <c r="EOX52" s="1116"/>
      <c r="EOY52" s="1116"/>
      <c r="EOZ52" s="1116"/>
      <c r="EPA52" s="1116"/>
      <c r="EPB52" s="1116"/>
      <c r="EPC52" s="1116"/>
      <c r="EPD52" s="1116"/>
      <c r="EPE52" s="1116"/>
      <c r="EPF52" s="1116"/>
      <c r="EPG52" s="1116"/>
      <c r="EPH52" s="1116"/>
      <c r="EPI52" s="1116"/>
      <c r="EPJ52" s="1116"/>
      <c r="EPK52" s="1116"/>
      <c r="EPL52" s="1116"/>
      <c r="EPM52" s="1116"/>
      <c r="EPN52" s="1116"/>
      <c r="EPO52" s="1116"/>
      <c r="EPP52" s="1116"/>
      <c r="EPQ52" s="1116"/>
      <c r="EPR52" s="1116"/>
      <c r="EPS52" s="1116"/>
      <c r="EPT52" s="1116"/>
      <c r="EPU52" s="1116"/>
      <c r="EPV52" s="1116"/>
      <c r="EPW52" s="1116"/>
      <c r="EPX52" s="1116"/>
      <c r="EPY52" s="1116"/>
      <c r="EPZ52" s="1116"/>
      <c r="EQA52" s="1116"/>
      <c r="EQB52" s="1116"/>
      <c r="EQC52" s="1116"/>
      <c r="EQD52" s="1116"/>
      <c r="EQE52" s="1116"/>
      <c r="EQF52" s="1116"/>
      <c r="EQG52" s="1116"/>
      <c r="EQH52" s="1116"/>
      <c r="EQI52" s="1116"/>
      <c r="EQJ52" s="1116"/>
      <c r="EQK52" s="1116"/>
      <c r="EQL52" s="1116"/>
      <c r="EQM52" s="1116"/>
      <c r="EQN52" s="1116"/>
      <c r="EQO52" s="1116"/>
      <c r="EQP52" s="1116"/>
      <c r="EQQ52" s="1116"/>
      <c r="EQR52" s="1116"/>
      <c r="EQS52" s="1116"/>
      <c r="EQT52" s="1116"/>
      <c r="EQU52" s="1116"/>
      <c r="EQV52" s="1116"/>
      <c r="EQW52" s="1116"/>
      <c r="EQX52" s="1116"/>
      <c r="EQY52" s="1116"/>
      <c r="EQZ52" s="1116"/>
      <c r="ERA52" s="1116"/>
      <c r="ERB52" s="1116"/>
      <c r="ERC52" s="1116"/>
      <c r="ERD52" s="1116"/>
      <c r="ERE52" s="1116"/>
      <c r="ERF52" s="1116"/>
      <c r="ERG52" s="1116"/>
      <c r="ERH52" s="1116"/>
      <c r="ERI52" s="1116"/>
      <c r="ERJ52" s="1116"/>
      <c r="ERK52" s="1116"/>
      <c r="ERL52" s="1116"/>
      <c r="ERM52" s="1116"/>
      <c r="ERN52" s="1116"/>
      <c r="ERO52" s="1116"/>
      <c r="ERP52" s="1116"/>
      <c r="ERQ52" s="1116"/>
      <c r="ERR52" s="1116"/>
      <c r="ERS52" s="1116"/>
      <c r="ERT52" s="1116"/>
      <c r="ERU52" s="1116"/>
      <c r="ERV52" s="1116"/>
      <c r="ERW52" s="1116"/>
      <c r="ERX52" s="1116"/>
      <c r="ERY52" s="1116"/>
      <c r="ERZ52" s="1116"/>
      <c r="ESA52" s="1116"/>
      <c r="ESB52" s="1116"/>
      <c r="ESC52" s="1116"/>
      <c r="ESD52" s="1116"/>
      <c r="ESE52" s="1116"/>
      <c r="ESF52" s="1116"/>
      <c r="ESG52" s="1116"/>
      <c r="ESH52" s="1116"/>
      <c r="ESI52" s="1116"/>
      <c r="ESJ52" s="1116"/>
      <c r="ESK52" s="1116"/>
      <c r="ESL52" s="1116"/>
      <c r="ESM52" s="1116"/>
      <c r="ESN52" s="1116"/>
      <c r="ESO52" s="1116"/>
      <c r="ESP52" s="1116"/>
      <c r="ESQ52" s="1116"/>
      <c r="ESR52" s="1116"/>
      <c r="ESS52" s="1116"/>
      <c r="EST52" s="1116"/>
      <c r="ESU52" s="1116"/>
      <c r="ESV52" s="1116"/>
      <c r="ESW52" s="1116"/>
      <c r="ESX52" s="1116"/>
      <c r="ESY52" s="1116"/>
      <c r="ESZ52" s="1116"/>
      <c r="ETA52" s="1116"/>
      <c r="ETB52" s="1116"/>
      <c r="ETC52" s="1116"/>
      <c r="ETD52" s="1116"/>
      <c r="ETE52" s="1116"/>
      <c r="ETF52" s="1116"/>
      <c r="ETG52" s="1116"/>
      <c r="ETH52" s="1116"/>
      <c r="ETI52" s="1116"/>
      <c r="ETJ52" s="1116"/>
      <c r="ETK52" s="1116"/>
      <c r="ETL52" s="1116"/>
      <c r="ETM52" s="1116"/>
      <c r="ETN52" s="1116"/>
      <c r="ETO52" s="1116"/>
      <c r="ETP52" s="1116"/>
      <c r="ETQ52" s="1116"/>
      <c r="ETR52" s="1116"/>
      <c r="ETS52" s="1116"/>
      <c r="ETT52" s="1116"/>
      <c r="ETU52" s="1116"/>
      <c r="ETV52" s="1116"/>
      <c r="ETW52" s="1116"/>
      <c r="ETX52" s="1116"/>
      <c r="ETY52" s="1116"/>
      <c r="ETZ52" s="1116"/>
      <c r="EUA52" s="1116"/>
      <c r="EUB52" s="1116"/>
      <c r="EUC52" s="1116"/>
      <c r="EUD52" s="1116"/>
      <c r="EUE52" s="1116"/>
      <c r="EUF52" s="1116"/>
      <c r="EUG52" s="1116"/>
      <c r="EUH52" s="1116"/>
      <c r="EUI52" s="1116"/>
      <c r="EUJ52" s="1116"/>
      <c r="EUK52" s="1116"/>
      <c r="EUL52" s="1116"/>
      <c r="EUM52" s="1116"/>
      <c r="EUN52" s="1116"/>
      <c r="EUO52" s="1116"/>
      <c r="EUP52" s="1116"/>
      <c r="EUQ52" s="1116"/>
      <c r="EUR52" s="1116"/>
      <c r="EUS52" s="1116"/>
      <c r="EUT52" s="1116"/>
      <c r="EUU52" s="1116"/>
      <c r="EUV52" s="1116"/>
      <c r="EUW52" s="1116"/>
      <c r="EUX52" s="1116"/>
      <c r="EUY52" s="1116"/>
      <c r="EUZ52" s="1116"/>
      <c r="EVA52" s="1116"/>
      <c r="EVB52" s="1116"/>
      <c r="EVC52" s="1116"/>
      <c r="EVD52" s="1116"/>
      <c r="EVE52" s="1116"/>
      <c r="EVF52" s="1116"/>
      <c r="EVG52" s="1116"/>
      <c r="EVH52" s="1116"/>
      <c r="EVI52" s="1116"/>
      <c r="EVJ52" s="1116"/>
      <c r="EVK52" s="1116"/>
      <c r="EVL52" s="1116"/>
      <c r="EVM52" s="1116"/>
      <c r="EVN52" s="1116"/>
      <c r="EVO52" s="1116"/>
      <c r="EVP52" s="1116"/>
      <c r="EVQ52" s="1116"/>
      <c r="EVR52" s="1116"/>
      <c r="EVS52" s="1116"/>
      <c r="EVT52" s="1116"/>
      <c r="EVU52" s="1116"/>
      <c r="EVV52" s="1116"/>
      <c r="EVW52" s="1116"/>
      <c r="EVX52" s="1116"/>
      <c r="EVY52" s="1116"/>
      <c r="EVZ52" s="1116"/>
      <c r="EWA52" s="1116"/>
      <c r="EWB52" s="1116"/>
      <c r="EWC52" s="1116"/>
      <c r="EWD52" s="1116"/>
      <c r="EWE52" s="1116"/>
      <c r="EWF52" s="1116"/>
      <c r="EWG52" s="1116"/>
      <c r="EWH52" s="1116"/>
      <c r="EWI52" s="1116"/>
      <c r="EWJ52" s="1116"/>
      <c r="EWK52" s="1116"/>
      <c r="EWL52" s="1116"/>
      <c r="EWM52" s="1116"/>
      <c r="EWN52" s="1116"/>
      <c r="EWO52" s="1116"/>
      <c r="EWP52" s="1116"/>
      <c r="EWQ52" s="1116"/>
      <c r="EWR52" s="1116"/>
      <c r="EWS52" s="1116"/>
      <c r="EWT52" s="1116"/>
      <c r="EWU52" s="1116"/>
      <c r="EWV52" s="1116"/>
      <c r="EWW52" s="1116"/>
      <c r="EWX52" s="1116"/>
      <c r="EWY52" s="1116"/>
      <c r="EWZ52" s="1116"/>
      <c r="EXA52" s="1116"/>
      <c r="EXB52" s="1116"/>
      <c r="EXC52" s="1116"/>
      <c r="EXD52" s="1116"/>
      <c r="EXE52" s="1116"/>
      <c r="EXF52" s="1116"/>
      <c r="EXG52" s="1116"/>
      <c r="EXH52" s="1116"/>
      <c r="EXI52" s="1116"/>
      <c r="EXJ52" s="1116"/>
      <c r="EXK52" s="1116"/>
      <c r="EXL52" s="1116"/>
      <c r="EXM52" s="1116"/>
      <c r="EXN52" s="1116"/>
      <c r="EXO52" s="1116"/>
      <c r="EXP52" s="1116"/>
      <c r="EXQ52" s="1116"/>
      <c r="EXR52" s="1116"/>
      <c r="EXS52" s="1116"/>
      <c r="EXT52" s="1116"/>
      <c r="EXU52" s="1116"/>
      <c r="EXV52" s="1116"/>
      <c r="EXW52" s="1116"/>
      <c r="EXX52" s="1116"/>
      <c r="EXY52" s="1116"/>
      <c r="EXZ52" s="1116"/>
      <c r="EYA52" s="1116"/>
      <c r="EYB52" s="1116"/>
      <c r="EYC52" s="1116"/>
      <c r="EYD52" s="1116"/>
      <c r="EYE52" s="1116"/>
      <c r="EYF52" s="1116"/>
      <c r="EYG52" s="1116"/>
      <c r="EYH52" s="1116"/>
      <c r="EYI52" s="1116"/>
      <c r="EYJ52" s="1116"/>
      <c r="EYK52" s="1116"/>
      <c r="EYL52" s="1116"/>
      <c r="EYM52" s="1116"/>
      <c r="EYN52" s="1116"/>
      <c r="EYO52" s="1116"/>
      <c r="EYP52" s="1116"/>
      <c r="EYQ52" s="1116"/>
      <c r="EYR52" s="1116"/>
      <c r="EYS52" s="1116"/>
      <c r="EYT52" s="1116"/>
      <c r="EYU52" s="1116"/>
      <c r="EYV52" s="1116"/>
      <c r="EYW52" s="1116"/>
      <c r="EYX52" s="1116"/>
      <c r="EYY52" s="1116"/>
      <c r="EYZ52" s="1116"/>
      <c r="EZA52" s="1116"/>
      <c r="EZB52" s="1116"/>
      <c r="EZC52" s="1116"/>
      <c r="EZD52" s="1116"/>
      <c r="EZE52" s="1116"/>
      <c r="EZF52" s="1116"/>
      <c r="EZG52" s="1116"/>
      <c r="EZH52" s="1116"/>
      <c r="EZI52" s="1116"/>
      <c r="EZJ52" s="1116"/>
      <c r="EZK52" s="1116"/>
      <c r="EZL52" s="1116"/>
      <c r="EZM52" s="1116"/>
      <c r="EZN52" s="1116"/>
      <c r="EZO52" s="1116"/>
      <c r="EZP52" s="1116"/>
      <c r="EZQ52" s="1116"/>
      <c r="EZR52" s="1116"/>
      <c r="EZS52" s="1116"/>
      <c r="EZT52" s="1116"/>
      <c r="EZU52" s="1116"/>
      <c r="EZV52" s="1116"/>
      <c r="EZW52" s="1116"/>
      <c r="EZX52" s="1116"/>
      <c r="EZY52" s="1116"/>
      <c r="EZZ52" s="1116"/>
      <c r="FAA52" s="1116"/>
      <c r="FAB52" s="1116"/>
      <c r="FAC52" s="1116"/>
      <c r="FAD52" s="1116"/>
      <c r="FAE52" s="1116"/>
      <c r="FAF52" s="1116"/>
      <c r="FAG52" s="1116"/>
      <c r="FAH52" s="1116"/>
      <c r="FAI52" s="1116"/>
      <c r="FAJ52" s="1116"/>
      <c r="FAK52" s="1116"/>
      <c r="FAL52" s="1116"/>
      <c r="FAM52" s="1116"/>
      <c r="FAN52" s="1116"/>
      <c r="FAO52" s="1116"/>
      <c r="FAP52" s="1116"/>
      <c r="FAQ52" s="1116"/>
      <c r="FAR52" s="1116"/>
      <c r="FAS52" s="1116"/>
      <c r="FAT52" s="1116"/>
      <c r="FAU52" s="1116"/>
      <c r="FAV52" s="1116"/>
      <c r="FAW52" s="1116"/>
      <c r="FAX52" s="1116"/>
      <c r="FAY52" s="1116"/>
      <c r="FAZ52" s="1116"/>
      <c r="FBA52" s="1116"/>
      <c r="FBB52" s="1116"/>
      <c r="FBC52" s="1116"/>
      <c r="FBD52" s="1116"/>
      <c r="FBE52" s="1116"/>
      <c r="FBF52" s="1116"/>
      <c r="FBG52" s="1116"/>
      <c r="FBH52" s="1116"/>
      <c r="FBI52" s="1116"/>
      <c r="FBJ52" s="1116"/>
      <c r="FBK52" s="1116"/>
      <c r="FBL52" s="1116"/>
      <c r="FBM52" s="1116"/>
      <c r="FBN52" s="1116"/>
      <c r="FBO52" s="1116"/>
      <c r="FBP52" s="1116"/>
      <c r="FBQ52" s="1116"/>
      <c r="FBR52" s="1116"/>
      <c r="FBS52" s="1116"/>
      <c r="FBT52" s="1116"/>
      <c r="FBU52" s="1116"/>
      <c r="FBV52" s="1116"/>
      <c r="FBW52" s="1116"/>
      <c r="FBX52" s="1116"/>
      <c r="FBY52" s="1116"/>
      <c r="FBZ52" s="1116"/>
      <c r="FCA52" s="1116"/>
      <c r="FCB52" s="1116"/>
      <c r="FCC52" s="1116"/>
      <c r="FCD52" s="1116"/>
      <c r="FCE52" s="1116"/>
      <c r="FCF52" s="1116"/>
      <c r="FCG52" s="1116"/>
      <c r="FCH52" s="1116"/>
      <c r="FCI52" s="1116"/>
      <c r="FCJ52" s="1116"/>
      <c r="FCK52" s="1116"/>
      <c r="FCL52" s="1116"/>
      <c r="FCM52" s="1116"/>
      <c r="FCN52" s="1116"/>
      <c r="FCO52" s="1116"/>
      <c r="FCP52" s="1116"/>
      <c r="FCQ52" s="1116"/>
      <c r="FCR52" s="1116"/>
      <c r="FCS52" s="1116"/>
      <c r="FCT52" s="1116"/>
      <c r="FCU52" s="1116"/>
      <c r="FCV52" s="1116"/>
      <c r="FCW52" s="1116"/>
      <c r="FCX52" s="1116"/>
      <c r="FCY52" s="1116"/>
      <c r="FCZ52" s="1116"/>
      <c r="FDA52" s="1116"/>
      <c r="FDB52" s="1116"/>
      <c r="FDC52" s="1116"/>
      <c r="FDD52" s="1116"/>
      <c r="FDE52" s="1116"/>
      <c r="FDF52" s="1116"/>
      <c r="FDG52" s="1116"/>
      <c r="FDH52" s="1116"/>
      <c r="FDI52" s="1116"/>
      <c r="FDJ52" s="1116"/>
      <c r="FDK52" s="1116"/>
      <c r="FDL52" s="1116"/>
      <c r="FDM52" s="1116"/>
      <c r="FDN52" s="1116"/>
      <c r="FDO52" s="1116"/>
      <c r="FDP52" s="1116"/>
      <c r="FDQ52" s="1116"/>
      <c r="FDR52" s="1116"/>
      <c r="FDS52" s="1116"/>
      <c r="FDT52" s="1116"/>
      <c r="FDU52" s="1116"/>
      <c r="FDV52" s="1116"/>
      <c r="FDW52" s="1116"/>
      <c r="FDX52" s="1116"/>
      <c r="FDY52" s="1116"/>
      <c r="FDZ52" s="1116"/>
      <c r="FEA52" s="1116"/>
      <c r="FEB52" s="1116"/>
      <c r="FEC52" s="1116"/>
      <c r="FED52" s="1116"/>
      <c r="FEE52" s="1116"/>
      <c r="FEF52" s="1116"/>
      <c r="FEG52" s="1116"/>
      <c r="FEH52" s="1116"/>
      <c r="FEI52" s="1116"/>
      <c r="FEJ52" s="1116"/>
      <c r="FEK52" s="1116"/>
      <c r="FEL52" s="1116"/>
      <c r="FEM52" s="1116"/>
      <c r="FEN52" s="1116"/>
      <c r="FEO52" s="1116"/>
      <c r="FEP52" s="1116"/>
      <c r="FEQ52" s="1116"/>
      <c r="FER52" s="1116"/>
      <c r="FES52" s="1116"/>
      <c r="FET52" s="1116"/>
      <c r="FEU52" s="1116"/>
      <c r="FEV52" s="1116"/>
      <c r="FEW52" s="1116"/>
      <c r="FEX52" s="1116"/>
      <c r="FEY52" s="1116"/>
      <c r="FEZ52" s="1116"/>
      <c r="FFA52" s="1116"/>
      <c r="FFB52" s="1116"/>
      <c r="FFC52" s="1116"/>
      <c r="FFD52" s="1116"/>
      <c r="FFE52" s="1116"/>
      <c r="FFF52" s="1116"/>
      <c r="FFG52" s="1116"/>
      <c r="FFH52" s="1116"/>
      <c r="FFI52" s="1116"/>
      <c r="FFJ52" s="1116"/>
      <c r="FFK52" s="1116"/>
      <c r="FFL52" s="1116"/>
      <c r="FFM52" s="1116"/>
      <c r="FFN52" s="1116"/>
      <c r="FFO52" s="1116"/>
      <c r="FFP52" s="1116"/>
      <c r="FFQ52" s="1116"/>
      <c r="FFR52" s="1116"/>
      <c r="FFS52" s="1116"/>
      <c r="FFT52" s="1116"/>
      <c r="FFU52" s="1116"/>
      <c r="FFV52" s="1116"/>
      <c r="FFW52" s="1116"/>
      <c r="FFX52" s="1116"/>
      <c r="FFY52" s="1116"/>
      <c r="FFZ52" s="1116"/>
      <c r="FGA52" s="1116"/>
      <c r="FGB52" s="1116"/>
      <c r="FGC52" s="1116"/>
      <c r="FGD52" s="1116"/>
      <c r="FGE52" s="1116"/>
      <c r="FGF52" s="1116"/>
      <c r="FGG52" s="1116"/>
      <c r="FGH52" s="1116"/>
      <c r="FGI52" s="1116"/>
      <c r="FGJ52" s="1116"/>
      <c r="FGK52" s="1116"/>
      <c r="FGL52" s="1116"/>
      <c r="FGM52" s="1116"/>
      <c r="FGN52" s="1116"/>
      <c r="FGO52" s="1116"/>
      <c r="FGP52" s="1116"/>
      <c r="FGQ52" s="1116"/>
      <c r="FGR52" s="1116"/>
      <c r="FGS52" s="1116"/>
      <c r="FGT52" s="1116"/>
      <c r="FGU52" s="1116"/>
      <c r="FGV52" s="1116"/>
      <c r="FGW52" s="1116"/>
      <c r="FGX52" s="1116"/>
      <c r="FGY52" s="1116"/>
      <c r="FGZ52" s="1116"/>
      <c r="FHA52" s="1116"/>
      <c r="FHB52" s="1116"/>
      <c r="FHC52" s="1116"/>
      <c r="FHD52" s="1116"/>
      <c r="FHE52" s="1116"/>
      <c r="FHF52" s="1116"/>
      <c r="FHG52" s="1116"/>
      <c r="FHH52" s="1116"/>
      <c r="FHI52" s="1116"/>
      <c r="FHJ52" s="1116"/>
      <c r="FHK52" s="1116"/>
      <c r="FHL52" s="1116"/>
      <c r="FHM52" s="1116"/>
      <c r="FHN52" s="1116"/>
      <c r="FHO52" s="1116"/>
      <c r="FHP52" s="1116"/>
      <c r="FHQ52" s="1116"/>
      <c r="FHR52" s="1116"/>
      <c r="FHS52" s="1116"/>
      <c r="FHT52" s="1116"/>
      <c r="FHU52" s="1116"/>
      <c r="FHV52" s="1116"/>
      <c r="FHW52" s="1116"/>
      <c r="FHX52" s="1116"/>
      <c r="FHY52" s="1116"/>
      <c r="FHZ52" s="1116"/>
      <c r="FIA52" s="1116"/>
      <c r="FIB52" s="1116"/>
      <c r="FIC52" s="1116"/>
      <c r="FID52" s="1116"/>
      <c r="FIE52" s="1116"/>
      <c r="FIF52" s="1116"/>
      <c r="FIG52" s="1116"/>
      <c r="FIH52" s="1116"/>
      <c r="FII52" s="1116"/>
      <c r="FIJ52" s="1116"/>
      <c r="FIK52" s="1116"/>
      <c r="FIL52" s="1116"/>
      <c r="FIM52" s="1116"/>
      <c r="FIN52" s="1116"/>
      <c r="FIO52" s="1116"/>
      <c r="FIP52" s="1116"/>
      <c r="FIQ52" s="1116"/>
      <c r="FIR52" s="1116"/>
      <c r="FIS52" s="1116"/>
      <c r="FIT52" s="1116"/>
      <c r="FIU52" s="1116"/>
      <c r="FIV52" s="1116"/>
      <c r="FIW52" s="1116"/>
      <c r="FIX52" s="1116"/>
      <c r="FIY52" s="1116"/>
      <c r="FIZ52" s="1116"/>
      <c r="FJA52" s="1116"/>
      <c r="FJB52" s="1116"/>
      <c r="FJC52" s="1116"/>
      <c r="FJD52" s="1116"/>
      <c r="FJE52" s="1116"/>
      <c r="FJF52" s="1116"/>
      <c r="FJG52" s="1116"/>
      <c r="FJH52" s="1116"/>
      <c r="FJI52" s="1116"/>
      <c r="FJJ52" s="1116"/>
      <c r="FJK52" s="1116"/>
      <c r="FJL52" s="1116"/>
      <c r="FJM52" s="1116"/>
      <c r="FJN52" s="1116"/>
      <c r="FJO52" s="1116"/>
      <c r="FJP52" s="1116"/>
      <c r="FJQ52" s="1116"/>
      <c r="FJR52" s="1116"/>
      <c r="FJS52" s="1116"/>
      <c r="FJT52" s="1116"/>
      <c r="FJU52" s="1116"/>
      <c r="FJV52" s="1116"/>
      <c r="FJW52" s="1116"/>
      <c r="FJX52" s="1116"/>
      <c r="FJY52" s="1116"/>
      <c r="FJZ52" s="1116"/>
      <c r="FKA52" s="1116"/>
      <c r="FKB52" s="1116"/>
      <c r="FKC52" s="1116"/>
      <c r="FKD52" s="1116"/>
      <c r="FKE52" s="1116"/>
      <c r="FKF52" s="1116"/>
      <c r="FKG52" s="1116"/>
      <c r="FKH52" s="1116"/>
      <c r="FKI52" s="1116"/>
      <c r="FKJ52" s="1116"/>
      <c r="FKK52" s="1116"/>
      <c r="FKL52" s="1116"/>
      <c r="FKM52" s="1116"/>
      <c r="FKN52" s="1116"/>
      <c r="FKO52" s="1116"/>
      <c r="FKP52" s="1116"/>
      <c r="FKQ52" s="1116"/>
      <c r="FKR52" s="1116"/>
      <c r="FKS52" s="1116"/>
      <c r="FKT52" s="1116"/>
      <c r="FKU52" s="1116"/>
      <c r="FKV52" s="1116"/>
      <c r="FKW52" s="1116"/>
      <c r="FKX52" s="1116"/>
      <c r="FKY52" s="1116"/>
      <c r="FKZ52" s="1116"/>
      <c r="FLA52" s="1116"/>
      <c r="FLB52" s="1116"/>
      <c r="FLC52" s="1116"/>
      <c r="FLD52" s="1116"/>
      <c r="FLE52" s="1116"/>
      <c r="FLF52" s="1116"/>
      <c r="FLG52" s="1116"/>
      <c r="FLH52" s="1116"/>
      <c r="FLI52" s="1116"/>
      <c r="FLJ52" s="1116"/>
      <c r="FLK52" s="1116"/>
      <c r="FLL52" s="1116"/>
      <c r="FLM52" s="1116"/>
      <c r="FLN52" s="1116"/>
      <c r="FLO52" s="1116"/>
      <c r="FLP52" s="1116"/>
      <c r="FLQ52" s="1116"/>
      <c r="FLR52" s="1116"/>
      <c r="FLS52" s="1116"/>
      <c r="FLT52" s="1116"/>
      <c r="FLU52" s="1116"/>
      <c r="FLV52" s="1116"/>
      <c r="FLW52" s="1116"/>
      <c r="FLX52" s="1116"/>
      <c r="FLY52" s="1116"/>
      <c r="FLZ52" s="1116"/>
      <c r="FMA52" s="1116"/>
      <c r="FMB52" s="1116"/>
      <c r="FMC52" s="1116"/>
      <c r="FMD52" s="1116"/>
      <c r="FME52" s="1116"/>
      <c r="FMF52" s="1116"/>
      <c r="FMG52" s="1116"/>
      <c r="FMH52" s="1116"/>
      <c r="FMI52" s="1116"/>
      <c r="FMJ52" s="1116"/>
      <c r="FMK52" s="1116"/>
      <c r="FML52" s="1116"/>
      <c r="FMM52" s="1116"/>
      <c r="FMN52" s="1116"/>
      <c r="FMO52" s="1116"/>
      <c r="FMP52" s="1116"/>
      <c r="FMQ52" s="1116"/>
      <c r="FMR52" s="1116"/>
      <c r="FMS52" s="1116"/>
      <c r="FMT52" s="1116"/>
      <c r="FMU52" s="1116"/>
      <c r="FMV52" s="1116"/>
      <c r="FMW52" s="1116"/>
      <c r="FMX52" s="1116"/>
      <c r="FMY52" s="1116"/>
      <c r="FMZ52" s="1116"/>
      <c r="FNA52" s="1116"/>
      <c r="FNB52" s="1116"/>
      <c r="FNC52" s="1116"/>
      <c r="FND52" s="1116"/>
      <c r="FNE52" s="1116"/>
      <c r="FNF52" s="1116"/>
      <c r="FNG52" s="1116"/>
      <c r="FNH52" s="1116"/>
      <c r="FNI52" s="1116"/>
      <c r="FNJ52" s="1116"/>
      <c r="FNK52" s="1116"/>
      <c r="FNL52" s="1116"/>
      <c r="FNM52" s="1116"/>
      <c r="FNN52" s="1116"/>
      <c r="FNO52" s="1116"/>
      <c r="FNP52" s="1116"/>
      <c r="FNQ52" s="1116"/>
      <c r="FNR52" s="1116"/>
      <c r="FNS52" s="1116"/>
      <c r="FNT52" s="1116"/>
      <c r="FNU52" s="1116"/>
      <c r="FNV52" s="1116"/>
      <c r="FNW52" s="1116"/>
      <c r="FNX52" s="1116"/>
      <c r="FNY52" s="1116"/>
      <c r="FNZ52" s="1116"/>
      <c r="FOA52" s="1116"/>
      <c r="FOB52" s="1116"/>
      <c r="FOC52" s="1116"/>
      <c r="FOD52" s="1116"/>
      <c r="FOE52" s="1116"/>
      <c r="FOF52" s="1116"/>
      <c r="FOG52" s="1116"/>
      <c r="FOH52" s="1116"/>
      <c r="FOI52" s="1116"/>
      <c r="FOJ52" s="1116"/>
      <c r="FOK52" s="1116"/>
      <c r="FOL52" s="1116"/>
      <c r="FOM52" s="1116"/>
      <c r="FON52" s="1116"/>
      <c r="FOO52" s="1116"/>
      <c r="FOP52" s="1116"/>
      <c r="FOQ52" s="1116"/>
      <c r="FOR52" s="1116"/>
      <c r="FOS52" s="1116"/>
      <c r="FOT52" s="1116"/>
      <c r="FOU52" s="1116"/>
      <c r="FOV52" s="1116"/>
      <c r="FOW52" s="1116"/>
      <c r="FOX52" s="1116"/>
      <c r="FOY52" s="1116"/>
      <c r="FOZ52" s="1116"/>
      <c r="FPA52" s="1116"/>
      <c r="FPB52" s="1116"/>
      <c r="FPC52" s="1116"/>
      <c r="FPD52" s="1116"/>
      <c r="FPE52" s="1116"/>
      <c r="FPF52" s="1116"/>
      <c r="FPG52" s="1116"/>
      <c r="FPH52" s="1116"/>
      <c r="FPI52" s="1116"/>
      <c r="FPJ52" s="1116"/>
      <c r="FPK52" s="1116"/>
      <c r="FPL52" s="1116"/>
      <c r="FPM52" s="1116"/>
      <c r="FPN52" s="1116"/>
      <c r="FPO52" s="1116"/>
      <c r="FPP52" s="1116"/>
      <c r="FPQ52" s="1116"/>
      <c r="FPR52" s="1116"/>
      <c r="FPS52" s="1116"/>
      <c r="FPT52" s="1116"/>
      <c r="FPU52" s="1116"/>
      <c r="FPV52" s="1116"/>
      <c r="FPW52" s="1116"/>
      <c r="FPX52" s="1116"/>
      <c r="FPY52" s="1116"/>
      <c r="FPZ52" s="1116"/>
      <c r="FQA52" s="1116"/>
      <c r="FQB52" s="1116"/>
      <c r="FQC52" s="1116"/>
      <c r="FQD52" s="1116"/>
      <c r="FQE52" s="1116"/>
      <c r="FQF52" s="1116"/>
      <c r="FQG52" s="1116"/>
      <c r="FQH52" s="1116"/>
      <c r="FQI52" s="1116"/>
      <c r="FQJ52" s="1116"/>
      <c r="FQK52" s="1116"/>
      <c r="FQL52" s="1116"/>
      <c r="FQM52" s="1116"/>
      <c r="FQN52" s="1116"/>
      <c r="FQO52" s="1116"/>
      <c r="FQP52" s="1116"/>
      <c r="FQQ52" s="1116"/>
      <c r="FQR52" s="1116"/>
      <c r="FQS52" s="1116"/>
      <c r="FQT52" s="1116"/>
      <c r="FQU52" s="1116"/>
      <c r="FQV52" s="1116"/>
      <c r="FQW52" s="1116"/>
      <c r="FQX52" s="1116"/>
      <c r="FQY52" s="1116"/>
      <c r="FQZ52" s="1116"/>
      <c r="FRA52" s="1116"/>
      <c r="FRB52" s="1116"/>
      <c r="FRC52" s="1116"/>
      <c r="FRD52" s="1116"/>
      <c r="FRE52" s="1116"/>
      <c r="FRF52" s="1116"/>
      <c r="FRG52" s="1116"/>
      <c r="FRH52" s="1116"/>
      <c r="FRI52" s="1116"/>
      <c r="FRJ52" s="1116"/>
      <c r="FRK52" s="1116"/>
      <c r="FRL52" s="1116"/>
      <c r="FRM52" s="1116"/>
      <c r="FRN52" s="1116"/>
      <c r="FRO52" s="1116"/>
      <c r="FRP52" s="1116"/>
      <c r="FRQ52" s="1116"/>
      <c r="FRR52" s="1116"/>
      <c r="FRS52" s="1116"/>
      <c r="FRT52" s="1116"/>
      <c r="FRU52" s="1116"/>
      <c r="FRV52" s="1116"/>
      <c r="FRW52" s="1116"/>
      <c r="FRX52" s="1116"/>
      <c r="FRY52" s="1116"/>
      <c r="FRZ52" s="1116"/>
      <c r="FSA52" s="1116"/>
      <c r="FSB52" s="1116"/>
      <c r="FSC52" s="1116"/>
      <c r="FSD52" s="1116"/>
      <c r="FSE52" s="1116"/>
      <c r="FSF52" s="1116"/>
      <c r="FSG52" s="1116"/>
      <c r="FSH52" s="1116"/>
      <c r="FSI52" s="1116"/>
      <c r="FSJ52" s="1116"/>
      <c r="FSK52" s="1116"/>
      <c r="FSL52" s="1116"/>
      <c r="FSM52" s="1116"/>
      <c r="FSN52" s="1116"/>
      <c r="FSO52" s="1116"/>
      <c r="FSP52" s="1116"/>
      <c r="FSQ52" s="1116"/>
      <c r="FSR52" s="1116"/>
      <c r="FSS52" s="1116"/>
      <c r="FST52" s="1116"/>
      <c r="FSU52" s="1116"/>
      <c r="FSV52" s="1116"/>
      <c r="FSW52" s="1116"/>
      <c r="FSX52" s="1116"/>
      <c r="FSY52" s="1116"/>
      <c r="FSZ52" s="1116"/>
      <c r="FTA52" s="1116"/>
      <c r="FTB52" s="1116"/>
      <c r="FTC52" s="1116"/>
      <c r="FTD52" s="1116"/>
      <c r="FTE52" s="1116"/>
      <c r="FTF52" s="1116"/>
      <c r="FTG52" s="1116"/>
      <c r="FTH52" s="1116"/>
      <c r="FTI52" s="1116"/>
      <c r="FTJ52" s="1116"/>
      <c r="FTK52" s="1116"/>
      <c r="FTL52" s="1116"/>
      <c r="FTM52" s="1116"/>
      <c r="FTN52" s="1116"/>
      <c r="FTO52" s="1116"/>
      <c r="FTP52" s="1116"/>
      <c r="FTQ52" s="1116"/>
      <c r="FTR52" s="1116"/>
      <c r="FTS52" s="1116"/>
      <c r="FTT52" s="1116"/>
      <c r="FTU52" s="1116"/>
      <c r="FTV52" s="1116"/>
      <c r="FTW52" s="1116"/>
      <c r="FTX52" s="1116"/>
      <c r="FTY52" s="1116"/>
      <c r="FTZ52" s="1116"/>
      <c r="FUA52" s="1116"/>
      <c r="FUB52" s="1116"/>
      <c r="FUC52" s="1116"/>
      <c r="FUD52" s="1116"/>
      <c r="FUE52" s="1116"/>
      <c r="FUF52" s="1116"/>
      <c r="FUG52" s="1116"/>
      <c r="FUH52" s="1116"/>
      <c r="FUI52" s="1116"/>
      <c r="FUJ52" s="1116"/>
      <c r="FUK52" s="1116"/>
      <c r="FUL52" s="1116"/>
      <c r="FUM52" s="1116"/>
      <c r="FUN52" s="1116"/>
      <c r="FUO52" s="1116"/>
      <c r="FUP52" s="1116"/>
      <c r="FUQ52" s="1116"/>
      <c r="FUR52" s="1116"/>
      <c r="FUS52" s="1116"/>
      <c r="FUT52" s="1116"/>
      <c r="FUU52" s="1116"/>
      <c r="FUV52" s="1116"/>
      <c r="FUW52" s="1116"/>
      <c r="FUX52" s="1116"/>
      <c r="FUY52" s="1116"/>
      <c r="FUZ52" s="1116"/>
      <c r="FVA52" s="1116"/>
      <c r="FVB52" s="1116"/>
      <c r="FVC52" s="1116"/>
      <c r="FVD52" s="1116"/>
      <c r="FVE52" s="1116"/>
      <c r="FVF52" s="1116"/>
      <c r="FVG52" s="1116"/>
      <c r="FVH52" s="1116"/>
      <c r="FVI52" s="1116"/>
      <c r="FVJ52" s="1116"/>
      <c r="FVK52" s="1116"/>
      <c r="FVL52" s="1116"/>
      <c r="FVM52" s="1116"/>
      <c r="FVN52" s="1116"/>
      <c r="FVO52" s="1116"/>
      <c r="FVP52" s="1116"/>
      <c r="FVQ52" s="1116"/>
      <c r="FVR52" s="1116"/>
      <c r="FVS52" s="1116"/>
      <c r="FVT52" s="1116"/>
      <c r="FVU52" s="1116"/>
      <c r="FVV52" s="1116"/>
      <c r="FVW52" s="1116"/>
      <c r="FVX52" s="1116"/>
      <c r="FVY52" s="1116"/>
      <c r="FVZ52" s="1116"/>
      <c r="FWA52" s="1116"/>
      <c r="FWB52" s="1116"/>
      <c r="FWC52" s="1116"/>
      <c r="FWD52" s="1116"/>
      <c r="FWE52" s="1116"/>
      <c r="FWF52" s="1116"/>
      <c r="FWG52" s="1116"/>
      <c r="FWH52" s="1116"/>
      <c r="FWI52" s="1116"/>
      <c r="FWJ52" s="1116"/>
      <c r="FWK52" s="1116"/>
      <c r="FWL52" s="1116"/>
      <c r="FWM52" s="1116"/>
      <c r="FWN52" s="1116"/>
      <c r="FWO52" s="1116"/>
      <c r="FWP52" s="1116"/>
      <c r="FWQ52" s="1116"/>
      <c r="FWR52" s="1116"/>
      <c r="FWS52" s="1116"/>
      <c r="FWT52" s="1116"/>
      <c r="FWU52" s="1116"/>
      <c r="FWV52" s="1116"/>
      <c r="FWW52" s="1116"/>
      <c r="FWX52" s="1116"/>
      <c r="FWY52" s="1116"/>
      <c r="FWZ52" s="1116"/>
      <c r="FXA52" s="1116"/>
      <c r="FXB52" s="1116"/>
      <c r="FXC52" s="1116"/>
      <c r="FXD52" s="1116"/>
      <c r="FXE52" s="1116"/>
      <c r="FXF52" s="1116"/>
      <c r="FXG52" s="1116"/>
      <c r="FXH52" s="1116"/>
      <c r="FXI52" s="1116"/>
      <c r="FXJ52" s="1116"/>
      <c r="FXK52" s="1116"/>
      <c r="FXL52" s="1116"/>
      <c r="FXM52" s="1116"/>
      <c r="FXN52" s="1116"/>
      <c r="FXO52" s="1116"/>
      <c r="FXP52" s="1116"/>
      <c r="FXQ52" s="1116"/>
      <c r="FXR52" s="1116"/>
      <c r="FXS52" s="1116"/>
      <c r="FXT52" s="1116"/>
      <c r="FXU52" s="1116"/>
      <c r="FXV52" s="1116"/>
      <c r="FXW52" s="1116"/>
      <c r="FXX52" s="1116"/>
      <c r="FXY52" s="1116"/>
      <c r="FXZ52" s="1116"/>
      <c r="FYA52" s="1116"/>
      <c r="FYB52" s="1116"/>
      <c r="FYC52" s="1116"/>
      <c r="FYD52" s="1116"/>
      <c r="FYE52" s="1116"/>
      <c r="FYF52" s="1116"/>
      <c r="FYG52" s="1116"/>
      <c r="FYH52" s="1116"/>
      <c r="FYI52" s="1116"/>
      <c r="FYJ52" s="1116"/>
      <c r="FYK52" s="1116"/>
      <c r="FYL52" s="1116"/>
      <c r="FYM52" s="1116"/>
      <c r="FYN52" s="1116"/>
      <c r="FYO52" s="1116"/>
      <c r="FYP52" s="1116"/>
      <c r="FYQ52" s="1116"/>
      <c r="FYR52" s="1116"/>
      <c r="FYS52" s="1116"/>
      <c r="FYT52" s="1116"/>
      <c r="FYU52" s="1116"/>
      <c r="FYV52" s="1116"/>
      <c r="FYW52" s="1116"/>
      <c r="FYX52" s="1116"/>
      <c r="FYY52" s="1116"/>
      <c r="FYZ52" s="1116"/>
      <c r="FZA52" s="1116"/>
      <c r="FZB52" s="1116"/>
      <c r="FZC52" s="1116"/>
      <c r="FZD52" s="1116"/>
      <c r="FZE52" s="1116"/>
      <c r="FZF52" s="1116"/>
      <c r="FZG52" s="1116"/>
      <c r="FZH52" s="1116"/>
      <c r="FZI52" s="1116"/>
      <c r="FZJ52" s="1116"/>
      <c r="FZK52" s="1116"/>
      <c r="FZL52" s="1116"/>
      <c r="FZM52" s="1116"/>
      <c r="FZN52" s="1116"/>
      <c r="FZO52" s="1116"/>
      <c r="FZP52" s="1116"/>
      <c r="FZQ52" s="1116"/>
      <c r="FZR52" s="1116"/>
      <c r="FZS52" s="1116"/>
      <c r="FZT52" s="1116"/>
      <c r="FZU52" s="1116"/>
      <c r="FZV52" s="1116"/>
      <c r="FZW52" s="1116"/>
      <c r="FZX52" s="1116"/>
      <c r="FZY52" s="1116"/>
      <c r="FZZ52" s="1116"/>
      <c r="GAA52" s="1116"/>
      <c r="GAB52" s="1116"/>
      <c r="GAC52" s="1116"/>
      <c r="GAD52" s="1116"/>
      <c r="GAE52" s="1116"/>
      <c r="GAF52" s="1116"/>
      <c r="GAG52" s="1116"/>
      <c r="GAH52" s="1116"/>
      <c r="GAI52" s="1116"/>
      <c r="GAJ52" s="1116"/>
      <c r="GAK52" s="1116"/>
      <c r="GAL52" s="1116"/>
      <c r="GAM52" s="1116"/>
      <c r="GAN52" s="1116"/>
      <c r="GAO52" s="1116"/>
      <c r="GAP52" s="1116"/>
      <c r="GAQ52" s="1116"/>
      <c r="GAR52" s="1116"/>
      <c r="GAS52" s="1116"/>
      <c r="GAT52" s="1116"/>
      <c r="GAU52" s="1116"/>
      <c r="GAV52" s="1116"/>
      <c r="GAW52" s="1116"/>
      <c r="GAX52" s="1116"/>
      <c r="GAY52" s="1116"/>
      <c r="GAZ52" s="1116"/>
      <c r="GBA52" s="1116"/>
      <c r="GBB52" s="1116"/>
      <c r="GBC52" s="1116"/>
      <c r="GBD52" s="1116"/>
      <c r="GBE52" s="1116"/>
      <c r="GBF52" s="1116"/>
      <c r="GBG52" s="1116"/>
      <c r="GBH52" s="1116"/>
      <c r="GBI52" s="1116"/>
      <c r="GBJ52" s="1116"/>
      <c r="GBK52" s="1116"/>
      <c r="GBL52" s="1116"/>
      <c r="GBM52" s="1116"/>
      <c r="GBN52" s="1116"/>
      <c r="GBO52" s="1116"/>
      <c r="GBP52" s="1116"/>
      <c r="GBQ52" s="1116"/>
      <c r="GBR52" s="1116"/>
      <c r="GBS52" s="1116"/>
      <c r="GBT52" s="1116"/>
      <c r="GBU52" s="1116"/>
      <c r="GBV52" s="1116"/>
      <c r="GBW52" s="1116"/>
      <c r="GBX52" s="1116"/>
      <c r="GBY52" s="1116"/>
      <c r="GBZ52" s="1116"/>
      <c r="GCA52" s="1116"/>
      <c r="GCB52" s="1116"/>
      <c r="GCC52" s="1116"/>
      <c r="GCD52" s="1116"/>
      <c r="GCE52" s="1116"/>
      <c r="GCF52" s="1116"/>
      <c r="GCG52" s="1116"/>
      <c r="GCH52" s="1116"/>
      <c r="GCI52" s="1116"/>
      <c r="GCJ52" s="1116"/>
      <c r="GCK52" s="1116"/>
      <c r="GCL52" s="1116"/>
      <c r="GCM52" s="1116"/>
      <c r="GCN52" s="1116"/>
      <c r="GCO52" s="1116"/>
      <c r="GCP52" s="1116"/>
      <c r="GCQ52" s="1116"/>
      <c r="GCR52" s="1116"/>
      <c r="GCS52" s="1116"/>
      <c r="GCT52" s="1116"/>
      <c r="GCU52" s="1116"/>
      <c r="GCV52" s="1116"/>
      <c r="GCW52" s="1116"/>
      <c r="GCX52" s="1116"/>
      <c r="GCY52" s="1116"/>
      <c r="GCZ52" s="1116"/>
      <c r="GDA52" s="1116"/>
      <c r="GDB52" s="1116"/>
      <c r="GDC52" s="1116"/>
      <c r="GDD52" s="1116"/>
      <c r="GDE52" s="1116"/>
      <c r="GDF52" s="1116"/>
      <c r="GDG52" s="1116"/>
      <c r="GDH52" s="1116"/>
      <c r="GDI52" s="1116"/>
      <c r="GDJ52" s="1116"/>
      <c r="GDK52" s="1116"/>
      <c r="GDL52" s="1116"/>
      <c r="GDM52" s="1116"/>
      <c r="GDN52" s="1116"/>
      <c r="GDO52" s="1116"/>
      <c r="GDP52" s="1116"/>
      <c r="GDQ52" s="1116"/>
      <c r="GDR52" s="1116"/>
      <c r="GDS52" s="1116"/>
      <c r="GDT52" s="1116"/>
      <c r="GDU52" s="1116"/>
      <c r="GDV52" s="1116"/>
      <c r="GDW52" s="1116"/>
      <c r="GDX52" s="1116"/>
      <c r="GDY52" s="1116"/>
      <c r="GDZ52" s="1116"/>
      <c r="GEA52" s="1116"/>
      <c r="GEB52" s="1116"/>
      <c r="GEC52" s="1116"/>
      <c r="GED52" s="1116"/>
      <c r="GEE52" s="1116"/>
      <c r="GEF52" s="1116"/>
      <c r="GEG52" s="1116"/>
      <c r="GEH52" s="1116"/>
      <c r="GEI52" s="1116"/>
      <c r="GEJ52" s="1116"/>
      <c r="GEK52" s="1116"/>
      <c r="GEL52" s="1116"/>
      <c r="GEM52" s="1116"/>
      <c r="GEN52" s="1116"/>
      <c r="GEO52" s="1116"/>
      <c r="GEP52" s="1116"/>
      <c r="GEQ52" s="1116"/>
      <c r="GER52" s="1116"/>
      <c r="GES52" s="1116"/>
      <c r="GET52" s="1116"/>
      <c r="GEU52" s="1116"/>
      <c r="GEV52" s="1116"/>
      <c r="GEW52" s="1116"/>
      <c r="GEX52" s="1116"/>
      <c r="GEY52" s="1116"/>
      <c r="GEZ52" s="1116"/>
      <c r="GFA52" s="1116"/>
      <c r="GFB52" s="1116"/>
      <c r="GFC52" s="1116"/>
      <c r="GFD52" s="1116"/>
      <c r="GFE52" s="1116"/>
      <c r="GFF52" s="1116"/>
      <c r="GFG52" s="1116"/>
      <c r="GFH52" s="1116"/>
      <c r="GFI52" s="1116"/>
      <c r="GFJ52" s="1116"/>
      <c r="GFK52" s="1116"/>
      <c r="GFL52" s="1116"/>
      <c r="GFM52" s="1116"/>
      <c r="GFN52" s="1116"/>
      <c r="GFO52" s="1116"/>
      <c r="GFP52" s="1116"/>
      <c r="GFQ52" s="1116"/>
      <c r="GFR52" s="1116"/>
      <c r="GFS52" s="1116"/>
      <c r="GFT52" s="1116"/>
      <c r="GFU52" s="1116"/>
      <c r="GFV52" s="1116"/>
      <c r="GFW52" s="1116"/>
      <c r="GFX52" s="1116"/>
      <c r="GFY52" s="1116"/>
      <c r="GFZ52" s="1116"/>
      <c r="GGA52" s="1116"/>
      <c r="GGB52" s="1116"/>
      <c r="GGC52" s="1116"/>
      <c r="GGD52" s="1116"/>
      <c r="GGE52" s="1116"/>
      <c r="GGF52" s="1116"/>
      <c r="GGG52" s="1116"/>
      <c r="GGH52" s="1116"/>
      <c r="GGI52" s="1116"/>
      <c r="GGJ52" s="1116"/>
      <c r="GGK52" s="1116"/>
      <c r="GGL52" s="1116"/>
      <c r="GGM52" s="1116"/>
      <c r="GGN52" s="1116"/>
      <c r="GGO52" s="1116"/>
      <c r="GGP52" s="1116"/>
      <c r="GGQ52" s="1116"/>
      <c r="GGR52" s="1116"/>
      <c r="GGS52" s="1116"/>
      <c r="GGT52" s="1116"/>
      <c r="GGU52" s="1116"/>
      <c r="GGV52" s="1116"/>
      <c r="GGW52" s="1116"/>
      <c r="GGX52" s="1116"/>
      <c r="GGY52" s="1116"/>
      <c r="GGZ52" s="1116"/>
      <c r="GHA52" s="1116"/>
      <c r="GHB52" s="1116"/>
      <c r="GHC52" s="1116"/>
      <c r="GHD52" s="1116"/>
      <c r="GHE52" s="1116"/>
      <c r="GHF52" s="1116"/>
      <c r="GHG52" s="1116"/>
      <c r="GHH52" s="1116"/>
      <c r="GHI52" s="1116"/>
      <c r="GHJ52" s="1116"/>
      <c r="GHK52" s="1116"/>
      <c r="GHL52" s="1116"/>
      <c r="GHM52" s="1116"/>
      <c r="GHN52" s="1116"/>
      <c r="GHO52" s="1116"/>
      <c r="GHP52" s="1116"/>
      <c r="GHQ52" s="1116"/>
      <c r="GHR52" s="1116"/>
      <c r="GHS52" s="1116"/>
      <c r="GHT52" s="1116"/>
      <c r="GHU52" s="1116"/>
      <c r="GHV52" s="1116"/>
      <c r="GHW52" s="1116"/>
      <c r="GHX52" s="1116"/>
      <c r="GHY52" s="1116"/>
      <c r="GHZ52" s="1116"/>
      <c r="GIA52" s="1116"/>
      <c r="GIB52" s="1116"/>
      <c r="GIC52" s="1116"/>
      <c r="GID52" s="1116"/>
      <c r="GIE52" s="1116"/>
      <c r="GIF52" s="1116"/>
      <c r="GIG52" s="1116"/>
      <c r="GIH52" s="1116"/>
      <c r="GII52" s="1116"/>
      <c r="GIJ52" s="1116"/>
      <c r="GIK52" s="1116"/>
      <c r="GIL52" s="1116"/>
      <c r="GIM52" s="1116"/>
      <c r="GIN52" s="1116"/>
      <c r="GIO52" s="1116"/>
      <c r="GIP52" s="1116"/>
      <c r="GIQ52" s="1116"/>
      <c r="GIR52" s="1116"/>
      <c r="GIS52" s="1116"/>
      <c r="GIT52" s="1116"/>
      <c r="GIU52" s="1116"/>
      <c r="GIV52" s="1116"/>
      <c r="GIW52" s="1116"/>
      <c r="GIX52" s="1116"/>
      <c r="GIY52" s="1116"/>
      <c r="GIZ52" s="1116"/>
      <c r="GJA52" s="1116"/>
      <c r="GJB52" s="1116"/>
      <c r="GJC52" s="1116"/>
      <c r="GJD52" s="1116"/>
      <c r="GJE52" s="1116"/>
      <c r="GJF52" s="1116"/>
      <c r="GJG52" s="1116"/>
      <c r="GJH52" s="1116"/>
      <c r="GJI52" s="1116"/>
      <c r="GJJ52" s="1116"/>
      <c r="GJK52" s="1116"/>
      <c r="GJL52" s="1116"/>
      <c r="GJM52" s="1116"/>
      <c r="GJN52" s="1116"/>
      <c r="GJO52" s="1116"/>
      <c r="GJP52" s="1116"/>
      <c r="GJQ52" s="1116"/>
      <c r="GJR52" s="1116"/>
      <c r="GJS52" s="1116"/>
      <c r="GJT52" s="1116"/>
      <c r="GJU52" s="1116"/>
      <c r="GJV52" s="1116"/>
      <c r="GJW52" s="1116"/>
      <c r="GJX52" s="1116"/>
      <c r="GJY52" s="1116"/>
      <c r="GJZ52" s="1116"/>
      <c r="GKA52" s="1116"/>
      <c r="GKB52" s="1116"/>
      <c r="GKC52" s="1116"/>
      <c r="GKD52" s="1116"/>
      <c r="GKE52" s="1116"/>
      <c r="GKF52" s="1116"/>
      <c r="GKG52" s="1116"/>
      <c r="GKH52" s="1116"/>
      <c r="GKI52" s="1116"/>
      <c r="GKJ52" s="1116"/>
      <c r="GKK52" s="1116"/>
      <c r="GKL52" s="1116"/>
      <c r="GKM52" s="1116"/>
      <c r="GKN52" s="1116"/>
      <c r="GKO52" s="1116"/>
      <c r="GKP52" s="1116"/>
      <c r="GKQ52" s="1116"/>
      <c r="GKR52" s="1116"/>
      <c r="GKS52" s="1116"/>
      <c r="GKT52" s="1116"/>
      <c r="GKU52" s="1116"/>
      <c r="GKV52" s="1116"/>
      <c r="GKW52" s="1116"/>
      <c r="GKX52" s="1116"/>
      <c r="GKY52" s="1116"/>
      <c r="GKZ52" s="1116"/>
      <c r="GLA52" s="1116"/>
      <c r="GLB52" s="1116"/>
      <c r="GLC52" s="1116"/>
      <c r="GLD52" s="1116"/>
      <c r="GLE52" s="1116"/>
      <c r="GLF52" s="1116"/>
      <c r="GLG52" s="1116"/>
      <c r="GLH52" s="1116"/>
      <c r="GLI52" s="1116"/>
      <c r="GLJ52" s="1116"/>
      <c r="GLK52" s="1116"/>
      <c r="GLL52" s="1116"/>
      <c r="GLM52" s="1116"/>
      <c r="GLN52" s="1116"/>
      <c r="GLO52" s="1116"/>
      <c r="GLP52" s="1116"/>
      <c r="GLQ52" s="1116"/>
      <c r="GLR52" s="1116"/>
      <c r="GLS52" s="1116"/>
      <c r="GLT52" s="1116"/>
      <c r="GLU52" s="1116"/>
      <c r="GLV52" s="1116"/>
      <c r="GLW52" s="1116"/>
      <c r="GLX52" s="1116"/>
      <c r="GLY52" s="1116"/>
      <c r="GLZ52" s="1116"/>
      <c r="GMA52" s="1116"/>
      <c r="GMB52" s="1116"/>
      <c r="GMC52" s="1116"/>
      <c r="GMD52" s="1116"/>
      <c r="GME52" s="1116"/>
      <c r="GMF52" s="1116"/>
      <c r="GMG52" s="1116"/>
      <c r="GMH52" s="1116"/>
      <c r="GMI52" s="1116"/>
      <c r="GMJ52" s="1116"/>
      <c r="GMK52" s="1116"/>
      <c r="GML52" s="1116"/>
      <c r="GMM52" s="1116"/>
      <c r="GMN52" s="1116"/>
      <c r="GMO52" s="1116"/>
      <c r="GMP52" s="1116"/>
      <c r="GMQ52" s="1116"/>
      <c r="GMR52" s="1116"/>
      <c r="GMS52" s="1116"/>
      <c r="GMT52" s="1116"/>
      <c r="GMU52" s="1116"/>
      <c r="GMV52" s="1116"/>
      <c r="GMW52" s="1116"/>
      <c r="GMX52" s="1116"/>
      <c r="GMY52" s="1116"/>
      <c r="GMZ52" s="1116"/>
      <c r="GNA52" s="1116"/>
      <c r="GNB52" s="1116"/>
      <c r="GNC52" s="1116"/>
      <c r="GND52" s="1116"/>
      <c r="GNE52" s="1116"/>
      <c r="GNF52" s="1116"/>
      <c r="GNG52" s="1116"/>
      <c r="GNH52" s="1116"/>
      <c r="GNI52" s="1116"/>
      <c r="GNJ52" s="1116"/>
      <c r="GNK52" s="1116"/>
      <c r="GNL52" s="1116"/>
      <c r="GNM52" s="1116"/>
      <c r="GNN52" s="1116"/>
      <c r="GNO52" s="1116"/>
      <c r="GNP52" s="1116"/>
      <c r="GNQ52" s="1116"/>
      <c r="GNR52" s="1116"/>
      <c r="GNS52" s="1116"/>
      <c r="GNT52" s="1116"/>
      <c r="GNU52" s="1116"/>
      <c r="GNV52" s="1116"/>
      <c r="GNW52" s="1116"/>
      <c r="GNX52" s="1116"/>
      <c r="GNY52" s="1116"/>
      <c r="GNZ52" s="1116"/>
      <c r="GOA52" s="1116"/>
      <c r="GOB52" s="1116"/>
      <c r="GOC52" s="1116"/>
      <c r="GOD52" s="1116"/>
      <c r="GOE52" s="1116"/>
      <c r="GOF52" s="1116"/>
      <c r="GOG52" s="1116"/>
      <c r="GOH52" s="1116"/>
      <c r="GOI52" s="1116"/>
      <c r="GOJ52" s="1116"/>
      <c r="GOK52" s="1116"/>
      <c r="GOL52" s="1116"/>
      <c r="GOM52" s="1116"/>
      <c r="GON52" s="1116"/>
      <c r="GOO52" s="1116"/>
      <c r="GOP52" s="1116"/>
      <c r="GOQ52" s="1116"/>
      <c r="GOR52" s="1116"/>
      <c r="GOS52" s="1116"/>
      <c r="GOT52" s="1116"/>
      <c r="GOU52" s="1116"/>
      <c r="GOV52" s="1116"/>
      <c r="GOW52" s="1116"/>
      <c r="GOX52" s="1116"/>
      <c r="GOY52" s="1116"/>
      <c r="GOZ52" s="1116"/>
      <c r="GPA52" s="1116"/>
      <c r="GPB52" s="1116"/>
      <c r="GPC52" s="1116"/>
      <c r="GPD52" s="1116"/>
      <c r="GPE52" s="1116"/>
      <c r="GPF52" s="1116"/>
      <c r="GPG52" s="1116"/>
      <c r="GPH52" s="1116"/>
      <c r="GPI52" s="1116"/>
      <c r="GPJ52" s="1116"/>
      <c r="GPK52" s="1116"/>
      <c r="GPL52" s="1116"/>
      <c r="GPM52" s="1116"/>
      <c r="GPN52" s="1116"/>
      <c r="GPO52" s="1116"/>
      <c r="GPP52" s="1116"/>
      <c r="GPQ52" s="1116"/>
      <c r="GPR52" s="1116"/>
      <c r="GPS52" s="1116"/>
      <c r="GPT52" s="1116"/>
      <c r="GPU52" s="1116"/>
      <c r="GPV52" s="1116"/>
      <c r="GPW52" s="1116"/>
      <c r="GPX52" s="1116"/>
      <c r="GPY52" s="1116"/>
      <c r="GPZ52" s="1116"/>
      <c r="GQA52" s="1116"/>
      <c r="GQB52" s="1116"/>
      <c r="GQC52" s="1116"/>
      <c r="GQD52" s="1116"/>
      <c r="GQE52" s="1116"/>
      <c r="GQF52" s="1116"/>
      <c r="GQG52" s="1116"/>
      <c r="GQH52" s="1116"/>
      <c r="GQI52" s="1116"/>
      <c r="GQJ52" s="1116"/>
      <c r="GQK52" s="1116"/>
      <c r="GQL52" s="1116"/>
      <c r="GQM52" s="1116"/>
      <c r="GQN52" s="1116"/>
      <c r="GQO52" s="1116"/>
      <c r="GQP52" s="1116"/>
      <c r="GQQ52" s="1116"/>
      <c r="GQR52" s="1116"/>
      <c r="GQS52" s="1116"/>
      <c r="GQT52" s="1116"/>
      <c r="GQU52" s="1116"/>
      <c r="GQV52" s="1116"/>
      <c r="GQW52" s="1116"/>
      <c r="GQX52" s="1116"/>
      <c r="GQY52" s="1116"/>
      <c r="GQZ52" s="1116"/>
      <c r="GRA52" s="1116"/>
      <c r="GRB52" s="1116"/>
      <c r="GRC52" s="1116"/>
      <c r="GRD52" s="1116"/>
      <c r="GRE52" s="1116"/>
      <c r="GRF52" s="1116"/>
      <c r="GRG52" s="1116"/>
      <c r="GRH52" s="1116"/>
      <c r="GRI52" s="1116"/>
      <c r="GRJ52" s="1116"/>
      <c r="GRK52" s="1116"/>
      <c r="GRL52" s="1116"/>
      <c r="GRM52" s="1116"/>
      <c r="GRN52" s="1116"/>
      <c r="GRO52" s="1116"/>
      <c r="GRP52" s="1116"/>
      <c r="GRQ52" s="1116"/>
      <c r="GRR52" s="1116"/>
      <c r="GRS52" s="1116"/>
      <c r="GRT52" s="1116"/>
      <c r="GRU52" s="1116"/>
      <c r="GRV52" s="1116"/>
      <c r="GRW52" s="1116"/>
      <c r="GRX52" s="1116"/>
      <c r="GRY52" s="1116"/>
      <c r="GRZ52" s="1116"/>
      <c r="GSA52" s="1116"/>
      <c r="GSB52" s="1116"/>
      <c r="GSC52" s="1116"/>
      <c r="GSD52" s="1116"/>
      <c r="GSE52" s="1116"/>
      <c r="GSF52" s="1116"/>
      <c r="GSG52" s="1116"/>
      <c r="GSH52" s="1116"/>
      <c r="GSI52" s="1116"/>
      <c r="GSJ52" s="1116"/>
      <c r="GSK52" s="1116"/>
      <c r="GSL52" s="1116"/>
      <c r="GSM52" s="1116"/>
      <c r="GSN52" s="1116"/>
      <c r="GSO52" s="1116"/>
      <c r="GSP52" s="1116"/>
      <c r="GSQ52" s="1116"/>
      <c r="GSR52" s="1116"/>
      <c r="GSS52" s="1116"/>
      <c r="GST52" s="1116"/>
      <c r="GSU52" s="1116"/>
      <c r="GSV52" s="1116"/>
      <c r="GSW52" s="1116"/>
      <c r="GSX52" s="1116"/>
      <c r="GSY52" s="1116"/>
      <c r="GSZ52" s="1116"/>
      <c r="GTA52" s="1116"/>
      <c r="GTB52" s="1116"/>
      <c r="GTC52" s="1116"/>
      <c r="GTD52" s="1116"/>
      <c r="GTE52" s="1116"/>
      <c r="GTF52" s="1116"/>
      <c r="GTG52" s="1116"/>
      <c r="GTH52" s="1116"/>
      <c r="GTI52" s="1116"/>
      <c r="GTJ52" s="1116"/>
      <c r="GTK52" s="1116"/>
      <c r="GTL52" s="1116"/>
      <c r="GTM52" s="1116"/>
      <c r="GTN52" s="1116"/>
      <c r="GTO52" s="1116"/>
      <c r="GTP52" s="1116"/>
      <c r="GTQ52" s="1116"/>
      <c r="GTR52" s="1116"/>
      <c r="GTS52" s="1116"/>
      <c r="GTT52" s="1116"/>
      <c r="GTU52" s="1116"/>
      <c r="GTV52" s="1116"/>
      <c r="GTW52" s="1116"/>
      <c r="GTX52" s="1116"/>
      <c r="GTY52" s="1116"/>
      <c r="GTZ52" s="1116"/>
      <c r="GUA52" s="1116"/>
      <c r="GUB52" s="1116"/>
      <c r="GUC52" s="1116"/>
      <c r="GUD52" s="1116"/>
      <c r="GUE52" s="1116"/>
      <c r="GUF52" s="1116"/>
      <c r="GUG52" s="1116"/>
      <c r="GUH52" s="1116"/>
      <c r="GUI52" s="1116"/>
      <c r="GUJ52" s="1116"/>
      <c r="GUK52" s="1116"/>
      <c r="GUL52" s="1116"/>
      <c r="GUM52" s="1116"/>
      <c r="GUN52" s="1116"/>
      <c r="GUO52" s="1116"/>
      <c r="GUP52" s="1116"/>
      <c r="GUQ52" s="1116"/>
      <c r="GUR52" s="1116"/>
      <c r="GUS52" s="1116"/>
      <c r="GUT52" s="1116"/>
      <c r="GUU52" s="1116"/>
      <c r="GUV52" s="1116"/>
      <c r="GUW52" s="1116"/>
      <c r="GUX52" s="1116"/>
      <c r="GUY52" s="1116"/>
      <c r="GUZ52" s="1116"/>
      <c r="GVA52" s="1116"/>
      <c r="GVB52" s="1116"/>
      <c r="GVC52" s="1116"/>
      <c r="GVD52" s="1116"/>
      <c r="GVE52" s="1116"/>
      <c r="GVF52" s="1116"/>
      <c r="GVG52" s="1116"/>
      <c r="GVH52" s="1116"/>
      <c r="GVI52" s="1116"/>
      <c r="GVJ52" s="1116"/>
      <c r="GVK52" s="1116"/>
      <c r="GVL52" s="1116"/>
      <c r="GVM52" s="1116"/>
      <c r="GVN52" s="1116"/>
      <c r="GVO52" s="1116"/>
      <c r="GVP52" s="1116"/>
      <c r="GVQ52" s="1116"/>
      <c r="GVR52" s="1116"/>
      <c r="GVS52" s="1116"/>
      <c r="GVT52" s="1116"/>
      <c r="GVU52" s="1116"/>
      <c r="GVV52" s="1116"/>
      <c r="GVW52" s="1116"/>
      <c r="GVX52" s="1116"/>
      <c r="GVY52" s="1116"/>
      <c r="GVZ52" s="1116"/>
      <c r="GWA52" s="1116"/>
      <c r="GWB52" s="1116"/>
      <c r="GWC52" s="1116"/>
      <c r="GWD52" s="1116"/>
      <c r="GWE52" s="1116"/>
      <c r="GWF52" s="1116"/>
      <c r="GWG52" s="1116"/>
      <c r="GWH52" s="1116"/>
      <c r="GWI52" s="1116"/>
      <c r="GWJ52" s="1116"/>
      <c r="GWK52" s="1116"/>
      <c r="GWL52" s="1116"/>
      <c r="GWM52" s="1116"/>
      <c r="GWN52" s="1116"/>
      <c r="GWO52" s="1116"/>
      <c r="GWP52" s="1116"/>
      <c r="GWQ52" s="1116"/>
      <c r="GWR52" s="1116"/>
      <c r="GWS52" s="1116"/>
      <c r="GWT52" s="1116"/>
      <c r="GWU52" s="1116"/>
      <c r="GWV52" s="1116"/>
      <c r="GWW52" s="1116"/>
      <c r="GWX52" s="1116"/>
      <c r="GWY52" s="1116"/>
      <c r="GWZ52" s="1116"/>
      <c r="GXA52" s="1116"/>
      <c r="GXB52" s="1116"/>
      <c r="GXC52" s="1116"/>
      <c r="GXD52" s="1116"/>
      <c r="GXE52" s="1116"/>
      <c r="GXF52" s="1116"/>
      <c r="GXG52" s="1116"/>
      <c r="GXH52" s="1116"/>
      <c r="GXI52" s="1116"/>
      <c r="GXJ52" s="1116"/>
      <c r="GXK52" s="1116"/>
      <c r="GXL52" s="1116"/>
      <c r="GXM52" s="1116"/>
      <c r="GXN52" s="1116"/>
      <c r="GXO52" s="1116"/>
      <c r="GXP52" s="1116"/>
      <c r="GXQ52" s="1116"/>
      <c r="GXR52" s="1116"/>
      <c r="GXS52" s="1116"/>
      <c r="GXT52" s="1116"/>
      <c r="GXU52" s="1116"/>
      <c r="GXV52" s="1116"/>
      <c r="GXW52" s="1116"/>
      <c r="GXX52" s="1116"/>
      <c r="GXY52" s="1116"/>
      <c r="GXZ52" s="1116"/>
      <c r="GYA52" s="1116"/>
      <c r="GYB52" s="1116"/>
      <c r="GYC52" s="1116"/>
      <c r="GYD52" s="1116"/>
      <c r="GYE52" s="1116"/>
      <c r="GYF52" s="1116"/>
      <c r="GYG52" s="1116"/>
      <c r="GYH52" s="1116"/>
      <c r="GYI52" s="1116"/>
      <c r="GYJ52" s="1116"/>
      <c r="GYK52" s="1116"/>
      <c r="GYL52" s="1116"/>
      <c r="GYM52" s="1116"/>
      <c r="GYN52" s="1116"/>
      <c r="GYO52" s="1116"/>
      <c r="GYP52" s="1116"/>
      <c r="GYQ52" s="1116"/>
      <c r="GYR52" s="1116"/>
      <c r="GYS52" s="1116"/>
      <c r="GYT52" s="1116"/>
      <c r="GYU52" s="1116"/>
      <c r="GYV52" s="1116"/>
      <c r="GYW52" s="1116"/>
      <c r="GYX52" s="1116"/>
      <c r="GYY52" s="1116"/>
      <c r="GYZ52" s="1116"/>
      <c r="GZA52" s="1116"/>
      <c r="GZB52" s="1116"/>
      <c r="GZC52" s="1116"/>
      <c r="GZD52" s="1116"/>
      <c r="GZE52" s="1116"/>
      <c r="GZF52" s="1116"/>
      <c r="GZG52" s="1116"/>
      <c r="GZH52" s="1116"/>
      <c r="GZI52" s="1116"/>
      <c r="GZJ52" s="1116"/>
      <c r="GZK52" s="1116"/>
      <c r="GZL52" s="1116"/>
      <c r="GZM52" s="1116"/>
      <c r="GZN52" s="1116"/>
      <c r="GZO52" s="1116"/>
      <c r="GZP52" s="1116"/>
      <c r="GZQ52" s="1116"/>
      <c r="GZR52" s="1116"/>
      <c r="GZS52" s="1116"/>
      <c r="GZT52" s="1116"/>
      <c r="GZU52" s="1116"/>
      <c r="GZV52" s="1116"/>
      <c r="GZW52" s="1116"/>
      <c r="GZX52" s="1116"/>
      <c r="GZY52" s="1116"/>
      <c r="GZZ52" s="1116"/>
      <c r="HAA52" s="1116"/>
      <c r="HAB52" s="1116"/>
      <c r="HAC52" s="1116"/>
      <c r="HAD52" s="1116"/>
      <c r="HAE52" s="1116"/>
      <c r="HAF52" s="1116"/>
      <c r="HAG52" s="1116"/>
      <c r="HAH52" s="1116"/>
      <c r="HAI52" s="1116"/>
      <c r="HAJ52" s="1116"/>
      <c r="HAK52" s="1116"/>
      <c r="HAL52" s="1116"/>
      <c r="HAM52" s="1116"/>
      <c r="HAN52" s="1116"/>
      <c r="HAO52" s="1116"/>
      <c r="HAP52" s="1116"/>
      <c r="HAQ52" s="1116"/>
      <c r="HAR52" s="1116"/>
      <c r="HAS52" s="1116"/>
      <c r="HAT52" s="1116"/>
      <c r="HAU52" s="1116"/>
      <c r="HAV52" s="1116"/>
      <c r="HAW52" s="1116"/>
      <c r="HAX52" s="1116"/>
      <c r="HAY52" s="1116"/>
      <c r="HAZ52" s="1116"/>
      <c r="HBA52" s="1116"/>
      <c r="HBB52" s="1116"/>
      <c r="HBC52" s="1116"/>
      <c r="HBD52" s="1116"/>
      <c r="HBE52" s="1116"/>
      <c r="HBF52" s="1116"/>
      <c r="HBG52" s="1116"/>
      <c r="HBH52" s="1116"/>
      <c r="HBI52" s="1116"/>
      <c r="HBJ52" s="1116"/>
      <c r="HBK52" s="1116"/>
      <c r="HBL52" s="1116"/>
      <c r="HBM52" s="1116"/>
      <c r="HBN52" s="1116"/>
      <c r="HBO52" s="1116"/>
      <c r="HBP52" s="1116"/>
      <c r="HBQ52" s="1116"/>
      <c r="HBR52" s="1116"/>
      <c r="HBS52" s="1116"/>
      <c r="HBT52" s="1116"/>
      <c r="HBU52" s="1116"/>
      <c r="HBV52" s="1116"/>
      <c r="HBW52" s="1116"/>
      <c r="HBX52" s="1116"/>
      <c r="HBY52" s="1116"/>
      <c r="HBZ52" s="1116"/>
      <c r="HCA52" s="1116"/>
      <c r="HCB52" s="1116"/>
      <c r="HCC52" s="1116"/>
      <c r="HCD52" s="1116"/>
      <c r="HCE52" s="1116"/>
      <c r="HCF52" s="1116"/>
      <c r="HCG52" s="1116"/>
      <c r="HCH52" s="1116"/>
      <c r="HCI52" s="1116"/>
      <c r="HCJ52" s="1116"/>
      <c r="HCK52" s="1116"/>
      <c r="HCL52" s="1116"/>
      <c r="HCM52" s="1116"/>
      <c r="HCN52" s="1116"/>
      <c r="HCO52" s="1116"/>
      <c r="HCP52" s="1116"/>
      <c r="HCQ52" s="1116"/>
      <c r="HCR52" s="1116"/>
      <c r="HCS52" s="1116"/>
      <c r="HCT52" s="1116"/>
      <c r="HCU52" s="1116"/>
      <c r="HCV52" s="1116"/>
      <c r="HCW52" s="1116"/>
      <c r="HCX52" s="1116"/>
      <c r="HCY52" s="1116"/>
      <c r="HCZ52" s="1116"/>
      <c r="HDA52" s="1116"/>
      <c r="HDB52" s="1116"/>
      <c r="HDC52" s="1116"/>
      <c r="HDD52" s="1116"/>
      <c r="HDE52" s="1116"/>
      <c r="HDF52" s="1116"/>
      <c r="HDG52" s="1116"/>
      <c r="HDH52" s="1116"/>
      <c r="HDI52" s="1116"/>
      <c r="HDJ52" s="1116"/>
      <c r="HDK52" s="1116"/>
      <c r="HDL52" s="1116"/>
      <c r="HDM52" s="1116"/>
      <c r="HDN52" s="1116"/>
      <c r="HDO52" s="1116"/>
      <c r="HDP52" s="1116"/>
      <c r="HDQ52" s="1116"/>
      <c r="HDR52" s="1116"/>
      <c r="HDS52" s="1116"/>
      <c r="HDT52" s="1116"/>
      <c r="HDU52" s="1116"/>
      <c r="HDV52" s="1116"/>
      <c r="HDW52" s="1116"/>
      <c r="HDX52" s="1116"/>
      <c r="HDY52" s="1116"/>
      <c r="HDZ52" s="1116"/>
      <c r="HEA52" s="1116"/>
      <c r="HEB52" s="1116"/>
      <c r="HEC52" s="1116"/>
      <c r="HED52" s="1116"/>
      <c r="HEE52" s="1116"/>
      <c r="HEF52" s="1116"/>
      <c r="HEG52" s="1116"/>
      <c r="HEH52" s="1116"/>
      <c r="HEI52" s="1116"/>
      <c r="HEJ52" s="1116"/>
      <c r="HEK52" s="1116"/>
      <c r="HEL52" s="1116"/>
      <c r="HEM52" s="1116"/>
      <c r="HEN52" s="1116"/>
      <c r="HEO52" s="1116"/>
      <c r="HEP52" s="1116"/>
      <c r="HEQ52" s="1116"/>
      <c r="HER52" s="1116"/>
      <c r="HES52" s="1116"/>
      <c r="HET52" s="1116"/>
      <c r="HEU52" s="1116"/>
      <c r="HEV52" s="1116"/>
      <c r="HEW52" s="1116"/>
      <c r="HEX52" s="1116"/>
      <c r="HEY52" s="1116"/>
      <c r="HEZ52" s="1116"/>
      <c r="HFA52" s="1116"/>
      <c r="HFB52" s="1116"/>
      <c r="HFC52" s="1116"/>
      <c r="HFD52" s="1116"/>
      <c r="HFE52" s="1116"/>
      <c r="HFF52" s="1116"/>
      <c r="HFG52" s="1116"/>
      <c r="HFH52" s="1116"/>
      <c r="HFI52" s="1116"/>
      <c r="HFJ52" s="1116"/>
      <c r="HFK52" s="1116"/>
      <c r="HFL52" s="1116"/>
      <c r="HFM52" s="1116"/>
      <c r="HFN52" s="1116"/>
      <c r="HFO52" s="1116"/>
      <c r="HFP52" s="1116"/>
      <c r="HFQ52" s="1116"/>
      <c r="HFR52" s="1116"/>
      <c r="HFS52" s="1116"/>
      <c r="HFT52" s="1116"/>
      <c r="HFU52" s="1116"/>
      <c r="HFV52" s="1116"/>
      <c r="HFW52" s="1116"/>
      <c r="HFX52" s="1116"/>
      <c r="HFY52" s="1116"/>
      <c r="HFZ52" s="1116"/>
      <c r="HGA52" s="1116"/>
      <c r="HGB52" s="1116"/>
      <c r="HGC52" s="1116"/>
      <c r="HGD52" s="1116"/>
      <c r="HGE52" s="1116"/>
      <c r="HGF52" s="1116"/>
      <c r="HGG52" s="1116"/>
      <c r="HGH52" s="1116"/>
      <c r="HGI52" s="1116"/>
      <c r="HGJ52" s="1116"/>
      <c r="HGK52" s="1116"/>
      <c r="HGL52" s="1116"/>
      <c r="HGM52" s="1116"/>
      <c r="HGN52" s="1116"/>
      <c r="HGO52" s="1116"/>
      <c r="HGP52" s="1116"/>
      <c r="HGQ52" s="1116"/>
      <c r="HGR52" s="1116"/>
      <c r="HGS52" s="1116"/>
      <c r="HGT52" s="1116"/>
      <c r="HGU52" s="1116"/>
      <c r="HGV52" s="1116"/>
      <c r="HGW52" s="1116"/>
      <c r="HGX52" s="1116"/>
      <c r="HGY52" s="1116"/>
      <c r="HGZ52" s="1116"/>
      <c r="HHA52" s="1116"/>
      <c r="HHB52" s="1116"/>
      <c r="HHC52" s="1116"/>
      <c r="HHD52" s="1116"/>
      <c r="HHE52" s="1116"/>
      <c r="HHF52" s="1116"/>
      <c r="HHG52" s="1116"/>
      <c r="HHH52" s="1116"/>
      <c r="HHI52" s="1116"/>
      <c r="HHJ52" s="1116"/>
      <c r="HHK52" s="1116"/>
      <c r="HHL52" s="1116"/>
      <c r="HHM52" s="1116"/>
      <c r="HHN52" s="1116"/>
      <c r="HHO52" s="1116"/>
      <c r="HHP52" s="1116"/>
      <c r="HHQ52" s="1116"/>
      <c r="HHR52" s="1116"/>
      <c r="HHS52" s="1116"/>
      <c r="HHT52" s="1116"/>
      <c r="HHU52" s="1116"/>
      <c r="HHV52" s="1116"/>
      <c r="HHW52" s="1116"/>
      <c r="HHX52" s="1116"/>
      <c r="HHY52" s="1116"/>
      <c r="HHZ52" s="1116"/>
      <c r="HIA52" s="1116"/>
      <c r="HIB52" s="1116"/>
      <c r="HIC52" s="1116"/>
      <c r="HID52" s="1116"/>
      <c r="HIE52" s="1116"/>
      <c r="HIF52" s="1116"/>
      <c r="HIG52" s="1116"/>
      <c r="HIH52" s="1116"/>
      <c r="HII52" s="1116"/>
      <c r="HIJ52" s="1116"/>
      <c r="HIK52" s="1116"/>
      <c r="HIL52" s="1116"/>
      <c r="HIM52" s="1116"/>
      <c r="HIN52" s="1116"/>
      <c r="HIO52" s="1116"/>
      <c r="HIP52" s="1116"/>
      <c r="HIQ52" s="1116"/>
      <c r="HIR52" s="1116"/>
      <c r="HIS52" s="1116"/>
      <c r="HIT52" s="1116"/>
      <c r="HIU52" s="1116"/>
      <c r="HIV52" s="1116"/>
      <c r="HIW52" s="1116"/>
      <c r="HIX52" s="1116"/>
      <c r="HIY52" s="1116"/>
      <c r="HIZ52" s="1116"/>
      <c r="HJA52" s="1116"/>
      <c r="HJB52" s="1116"/>
      <c r="HJC52" s="1116"/>
      <c r="HJD52" s="1116"/>
      <c r="HJE52" s="1116"/>
      <c r="HJF52" s="1116"/>
      <c r="HJG52" s="1116"/>
      <c r="HJH52" s="1116"/>
      <c r="HJI52" s="1116"/>
      <c r="HJJ52" s="1116"/>
      <c r="HJK52" s="1116"/>
      <c r="HJL52" s="1116"/>
      <c r="HJM52" s="1116"/>
      <c r="HJN52" s="1116"/>
      <c r="HJO52" s="1116"/>
      <c r="HJP52" s="1116"/>
      <c r="HJQ52" s="1116"/>
      <c r="HJR52" s="1116"/>
      <c r="HJS52" s="1116"/>
      <c r="HJT52" s="1116"/>
      <c r="HJU52" s="1116"/>
      <c r="HJV52" s="1116"/>
      <c r="HJW52" s="1116"/>
      <c r="HJX52" s="1116"/>
      <c r="HJY52" s="1116"/>
      <c r="HJZ52" s="1116"/>
      <c r="HKA52" s="1116"/>
      <c r="HKB52" s="1116"/>
      <c r="HKC52" s="1116"/>
      <c r="HKD52" s="1116"/>
      <c r="HKE52" s="1116"/>
      <c r="HKF52" s="1116"/>
      <c r="HKG52" s="1116"/>
      <c r="HKH52" s="1116"/>
      <c r="HKI52" s="1116"/>
      <c r="HKJ52" s="1116"/>
      <c r="HKK52" s="1116"/>
      <c r="HKL52" s="1116"/>
      <c r="HKM52" s="1116"/>
      <c r="HKN52" s="1116"/>
      <c r="HKO52" s="1116"/>
      <c r="HKP52" s="1116"/>
      <c r="HKQ52" s="1116"/>
      <c r="HKR52" s="1116"/>
      <c r="HKS52" s="1116"/>
      <c r="HKT52" s="1116"/>
      <c r="HKU52" s="1116"/>
      <c r="HKV52" s="1116"/>
      <c r="HKW52" s="1116"/>
      <c r="HKX52" s="1116"/>
      <c r="HKY52" s="1116"/>
      <c r="HKZ52" s="1116"/>
      <c r="HLA52" s="1116"/>
      <c r="HLB52" s="1116"/>
      <c r="HLC52" s="1116"/>
      <c r="HLD52" s="1116"/>
      <c r="HLE52" s="1116"/>
      <c r="HLF52" s="1116"/>
      <c r="HLG52" s="1116"/>
      <c r="HLH52" s="1116"/>
      <c r="HLI52" s="1116"/>
      <c r="HLJ52" s="1116"/>
      <c r="HLK52" s="1116"/>
      <c r="HLL52" s="1116"/>
      <c r="HLM52" s="1116"/>
      <c r="HLN52" s="1116"/>
      <c r="HLO52" s="1116"/>
      <c r="HLP52" s="1116"/>
      <c r="HLQ52" s="1116"/>
      <c r="HLR52" s="1116"/>
      <c r="HLS52" s="1116"/>
      <c r="HLT52" s="1116"/>
      <c r="HLU52" s="1116"/>
      <c r="HLV52" s="1116"/>
      <c r="HLW52" s="1116"/>
      <c r="HLX52" s="1116"/>
      <c r="HLY52" s="1116"/>
      <c r="HLZ52" s="1116"/>
      <c r="HMA52" s="1116"/>
      <c r="HMB52" s="1116"/>
      <c r="HMC52" s="1116"/>
      <c r="HMD52" s="1116"/>
      <c r="HME52" s="1116"/>
      <c r="HMF52" s="1116"/>
      <c r="HMG52" s="1116"/>
      <c r="HMH52" s="1116"/>
      <c r="HMI52" s="1116"/>
      <c r="HMJ52" s="1116"/>
      <c r="HMK52" s="1116"/>
      <c r="HML52" s="1116"/>
      <c r="HMM52" s="1116"/>
      <c r="HMN52" s="1116"/>
      <c r="HMO52" s="1116"/>
      <c r="HMP52" s="1116"/>
      <c r="HMQ52" s="1116"/>
      <c r="HMR52" s="1116"/>
      <c r="HMS52" s="1116"/>
      <c r="HMT52" s="1116"/>
      <c r="HMU52" s="1116"/>
      <c r="HMV52" s="1116"/>
      <c r="HMW52" s="1116"/>
      <c r="HMX52" s="1116"/>
      <c r="HMY52" s="1116"/>
      <c r="HMZ52" s="1116"/>
      <c r="HNA52" s="1116"/>
      <c r="HNB52" s="1116"/>
      <c r="HNC52" s="1116"/>
      <c r="HND52" s="1116"/>
      <c r="HNE52" s="1116"/>
      <c r="HNF52" s="1116"/>
      <c r="HNG52" s="1116"/>
      <c r="HNH52" s="1116"/>
      <c r="HNI52" s="1116"/>
      <c r="HNJ52" s="1116"/>
      <c r="HNK52" s="1116"/>
      <c r="HNL52" s="1116"/>
      <c r="HNM52" s="1116"/>
      <c r="HNN52" s="1116"/>
      <c r="HNO52" s="1116"/>
      <c r="HNP52" s="1116"/>
      <c r="HNQ52" s="1116"/>
      <c r="HNR52" s="1116"/>
      <c r="HNS52" s="1116"/>
      <c r="HNT52" s="1116"/>
      <c r="HNU52" s="1116"/>
      <c r="HNV52" s="1116"/>
      <c r="HNW52" s="1116"/>
      <c r="HNX52" s="1116"/>
      <c r="HNY52" s="1116"/>
      <c r="HNZ52" s="1116"/>
      <c r="HOA52" s="1116"/>
      <c r="HOB52" s="1116"/>
      <c r="HOC52" s="1116"/>
      <c r="HOD52" s="1116"/>
      <c r="HOE52" s="1116"/>
      <c r="HOF52" s="1116"/>
      <c r="HOG52" s="1116"/>
      <c r="HOH52" s="1116"/>
      <c r="HOI52" s="1116"/>
      <c r="HOJ52" s="1116"/>
      <c r="HOK52" s="1116"/>
      <c r="HOL52" s="1116"/>
      <c r="HOM52" s="1116"/>
      <c r="HON52" s="1116"/>
      <c r="HOO52" s="1116"/>
      <c r="HOP52" s="1116"/>
      <c r="HOQ52" s="1116"/>
      <c r="HOR52" s="1116"/>
      <c r="HOS52" s="1116"/>
      <c r="HOT52" s="1116"/>
      <c r="HOU52" s="1116"/>
      <c r="HOV52" s="1116"/>
      <c r="HOW52" s="1116"/>
      <c r="HOX52" s="1116"/>
      <c r="HOY52" s="1116"/>
      <c r="HOZ52" s="1116"/>
      <c r="HPA52" s="1116"/>
      <c r="HPB52" s="1116"/>
      <c r="HPC52" s="1116"/>
      <c r="HPD52" s="1116"/>
      <c r="HPE52" s="1116"/>
      <c r="HPF52" s="1116"/>
      <c r="HPG52" s="1116"/>
      <c r="HPH52" s="1116"/>
      <c r="HPI52" s="1116"/>
      <c r="HPJ52" s="1116"/>
      <c r="HPK52" s="1116"/>
      <c r="HPL52" s="1116"/>
      <c r="HPM52" s="1116"/>
      <c r="HPN52" s="1116"/>
      <c r="HPO52" s="1116"/>
      <c r="HPP52" s="1116"/>
      <c r="HPQ52" s="1116"/>
      <c r="HPR52" s="1116"/>
      <c r="HPS52" s="1116"/>
      <c r="HPT52" s="1116"/>
      <c r="HPU52" s="1116"/>
      <c r="HPV52" s="1116"/>
      <c r="HPW52" s="1116"/>
      <c r="HPX52" s="1116"/>
      <c r="HPY52" s="1116"/>
      <c r="HPZ52" s="1116"/>
      <c r="HQA52" s="1116"/>
      <c r="HQB52" s="1116"/>
      <c r="HQC52" s="1116"/>
      <c r="HQD52" s="1116"/>
      <c r="HQE52" s="1116"/>
      <c r="HQF52" s="1116"/>
      <c r="HQG52" s="1116"/>
      <c r="HQH52" s="1116"/>
      <c r="HQI52" s="1116"/>
      <c r="HQJ52" s="1116"/>
      <c r="HQK52" s="1116"/>
      <c r="HQL52" s="1116"/>
      <c r="HQM52" s="1116"/>
      <c r="HQN52" s="1116"/>
      <c r="HQO52" s="1116"/>
      <c r="HQP52" s="1116"/>
      <c r="HQQ52" s="1116"/>
      <c r="HQR52" s="1116"/>
      <c r="HQS52" s="1116"/>
      <c r="HQT52" s="1116"/>
      <c r="HQU52" s="1116"/>
      <c r="HQV52" s="1116"/>
      <c r="HQW52" s="1116"/>
      <c r="HQX52" s="1116"/>
      <c r="HQY52" s="1116"/>
      <c r="HQZ52" s="1116"/>
      <c r="HRA52" s="1116"/>
      <c r="HRB52" s="1116"/>
      <c r="HRC52" s="1116"/>
      <c r="HRD52" s="1116"/>
      <c r="HRE52" s="1116"/>
      <c r="HRF52" s="1116"/>
      <c r="HRG52" s="1116"/>
      <c r="HRH52" s="1116"/>
      <c r="HRI52" s="1116"/>
      <c r="HRJ52" s="1116"/>
      <c r="HRK52" s="1116"/>
      <c r="HRL52" s="1116"/>
      <c r="HRM52" s="1116"/>
      <c r="HRN52" s="1116"/>
      <c r="HRO52" s="1116"/>
      <c r="HRP52" s="1116"/>
      <c r="HRQ52" s="1116"/>
      <c r="HRR52" s="1116"/>
      <c r="HRS52" s="1116"/>
      <c r="HRT52" s="1116"/>
      <c r="HRU52" s="1116"/>
      <c r="HRV52" s="1116"/>
      <c r="HRW52" s="1116"/>
      <c r="HRX52" s="1116"/>
      <c r="HRY52" s="1116"/>
      <c r="HRZ52" s="1116"/>
      <c r="HSA52" s="1116"/>
      <c r="HSB52" s="1116"/>
      <c r="HSC52" s="1116"/>
      <c r="HSD52" s="1116"/>
      <c r="HSE52" s="1116"/>
      <c r="HSF52" s="1116"/>
      <c r="HSG52" s="1116"/>
      <c r="HSH52" s="1116"/>
      <c r="HSI52" s="1116"/>
      <c r="HSJ52" s="1116"/>
      <c r="HSK52" s="1116"/>
      <c r="HSL52" s="1116"/>
      <c r="HSM52" s="1116"/>
      <c r="HSN52" s="1116"/>
      <c r="HSO52" s="1116"/>
      <c r="HSP52" s="1116"/>
      <c r="HSQ52" s="1116"/>
      <c r="HSR52" s="1116"/>
      <c r="HSS52" s="1116"/>
      <c r="HST52" s="1116"/>
      <c r="HSU52" s="1116"/>
      <c r="HSV52" s="1116"/>
      <c r="HSW52" s="1116"/>
      <c r="HSX52" s="1116"/>
      <c r="HSY52" s="1116"/>
      <c r="HSZ52" s="1116"/>
      <c r="HTA52" s="1116"/>
      <c r="HTB52" s="1116"/>
      <c r="HTC52" s="1116"/>
      <c r="HTD52" s="1116"/>
      <c r="HTE52" s="1116"/>
      <c r="HTF52" s="1116"/>
      <c r="HTG52" s="1116"/>
      <c r="HTH52" s="1116"/>
      <c r="HTI52" s="1116"/>
      <c r="HTJ52" s="1116"/>
      <c r="HTK52" s="1116"/>
      <c r="HTL52" s="1116"/>
      <c r="HTM52" s="1116"/>
      <c r="HTN52" s="1116"/>
      <c r="HTO52" s="1116"/>
      <c r="HTP52" s="1116"/>
      <c r="HTQ52" s="1116"/>
      <c r="HTR52" s="1116"/>
      <c r="HTS52" s="1116"/>
      <c r="HTT52" s="1116"/>
      <c r="HTU52" s="1116"/>
      <c r="HTV52" s="1116"/>
      <c r="HTW52" s="1116"/>
      <c r="HTX52" s="1116"/>
      <c r="HTY52" s="1116"/>
      <c r="HTZ52" s="1116"/>
      <c r="HUA52" s="1116"/>
      <c r="HUB52" s="1116"/>
      <c r="HUC52" s="1116"/>
      <c r="HUD52" s="1116"/>
      <c r="HUE52" s="1116"/>
      <c r="HUF52" s="1116"/>
      <c r="HUG52" s="1116"/>
      <c r="HUH52" s="1116"/>
      <c r="HUI52" s="1116"/>
      <c r="HUJ52" s="1116"/>
      <c r="HUK52" s="1116"/>
      <c r="HUL52" s="1116"/>
      <c r="HUM52" s="1116"/>
      <c r="HUN52" s="1116"/>
      <c r="HUO52" s="1116"/>
      <c r="HUP52" s="1116"/>
      <c r="HUQ52" s="1116"/>
      <c r="HUR52" s="1116"/>
      <c r="HUS52" s="1116"/>
      <c r="HUT52" s="1116"/>
      <c r="HUU52" s="1116"/>
      <c r="HUV52" s="1116"/>
      <c r="HUW52" s="1116"/>
      <c r="HUX52" s="1116"/>
      <c r="HUY52" s="1116"/>
      <c r="HUZ52" s="1116"/>
      <c r="HVA52" s="1116"/>
      <c r="HVB52" s="1116"/>
      <c r="HVC52" s="1116"/>
      <c r="HVD52" s="1116"/>
      <c r="HVE52" s="1116"/>
      <c r="HVF52" s="1116"/>
      <c r="HVG52" s="1116"/>
      <c r="HVH52" s="1116"/>
      <c r="HVI52" s="1116"/>
      <c r="HVJ52" s="1116"/>
      <c r="HVK52" s="1116"/>
      <c r="HVL52" s="1116"/>
      <c r="HVM52" s="1116"/>
      <c r="HVN52" s="1116"/>
      <c r="HVO52" s="1116"/>
      <c r="HVP52" s="1116"/>
      <c r="HVQ52" s="1116"/>
      <c r="HVR52" s="1116"/>
      <c r="HVS52" s="1116"/>
      <c r="HVT52" s="1116"/>
      <c r="HVU52" s="1116"/>
      <c r="HVV52" s="1116"/>
      <c r="HVW52" s="1116"/>
      <c r="HVX52" s="1116"/>
      <c r="HVY52" s="1116"/>
      <c r="HVZ52" s="1116"/>
      <c r="HWA52" s="1116"/>
      <c r="HWB52" s="1116"/>
      <c r="HWC52" s="1116"/>
      <c r="HWD52" s="1116"/>
      <c r="HWE52" s="1116"/>
      <c r="HWF52" s="1116"/>
      <c r="HWG52" s="1116"/>
      <c r="HWH52" s="1116"/>
      <c r="HWI52" s="1116"/>
      <c r="HWJ52" s="1116"/>
      <c r="HWK52" s="1116"/>
      <c r="HWL52" s="1116"/>
      <c r="HWM52" s="1116"/>
      <c r="HWN52" s="1116"/>
      <c r="HWO52" s="1116"/>
      <c r="HWP52" s="1116"/>
      <c r="HWQ52" s="1116"/>
      <c r="HWR52" s="1116"/>
      <c r="HWS52" s="1116"/>
      <c r="HWT52" s="1116"/>
      <c r="HWU52" s="1116"/>
      <c r="HWV52" s="1116"/>
      <c r="HWW52" s="1116"/>
      <c r="HWX52" s="1116"/>
      <c r="HWY52" s="1116"/>
      <c r="HWZ52" s="1116"/>
      <c r="HXA52" s="1116"/>
      <c r="HXB52" s="1116"/>
      <c r="HXC52" s="1116"/>
      <c r="HXD52" s="1116"/>
      <c r="HXE52" s="1116"/>
      <c r="HXF52" s="1116"/>
      <c r="HXG52" s="1116"/>
      <c r="HXH52" s="1116"/>
      <c r="HXI52" s="1116"/>
      <c r="HXJ52" s="1116"/>
      <c r="HXK52" s="1116"/>
      <c r="HXL52" s="1116"/>
      <c r="HXM52" s="1116"/>
      <c r="HXN52" s="1116"/>
      <c r="HXO52" s="1116"/>
      <c r="HXP52" s="1116"/>
      <c r="HXQ52" s="1116"/>
      <c r="HXR52" s="1116"/>
      <c r="HXS52" s="1116"/>
      <c r="HXT52" s="1116"/>
      <c r="HXU52" s="1116"/>
      <c r="HXV52" s="1116"/>
      <c r="HXW52" s="1116"/>
      <c r="HXX52" s="1116"/>
      <c r="HXY52" s="1116"/>
      <c r="HXZ52" s="1116"/>
      <c r="HYA52" s="1116"/>
      <c r="HYB52" s="1116"/>
      <c r="HYC52" s="1116"/>
      <c r="HYD52" s="1116"/>
      <c r="HYE52" s="1116"/>
      <c r="HYF52" s="1116"/>
      <c r="HYG52" s="1116"/>
      <c r="HYH52" s="1116"/>
      <c r="HYI52" s="1116"/>
      <c r="HYJ52" s="1116"/>
      <c r="HYK52" s="1116"/>
      <c r="HYL52" s="1116"/>
      <c r="HYM52" s="1116"/>
      <c r="HYN52" s="1116"/>
      <c r="HYO52" s="1116"/>
      <c r="HYP52" s="1116"/>
      <c r="HYQ52" s="1116"/>
      <c r="HYR52" s="1116"/>
      <c r="HYS52" s="1116"/>
      <c r="HYT52" s="1116"/>
      <c r="HYU52" s="1116"/>
      <c r="HYV52" s="1116"/>
      <c r="HYW52" s="1116"/>
      <c r="HYX52" s="1116"/>
      <c r="HYY52" s="1116"/>
      <c r="HYZ52" s="1116"/>
      <c r="HZA52" s="1116"/>
      <c r="HZB52" s="1116"/>
      <c r="HZC52" s="1116"/>
      <c r="HZD52" s="1116"/>
      <c r="HZE52" s="1116"/>
      <c r="HZF52" s="1116"/>
      <c r="HZG52" s="1116"/>
      <c r="HZH52" s="1116"/>
      <c r="HZI52" s="1116"/>
      <c r="HZJ52" s="1116"/>
      <c r="HZK52" s="1116"/>
      <c r="HZL52" s="1116"/>
      <c r="HZM52" s="1116"/>
      <c r="HZN52" s="1116"/>
      <c r="HZO52" s="1116"/>
      <c r="HZP52" s="1116"/>
      <c r="HZQ52" s="1116"/>
      <c r="HZR52" s="1116"/>
      <c r="HZS52" s="1116"/>
      <c r="HZT52" s="1116"/>
      <c r="HZU52" s="1116"/>
      <c r="HZV52" s="1116"/>
      <c r="HZW52" s="1116"/>
      <c r="HZX52" s="1116"/>
      <c r="HZY52" s="1116"/>
      <c r="HZZ52" s="1116"/>
      <c r="IAA52" s="1116"/>
      <c r="IAB52" s="1116"/>
      <c r="IAC52" s="1116"/>
      <c r="IAD52" s="1116"/>
      <c r="IAE52" s="1116"/>
      <c r="IAF52" s="1116"/>
      <c r="IAG52" s="1116"/>
      <c r="IAH52" s="1116"/>
      <c r="IAI52" s="1116"/>
      <c r="IAJ52" s="1116"/>
      <c r="IAK52" s="1116"/>
      <c r="IAL52" s="1116"/>
      <c r="IAM52" s="1116"/>
      <c r="IAN52" s="1116"/>
      <c r="IAO52" s="1116"/>
      <c r="IAP52" s="1116"/>
      <c r="IAQ52" s="1116"/>
      <c r="IAR52" s="1116"/>
      <c r="IAS52" s="1116"/>
      <c r="IAT52" s="1116"/>
      <c r="IAU52" s="1116"/>
      <c r="IAV52" s="1116"/>
      <c r="IAW52" s="1116"/>
      <c r="IAX52" s="1116"/>
      <c r="IAY52" s="1116"/>
      <c r="IAZ52" s="1116"/>
      <c r="IBA52" s="1116"/>
      <c r="IBB52" s="1116"/>
      <c r="IBC52" s="1116"/>
      <c r="IBD52" s="1116"/>
      <c r="IBE52" s="1116"/>
      <c r="IBF52" s="1116"/>
      <c r="IBG52" s="1116"/>
      <c r="IBH52" s="1116"/>
      <c r="IBI52" s="1116"/>
      <c r="IBJ52" s="1116"/>
      <c r="IBK52" s="1116"/>
      <c r="IBL52" s="1116"/>
      <c r="IBM52" s="1116"/>
      <c r="IBN52" s="1116"/>
      <c r="IBO52" s="1116"/>
      <c r="IBP52" s="1116"/>
      <c r="IBQ52" s="1116"/>
      <c r="IBR52" s="1116"/>
      <c r="IBS52" s="1116"/>
      <c r="IBT52" s="1116"/>
      <c r="IBU52" s="1116"/>
      <c r="IBV52" s="1116"/>
      <c r="IBW52" s="1116"/>
      <c r="IBX52" s="1116"/>
      <c r="IBY52" s="1116"/>
      <c r="IBZ52" s="1116"/>
      <c r="ICA52" s="1116"/>
      <c r="ICB52" s="1116"/>
      <c r="ICC52" s="1116"/>
      <c r="ICD52" s="1116"/>
      <c r="ICE52" s="1116"/>
      <c r="ICF52" s="1116"/>
      <c r="ICG52" s="1116"/>
      <c r="ICH52" s="1116"/>
      <c r="ICI52" s="1116"/>
      <c r="ICJ52" s="1116"/>
      <c r="ICK52" s="1116"/>
      <c r="ICL52" s="1116"/>
      <c r="ICM52" s="1116"/>
      <c r="ICN52" s="1116"/>
      <c r="ICO52" s="1116"/>
      <c r="ICP52" s="1116"/>
      <c r="ICQ52" s="1116"/>
      <c r="ICR52" s="1116"/>
      <c r="ICS52" s="1116"/>
      <c r="ICT52" s="1116"/>
      <c r="ICU52" s="1116"/>
      <c r="ICV52" s="1116"/>
      <c r="ICW52" s="1116"/>
      <c r="ICX52" s="1116"/>
      <c r="ICY52" s="1116"/>
      <c r="ICZ52" s="1116"/>
      <c r="IDA52" s="1116"/>
      <c r="IDB52" s="1116"/>
      <c r="IDC52" s="1116"/>
      <c r="IDD52" s="1116"/>
      <c r="IDE52" s="1116"/>
      <c r="IDF52" s="1116"/>
      <c r="IDG52" s="1116"/>
      <c r="IDH52" s="1116"/>
      <c r="IDI52" s="1116"/>
      <c r="IDJ52" s="1116"/>
      <c r="IDK52" s="1116"/>
      <c r="IDL52" s="1116"/>
      <c r="IDM52" s="1116"/>
      <c r="IDN52" s="1116"/>
      <c r="IDO52" s="1116"/>
      <c r="IDP52" s="1116"/>
      <c r="IDQ52" s="1116"/>
      <c r="IDR52" s="1116"/>
      <c r="IDS52" s="1116"/>
      <c r="IDT52" s="1116"/>
      <c r="IDU52" s="1116"/>
      <c r="IDV52" s="1116"/>
      <c r="IDW52" s="1116"/>
      <c r="IDX52" s="1116"/>
      <c r="IDY52" s="1116"/>
      <c r="IDZ52" s="1116"/>
      <c r="IEA52" s="1116"/>
      <c r="IEB52" s="1116"/>
      <c r="IEC52" s="1116"/>
      <c r="IED52" s="1116"/>
      <c r="IEE52" s="1116"/>
      <c r="IEF52" s="1116"/>
      <c r="IEG52" s="1116"/>
      <c r="IEH52" s="1116"/>
      <c r="IEI52" s="1116"/>
      <c r="IEJ52" s="1116"/>
      <c r="IEK52" s="1116"/>
      <c r="IEL52" s="1116"/>
      <c r="IEM52" s="1116"/>
      <c r="IEN52" s="1116"/>
      <c r="IEO52" s="1116"/>
      <c r="IEP52" s="1116"/>
      <c r="IEQ52" s="1116"/>
      <c r="IER52" s="1116"/>
      <c r="IES52" s="1116"/>
      <c r="IET52" s="1116"/>
      <c r="IEU52" s="1116"/>
      <c r="IEV52" s="1116"/>
      <c r="IEW52" s="1116"/>
      <c r="IEX52" s="1116"/>
      <c r="IEY52" s="1116"/>
      <c r="IEZ52" s="1116"/>
      <c r="IFA52" s="1116"/>
      <c r="IFB52" s="1116"/>
      <c r="IFC52" s="1116"/>
      <c r="IFD52" s="1116"/>
      <c r="IFE52" s="1116"/>
      <c r="IFF52" s="1116"/>
      <c r="IFG52" s="1116"/>
      <c r="IFH52" s="1116"/>
      <c r="IFI52" s="1116"/>
      <c r="IFJ52" s="1116"/>
      <c r="IFK52" s="1116"/>
      <c r="IFL52" s="1116"/>
      <c r="IFM52" s="1116"/>
      <c r="IFN52" s="1116"/>
      <c r="IFO52" s="1116"/>
      <c r="IFP52" s="1116"/>
      <c r="IFQ52" s="1116"/>
      <c r="IFR52" s="1116"/>
      <c r="IFS52" s="1116"/>
      <c r="IFT52" s="1116"/>
      <c r="IFU52" s="1116"/>
      <c r="IFV52" s="1116"/>
      <c r="IFW52" s="1116"/>
      <c r="IFX52" s="1116"/>
      <c r="IFY52" s="1116"/>
      <c r="IFZ52" s="1116"/>
      <c r="IGA52" s="1116"/>
      <c r="IGB52" s="1116"/>
      <c r="IGC52" s="1116"/>
      <c r="IGD52" s="1116"/>
      <c r="IGE52" s="1116"/>
      <c r="IGF52" s="1116"/>
      <c r="IGG52" s="1116"/>
      <c r="IGH52" s="1116"/>
      <c r="IGI52" s="1116"/>
      <c r="IGJ52" s="1116"/>
      <c r="IGK52" s="1116"/>
      <c r="IGL52" s="1116"/>
      <c r="IGM52" s="1116"/>
      <c r="IGN52" s="1116"/>
      <c r="IGO52" s="1116"/>
      <c r="IGP52" s="1116"/>
      <c r="IGQ52" s="1116"/>
      <c r="IGR52" s="1116"/>
      <c r="IGS52" s="1116"/>
      <c r="IGT52" s="1116"/>
      <c r="IGU52" s="1116"/>
      <c r="IGV52" s="1116"/>
      <c r="IGW52" s="1116"/>
      <c r="IGX52" s="1116"/>
      <c r="IGY52" s="1116"/>
      <c r="IGZ52" s="1116"/>
      <c r="IHA52" s="1116"/>
      <c r="IHB52" s="1116"/>
      <c r="IHC52" s="1116"/>
      <c r="IHD52" s="1116"/>
      <c r="IHE52" s="1116"/>
      <c r="IHF52" s="1116"/>
      <c r="IHG52" s="1116"/>
      <c r="IHH52" s="1116"/>
      <c r="IHI52" s="1116"/>
      <c r="IHJ52" s="1116"/>
      <c r="IHK52" s="1116"/>
      <c r="IHL52" s="1116"/>
      <c r="IHM52" s="1116"/>
      <c r="IHN52" s="1116"/>
      <c r="IHO52" s="1116"/>
      <c r="IHP52" s="1116"/>
      <c r="IHQ52" s="1116"/>
      <c r="IHR52" s="1116"/>
      <c r="IHS52" s="1116"/>
      <c r="IHT52" s="1116"/>
      <c r="IHU52" s="1116"/>
      <c r="IHV52" s="1116"/>
      <c r="IHW52" s="1116"/>
      <c r="IHX52" s="1116"/>
      <c r="IHY52" s="1116"/>
      <c r="IHZ52" s="1116"/>
      <c r="IIA52" s="1116"/>
      <c r="IIB52" s="1116"/>
      <c r="IIC52" s="1116"/>
      <c r="IID52" s="1116"/>
      <c r="IIE52" s="1116"/>
      <c r="IIF52" s="1116"/>
      <c r="IIG52" s="1116"/>
      <c r="IIH52" s="1116"/>
      <c r="III52" s="1116"/>
      <c r="IIJ52" s="1116"/>
      <c r="IIK52" s="1116"/>
      <c r="IIL52" s="1116"/>
      <c r="IIM52" s="1116"/>
      <c r="IIN52" s="1116"/>
      <c r="IIO52" s="1116"/>
      <c r="IIP52" s="1116"/>
      <c r="IIQ52" s="1116"/>
      <c r="IIR52" s="1116"/>
      <c r="IIS52" s="1116"/>
      <c r="IIT52" s="1116"/>
      <c r="IIU52" s="1116"/>
      <c r="IIV52" s="1116"/>
      <c r="IIW52" s="1116"/>
      <c r="IIX52" s="1116"/>
      <c r="IIY52" s="1116"/>
      <c r="IIZ52" s="1116"/>
      <c r="IJA52" s="1116"/>
      <c r="IJB52" s="1116"/>
      <c r="IJC52" s="1116"/>
      <c r="IJD52" s="1116"/>
      <c r="IJE52" s="1116"/>
      <c r="IJF52" s="1116"/>
      <c r="IJG52" s="1116"/>
      <c r="IJH52" s="1116"/>
      <c r="IJI52" s="1116"/>
      <c r="IJJ52" s="1116"/>
      <c r="IJK52" s="1116"/>
      <c r="IJL52" s="1116"/>
      <c r="IJM52" s="1116"/>
      <c r="IJN52" s="1116"/>
      <c r="IJO52" s="1116"/>
      <c r="IJP52" s="1116"/>
      <c r="IJQ52" s="1116"/>
      <c r="IJR52" s="1116"/>
      <c r="IJS52" s="1116"/>
      <c r="IJT52" s="1116"/>
      <c r="IJU52" s="1116"/>
      <c r="IJV52" s="1116"/>
      <c r="IJW52" s="1116"/>
      <c r="IJX52" s="1116"/>
      <c r="IJY52" s="1116"/>
      <c r="IJZ52" s="1116"/>
      <c r="IKA52" s="1116"/>
      <c r="IKB52" s="1116"/>
      <c r="IKC52" s="1116"/>
      <c r="IKD52" s="1116"/>
      <c r="IKE52" s="1116"/>
      <c r="IKF52" s="1116"/>
      <c r="IKG52" s="1116"/>
      <c r="IKH52" s="1116"/>
      <c r="IKI52" s="1116"/>
      <c r="IKJ52" s="1116"/>
      <c r="IKK52" s="1116"/>
      <c r="IKL52" s="1116"/>
      <c r="IKM52" s="1116"/>
      <c r="IKN52" s="1116"/>
      <c r="IKO52" s="1116"/>
      <c r="IKP52" s="1116"/>
      <c r="IKQ52" s="1116"/>
      <c r="IKR52" s="1116"/>
      <c r="IKS52" s="1116"/>
      <c r="IKT52" s="1116"/>
      <c r="IKU52" s="1116"/>
      <c r="IKV52" s="1116"/>
      <c r="IKW52" s="1116"/>
      <c r="IKX52" s="1116"/>
      <c r="IKY52" s="1116"/>
      <c r="IKZ52" s="1116"/>
      <c r="ILA52" s="1116"/>
      <c r="ILB52" s="1116"/>
      <c r="ILC52" s="1116"/>
      <c r="ILD52" s="1116"/>
      <c r="ILE52" s="1116"/>
      <c r="ILF52" s="1116"/>
      <c r="ILG52" s="1116"/>
      <c r="ILH52" s="1116"/>
      <c r="ILI52" s="1116"/>
      <c r="ILJ52" s="1116"/>
      <c r="ILK52" s="1116"/>
      <c r="ILL52" s="1116"/>
      <c r="ILM52" s="1116"/>
      <c r="ILN52" s="1116"/>
      <c r="ILO52" s="1116"/>
      <c r="ILP52" s="1116"/>
      <c r="ILQ52" s="1116"/>
      <c r="ILR52" s="1116"/>
      <c r="ILS52" s="1116"/>
      <c r="ILT52" s="1116"/>
      <c r="ILU52" s="1116"/>
      <c r="ILV52" s="1116"/>
      <c r="ILW52" s="1116"/>
      <c r="ILX52" s="1116"/>
      <c r="ILY52" s="1116"/>
      <c r="ILZ52" s="1116"/>
      <c r="IMA52" s="1116"/>
      <c r="IMB52" s="1116"/>
      <c r="IMC52" s="1116"/>
      <c r="IMD52" s="1116"/>
      <c r="IME52" s="1116"/>
      <c r="IMF52" s="1116"/>
      <c r="IMG52" s="1116"/>
      <c r="IMH52" s="1116"/>
      <c r="IMI52" s="1116"/>
      <c r="IMJ52" s="1116"/>
      <c r="IMK52" s="1116"/>
      <c r="IML52" s="1116"/>
      <c r="IMM52" s="1116"/>
      <c r="IMN52" s="1116"/>
      <c r="IMO52" s="1116"/>
      <c r="IMP52" s="1116"/>
      <c r="IMQ52" s="1116"/>
      <c r="IMR52" s="1116"/>
      <c r="IMS52" s="1116"/>
      <c r="IMT52" s="1116"/>
      <c r="IMU52" s="1116"/>
      <c r="IMV52" s="1116"/>
      <c r="IMW52" s="1116"/>
      <c r="IMX52" s="1116"/>
      <c r="IMY52" s="1116"/>
      <c r="IMZ52" s="1116"/>
      <c r="INA52" s="1116"/>
      <c r="INB52" s="1116"/>
      <c r="INC52" s="1116"/>
      <c r="IND52" s="1116"/>
      <c r="INE52" s="1116"/>
      <c r="INF52" s="1116"/>
      <c r="ING52" s="1116"/>
      <c r="INH52" s="1116"/>
      <c r="INI52" s="1116"/>
      <c r="INJ52" s="1116"/>
      <c r="INK52" s="1116"/>
      <c r="INL52" s="1116"/>
      <c r="INM52" s="1116"/>
      <c r="INN52" s="1116"/>
      <c r="INO52" s="1116"/>
      <c r="INP52" s="1116"/>
      <c r="INQ52" s="1116"/>
      <c r="INR52" s="1116"/>
      <c r="INS52" s="1116"/>
      <c r="INT52" s="1116"/>
      <c r="INU52" s="1116"/>
      <c r="INV52" s="1116"/>
      <c r="INW52" s="1116"/>
      <c r="INX52" s="1116"/>
      <c r="INY52" s="1116"/>
      <c r="INZ52" s="1116"/>
      <c r="IOA52" s="1116"/>
      <c r="IOB52" s="1116"/>
      <c r="IOC52" s="1116"/>
      <c r="IOD52" s="1116"/>
      <c r="IOE52" s="1116"/>
      <c r="IOF52" s="1116"/>
      <c r="IOG52" s="1116"/>
      <c r="IOH52" s="1116"/>
      <c r="IOI52" s="1116"/>
      <c r="IOJ52" s="1116"/>
      <c r="IOK52" s="1116"/>
      <c r="IOL52" s="1116"/>
      <c r="IOM52" s="1116"/>
      <c r="ION52" s="1116"/>
      <c r="IOO52" s="1116"/>
      <c r="IOP52" s="1116"/>
      <c r="IOQ52" s="1116"/>
      <c r="IOR52" s="1116"/>
      <c r="IOS52" s="1116"/>
      <c r="IOT52" s="1116"/>
      <c r="IOU52" s="1116"/>
      <c r="IOV52" s="1116"/>
      <c r="IOW52" s="1116"/>
      <c r="IOX52" s="1116"/>
      <c r="IOY52" s="1116"/>
      <c r="IOZ52" s="1116"/>
      <c r="IPA52" s="1116"/>
      <c r="IPB52" s="1116"/>
      <c r="IPC52" s="1116"/>
      <c r="IPD52" s="1116"/>
      <c r="IPE52" s="1116"/>
      <c r="IPF52" s="1116"/>
      <c r="IPG52" s="1116"/>
      <c r="IPH52" s="1116"/>
      <c r="IPI52" s="1116"/>
      <c r="IPJ52" s="1116"/>
      <c r="IPK52" s="1116"/>
      <c r="IPL52" s="1116"/>
      <c r="IPM52" s="1116"/>
      <c r="IPN52" s="1116"/>
      <c r="IPO52" s="1116"/>
      <c r="IPP52" s="1116"/>
      <c r="IPQ52" s="1116"/>
      <c r="IPR52" s="1116"/>
      <c r="IPS52" s="1116"/>
      <c r="IPT52" s="1116"/>
      <c r="IPU52" s="1116"/>
      <c r="IPV52" s="1116"/>
      <c r="IPW52" s="1116"/>
      <c r="IPX52" s="1116"/>
      <c r="IPY52" s="1116"/>
      <c r="IPZ52" s="1116"/>
      <c r="IQA52" s="1116"/>
      <c r="IQB52" s="1116"/>
      <c r="IQC52" s="1116"/>
      <c r="IQD52" s="1116"/>
      <c r="IQE52" s="1116"/>
      <c r="IQF52" s="1116"/>
      <c r="IQG52" s="1116"/>
      <c r="IQH52" s="1116"/>
      <c r="IQI52" s="1116"/>
      <c r="IQJ52" s="1116"/>
      <c r="IQK52" s="1116"/>
      <c r="IQL52" s="1116"/>
      <c r="IQM52" s="1116"/>
      <c r="IQN52" s="1116"/>
      <c r="IQO52" s="1116"/>
      <c r="IQP52" s="1116"/>
      <c r="IQQ52" s="1116"/>
      <c r="IQR52" s="1116"/>
      <c r="IQS52" s="1116"/>
      <c r="IQT52" s="1116"/>
      <c r="IQU52" s="1116"/>
      <c r="IQV52" s="1116"/>
      <c r="IQW52" s="1116"/>
      <c r="IQX52" s="1116"/>
      <c r="IQY52" s="1116"/>
      <c r="IQZ52" s="1116"/>
      <c r="IRA52" s="1116"/>
      <c r="IRB52" s="1116"/>
      <c r="IRC52" s="1116"/>
      <c r="IRD52" s="1116"/>
      <c r="IRE52" s="1116"/>
      <c r="IRF52" s="1116"/>
      <c r="IRG52" s="1116"/>
      <c r="IRH52" s="1116"/>
      <c r="IRI52" s="1116"/>
      <c r="IRJ52" s="1116"/>
      <c r="IRK52" s="1116"/>
      <c r="IRL52" s="1116"/>
      <c r="IRM52" s="1116"/>
      <c r="IRN52" s="1116"/>
      <c r="IRO52" s="1116"/>
      <c r="IRP52" s="1116"/>
      <c r="IRQ52" s="1116"/>
      <c r="IRR52" s="1116"/>
      <c r="IRS52" s="1116"/>
      <c r="IRT52" s="1116"/>
      <c r="IRU52" s="1116"/>
      <c r="IRV52" s="1116"/>
      <c r="IRW52" s="1116"/>
      <c r="IRX52" s="1116"/>
      <c r="IRY52" s="1116"/>
      <c r="IRZ52" s="1116"/>
      <c r="ISA52" s="1116"/>
      <c r="ISB52" s="1116"/>
      <c r="ISC52" s="1116"/>
      <c r="ISD52" s="1116"/>
      <c r="ISE52" s="1116"/>
      <c r="ISF52" s="1116"/>
      <c r="ISG52" s="1116"/>
      <c r="ISH52" s="1116"/>
      <c r="ISI52" s="1116"/>
      <c r="ISJ52" s="1116"/>
      <c r="ISK52" s="1116"/>
      <c r="ISL52" s="1116"/>
      <c r="ISM52" s="1116"/>
      <c r="ISN52" s="1116"/>
      <c r="ISO52" s="1116"/>
      <c r="ISP52" s="1116"/>
      <c r="ISQ52" s="1116"/>
      <c r="ISR52" s="1116"/>
      <c r="ISS52" s="1116"/>
      <c r="IST52" s="1116"/>
      <c r="ISU52" s="1116"/>
      <c r="ISV52" s="1116"/>
      <c r="ISW52" s="1116"/>
      <c r="ISX52" s="1116"/>
      <c r="ISY52" s="1116"/>
      <c r="ISZ52" s="1116"/>
      <c r="ITA52" s="1116"/>
      <c r="ITB52" s="1116"/>
      <c r="ITC52" s="1116"/>
      <c r="ITD52" s="1116"/>
      <c r="ITE52" s="1116"/>
      <c r="ITF52" s="1116"/>
      <c r="ITG52" s="1116"/>
      <c r="ITH52" s="1116"/>
      <c r="ITI52" s="1116"/>
      <c r="ITJ52" s="1116"/>
      <c r="ITK52" s="1116"/>
      <c r="ITL52" s="1116"/>
      <c r="ITM52" s="1116"/>
      <c r="ITN52" s="1116"/>
      <c r="ITO52" s="1116"/>
      <c r="ITP52" s="1116"/>
      <c r="ITQ52" s="1116"/>
      <c r="ITR52" s="1116"/>
      <c r="ITS52" s="1116"/>
      <c r="ITT52" s="1116"/>
      <c r="ITU52" s="1116"/>
      <c r="ITV52" s="1116"/>
      <c r="ITW52" s="1116"/>
      <c r="ITX52" s="1116"/>
      <c r="ITY52" s="1116"/>
      <c r="ITZ52" s="1116"/>
      <c r="IUA52" s="1116"/>
      <c r="IUB52" s="1116"/>
      <c r="IUC52" s="1116"/>
      <c r="IUD52" s="1116"/>
      <c r="IUE52" s="1116"/>
      <c r="IUF52" s="1116"/>
      <c r="IUG52" s="1116"/>
      <c r="IUH52" s="1116"/>
      <c r="IUI52" s="1116"/>
      <c r="IUJ52" s="1116"/>
      <c r="IUK52" s="1116"/>
      <c r="IUL52" s="1116"/>
      <c r="IUM52" s="1116"/>
      <c r="IUN52" s="1116"/>
      <c r="IUO52" s="1116"/>
      <c r="IUP52" s="1116"/>
      <c r="IUQ52" s="1116"/>
      <c r="IUR52" s="1116"/>
      <c r="IUS52" s="1116"/>
      <c r="IUT52" s="1116"/>
      <c r="IUU52" s="1116"/>
      <c r="IUV52" s="1116"/>
      <c r="IUW52" s="1116"/>
      <c r="IUX52" s="1116"/>
      <c r="IUY52" s="1116"/>
      <c r="IUZ52" s="1116"/>
      <c r="IVA52" s="1116"/>
      <c r="IVB52" s="1116"/>
      <c r="IVC52" s="1116"/>
      <c r="IVD52" s="1116"/>
      <c r="IVE52" s="1116"/>
      <c r="IVF52" s="1116"/>
      <c r="IVG52" s="1116"/>
      <c r="IVH52" s="1116"/>
      <c r="IVI52" s="1116"/>
      <c r="IVJ52" s="1116"/>
      <c r="IVK52" s="1116"/>
      <c r="IVL52" s="1116"/>
      <c r="IVM52" s="1116"/>
      <c r="IVN52" s="1116"/>
      <c r="IVO52" s="1116"/>
      <c r="IVP52" s="1116"/>
      <c r="IVQ52" s="1116"/>
      <c r="IVR52" s="1116"/>
      <c r="IVS52" s="1116"/>
      <c r="IVT52" s="1116"/>
      <c r="IVU52" s="1116"/>
      <c r="IVV52" s="1116"/>
      <c r="IVW52" s="1116"/>
      <c r="IVX52" s="1116"/>
      <c r="IVY52" s="1116"/>
      <c r="IVZ52" s="1116"/>
      <c r="IWA52" s="1116"/>
      <c r="IWB52" s="1116"/>
      <c r="IWC52" s="1116"/>
      <c r="IWD52" s="1116"/>
      <c r="IWE52" s="1116"/>
      <c r="IWF52" s="1116"/>
      <c r="IWG52" s="1116"/>
      <c r="IWH52" s="1116"/>
      <c r="IWI52" s="1116"/>
      <c r="IWJ52" s="1116"/>
      <c r="IWK52" s="1116"/>
      <c r="IWL52" s="1116"/>
      <c r="IWM52" s="1116"/>
      <c r="IWN52" s="1116"/>
      <c r="IWO52" s="1116"/>
      <c r="IWP52" s="1116"/>
      <c r="IWQ52" s="1116"/>
      <c r="IWR52" s="1116"/>
      <c r="IWS52" s="1116"/>
      <c r="IWT52" s="1116"/>
      <c r="IWU52" s="1116"/>
      <c r="IWV52" s="1116"/>
      <c r="IWW52" s="1116"/>
      <c r="IWX52" s="1116"/>
      <c r="IWY52" s="1116"/>
      <c r="IWZ52" s="1116"/>
      <c r="IXA52" s="1116"/>
      <c r="IXB52" s="1116"/>
      <c r="IXC52" s="1116"/>
      <c r="IXD52" s="1116"/>
      <c r="IXE52" s="1116"/>
      <c r="IXF52" s="1116"/>
      <c r="IXG52" s="1116"/>
      <c r="IXH52" s="1116"/>
      <c r="IXI52" s="1116"/>
      <c r="IXJ52" s="1116"/>
      <c r="IXK52" s="1116"/>
      <c r="IXL52" s="1116"/>
      <c r="IXM52" s="1116"/>
      <c r="IXN52" s="1116"/>
      <c r="IXO52" s="1116"/>
      <c r="IXP52" s="1116"/>
      <c r="IXQ52" s="1116"/>
      <c r="IXR52" s="1116"/>
      <c r="IXS52" s="1116"/>
      <c r="IXT52" s="1116"/>
      <c r="IXU52" s="1116"/>
      <c r="IXV52" s="1116"/>
      <c r="IXW52" s="1116"/>
      <c r="IXX52" s="1116"/>
      <c r="IXY52" s="1116"/>
      <c r="IXZ52" s="1116"/>
      <c r="IYA52" s="1116"/>
      <c r="IYB52" s="1116"/>
      <c r="IYC52" s="1116"/>
      <c r="IYD52" s="1116"/>
      <c r="IYE52" s="1116"/>
      <c r="IYF52" s="1116"/>
      <c r="IYG52" s="1116"/>
      <c r="IYH52" s="1116"/>
      <c r="IYI52" s="1116"/>
      <c r="IYJ52" s="1116"/>
      <c r="IYK52" s="1116"/>
      <c r="IYL52" s="1116"/>
      <c r="IYM52" s="1116"/>
      <c r="IYN52" s="1116"/>
      <c r="IYO52" s="1116"/>
      <c r="IYP52" s="1116"/>
      <c r="IYQ52" s="1116"/>
      <c r="IYR52" s="1116"/>
      <c r="IYS52" s="1116"/>
      <c r="IYT52" s="1116"/>
      <c r="IYU52" s="1116"/>
      <c r="IYV52" s="1116"/>
      <c r="IYW52" s="1116"/>
      <c r="IYX52" s="1116"/>
      <c r="IYY52" s="1116"/>
      <c r="IYZ52" s="1116"/>
      <c r="IZA52" s="1116"/>
      <c r="IZB52" s="1116"/>
      <c r="IZC52" s="1116"/>
      <c r="IZD52" s="1116"/>
      <c r="IZE52" s="1116"/>
      <c r="IZF52" s="1116"/>
      <c r="IZG52" s="1116"/>
      <c r="IZH52" s="1116"/>
      <c r="IZI52" s="1116"/>
      <c r="IZJ52" s="1116"/>
      <c r="IZK52" s="1116"/>
      <c r="IZL52" s="1116"/>
      <c r="IZM52" s="1116"/>
      <c r="IZN52" s="1116"/>
      <c r="IZO52" s="1116"/>
      <c r="IZP52" s="1116"/>
      <c r="IZQ52" s="1116"/>
      <c r="IZR52" s="1116"/>
      <c r="IZS52" s="1116"/>
      <c r="IZT52" s="1116"/>
      <c r="IZU52" s="1116"/>
      <c r="IZV52" s="1116"/>
      <c r="IZW52" s="1116"/>
      <c r="IZX52" s="1116"/>
      <c r="IZY52" s="1116"/>
      <c r="IZZ52" s="1116"/>
      <c r="JAA52" s="1116"/>
      <c r="JAB52" s="1116"/>
      <c r="JAC52" s="1116"/>
      <c r="JAD52" s="1116"/>
      <c r="JAE52" s="1116"/>
      <c r="JAF52" s="1116"/>
      <c r="JAG52" s="1116"/>
      <c r="JAH52" s="1116"/>
      <c r="JAI52" s="1116"/>
      <c r="JAJ52" s="1116"/>
      <c r="JAK52" s="1116"/>
      <c r="JAL52" s="1116"/>
      <c r="JAM52" s="1116"/>
      <c r="JAN52" s="1116"/>
      <c r="JAO52" s="1116"/>
      <c r="JAP52" s="1116"/>
      <c r="JAQ52" s="1116"/>
      <c r="JAR52" s="1116"/>
      <c r="JAS52" s="1116"/>
      <c r="JAT52" s="1116"/>
      <c r="JAU52" s="1116"/>
      <c r="JAV52" s="1116"/>
      <c r="JAW52" s="1116"/>
      <c r="JAX52" s="1116"/>
      <c r="JAY52" s="1116"/>
      <c r="JAZ52" s="1116"/>
      <c r="JBA52" s="1116"/>
      <c r="JBB52" s="1116"/>
      <c r="JBC52" s="1116"/>
      <c r="JBD52" s="1116"/>
      <c r="JBE52" s="1116"/>
      <c r="JBF52" s="1116"/>
      <c r="JBG52" s="1116"/>
      <c r="JBH52" s="1116"/>
      <c r="JBI52" s="1116"/>
      <c r="JBJ52" s="1116"/>
      <c r="JBK52" s="1116"/>
      <c r="JBL52" s="1116"/>
      <c r="JBM52" s="1116"/>
      <c r="JBN52" s="1116"/>
      <c r="JBO52" s="1116"/>
      <c r="JBP52" s="1116"/>
      <c r="JBQ52" s="1116"/>
      <c r="JBR52" s="1116"/>
      <c r="JBS52" s="1116"/>
      <c r="JBT52" s="1116"/>
      <c r="JBU52" s="1116"/>
      <c r="JBV52" s="1116"/>
      <c r="JBW52" s="1116"/>
      <c r="JBX52" s="1116"/>
      <c r="JBY52" s="1116"/>
      <c r="JBZ52" s="1116"/>
      <c r="JCA52" s="1116"/>
      <c r="JCB52" s="1116"/>
      <c r="JCC52" s="1116"/>
      <c r="JCD52" s="1116"/>
      <c r="JCE52" s="1116"/>
      <c r="JCF52" s="1116"/>
      <c r="JCG52" s="1116"/>
      <c r="JCH52" s="1116"/>
      <c r="JCI52" s="1116"/>
      <c r="JCJ52" s="1116"/>
      <c r="JCK52" s="1116"/>
      <c r="JCL52" s="1116"/>
      <c r="JCM52" s="1116"/>
      <c r="JCN52" s="1116"/>
      <c r="JCO52" s="1116"/>
      <c r="JCP52" s="1116"/>
      <c r="JCQ52" s="1116"/>
      <c r="JCR52" s="1116"/>
      <c r="JCS52" s="1116"/>
      <c r="JCT52" s="1116"/>
      <c r="JCU52" s="1116"/>
      <c r="JCV52" s="1116"/>
      <c r="JCW52" s="1116"/>
      <c r="JCX52" s="1116"/>
      <c r="JCY52" s="1116"/>
      <c r="JCZ52" s="1116"/>
      <c r="JDA52" s="1116"/>
      <c r="JDB52" s="1116"/>
      <c r="JDC52" s="1116"/>
      <c r="JDD52" s="1116"/>
      <c r="JDE52" s="1116"/>
      <c r="JDF52" s="1116"/>
      <c r="JDG52" s="1116"/>
      <c r="JDH52" s="1116"/>
      <c r="JDI52" s="1116"/>
      <c r="JDJ52" s="1116"/>
      <c r="JDK52" s="1116"/>
      <c r="JDL52" s="1116"/>
      <c r="JDM52" s="1116"/>
      <c r="JDN52" s="1116"/>
      <c r="JDO52" s="1116"/>
      <c r="JDP52" s="1116"/>
      <c r="JDQ52" s="1116"/>
      <c r="JDR52" s="1116"/>
      <c r="JDS52" s="1116"/>
      <c r="JDT52" s="1116"/>
      <c r="JDU52" s="1116"/>
      <c r="JDV52" s="1116"/>
      <c r="JDW52" s="1116"/>
      <c r="JDX52" s="1116"/>
      <c r="JDY52" s="1116"/>
      <c r="JDZ52" s="1116"/>
      <c r="JEA52" s="1116"/>
      <c r="JEB52" s="1116"/>
      <c r="JEC52" s="1116"/>
      <c r="JED52" s="1116"/>
      <c r="JEE52" s="1116"/>
      <c r="JEF52" s="1116"/>
      <c r="JEG52" s="1116"/>
      <c r="JEH52" s="1116"/>
      <c r="JEI52" s="1116"/>
      <c r="JEJ52" s="1116"/>
      <c r="JEK52" s="1116"/>
      <c r="JEL52" s="1116"/>
      <c r="JEM52" s="1116"/>
      <c r="JEN52" s="1116"/>
      <c r="JEO52" s="1116"/>
      <c r="JEP52" s="1116"/>
      <c r="JEQ52" s="1116"/>
      <c r="JER52" s="1116"/>
      <c r="JES52" s="1116"/>
      <c r="JET52" s="1116"/>
      <c r="JEU52" s="1116"/>
      <c r="JEV52" s="1116"/>
      <c r="JEW52" s="1116"/>
      <c r="JEX52" s="1116"/>
      <c r="JEY52" s="1116"/>
      <c r="JEZ52" s="1116"/>
      <c r="JFA52" s="1116"/>
      <c r="JFB52" s="1116"/>
      <c r="JFC52" s="1116"/>
      <c r="JFD52" s="1116"/>
      <c r="JFE52" s="1116"/>
      <c r="JFF52" s="1116"/>
      <c r="JFG52" s="1116"/>
      <c r="JFH52" s="1116"/>
      <c r="JFI52" s="1116"/>
      <c r="JFJ52" s="1116"/>
      <c r="JFK52" s="1116"/>
      <c r="JFL52" s="1116"/>
      <c r="JFM52" s="1116"/>
      <c r="JFN52" s="1116"/>
      <c r="JFO52" s="1116"/>
      <c r="JFP52" s="1116"/>
      <c r="JFQ52" s="1116"/>
      <c r="JFR52" s="1116"/>
      <c r="JFS52" s="1116"/>
      <c r="JFT52" s="1116"/>
      <c r="JFU52" s="1116"/>
      <c r="JFV52" s="1116"/>
      <c r="JFW52" s="1116"/>
      <c r="JFX52" s="1116"/>
      <c r="JFY52" s="1116"/>
      <c r="JFZ52" s="1116"/>
      <c r="JGA52" s="1116"/>
      <c r="JGB52" s="1116"/>
      <c r="JGC52" s="1116"/>
      <c r="JGD52" s="1116"/>
      <c r="JGE52" s="1116"/>
      <c r="JGF52" s="1116"/>
      <c r="JGG52" s="1116"/>
      <c r="JGH52" s="1116"/>
      <c r="JGI52" s="1116"/>
      <c r="JGJ52" s="1116"/>
      <c r="JGK52" s="1116"/>
      <c r="JGL52" s="1116"/>
      <c r="JGM52" s="1116"/>
      <c r="JGN52" s="1116"/>
      <c r="JGO52" s="1116"/>
      <c r="JGP52" s="1116"/>
      <c r="JGQ52" s="1116"/>
      <c r="JGR52" s="1116"/>
      <c r="JGS52" s="1116"/>
      <c r="JGT52" s="1116"/>
      <c r="JGU52" s="1116"/>
      <c r="JGV52" s="1116"/>
      <c r="JGW52" s="1116"/>
      <c r="JGX52" s="1116"/>
      <c r="JGY52" s="1116"/>
      <c r="JGZ52" s="1116"/>
      <c r="JHA52" s="1116"/>
      <c r="JHB52" s="1116"/>
      <c r="JHC52" s="1116"/>
      <c r="JHD52" s="1116"/>
      <c r="JHE52" s="1116"/>
      <c r="JHF52" s="1116"/>
      <c r="JHG52" s="1116"/>
      <c r="JHH52" s="1116"/>
      <c r="JHI52" s="1116"/>
      <c r="JHJ52" s="1116"/>
      <c r="JHK52" s="1116"/>
      <c r="JHL52" s="1116"/>
      <c r="JHM52" s="1116"/>
      <c r="JHN52" s="1116"/>
      <c r="JHO52" s="1116"/>
      <c r="JHP52" s="1116"/>
      <c r="JHQ52" s="1116"/>
      <c r="JHR52" s="1116"/>
      <c r="JHS52" s="1116"/>
      <c r="JHT52" s="1116"/>
      <c r="JHU52" s="1116"/>
      <c r="JHV52" s="1116"/>
      <c r="JHW52" s="1116"/>
      <c r="JHX52" s="1116"/>
      <c r="JHY52" s="1116"/>
      <c r="JHZ52" s="1116"/>
      <c r="JIA52" s="1116"/>
      <c r="JIB52" s="1116"/>
      <c r="JIC52" s="1116"/>
      <c r="JID52" s="1116"/>
      <c r="JIE52" s="1116"/>
      <c r="JIF52" s="1116"/>
      <c r="JIG52" s="1116"/>
      <c r="JIH52" s="1116"/>
      <c r="JII52" s="1116"/>
      <c r="JIJ52" s="1116"/>
      <c r="JIK52" s="1116"/>
      <c r="JIL52" s="1116"/>
      <c r="JIM52" s="1116"/>
      <c r="JIN52" s="1116"/>
      <c r="JIO52" s="1116"/>
      <c r="JIP52" s="1116"/>
      <c r="JIQ52" s="1116"/>
      <c r="JIR52" s="1116"/>
      <c r="JIS52" s="1116"/>
      <c r="JIT52" s="1116"/>
      <c r="JIU52" s="1116"/>
      <c r="JIV52" s="1116"/>
      <c r="JIW52" s="1116"/>
      <c r="JIX52" s="1116"/>
      <c r="JIY52" s="1116"/>
      <c r="JIZ52" s="1116"/>
      <c r="JJA52" s="1116"/>
      <c r="JJB52" s="1116"/>
      <c r="JJC52" s="1116"/>
      <c r="JJD52" s="1116"/>
      <c r="JJE52" s="1116"/>
      <c r="JJF52" s="1116"/>
      <c r="JJG52" s="1116"/>
      <c r="JJH52" s="1116"/>
      <c r="JJI52" s="1116"/>
      <c r="JJJ52" s="1116"/>
      <c r="JJK52" s="1116"/>
      <c r="JJL52" s="1116"/>
      <c r="JJM52" s="1116"/>
      <c r="JJN52" s="1116"/>
      <c r="JJO52" s="1116"/>
      <c r="JJP52" s="1116"/>
      <c r="JJQ52" s="1116"/>
      <c r="JJR52" s="1116"/>
      <c r="JJS52" s="1116"/>
      <c r="JJT52" s="1116"/>
      <c r="JJU52" s="1116"/>
      <c r="JJV52" s="1116"/>
      <c r="JJW52" s="1116"/>
      <c r="JJX52" s="1116"/>
      <c r="JJY52" s="1116"/>
      <c r="JJZ52" s="1116"/>
      <c r="JKA52" s="1116"/>
      <c r="JKB52" s="1116"/>
      <c r="JKC52" s="1116"/>
      <c r="JKD52" s="1116"/>
      <c r="JKE52" s="1116"/>
      <c r="JKF52" s="1116"/>
      <c r="JKG52" s="1116"/>
      <c r="JKH52" s="1116"/>
      <c r="JKI52" s="1116"/>
      <c r="JKJ52" s="1116"/>
      <c r="JKK52" s="1116"/>
      <c r="JKL52" s="1116"/>
      <c r="JKM52" s="1116"/>
      <c r="JKN52" s="1116"/>
      <c r="JKO52" s="1116"/>
      <c r="JKP52" s="1116"/>
      <c r="JKQ52" s="1116"/>
      <c r="JKR52" s="1116"/>
      <c r="JKS52" s="1116"/>
      <c r="JKT52" s="1116"/>
      <c r="JKU52" s="1116"/>
      <c r="JKV52" s="1116"/>
      <c r="JKW52" s="1116"/>
      <c r="JKX52" s="1116"/>
      <c r="JKY52" s="1116"/>
      <c r="JKZ52" s="1116"/>
      <c r="JLA52" s="1116"/>
      <c r="JLB52" s="1116"/>
      <c r="JLC52" s="1116"/>
      <c r="JLD52" s="1116"/>
      <c r="JLE52" s="1116"/>
      <c r="JLF52" s="1116"/>
      <c r="JLG52" s="1116"/>
      <c r="JLH52" s="1116"/>
      <c r="JLI52" s="1116"/>
      <c r="JLJ52" s="1116"/>
      <c r="JLK52" s="1116"/>
      <c r="JLL52" s="1116"/>
      <c r="JLM52" s="1116"/>
      <c r="JLN52" s="1116"/>
      <c r="JLO52" s="1116"/>
      <c r="JLP52" s="1116"/>
      <c r="JLQ52" s="1116"/>
      <c r="JLR52" s="1116"/>
      <c r="JLS52" s="1116"/>
      <c r="JLT52" s="1116"/>
      <c r="JLU52" s="1116"/>
      <c r="JLV52" s="1116"/>
      <c r="JLW52" s="1116"/>
      <c r="JLX52" s="1116"/>
      <c r="JLY52" s="1116"/>
      <c r="JLZ52" s="1116"/>
      <c r="JMA52" s="1116"/>
      <c r="JMB52" s="1116"/>
      <c r="JMC52" s="1116"/>
      <c r="JMD52" s="1116"/>
      <c r="JME52" s="1116"/>
      <c r="JMF52" s="1116"/>
      <c r="JMG52" s="1116"/>
      <c r="JMH52" s="1116"/>
      <c r="JMI52" s="1116"/>
      <c r="JMJ52" s="1116"/>
      <c r="JMK52" s="1116"/>
      <c r="JML52" s="1116"/>
      <c r="JMM52" s="1116"/>
      <c r="JMN52" s="1116"/>
      <c r="JMO52" s="1116"/>
      <c r="JMP52" s="1116"/>
      <c r="JMQ52" s="1116"/>
      <c r="JMR52" s="1116"/>
      <c r="JMS52" s="1116"/>
      <c r="JMT52" s="1116"/>
      <c r="JMU52" s="1116"/>
      <c r="JMV52" s="1116"/>
      <c r="JMW52" s="1116"/>
      <c r="JMX52" s="1116"/>
      <c r="JMY52" s="1116"/>
      <c r="JMZ52" s="1116"/>
      <c r="JNA52" s="1116"/>
      <c r="JNB52" s="1116"/>
      <c r="JNC52" s="1116"/>
      <c r="JND52" s="1116"/>
      <c r="JNE52" s="1116"/>
      <c r="JNF52" s="1116"/>
      <c r="JNG52" s="1116"/>
      <c r="JNH52" s="1116"/>
      <c r="JNI52" s="1116"/>
      <c r="JNJ52" s="1116"/>
      <c r="JNK52" s="1116"/>
      <c r="JNL52" s="1116"/>
      <c r="JNM52" s="1116"/>
      <c r="JNN52" s="1116"/>
      <c r="JNO52" s="1116"/>
      <c r="JNP52" s="1116"/>
      <c r="JNQ52" s="1116"/>
      <c r="JNR52" s="1116"/>
      <c r="JNS52" s="1116"/>
      <c r="JNT52" s="1116"/>
      <c r="JNU52" s="1116"/>
      <c r="JNV52" s="1116"/>
      <c r="JNW52" s="1116"/>
      <c r="JNX52" s="1116"/>
      <c r="JNY52" s="1116"/>
      <c r="JNZ52" s="1116"/>
      <c r="JOA52" s="1116"/>
      <c r="JOB52" s="1116"/>
      <c r="JOC52" s="1116"/>
      <c r="JOD52" s="1116"/>
      <c r="JOE52" s="1116"/>
      <c r="JOF52" s="1116"/>
      <c r="JOG52" s="1116"/>
      <c r="JOH52" s="1116"/>
      <c r="JOI52" s="1116"/>
      <c r="JOJ52" s="1116"/>
      <c r="JOK52" s="1116"/>
      <c r="JOL52" s="1116"/>
      <c r="JOM52" s="1116"/>
      <c r="JON52" s="1116"/>
      <c r="JOO52" s="1116"/>
      <c r="JOP52" s="1116"/>
      <c r="JOQ52" s="1116"/>
      <c r="JOR52" s="1116"/>
      <c r="JOS52" s="1116"/>
      <c r="JOT52" s="1116"/>
      <c r="JOU52" s="1116"/>
      <c r="JOV52" s="1116"/>
      <c r="JOW52" s="1116"/>
      <c r="JOX52" s="1116"/>
      <c r="JOY52" s="1116"/>
      <c r="JOZ52" s="1116"/>
      <c r="JPA52" s="1116"/>
      <c r="JPB52" s="1116"/>
      <c r="JPC52" s="1116"/>
      <c r="JPD52" s="1116"/>
      <c r="JPE52" s="1116"/>
      <c r="JPF52" s="1116"/>
      <c r="JPG52" s="1116"/>
      <c r="JPH52" s="1116"/>
      <c r="JPI52" s="1116"/>
      <c r="JPJ52" s="1116"/>
      <c r="JPK52" s="1116"/>
      <c r="JPL52" s="1116"/>
      <c r="JPM52" s="1116"/>
      <c r="JPN52" s="1116"/>
      <c r="JPO52" s="1116"/>
      <c r="JPP52" s="1116"/>
      <c r="JPQ52" s="1116"/>
      <c r="JPR52" s="1116"/>
      <c r="JPS52" s="1116"/>
      <c r="JPT52" s="1116"/>
      <c r="JPU52" s="1116"/>
      <c r="JPV52" s="1116"/>
      <c r="JPW52" s="1116"/>
      <c r="JPX52" s="1116"/>
      <c r="JPY52" s="1116"/>
      <c r="JPZ52" s="1116"/>
      <c r="JQA52" s="1116"/>
      <c r="JQB52" s="1116"/>
      <c r="JQC52" s="1116"/>
      <c r="JQD52" s="1116"/>
      <c r="JQE52" s="1116"/>
      <c r="JQF52" s="1116"/>
      <c r="JQG52" s="1116"/>
      <c r="JQH52" s="1116"/>
      <c r="JQI52" s="1116"/>
      <c r="JQJ52" s="1116"/>
      <c r="JQK52" s="1116"/>
      <c r="JQL52" s="1116"/>
      <c r="JQM52" s="1116"/>
      <c r="JQN52" s="1116"/>
      <c r="JQO52" s="1116"/>
      <c r="JQP52" s="1116"/>
      <c r="JQQ52" s="1116"/>
      <c r="JQR52" s="1116"/>
      <c r="JQS52" s="1116"/>
      <c r="JQT52" s="1116"/>
      <c r="JQU52" s="1116"/>
      <c r="JQV52" s="1116"/>
      <c r="JQW52" s="1116"/>
      <c r="JQX52" s="1116"/>
      <c r="JQY52" s="1116"/>
      <c r="JQZ52" s="1116"/>
      <c r="JRA52" s="1116"/>
      <c r="JRB52" s="1116"/>
      <c r="JRC52" s="1116"/>
      <c r="JRD52" s="1116"/>
      <c r="JRE52" s="1116"/>
      <c r="JRF52" s="1116"/>
      <c r="JRG52" s="1116"/>
      <c r="JRH52" s="1116"/>
      <c r="JRI52" s="1116"/>
      <c r="JRJ52" s="1116"/>
      <c r="JRK52" s="1116"/>
      <c r="JRL52" s="1116"/>
      <c r="JRM52" s="1116"/>
      <c r="JRN52" s="1116"/>
      <c r="JRO52" s="1116"/>
      <c r="JRP52" s="1116"/>
      <c r="JRQ52" s="1116"/>
      <c r="JRR52" s="1116"/>
      <c r="JRS52" s="1116"/>
      <c r="JRT52" s="1116"/>
      <c r="JRU52" s="1116"/>
      <c r="JRV52" s="1116"/>
      <c r="JRW52" s="1116"/>
      <c r="JRX52" s="1116"/>
      <c r="JRY52" s="1116"/>
      <c r="JRZ52" s="1116"/>
      <c r="JSA52" s="1116"/>
      <c r="JSB52" s="1116"/>
      <c r="JSC52" s="1116"/>
      <c r="JSD52" s="1116"/>
      <c r="JSE52" s="1116"/>
      <c r="JSF52" s="1116"/>
      <c r="JSG52" s="1116"/>
      <c r="JSH52" s="1116"/>
      <c r="JSI52" s="1116"/>
      <c r="JSJ52" s="1116"/>
      <c r="JSK52" s="1116"/>
      <c r="JSL52" s="1116"/>
      <c r="JSM52" s="1116"/>
      <c r="JSN52" s="1116"/>
      <c r="JSO52" s="1116"/>
      <c r="JSP52" s="1116"/>
      <c r="JSQ52" s="1116"/>
      <c r="JSR52" s="1116"/>
      <c r="JSS52" s="1116"/>
      <c r="JST52" s="1116"/>
      <c r="JSU52" s="1116"/>
      <c r="JSV52" s="1116"/>
      <c r="JSW52" s="1116"/>
      <c r="JSX52" s="1116"/>
      <c r="JSY52" s="1116"/>
      <c r="JSZ52" s="1116"/>
      <c r="JTA52" s="1116"/>
      <c r="JTB52" s="1116"/>
      <c r="JTC52" s="1116"/>
      <c r="JTD52" s="1116"/>
      <c r="JTE52" s="1116"/>
      <c r="JTF52" s="1116"/>
      <c r="JTG52" s="1116"/>
      <c r="JTH52" s="1116"/>
      <c r="JTI52" s="1116"/>
      <c r="JTJ52" s="1116"/>
      <c r="JTK52" s="1116"/>
      <c r="JTL52" s="1116"/>
      <c r="JTM52" s="1116"/>
      <c r="JTN52" s="1116"/>
      <c r="JTO52" s="1116"/>
      <c r="JTP52" s="1116"/>
      <c r="JTQ52" s="1116"/>
      <c r="JTR52" s="1116"/>
      <c r="JTS52" s="1116"/>
      <c r="JTT52" s="1116"/>
      <c r="JTU52" s="1116"/>
      <c r="JTV52" s="1116"/>
      <c r="JTW52" s="1116"/>
      <c r="JTX52" s="1116"/>
      <c r="JTY52" s="1116"/>
      <c r="JTZ52" s="1116"/>
      <c r="JUA52" s="1116"/>
      <c r="JUB52" s="1116"/>
      <c r="JUC52" s="1116"/>
      <c r="JUD52" s="1116"/>
      <c r="JUE52" s="1116"/>
      <c r="JUF52" s="1116"/>
      <c r="JUG52" s="1116"/>
      <c r="JUH52" s="1116"/>
      <c r="JUI52" s="1116"/>
      <c r="JUJ52" s="1116"/>
      <c r="JUK52" s="1116"/>
      <c r="JUL52" s="1116"/>
      <c r="JUM52" s="1116"/>
      <c r="JUN52" s="1116"/>
      <c r="JUO52" s="1116"/>
      <c r="JUP52" s="1116"/>
      <c r="JUQ52" s="1116"/>
      <c r="JUR52" s="1116"/>
      <c r="JUS52" s="1116"/>
      <c r="JUT52" s="1116"/>
      <c r="JUU52" s="1116"/>
      <c r="JUV52" s="1116"/>
      <c r="JUW52" s="1116"/>
      <c r="JUX52" s="1116"/>
      <c r="JUY52" s="1116"/>
      <c r="JUZ52" s="1116"/>
      <c r="JVA52" s="1116"/>
      <c r="JVB52" s="1116"/>
      <c r="JVC52" s="1116"/>
      <c r="JVD52" s="1116"/>
      <c r="JVE52" s="1116"/>
      <c r="JVF52" s="1116"/>
      <c r="JVG52" s="1116"/>
      <c r="JVH52" s="1116"/>
      <c r="JVI52" s="1116"/>
      <c r="JVJ52" s="1116"/>
      <c r="JVK52" s="1116"/>
      <c r="JVL52" s="1116"/>
      <c r="JVM52" s="1116"/>
      <c r="JVN52" s="1116"/>
      <c r="JVO52" s="1116"/>
      <c r="JVP52" s="1116"/>
      <c r="JVQ52" s="1116"/>
      <c r="JVR52" s="1116"/>
      <c r="JVS52" s="1116"/>
      <c r="JVT52" s="1116"/>
      <c r="JVU52" s="1116"/>
      <c r="JVV52" s="1116"/>
      <c r="JVW52" s="1116"/>
      <c r="JVX52" s="1116"/>
      <c r="JVY52" s="1116"/>
      <c r="JVZ52" s="1116"/>
      <c r="JWA52" s="1116"/>
      <c r="JWB52" s="1116"/>
      <c r="JWC52" s="1116"/>
      <c r="JWD52" s="1116"/>
      <c r="JWE52" s="1116"/>
      <c r="JWF52" s="1116"/>
      <c r="JWG52" s="1116"/>
      <c r="JWH52" s="1116"/>
      <c r="JWI52" s="1116"/>
      <c r="JWJ52" s="1116"/>
      <c r="JWK52" s="1116"/>
      <c r="JWL52" s="1116"/>
      <c r="JWM52" s="1116"/>
      <c r="JWN52" s="1116"/>
      <c r="JWO52" s="1116"/>
      <c r="JWP52" s="1116"/>
      <c r="JWQ52" s="1116"/>
      <c r="JWR52" s="1116"/>
      <c r="JWS52" s="1116"/>
      <c r="JWT52" s="1116"/>
      <c r="JWU52" s="1116"/>
      <c r="JWV52" s="1116"/>
      <c r="JWW52" s="1116"/>
      <c r="JWX52" s="1116"/>
      <c r="JWY52" s="1116"/>
      <c r="JWZ52" s="1116"/>
      <c r="JXA52" s="1116"/>
      <c r="JXB52" s="1116"/>
      <c r="JXC52" s="1116"/>
      <c r="JXD52" s="1116"/>
      <c r="JXE52" s="1116"/>
      <c r="JXF52" s="1116"/>
      <c r="JXG52" s="1116"/>
      <c r="JXH52" s="1116"/>
      <c r="JXI52" s="1116"/>
      <c r="JXJ52" s="1116"/>
      <c r="JXK52" s="1116"/>
      <c r="JXL52" s="1116"/>
      <c r="JXM52" s="1116"/>
      <c r="JXN52" s="1116"/>
      <c r="JXO52" s="1116"/>
      <c r="JXP52" s="1116"/>
      <c r="JXQ52" s="1116"/>
      <c r="JXR52" s="1116"/>
      <c r="JXS52" s="1116"/>
      <c r="JXT52" s="1116"/>
      <c r="JXU52" s="1116"/>
      <c r="JXV52" s="1116"/>
      <c r="JXW52" s="1116"/>
      <c r="JXX52" s="1116"/>
      <c r="JXY52" s="1116"/>
      <c r="JXZ52" s="1116"/>
      <c r="JYA52" s="1116"/>
      <c r="JYB52" s="1116"/>
      <c r="JYC52" s="1116"/>
      <c r="JYD52" s="1116"/>
      <c r="JYE52" s="1116"/>
      <c r="JYF52" s="1116"/>
      <c r="JYG52" s="1116"/>
      <c r="JYH52" s="1116"/>
      <c r="JYI52" s="1116"/>
      <c r="JYJ52" s="1116"/>
      <c r="JYK52" s="1116"/>
      <c r="JYL52" s="1116"/>
      <c r="JYM52" s="1116"/>
      <c r="JYN52" s="1116"/>
      <c r="JYO52" s="1116"/>
      <c r="JYP52" s="1116"/>
      <c r="JYQ52" s="1116"/>
      <c r="JYR52" s="1116"/>
      <c r="JYS52" s="1116"/>
      <c r="JYT52" s="1116"/>
      <c r="JYU52" s="1116"/>
      <c r="JYV52" s="1116"/>
      <c r="JYW52" s="1116"/>
      <c r="JYX52" s="1116"/>
      <c r="JYY52" s="1116"/>
      <c r="JYZ52" s="1116"/>
      <c r="JZA52" s="1116"/>
      <c r="JZB52" s="1116"/>
      <c r="JZC52" s="1116"/>
      <c r="JZD52" s="1116"/>
      <c r="JZE52" s="1116"/>
      <c r="JZF52" s="1116"/>
      <c r="JZG52" s="1116"/>
      <c r="JZH52" s="1116"/>
      <c r="JZI52" s="1116"/>
      <c r="JZJ52" s="1116"/>
      <c r="JZK52" s="1116"/>
      <c r="JZL52" s="1116"/>
      <c r="JZM52" s="1116"/>
      <c r="JZN52" s="1116"/>
      <c r="JZO52" s="1116"/>
      <c r="JZP52" s="1116"/>
      <c r="JZQ52" s="1116"/>
      <c r="JZR52" s="1116"/>
      <c r="JZS52" s="1116"/>
      <c r="JZT52" s="1116"/>
      <c r="JZU52" s="1116"/>
      <c r="JZV52" s="1116"/>
      <c r="JZW52" s="1116"/>
      <c r="JZX52" s="1116"/>
      <c r="JZY52" s="1116"/>
      <c r="JZZ52" s="1116"/>
      <c r="KAA52" s="1116"/>
      <c r="KAB52" s="1116"/>
      <c r="KAC52" s="1116"/>
      <c r="KAD52" s="1116"/>
      <c r="KAE52" s="1116"/>
      <c r="KAF52" s="1116"/>
      <c r="KAG52" s="1116"/>
      <c r="KAH52" s="1116"/>
      <c r="KAI52" s="1116"/>
      <c r="KAJ52" s="1116"/>
      <c r="KAK52" s="1116"/>
      <c r="KAL52" s="1116"/>
      <c r="KAM52" s="1116"/>
      <c r="KAN52" s="1116"/>
      <c r="KAO52" s="1116"/>
      <c r="KAP52" s="1116"/>
      <c r="KAQ52" s="1116"/>
      <c r="KAR52" s="1116"/>
      <c r="KAS52" s="1116"/>
      <c r="KAT52" s="1116"/>
      <c r="KAU52" s="1116"/>
      <c r="KAV52" s="1116"/>
      <c r="KAW52" s="1116"/>
      <c r="KAX52" s="1116"/>
      <c r="KAY52" s="1116"/>
      <c r="KAZ52" s="1116"/>
      <c r="KBA52" s="1116"/>
      <c r="KBB52" s="1116"/>
      <c r="KBC52" s="1116"/>
      <c r="KBD52" s="1116"/>
      <c r="KBE52" s="1116"/>
      <c r="KBF52" s="1116"/>
      <c r="KBG52" s="1116"/>
      <c r="KBH52" s="1116"/>
      <c r="KBI52" s="1116"/>
      <c r="KBJ52" s="1116"/>
      <c r="KBK52" s="1116"/>
      <c r="KBL52" s="1116"/>
      <c r="KBM52" s="1116"/>
      <c r="KBN52" s="1116"/>
      <c r="KBO52" s="1116"/>
      <c r="KBP52" s="1116"/>
      <c r="KBQ52" s="1116"/>
      <c r="KBR52" s="1116"/>
      <c r="KBS52" s="1116"/>
      <c r="KBT52" s="1116"/>
      <c r="KBU52" s="1116"/>
      <c r="KBV52" s="1116"/>
      <c r="KBW52" s="1116"/>
      <c r="KBX52" s="1116"/>
      <c r="KBY52" s="1116"/>
      <c r="KBZ52" s="1116"/>
      <c r="KCA52" s="1116"/>
      <c r="KCB52" s="1116"/>
      <c r="KCC52" s="1116"/>
      <c r="KCD52" s="1116"/>
      <c r="KCE52" s="1116"/>
      <c r="KCF52" s="1116"/>
      <c r="KCG52" s="1116"/>
      <c r="KCH52" s="1116"/>
      <c r="KCI52" s="1116"/>
      <c r="KCJ52" s="1116"/>
      <c r="KCK52" s="1116"/>
      <c r="KCL52" s="1116"/>
      <c r="KCM52" s="1116"/>
      <c r="KCN52" s="1116"/>
      <c r="KCO52" s="1116"/>
      <c r="KCP52" s="1116"/>
      <c r="KCQ52" s="1116"/>
      <c r="KCR52" s="1116"/>
      <c r="KCS52" s="1116"/>
      <c r="KCT52" s="1116"/>
      <c r="KCU52" s="1116"/>
      <c r="KCV52" s="1116"/>
      <c r="KCW52" s="1116"/>
      <c r="KCX52" s="1116"/>
      <c r="KCY52" s="1116"/>
      <c r="KCZ52" s="1116"/>
      <c r="KDA52" s="1116"/>
      <c r="KDB52" s="1116"/>
      <c r="KDC52" s="1116"/>
      <c r="KDD52" s="1116"/>
      <c r="KDE52" s="1116"/>
      <c r="KDF52" s="1116"/>
      <c r="KDG52" s="1116"/>
      <c r="KDH52" s="1116"/>
      <c r="KDI52" s="1116"/>
      <c r="KDJ52" s="1116"/>
      <c r="KDK52" s="1116"/>
      <c r="KDL52" s="1116"/>
      <c r="KDM52" s="1116"/>
      <c r="KDN52" s="1116"/>
      <c r="KDO52" s="1116"/>
      <c r="KDP52" s="1116"/>
      <c r="KDQ52" s="1116"/>
      <c r="KDR52" s="1116"/>
      <c r="KDS52" s="1116"/>
      <c r="KDT52" s="1116"/>
      <c r="KDU52" s="1116"/>
      <c r="KDV52" s="1116"/>
      <c r="KDW52" s="1116"/>
      <c r="KDX52" s="1116"/>
      <c r="KDY52" s="1116"/>
      <c r="KDZ52" s="1116"/>
      <c r="KEA52" s="1116"/>
      <c r="KEB52" s="1116"/>
      <c r="KEC52" s="1116"/>
      <c r="KED52" s="1116"/>
      <c r="KEE52" s="1116"/>
      <c r="KEF52" s="1116"/>
      <c r="KEG52" s="1116"/>
      <c r="KEH52" s="1116"/>
      <c r="KEI52" s="1116"/>
      <c r="KEJ52" s="1116"/>
      <c r="KEK52" s="1116"/>
      <c r="KEL52" s="1116"/>
      <c r="KEM52" s="1116"/>
      <c r="KEN52" s="1116"/>
      <c r="KEO52" s="1116"/>
      <c r="KEP52" s="1116"/>
      <c r="KEQ52" s="1116"/>
      <c r="KER52" s="1116"/>
      <c r="KES52" s="1116"/>
      <c r="KET52" s="1116"/>
      <c r="KEU52" s="1116"/>
      <c r="KEV52" s="1116"/>
      <c r="KEW52" s="1116"/>
      <c r="KEX52" s="1116"/>
      <c r="KEY52" s="1116"/>
      <c r="KEZ52" s="1116"/>
      <c r="KFA52" s="1116"/>
      <c r="KFB52" s="1116"/>
      <c r="KFC52" s="1116"/>
      <c r="KFD52" s="1116"/>
      <c r="KFE52" s="1116"/>
      <c r="KFF52" s="1116"/>
      <c r="KFG52" s="1116"/>
      <c r="KFH52" s="1116"/>
      <c r="KFI52" s="1116"/>
      <c r="KFJ52" s="1116"/>
      <c r="KFK52" s="1116"/>
      <c r="KFL52" s="1116"/>
      <c r="KFM52" s="1116"/>
      <c r="KFN52" s="1116"/>
      <c r="KFO52" s="1116"/>
      <c r="KFP52" s="1116"/>
      <c r="KFQ52" s="1116"/>
      <c r="KFR52" s="1116"/>
      <c r="KFS52" s="1116"/>
      <c r="KFT52" s="1116"/>
      <c r="KFU52" s="1116"/>
      <c r="KFV52" s="1116"/>
      <c r="KFW52" s="1116"/>
      <c r="KFX52" s="1116"/>
      <c r="KFY52" s="1116"/>
      <c r="KFZ52" s="1116"/>
      <c r="KGA52" s="1116"/>
      <c r="KGB52" s="1116"/>
      <c r="KGC52" s="1116"/>
      <c r="KGD52" s="1116"/>
      <c r="KGE52" s="1116"/>
      <c r="KGF52" s="1116"/>
      <c r="KGG52" s="1116"/>
      <c r="KGH52" s="1116"/>
      <c r="KGI52" s="1116"/>
      <c r="KGJ52" s="1116"/>
      <c r="KGK52" s="1116"/>
      <c r="KGL52" s="1116"/>
      <c r="KGM52" s="1116"/>
      <c r="KGN52" s="1116"/>
      <c r="KGO52" s="1116"/>
      <c r="KGP52" s="1116"/>
      <c r="KGQ52" s="1116"/>
      <c r="KGR52" s="1116"/>
      <c r="KGS52" s="1116"/>
      <c r="KGT52" s="1116"/>
      <c r="KGU52" s="1116"/>
      <c r="KGV52" s="1116"/>
      <c r="KGW52" s="1116"/>
      <c r="KGX52" s="1116"/>
      <c r="KGY52" s="1116"/>
      <c r="KGZ52" s="1116"/>
      <c r="KHA52" s="1116"/>
      <c r="KHB52" s="1116"/>
      <c r="KHC52" s="1116"/>
      <c r="KHD52" s="1116"/>
      <c r="KHE52" s="1116"/>
      <c r="KHF52" s="1116"/>
      <c r="KHG52" s="1116"/>
      <c r="KHH52" s="1116"/>
      <c r="KHI52" s="1116"/>
      <c r="KHJ52" s="1116"/>
      <c r="KHK52" s="1116"/>
      <c r="KHL52" s="1116"/>
      <c r="KHM52" s="1116"/>
      <c r="KHN52" s="1116"/>
      <c r="KHO52" s="1116"/>
      <c r="KHP52" s="1116"/>
      <c r="KHQ52" s="1116"/>
      <c r="KHR52" s="1116"/>
      <c r="KHS52" s="1116"/>
      <c r="KHT52" s="1116"/>
      <c r="KHU52" s="1116"/>
      <c r="KHV52" s="1116"/>
      <c r="KHW52" s="1116"/>
      <c r="KHX52" s="1116"/>
      <c r="KHY52" s="1116"/>
      <c r="KHZ52" s="1116"/>
      <c r="KIA52" s="1116"/>
      <c r="KIB52" s="1116"/>
      <c r="KIC52" s="1116"/>
      <c r="KID52" s="1116"/>
      <c r="KIE52" s="1116"/>
      <c r="KIF52" s="1116"/>
      <c r="KIG52" s="1116"/>
      <c r="KIH52" s="1116"/>
      <c r="KII52" s="1116"/>
      <c r="KIJ52" s="1116"/>
      <c r="KIK52" s="1116"/>
      <c r="KIL52" s="1116"/>
      <c r="KIM52" s="1116"/>
      <c r="KIN52" s="1116"/>
      <c r="KIO52" s="1116"/>
      <c r="KIP52" s="1116"/>
      <c r="KIQ52" s="1116"/>
      <c r="KIR52" s="1116"/>
      <c r="KIS52" s="1116"/>
      <c r="KIT52" s="1116"/>
      <c r="KIU52" s="1116"/>
      <c r="KIV52" s="1116"/>
      <c r="KIW52" s="1116"/>
      <c r="KIX52" s="1116"/>
      <c r="KIY52" s="1116"/>
      <c r="KIZ52" s="1116"/>
      <c r="KJA52" s="1116"/>
      <c r="KJB52" s="1116"/>
      <c r="KJC52" s="1116"/>
      <c r="KJD52" s="1116"/>
      <c r="KJE52" s="1116"/>
      <c r="KJF52" s="1116"/>
      <c r="KJG52" s="1116"/>
      <c r="KJH52" s="1116"/>
      <c r="KJI52" s="1116"/>
      <c r="KJJ52" s="1116"/>
      <c r="KJK52" s="1116"/>
      <c r="KJL52" s="1116"/>
      <c r="KJM52" s="1116"/>
      <c r="KJN52" s="1116"/>
      <c r="KJO52" s="1116"/>
      <c r="KJP52" s="1116"/>
      <c r="KJQ52" s="1116"/>
      <c r="KJR52" s="1116"/>
      <c r="KJS52" s="1116"/>
      <c r="KJT52" s="1116"/>
      <c r="KJU52" s="1116"/>
      <c r="KJV52" s="1116"/>
      <c r="KJW52" s="1116"/>
      <c r="KJX52" s="1116"/>
      <c r="KJY52" s="1116"/>
      <c r="KJZ52" s="1116"/>
      <c r="KKA52" s="1116"/>
      <c r="KKB52" s="1116"/>
      <c r="KKC52" s="1116"/>
      <c r="KKD52" s="1116"/>
      <c r="KKE52" s="1116"/>
      <c r="KKF52" s="1116"/>
      <c r="KKG52" s="1116"/>
      <c r="KKH52" s="1116"/>
      <c r="KKI52" s="1116"/>
      <c r="KKJ52" s="1116"/>
      <c r="KKK52" s="1116"/>
      <c r="KKL52" s="1116"/>
      <c r="KKM52" s="1116"/>
      <c r="KKN52" s="1116"/>
      <c r="KKO52" s="1116"/>
      <c r="KKP52" s="1116"/>
      <c r="KKQ52" s="1116"/>
      <c r="KKR52" s="1116"/>
      <c r="KKS52" s="1116"/>
      <c r="KKT52" s="1116"/>
      <c r="KKU52" s="1116"/>
      <c r="KKV52" s="1116"/>
      <c r="KKW52" s="1116"/>
      <c r="KKX52" s="1116"/>
      <c r="KKY52" s="1116"/>
      <c r="KKZ52" s="1116"/>
      <c r="KLA52" s="1116"/>
      <c r="KLB52" s="1116"/>
      <c r="KLC52" s="1116"/>
      <c r="KLD52" s="1116"/>
      <c r="KLE52" s="1116"/>
      <c r="KLF52" s="1116"/>
      <c r="KLG52" s="1116"/>
      <c r="KLH52" s="1116"/>
      <c r="KLI52" s="1116"/>
      <c r="KLJ52" s="1116"/>
      <c r="KLK52" s="1116"/>
      <c r="KLL52" s="1116"/>
      <c r="KLM52" s="1116"/>
      <c r="KLN52" s="1116"/>
      <c r="KLO52" s="1116"/>
      <c r="KLP52" s="1116"/>
      <c r="KLQ52" s="1116"/>
      <c r="KLR52" s="1116"/>
      <c r="KLS52" s="1116"/>
      <c r="KLT52" s="1116"/>
      <c r="KLU52" s="1116"/>
      <c r="KLV52" s="1116"/>
      <c r="KLW52" s="1116"/>
      <c r="KLX52" s="1116"/>
      <c r="KLY52" s="1116"/>
      <c r="KLZ52" s="1116"/>
      <c r="KMA52" s="1116"/>
      <c r="KMB52" s="1116"/>
      <c r="KMC52" s="1116"/>
      <c r="KMD52" s="1116"/>
      <c r="KME52" s="1116"/>
      <c r="KMF52" s="1116"/>
      <c r="KMG52" s="1116"/>
      <c r="KMH52" s="1116"/>
      <c r="KMI52" s="1116"/>
      <c r="KMJ52" s="1116"/>
      <c r="KMK52" s="1116"/>
      <c r="KML52" s="1116"/>
      <c r="KMM52" s="1116"/>
      <c r="KMN52" s="1116"/>
      <c r="KMO52" s="1116"/>
      <c r="KMP52" s="1116"/>
      <c r="KMQ52" s="1116"/>
      <c r="KMR52" s="1116"/>
      <c r="KMS52" s="1116"/>
      <c r="KMT52" s="1116"/>
      <c r="KMU52" s="1116"/>
      <c r="KMV52" s="1116"/>
      <c r="KMW52" s="1116"/>
      <c r="KMX52" s="1116"/>
      <c r="KMY52" s="1116"/>
      <c r="KMZ52" s="1116"/>
      <c r="KNA52" s="1116"/>
      <c r="KNB52" s="1116"/>
      <c r="KNC52" s="1116"/>
      <c r="KND52" s="1116"/>
      <c r="KNE52" s="1116"/>
      <c r="KNF52" s="1116"/>
      <c r="KNG52" s="1116"/>
      <c r="KNH52" s="1116"/>
      <c r="KNI52" s="1116"/>
      <c r="KNJ52" s="1116"/>
      <c r="KNK52" s="1116"/>
      <c r="KNL52" s="1116"/>
      <c r="KNM52" s="1116"/>
      <c r="KNN52" s="1116"/>
      <c r="KNO52" s="1116"/>
      <c r="KNP52" s="1116"/>
      <c r="KNQ52" s="1116"/>
      <c r="KNR52" s="1116"/>
      <c r="KNS52" s="1116"/>
      <c r="KNT52" s="1116"/>
      <c r="KNU52" s="1116"/>
      <c r="KNV52" s="1116"/>
      <c r="KNW52" s="1116"/>
      <c r="KNX52" s="1116"/>
      <c r="KNY52" s="1116"/>
      <c r="KNZ52" s="1116"/>
      <c r="KOA52" s="1116"/>
      <c r="KOB52" s="1116"/>
      <c r="KOC52" s="1116"/>
      <c r="KOD52" s="1116"/>
      <c r="KOE52" s="1116"/>
      <c r="KOF52" s="1116"/>
      <c r="KOG52" s="1116"/>
      <c r="KOH52" s="1116"/>
      <c r="KOI52" s="1116"/>
      <c r="KOJ52" s="1116"/>
      <c r="KOK52" s="1116"/>
      <c r="KOL52" s="1116"/>
      <c r="KOM52" s="1116"/>
      <c r="KON52" s="1116"/>
      <c r="KOO52" s="1116"/>
      <c r="KOP52" s="1116"/>
      <c r="KOQ52" s="1116"/>
      <c r="KOR52" s="1116"/>
      <c r="KOS52" s="1116"/>
      <c r="KOT52" s="1116"/>
      <c r="KOU52" s="1116"/>
      <c r="KOV52" s="1116"/>
      <c r="KOW52" s="1116"/>
      <c r="KOX52" s="1116"/>
      <c r="KOY52" s="1116"/>
      <c r="KOZ52" s="1116"/>
      <c r="KPA52" s="1116"/>
      <c r="KPB52" s="1116"/>
      <c r="KPC52" s="1116"/>
      <c r="KPD52" s="1116"/>
      <c r="KPE52" s="1116"/>
      <c r="KPF52" s="1116"/>
      <c r="KPG52" s="1116"/>
      <c r="KPH52" s="1116"/>
      <c r="KPI52" s="1116"/>
      <c r="KPJ52" s="1116"/>
      <c r="KPK52" s="1116"/>
      <c r="KPL52" s="1116"/>
      <c r="KPM52" s="1116"/>
      <c r="KPN52" s="1116"/>
      <c r="KPO52" s="1116"/>
      <c r="KPP52" s="1116"/>
      <c r="KPQ52" s="1116"/>
      <c r="KPR52" s="1116"/>
      <c r="KPS52" s="1116"/>
      <c r="KPT52" s="1116"/>
      <c r="KPU52" s="1116"/>
      <c r="KPV52" s="1116"/>
      <c r="KPW52" s="1116"/>
      <c r="KPX52" s="1116"/>
      <c r="KPY52" s="1116"/>
      <c r="KPZ52" s="1116"/>
      <c r="KQA52" s="1116"/>
      <c r="KQB52" s="1116"/>
      <c r="KQC52" s="1116"/>
      <c r="KQD52" s="1116"/>
      <c r="KQE52" s="1116"/>
      <c r="KQF52" s="1116"/>
      <c r="KQG52" s="1116"/>
      <c r="KQH52" s="1116"/>
      <c r="KQI52" s="1116"/>
      <c r="KQJ52" s="1116"/>
      <c r="KQK52" s="1116"/>
      <c r="KQL52" s="1116"/>
      <c r="KQM52" s="1116"/>
      <c r="KQN52" s="1116"/>
      <c r="KQO52" s="1116"/>
      <c r="KQP52" s="1116"/>
      <c r="KQQ52" s="1116"/>
      <c r="KQR52" s="1116"/>
      <c r="KQS52" s="1116"/>
      <c r="KQT52" s="1116"/>
      <c r="KQU52" s="1116"/>
      <c r="KQV52" s="1116"/>
      <c r="KQW52" s="1116"/>
      <c r="KQX52" s="1116"/>
      <c r="KQY52" s="1116"/>
      <c r="KQZ52" s="1116"/>
      <c r="KRA52" s="1116"/>
      <c r="KRB52" s="1116"/>
      <c r="KRC52" s="1116"/>
      <c r="KRD52" s="1116"/>
      <c r="KRE52" s="1116"/>
      <c r="KRF52" s="1116"/>
      <c r="KRG52" s="1116"/>
      <c r="KRH52" s="1116"/>
      <c r="KRI52" s="1116"/>
      <c r="KRJ52" s="1116"/>
      <c r="KRK52" s="1116"/>
      <c r="KRL52" s="1116"/>
      <c r="KRM52" s="1116"/>
      <c r="KRN52" s="1116"/>
      <c r="KRO52" s="1116"/>
      <c r="KRP52" s="1116"/>
      <c r="KRQ52" s="1116"/>
      <c r="KRR52" s="1116"/>
      <c r="KRS52" s="1116"/>
      <c r="KRT52" s="1116"/>
      <c r="KRU52" s="1116"/>
      <c r="KRV52" s="1116"/>
      <c r="KRW52" s="1116"/>
      <c r="KRX52" s="1116"/>
      <c r="KRY52" s="1116"/>
      <c r="KRZ52" s="1116"/>
      <c r="KSA52" s="1116"/>
      <c r="KSB52" s="1116"/>
      <c r="KSC52" s="1116"/>
      <c r="KSD52" s="1116"/>
      <c r="KSE52" s="1116"/>
      <c r="KSF52" s="1116"/>
      <c r="KSG52" s="1116"/>
      <c r="KSH52" s="1116"/>
      <c r="KSI52" s="1116"/>
      <c r="KSJ52" s="1116"/>
      <c r="KSK52" s="1116"/>
      <c r="KSL52" s="1116"/>
      <c r="KSM52" s="1116"/>
      <c r="KSN52" s="1116"/>
      <c r="KSO52" s="1116"/>
      <c r="KSP52" s="1116"/>
      <c r="KSQ52" s="1116"/>
      <c r="KSR52" s="1116"/>
      <c r="KSS52" s="1116"/>
      <c r="KST52" s="1116"/>
      <c r="KSU52" s="1116"/>
      <c r="KSV52" s="1116"/>
      <c r="KSW52" s="1116"/>
      <c r="KSX52" s="1116"/>
      <c r="KSY52" s="1116"/>
      <c r="KSZ52" s="1116"/>
      <c r="KTA52" s="1116"/>
      <c r="KTB52" s="1116"/>
      <c r="KTC52" s="1116"/>
      <c r="KTD52" s="1116"/>
      <c r="KTE52" s="1116"/>
      <c r="KTF52" s="1116"/>
      <c r="KTG52" s="1116"/>
      <c r="KTH52" s="1116"/>
      <c r="KTI52" s="1116"/>
      <c r="KTJ52" s="1116"/>
      <c r="KTK52" s="1116"/>
      <c r="KTL52" s="1116"/>
      <c r="KTM52" s="1116"/>
      <c r="KTN52" s="1116"/>
      <c r="KTO52" s="1116"/>
      <c r="KTP52" s="1116"/>
      <c r="KTQ52" s="1116"/>
      <c r="KTR52" s="1116"/>
      <c r="KTS52" s="1116"/>
      <c r="KTT52" s="1116"/>
      <c r="KTU52" s="1116"/>
      <c r="KTV52" s="1116"/>
      <c r="KTW52" s="1116"/>
      <c r="KTX52" s="1116"/>
      <c r="KTY52" s="1116"/>
      <c r="KTZ52" s="1116"/>
      <c r="KUA52" s="1116"/>
      <c r="KUB52" s="1116"/>
      <c r="KUC52" s="1116"/>
      <c r="KUD52" s="1116"/>
      <c r="KUE52" s="1116"/>
      <c r="KUF52" s="1116"/>
      <c r="KUG52" s="1116"/>
      <c r="KUH52" s="1116"/>
      <c r="KUI52" s="1116"/>
      <c r="KUJ52" s="1116"/>
      <c r="KUK52" s="1116"/>
      <c r="KUL52" s="1116"/>
      <c r="KUM52" s="1116"/>
      <c r="KUN52" s="1116"/>
      <c r="KUO52" s="1116"/>
      <c r="KUP52" s="1116"/>
      <c r="KUQ52" s="1116"/>
      <c r="KUR52" s="1116"/>
      <c r="KUS52" s="1116"/>
      <c r="KUT52" s="1116"/>
      <c r="KUU52" s="1116"/>
      <c r="KUV52" s="1116"/>
      <c r="KUW52" s="1116"/>
      <c r="KUX52" s="1116"/>
      <c r="KUY52" s="1116"/>
      <c r="KUZ52" s="1116"/>
      <c r="KVA52" s="1116"/>
      <c r="KVB52" s="1116"/>
      <c r="KVC52" s="1116"/>
      <c r="KVD52" s="1116"/>
      <c r="KVE52" s="1116"/>
      <c r="KVF52" s="1116"/>
      <c r="KVG52" s="1116"/>
      <c r="KVH52" s="1116"/>
      <c r="KVI52" s="1116"/>
      <c r="KVJ52" s="1116"/>
      <c r="KVK52" s="1116"/>
      <c r="KVL52" s="1116"/>
      <c r="KVM52" s="1116"/>
      <c r="KVN52" s="1116"/>
      <c r="KVO52" s="1116"/>
      <c r="KVP52" s="1116"/>
      <c r="KVQ52" s="1116"/>
      <c r="KVR52" s="1116"/>
      <c r="KVS52" s="1116"/>
      <c r="KVT52" s="1116"/>
      <c r="KVU52" s="1116"/>
      <c r="KVV52" s="1116"/>
      <c r="KVW52" s="1116"/>
      <c r="KVX52" s="1116"/>
      <c r="KVY52" s="1116"/>
      <c r="KVZ52" s="1116"/>
      <c r="KWA52" s="1116"/>
      <c r="KWB52" s="1116"/>
      <c r="KWC52" s="1116"/>
      <c r="KWD52" s="1116"/>
      <c r="KWE52" s="1116"/>
      <c r="KWF52" s="1116"/>
      <c r="KWG52" s="1116"/>
      <c r="KWH52" s="1116"/>
      <c r="KWI52" s="1116"/>
      <c r="KWJ52" s="1116"/>
      <c r="KWK52" s="1116"/>
      <c r="KWL52" s="1116"/>
      <c r="KWM52" s="1116"/>
      <c r="KWN52" s="1116"/>
      <c r="KWO52" s="1116"/>
      <c r="KWP52" s="1116"/>
      <c r="KWQ52" s="1116"/>
      <c r="KWR52" s="1116"/>
      <c r="KWS52" s="1116"/>
      <c r="KWT52" s="1116"/>
      <c r="KWU52" s="1116"/>
      <c r="KWV52" s="1116"/>
      <c r="KWW52" s="1116"/>
      <c r="KWX52" s="1116"/>
      <c r="KWY52" s="1116"/>
      <c r="KWZ52" s="1116"/>
      <c r="KXA52" s="1116"/>
      <c r="KXB52" s="1116"/>
      <c r="KXC52" s="1116"/>
      <c r="KXD52" s="1116"/>
      <c r="KXE52" s="1116"/>
      <c r="KXF52" s="1116"/>
      <c r="KXG52" s="1116"/>
      <c r="KXH52" s="1116"/>
      <c r="KXI52" s="1116"/>
      <c r="KXJ52" s="1116"/>
      <c r="KXK52" s="1116"/>
      <c r="KXL52" s="1116"/>
      <c r="KXM52" s="1116"/>
      <c r="KXN52" s="1116"/>
      <c r="KXO52" s="1116"/>
      <c r="KXP52" s="1116"/>
      <c r="KXQ52" s="1116"/>
      <c r="KXR52" s="1116"/>
      <c r="KXS52" s="1116"/>
      <c r="KXT52" s="1116"/>
      <c r="KXU52" s="1116"/>
      <c r="KXV52" s="1116"/>
      <c r="KXW52" s="1116"/>
      <c r="KXX52" s="1116"/>
      <c r="KXY52" s="1116"/>
      <c r="KXZ52" s="1116"/>
      <c r="KYA52" s="1116"/>
      <c r="KYB52" s="1116"/>
      <c r="KYC52" s="1116"/>
      <c r="KYD52" s="1116"/>
      <c r="KYE52" s="1116"/>
      <c r="KYF52" s="1116"/>
      <c r="KYG52" s="1116"/>
      <c r="KYH52" s="1116"/>
      <c r="KYI52" s="1116"/>
      <c r="KYJ52" s="1116"/>
      <c r="KYK52" s="1116"/>
      <c r="KYL52" s="1116"/>
      <c r="KYM52" s="1116"/>
      <c r="KYN52" s="1116"/>
      <c r="KYO52" s="1116"/>
      <c r="KYP52" s="1116"/>
      <c r="KYQ52" s="1116"/>
      <c r="KYR52" s="1116"/>
      <c r="KYS52" s="1116"/>
      <c r="KYT52" s="1116"/>
      <c r="KYU52" s="1116"/>
      <c r="KYV52" s="1116"/>
      <c r="KYW52" s="1116"/>
      <c r="KYX52" s="1116"/>
      <c r="KYY52" s="1116"/>
      <c r="KYZ52" s="1116"/>
      <c r="KZA52" s="1116"/>
      <c r="KZB52" s="1116"/>
      <c r="KZC52" s="1116"/>
      <c r="KZD52" s="1116"/>
      <c r="KZE52" s="1116"/>
      <c r="KZF52" s="1116"/>
      <c r="KZG52" s="1116"/>
      <c r="KZH52" s="1116"/>
      <c r="KZI52" s="1116"/>
      <c r="KZJ52" s="1116"/>
      <c r="KZK52" s="1116"/>
      <c r="KZL52" s="1116"/>
      <c r="KZM52" s="1116"/>
      <c r="KZN52" s="1116"/>
      <c r="KZO52" s="1116"/>
      <c r="KZP52" s="1116"/>
      <c r="KZQ52" s="1116"/>
      <c r="KZR52" s="1116"/>
      <c r="KZS52" s="1116"/>
      <c r="KZT52" s="1116"/>
      <c r="KZU52" s="1116"/>
      <c r="KZV52" s="1116"/>
      <c r="KZW52" s="1116"/>
      <c r="KZX52" s="1116"/>
      <c r="KZY52" s="1116"/>
      <c r="KZZ52" s="1116"/>
      <c r="LAA52" s="1116"/>
      <c r="LAB52" s="1116"/>
      <c r="LAC52" s="1116"/>
      <c r="LAD52" s="1116"/>
      <c r="LAE52" s="1116"/>
      <c r="LAF52" s="1116"/>
      <c r="LAG52" s="1116"/>
      <c r="LAH52" s="1116"/>
      <c r="LAI52" s="1116"/>
      <c r="LAJ52" s="1116"/>
      <c r="LAK52" s="1116"/>
      <c r="LAL52" s="1116"/>
      <c r="LAM52" s="1116"/>
      <c r="LAN52" s="1116"/>
      <c r="LAO52" s="1116"/>
      <c r="LAP52" s="1116"/>
      <c r="LAQ52" s="1116"/>
      <c r="LAR52" s="1116"/>
      <c r="LAS52" s="1116"/>
      <c r="LAT52" s="1116"/>
      <c r="LAU52" s="1116"/>
      <c r="LAV52" s="1116"/>
      <c r="LAW52" s="1116"/>
      <c r="LAX52" s="1116"/>
      <c r="LAY52" s="1116"/>
      <c r="LAZ52" s="1116"/>
      <c r="LBA52" s="1116"/>
      <c r="LBB52" s="1116"/>
      <c r="LBC52" s="1116"/>
      <c r="LBD52" s="1116"/>
      <c r="LBE52" s="1116"/>
      <c r="LBF52" s="1116"/>
      <c r="LBG52" s="1116"/>
      <c r="LBH52" s="1116"/>
      <c r="LBI52" s="1116"/>
      <c r="LBJ52" s="1116"/>
      <c r="LBK52" s="1116"/>
      <c r="LBL52" s="1116"/>
      <c r="LBM52" s="1116"/>
      <c r="LBN52" s="1116"/>
      <c r="LBO52" s="1116"/>
      <c r="LBP52" s="1116"/>
      <c r="LBQ52" s="1116"/>
      <c r="LBR52" s="1116"/>
      <c r="LBS52" s="1116"/>
      <c r="LBT52" s="1116"/>
      <c r="LBU52" s="1116"/>
      <c r="LBV52" s="1116"/>
      <c r="LBW52" s="1116"/>
      <c r="LBX52" s="1116"/>
      <c r="LBY52" s="1116"/>
      <c r="LBZ52" s="1116"/>
      <c r="LCA52" s="1116"/>
      <c r="LCB52" s="1116"/>
      <c r="LCC52" s="1116"/>
      <c r="LCD52" s="1116"/>
      <c r="LCE52" s="1116"/>
      <c r="LCF52" s="1116"/>
      <c r="LCG52" s="1116"/>
      <c r="LCH52" s="1116"/>
      <c r="LCI52" s="1116"/>
      <c r="LCJ52" s="1116"/>
      <c r="LCK52" s="1116"/>
      <c r="LCL52" s="1116"/>
      <c r="LCM52" s="1116"/>
      <c r="LCN52" s="1116"/>
      <c r="LCO52" s="1116"/>
      <c r="LCP52" s="1116"/>
      <c r="LCQ52" s="1116"/>
      <c r="LCR52" s="1116"/>
      <c r="LCS52" s="1116"/>
      <c r="LCT52" s="1116"/>
      <c r="LCU52" s="1116"/>
      <c r="LCV52" s="1116"/>
      <c r="LCW52" s="1116"/>
      <c r="LCX52" s="1116"/>
      <c r="LCY52" s="1116"/>
      <c r="LCZ52" s="1116"/>
      <c r="LDA52" s="1116"/>
      <c r="LDB52" s="1116"/>
      <c r="LDC52" s="1116"/>
      <c r="LDD52" s="1116"/>
      <c r="LDE52" s="1116"/>
      <c r="LDF52" s="1116"/>
      <c r="LDG52" s="1116"/>
      <c r="LDH52" s="1116"/>
      <c r="LDI52" s="1116"/>
      <c r="LDJ52" s="1116"/>
      <c r="LDK52" s="1116"/>
      <c r="LDL52" s="1116"/>
      <c r="LDM52" s="1116"/>
      <c r="LDN52" s="1116"/>
      <c r="LDO52" s="1116"/>
      <c r="LDP52" s="1116"/>
      <c r="LDQ52" s="1116"/>
      <c r="LDR52" s="1116"/>
      <c r="LDS52" s="1116"/>
      <c r="LDT52" s="1116"/>
      <c r="LDU52" s="1116"/>
      <c r="LDV52" s="1116"/>
      <c r="LDW52" s="1116"/>
      <c r="LDX52" s="1116"/>
      <c r="LDY52" s="1116"/>
      <c r="LDZ52" s="1116"/>
      <c r="LEA52" s="1116"/>
      <c r="LEB52" s="1116"/>
      <c r="LEC52" s="1116"/>
      <c r="LED52" s="1116"/>
      <c r="LEE52" s="1116"/>
      <c r="LEF52" s="1116"/>
      <c r="LEG52" s="1116"/>
      <c r="LEH52" s="1116"/>
      <c r="LEI52" s="1116"/>
      <c r="LEJ52" s="1116"/>
      <c r="LEK52" s="1116"/>
      <c r="LEL52" s="1116"/>
      <c r="LEM52" s="1116"/>
      <c r="LEN52" s="1116"/>
      <c r="LEO52" s="1116"/>
      <c r="LEP52" s="1116"/>
      <c r="LEQ52" s="1116"/>
      <c r="LER52" s="1116"/>
      <c r="LES52" s="1116"/>
      <c r="LET52" s="1116"/>
      <c r="LEU52" s="1116"/>
      <c r="LEV52" s="1116"/>
      <c r="LEW52" s="1116"/>
      <c r="LEX52" s="1116"/>
      <c r="LEY52" s="1116"/>
      <c r="LEZ52" s="1116"/>
      <c r="LFA52" s="1116"/>
      <c r="LFB52" s="1116"/>
      <c r="LFC52" s="1116"/>
      <c r="LFD52" s="1116"/>
      <c r="LFE52" s="1116"/>
      <c r="LFF52" s="1116"/>
      <c r="LFG52" s="1116"/>
      <c r="LFH52" s="1116"/>
      <c r="LFI52" s="1116"/>
      <c r="LFJ52" s="1116"/>
      <c r="LFK52" s="1116"/>
      <c r="LFL52" s="1116"/>
      <c r="LFM52" s="1116"/>
      <c r="LFN52" s="1116"/>
      <c r="LFO52" s="1116"/>
      <c r="LFP52" s="1116"/>
      <c r="LFQ52" s="1116"/>
      <c r="LFR52" s="1116"/>
      <c r="LFS52" s="1116"/>
      <c r="LFT52" s="1116"/>
      <c r="LFU52" s="1116"/>
      <c r="LFV52" s="1116"/>
      <c r="LFW52" s="1116"/>
      <c r="LFX52" s="1116"/>
      <c r="LFY52" s="1116"/>
      <c r="LFZ52" s="1116"/>
      <c r="LGA52" s="1116"/>
      <c r="LGB52" s="1116"/>
      <c r="LGC52" s="1116"/>
      <c r="LGD52" s="1116"/>
      <c r="LGE52" s="1116"/>
      <c r="LGF52" s="1116"/>
      <c r="LGG52" s="1116"/>
      <c r="LGH52" s="1116"/>
      <c r="LGI52" s="1116"/>
      <c r="LGJ52" s="1116"/>
      <c r="LGK52" s="1116"/>
      <c r="LGL52" s="1116"/>
      <c r="LGM52" s="1116"/>
      <c r="LGN52" s="1116"/>
      <c r="LGO52" s="1116"/>
      <c r="LGP52" s="1116"/>
      <c r="LGQ52" s="1116"/>
      <c r="LGR52" s="1116"/>
      <c r="LGS52" s="1116"/>
      <c r="LGT52" s="1116"/>
      <c r="LGU52" s="1116"/>
      <c r="LGV52" s="1116"/>
      <c r="LGW52" s="1116"/>
      <c r="LGX52" s="1116"/>
      <c r="LGY52" s="1116"/>
      <c r="LGZ52" s="1116"/>
      <c r="LHA52" s="1116"/>
      <c r="LHB52" s="1116"/>
      <c r="LHC52" s="1116"/>
      <c r="LHD52" s="1116"/>
      <c r="LHE52" s="1116"/>
      <c r="LHF52" s="1116"/>
      <c r="LHG52" s="1116"/>
      <c r="LHH52" s="1116"/>
      <c r="LHI52" s="1116"/>
      <c r="LHJ52" s="1116"/>
      <c r="LHK52" s="1116"/>
      <c r="LHL52" s="1116"/>
      <c r="LHM52" s="1116"/>
      <c r="LHN52" s="1116"/>
      <c r="LHO52" s="1116"/>
      <c r="LHP52" s="1116"/>
      <c r="LHQ52" s="1116"/>
      <c r="LHR52" s="1116"/>
      <c r="LHS52" s="1116"/>
      <c r="LHT52" s="1116"/>
      <c r="LHU52" s="1116"/>
      <c r="LHV52" s="1116"/>
      <c r="LHW52" s="1116"/>
      <c r="LHX52" s="1116"/>
      <c r="LHY52" s="1116"/>
      <c r="LHZ52" s="1116"/>
      <c r="LIA52" s="1116"/>
      <c r="LIB52" s="1116"/>
      <c r="LIC52" s="1116"/>
      <c r="LID52" s="1116"/>
      <c r="LIE52" s="1116"/>
      <c r="LIF52" s="1116"/>
      <c r="LIG52" s="1116"/>
      <c r="LIH52" s="1116"/>
      <c r="LII52" s="1116"/>
      <c r="LIJ52" s="1116"/>
      <c r="LIK52" s="1116"/>
      <c r="LIL52" s="1116"/>
      <c r="LIM52" s="1116"/>
      <c r="LIN52" s="1116"/>
      <c r="LIO52" s="1116"/>
      <c r="LIP52" s="1116"/>
      <c r="LIQ52" s="1116"/>
      <c r="LIR52" s="1116"/>
      <c r="LIS52" s="1116"/>
      <c r="LIT52" s="1116"/>
      <c r="LIU52" s="1116"/>
      <c r="LIV52" s="1116"/>
      <c r="LIW52" s="1116"/>
      <c r="LIX52" s="1116"/>
      <c r="LIY52" s="1116"/>
      <c r="LIZ52" s="1116"/>
      <c r="LJA52" s="1116"/>
      <c r="LJB52" s="1116"/>
      <c r="LJC52" s="1116"/>
      <c r="LJD52" s="1116"/>
      <c r="LJE52" s="1116"/>
      <c r="LJF52" s="1116"/>
      <c r="LJG52" s="1116"/>
      <c r="LJH52" s="1116"/>
      <c r="LJI52" s="1116"/>
      <c r="LJJ52" s="1116"/>
      <c r="LJK52" s="1116"/>
      <c r="LJL52" s="1116"/>
      <c r="LJM52" s="1116"/>
      <c r="LJN52" s="1116"/>
      <c r="LJO52" s="1116"/>
      <c r="LJP52" s="1116"/>
      <c r="LJQ52" s="1116"/>
      <c r="LJR52" s="1116"/>
      <c r="LJS52" s="1116"/>
      <c r="LJT52" s="1116"/>
      <c r="LJU52" s="1116"/>
      <c r="LJV52" s="1116"/>
      <c r="LJW52" s="1116"/>
      <c r="LJX52" s="1116"/>
      <c r="LJY52" s="1116"/>
      <c r="LJZ52" s="1116"/>
      <c r="LKA52" s="1116"/>
      <c r="LKB52" s="1116"/>
      <c r="LKC52" s="1116"/>
      <c r="LKD52" s="1116"/>
      <c r="LKE52" s="1116"/>
      <c r="LKF52" s="1116"/>
      <c r="LKG52" s="1116"/>
      <c r="LKH52" s="1116"/>
      <c r="LKI52" s="1116"/>
      <c r="LKJ52" s="1116"/>
      <c r="LKK52" s="1116"/>
      <c r="LKL52" s="1116"/>
      <c r="LKM52" s="1116"/>
      <c r="LKN52" s="1116"/>
      <c r="LKO52" s="1116"/>
      <c r="LKP52" s="1116"/>
      <c r="LKQ52" s="1116"/>
      <c r="LKR52" s="1116"/>
      <c r="LKS52" s="1116"/>
      <c r="LKT52" s="1116"/>
      <c r="LKU52" s="1116"/>
      <c r="LKV52" s="1116"/>
      <c r="LKW52" s="1116"/>
      <c r="LKX52" s="1116"/>
      <c r="LKY52" s="1116"/>
      <c r="LKZ52" s="1116"/>
      <c r="LLA52" s="1116"/>
      <c r="LLB52" s="1116"/>
      <c r="LLC52" s="1116"/>
      <c r="LLD52" s="1116"/>
      <c r="LLE52" s="1116"/>
      <c r="LLF52" s="1116"/>
      <c r="LLG52" s="1116"/>
      <c r="LLH52" s="1116"/>
      <c r="LLI52" s="1116"/>
      <c r="LLJ52" s="1116"/>
      <c r="LLK52" s="1116"/>
      <c r="LLL52" s="1116"/>
      <c r="LLM52" s="1116"/>
      <c r="LLN52" s="1116"/>
      <c r="LLO52" s="1116"/>
      <c r="LLP52" s="1116"/>
      <c r="LLQ52" s="1116"/>
      <c r="LLR52" s="1116"/>
      <c r="LLS52" s="1116"/>
      <c r="LLT52" s="1116"/>
      <c r="LLU52" s="1116"/>
      <c r="LLV52" s="1116"/>
      <c r="LLW52" s="1116"/>
      <c r="LLX52" s="1116"/>
      <c r="LLY52" s="1116"/>
      <c r="LLZ52" s="1116"/>
      <c r="LMA52" s="1116"/>
      <c r="LMB52" s="1116"/>
      <c r="LMC52" s="1116"/>
      <c r="LMD52" s="1116"/>
      <c r="LME52" s="1116"/>
      <c r="LMF52" s="1116"/>
      <c r="LMG52" s="1116"/>
      <c r="LMH52" s="1116"/>
      <c r="LMI52" s="1116"/>
      <c r="LMJ52" s="1116"/>
      <c r="LMK52" s="1116"/>
      <c r="LML52" s="1116"/>
      <c r="LMM52" s="1116"/>
      <c r="LMN52" s="1116"/>
      <c r="LMO52" s="1116"/>
      <c r="LMP52" s="1116"/>
      <c r="LMQ52" s="1116"/>
      <c r="LMR52" s="1116"/>
      <c r="LMS52" s="1116"/>
      <c r="LMT52" s="1116"/>
      <c r="LMU52" s="1116"/>
      <c r="LMV52" s="1116"/>
      <c r="LMW52" s="1116"/>
      <c r="LMX52" s="1116"/>
      <c r="LMY52" s="1116"/>
      <c r="LMZ52" s="1116"/>
      <c r="LNA52" s="1116"/>
      <c r="LNB52" s="1116"/>
      <c r="LNC52" s="1116"/>
      <c r="LND52" s="1116"/>
      <c r="LNE52" s="1116"/>
      <c r="LNF52" s="1116"/>
      <c r="LNG52" s="1116"/>
      <c r="LNH52" s="1116"/>
      <c r="LNI52" s="1116"/>
      <c r="LNJ52" s="1116"/>
      <c r="LNK52" s="1116"/>
      <c r="LNL52" s="1116"/>
      <c r="LNM52" s="1116"/>
      <c r="LNN52" s="1116"/>
      <c r="LNO52" s="1116"/>
      <c r="LNP52" s="1116"/>
      <c r="LNQ52" s="1116"/>
      <c r="LNR52" s="1116"/>
      <c r="LNS52" s="1116"/>
      <c r="LNT52" s="1116"/>
      <c r="LNU52" s="1116"/>
      <c r="LNV52" s="1116"/>
      <c r="LNW52" s="1116"/>
      <c r="LNX52" s="1116"/>
      <c r="LNY52" s="1116"/>
      <c r="LNZ52" s="1116"/>
      <c r="LOA52" s="1116"/>
      <c r="LOB52" s="1116"/>
      <c r="LOC52" s="1116"/>
      <c r="LOD52" s="1116"/>
      <c r="LOE52" s="1116"/>
      <c r="LOF52" s="1116"/>
      <c r="LOG52" s="1116"/>
      <c r="LOH52" s="1116"/>
      <c r="LOI52" s="1116"/>
      <c r="LOJ52" s="1116"/>
      <c r="LOK52" s="1116"/>
      <c r="LOL52" s="1116"/>
      <c r="LOM52" s="1116"/>
      <c r="LON52" s="1116"/>
      <c r="LOO52" s="1116"/>
      <c r="LOP52" s="1116"/>
      <c r="LOQ52" s="1116"/>
      <c r="LOR52" s="1116"/>
      <c r="LOS52" s="1116"/>
      <c r="LOT52" s="1116"/>
      <c r="LOU52" s="1116"/>
      <c r="LOV52" s="1116"/>
      <c r="LOW52" s="1116"/>
      <c r="LOX52" s="1116"/>
      <c r="LOY52" s="1116"/>
      <c r="LOZ52" s="1116"/>
      <c r="LPA52" s="1116"/>
      <c r="LPB52" s="1116"/>
      <c r="LPC52" s="1116"/>
      <c r="LPD52" s="1116"/>
      <c r="LPE52" s="1116"/>
      <c r="LPF52" s="1116"/>
      <c r="LPG52" s="1116"/>
      <c r="LPH52" s="1116"/>
      <c r="LPI52" s="1116"/>
      <c r="LPJ52" s="1116"/>
      <c r="LPK52" s="1116"/>
      <c r="LPL52" s="1116"/>
      <c r="LPM52" s="1116"/>
      <c r="LPN52" s="1116"/>
      <c r="LPO52" s="1116"/>
      <c r="LPP52" s="1116"/>
      <c r="LPQ52" s="1116"/>
      <c r="LPR52" s="1116"/>
      <c r="LPS52" s="1116"/>
      <c r="LPT52" s="1116"/>
      <c r="LPU52" s="1116"/>
      <c r="LPV52" s="1116"/>
      <c r="LPW52" s="1116"/>
      <c r="LPX52" s="1116"/>
      <c r="LPY52" s="1116"/>
      <c r="LPZ52" s="1116"/>
      <c r="LQA52" s="1116"/>
      <c r="LQB52" s="1116"/>
      <c r="LQC52" s="1116"/>
      <c r="LQD52" s="1116"/>
      <c r="LQE52" s="1116"/>
      <c r="LQF52" s="1116"/>
      <c r="LQG52" s="1116"/>
      <c r="LQH52" s="1116"/>
      <c r="LQI52" s="1116"/>
      <c r="LQJ52" s="1116"/>
      <c r="LQK52" s="1116"/>
      <c r="LQL52" s="1116"/>
      <c r="LQM52" s="1116"/>
      <c r="LQN52" s="1116"/>
      <c r="LQO52" s="1116"/>
      <c r="LQP52" s="1116"/>
      <c r="LQQ52" s="1116"/>
      <c r="LQR52" s="1116"/>
      <c r="LQS52" s="1116"/>
      <c r="LQT52" s="1116"/>
      <c r="LQU52" s="1116"/>
      <c r="LQV52" s="1116"/>
      <c r="LQW52" s="1116"/>
      <c r="LQX52" s="1116"/>
      <c r="LQY52" s="1116"/>
      <c r="LQZ52" s="1116"/>
      <c r="LRA52" s="1116"/>
      <c r="LRB52" s="1116"/>
      <c r="LRC52" s="1116"/>
      <c r="LRD52" s="1116"/>
      <c r="LRE52" s="1116"/>
      <c r="LRF52" s="1116"/>
      <c r="LRG52" s="1116"/>
      <c r="LRH52" s="1116"/>
      <c r="LRI52" s="1116"/>
      <c r="LRJ52" s="1116"/>
      <c r="LRK52" s="1116"/>
      <c r="LRL52" s="1116"/>
      <c r="LRM52" s="1116"/>
      <c r="LRN52" s="1116"/>
      <c r="LRO52" s="1116"/>
      <c r="LRP52" s="1116"/>
      <c r="LRQ52" s="1116"/>
      <c r="LRR52" s="1116"/>
      <c r="LRS52" s="1116"/>
      <c r="LRT52" s="1116"/>
      <c r="LRU52" s="1116"/>
      <c r="LRV52" s="1116"/>
      <c r="LRW52" s="1116"/>
      <c r="LRX52" s="1116"/>
      <c r="LRY52" s="1116"/>
      <c r="LRZ52" s="1116"/>
      <c r="LSA52" s="1116"/>
      <c r="LSB52" s="1116"/>
      <c r="LSC52" s="1116"/>
      <c r="LSD52" s="1116"/>
      <c r="LSE52" s="1116"/>
      <c r="LSF52" s="1116"/>
      <c r="LSG52" s="1116"/>
      <c r="LSH52" s="1116"/>
      <c r="LSI52" s="1116"/>
      <c r="LSJ52" s="1116"/>
      <c r="LSK52" s="1116"/>
      <c r="LSL52" s="1116"/>
      <c r="LSM52" s="1116"/>
      <c r="LSN52" s="1116"/>
      <c r="LSO52" s="1116"/>
      <c r="LSP52" s="1116"/>
      <c r="LSQ52" s="1116"/>
      <c r="LSR52" s="1116"/>
      <c r="LSS52" s="1116"/>
      <c r="LST52" s="1116"/>
      <c r="LSU52" s="1116"/>
      <c r="LSV52" s="1116"/>
      <c r="LSW52" s="1116"/>
      <c r="LSX52" s="1116"/>
      <c r="LSY52" s="1116"/>
      <c r="LSZ52" s="1116"/>
      <c r="LTA52" s="1116"/>
      <c r="LTB52" s="1116"/>
      <c r="LTC52" s="1116"/>
      <c r="LTD52" s="1116"/>
      <c r="LTE52" s="1116"/>
      <c r="LTF52" s="1116"/>
      <c r="LTG52" s="1116"/>
      <c r="LTH52" s="1116"/>
      <c r="LTI52" s="1116"/>
      <c r="LTJ52" s="1116"/>
      <c r="LTK52" s="1116"/>
      <c r="LTL52" s="1116"/>
      <c r="LTM52" s="1116"/>
      <c r="LTN52" s="1116"/>
      <c r="LTO52" s="1116"/>
      <c r="LTP52" s="1116"/>
      <c r="LTQ52" s="1116"/>
      <c r="LTR52" s="1116"/>
      <c r="LTS52" s="1116"/>
      <c r="LTT52" s="1116"/>
      <c r="LTU52" s="1116"/>
      <c r="LTV52" s="1116"/>
      <c r="LTW52" s="1116"/>
      <c r="LTX52" s="1116"/>
      <c r="LTY52" s="1116"/>
      <c r="LTZ52" s="1116"/>
      <c r="LUA52" s="1116"/>
      <c r="LUB52" s="1116"/>
      <c r="LUC52" s="1116"/>
      <c r="LUD52" s="1116"/>
      <c r="LUE52" s="1116"/>
      <c r="LUF52" s="1116"/>
      <c r="LUG52" s="1116"/>
      <c r="LUH52" s="1116"/>
      <c r="LUI52" s="1116"/>
      <c r="LUJ52" s="1116"/>
      <c r="LUK52" s="1116"/>
      <c r="LUL52" s="1116"/>
      <c r="LUM52" s="1116"/>
      <c r="LUN52" s="1116"/>
      <c r="LUO52" s="1116"/>
      <c r="LUP52" s="1116"/>
      <c r="LUQ52" s="1116"/>
      <c r="LUR52" s="1116"/>
      <c r="LUS52" s="1116"/>
      <c r="LUT52" s="1116"/>
      <c r="LUU52" s="1116"/>
      <c r="LUV52" s="1116"/>
      <c r="LUW52" s="1116"/>
      <c r="LUX52" s="1116"/>
      <c r="LUY52" s="1116"/>
      <c r="LUZ52" s="1116"/>
      <c r="LVA52" s="1116"/>
      <c r="LVB52" s="1116"/>
      <c r="LVC52" s="1116"/>
      <c r="LVD52" s="1116"/>
      <c r="LVE52" s="1116"/>
      <c r="LVF52" s="1116"/>
      <c r="LVG52" s="1116"/>
      <c r="LVH52" s="1116"/>
      <c r="LVI52" s="1116"/>
      <c r="LVJ52" s="1116"/>
      <c r="LVK52" s="1116"/>
      <c r="LVL52" s="1116"/>
      <c r="LVM52" s="1116"/>
      <c r="LVN52" s="1116"/>
      <c r="LVO52" s="1116"/>
      <c r="LVP52" s="1116"/>
      <c r="LVQ52" s="1116"/>
      <c r="LVR52" s="1116"/>
      <c r="LVS52" s="1116"/>
      <c r="LVT52" s="1116"/>
      <c r="LVU52" s="1116"/>
      <c r="LVV52" s="1116"/>
      <c r="LVW52" s="1116"/>
      <c r="LVX52" s="1116"/>
      <c r="LVY52" s="1116"/>
      <c r="LVZ52" s="1116"/>
      <c r="LWA52" s="1116"/>
      <c r="LWB52" s="1116"/>
      <c r="LWC52" s="1116"/>
      <c r="LWD52" s="1116"/>
      <c r="LWE52" s="1116"/>
      <c r="LWF52" s="1116"/>
      <c r="LWG52" s="1116"/>
      <c r="LWH52" s="1116"/>
      <c r="LWI52" s="1116"/>
      <c r="LWJ52" s="1116"/>
      <c r="LWK52" s="1116"/>
      <c r="LWL52" s="1116"/>
      <c r="LWM52" s="1116"/>
      <c r="LWN52" s="1116"/>
      <c r="LWO52" s="1116"/>
      <c r="LWP52" s="1116"/>
      <c r="LWQ52" s="1116"/>
      <c r="LWR52" s="1116"/>
      <c r="LWS52" s="1116"/>
      <c r="LWT52" s="1116"/>
      <c r="LWU52" s="1116"/>
      <c r="LWV52" s="1116"/>
      <c r="LWW52" s="1116"/>
      <c r="LWX52" s="1116"/>
      <c r="LWY52" s="1116"/>
      <c r="LWZ52" s="1116"/>
      <c r="LXA52" s="1116"/>
      <c r="LXB52" s="1116"/>
      <c r="LXC52" s="1116"/>
      <c r="LXD52" s="1116"/>
      <c r="LXE52" s="1116"/>
      <c r="LXF52" s="1116"/>
      <c r="LXG52" s="1116"/>
      <c r="LXH52" s="1116"/>
      <c r="LXI52" s="1116"/>
      <c r="LXJ52" s="1116"/>
      <c r="LXK52" s="1116"/>
      <c r="LXL52" s="1116"/>
      <c r="LXM52" s="1116"/>
      <c r="LXN52" s="1116"/>
      <c r="LXO52" s="1116"/>
      <c r="LXP52" s="1116"/>
      <c r="LXQ52" s="1116"/>
      <c r="LXR52" s="1116"/>
      <c r="LXS52" s="1116"/>
      <c r="LXT52" s="1116"/>
      <c r="LXU52" s="1116"/>
      <c r="LXV52" s="1116"/>
      <c r="LXW52" s="1116"/>
      <c r="LXX52" s="1116"/>
      <c r="LXY52" s="1116"/>
      <c r="LXZ52" s="1116"/>
      <c r="LYA52" s="1116"/>
      <c r="LYB52" s="1116"/>
      <c r="LYC52" s="1116"/>
      <c r="LYD52" s="1116"/>
      <c r="LYE52" s="1116"/>
      <c r="LYF52" s="1116"/>
      <c r="LYG52" s="1116"/>
      <c r="LYH52" s="1116"/>
      <c r="LYI52" s="1116"/>
      <c r="LYJ52" s="1116"/>
      <c r="LYK52" s="1116"/>
      <c r="LYL52" s="1116"/>
      <c r="LYM52" s="1116"/>
      <c r="LYN52" s="1116"/>
      <c r="LYO52" s="1116"/>
      <c r="LYP52" s="1116"/>
      <c r="LYQ52" s="1116"/>
      <c r="LYR52" s="1116"/>
      <c r="LYS52" s="1116"/>
      <c r="LYT52" s="1116"/>
      <c r="LYU52" s="1116"/>
      <c r="LYV52" s="1116"/>
      <c r="LYW52" s="1116"/>
      <c r="LYX52" s="1116"/>
      <c r="LYY52" s="1116"/>
      <c r="LYZ52" s="1116"/>
      <c r="LZA52" s="1116"/>
      <c r="LZB52" s="1116"/>
      <c r="LZC52" s="1116"/>
      <c r="LZD52" s="1116"/>
      <c r="LZE52" s="1116"/>
      <c r="LZF52" s="1116"/>
      <c r="LZG52" s="1116"/>
      <c r="LZH52" s="1116"/>
      <c r="LZI52" s="1116"/>
      <c r="LZJ52" s="1116"/>
      <c r="LZK52" s="1116"/>
      <c r="LZL52" s="1116"/>
      <c r="LZM52" s="1116"/>
      <c r="LZN52" s="1116"/>
      <c r="LZO52" s="1116"/>
      <c r="LZP52" s="1116"/>
      <c r="LZQ52" s="1116"/>
      <c r="LZR52" s="1116"/>
      <c r="LZS52" s="1116"/>
      <c r="LZT52" s="1116"/>
      <c r="LZU52" s="1116"/>
      <c r="LZV52" s="1116"/>
      <c r="LZW52" s="1116"/>
      <c r="LZX52" s="1116"/>
      <c r="LZY52" s="1116"/>
      <c r="LZZ52" s="1116"/>
      <c r="MAA52" s="1116"/>
      <c r="MAB52" s="1116"/>
      <c r="MAC52" s="1116"/>
      <c r="MAD52" s="1116"/>
      <c r="MAE52" s="1116"/>
      <c r="MAF52" s="1116"/>
      <c r="MAG52" s="1116"/>
      <c r="MAH52" s="1116"/>
      <c r="MAI52" s="1116"/>
      <c r="MAJ52" s="1116"/>
      <c r="MAK52" s="1116"/>
      <c r="MAL52" s="1116"/>
      <c r="MAM52" s="1116"/>
      <c r="MAN52" s="1116"/>
      <c r="MAO52" s="1116"/>
      <c r="MAP52" s="1116"/>
      <c r="MAQ52" s="1116"/>
      <c r="MAR52" s="1116"/>
      <c r="MAS52" s="1116"/>
      <c r="MAT52" s="1116"/>
      <c r="MAU52" s="1116"/>
      <c r="MAV52" s="1116"/>
      <c r="MAW52" s="1116"/>
      <c r="MAX52" s="1116"/>
      <c r="MAY52" s="1116"/>
      <c r="MAZ52" s="1116"/>
      <c r="MBA52" s="1116"/>
      <c r="MBB52" s="1116"/>
      <c r="MBC52" s="1116"/>
      <c r="MBD52" s="1116"/>
      <c r="MBE52" s="1116"/>
      <c r="MBF52" s="1116"/>
      <c r="MBG52" s="1116"/>
      <c r="MBH52" s="1116"/>
      <c r="MBI52" s="1116"/>
      <c r="MBJ52" s="1116"/>
      <c r="MBK52" s="1116"/>
      <c r="MBL52" s="1116"/>
      <c r="MBM52" s="1116"/>
      <c r="MBN52" s="1116"/>
      <c r="MBO52" s="1116"/>
      <c r="MBP52" s="1116"/>
      <c r="MBQ52" s="1116"/>
      <c r="MBR52" s="1116"/>
      <c r="MBS52" s="1116"/>
      <c r="MBT52" s="1116"/>
      <c r="MBU52" s="1116"/>
      <c r="MBV52" s="1116"/>
      <c r="MBW52" s="1116"/>
      <c r="MBX52" s="1116"/>
      <c r="MBY52" s="1116"/>
      <c r="MBZ52" s="1116"/>
      <c r="MCA52" s="1116"/>
      <c r="MCB52" s="1116"/>
      <c r="MCC52" s="1116"/>
      <c r="MCD52" s="1116"/>
      <c r="MCE52" s="1116"/>
      <c r="MCF52" s="1116"/>
      <c r="MCG52" s="1116"/>
      <c r="MCH52" s="1116"/>
      <c r="MCI52" s="1116"/>
      <c r="MCJ52" s="1116"/>
      <c r="MCK52" s="1116"/>
      <c r="MCL52" s="1116"/>
      <c r="MCM52" s="1116"/>
      <c r="MCN52" s="1116"/>
      <c r="MCO52" s="1116"/>
      <c r="MCP52" s="1116"/>
      <c r="MCQ52" s="1116"/>
      <c r="MCR52" s="1116"/>
      <c r="MCS52" s="1116"/>
      <c r="MCT52" s="1116"/>
      <c r="MCU52" s="1116"/>
      <c r="MCV52" s="1116"/>
      <c r="MCW52" s="1116"/>
      <c r="MCX52" s="1116"/>
      <c r="MCY52" s="1116"/>
      <c r="MCZ52" s="1116"/>
      <c r="MDA52" s="1116"/>
      <c r="MDB52" s="1116"/>
      <c r="MDC52" s="1116"/>
      <c r="MDD52" s="1116"/>
      <c r="MDE52" s="1116"/>
      <c r="MDF52" s="1116"/>
      <c r="MDG52" s="1116"/>
      <c r="MDH52" s="1116"/>
      <c r="MDI52" s="1116"/>
      <c r="MDJ52" s="1116"/>
      <c r="MDK52" s="1116"/>
      <c r="MDL52" s="1116"/>
      <c r="MDM52" s="1116"/>
      <c r="MDN52" s="1116"/>
      <c r="MDO52" s="1116"/>
      <c r="MDP52" s="1116"/>
      <c r="MDQ52" s="1116"/>
      <c r="MDR52" s="1116"/>
      <c r="MDS52" s="1116"/>
      <c r="MDT52" s="1116"/>
      <c r="MDU52" s="1116"/>
      <c r="MDV52" s="1116"/>
      <c r="MDW52" s="1116"/>
      <c r="MDX52" s="1116"/>
      <c r="MDY52" s="1116"/>
      <c r="MDZ52" s="1116"/>
      <c r="MEA52" s="1116"/>
      <c r="MEB52" s="1116"/>
      <c r="MEC52" s="1116"/>
      <c r="MED52" s="1116"/>
      <c r="MEE52" s="1116"/>
      <c r="MEF52" s="1116"/>
      <c r="MEG52" s="1116"/>
      <c r="MEH52" s="1116"/>
      <c r="MEI52" s="1116"/>
      <c r="MEJ52" s="1116"/>
      <c r="MEK52" s="1116"/>
      <c r="MEL52" s="1116"/>
      <c r="MEM52" s="1116"/>
      <c r="MEN52" s="1116"/>
      <c r="MEO52" s="1116"/>
      <c r="MEP52" s="1116"/>
      <c r="MEQ52" s="1116"/>
      <c r="MER52" s="1116"/>
      <c r="MES52" s="1116"/>
      <c r="MET52" s="1116"/>
      <c r="MEU52" s="1116"/>
      <c r="MEV52" s="1116"/>
      <c r="MEW52" s="1116"/>
      <c r="MEX52" s="1116"/>
      <c r="MEY52" s="1116"/>
      <c r="MEZ52" s="1116"/>
      <c r="MFA52" s="1116"/>
      <c r="MFB52" s="1116"/>
      <c r="MFC52" s="1116"/>
      <c r="MFD52" s="1116"/>
      <c r="MFE52" s="1116"/>
      <c r="MFF52" s="1116"/>
      <c r="MFG52" s="1116"/>
      <c r="MFH52" s="1116"/>
      <c r="MFI52" s="1116"/>
      <c r="MFJ52" s="1116"/>
      <c r="MFK52" s="1116"/>
      <c r="MFL52" s="1116"/>
      <c r="MFM52" s="1116"/>
      <c r="MFN52" s="1116"/>
      <c r="MFO52" s="1116"/>
      <c r="MFP52" s="1116"/>
      <c r="MFQ52" s="1116"/>
      <c r="MFR52" s="1116"/>
      <c r="MFS52" s="1116"/>
      <c r="MFT52" s="1116"/>
      <c r="MFU52" s="1116"/>
      <c r="MFV52" s="1116"/>
      <c r="MFW52" s="1116"/>
      <c r="MFX52" s="1116"/>
      <c r="MFY52" s="1116"/>
      <c r="MFZ52" s="1116"/>
      <c r="MGA52" s="1116"/>
      <c r="MGB52" s="1116"/>
      <c r="MGC52" s="1116"/>
      <c r="MGD52" s="1116"/>
      <c r="MGE52" s="1116"/>
      <c r="MGF52" s="1116"/>
      <c r="MGG52" s="1116"/>
      <c r="MGH52" s="1116"/>
      <c r="MGI52" s="1116"/>
      <c r="MGJ52" s="1116"/>
      <c r="MGK52" s="1116"/>
      <c r="MGL52" s="1116"/>
      <c r="MGM52" s="1116"/>
      <c r="MGN52" s="1116"/>
      <c r="MGO52" s="1116"/>
      <c r="MGP52" s="1116"/>
      <c r="MGQ52" s="1116"/>
      <c r="MGR52" s="1116"/>
      <c r="MGS52" s="1116"/>
      <c r="MGT52" s="1116"/>
      <c r="MGU52" s="1116"/>
      <c r="MGV52" s="1116"/>
      <c r="MGW52" s="1116"/>
      <c r="MGX52" s="1116"/>
      <c r="MGY52" s="1116"/>
      <c r="MGZ52" s="1116"/>
      <c r="MHA52" s="1116"/>
      <c r="MHB52" s="1116"/>
      <c r="MHC52" s="1116"/>
      <c r="MHD52" s="1116"/>
      <c r="MHE52" s="1116"/>
      <c r="MHF52" s="1116"/>
      <c r="MHG52" s="1116"/>
      <c r="MHH52" s="1116"/>
      <c r="MHI52" s="1116"/>
      <c r="MHJ52" s="1116"/>
      <c r="MHK52" s="1116"/>
      <c r="MHL52" s="1116"/>
      <c r="MHM52" s="1116"/>
      <c r="MHN52" s="1116"/>
      <c r="MHO52" s="1116"/>
      <c r="MHP52" s="1116"/>
      <c r="MHQ52" s="1116"/>
      <c r="MHR52" s="1116"/>
      <c r="MHS52" s="1116"/>
      <c r="MHT52" s="1116"/>
      <c r="MHU52" s="1116"/>
      <c r="MHV52" s="1116"/>
      <c r="MHW52" s="1116"/>
      <c r="MHX52" s="1116"/>
      <c r="MHY52" s="1116"/>
      <c r="MHZ52" s="1116"/>
      <c r="MIA52" s="1116"/>
      <c r="MIB52" s="1116"/>
      <c r="MIC52" s="1116"/>
      <c r="MID52" s="1116"/>
      <c r="MIE52" s="1116"/>
      <c r="MIF52" s="1116"/>
      <c r="MIG52" s="1116"/>
      <c r="MIH52" s="1116"/>
      <c r="MII52" s="1116"/>
      <c r="MIJ52" s="1116"/>
      <c r="MIK52" s="1116"/>
      <c r="MIL52" s="1116"/>
      <c r="MIM52" s="1116"/>
      <c r="MIN52" s="1116"/>
      <c r="MIO52" s="1116"/>
      <c r="MIP52" s="1116"/>
      <c r="MIQ52" s="1116"/>
      <c r="MIR52" s="1116"/>
      <c r="MIS52" s="1116"/>
      <c r="MIT52" s="1116"/>
      <c r="MIU52" s="1116"/>
      <c r="MIV52" s="1116"/>
      <c r="MIW52" s="1116"/>
      <c r="MIX52" s="1116"/>
      <c r="MIY52" s="1116"/>
      <c r="MIZ52" s="1116"/>
      <c r="MJA52" s="1116"/>
      <c r="MJB52" s="1116"/>
      <c r="MJC52" s="1116"/>
      <c r="MJD52" s="1116"/>
      <c r="MJE52" s="1116"/>
      <c r="MJF52" s="1116"/>
      <c r="MJG52" s="1116"/>
      <c r="MJH52" s="1116"/>
      <c r="MJI52" s="1116"/>
      <c r="MJJ52" s="1116"/>
      <c r="MJK52" s="1116"/>
      <c r="MJL52" s="1116"/>
      <c r="MJM52" s="1116"/>
      <c r="MJN52" s="1116"/>
      <c r="MJO52" s="1116"/>
      <c r="MJP52" s="1116"/>
      <c r="MJQ52" s="1116"/>
      <c r="MJR52" s="1116"/>
      <c r="MJS52" s="1116"/>
      <c r="MJT52" s="1116"/>
      <c r="MJU52" s="1116"/>
      <c r="MJV52" s="1116"/>
      <c r="MJW52" s="1116"/>
      <c r="MJX52" s="1116"/>
      <c r="MJY52" s="1116"/>
      <c r="MJZ52" s="1116"/>
      <c r="MKA52" s="1116"/>
      <c r="MKB52" s="1116"/>
      <c r="MKC52" s="1116"/>
      <c r="MKD52" s="1116"/>
      <c r="MKE52" s="1116"/>
      <c r="MKF52" s="1116"/>
      <c r="MKG52" s="1116"/>
      <c r="MKH52" s="1116"/>
      <c r="MKI52" s="1116"/>
      <c r="MKJ52" s="1116"/>
      <c r="MKK52" s="1116"/>
      <c r="MKL52" s="1116"/>
      <c r="MKM52" s="1116"/>
      <c r="MKN52" s="1116"/>
      <c r="MKO52" s="1116"/>
      <c r="MKP52" s="1116"/>
      <c r="MKQ52" s="1116"/>
      <c r="MKR52" s="1116"/>
      <c r="MKS52" s="1116"/>
      <c r="MKT52" s="1116"/>
      <c r="MKU52" s="1116"/>
      <c r="MKV52" s="1116"/>
      <c r="MKW52" s="1116"/>
      <c r="MKX52" s="1116"/>
      <c r="MKY52" s="1116"/>
      <c r="MKZ52" s="1116"/>
      <c r="MLA52" s="1116"/>
      <c r="MLB52" s="1116"/>
      <c r="MLC52" s="1116"/>
      <c r="MLD52" s="1116"/>
      <c r="MLE52" s="1116"/>
      <c r="MLF52" s="1116"/>
      <c r="MLG52" s="1116"/>
      <c r="MLH52" s="1116"/>
      <c r="MLI52" s="1116"/>
      <c r="MLJ52" s="1116"/>
      <c r="MLK52" s="1116"/>
      <c r="MLL52" s="1116"/>
      <c r="MLM52" s="1116"/>
      <c r="MLN52" s="1116"/>
      <c r="MLO52" s="1116"/>
      <c r="MLP52" s="1116"/>
      <c r="MLQ52" s="1116"/>
      <c r="MLR52" s="1116"/>
      <c r="MLS52" s="1116"/>
      <c r="MLT52" s="1116"/>
      <c r="MLU52" s="1116"/>
      <c r="MLV52" s="1116"/>
      <c r="MLW52" s="1116"/>
      <c r="MLX52" s="1116"/>
      <c r="MLY52" s="1116"/>
      <c r="MLZ52" s="1116"/>
      <c r="MMA52" s="1116"/>
      <c r="MMB52" s="1116"/>
      <c r="MMC52" s="1116"/>
      <c r="MMD52" s="1116"/>
      <c r="MME52" s="1116"/>
      <c r="MMF52" s="1116"/>
      <c r="MMG52" s="1116"/>
      <c r="MMH52" s="1116"/>
      <c r="MMI52" s="1116"/>
      <c r="MMJ52" s="1116"/>
      <c r="MMK52" s="1116"/>
      <c r="MML52" s="1116"/>
      <c r="MMM52" s="1116"/>
      <c r="MMN52" s="1116"/>
      <c r="MMO52" s="1116"/>
      <c r="MMP52" s="1116"/>
      <c r="MMQ52" s="1116"/>
      <c r="MMR52" s="1116"/>
      <c r="MMS52" s="1116"/>
      <c r="MMT52" s="1116"/>
      <c r="MMU52" s="1116"/>
      <c r="MMV52" s="1116"/>
      <c r="MMW52" s="1116"/>
      <c r="MMX52" s="1116"/>
      <c r="MMY52" s="1116"/>
      <c r="MMZ52" s="1116"/>
      <c r="MNA52" s="1116"/>
      <c r="MNB52" s="1116"/>
      <c r="MNC52" s="1116"/>
      <c r="MND52" s="1116"/>
      <c r="MNE52" s="1116"/>
      <c r="MNF52" s="1116"/>
      <c r="MNG52" s="1116"/>
      <c r="MNH52" s="1116"/>
      <c r="MNI52" s="1116"/>
      <c r="MNJ52" s="1116"/>
      <c r="MNK52" s="1116"/>
      <c r="MNL52" s="1116"/>
      <c r="MNM52" s="1116"/>
      <c r="MNN52" s="1116"/>
      <c r="MNO52" s="1116"/>
      <c r="MNP52" s="1116"/>
      <c r="MNQ52" s="1116"/>
      <c r="MNR52" s="1116"/>
      <c r="MNS52" s="1116"/>
      <c r="MNT52" s="1116"/>
      <c r="MNU52" s="1116"/>
      <c r="MNV52" s="1116"/>
      <c r="MNW52" s="1116"/>
      <c r="MNX52" s="1116"/>
      <c r="MNY52" s="1116"/>
      <c r="MNZ52" s="1116"/>
      <c r="MOA52" s="1116"/>
      <c r="MOB52" s="1116"/>
      <c r="MOC52" s="1116"/>
      <c r="MOD52" s="1116"/>
      <c r="MOE52" s="1116"/>
      <c r="MOF52" s="1116"/>
      <c r="MOG52" s="1116"/>
      <c r="MOH52" s="1116"/>
      <c r="MOI52" s="1116"/>
      <c r="MOJ52" s="1116"/>
      <c r="MOK52" s="1116"/>
      <c r="MOL52" s="1116"/>
      <c r="MOM52" s="1116"/>
      <c r="MON52" s="1116"/>
      <c r="MOO52" s="1116"/>
      <c r="MOP52" s="1116"/>
      <c r="MOQ52" s="1116"/>
      <c r="MOR52" s="1116"/>
      <c r="MOS52" s="1116"/>
      <c r="MOT52" s="1116"/>
      <c r="MOU52" s="1116"/>
      <c r="MOV52" s="1116"/>
      <c r="MOW52" s="1116"/>
      <c r="MOX52" s="1116"/>
      <c r="MOY52" s="1116"/>
      <c r="MOZ52" s="1116"/>
      <c r="MPA52" s="1116"/>
      <c r="MPB52" s="1116"/>
      <c r="MPC52" s="1116"/>
      <c r="MPD52" s="1116"/>
      <c r="MPE52" s="1116"/>
      <c r="MPF52" s="1116"/>
      <c r="MPG52" s="1116"/>
      <c r="MPH52" s="1116"/>
      <c r="MPI52" s="1116"/>
      <c r="MPJ52" s="1116"/>
      <c r="MPK52" s="1116"/>
      <c r="MPL52" s="1116"/>
      <c r="MPM52" s="1116"/>
      <c r="MPN52" s="1116"/>
      <c r="MPO52" s="1116"/>
      <c r="MPP52" s="1116"/>
      <c r="MPQ52" s="1116"/>
      <c r="MPR52" s="1116"/>
      <c r="MPS52" s="1116"/>
      <c r="MPT52" s="1116"/>
      <c r="MPU52" s="1116"/>
      <c r="MPV52" s="1116"/>
      <c r="MPW52" s="1116"/>
      <c r="MPX52" s="1116"/>
      <c r="MPY52" s="1116"/>
      <c r="MPZ52" s="1116"/>
      <c r="MQA52" s="1116"/>
      <c r="MQB52" s="1116"/>
      <c r="MQC52" s="1116"/>
      <c r="MQD52" s="1116"/>
      <c r="MQE52" s="1116"/>
      <c r="MQF52" s="1116"/>
      <c r="MQG52" s="1116"/>
      <c r="MQH52" s="1116"/>
      <c r="MQI52" s="1116"/>
      <c r="MQJ52" s="1116"/>
      <c r="MQK52" s="1116"/>
      <c r="MQL52" s="1116"/>
      <c r="MQM52" s="1116"/>
      <c r="MQN52" s="1116"/>
      <c r="MQO52" s="1116"/>
      <c r="MQP52" s="1116"/>
      <c r="MQQ52" s="1116"/>
      <c r="MQR52" s="1116"/>
      <c r="MQS52" s="1116"/>
      <c r="MQT52" s="1116"/>
      <c r="MQU52" s="1116"/>
      <c r="MQV52" s="1116"/>
      <c r="MQW52" s="1116"/>
      <c r="MQX52" s="1116"/>
      <c r="MQY52" s="1116"/>
      <c r="MQZ52" s="1116"/>
      <c r="MRA52" s="1116"/>
      <c r="MRB52" s="1116"/>
      <c r="MRC52" s="1116"/>
      <c r="MRD52" s="1116"/>
      <c r="MRE52" s="1116"/>
      <c r="MRF52" s="1116"/>
      <c r="MRG52" s="1116"/>
      <c r="MRH52" s="1116"/>
      <c r="MRI52" s="1116"/>
      <c r="MRJ52" s="1116"/>
      <c r="MRK52" s="1116"/>
      <c r="MRL52" s="1116"/>
      <c r="MRM52" s="1116"/>
      <c r="MRN52" s="1116"/>
      <c r="MRO52" s="1116"/>
      <c r="MRP52" s="1116"/>
      <c r="MRQ52" s="1116"/>
      <c r="MRR52" s="1116"/>
      <c r="MRS52" s="1116"/>
      <c r="MRT52" s="1116"/>
      <c r="MRU52" s="1116"/>
      <c r="MRV52" s="1116"/>
      <c r="MRW52" s="1116"/>
      <c r="MRX52" s="1116"/>
      <c r="MRY52" s="1116"/>
      <c r="MRZ52" s="1116"/>
      <c r="MSA52" s="1116"/>
      <c r="MSB52" s="1116"/>
      <c r="MSC52" s="1116"/>
      <c r="MSD52" s="1116"/>
      <c r="MSE52" s="1116"/>
      <c r="MSF52" s="1116"/>
      <c r="MSG52" s="1116"/>
      <c r="MSH52" s="1116"/>
      <c r="MSI52" s="1116"/>
      <c r="MSJ52" s="1116"/>
      <c r="MSK52" s="1116"/>
      <c r="MSL52" s="1116"/>
      <c r="MSM52" s="1116"/>
      <c r="MSN52" s="1116"/>
      <c r="MSO52" s="1116"/>
      <c r="MSP52" s="1116"/>
      <c r="MSQ52" s="1116"/>
      <c r="MSR52" s="1116"/>
      <c r="MSS52" s="1116"/>
      <c r="MST52" s="1116"/>
      <c r="MSU52" s="1116"/>
      <c r="MSV52" s="1116"/>
      <c r="MSW52" s="1116"/>
      <c r="MSX52" s="1116"/>
      <c r="MSY52" s="1116"/>
      <c r="MSZ52" s="1116"/>
      <c r="MTA52" s="1116"/>
      <c r="MTB52" s="1116"/>
      <c r="MTC52" s="1116"/>
      <c r="MTD52" s="1116"/>
      <c r="MTE52" s="1116"/>
      <c r="MTF52" s="1116"/>
      <c r="MTG52" s="1116"/>
      <c r="MTH52" s="1116"/>
      <c r="MTI52" s="1116"/>
      <c r="MTJ52" s="1116"/>
      <c r="MTK52" s="1116"/>
      <c r="MTL52" s="1116"/>
      <c r="MTM52" s="1116"/>
      <c r="MTN52" s="1116"/>
      <c r="MTO52" s="1116"/>
      <c r="MTP52" s="1116"/>
      <c r="MTQ52" s="1116"/>
      <c r="MTR52" s="1116"/>
      <c r="MTS52" s="1116"/>
      <c r="MTT52" s="1116"/>
      <c r="MTU52" s="1116"/>
      <c r="MTV52" s="1116"/>
      <c r="MTW52" s="1116"/>
      <c r="MTX52" s="1116"/>
      <c r="MTY52" s="1116"/>
      <c r="MTZ52" s="1116"/>
      <c r="MUA52" s="1116"/>
      <c r="MUB52" s="1116"/>
      <c r="MUC52" s="1116"/>
      <c r="MUD52" s="1116"/>
      <c r="MUE52" s="1116"/>
      <c r="MUF52" s="1116"/>
      <c r="MUG52" s="1116"/>
      <c r="MUH52" s="1116"/>
      <c r="MUI52" s="1116"/>
      <c r="MUJ52" s="1116"/>
      <c r="MUK52" s="1116"/>
      <c r="MUL52" s="1116"/>
      <c r="MUM52" s="1116"/>
      <c r="MUN52" s="1116"/>
      <c r="MUO52" s="1116"/>
      <c r="MUP52" s="1116"/>
      <c r="MUQ52" s="1116"/>
      <c r="MUR52" s="1116"/>
      <c r="MUS52" s="1116"/>
      <c r="MUT52" s="1116"/>
      <c r="MUU52" s="1116"/>
      <c r="MUV52" s="1116"/>
      <c r="MUW52" s="1116"/>
      <c r="MUX52" s="1116"/>
      <c r="MUY52" s="1116"/>
      <c r="MUZ52" s="1116"/>
      <c r="MVA52" s="1116"/>
      <c r="MVB52" s="1116"/>
      <c r="MVC52" s="1116"/>
      <c r="MVD52" s="1116"/>
      <c r="MVE52" s="1116"/>
      <c r="MVF52" s="1116"/>
      <c r="MVG52" s="1116"/>
      <c r="MVH52" s="1116"/>
      <c r="MVI52" s="1116"/>
      <c r="MVJ52" s="1116"/>
      <c r="MVK52" s="1116"/>
      <c r="MVL52" s="1116"/>
      <c r="MVM52" s="1116"/>
      <c r="MVN52" s="1116"/>
      <c r="MVO52" s="1116"/>
      <c r="MVP52" s="1116"/>
      <c r="MVQ52" s="1116"/>
      <c r="MVR52" s="1116"/>
      <c r="MVS52" s="1116"/>
      <c r="MVT52" s="1116"/>
      <c r="MVU52" s="1116"/>
      <c r="MVV52" s="1116"/>
      <c r="MVW52" s="1116"/>
      <c r="MVX52" s="1116"/>
      <c r="MVY52" s="1116"/>
      <c r="MVZ52" s="1116"/>
      <c r="MWA52" s="1116"/>
      <c r="MWB52" s="1116"/>
      <c r="MWC52" s="1116"/>
      <c r="MWD52" s="1116"/>
      <c r="MWE52" s="1116"/>
      <c r="MWF52" s="1116"/>
      <c r="MWG52" s="1116"/>
      <c r="MWH52" s="1116"/>
      <c r="MWI52" s="1116"/>
      <c r="MWJ52" s="1116"/>
      <c r="MWK52" s="1116"/>
      <c r="MWL52" s="1116"/>
      <c r="MWM52" s="1116"/>
      <c r="MWN52" s="1116"/>
      <c r="MWO52" s="1116"/>
      <c r="MWP52" s="1116"/>
      <c r="MWQ52" s="1116"/>
      <c r="MWR52" s="1116"/>
      <c r="MWS52" s="1116"/>
      <c r="MWT52" s="1116"/>
      <c r="MWU52" s="1116"/>
      <c r="MWV52" s="1116"/>
      <c r="MWW52" s="1116"/>
      <c r="MWX52" s="1116"/>
      <c r="MWY52" s="1116"/>
      <c r="MWZ52" s="1116"/>
      <c r="MXA52" s="1116"/>
      <c r="MXB52" s="1116"/>
      <c r="MXC52" s="1116"/>
      <c r="MXD52" s="1116"/>
      <c r="MXE52" s="1116"/>
      <c r="MXF52" s="1116"/>
      <c r="MXG52" s="1116"/>
      <c r="MXH52" s="1116"/>
      <c r="MXI52" s="1116"/>
      <c r="MXJ52" s="1116"/>
      <c r="MXK52" s="1116"/>
      <c r="MXL52" s="1116"/>
      <c r="MXM52" s="1116"/>
      <c r="MXN52" s="1116"/>
      <c r="MXO52" s="1116"/>
      <c r="MXP52" s="1116"/>
      <c r="MXQ52" s="1116"/>
      <c r="MXR52" s="1116"/>
      <c r="MXS52" s="1116"/>
      <c r="MXT52" s="1116"/>
      <c r="MXU52" s="1116"/>
      <c r="MXV52" s="1116"/>
      <c r="MXW52" s="1116"/>
      <c r="MXX52" s="1116"/>
      <c r="MXY52" s="1116"/>
      <c r="MXZ52" s="1116"/>
      <c r="MYA52" s="1116"/>
      <c r="MYB52" s="1116"/>
      <c r="MYC52" s="1116"/>
      <c r="MYD52" s="1116"/>
      <c r="MYE52" s="1116"/>
      <c r="MYF52" s="1116"/>
      <c r="MYG52" s="1116"/>
      <c r="MYH52" s="1116"/>
      <c r="MYI52" s="1116"/>
      <c r="MYJ52" s="1116"/>
      <c r="MYK52" s="1116"/>
      <c r="MYL52" s="1116"/>
      <c r="MYM52" s="1116"/>
      <c r="MYN52" s="1116"/>
      <c r="MYO52" s="1116"/>
      <c r="MYP52" s="1116"/>
      <c r="MYQ52" s="1116"/>
      <c r="MYR52" s="1116"/>
      <c r="MYS52" s="1116"/>
      <c r="MYT52" s="1116"/>
      <c r="MYU52" s="1116"/>
      <c r="MYV52" s="1116"/>
      <c r="MYW52" s="1116"/>
      <c r="MYX52" s="1116"/>
      <c r="MYY52" s="1116"/>
      <c r="MYZ52" s="1116"/>
      <c r="MZA52" s="1116"/>
      <c r="MZB52" s="1116"/>
      <c r="MZC52" s="1116"/>
      <c r="MZD52" s="1116"/>
      <c r="MZE52" s="1116"/>
      <c r="MZF52" s="1116"/>
      <c r="MZG52" s="1116"/>
      <c r="MZH52" s="1116"/>
      <c r="MZI52" s="1116"/>
      <c r="MZJ52" s="1116"/>
      <c r="MZK52" s="1116"/>
      <c r="MZL52" s="1116"/>
      <c r="MZM52" s="1116"/>
      <c r="MZN52" s="1116"/>
      <c r="MZO52" s="1116"/>
      <c r="MZP52" s="1116"/>
      <c r="MZQ52" s="1116"/>
      <c r="MZR52" s="1116"/>
      <c r="MZS52" s="1116"/>
      <c r="MZT52" s="1116"/>
      <c r="MZU52" s="1116"/>
      <c r="MZV52" s="1116"/>
      <c r="MZW52" s="1116"/>
      <c r="MZX52" s="1116"/>
      <c r="MZY52" s="1116"/>
      <c r="MZZ52" s="1116"/>
      <c r="NAA52" s="1116"/>
      <c r="NAB52" s="1116"/>
      <c r="NAC52" s="1116"/>
      <c r="NAD52" s="1116"/>
      <c r="NAE52" s="1116"/>
      <c r="NAF52" s="1116"/>
      <c r="NAG52" s="1116"/>
      <c r="NAH52" s="1116"/>
      <c r="NAI52" s="1116"/>
      <c r="NAJ52" s="1116"/>
      <c r="NAK52" s="1116"/>
      <c r="NAL52" s="1116"/>
      <c r="NAM52" s="1116"/>
      <c r="NAN52" s="1116"/>
      <c r="NAO52" s="1116"/>
      <c r="NAP52" s="1116"/>
      <c r="NAQ52" s="1116"/>
      <c r="NAR52" s="1116"/>
      <c r="NAS52" s="1116"/>
      <c r="NAT52" s="1116"/>
      <c r="NAU52" s="1116"/>
      <c r="NAV52" s="1116"/>
      <c r="NAW52" s="1116"/>
      <c r="NAX52" s="1116"/>
      <c r="NAY52" s="1116"/>
      <c r="NAZ52" s="1116"/>
      <c r="NBA52" s="1116"/>
      <c r="NBB52" s="1116"/>
      <c r="NBC52" s="1116"/>
      <c r="NBD52" s="1116"/>
      <c r="NBE52" s="1116"/>
      <c r="NBF52" s="1116"/>
      <c r="NBG52" s="1116"/>
      <c r="NBH52" s="1116"/>
      <c r="NBI52" s="1116"/>
      <c r="NBJ52" s="1116"/>
      <c r="NBK52" s="1116"/>
      <c r="NBL52" s="1116"/>
      <c r="NBM52" s="1116"/>
      <c r="NBN52" s="1116"/>
      <c r="NBO52" s="1116"/>
      <c r="NBP52" s="1116"/>
      <c r="NBQ52" s="1116"/>
      <c r="NBR52" s="1116"/>
      <c r="NBS52" s="1116"/>
      <c r="NBT52" s="1116"/>
      <c r="NBU52" s="1116"/>
      <c r="NBV52" s="1116"/>
      <c r="NBW52" s="1116"/>
      <c r="NBX52" s="1116"/>
      <c r="NBY52" s="1116"/>
      <c r="NBZ52" s="1116"/>
      <c r="NCA52" s="1116"/>
      <c r="NCB52" s="1116"/>
      <c r="NCC52" s="1116"/>
      <c r="NCD52" s="1116"/>
      <c r="NCE52" s="1116"/>
      <c r="NCF52" s="1116"/>
      <c r="NCG52" s="1116"/>
      <c r="NCH52" s="1116"/>
      <c r="NCI52" s="1116"/>
      <c r="NCJ52" s="1116"/>
      <c r="NCK52" s="1116"/>
      <c r="NCL52" s="1116"/>
      <c r="NCM52" s="1116"/>
      <c r="NCN52" s="1116"/>
      <c r="NCO52" s="1116"/>
      <c r="NCP52" s="1116"/>
      <c r="NCQ52" s="1116"/>
      <c r="NCR52" s="1116"/>
      <c r="NCS52" s="1116"/>
      <c r="NCT52" s="1116"/>
      <c r="NCU52" s="1116"/>
      <c r="NCV52" s="1116"/>
      <c r="NCW52" s="1116"/>
      <c r="NCX52" s="1116"/>
      <c r="NCY52" s="1116"/>
      <c r="NCZ52" s="1116"/>
      <c r="NDA52" s="1116"/>
      <c r="NDB52" s="1116"/>
      <c r="NDC52" s="1116"/>
      <c r="NDD52" s="1116"/>
      <c r="NDE52" s="1116"/>
      <c r="NDF52" s="1116"/>
      <c r="NDG52" s="1116"/>
      <c r="NDH52" s="1116"/>
      <c r="NDI52" s="1116"/>
      <c r="NDJ52" s="1116"/>
      <c r="NDK52" s="1116"/>
      <c r="NDL52" s="1116"/>
      <c r="NDM52" s="1116"/>
      <c r="NDN52" s="1116"/>
      <c r="NDO52" s="1116"/>
      <c r="NDP52" s="1116"/>
      <c r="NDQ52" s="1116"/>
      <c r="NDR52" s="1116"/>
      <c r="NDS52" s="1116"/>
      <c r="NDT52" s="1116"/>
      <c r="NDU52" s="1116"/>
      <c r="NDV52" s="1116"/>
      <c r="NDW52" s="1116"/>
      <c r="NDX52" s="1116"/>
      <c r="NDY52" s="1116"/>
      <c r="NDZ52" s="1116"/>
      <c r="NEA52" s="1116"/>
      <c r="NEB52" s="1116"/>
      <c r="NEC52" s="1116"/>
      <c r="NED52" s="1116"/>
      <c r="NEE52" s="1116"/>
      <c r="NEF52" s="1116"/>
      <c r="NEG52" s="1116"/>
      <c r="NEH52" s="1116"/>
      <c r="NEI52" s="1116"/>
      <c r="NEJ52" s="1116"/>
      <c r="NEK52" s="1116"/>
      <c r="NEL52" s="1116"/>
      <c r="NEM52" s="1116"/>
      <c r="NEN52" s="1116"/>
      <c r="NEO52" s="1116"/>
      <c r="NEP52" s="1116"/>
      <c r="NEQ52" s="1116"/>
      <c r="NER52" s="1116"/>
      <c r="NES52" s="1116"/>
      <c r="NET52" s="1116"/>
      <c r="NEU52" s="1116"/>
      <c r="NEV52" s="1116"/>
      <c r="NEW52" s="1116"/>
      <c r="NEX52" s="1116"/>
      <c r="NEY52" s="1116"/>
      <c r="NEZ52" s="1116"/>
      <c r="NFA52" s="1116"/>
      <c r="NFB52" s="1116"/>
      <c r="NFC52" s="1116"/>
      <c r="NFD52" s="1116"/>
      <c r="NFE52" s="1116"/>
      <c r="NFF52" s="1116"/>
      <c r="NFG52" s="1116"/>
      <c r="NFH52" s="1116"/>
      <c r="NFI52" s="1116"/>
      <c r="NFJ52" s="1116"/>
      <c r="NFK52" s="1116"/>
      <c r="NFL52" s="1116"/>
      <c r="NFM52" s="1116"/>
      <c r="NFN52" s="1116"/>
      <c r="NFO52" s="1116"/>
      <c r="NFP52" s="1116"/>
      <c r="NFQ52" s="1116"/>
      <c r="NFR52" s="1116"/>
      <c r="NFS52" s="1116"/>
      <c r="NFT52" s="1116"/>
      <c r="NFU52" s="1116"/>
      <c r="NFV52" s="1116"/>
      <c r="NFW52" s="1116"/>
      <c r="NFX52" s="1116"/>
      <c r="NFY52" s="1116"/>
      <c r="NFZ52" s="1116"/>
      <c r="NGA52" s="1116"/>
      <c r="NGB52" s="1116"/>
      <c r="NGC52" s="1116"/>
      <c r="NGD52" s="1116"/>
      <c r="NGE52" s="1116"/>
      <c r="NGF52" s="1116"/>
      <c r="NGG52" s="1116"/>
      <c r="NGH52" s="1116"/>
      <c r="NGI52" s="1116"/>
      <c r="NGJ52" s="1116"/>
      <c r="NGK52" s="1116"/>
      <c r="NGL52" s="1116"/>
      <c r="NGM52" s="1116"/>
      <c r="NGN52" s="1116"/>
      <c r="NGO52" s="1116"/>
      <c r="NGP52" s="1116"/>
      <c r="NGQ52" s="1116"/>
      <c r="NGR52" s="1116"/>
      <c r="NGS52" s="1116"/>
      <c r="NGT52" s="1116"/>
      <c r="NGU52" s="1116"/>
      <c r="NGV52" s="1116"/>
      <c r="NGW52" s="1116"/>
      <c r="NGX52" s="1116"/>
      <c r="NGY52" s="1116"/>
      <c r="NGZ52" s="1116"/>
      <c r="NHA52" s="1116"/>
      <c r="NHB52" s="1116"/>
      <c r="NHC52" s="1116"/>
      <c r="NHD52" s="1116"/>
      <c r="NHE52" s="1116"/>
      <c r="NHF52" s="1116"/>
      <c r="NHG52" s="1116"/>
      <c r="NHH52" s="1116"/>
      <c r="NHI52" s="1116"/>
      <c r="NHJ52" s="1116"/>
      <c r="NHK52" s="1116"/>
      <c r="NHL52" s="1116"/>
      <c r="NHM52" s="1116"/>
      <c r="NHN52" s="1116"/>
      <c r="NHO52" s="1116"/>
      <c r="NHP52" s="1116"/>
      <c r="NHQ52" s="1116"/>
      <c r="NHR52" s="1116"/>
      <c r="NHS52" s="1116"/>
      <c r="NHT52" s="1116"/>
      <c r="NHU52" s="1116"/>
      <c r="NHV52" s="1116"/>
      <c r="NHW52" s="1116"/>
      <c r="NHX52" s="1116"/>
      <c r="NHY52" s="1116"/>
      <c r="NHZ52" s="1116"/>
      <c r="NIA52" s="1116"/>
      <c r="NIB52" s="1116"/>
      <c r="NIC52" s="1116"/>
      <c r="NID52" s="1116"/>
      <c r="NIE52" s="1116"/>
      <c r="NIF52" s="1116"/>
      <c r="NIG52" s="1116"/>
      <c r="NIH52" s="1116"/>
      <c r="NII52" s="1116"/>
      <c r="NIJ52" s="1116"/>
      <c r="NIK52" s="1116"/>
      <c r="NIL52" s="1116"/>
      <c r="NIM52" s="1116"/>
      <c r="NIN52" s="1116"/>
      <c r="NIO52" s="1116"/>
      <c r="NIP52" s="1116"/>
      <c r="NIQ52" s="1116"/>
      <c r="NIR52" s="1116"/>
      <c r="NIS52" s="1116"/>
      <c r="NIT52" s="1116"/>
      <c r="NIU52" s="1116"/>
      <c r="NIV52" s="1116"/>
      <c r="NIW52" s="1116"/>
      <c r="NIX52" s="1116"/>
      <c r="NIY52" s="1116"/>
      <c r="NIZ52" s="1116"/>
      <c r="NJA52" s="1116"/>
      <c r="NJB52" s="1116"/>
      <c r="NJC52" s="1116"/>
      <c r="NJD52" s="1116"/>
      <c r="NJE52" s="1116"/>
      <c r="NJF52" s="1116"/>
      <c r="NJG52" s="1116"/>
      <c r="NJH52" s="1116"/>
      <c r="NJI52" s="1116"/>
      <c r="NJJ52" s="1116"/>
      <c r="NJK52" s="1116"/>
      <c r="NJL52" s="1116"/>
      <c r="NJM52" s="1116"/>
      <c r="NJN52" s="1116"/>
      <c r="NJO52" s="1116"/>
      <c r="NJP52" s="1116"/>
      <c r="NJQ52" s="1116"/>
      <c r="NJR52" s="1116"/>
      <c r="NJS52" s="1116"/>
      <c r="NJT52" s="1116"/>
      <c r="NJU52" s="1116"/>
      <c r="NJV52" s="1116"/>
      <c r="NJW52" s="1116"/>
      <c r="NJX52" s="1116"/>
      <c r="NJY52" s="1116"/>
      <c r="NJZ52" s="1116"/>
      <c r="NKA52" s="1116"/>
      <c r="NKB52" s="1116"/>
      <c r="NKC52" s="1116"/>
      <c r="NKD52" s="1116"/>
      <c r="NKE52" s="1116"/>
      <c r="NKF52" s="1116"/>
      <c r="NKG52" s="1116"/>
      <c r="NKH52" s="1116"/>
      <c r="NKI52" s="1116"/>
      <c r="NKJ52" s="1116"/>
      <c r="NKK52" s="1116"/>
      <c r="NKL52" s="1116"/>
      <c r="NKM52" s="1116"/>
      <c r="NKN52" s="1116"/>
      <c r="NKO52" s="1116"/>
      <c r="NKP52" s="1116"/>
      <c r="NKQ52" s="1116"/>
      <c r="NKR52" s="1116"/>
      <c r="NKS52" s="1116"/>
      <c r="NKT52" s="1116"/>
      <c r="NKU52" s="1116"/>
      <c r="NKV52" s="1116"/>
      <c r="NKW52" s="1116"/>
      <c r="NKX52" s="1116"/>
      <c r="NKY52" s="1116"/>
      <c r="NKZ52" s="1116"/>
      <c r="NLA52" s="1116"/>
      <c r="NLB52" s="1116"/>
      <c r="NLC52" s="1116"/>
      <c r="NLD52" s="1116"/>
      <c r="NLE52" s="1116"/>
      <c r="NLF52" s="1116"/>
      <c r="NLG52" s="1116"/>
      <c r="NLH52" s="1116"/>
      <c r="NLI52" s="1116"/>
      <c r="NLJ52" s="1116"/>
      <c r="NLK52" s="1116"/>
      <c r="NLL52" s="1116"/>
      <c r="NLM52" s="1116"/>
      <c r="NLN52" s="1116"/>
      <c r="NLO52" s="1116"/>
      <c r="NLP52" s="1116"/>
      <c r="NLQ52" s="1116"/>
      <c r="NLR52" s="1116"/>
      <c r="NLS52" s="1116"/>
      <c r="NLT52" s="1116"/>
      <c r="NLU52" s="1116"/>
      <c r="NLV52" s="1116"/>
      <c r="NLW52" s="1116"/>
      <c r="NLX52" s="1116"/>
      <c r="NLY52" s="1116"/>
      <c r="NLZ52" s="1116"/>
      <c r="NMA52" s="1116"/>
      <c r="NMB52" s="1116"/>
      <c r="NMC52" s="1116"/>
      <c r="NMD52" s="1116"/>
      <c r="NME52" s="1116"/>
      <c r="NMF52" s="1116"/>
      <c r="NMG52" s="1116"/>
      <c r="NMH52" s="1116"/>
      <c r="NMI52" s="1116"/>
      <c r="NMJ52" s="1116"/>
      <c r="NMK52" s="1116"/>
      <c r="NML52" s="1116"/>
      <c r="NMM52" s="1116"/>
      <c r="NMN52" s="1116"/>
      <c r="NMO52" s="1116"/>
      <c r="NMP52" s="1116"/>
      <c r="NMQ52" s="1116"/>
      <c r="NMR52" s="1116"/>
      <c r="NMS52" s="1116"/>
      <c r="NMT52" s="1116"/>
      <c r="NMU52" s="1116"/>
      <c r="NMV52" s="1116"/>
      <c r="NMW52" s="1116"/>
      <c r="NMX52" s="1116"/>
      <c r="NMY52" s="1116"/>
      <c r="NMZ52" s="1116"/>
      <c r="NNA52" s="1116"/>
      <c r="NNB52" s="1116"/>
      <c r="NNC52" s="1116"/>
      <c r="NND52" s="1116"/>
      <c r="NNE52" s="1116"/>
      <c r="NNF52" s="1116"/>
      <c r="NNG52" s="1116"/>
      <c r="NNH52" s="1116"/>
      <c r="NNI52" s="1116"/>
      <c r="NNJ52" s="1116"/>
      <c r="NNK52" s="1116"/>
      <c r="NNL52" s="1116"/>
      <c r="NNM52" s="1116"/>
      <c r="NNN52" s="1116"/>
      <c r="NNO52" s="1116"/>
      <c r="NNP52" s="1116"/>
      <c r="NNQ52" s="1116"/>
      <c r="NNR52" s="1116"/>
      <c r="NNS52" s="1116"/>
      <c r="NNT52" s="1116"/>
      <c r="NNU52" s="1116"/>
      <c r="NNV52" s="1116"/>
      <c r="NNW52" s="1116"/>
      <c r="NNX52" s="1116"/>
      <c r="NNY52" s="1116"/>
      <c r="NNZ52" s="1116"/>
      <c r="NOA52" s="1116"/>
      <c r="NOB52" s="1116"/>
      <c r="NOC52" s="1116"/>
      <c r="NOD52" s="1116"/>
      <c r="NOE52" s="1116"/>
      <c r="NOF52" s="1116"/>
      <c r="NOG52" s="1116"/>
      <c r="NOH52" s="1116"/>
      <c r="NOI52" s="1116"/>
      <c r="NOJ52" s="1116"/>
      <c r="NOK52" s="1116"/>
      <c r="NOL52" s="1116"/>
      <c r="NOM52" s="1116"/>
      <c r="NON52" s="1116"/>
      <c r="NOO52" s="1116"/>
      <c r="NOP52" s="1116"/>
      <c r="NOQ52" s="1116"/>
      <c r="NOR52" s="1116"/>
      <c r="NOS52" s="1116"/>
      <c r="NOT52" s="1116"/>
      <c r="NOU52" s="1116"/>
      <c r="NOV52" s="1116"/>
      <c r="NOW52" s="1116"/>
      <c r="NOX52" s="1116"/>
      <c r="NOY52" s="1116"/>
      <c r="NOZ52" s="1116"/>
      <c r="NPA52" s="1116"/>
      <c r="NPB52" s="1116"/>
      <c r="NPC52" s="1116"/>
      <c r="NPD52" s="1116"/>
      <c r="NPE52" s="1116"/>
      <c r="NPF52" s="1116"/>
      <c r="NPG52" s="1116"/>
      <c r="NPH52" s="1116"/>
      <c r="NPI52" s="1116"/>
      <c r="NPJ52" s="1116"/>
      <c r="NPK52" s="1116"/>
      <c r="NPL52" s="1116"/>
      <c r="NPM52" s="1116"/>
      <c r="NPN52" s="1116"/>
      <c r="NPO52" s="1116"/>
      <c r="NPP52" s="1116"/>
      <c r="NPQ52" s="1116"/>
      <c r="NPR52" s="1116"/>
      <c r="NPS52" s="1116"/>
      <c r="NPT52" s="1116"/>
      <c r="NPU52" s="1116"/>
      <c r="NPV52" s="1116"/>
      <c r="NPW52" s="1116"/>
      <c r="NPX52" s="1116"/>
      <c r="NPY52" s="1116"/>
      <c r="NPZ52" s="1116"/>
      <c r="NQA52" s="1116"/>
      <c r="NQB52" s="1116"/>
      <c r="NQC52" s="1116"/>
      <c r="NQD52" s="1116"/>
      <c r="NQE52" s="1116"/>
      <c r="NQF52" s="1116"/>
      <c r="NQG52" s="1116"/>
      <c r="NQH52" s="1116"/>
      <c r="NQI52" s="1116"/>
      <c r="NQJ52" s="1116"/>
      <c r="NQK52" s="1116"/>
      <c r="NQL52" s="1116"/>
      <c r="NQM52" s="1116"/>
      <c r="NQN52" s="1116"/>
      <c r="NQO52" s="1116"/>
      <c r="NQP52" s="1116"/>
      <c r="NQQ52" s="1116"/>
      <c r="NQR52" s="1116"/>
      <c r="NQS52" s="1116"/>
      <c r="NQT52" s="1116"/>
      <c r="NQU52" s="1116"/>
      <c r="NQV52" s="1116"/>
      <c r="NQW52" s="1116"/>
      <c r="NQX52" s="1116"/>
      <c r="NQY52" s="1116"/>
      <c r="NQZ52" s="1116"/>
      <c r="NRA52" s="1116"/>
      <c r="NRB52" s="1116"/>
      <c r="NRC52" s="1116"/>
      <c r="NRD52" s="1116"/>
      <c r="NRE52" s="1116"/>
      <c r="NRF52" s="1116"/>
      <c r="NRG52" s="1116"/>
      <c r="NRH52" s="1116"/>
      <c r="NRI52" s="1116"/>
      <c r="NRJ52" s="1116"/>
      <c r="NRK52" s="1116"/>
      <c r="NRL52" s="1116"/>
      <c r="NRM52" s="1116"/>
      <c r="NRN52" s="1116"/>
      <c r="NRO52" s="1116"/>
      <c r="NRP52" s="1116"/>
      <c r="NRQ52" s="1116"/>
      <c r="NRR52" s="1116"/>
      <c r="NRS52" s="1116"/>
      <c r="NRT52" s="1116"/>
      <c r="NRU52" s="1116"/>
      <c r="NRV52" s="1116"/>
      <c r="NRW52" s="1116"/>
      <c r="NRX52" s="1116"/>
      <c r="NRY52" s="1116"/>
      <c r="NRZ52" s="1116"/>
      <c r="NSA52" s="1116"/>
      <c r="NSB52" s="1116"/>
      <c r="NSC52" s="1116"/>
      <c r="NSD52" s="1116"/>
      <c r="NSE52" s="1116"/>
      <c r="NSF52" s="1116"/>
      <c r="NSG52" s="1116"/>
      <c r="NSH52" s="1116"/>
      <c r="NSI52" s="1116"/>
      <c r="NSJ52" s="1116"/>
      <c r="NSK52" s="1116"/>
      <c r="NSL52" s="1116"/>
      <c r="NSM52" s="1116"/>
      <c r="NSN52" s="1116"/>
      <c r="NSO52" s="1116"/>
      <c r="NSP52" s="1116"/>
      <c r="NSQ52" s="1116"/>
      <c r="NSR52" s="1116"/>
      <c r="NSS52" s="1116"/>
      <c r="NST52" s="1116"/>
      <c r="NSU52" s="1116"/>
      <c r="NSV52" s="1116"/>
      <c r="NSW52" s="1116"/>
      <c r="NSX52" s="1116"/>
      <c r="NSY52" s="1116"/>
      <c r="NSZ52" s="1116"/>
      <c r="NTA52" s="1116"/>
      <c r="NTB52" s="1116"/>
      <c r="NTC52" s="1116"/>
      <c r="NTD52" s="1116"/>
      <c r="NTE52" s="1116"/>
      <c r="NTF52" s="1116"/>
      <c r="NTG52" s="1116"/>
      <c r="NTH52" s="1116"/>
      <c r="NTI52" s="1116"/>
      <c r="NTJ52" s="1116"/>
      <c r="NTK52" s="1116"/>
      <c r="NTL52" s="1116"/>
      <c r="NTM52" s="1116"/>
      <c r="NTN52" s="1116"/>
      <c r="NTO52" s="1116"/>
      <c r="NTP52" s="1116"/>
      <c r="NTQ52" s="1116"/>
      <c r="NTR52" s="1116"/>
      <c r="NTS52" s="1116"/>
      <c r="NTT52" s="1116"/>
      <c r="NTU52" s="1116"/>
      <c r="NTV52" s="1116"/>
      <c r="NTW52" s="1116"/>
      <c r="NTX52" s="1116"/>
      <c r="NTY52" s="1116"/>
      <c r="NTZ52" s="1116"/>
      <c r="NUA52" s="1116"/>
      <c r="NUB52" s="1116"/>
      <c r="NUC52" s="1116"/>
      <c r="NUD52" s="1116"/>
      <c r="NUE52" s="1116"/>
      <c r="NUF52" s="1116"/>
      <c r="NUG52" s="1116"/>
      <c r="NUH52" s="1116"/>
      <c r="NUI52" s="1116"/>
      <c r="NUJ52" s="1116"/>
      <c r="NUK52" s="1116"/>
      <c r="NUL52" s="1116"/>
      <c r="NUM52" s="1116"/>
      <c r="NUN52" s="1116"/>
      <c r="NUO52" s="1116"/>
      <c r="NUP52" s="1116"/>
      <c r="NUQ52" s="1116"/>
      <c r="NUR52" s="1116"/>
      <c r="NUS52" s="1116"/>
      <c r="NUT52" s="1116"/>
      <c r="NUU52" s="1116"/>
      <c r="NUV52" s="1116"/>
      <c r="NUW52" s="1116"/>
      <c r="NUX52" s="1116"/>
      <c r="NUY52" s="1116"/>
      <c r="NUZ52" s="1116"/>
      <c r="NVA52" s="1116"/>
      <c r="NVB52" s="1116"/>
      <c r="NVC52" s="1116"/>
      <c r="NVD52" s="1116"/>
      <c r="NVE52" s="1116"/>
      <c r="NVF52" s="1116"/>
      <c r="NVG52" s="1116"/>
      <c r="NVH52" s="1116"/>
      <c r="NVI52" s="1116"/>
      <c r="NVJ52" s="1116"/>
      <c r="NVK52" s="1116"/>
      <c r="NVL52" s="1116"/>
      <c r="NVM52" s="1116"/>
      <c r="NVN52" s="1116"/>
      <c r="NVO52" s="1116"/>
      <c r="NVP52" s="1116"/>
      <c r="NVQ52" s="1116"/>
      <c r="NVR52" s="1116"/>
      <c r="NVS52" s="1116"/>
      <c r="NVT52" s="1116"/>
      <c r="NVU52" s="1116"/>
      <c r="NVV52" s="1116"/>
      <c r="NVW52" s="1116"/>
      <c r="NVX52" s="1116"/>
      <c r="NVY52" s="1116"/>
      <c r="NVZ52" s="1116"/>
      <c r="NWA52" s="1116"/>
      <c r="NWB52" s="1116"/>
      <c r="NWC52" s="1116"/>
      <c r="NWD52" s="1116"/>
      <c r="NWE52" s="1116"/>
      <c r="NWF52" s="1116"/>
      <c r="NWG52" s="1116"/>
      <c r="NWH52" s="1116"/>
      <c r="NWI52" s="1116"/>
      <c r="NWJ52" s="1116"/>
      <c r="NWK52" s="1116"/>
      <c r="NWL52" s="1116"/>
      <c r="NWM52" s="1116"/>
      <c r="NWN52" s="1116"/>
      <c r="NWO52" s="1116"/>
      <c r="NWP52" s="1116"/>
      <c r="NWQ52" s="1116"/>
      <c r="NWR52" s="1116"/>
      <c r="NWS52" s="1116"/>
      <c r="NWT52" s="1116"/>
      <c r="NWU52" s="1116"/>
      <c r="NWV52" s="1116"/>
      <c r="NWW52" s="1116"/>
      <c r="NWX52" s="1116"/>
      <c r="NWY52" s="1116"/>
      <c r="NWZ52" s="1116"/>
      <c r="NXA52" s="1116"/>
      <c r="NXB52" s="1116"/>
      <c r="NXC52" s="1116"/>
      <c r="NXD52" s="1116"/>
      <c r="NXE52" s="1116"/>
      <c r="NXF52" s="1116"/>
      <c r="NXG52" s="1116"/>
      <c r="NXH52" s="1116"/>
      <c r="NXI52" s="1116"/>
      <c r="NXJ52" s="1116"/>
      <c r="NXK52" s="1116"/>
      <c r="NXL52" s="1116"/>
      <c r="NXM52" s="1116"/>
      <c r="NXN52" s="1116"/>
      <c r="NXO52" s="1116"/>
      <c r="NXP52" s="1116"/>
      <c r="NXQ52" s="1116"/>
      <c r="NXR52" s="1116"/>
      <c r="NXS52" s="1116"/>
      <c r="NXT52" s="1116"/>
      <c r="NXU52" s="1116"/>
      <c r="NXV52" s="1116"/>
      <c r="NXW52" s="1116"/>
      <c r="NXX52" s="1116"/>
      <c r="NXY52" s="1116"/>
      <c r="NXZ52" s="1116"/>
      <c r="NYA52" s="1116"/>
      <c r="NYB52" s="1116"/>
      <c r="NYC52" s="1116"/>
      <c r="NYD52" s="1116"/>
      <c r="NYE52" s="1116"/>
      <c r="NYF52" s="1116"/>
      <c r="NYG52" s="1116"/>
      <c r="NYH52" s="1116"/>
      <c r="NYI52" s="1116"/>
      <c r="NYJ52" s="1116"/>
      <c r="NYK52" s="1116"/>
      <c r="NYL52" s="1116"/>
      <c r="NYM52" s="1116"/>
      <c r="NYN52" s="1116"/>
      <c r="NYO52" s="1116"/>
      <c r="NYP52" s="1116"/>
      <c r="NYQ52" s="1116"/>
      <c r="NYR52" s="1116"/>
      <c r="NYS52" s="1116"/>
      <c r="NYT52" s="1116"/>
      <c r="NYU52" s="1116"/>
      <c r="NYV52" s="1116"/>
      <c r="NYW52" s="1116"/>
      <c r="NYX52" s="1116"/>
      <c r="NYY52" s="1116"/>
      <c r="NYZ52" s="1116"/>
      <c r="NZA52" s="1116"/>
      <c r="NZB52" s="1116"/>
      <c r="NZC52" s="1116"/>
      <c r="NZD52" s="1116"/>
      <c r="NZE52" s="1116"/>
      <c r="NZF52" s="1116"/>
      <c r="NZG52" s="1116"/>
      <c r="NZH52" s="1116"/>
      <c r="NZI52" s="1116"/>
      <c r="NZJ52" s="1116"/>
      <c r="NZK52" s="1116"/>
      <c r="NZL52" s="1116"/>
      <c r="NZM52" s="1116"/>
      <c r="NZN52" s="1116"/>
      <c r="NZO52" s="1116"/>
      <c r="NZP52" s="1116"/>
      <c r="NZQ52" s="1116"/>
      <c r="NZR52" s="1116"/>
      <c r="NZS52" s="1116"/>
      <c r="NZT52" s="1116"/>
      <c r="NZU52" s="1116"/>
      <c r="NZV52" s="1116"/>
      <c r="NZW52" s="1116"/>
      <c r="NZX52" s="1116"/>
      <c r="NZY52" s="1116"/>
      <c r="NZZ52" s="1116"/>
      <c r="OAA52" s="1116"/>
      <c r="OAB52" s="1116"/>
      <c r="OAC52" s="1116"/>
      <c r="OAD52" s="1116"/>
      <c r="OAE52" s="1116"/>
      <c r="OAF52" s="1116"/>
      <c r="OAG52" s="1116"/>
      <c r="OAH52" s="1116"/>
      <c r="OAI52" s="1116"/>
      <c r="OAJ52" s="1116"/>
      <c r="OAK52" s="1116"/>
      <c r="OAL52" s="1116"/>
      <c r="OAM52" s="1116"/>
      <c r="OAN52" s="1116"/>
      <c r="OAO52" s="1116"/>
      <c r="OAP52" s="1116"/>
      <c r="OAQ52" s="1116"/>
      <c r="OAR52" s="1116"/>
      <c r="OAS52" s="1116"/>
      <c r="OAT52" s="1116"/>
      <c r="OAU52" s="1116"/>
      <c r="OAV52" s="1116"/>
      <c r="OAW52" s="1116"/>
      <c r="OAX52" s="1116"/>
      <c r="OAY52" s="1116"/>
      <c r="OAZ52" s="1116"/>
      <c r="OBA52" s="1116"/>
      <c r="OBB52" s="1116"/>
      <c r="OBC52" s="1116"/>
      <c r="OBD52" s="1116"/>
      <c r="OBE52" s="1116"/>
      <c r="OBF52" s="1116"/>
      <c r="OBG52" s="1116"/>
      <c r="OBH52" s="1116"/>
      <c r="OBI52" s="1116"/>
      <c r="OBJ52" s="1116"/>
      <c r="OBK52" s="1116"/>
      <c r="OBL52" s="1116"/>
      <c r="OBM52" s="1116"/>
      <c r="OBN52" s="1116"/>
      <c r="OBO52" s="1116"/>
      <c r="OBP52" s="1116"/>
      <c r="OBQ52" s="1116"/>
      <c r="OBR52" s="1116"/>
      <c r="OBS52" s="1116"/>
      <c r="OBT52" s="1116"/>
      <c r="OBU52" s="1116"/>
      <c r="OBV52" s="1116"/>
      <c r="OBW52" s="1116"/>
      <c r="OBX52" s="1116"/>
      <c r="OBY52" s="1116"/>
      <c r="OBZ52" s="1116"/>
      <c r="OCA52" s="1116"/>
      <c r="OCB52" s="1116"/>
      <c r="OCC52" s="1116"/>
      <c r="OCD52" s="1116"/>
      <c r="OCE52" s="1116"/>
      <c r="OCF52" s="1116"/>
      <c r="OCG52" s="1116"/>
      <c r="OCH52" s="1116"/>
      <c r="OCI52" s="1116"/>
      <c r="OCJ52" s="1116"/>
      <c r="OCK52" s="1116"/>
      <c r="OCL52" s="1116"/>
      <c r="OCM52" s="1116"/>
      <c r="OCN52" s="1116"/>
      <c r="OCO52" s="1116"/>
      <c r="OCP52" s="1116"/>
      <c r="OCQ52" s="1116"/>
      <c r="OCR52" s="1116"/>
      <c r="OCS52" s="1116"/>
      <c r="OCT52" s="1116"/>
      <c r="OCU52" s="1116"/>
      <c r="OCV52" s="1116"/>
      <c r="OCW52" s="1116"/>
      <c r="OCX52" s="1116"/>
      <c r="OCY52" s="1116"/>
      <c r="OCZ52" s="1116"/>
      <c r="ODA52" s="1116"/>
      <c r="ODB52" s="1116"/>
      <c r="ODC52" s="1116"/>
      <c r="ODD52" s="1116"/>
      <c r="ODE52" s="1116"/>
      <c r="ODF52" s="1116"/>
      <c r="ODG52" s="1116"/>
      <c r="ODH52" s="1116"/>
      <c r="ODI52" s="1116"/>
      <c r="ODJ52" s="1116"/>
      <c r="ODK52" s="1116"/>
      <c r="ODL52" s="1116"/>
      <c r="ODM52" s="1116"/>
      <c r="ODN52" s="1116"/>
      <c r="ODO52" s="1116"/>
      <c r="ODP52" s="1116"/>
      <c r="ODQ52" s="1116"/>
      <c r="ODR52" s="1116"/>
      <c r="ODS52" s="1116"/>
      <c r="ODT52" s="1116"/>
      <c r="ODU52" s="1116"/>
      <c r="ODV52" s="1116"/>
      <c r="ODW52" s="1116"/>
      <c r="ODX52" s="1116"/>
      <c r="ODY52" s="1116"/>
      <c r="ODZ52" s="1116"/>
      <c r="OEA52" s="1116"/>
      <c r="OEB52" s="1116"/>
      <c r="OEC52" s="1116"/>
      <c r="OED52" s="1116"/>
      <c r="OEE52" s="1116"/>
      <c r="OEF52" s="1116"/>
      <c r="OEG52" s="1116"/>
      <c r="OEH52" s="1116"/>
      <c r="OEI52" s="1116"/>
      <c r="OEJ52" s="1116"/>
      <c r="OEK52" s="1116"/>
      <c r="OEL52" s="1116"/>
      <c r="OEM52" s="1116"/>
      <c r="OEN52" s="1116"/>
      <c r="OEO52" s="1116"/>
      <c r="OEP52" s="1116"/>
      <c r="OEQ52" s="1116"/>
      <c r="OER52" s="1116"/>
      <c r="OES52" s="1116"/>
      <c r="OET52" s="1116"/>
      <c r="OEU52" s="1116"/>
      <c r="OEV52" s="1116"/>
      <c r="OEW52" s="1116"/>
      <c r="OEX52" s="1116"/>
      <c r="OEY52" s="1116"/>
      <c r="OEZ52" s="1116"/>
      <c r="OFA52" s="1116"/>
      <c r="OFB52" s="1116"/>
      <c r="OFC52" s="1116"/>
      <c r="OFD52" s="1116"/>
      <c r="OFE52" s="1116"/>
      <c r="OFF52" s="1116"/>
      <c r="OFG52" s="1116"/>
      <c r="OFH52" s="1116"/>
      <c r="OFI52" s="1116"/>
      <c r="OFJ52" s="1116"/>
      <c r="OFK52" s="1116"/>
      <c r="OFL52" s="1116"/>
      <c r="OFM52" s="1116"/>
      <c r="OFN52" s="1116"/>
      <c r="OFO52" s="1116"/>
      <c r="OFP52" s="1116"/>
      <c r="OFQ52" s="1116"/>
      <c r="OFR52" s="1116"/>
      <c r="OFS52" s="1116"/>
      <c r="OFT52" s="1116"/>
      <c r="OFU52" s="1116"/>
      <c r="OFV52" s="1116"/>
      <c r="OFW52" s="1116"/>
      <c r="OFX52" s="1116"/>
      <c r="OFY52" s="1116"/>
      <c r="OFZ52" s="1116"/>
      <c r="OGA52" s="1116"/>
      <c r="OGB52" s="1116"/>
      <c r="OGC52" s="1116"/>
      <c r="OGD52" s="1116"/>
      <c r="OGE52" s="1116"/>
      <c r="OGF52" s="1116"/>
      <c r="OGG52" s="1116"/>
      <c r="OGH52" s="1116"/>
      <c r="OGI52" s="1116"/>
      <c r="OGJ52" s="1116"/>
      <c r="OGK52" s="1116"/>
      <c r="OGL52" s="1116"/>
      <c r="OGM52" s="1116"/>
      <c r="OGN52" s="1116"/>
      <c r="OGO52" s="1116"/>
      <c r="OGP52" s="1116"/>
      <c r="OGQ52" s="1116"/>
      <c r="OGR52" s="1116"/>
      <c r="OGS52" s="1116"/>
      <c r="OGT52" s="1116"/>
      <c r="OGU52" s="1116"/>
      <c r="OGV52" s="1116"/>
      <c r="OGW52" s="1116"/>
      <c r="OGX52" s="1116"/>
      <c r="OGY52" s="1116"/>
      <c r="OGZ52" s="1116"/>
      <c r="OHA52" s="1116"/>
      <c r="OHB52" s="1116"/>
      <c r="OHC52" s="1116"/>
      <c r="OHD52" s="1116"/>
      <c r="OHE52" s="1116"/>
      <c r="OHF52" s="1116"/>
      <c r="OHG52" s="1116"/>
      <c r="OHH52" s="1116"/>
      <c r="OHI52" s="1116"/>
      <c r="OHJ52" s="1116"/>
      <c r="OHK52" s="1116"/>
      <c r="OHL52" s="1116"/>
      <c r="OHM52" s="1116"/>
      <c r="OHN52" s="1116"/>
      <c r="OHO52" s="1116"/>
      <c r="OHP52" s="1116"/>
      <c r="OHQ52" s="1116"/>
      <c r="OHR52" s="1116"/>
      <c r="OHS52" s="1116"/>
      <c r="OHT52" s="1116"/>
      <c r="OHU52" s="1116"/>
      <c r="OHV52" s="1116"/>
      <c r="OHW52" s="1116"/>
      <c r="OHX52" s="1116"/>
      <c r="OHY52" s="1116"/>
      <c r="OHZ52" s="1116"/>
      <c r="OIA52" s="1116"/>
      <c r="OIB52" s="1116"/>
      <c r="OIC52" s="1116"/>
      <c r="OID52" s="1116"/>
      <c r="OIE52" s="1116"/>
      <c r="OIF52" s="1116"/>
      <c r="OIG52" s="1116"/>
      <c r="OIH52" s="1116"/>
      <c r="OII52" s="1116"/>
      <c r="OIJ52" s="1116"/>
      <c r="OIK52" s="1116"/>
      <c r="OIL52" s="1116"/>
      <c r="OIM52" s="1116"/>
      <c r="OIN52" s="1116"/>
      <c r="OIO52" s="1116"/>
      <c r="OIP52" s="1116"/>
      <c r="OIQ52" s="1116"/>
      <c r="OIR52" s="1116"/>
      <c r="OIS52" s="1116"/>
      <c r="OIT52" s="1116"/>
      <c r="OIU52" s="1116"/>
      <c r="OIV52" s="1116"/>
      <c r="OIW52" s="1116"/>
      <c r="OIX52" s="1116"/>
      <c r="OIY52" s="1116"/>
      <c r="OIZ52" s="1116"/>
      <c r="OJA52" s="1116"/>
      <c r="OJB52" s="1116"/>
      <c r="OJC52" s="1116"/>
      <c r="OJD52" s="1116"/>
      <c r="OJE52" s="1116"/>
      <c r="OJF52" s="1116"/>
      <c r="OJG52" s="1116"/>
      <c r="OJH52" s="1116"/>
      <c r="OJI52" s="1116"/>
      <c r="OJJ52" s="1116"/>
      <c r="OJK52" s="1116"/>
      <c r="OJL52" s="1116"/>
      <c r="OJM52" s="1116"/>
      <c r="OJN52" s="1116"/>
      <c r="OJO52" s="1116"/>
      <c r="OJP52" s="1116"/>
      <c r="OJQ52" s="1116"/>
      <c r="OJR52" s="1116"/>
      <c r="OJS52" s="1116"/>
      <c r="OJT52" s="1116"/>
      <c r="OJU52" s="1116"/>
      <c r="OJV52" s="1116"/>
      <c r="OJW52" s="1116"/>
      <c r="OJX52" s="1116"/>
      <c r="OJY52" s="1116"/>
      <c r="OJZ52" s="1116"/>
      <c r="OKA52" s="1116"/>
      <c r="OKB52" s="1116"/>
      <c r="OKC52" s="1116"/>
      <c r="OKD52" s="1116"/>
      <c r="OKE52" s="1116"/>
      <c r="OKF52" s="1116"/>
      <c r="OKG52" s="1116"/>
      <c r="OKH52" s="1116"/>
      <c r="OKI52" s="1116"/>
      <c r="OKJ52" s="1116"/>
      <c r="OKK52" s="1116"/>
      <c r="OKL52" s="1116"/>
      <c r="OKM52" s="1116"/>
      <c r="OKN52" s="1116"/>
      <c r="OKO52" s="1116"/>
      <c r="OKP52" s="1116"/>
      <c r="OKQ52" s="1116"/>
      <c r="OKR52" s="1116"/>
      <c r="OKS52" s="1116"/>
      <c r="OKT52" s="1116"/>
      <c r="OKU52" s="1116"/>
      <c r="OKV52" s="1116"/>
      <c r="OKW52" s="1116"/>
      <c r="OKX52" s="1116"/>
      <c r="OKY52" s="1116"/>
      <c r="OKZ52" s="1116"/>
      <c r="OLA52" s="1116"/>
      <c r="OLB52" s="1116"/>
      <c r="OLC52" s="1116"/>
      <c r="OLD52" s="1116"/>
      <c r="OLE52" s="1116"/>
      <c r="OLF52" s="1116"/>
      <c r="OLG52" s="1116"/>
      <c r="OLH52" s="1116"/>
      <c r="OLI52" s="1116"/>
      <c r="OLJ52" s="1116"/>
      <c r="OLK52" s="1116"/>
      <c r="OLL52" s="1116"/>
      <c r="OLM52" s="1116"/>
      <c r="OLN52" s="1116"/>
      <c r="OLO52" s="1116"/>
      <c r="OLP52" s="1116"/>
      <c r="OLQ52" s="1116"/>
      <c r="OLR52" s="1116"/>
      <c r="OLS52" s="1116"/>
      <c r="OLT52" s="1116"/>
      <c r="OLU52" s="1116"/>
      <c r="OLV52" s="1116"/>
      <c r="OLW52" s="1116"/>
      <c r="OLX52" s="1116"/>
      <c r="OLY52" s="1116"/>
      <c r="OLZ52" s="1116"/>
      <c r="OMA52" s="1116"/>
      <c r="OMB52" s="1116"/>
      <c r="OMC52" s="1116"/>
      <c r="OMD52" s="1116"/>
      <c r="OME52" s="1116"/>
      <c r="OMF52" s="1116"/>
      <c r="OMG52" s="1116"/>
      <c r="OMH52" s="1116"/>
      <c r="OMI52" s="1116"/>
      <c r="OMJ52" s="1116"/>
      <c r="OMK52" s="1116"/>
      <c r="OML52" s="1116"/>
      <c r="OMM52" s="1116"/>
      <c r="OMN52" s="1116"/>
      <c r="OMO52" s="1116"/>
      <c r="OMP52" s="1116"/>
      <c r="OMQ52" s="1116"/>
      <c r="OMR52" s="1116"/>
      <c r="OMS52" s="1116"/>
      <c r="OMT52" s="1116"/>
      <c r="OMU52" s="1116"/>
      <c r="OMV52" s="1116"/>
      <c r="OMW52" s="1116"/>
      <c r="OMX52" s="1116"/>
      <c r="OMY52" s="1116"/>
      <c r="OMZ52" s="1116"/>
      <c r="ONA52" s="1116"/>
      <c r="ONB52" s="1116"/>
      <c r="ONC52" s="1116"/>
      <c r="OND52" s="1116"/>
      <c r="ONE52" s="1116"/>
      <c r="ONF52" s="1116"/>
      <c r="ONG52" s="1116"/>
      <c r="ONH52" s="1116"/>
      <c r="ONI52" s="1116"/>
      <c r="ONJ52" s="1116"/>
      <c r="ONK52" s="1116"/>
      <c r="ONL52" s="1116"/>
      <c r="ONM52" s="1116"/>
      <c r="ONN52" s="1116"/>
      <c r="ONO52" s="1116"/>
      <c r="ONP52" s="1116"/>
      <c r="ONQ52" s="1116"/>
      <c r="ONR52" s="1116"/>
      <c r="ONS52" s="1116"/>
      <c r="ONT52" s="1116"/>
      <c r="ONU52" s="1116"/>
      <c r="ONV52" s="1116"/>
      <c r="ONW52" s="1116"/>
      <c r="ONX52" s="1116"/>
      <c r="ONY52" s="1116"/>
      <c r="ONZ52" s="1116"/>
      <c r="OOA52" s="1116"/>
      <c r="OOB52" s="1116"/>
      <c r="OOC52" s="1116"/>
      <c r="OOD52" s="1116"/>
      <c r="OOE52" s="1116"/>
      <c r="OOF52" s="1116"/>
      <c r="OOG52" s="1116"/>
      <c r="OOH52" s="1116"/>
      <c r="OOI52" s="1116"/>
      <c r="OOJ52" s="1116"/>
      <c r="OOK52" s="1116"/>
      <c r="OOL52" s="1116"/>
      <c r="OOM52" s="1116"/>
      <c r="OON52" s="1116"/>
      <c r="OOO52" s="1116"/>
      <c r="OOP52" s="1116"/>
      <c r="OOQ52" s="1116"/>
      <c r="OOR52" s="1116"/>
      <c r="OOS52" s="1116"/>
      <c r="OOT52" s="1116"/>
      <c r="OOU52" s="1116"/>
      <c r="OOV52" s="1116"/>
      <c r="OOW52" s="1116"/>
      <c r="OOX52" s="1116"/>
      <c r="OOY52" s="1116"/>
      <c r="OOZ52" s="1116"/>
      <c r="OPA52" s="1116"/>
      <c r="OPB52" s="1116"/>
      <c r="OPC52" s="1116"/>
      <c r="OPD52" s="1116"/>
      <c r="OPE52" s="1116"/>
      <c r="OPF52" s="1116"/>
      <c r="OPG52" s="1116"/>
      <c r="OPH52" s="1116"/>
      <c r="OPI52" s="1116"/>
      <c r="OPJ52" s="1116"/>
      <c r="OPK52" s="1116"/>
      <c r="OPL52" s="1116"/>
      <c r="OPM52" s="1116"/>
      <c r="OPN52" s="1116"/>
      <c r="OPO52" s="1116"/>
      <c r="OPP52" s="1116"/>
      <c r="OPQ52" s="1116"/>
      <c r="OPR52" s="1116"/>
      <c r="OPS52" s="1116"/>
      <c r="OPT52" s="1116"/>
      <c r="OPU52" s="1116"/>
      <c r="OPV52" s="1116"/>
      <c r="OPW52" s="1116"/>
      <c r="OPX52" s="1116"/>
      <c r="OPY52" s="1116"/>
      <c r="OPZ52" s="1116"/>
      <c r="OQA52" s="1116"/>
      <c r="OQB52" s="1116"/>
      <c r="OQC52" s="1116"/>
      <c r="OQD52" s="1116"/>
      <c r="OQE52" s="1116"/>
      <c r="OQF52" s="1116"/>
      <c r="OQG52" s="1116"/>
      <c r="OQH52" s="1116"/>
      <c r="OQI52" s="1116"/>
      <c r="OQJ52" s="1116"/>
      <c r="OQK52" s="1116"/>
      <c r="OQL52" s="1116"/>
      <c r="OQM52" s="1116"/>
      <c r="OQN52" s="1116"/>
      <c r="OQO52" s="1116"/>
      <c r="OQP52" s="1116"/>
      <c r="OQQ52" s="1116"/>
      <c r="OQR52" s="1116"/>
      <c r="OQS52" s="1116"/>
      <c r="OQT52" s="1116"/>
      <c r="OQU52" s="1116"/>
      <c r="OQV52" s="1116"/>
      <c r="OQW52" s="1116"/>
      <c r="OQX52" s="1116"/>
      <c r="OQY52" s="1116"/>
      <c r="OQZ52" s="1116"/>
      <c r="ORA52" s="1116"/>
      <c r="ORB52" s="1116"/>
      <c r="ORC52" s="1116"/>
      <c r="ORD52" s="1116"/>
      <c r="ORE52" s="1116"/>
      <c r="ORF52" s="1116"/>
      <c r="ORG52" s="1116"/>
      <c r="ORH52" s="1116"/>
      <c r="ORI52" s="1116"/>
      <c r="ORJ52" s="1116"/>
      <c r="ORK52" s="1116"/>
      <c r="ORL52" s="1116"/>
      <c r="ORM52" s="1116"/>
      <c r="ORN52" s="1116"/>
      <c r="ORO52" s="1116"/>
      <c r="ORP52" s="1116"/>
      <c r="ORQ52" s="1116"/>
      <c r="ORR52" s="1116"/>
      <c r="ORS52" s="1116"/>
      <c r="ORT52" s="1116"/>
      <c r="ORU52" s="1116"/>
      <c r="ORV52" s="1116"/>
      <c r="ORW52" s="1116"/>
      <c r="ORX52" s="1116"/>
      <c r="ORY52" s="1116"/>
      <c r="ORZ52" s="1116"/>
      <c r="OSA52" s="1116"/>
      <c r="OSB52" s="1116"/>
      <c r="OSC52" s="1116"/>
      <c r="OSD52" s="1116"/>
      <c r="OSE52" s="1116"/>
      <c r="OSF52" s="1116"/>
      <c r="OSG52" s="1116"/>
      <c r="OSH52" s="1116"/>
      <c r="OSI52" s="1116"/>
      <c r="OSJ52" s="1116"/>
      <c r="OSK52" s="1116"/>
      <c r="OSL52" s="1116"/>
      <c r="OSM52" s="1116"/>
      <c r="OSN52" s="1116"/>
      <c r="OSO52" s="1116"/>
      <c r="OSP52" s="1116"/>
      <c r="OSQ52" s="1116"/>
      <c r="OSR52" s="1116"/>
      <c r="OSS52" s="1116"/>
      <c r="OST52" s="1116"/>
      <c r="OSU52" s="1116"/>
      <c r="OSV52" s="1116"/>
      <c r="OSW52" s="1116"/>
      <c r="OSX52" s="1116"/>
      <c r="OSY52" s="1116"/>
      <c r="OSZ52" s="1116"/>
      <c r="OTA52" s="1116"/>
      <c r="OTB52" s="1116"/>
      <c r="OTC52" s="1116"/>
      <c r="OTD52" s="1116"/>
      <c r="OTE52" s="1116"/>
      <c r="OTF52" s="1116"/>
      <c r="OTG52" s="1116"/>
      <c r="OTH52" s="1116"/>
      <c r="OTI52" s="1116"/>
      <c r="OTJ52" s="1116"/>
      <c r="OTK52" s="1116"/>
      <c r="OTL52" s="1116"/>
      <c r="OTM52" s="1116"/>
      <c r="OTN52" s="1116"/>
      <c r="OTO52" s="1116"/>
      <c r="OTP52" s="1116"/>
      <c r="OTQ52" s="1116"/>
      <c r="OTR52" s="1116"/>
      <c r="OTS52" s="1116"/>
      <c r="OTT52" s="1116"/>
      <c r="OTU52" s="1116"/>
      <c r="OTV52" s="1116"/>
      <c r="OTW52" s="1116"/>
      <c r="OTX52" s="1116"/>
      <c r="OTY52" s="1116"/>
      <c r="OTZ52" s="1116"/>
      <c r="OUA52" s="1116"/>
      <c r="OUB52" s="1116"/>
      <c r="OUC52" s="1116"/>
      <c r="OUD52" s="1116"/>
      <c r="OUE52" s="1116"/>
      <c r="OUF52" s="1116"/>
      <c r="OUG52" s="1116"/>
      <c r="OUH52" s="1116"/>
      <c r="OUI52" s="1116"/>
      <c r="OUJ52" s="1116"/>
      <c r="OUK52" s="1116"/>
      <c r="OUL52" s="1116"/>
      <c r="OUM52" s="1116"/>
      <c r="OUN52" s="1116"/>
      <c r="OUO52" s="1116"/>
      <c r="OUP52" s="1116"/>
      <c r="OUQ52" s="1116"/>
      <c r="OUR52" s="1116"/>
      <c r="OUS52" s="1116"/>
      <c r="OUT52" s="1116"/>
      <c r="OUU52" s="1116"/>
      <c r="OUV52" s="1116"/>
      <c r="OUW52" s="1116"/>
      <c r="OUX52" s="1116"/>
      <c r="OUY52" s="1116"/>
      <c r="OUZ52" s="1116"/>
      <c r="OVA52" s="1116"/>
      <c r="OVB52" s="1116"/>
      <c r="OVC52" s="1116"/>
      <c r="OVD52" s="1116"/>
      <c r="OVE52" s="1116"/>
      <c r="OVF52" s="1116"/>
      <c r="OVG52" s="1116"/>
      <c r="OVH52" s="1116"/>
      <c r="OVI52" s="1116"/>
      <c r="OVJ52" s="1116"/>
      <c r="OVK52" s="1116"/>
      <c r="OVL52" s="1116"/>
      <c r="OVM52" s="1116"/>
      <c r="OVN52" s="1116"/>
      <c r="OVO52" s="1116"/>
      <c r="OVP52" s="1116"/>
      <c r="OVQ52" s="1116"/>
      <c r="OVR52" s="1116"/>
      <c r="OVS52" s="1116"/>
      <c r="OVT52" s="1116"/>
      <c r="OVU52" s="1116"/>
      <c r="OVV52" s="1116"/>
      <c r="OVW52" s="1116"/>
      <c r="OVX52" s="1116"/>
      <c r="OVY52" s="1116"/>
      <c r="OVZ52" s="1116"/>
      <c r="OWA52" s="1116"/>
      <c r="OWB52" s="1116"/>
      <c r="OWC52" s="1116"/>
      <c r="OWD52" s="1116"/>
      <c r="OWE52" s="1116"/>
      <c r="OWF52" s="1116"/>
      <c r="OWG52" s="1116"/>
      <c r="OWH52" s="1116"/>
      <c r="OWI52" s="1116"/>
      <c r="OWJ52" s="1116"/>
      <c r="OWK52" s="1116"/>
      <c r="OWL52" s="1116"/>
      <c r="OWM52" s="1116"/>
      <c r="OWN52" s="1116"/>
      <c r="OWO52" s="1116"/>
      <c r="OWP52" s="1116"/>
      <c r="OWQ52" s="1116"/>
      <c r="OWR52" s="1116"/>
      <c r="OWS52" s="1116"/>
      <c r="OWT52" s="1116"/>
      <c r="OWU52" s="1116"/>
      <c r="OWV52" s="1116"/>
      <c r="OWW52" s="1116"/>
      <c r="OWX52" s="1116"/>
      <c r="OWY52" s="1116"/>
      <c r="OWZ52" s="1116"/>
      <c r="OXA52" s="1116"/>
      <c r="OXB52" s="1116"/>
      <c r="OXC52" s="1116"/>
      <c r="OXD52" s="1116"/>
      <c r="OXE52" s="1116"/>
      <c r="OXF52" s="1116"/>
      <c r="OXG52" s="1116"/>
      <c r="OXH52" s="1116"/>
      <c r="OXI52" s="1116"/>
      <c r="OXJ52" s="1116"/>
      <c r="OXK52" s="1116"/>
      <c r="OXL52" s="1116"/>
      <c r="OXM52" s="1116"/>
      <c r="OXN52" s="1116"/>
      <c r="OXO52" s="1116"/>
      <c r="OXP52" s="1116"/>
      <c r="OXQ52" s="1116"/>
      <c r="OXR52" s="1116"/>
      <c r="OXS52" s="1116"/>
      <c r="OXT52" s="1116"/>
      <c r="OXU52" s="1116"/>
      <c r="OXV52" s="1116"/>
      <c r="OXW52" s="1116"/>
      <c r="OXX52" s="1116"/>
      <c r="OXY52" s="1116"/>
      <c r="OXZ52" s="1116"/>
      <c r="OYA52" s="1116"/>
      <c r="OYB52" s="1116"/>
      <c r="OYC52" s="1116"/>
      <c r="OYD52" s="1116"/>
      <c r="OYE52" s="1116"/>
      <c r="OYF52" s="1116"/>
      <c r="OYG52" s="1116"/>
      <c r="OYH52" s="1116"/>
      <c r="OYI52" s="1116"/>
      <c r="OYJ52" s="1116"/>
      <c r="OYK52" s="1116"/>
      <c r="OYL52" s="1116"/>
      <c r="OYM52" s="1116"/>
      <c r="OYN52" s="1116"/>
      <c r="OYO52" s="1116"/>
      <c r="OYP52" s="1116"/>
      <c r="OYQ52" s="1116"/>
      <c r="OYR52" s="1116"/>
      <c r="OYS52" s="1116"/>
      <c r="OYT52" s="1116"/>
      <c r="OYU52" s="1116"/>
      <c r="OYV52" s="1116"/>
      <c r="OYW52" s="1116"/>
      <c r="OYX52" s="1116"/>
      <c r="OYY52" s="1116"/>
      <c r="OYZ52" s="1116"/>
      <c r="OZA52" s="1116"/>
      <c r="OZB52" s="1116"/>
      <c r="OZC52" s="1116"/>
      <c r="OZD52" s="1116"/>
      <c r="OZE52" s="1116"/>
      <c r="OZF52" s="1116"/>
      <c r="OZG52" s="1116"/>
      <c r="OZH52" s="1116"/>
      <c r="OZI52" s="1116"/>
      <c r="OZJ52" s="1116"/>
      <c r="OZK52" s="1116"/>
      <c r="OZL52" s="1116"/>
      <c r="OZM52" s="1116"/>
      <c r="OZN52" s="1116"/>
      <c r="OZO52" s="1116"/>
      <c r="OZP52" s="1116"/>
      <c r="OZQ52" s="1116"/>
      <c r="OZR52" s="1116"/>
      <c r="OZS52" s="1116"/>
      <c r="OZT52" s="1116"/>
      <c r="OZU52" s="1116"/>
      <c r="OZV52" s="1116"/>
      <c r="OZW52" s="1116"/>
      <c r="OZX52" s="1116"/>
      <c r="OZY52" s="1116"/>
      <c r="OZZ52" s="1116"/>
      <c r="PAA52" s="1116"/>
      <c r="PAB52" s="1116"/>
      <c r="PAC52" s="1116"/>
      <c r="PAD52" s="1116"/>
      <c r="PAE52" s="1116"/>
      <c r="PAF52" s="1116"/>
      <c r="PAG52" s="1116"/>
      <c r="PAH52" s="1116"/>
      <c r="PAI52" s="1116"/>
      <c r="PAJ52" s="1116"/>
      <c r="PAK52" s="1116"/>
      <c r="PAL52" s="1116"/>
      <c r="PAM52" s="1116"/>
      <c r="PAN52" s="1116"/>
      <c r="PAO52" s="1116"/>
      <c r="PAP52" s="1116"/>
      <c r="PAQ52" s="1116"/>
      <c r="PAR52" s="1116"/>
      <c r="PAS52" s="1116"/>
      <c r="PAT52" s="1116"/>
      <c r="PAU52" s="1116"/>
      <c r="PAV52" s="1116"/>
      <c r="PAW52" s="1116"/>
      <c r="PAX52" s="1116"/>
      <c r="PAY52" s="1116"/>
      <c r="PAZ52" s="1116"/>
      <c r="PBA52" s="1116"/>
      <c r="PBB52" s="1116"/>
      <c r="PBC52" s="1116"/>
      <c r="PBD52" s="1116"/>
      <c r="PBE52" s="1116"/>
      <c r="PBF52" s="1116"/>
      <c r="PBG52" s="1116"/>
      <c r="PBH52" s="1116"/>
      <c r="PBI52" s="1116"/>
      <c r="PBJ52" s="1116"/>
      <c r="PBK52" s="1116"/>
      <c r="PBL52" s="1116"/>
      <c r="PBM52" s="1116"/>
      <c r="PBN52" s="1116"/>
      <c r="PBO52" s="1116"/>
      <c r="PBP52" s="1116"/>
      <c r="PBQ52" s="1116"/>
      <c r="PBR52" s="1116"/>
      <c r="PBS52" s="1116"/>
      <c r="PBT52" s="1116"/>
      <c r="PBU52" s="1116"/>
      <c r="PBV52" s="1116"/>
      <c r="PBW52" s="1116"/>
      <c r="PBX52" s="1116"/>
      <c r="PBY52" s="1116"/>
      <c r="PBZ52" s="1116"/>
      <c r="PCA52" s="1116"/>
      <c r="PCB52" s="1116"/>
      <c r="PCC52" s="1116"/>
      <c r="PCD52" s="1116"/>
      <c r="PCE52" s="1116"/>
      <c r="PCF52" s="1116"/>
      <c r="PCG52" s="1116"/>
      <c r="PCH52" s="1116"/>
      <c r="PCI52" s="1116"/>
      <c r="PCJ52" s="1116"/>
      <c r="PCK52" s="1116"/>
      <c r="PCL52" s="1116"/>
      <c r="PCM52" s="1116"/>
      <c r="PCN52" s="1116"/>
      <c r="PCO52" s="1116"/>
      <c r="PCP52" s="1116"/>
      <c r="PCQ52" s="1116"/>
      <c r="PCR52" s="1116"/>
      <c r="PCS52" s="1116"/>
      <c r="PCT52" s="1116"/>
      <c r="PCU52" s="1116"/>
      <c r="PCV52" s="1116"/>
      <c r="PCW52" s="1116"/>
      <c r="PCX52" s="1116"/>
      <c r="PCY52" s="1116"/>
      <c r="PCZ52" s="1116"/>
      <c r="PDA52" s="1116"/>
      <c r="PDB52" s="1116"/>
      <c r="PDC52" s="1116"/>
      <c r="PDD52" s="1116"/>
      <c r="PDE52" s="1116"/>
      <c r="PDF52" s="1116"/>
      <c r="PDG52" s="1116"/>
      <c r="PDH52" s="1116"/>
      <c r="PDI52" s="1116"/>
      <c r="PDJ52" s="1116"/>
      <c r="PDK52" s="1116"/>
      <c r="PDL52" s="1116"/>
      <c r="PDM52" s="1116"/>
      <c r="PDN52" s="1116"/>
      <c r="PDO52" s="1116"/>
      <c r="PDP52" s="1116"/>
      <c r="PDQ52" s="1116"/>
      <c r="PDR52" s="1116"/>
      <c r="PDS52" s="1116"/>
      <c r="PDT52" s="1116"/>
      <c r="PDU52" s="1116"/>
      <c r="PDV52" s="1116"/>
      <c r="PDW52" s="1116"/>
      <c r="PDX52" s="1116"/>
      <c r="PDY52" s="1116"/>
      <c r="PDZ52" s="1116"/>
      <c r="PEA52" s="1116"/>
      <c r="PEB52" s="1116"/>
      <c r="PEC52" s="1116"/>
      <c r="PED52" s="1116"/>
      <c r="PEE52" s="1116"/>
      <c r="PEF52" s="1116"/>
      <c r="PEG52" s="1116"/>
      <c r="PEH52" s="1116"/>
      <c r="PEI52" s="1116"/>
      <c r="PEJ52" s="1116"/>
      <c r="PEK52" s="1116"/>
      <c r="PEL52" s="1116"/>
      <c r="PEM52" s="1116"/>
      <c r="PEN52" s="1116"/>
      <c r="PEO52" s="1116"/>
      <c r="PEP52" s="1116"/>
      <c r="PEQ52" s="1116"/>
      <c r="PER52" s="1116"/>
      <c r="PES52" s="1116"/>
      <c r="PET52" s="1116"/>
      <c r="PEU52" s="1116"/>
      <c r="PEV52" s="1116"/>
      <c r="PEW52" s="1116"/>
      <c r="PEX52" s="1116"/>
      <c r="PEY52" s="1116"/>
      <c r="PEZ52" s="1116"/>
      <c r="PFA52" s="1116"/>
      <c r="PFB52" s="1116"/>
      <c r="PFC52" s="1116"/>
      <c r="PFD52" s="1116"/>
      <c r="PFE52" s="1116"/>
      <c r="PFF52" s="1116"/>
      <c r="PFG52" s="1116"/>
      <c r="PFH52" s="1116"/>
      <c r="PFI52" s="1116"/>
      <c r="PFJ52" s="1116"/>
      <c r="PFK52" s="1116"/>
      <c r="PFL52" s="1116"/>
      <c r="PFM52" s="1116"/>
      <c r="PFN52" s="1116"/>
      <c r="PFO52" s="1116"/>
      <c r="PFP52" s="1116"/>
      <c r="PFQ52" s="1116"/>
      <c r="PFR52" s="1116"/>
      <c r="PFS52" s="1116"/>
      <c r="PFT52" s="1116"/>
      <c r="PFU52" s="1116"/>
      <c r="PFV52" s="1116"/>
      <c r="PFW52" s="1116"/>
      <c r="PFX52" s="1116"/>
      <c r="PFY52" s="1116"/>
      <c r="PFZ52" s="1116"/>
      <c r="PGA52" s="1116"/>
      <c r="PGB52" s="1116"/>
      <c r="PGC52" s="1116"/>
      <c r="PGD52" s="1116"/>
      <c r="PGE52" s="1116"/>
      <c r="PGF52" s="1116"/>
      <c r="PGG52" s="1116"/>
      <c r="PGH52" s="1116"/>
      <c r="PGI52" s="1116"/>
      <c r="PGJ52" s="1116"/>
      <c r="PGK52" s="1116"/>
      <c r="PGL52" s="1116"/>
      <c r="PGM52" s="1116"/>
      <c r="PGN52" s="1116"/>
      <c r="PGO52" s="1116"/>
      <c r="PGP52" s="1116"/>
      <c r="PGQ52" s="1116"/>
      <c r="PGR52" s="1116"/>
      <c r="PGS52" s="1116"/>
      <c r="PGT52" s="1116"/>
      <c r="PGU52" s="1116"/>
      <c r="PGV52" s="1116"/>
      <c r="PGW52" s="1116"/>
      <c r="PGX52" s="1116"/>
      <c r="PGY52" s="1116"/>
      <c r="PGZ52" s="1116"/>
      <c r="PHA52" s="1116"/>
      <c r="PHB52" s="1116"/>
      <c r="PHC52" s="1116"/>
      <c r="PHD52" s="1116"/>
      <c r="PHE52" s="1116"/>
      <c r="PHF52" s="1116"/>
      <c r="PHG52" s="1116"/>
      <c r="PHH52" s="1116"/>
      <c r="PHI52" s="1116"/>
      <c r="PHJ52" s="1116"/>
      <c r="PHK52" s="1116"/>
      <c r="PHL52" s="1116"/>
      <c r="PHM52" s="1116"/>
      <c r="PHN52" s="1116"/>
      <c r="PHO52" s="1116"/>
      <c r="PHP52" s="1116"/>
      <c r="PHQ52" s="1116"/>
      <c r="PHR52" s="1116"/>
      <c r="PHS52" s="1116"/>
      <c r="PHT52" s="1116"/>
      <c r="PHU52" s="1116"/>
      <c r="PHV52" s="1116"/>
      <c r="PHW52" s="1116"/>
      <c r="PHX52" s="1116"/>
      <c r="PHY52" s="1116"/>
      <c r="PHZ52" s="1116"/>
      <c r="PIA52" s="1116"/>
      <c r="PIB52" s="1116"/>
      <c r="PIC52" s="1116"/>
      <c r="PID52" s="1116"/>
      <c r="PIE52" s="1116"/>
      <c r="PIF52" s="1116"/>
      <c r="PIG52" s="1116"/>
      <c r="PIH52" s="1116"/>
      <c r="PII52" s="1116"/>
      <c r="PIJ52" s="1116"/>
      <c r="PIK52" s="1116"/>
      <c r="PIL52" s="1116"/>
      <c r="PIM52" s="1116"/>
      <c r="PIN52" s="1116"/>
      <c r="PIO52" s="1116"/>
      <c r="PIP52" s="1116"/>
      <c r="PIQ52" s="1116"/>
      <c r="PIR52" s="1116"/>
      <c r="PIS52" s="1116"/>
      <c r="PIT52" s="1116"/>
      <c r="PIU52" s="1116"/>
      <c r="PIV52" s="1116"/>
      <c r="PIW52" s="1116"/>
      <c r="PIX52" s="1116"/>
      <c r="PIY52" s="1116"/>
      <c r="PIZ52" s="1116"/>
      <c r="PJA52" s="1116"/>
      <c r="PJB52" s="1116"/>
      <c r="PJC52" s="1116"/>
      <c r="PJD52" s="1116"/>
      <c r="PJE52" s="1116"/>
      <c r="PJF52" s="1116"/>
      <c r="PJG52" s="1116"/>
      <c r="PJH52" s="1116"/>
      <c r="PJI52" s="1116"/>
      <c r="PJJ52" s="1116"/>
      <c r="PJK52" s="1116"/>
      <c r="PJL52" s="1116"/>
      <c r="PJM52" s="1116"/>
      <c r="PJN52" s="1116"/>
      <c r="PJO52" s="1116"/>
      <c r="PJP52" s="1116"/>
      <c r="PJQ52" s="1116"/>
      <c r="PJR52" s="1116"/>
      <c r="PJS52" s="1116"/>
      <c r="PJT52" s="1116"/>
      <c r="PJU52" s="1116"/>
      <c r="PJV52" s="1116"/>
      <c r="PJW52" s="1116"/>
      <c r="PJX52" s="1116"/>
      <c r="PJY52" s="1116"/>
      <c r="PJZ52" s="1116"/>
      <c r="PKA52" s="1116"/>
      <c r="PKB52" s="1116"/>
      <c r="PKC52" s="1116"/>
      <c r="PKD52" s="1116"/>
      <c r="PKE52" s="1116"/>
      <c r="PKF52" s="1116"/>
      <c r="PKG52" s="1116"/>
      <c r="PKH52" s="1116"/>
      <c r="PKI52" s="1116"/>
      <c r="PKJ52" s="1116"/>
      <c r="PKK52" s="1116"/>
      <c r="PKL52" s="1116"/>
      <c r="PKM52" s="1116"/>
      <c r="PKN52" s="1116"/>
      <c r="PKO52" s="1116"/>
      <c r="PKP52" s="1116"/>
      <c r="PKQ52" s="1116"/>
      <c r="PKR52" s="1116"/>
      <c r="PKS52" s="1116"/>
      <c r="PKT52" s="1116"/>
      <c r="PKU52" s="1116"/>
      <c r="PKV52" s="1116"/>
      <c r="PKW52" s="1116"/>
      <c r="PKX52" s="1116"/>
      <c r="PKY52" s="1116"/>
      <c r="PKZ52" s="1116"/>
      <c r="PLA52" s="1116"/>
      <c r="PLB52" s="1116"/>
      <c r="PLC52" s="1116"/>
      <c r="PLD52" s="1116"/>
      <c r="PLE52" s="1116"/>
      <c r="PLF52" s="1116"/>
      <c r="PLG52" s="1116"/>
      <c r="PLH52" s="1116"/>
      <c r="PLI52" s="1116"/>
      <c r="PLJ52" s="1116"/>
      <c r="PLK52" s="1116"/>
      <c r="PLL52" s="1116"/>
      <c r="PLM52" s="1116"/>
      <c r="PLN52" s="1116"/>
      <c r="PLO52" s="1116"/>
      <c r="PLP52" s="1116"/>
      <c r="PLQ52" s="1116"/>
      <c r="PLR52" s="1116"/>
      <c r="PLS52" s="1116"/>
      <c r="PLT52" s="1116"/>
      <c r="PLU52" s="1116"/>
      <c r="PLV52" s="1116"/>
      <c r="PLW52" s="1116"/>
      <c r="PLX52" s="1116"/>
      <c r="PLY52" s="1116"/>
      <c r="PLZ52" s="1116"/>
      <c r="PMA52" s="1116"/>
      <c r="PMB52" s="1116"/>
      <c r="PMC52" s="1116"/>
      <c r="PMD52" s="1116"/>
      <c r="PME52" s="1116"/>
      <c r="PMF52" s="1116"/>
      <c r="PMG52" s="1116"/>
      <c r="PMH52" s="1116"/>
      <c r="PMI52" s="1116"/>
      <c r="PMJ52" s="1116"/>
      <c r="PMK52" s="1116"/>
      <c r="PML52" s="1116"/>
      <c r="PMM52" s="1116"/>
      <c r="PMN52" s="1116"/>
      <c r="PMO52" s="1116"/>
      <c r="PMP52" s="1116"/>
      <c r="PMQ52" s="1116"/>
      <c r="PMR52" s="1116"/>
      <c r="PMS52" s="1116"/>
      <c r="PMT52" s="1116"/>
      <c r="PMU52" s="1116"/>
      <c r="PMV52" s="1116"/>
      <c r="PMW52" s="1116"/>
      <c r="PMX52" s="1116"/>
      <c r="PMY52" s="1116"/>
      <c r="PMZ52" s="1116"/>
      <c r="PNA52" s="1116"/>
      <c r="PNB52" s="1116"/>
      <c r="PNC52" s="1116"/>
      <c r="PND52" s="1116"/>
      <c r="PNE52" s="1116"/>
      <c r="PNF52" s="1116"/>
      <c r="PNG52" s="1116"/>
      <c r="PNH52" s="1116"/>
      <c r="PNI52" s="1116"/>
      <c r="PNJ52" s="1116"/>
      <c r="PNK52" s="1116"/>
      <c r="PNL52" s="1116"/>
      <c r="PNM52" s="1116"/>
      <c r="PNN52" s="1116"/>
      <c r="PNO52" s="1116"/>
      <c r="PNP52" s="1116"/>
      <c r="PNQ52" s="1116"/>
      <c r="PNR52" s="1116"/>
      <c r="PNS52" s="1116"/>
      <c r="PNT52" s="1116"/>
      <c r="PNU52" s="1116"/>
      <c r="PNV52" s="1116"/>
      <c r="PNW52" s="1116"/>
      <c r="PNX52" s="1116"/>
      <c r="PNY52" s="1116"/>
      <c r="PNZ52" s="1116"/>
      <c r="POA52" s="1116"/>
      <c r="POB52" s="1116"/>
      <c r="POC52" s="1116"/>
      <c r="POD52" s="1116"/>
      <c r="POE52" s="1116"/>
      <c r="POF52" s="1116"/>
      <c r="POG52" s="1116"/>
      <c r="POH52" s="1116"/>
      <c r="POI52" s="1116"/>
      <c r="POJ52" s="1116"/>
      <c r="POK52" s="1116"/>
      <c r="POL52" s="1116"/>
      <c r="POM52" s="1116"/>
      <c r="PON52" s="1116"/>
      <c r="POO52" s="1116"/>
      <c r="POP52" s="1116"/>
      <c r="POQ52" s="1116"/>
      <c r="POR52" s="1116"/>
      <c r="POS52" s="1116"/>
      <c r="POT52" s="1116"/>
      <c r="POU52" s="1116"/>
      <c r="POV52" s="1116"/>
      <c r="POW52" s="1116"/>
      <c r="POX52" s="1116"/>
      <c r="POY52" s="1116"/>
      <c r="POZ52" s="1116"/>
      <c r="PPA52" s="1116"/>
      <c r="PPB52" s="1116"/>
      <c r="PPC52" s="1116"/>
      <c r="PPD52" s="1116"/>
      <c r="PPE52" s="1116"/>
      <c r="PPF52" s="1116"/>
      <c r="PPG52" s="1116"/>
      <c r="PPH52" s="1116"/>
      <c r="PPI52" s="1116"/>
      <c r="PPJ52" s="1116"/>
      <c r="PPK52" s="1116"/>
      <c r="PPL52" s="1116"/>
      <c r="PPM52" s="1116"/>
      <c r="PPN52" s="1116"/>
      <c r="PPO52" s="1116"/>
      <c r="PPP52" s="1116"/>
      <c r="PPQ52" s="1116"/>
      <c r="PPR52" s="1116"/>
      <c r="PPS52" s="1116"/>
      <c r="PPT52" s="1116"/>
      <c r="PPU52" s="1116"/>
      <c r="PPV52" s="1116"/>
      <c r="PPW52" s="1116"/>
      <c r="PPX52" s="1116"/>
      <c r="PPY52" s="1116"/>
      <c r="PPZ52" s="1116"/>
      <c r="PQA52" s="1116"/>
      <c r="PQB52" s="1116"/>
      <c r="PQC52" s="1116"/>
      <c r="PQD52" s="1116"/>
      <c r="PQE52" s="1116"/>
      <c r="PQF52" s="1116"/>
      <c r="PQG52" s="1116"/>
      <c r="PQH52" s="1116"/>
      <c r="PQI52" s="1116"/>
      <c r="PQJ52" s="1116"/>
      <c r="PQK52" s="1116"/>
      <c r="PQL52" s="1116"/>
      <c r="PQM52" s="1116"/>
      <c r="PQN52" s="1116"/>
      <c r="PQO52" s="1116"/>
      <c r="PQP52" s="1116"/>
      <c r="PQQ52" s="1116"/>
      <c r="PQR52" s="1116"/>
      <c r="PQS52" s="1116"/>
      <c r="PQT52" s="1116"/>
      <c r="PQU52" s="1116"/>
      <c r="PQV52" s="1116"/>
      <c r="PQW52" s="1116"/>
      <c r="PQX52" s="1116"/>
      <c r="PQY52" s="1116"/>
      <c r="PQZ52" s="1116"/>
      <c r="PRA52" s="1116"/>
      <c r="PRB52" s="1116"/>
      <c r="PRC52" s="1116"/>
      <c r="PRD52" s="1116"/>
      <c r="PRE52" s="1116"/>
      <c r="PRF52" s="1116"/>
      <c r="PRG52" s="1116"/>
      <c r="PRH52" s="1116"/>
      <c r="PRI52" s="1116"/>
      <c r="PRJ52" s="1116"/>
      <c r="PRK52" s="1116"/>
      <c r="PRL52" s="1116"/>
      <c r="PRM52" s="1116"/>
      <c r="PRN52" s="1116"/>
      <c r="PRO52" s="1116"/>
      <c r="PRP52" s="1116"/>
      <c r="PRQ52" s="1116"/>
      <c r="PRR52" s="1116"/>
      <c r="PRS52" s="1116"/>
      <c r="PRT52" s="1116"/>
      <c r="PRU52" s="1116"/>
      <c r="PRV52" s="1116"/>
      <c r="PRW52" s="1116"/>
      <c r="PRX52" s="1116"/>
      <c r="PRY52" s="1116"/>
      <c r="PRZ52" s="1116"/>
      <c r="PSA52" s="1116"/>
      <c r="PSB52" s="1116"/>
      <c r="PSC52" s="1116"/>
      <c r="PSD52" s="1116"/>
      <c r="PSE52" s="1116"/>
      <c r="PSF52" s="1116"/>
      <c r="PSG52" s="1116"/>
      <c r="PSH52" s="1116"/>
      <c r="PSI52" s="1116"/>
      <c r="PSJ52" s="1116"/>
      <c r="PSK52" s="1116"/>
      <c r="PSL52" s="1116"/>
      <c r="PSM52" s="1116"/>
      <c r="PSN52" s="1116"/>
      <c r="PSO52" s="1116"/>
      <c r="PSP52" s="1116"/>
      <c r="PSQ52" s="1116"/>
      <c r="PSR52" s="1116"/>
      <c r="PSS52" s="1116"/>
      <c r="PST52" s="1116"/>
      <c r="PSU52" s="1116"/>
      <c r="PSV52" s="1116"/>
      <c r="PSW52" s="1116"/>
      <c r="PSX52" s="1116"/>
      <c r="PSY52" s="1116"/>
      <c r="PSZ52" s="1116"/>
      <c r="PTA52" s="1116"/>
      <c r="PTB52" s="1116"/>
      <c r="PTC52" s="1116"/>
      <c r="PTD52" s="1116"/>
      <c r="PTE52" s="1116"/>
      <c r="PTF52" s="1116"/>
      <c r="PTG52" s="1116"/>
      <c r="PTH52" s="1116"/>
      <c r="PTI52" s="1116"/>
      <c r="PTJ52" s="1116"/>
      <c r="PTK52" s="1116"/>
      <c r="PTL52" s="1116"/>
      <c r="PTM52" s="1116"/>
      <c r="PTN52" s="1116"/>
      <c r="PTO52" s="1116"/>
      <c r="PTP52" s="1116"/>
      <c r="PTQ52" s="1116"/>
      <c r="PTR52" s="1116"/>
      <c r="PTS52" s="1116"/>
      <c r="PTT52" s="1116"/>
      <c r="PTU52" s="1116"/>
      <c r="PTV52" s="1116"/>
      <c r="PTW52" s="1116"/>
      <c r="PTX52" s="1116"/>
      <c r="PTY52" s="1116"/>
      <c r="PTZ52" s="1116"/>
      <c r="PUA52" s="1116"/>
      <c r="PUB52" s="1116"/>
      <c r="PUC52" s="1116"/>
      <c r="PUD52" s="1116"/>
      <c r="PUE52" s="1116"/>
      <c r="PUF52" s="1116"/>
      <c r="PUG52" s="1116"/>
      <c r="PUH52" s="1116"/>
      <c r="PUI52" s="1116"/>
      <c r="PUJ52" s="1116"/>
      <c r="PUK52" s="1116"/>
      <c r="PUL52" s="1116"/>
      <c r="PUM52" s="1116"/>
      <c r="PUN52" s="1116"/>
      <c r="PUO52" s="1116"/>
      <c r="PUP52" s="1116"/>
      <c r="PUQ52" s="1116"/>
      <c r="PUR52" s="1116"/>
      <c r="PUS52" s="1116"/>
      <c r="PUT52" s="1116"/>
      <c r="PUU52" s="1116"/>
      <c r="PUV52" s="1116"/>
      <c r="PUW52" s="1116"/>
      <c r="PUX52" s="1116"/>
      <c r="PUY52" s="1116"/>
      <c r="PUZ52" s="1116"/>
      <c r="PVA52" s="1116"/>
      <c r="PVB52" s="1116"/>
      <c r="PVC52" s="1116"/>
      <c r="PVD52" s="1116"/>
      <c r="PVE52" s="1116"/>
      <c r="PVF52" s="1116"/>
      <c r="PVG52" s="1116"/>
      <c r="PVH52" s="1116"/>
      <c r="PVI52" s="1116"/>
      <c r="PVJ52" s="1116"/>
      <c r="PVK52" s="1116"/>
      <c r="PVL52" s="1116"/>
      <c r="PVM52" s="1116"/>
      <c r="PVN52" s="1116"/>
      <c r="PVO52" s="1116"/>
      <c r="PVP52" s="1116"/>
      <c r="PVQ52" s="1116"/>
      <c r="PVR52" s="1116"/>
      <c r="PVS52" s="1116"/>
      <c r="PVT52" s="1116"/>
      <c r="PVU52" s="1116"/>
      <c r="PVV52" s="1116"/>
      <c r="PVW52" s="1116"/>
      <c r="PVX52" s="1116"/>
      <c r="PVY52" s="1116"/>
      <c r="PVZ52" s="1116"/>
      <c r="PWA52" s="1116"/>
      <c r="PWB52" s="1116"/>
      <c r="PWC52" s="1116"/>
      <c r="PWD52" s="1116"/>
      <c r="PWE52" s="1116"/>
      <c r="PWF52" s="1116"/>
      <c r="PWG52" s="1116"/>
      <c r="PWH52" s="1116"/>
      <c r="PWI52" s="1116"/>
      <c r="PWJ52" s="1116"/>
      <c r="PWK52" s="1116"/>
      <c r="PWL52" s="1116"/>
      <c r="PWM52" s="1116"/>
      <c r="PWN52" s="1116"/>
      <c r="PWO52" s="1116"/>
      <c r="PWP52" s="1116"/>
      <c r="PWQ52" s="1116"/>
      <c r="PWR52" s="1116"/>
      <c r="PWS52" s="1116"/>
      <c r="PWT52" s="1116"/>
      <c r="PWU52" s="1116"/>
      <c r="PWV52" s="1116"/>
      <c r="PWW52" s="1116"/>
      <c r="PWX52" s="1116"/>
      <c r="PWY52" s="1116"/>
      <c r="PWZ52" s="1116"/>
      <c r="PXA52" s="1116"/>
      <c r="PXB52" s="1116"/>
      <c r="PXC52" s="1116"/>
      <c r="PXD52" s="1116"/>
      <c r="PXE52" s="1116"/>
      <c r="PXF52" s="1116"/>
      <c r="PXG52" s="1116"/>
      <c r="PXH52" s="1116"/>
      <c r="PXI52" s="1116"/>
      <c r="PXJ52" s="1116"/>
      <c r="PXK52" s="1116"/>
      <c r="PXL52" s="1116"/>
      <c r="PXM52" s="1116"/>
      <c r="PXN52" s="1116"/>
      <c r="PXO52" s="1116"/>
      <c r="PXP52" s="1116"/>
      <c r="PXQ52" s="1116"/>
      <c r="PXR52" s="1116"/>
      <c r="PXS52" s="1116"/>
      <c r="PXT52" s="1116"/>
      <c r="PXU52" s="1116"/>
      <c r="PXV52" s="1116"/>
      <c r="PXW52" s="1116"/>
      <c r="PXX52" s="1116"/>
      <c r="PXY52" s="1116"/>
      <c r="PXZ52" s="1116"/>
      <c r="PYA52" s="1116"/>
      <c r="PYB52" s="1116"/>
      <c r="PYC52" s="1116"/>
      <c r="PYD52" s="1116"/>
      <c r="PYE52" s="1116"/>
      <c r="PYF52" s="1116"/>
      <c r="PYG52" s="1116"/>
      <c r="PYH52" s="1116"/>
      <c r="PYI52" s="1116"/>
      <c r="PYJ52" s="1116"/>
      <c r="PYK52" s="1116"/>
      <c r="PYL52" s="1116"/>
      <c r="PYM52" s="1116"/>
      <c r="PYN52" s="1116"/>
      <c r="PYO52" s="1116"/>
      <c r="PYP52" s="1116"/>
      <c r="PYQ52" s="1116"/>
      <c r="PYR52" s="1116"/>
      <c r="PYS52" s="1116"/>
      <c r="PYT52" s="1116"/>
      <c r="PYU52" s="1116"/>
      <c r="PYV52" s="1116"/>
      <c r="PYW52" s="1116"/>
      <c r="PYX52" s="1116"/>
      <c r="PYY52" s="1116"/>
      <c r="PYZ52" s="1116"/>
      <c r="PZA52" s="1116"/>
      <c r="PZB52" s="1116"/>
      <c r="PZC52" s="1116"/>
      <c r="PZD52" s="1116"/>
      <c r="PZE52" s="1116"/>
      <c r="PZF52" s="1116"/>
      <c r="PZG52" s="1116"/>
      <c r="PZH52" s="1116"/>
      <c r="PZI52" s="1116"/>
      <c r="PZJ52" s="1116"/>
      <c r="PZK52" s="1116"/>
      <c r="PZL52" s="1116"/>
      <c r="PZM52" s="1116"/>
      <c r="PZN52" s="1116"/>
      <c r="PZO52" s="1116"/>
      <c r="PZP52" s="1116"/>
      <c r="PZQ52" s="1116"/>
      <c r="PZR52" s="1116"/>
      <c r="PZS52" s="1116"/>
      <c r="PZT52" s="1116"/>
      <c r="PZU52" s="1116"/>
      <c r="PZV52" s="1116"/>
      <c r="PZW52" s="1116"/>
      <c r="PZX52" s="1116"/>
      <c r="PZY52" s="1116"/>
      <c r="PZZ52" s="1116"/>
      <c r="QAA52" s="1116"/>
      <c r="QAB52" s="1116"/>
      <c r="QAC52" s="1116"/>
      <c r="QAD52" s="1116"/>
      <c r="QAE52" s="1116"/>
      <c r="QAF52" s="1116"/>
      <c r="QAG52" s="1116"/>
      <c r="QAH52" s="1116"/>
      <c r="QAI52" s="1116"/>
      <c r="QAJ52" s="1116"/>
      <c r="QAK52" s="1116"/>
      <c r="QAL52" s="1116"/>
      <c r="QAM52" s="1116"/>
      <c r="QAN52" s="1116"/>
      <c r="QAO52" s="1116"/>
      <c r="QAP52" s="1116"/>
      <c r="QAQ52" s="1116"/>
      <c r="QAR52" s="1116"/>
      <c r="QAS52" s="1116"/>
      <c r="QAT52" s="1116"/>
      <c r="QAU52" s="1116"/>
      <c r="QAV52" s="1116"/>
      <c r="QAW52" s="1116"/>
      <c r="QAX52" s="1116"/>
      <c r="QAY52" s="1116"/>
      <c r="QAZ52" s="1116"/>
      <c r="QBA52" s="1116"/>
      <c r="QBB52" s="1116"/>
      <c r="QBC52" s="1116"/>
      <c r="QBD52" s="1116"/>
      <c r="QBE52" s="1116"/>
      <c r="QBF52" s="1116"/>
      <c r="QBG52" s="1116"/>
      <c r="QBH52" s="1116"/>
      <c r="QBI52" s="1116"/>
      <c r="QBJ52" s="1116"/>
      <c r="QBK52" s="1116"/>
      <c r="QBL52" s="1116"/>
      <c r="QBM52" s="1116"/>
      <c r="QBN52" s="1116"/>
      <c r="QBO52" s="1116"/>
      <c r="QBP52" s="1116"/>
      <c r="QBQ52" s="1116"/>
      <c r="QBR52" s="1116"/>
      <c r="QBS52" s="1116"/>
      <c r="QBT52" s="1116"/>
      <c r="QBU52" s="1116"/>
      <c r="QBV52" s="1116"/>
      <c r="QBW52" s="1116"/>
      <c r="QBX52" s="1116"/>
      <c r="QBY52" s="1116"/>
      <c r="QBZ52" s="1116"/>
      <c r="QCA52" s="1116"/>
      <c r="QCB52" s="1116"/>
      <c r="QCC52" s="1116"/>
      <c r="QCD52" s="1116"/>
      <c r="QCE52" s="1116"/>
      <c r="QCF52" s="1116"/>
      <c r="QCG52" s="1116"/>
      <c r="QCH52" s="1116"/>
      <c r="QCI52" s="1116"/>
      <c r="QCJ52" s="1116"/>
      <c r="QCK52" s="1116"/>
      <c r="QCL52" s="1116"/>
      <c r="QCM52" s="1116"/>
      <c r="QCN52" s="1116"/>
      <c r="QCO52" s="1116"/>
      <c r="QCP52" s="1116"/>
      <c r="QCQ52" s="1116"/>
      <c r="QCR52" s="1116"/>
      <c r="QCS52" s="1116"/>
      <c r="QCT52" s="1116"/>
      <c r="QCU52" s="1116"/>
      <c r="QCV52" s="1116"/>
      <c r="QCW52" s="1116"/>
      <c r="QCX52" s="1116"/>
      <c r="QCY52" s="1116"/>
      <c r="QCZ52" s="1116"/>
      <c r="QDA52" s="1116"/>
      <c r="QDB52" s="1116"/>
      <c r="QDC52" s="1116"/>
      <c r="QDD52" s="1116"/>
      <c r="QDE52" s="1116"/>
      <c r="QDF52" s="1116"/>
      <c r="QDG52" s="1116"/>
      <c r="QDH52" s="1116"/>
      <c r="QDI52" s="1116"/>
      <c r="QDJ52" s="1116"/>
      <c r="QDK52" s="1116"/>
      <c r="QDL52" s="1116"/>
      <c r="QDM52" s="1116"/>
      <c r="QDN52" s="1116"/>
      <c r="QDO52" s="1116"/>
      <c r="QDP52" s="1116"/>
      <c r="QDQ52" s="1116"/>
      <c r="QDR52" s="1116"/>
      <c r="QDS52" s="1116"/>
      <c r="QDT52" s="1116"/>
      <c r="QDU52" s="1116"/>
      <c r="QDV52" s="1116"/>
      <c r="QDW52" s="1116"/>
      <c r="QDX52" s="1116"/>
      <c r="QDY52" s="1116"/>
      <c r="QDZ52" s="1116"/>
      <c r="QEA52" s="1116"/>
      <c r="QEB52" s="1116"/>
      <c r="QEC52" s="1116"/>
      <c r="QED52" s="1116"/>
      <c r="QEE52" s="1116"/>
      <c r="QEF52" s="1116"/>
      <c r="QEG52" s="1116"/>
      <c r="QEH52" s="1116"/>
      <c r="QEI52" s="1116"/>
      <c r="QEJ52" s="1116"/>
      <c r="QEK52" s="1116"/>
      <c r="QEL52" s="1116"/>
      <c r="QEM52" s="1116"/>
      <c r="QEN52" s="1116"/>
      <c r="QEO52" s="1116"/>
      <c r="QEP52" s="1116"/>
      <c r="QEQ52" s="1116"/>
      <c r="QER52" s="1116"/>
      <c r="QES52" s="1116"/>
      <c r="QET52" s="1116"/>
      <c r="QEU52" s="1116"/>
      <c r="QEV52" s="1116"/>
      <c r="QEW52" s="1116"/>
      <c r="QEX52" s="1116"/>
      <c r="QEY52" s="1116"/>
      <c r="QEZ52" s="1116"/>
      <c r="QFA52" s="1116"/>
      <c r="QFB52" s="1116"/>
      <c r="QFC52" s="1116"/>
      <c r="QFD52" s="1116"/>
      <c r="QFE52" s="1116"/>
      <c r="QFF52" s="1116"/>
      <c r="QFG52" s="1116"/>
      <c r="QFH52" s="1116"/>
      <c r="QFI52" s="1116"/>
      <c r="QFJ52" s="1116"/>
      <c r="QFK52" s="1116"/>
      <c r="QFL52" s="1116"/>
      <c r="QFM52" s="1116"/>
      <c r="QFN52" s="1116"/>
      <c r="QFO52" s="1116"/>
      <c r="QFP52" s="1116"/>
      <c r="QFQ52" s="1116"/>
      <c r="QFR52" s="1116"/>
      <c r="QFS52" s="1116"/>
      <c r="QFT52" s="1116"/>
      <c r="QFU52" s="1116"/>
      <c r="QFV52" s="1116"/>
      <c r="QFW52" s="1116"/>
      <c r="QFX52" s="1116"/>
      <c r="QFY52" s="1116"/>
      <c r="QFZ52" s="1116"/>
      <c r="QGA52" s="1116"/>
      <c r="QGB52" s="1116"/>
      <c r="QGC52" s="1116"/>
      <c r="QGD52" s="1116"/>
      <c r="QGE52" s="1116"/>
      <c r="QGF52" s="1116"/>
      <c r="QGG52" s="1116"/>
      <c r="QGH52" s="1116"/>
      <c r="QGI52" s="1116"/>
      <c r="QGJ52" s="1116"/>
      <c r="QGK52" s="1116"/>
      <c r="QGL52" s="1116"/>
      <c r="QGM52" s="1116"/>
      <c r="QGN52" s="1116"/>
      <c r="QGO52" s="1116"/>
      <c r="QGP52" s="1116"/>
      <c r="QGQ52" s="1116"/>
      <c r="QGR52" s="1116"/>
      <c r="QGS52" s="1116"/>
      <c r="QGT52" s="1116"/>
      <c r="QGU52" s="1116"/>
      <c r="QGV52" s="1116"/>
      <c r="QGW52" s="1116"/>
      <c r="QGX52" s="1116"/>
      <c r="QGY52" s="1116"/>
      <c r="QGZ52" s="1116"/>
      <c r="QHA52" s="1116"/>
      <c r="QHB52" s="1116"/>
      <c r="QHC52" s="1116"/>
      <c r="QHD52" s="1116"/>
      <c r="QHE52" s="1116"/>
      <c r="QHF52" s="1116"/>
      <c r="QHG52" s="1116"/>
      <c r="QHH52" s="1116"/>
      <c r="QHI52" s="1116"/>
      <c r="QHJ52" s="1116"/>
      <c r="QHK52" s="1116"/>
      <c r="QHL52" s="1116"/>
      <c r="QHM52" s="1116"/>
      <c r="QHN52" s="1116"/>
      <c r="QHO52" s="1116"/>
      <c r="QHP52" s="1116"/>
      <c r="QHQ52" s="1116"/>
      <c r="QHR52" s="1116"/>
      <c r="QHS52" s="1116"/>
      <c r="QHT52" s="1116"/>
      <c r="QHU52" s="1116"/>
      <c r="QHV52" s="1116"/>
      <c r="QHW52" s="1116"/>
      <c r="QHX52" s="1116"/>
      <c r="QHY52" s="1116"/>
      <c r="QHZ52" s="1116"/>
      <c r="QIA52" s="1116"/>
      <c r="QIB52" s="1116"/>
      <c r="QIC52" s="1116"/>
      <c r="QID52" s="1116"/>
      <c r="QIE52" s="1116"/>
      <c r="QIF52" s="1116"/>
      <c r="QIG52" s="1116"/>
      <c r="QIH52" s="1116"/>
      <c r="QII52" s="1116"/>
      <c r="QIJ52" s="1116"/>
      <c r="QIK52" s="1116"/>
      <c r="QIL52" s="1116"/>
      <c r="QIM52" s="1116"/>
      <c r="QIN52" s="1116"/>
      <c r="QIO52" s="1116"/>
      <c r="QIP52" s="1116"/>
      <c r="QIQ52" s="1116"/>
      <c r="QIR52" s="1116"/>
      <c r="QIS52" s="1116"/>
      <c r="QIT52" s="1116"/>
      <c r="QIU52" s="1116"/>
      <c r="QIV52" s="1116"/>
      <c r="QIW52" s="1116"/>
      <c r="QIX52" s="1116"/>
      <c r="QIY52" s="1116"/>
      <c r="QIZ52" s="1116"/>
      <c r="QJA52" s="1116"/>
      <c r="QJB52" s="1116"/>
      <c r="QJC52" s="1116"/>
      <c r="QJD52" s="1116"/>
      <c r="QJE52" s="1116"/>
      <c r="QJF52" s="1116"/>
      <c r="QJG52" s="1116"/>
      <c r="QJH52" s="1116"/>
      <c r="QJI52" s="1116"/>
      <c r="QJJ52" s="1116"/>
      <c r="QJK52" s="1116"/>
      <c r="QJL52" s="1116"/>
      <c r="QJM52" s="1116"/>
      <c r="QJN52" s="1116"/>
      <c r="QJO52" s="1116"/>
      <c r="QJP52" s="1116"/>
      <c r="QJQ52" s="1116"/>
      <c r="QJR52" s="1116"/>
      <c r="QJS52" s="1116"/>
      <c r="QJT52" s="1116"/>
      <c r="QJU52" s="1116"/>
      <c r="QJV52" s="1116"/>
      <c r="QJW52" s="1116"/>
      <c r="QJX52" s="1116"/>
      <c r="QJY52" s="1116"/>
      <c r="QJZ52" s="1116"/>
      <c r="QKA52" s="1116"/>
      <c r="QKB52" s="1116"/>
      <c r="QKC52" s="1116"/>
      <c r="QKD52" s="1116"/>
      <c r="QKE52" s="1116"/>
      <c r="QKF52" s="1116"/>
      <c r="QKG52" s="1116"/>
      <c r="QKH52" s="1116"/>
      <c r="QKI52" s="1116"/>
      <c r="QKJ52" s="1116"/>
      <c r="QKK52" s="1116"/>
      <c r="QKL52" s="1116"/>
      <c r="QKM52" s="1116"/>
      <c r="QKN52" s="1116"/>
      <c r="QKO52" s="1116"/>
      <c r="QKP52" s="1116"/>
      <c r="QKQ52" s="1116"/>
      <c r="QKR52" s="1116"/>
      <c r="QKS52" s="1116"/>
      <c r="QKT52" s="1116"/>
      <c r="QKU52" s="1116"/>
      <c r="QKV52" s="1116"/>
      <c r="QKW52" s="1116"/>
      <c r="QKX52" s="1116"/>
      <c r="QKY52" s="1116"/>
      <c r="QKZ52" s="1116"/>
      <c r="QLA52" s="1116"/>
      <c r="QLB52" s="1116"/>
      <c r="QLC52" s="1116"/>
      <c r="QLD52" s="1116"/>
      <c r="QLE52" s="1116"/>
      <c r="QLF52" s="1116"/>
      <c r="QLG52" s="1116"/>
      <c r="QLH52" s="1116"/>
      <c r="QLI52" s="1116"/>
      <c r="QLJ52" s="1116"/>
      <c r="QLK52" s="1116"/>
      <c r="QLL52" s="1116"/>
      <c r="QLM52" s="1116"/>
      <c r="QLN52" s="1116"/>
      <c r="QLO52" s="1116"/>
      <c r="QLP52" s="1116"/>
      <c r="QLQ52" s="1116"/>
      <c r="QLR52" s="1116"/>
      <c r="QLS52" s="1116"/>
      <c r="QLT52" s="1116"/>
      <c r="QLU52" s="1116"/>
      <c r="QLV52" s="1116"/>
      <c r="QLW52" s="1116"/>
      <c r="QLX52" s="1116"/>
      <c r="QLY52" s="1116"/>
      <c r="QLZ52" s="1116"/>
      <c r="QMA52" s="1116"/>
      <c r="QMB52" s="1116"/>
      <c r="QMC52" s="1116"/>
      <c r="QMD52" s="1116"/>
      <c r="QME52" s="1116"/>
      <c r="QMF52" s="1116"/>
      <c r="QMG52" s="1116"/>
      <c r="QMH52" s="1116"/>
      <c r="QMI52" s="1116"/>
      <c r="QMJ52" s="1116"/>
      <c r="QMK52" s="1116"/>
      <c r="QML52" s="1116"/>
      <c r="QMM52" s="1116"/>
      <c r="QMN52" s="1116"/>
      <c r="QMO52" s="1116"/>
      <c r="QMP52" s="1116"/>
      <c r="QMQ52" s="1116"/>
      <c r="QMR52" s="1116"/>
      <c r="QMS52" s="1116"/>
      <c r="QMT52" s="1116"/>
      <c r="QMU52" s="1116"/>
      <c r="QMV52" s="1116"/>
      <c r="QMW52" s="1116"/>
      <c r="QMX52" s="1116"/>
      <c r="QMY52" s="1116"/>
      <c r="QMZ52" s="1116"/>
      <c r="QNA52" s="1116"/>
      <c r="QNB52" s="1116"/>
      <c r="QNC52" s="1116"/>
      <c r="QND52" s="1116"/>
      <c r="QNE52" s="1116"/>
      <c r="QNF52" s="1116"/>
      <c r="QNG52" s="1116"/>
      <c r="QNH52" s="1116"/>
      <c r="QNI52" s="1116"/>
      <c r="QNJ52" s="1116"/>
      <c r="QNK52" s="1116"/>
      <c r="QNL52" s="1116"/>
      <c r="QNM52" s="1116"/>
      <c r="QNN52" s="1116"/>
      <c r="QNO52" s="1116"/>
      <c r="QNP52" s="1116"/>
      <c r="QNQ52" s="1116"/>
      <c r="QNR52" s="1116"/>
      <c r="QNS52" s="1116"/>
      <c r="QNT52" s="1116"/>
      <c r="QNU52" s="1116"/>
      <c r="QNV52" s="1116"/>
      <c r="QNW52" s="1116"/>
      <c r="QNX52" s="1116"/>
      <c r="QNY52" s="1116"/>
      <c r="QNZ52" s="1116"/>
      <c r="QOA52" s="1116"/>
      <c r="QOB52" s="1116"/>
      <c r="QOC52" s="1116"/>
      <c r="QOD52" s="1116"/>
      <c r="QOE52" s="1116"/>
      <c r="QOF52" s="1116"/>
      <c r="QOG52" s="1116"/>
      <c r="QOH52" s="1116"/>
      <c r="QOI52" s="1116"/>
      <c r="QOJ52" s="1116"/>
      <c r="QOK52" s="1116"/>
      <c r="QOL52" s="1116"/>
      <c r="QOM52" s="1116"/>
      <c r="QON52" s="1116"/>
      <c r="QOO52" s="1116"/>
      <c r="QOP52" s="1116"/>
      <c r="QOQ52" s="1116"/>
      <c r="QOR52" s="1116"/>
      <c r="QOS52" s="1116"/>
      <c r="QOT52" s="1116"/>
      <c r="QOU52" s="1116"/>
      <c r="QOV52" s="1116"/>
      <c r="QOW52" s="1116"/>
      <c r="QOX52" s="1116"/>
      <c r="QOY52" s="1116"/>
      <c r="QOZ52" s="1116"/>
      <c r="QPA52" s="1116"/>
      <c r="QPB52" s="1116"/>
      <c r="QPC52" s="1116"/>
      <c r="QPD52" s="1116"/>
      <c r="QPE52" s="1116"/>
      <c r="QPF52" s="1116"/>
      <c r="QPG52" s="1116"/>
      <c r="QPH52" s="1116"/>
      <c r="QPI52" s="1116"/>
      <c r="QPJ52" s="1116"/>
      <c r="QPK52" s="1116"/>
      <c r="QPL52" s="1116"/>
      <c r="QPM52" s="1116"/>
      <c r="QPN52" s="1116"/>
      <c r="QPO52" s="1116"/>
      <c r="QPP52" s="1116"/>
      <c r="QPQ52" s="1116"/>
      <c r="QPR52" s="1116"/>
      <c r="QPS52" s="1116"/>
      <c r="QPT52" s="1116"/>
      <c r="QPU52" s="1116"/>
      <c r="QPV52" s="1116"/>
      <c r="QPW52" s="1116"/>
      <c r="QPX52" s="1116"/>
      <c r="QPY52" s="1116"/>
      <c r="QPZ52" s="1116"/>
      <c r="QQA52" s="1116"/>
      <c r="QQB52" s="1116"/>
      <c r="QQC52" s="1116"/>
      <c r="QQD52" s="1116"/>
      <c r="QQE52" s="1116"/>
      <c r="QQF52" s="1116"/>
      <c r="QQG52" s="1116"/>
      <c r="QQH52" s="1116"/>
      <c r="QQI52" s="1116"/>
      <c r="QQJ52" s="1116"/>
      <c r="QQK52" s="1116"/>
      <c r="QQL52" s="1116"/>
      <c r="QQM52" s="1116"/>
      <c r="QQN52" s="1116"/>
      <c r="QQO52" s="1116"/>
      <c r="QQP52" s="1116"/>
      <c r="QQQ52" s="1116"/>
      <c r="QQR52" s="1116"/>
      <c r="QQS52" s="1116"/>
      <c r="QQT52" s="1116"/>
      <c r="QQU52" s="1116"/>
      <c r="QQV52" s="1116"/>
      <c r="QQW52" s="1116"/>
      <c r="QQX52" s="1116"/>
      <c r="QQY52" s="1116"/>
      <c r="QQZ52" s="1116"/>
      <c r="QRA52" s="1116"/>
      <c r="QRB52" s="1116"/>
      <c r="QRC52" s="1116"/>
      <c r="QRD52" s="1116"/>
      <c r="QRE52" s="1116"/>
      <c r="QRF52" s="1116"/>
      <c r="QRG52" s="1116"/>
      <c r="QRH52" s="1116"/>
      <c r="QRI52" s="1116"/>
      <c r="QRJ52" s="1116"/>
      <c r="QRK52" s="1116"/>
      <c r="QRL52" s="1116"/>
      <c r="QRM52" s="1116"/>
      <c r="QRN52" s="1116"/>
      <c r="QRO52" s="1116"/>
      <c r="QRP52" s="1116"/>
      <c r="QRQ52" s="1116"/>
      <c r="QRR52" s="1116"/>
      <c r="QRS52" s="1116"/>
      <c r="QRT52" s="1116"/>
      <c r="QRU52" s="1116"/>
      <c r="QRV52" s="1116"/>
      <c r="QRW52" s="1116"/>
      <c r="QRX52" s="1116"/>
      <c r="QRY52" s="1116"/>
      <c r="QRZ52" s="1116"/>
      <c r="QSA52" s="1116"/>
      <c r="QSB52" s="1116"/>
      <c r="QSC52" s="1116"/>
      <c r="QSD52" s="1116"/>
      <c r="QSE52" s="1116"/>
      <c r="QSF52" s="1116"/>
      <c r="QSG52" s="1116"/>
      <c r="QSH52" s="1116"/>
      <c r="QSI52" s="1116"/>
      <c r="QSJ52" s="1116"/>
      <c r="QSK52" s="1116"/>
      <c r="QSL52" s="1116"/>
      <c r="QSM52" s="1116"/>
      <c r="QSN52" s="1116"/>
      <c r="QSO52" s="1116"/>
      <c r="QSP52" s="1116"/>
      <c r="QSQ52" s="1116"/>
      <c r="QSR52" s="1116"/>
      <c r="QSS52" s="1116"/>
      <c r="QST52" s="1116"/>
      <c r="QSU52" s="1116"/>
      <c r="QSV52" s="1116"/>
      <c r="QSW52" s="1116"/>
      <c r="QSX52" s="1116"/>
      <c r="QSY52" s="1116"/>
      <c r="QSZ52" s="1116"/>
      <c r="QTA52" s="1116"/>
      <c r="QTB52" s="1116"/>
      <c r="QTC52" s="1116"/>
      <c r="QTD52" s="1116"/>
      <c r="QTE52" s="1116"/>
      <c r="QTF52" s="1116"/>
      <c r="QTG52" s="1116"/>
      <c r="QTH52" s="1116"/>
      <c r="QTI52" s="1116"/>
      <c r="QTJ52" s="1116"/>
      <c r="QTK52" s="1116"/>
      <c r="QTL52" s="1116"/>
      <c r="QTM52" s="1116"/>
      <c r="QTN52" s="1116"/>
      <c r="QTO52" s="1116"/>
      <c r="QTP52" s="1116"/>
      <c r="QTQ52" s="1116"/>
      <c r="QTR52" s="1116"/>
      <c r="QTS52" s="1116"/>
      <c r="QTT52" s="1116"/>
      <c r="QTU52" s="1116"/>
      <c r="QTV52" s="1116"/>
      <c r="QTW52" s="1116"/>
      <c r="QTX52" s="1116"/>
      <c r="QTY52" s="1116"/>
      <c r="QTZ52" s="1116"/>
      <c r="QUA52" s="1116"/>
      <c r="QUB52" s="1116"/>
      <c r="QUC52" s="1116"/>
      <c r="QUD52" s="1116"/>
      <c r="QUE52" s="1116"/>
      <c r="QUF52" s="1116"/>
      <c r="QUG52" s="1116"/>
      <c r="QUH52" s="1116"/>
      <c r="QUI52" s="1116"/>
      <c r="QUJ52" s="1116"/>
      <c r="QUK52" s="1116"/>
      <c r="QUL52" s="1116"/>
      <c r="QUM52" s="1116"/>
      <c r="QUN52" s="1116"/>
      <c r="QUO52" s="1116"/>
      <c r="QUP52" s="1116"/>
      <c r="QUQ52" s="1116"/>
      <c r="QUR52" s="1116"/>
      <c r="QUS52" s="1116"/>
      <c r="QUT52" s="1116"/>
      <c r="QUU52" s="1116"/>
      <c r="QUV52" s="1116"/>
      <c r="QUW52" s="1116"/>
      <c r="QUX52" s="1116"/>
      <c r="QUY52" s="1116"/>
      <c r="QUZ52" s="1116"/>
      <c r="QVA52" s="1116"/>
      <c r="QVB52" s="1116"/>
      <c r="QVC52" s="1116"/>
      <c r="QVD52" s="1116"/>
      <c r="QVE52" s="1116"/>
      <c r="QVF52" s="1116"/>
      <c r="QVG52" s="1116"/>
      <c r="QVH52" s="1116"/>
      <c r="QVI52" s="1116"/>
      <c r="QVJ52" s="1116"/>
      <c r="QVK52" s="1116"/>
      <c r="QVL52" s="1116"/>
      <c r="QVM52" s="1116"/>
      <c r="QVN52" s="1116"/>
      <c r="QVO52" s="1116"/>
      <c r="QVP52" s="1116"/>
      <c r="QVQ52" s="1116"/>
      <c r="QVR52" s="1116"/>
      <c r="QVS52" s="1116"/>
      <c r="QVT52" s="1116"/>
      <c r="QVU52" s="1116"/>
      <c r="QVV52" s="1116"/>
      <c r="QVW52" s="1116"/>
      <c r="QVX52" s="1116"/>
      <c r="QVY52" s="1116"/>
      <c r="QVZ52" s="1116"/>
      <c r="QWA52" s="1116"/>
      <c r="QWB52" s="1116"/>
      <c r="QWC52" s="1116"/>
      <c r="QWD52" s="1116"/>
      <c r="QWE52" s="1116"/>
      <c r="QWF52" s="1116"/>
      <c r="QWG52" s="1116"/>
      <c r="QWH52" s="1116"/>
      <c r="QWI52" s="1116"/>
      <c r="QWJ52" s="1116"/>
      <c r="QWK52" s="1116"/>
      <c r="QWL52" s="1116"/>
      <c r="QWM52" s="1116"/>
      <c r="QWN52" s="1116"/>
      <c r="QWO52" s="1116"/>
      <c r="QWP52" s="1116"/>
      <c r="QWQ52" s="1116"/>
      <c r="QWR52" s="1116"/>
      <c r="QWS52" s="1116"/>
      <c r="QWT52" s="1116"/>
      <c r="QWU52" s="1116"/>
      <c r="QWV52" s="1116"/>
      <c r="QWW52" s="1116"/>
      <c r="QWX52" s="1116"/>
      <c r="QWY52" s="1116"/>
      <c r="QWZ52" s="1116"/>
      <c r="QXA52" s="1116"/>
      <c r="QXB52" s="1116"/>
      <c r="QXC52" s="1116"/>
      <c r="QXD52" s="1116"/>
      <c r="QXE52" s="1116"/>
      <c r="QXF52" s="1116"/>
      <c r="QXG52" s="1116"/>
      <c r="QXH52" s="1116"/>
      <c r="QXI52" s="1116"/>
      <c r="QXJ52" s="1116"/>
      <c r="QXK52" s="1116"/>
      <c r="QXL52" s="1116"/>
      <c r="QXM52" s="1116"/>
      <c r="QXN52" s="1116"/>
      <c r="QXO52" s="1116"/>
      <c r="QXP52" s="1116"/>
      <c r="QXQ52" s="1116"/>
      <c r="QXR52" s="1116"/>
      <c r="QXS52" s="1116"/>
      <c r="QXT52" s="1116"/>
      <c r="QXU52" s="1116"/>
      <c r="QXV52" s="1116"/>
      <c r="QXW52" s="1116"/>
      <c r="QXX52" s="1116"/>
      <c r="QXY52" s="1116"/>
      <c r="QXZ52" s="1116"/>
      <c r="QYA52" s="1116"/>
      <c r="QYB52" s="1116"/>
      <c r="QYC52" s="1116"/>
      <c r="QYD52" s="1116"/>
      <c r="QYE52" s="1116"/>
      <c r="QYF52" s="1116"/>
      <c r="QYG52" s="1116"/>
      <c r="QYH52" s="1116"/>
      <c r="QYI52" s="1116"/>
      <c r="QYJ52" s="1116"/>
      <c r="QYK52" s="1116"/>
      <c r="QYL52" s="1116"/>
      <c r="QYM52" s="1116"/>
      <c r="QYN52" s="1116"/>
      <c r="QYO52" s="1116"/>
      <c r="QYP52" s="1116"/>
      <c r="QYQ52" s="1116"/>
      <c r="QYR52" s="1116"/>
      <c r="QYS52" s="1116"/>
      <c r="QYT52" s="1116"/>
      <c r="QYU52" s="1116"/>
      <c r="QYV52" s="1116"/>
      <c r="QYW52" s="1116"/>
      <c r="QYX52" s="1116"/>
      <c r="QYY52" s="1116"/>
      <c r="QYZ52" s="1116"/>
      <c r="QZA52" s="1116"/>
      <c r="QZB52" s="1116"/>
      <c r="QZC52" s="1116"/>
      <c r="QZD52" s="1116"/>
      <c r="QZE52" s="1116"/>
      <c r="QZF52" s="1116"/>
      <c r="QZG52" s="1116"/>
      <c r="QZH52" s="1116"/>
      <c r="QZI52" s="1116"/>
      <c r="QZJ52" s="1116"/>
      <c r="QZK52" s="1116"/>
      <c r="QZL52" s="1116"/>
      <c r="QZM52" s="1116"/>
      <c r="QZN52" s="1116"/>
      <c r="QZO52" s="1116"/>
      <c r="QZP52" s="1116"/>
      <c r="QZQ52" s="1116"/>
      <c r="QZR52" s="1116"/>
      <c r="QZS52" s="1116"/>
      <c r="QZT52" s="1116"/>
      <c r="QZU52" s="1116"/>
      <c r="QZV52" s="1116"/>
      <c r="QZW52" s="1116"/>
      <c r="QZX52" s="1116"/>
      <c r="QZY52" s="1116"/>
      <c r="QZZ52" s="1116"/>
      <c r="RAA52" s="1116"/>
      <c r="RAB52" s="1116"/>
      <c r="RAC52" s="1116"/>
      <c r="RAD52" s="1116"/>
      <c r="RAE52" s="1116"/>
      <c r="RAF52" s="1116"/>
      <c r="RAG52" s="1116"/>
      <c r="RAH52" s="1116"/>
      <c r="RAI52" s="1116"/>
      <c r="RAJ52" s="1116"/>
      <c r="RAK52" s="1116"/>
      <c r="RAL52" s="1116"/>
      <c r="RAM52" s="1116"/>
      <c r="RAN52" s="1116"/>
      <c r="RAO52" s="1116"/>
      <c r="RAP52" s="1116"/>
      <c r="RAQ52" s="1116"/>
      <c r="RAR52" s="1116"/>
      <c r="RAS52" s="1116"/>
      <c r="RAT52" s="1116"/>
      <c r="RAU52" s="1116"/>
      <c r="RAV52" s="1116"/>
      <c r="RAW52" s="1116"/>
      <c r="RAX52" s="1116"/>
      <c r="RAY52" s="1116"/>
      <c r="RAZ52" s="1116"/>
      <c r="RBA52" s="1116"/>
      <c r="RBB52" s="1116"/>
      <c r="RBC52" s="1116"/>
      <c r="RBD52" s="1116"/>
      <c r="RBE52" s="1116"/>
      <c r="RBF52" s="1116"/>
      <c r="RBG52" s="1116"/>
      <c r="RBH52" s="1116"/>
      <c r="RBI52" s="1116"/>
      <c r="RBJ52" s="1116"/>
      <c r="RBK52" s="1116"/>
      <c r="RBL52" s="1116"/>
      <c r="RBM52" s="1116"/>
      <c r="RBN52" s="1116"/>
      <c r="RBO52" s="1116"/>
      <c r="RBP52" s="1116"/>
      <c r="RBQ52" s="1116"/>
      <c r="RBR52" s="1116"/>
      <c r="RBS52" s="1116"/>
      <c r="RBT52" s="1116"/>
      <c r="RBU52" s="1116"/>
      <c r="RBV52" s="1116"/>
      <c r="RBW52" s="1116"/>
      <c r="RBX52" s="1116"/>
      <c r="RBY52" s="1116"/>
      <c r="RBZ52" s="1116"/>
      <c r="RCA52" s="1116"/>
      <c r="RCB52" s="1116"/>
      <c r="RCC52" s="1116"/>
      <c r="RCD52" s="1116"/>
      <c r="RCE52" s="1116"/>
      <c r="RCF52" s="1116"/>
      <c r="RCG52" s="1116"/>
      <c r="RCH52" s="1116"/>
      <c r="RCI52" s="1116"/>
      <c r="RCJ52" s="1116"/>
      <c r="RCK52" s="1116"/>
      <c r="RCL52" s="1116"/>
      <c r="RCM52" s="1116"/>
      <c r="RCN52" s="1116"/>
      <c r="RCO52" s="1116"/>
      <c r="RCP52" s="1116"/>
      <c r="RCQ52" s="1116"/>
      <c r="RCR52" s="1116"/>
      <c r="RCS52" s="1116"/>
      <c r="RCT52" s="1116"/>
      <c r="RCU52" s="1116"/>
      <c r="RCV52" s="1116"/>
      <c r="RCW52" s="1116"/>
      <c r="RCX52" s="1116"/>
      <c r="RCY52" s="1116"/>
      <c r="RCZ52" s="1116"/>
      <c r="RDA52" s="1116"/>
      <c r="RDB52" s="1116"/>
      <c r="RDC52" s="1116"/>
      <c r="RDD52" s="1116"/>
      <c r="RDE52" s="1116"/>
      <c r="RDF52" s="1116"/>
      <c r="RDG52" s="1116"/>
      <c r="RDH52" s="1116"/>
      <c r="RDI52" s="1116"/>
      <c r="RDJ52" s="1116"/>
      <c r="RDK52" s="1116"/>
      <c r="RDL52" s="1116"/>
      <c r="RDM52" s="1116"/>
      <c r="RDN52" s="1116"/>
      <c r="RDO52" s="1116"/>
      <c r="RDP52" s="1116"/>
      <c r="RDQ52" s="1116"/>
      <c r="RDR52" s="1116"/>
      <c r="RDS52" s="1116"/>
      <c r="RDT52" s="1116"/>
      <c r="RDU52" s="1116"/>
      <c r="RDV52" s="1116"/>
      <c r="RDW52" s="1116"/>
      <c r="RDX52" s="1116"/>
      <c r="RDY52" s="1116"/>
      <c r="RDZ52" s="1116"/>
      <c r="REA52" s="1116"/>
      <c r="REB52" s="1116"/>
      <c r="REC52" s="1116"/>
      <c r="RED52" s="1116"/>
      <c r="REE52" s="1116"/>
      <c r="REF52" s="1116"/>
      <c r="REG52" s="1116"/>
      <c r="REH52" s="1116"/>
      <c r="REI52" s="1116"/>
      <c r="REJ52" s="1116"/>
      <c r="REK52" s="1116"/>
      <c r="REL52" s="1116"/>
      <c r="REM52" s="1116"/>
      <c r="REN52" s="1116"/>
      <c r="REO52" s="1116"/>
      <c r="REP52" s="1116"/>
      <c r="REQ52" s="1116"/>
      <c r="RER52" s="1116"/>
      <c r="RES52" s="1116"/>
      <c r="RET52" s="1116"/>
      <c r="REU52" s="1116"/>
      <c r="REV52" s="1116"/>
      <c r="REW52" s="1116"/>
      <c r="REX52" s="1116"/>
      <c r="REY52" s="1116"/>
      <c r="REZ52" s="1116"/>
      <c r="RFA52" s="1116"/>
      <c r="RFB52" s="1116"/>
      <c r="RFC52" s="1116"/>
      <c r="RFD52" s="1116"/>
      <c r="RFE52" s="1116"/>
      <c r="RFF52" s="1116"/>
      <c r="RFG52" s="1116"/>
      <c r="RFH52" s="1116"/>
      <c r="RFI52" s="1116"/>
      <c r="RFJ52" s="1116"/>
      <c r="RFK52" s="1116"/>
      <c r="RFL52" s="1116"/>
      <c r="RFM52" s="1116"/>
      <c r="RFN52" s="1116"/>
      <c r="RFO52" s="1116"/>
      <c r="RFP52" s="1116"/>
      <c r="RFQ52" s="1116"/>
      <c r="RFR52" s="1116"/>
      <c r="RFS52" s="1116"/>
      <c r="RFT52" s="1116"/>
      <c r="RFU52" s="1116"/>
      <c r="RFV52" s="1116"/>
      <c r="RFW52" s="1116"/>
      <c r="RFX52" s="1116"/>
      <c r="RFY52" s="1116"/>
      <c r="RFZ52" s="1116"/>
      <c r="RGA52" s="1116"/>
      <c r="RGB52" s="1116"/>
      <c r="RGC52" s="1116"/>
      <c r="RGD52" s="1116"/>
      <c r="RGE52" s="1116"/>
      <c r="RGF52" s="1116"/>
      <c r="RGG52" s="1116"/>
      <c r="RGH52" s="1116"/>
      <c r="RGI52" s="1116"/>
      <c r="RGJ52" s="1116"/>
      <c r="RGK52" s="1116"/>
      <c r="RGL52" s="1116"/>
      <c r="RGM52" s="1116"/>
      <c r="RGN52" s="1116"/>
      <c r="RGO52" s="1116"/>
      <c r="RGP52" s="1116"/>
      <c r="RGQ52" s="1116"/>
      <c r="RGR52" s="1116"/>
      <c r="RGS52" s="1116"/>
      <c r="RGT52" s="1116"/>
      <c r="RGU52" s="1116"/>
      <c r="RGV52" s="1116"/>
      <c r="RGW52" s="1116"/>
      <c r="RGX52" s="1116"/>
      <c r="RGY52" s="1116"/>
      <c r="RGZ52" s="1116"/>
      <c r="RHA52" s="1116"/>
      <c r="RHB52" s="1116"/>
      <c r="RHC52" s="1116"/>
      <c r="RHD52" s="1116"/>
      <c r="RHE52" s="1116"/>
      <c r="RHF52" s="1116"/>
      <c r="RHG52" s="1116"/>
      <c r="RHH52" s="1116"/>
      <c r="RHI52" s="1116"/>
      <c r="RHJ52" s="1116"/>
      <c r="RHK52" s="1116"/>
      <c r="RHL52" s="1116"/>
      <c r="RHM52" s="1116"/>
      <c r="RHN52" s="1116"/>
      <c r="RHO52" s="1116"/>
      <c r="RHP52" s="1116"/>
      <c r="RHQ52" s="1116"/>
      <c r="RHR52" s="1116"/>
      <c r="RHS52" s="1116"/>
      <c r="RHT52" s="1116"/>
      <c r="RHU52" s="1116"/>
      <c r="RHV52" s="1116"/>
      <c r="RHW52" s="1116"/>
      <c r="RHX52" s="1116"/>
      <c r="RHY52" s="1116"/>
      <c r="RHZ52" s="1116"/>
      <c r="RIA52" s="1116"/>
      <c r="RIB52" s="1116"/>
      <c r="RIC52" s="1116"/>
      <c r="RID52" s="1116"/>
      <c r="RIE52" s="1116"/>
      <c r="RIF52" s="1116"/>
      <c r="RIG52" s="1116"/>
      <c r="RIH52" s="1116"/>
      <c r="RII52" s="1116"/>
      <c r="RIJ52" s="1116"/>
      <c r="RIK52" s="1116"/>
      <c r="RIL52" s="1116"/>
      <c r="RIM52" s="1116"/>
      <c r="RIN52" s="1116"/>
      <c r="RIO52" s="1116"/>
      <c r="RIP52" s="1116"/>
      <c r="RIQ52" s="1116"/>
      <c r="RIR52" s="1116"/>
      <c r="RIS52" s="1116"/>
      <c r="RIT52" s="1116"/>
      <c r="RIU52" s="1116"/>
      <c r="RIV52" s="1116"/>
      <c r="RIW52" s="1116"/>
      <c r="RIX52" s="1116"/>
      <c r="RIY52" s="1116"/>
      <c r="RIZ52" s="1116"/>
      <c r="RJA52" s="1116"/>
      <c r="RJB52" s="1116"/>
      <c r="RJC52" s="1116"/>
      <c r="RJD52" s="1116"/>
      <c r="RJE52" s="1116"/>
      <c r="RJF52" s="1116"/>
      <c r="RJG52" s="1116"/>
      <c r="RJH52" s="1116"/>
      <c r="RJI52" s="1116"/>
      <c r="RJJ52" s="1116"/>
      <c r="RJK52" s="1116"/>
      <c r="RJL52" s="1116"/>
      <c r="RJM52" s="1116"/>
      <c r="RJN52" s="1116"/>
      <c r="RJO52" s="1116"/>
      <c r="RJP52" s="1116"/>
      <c r="RJQ52" s="1116"/>
      <c r="RJR52" s="1116"/>
      <c r="RJS52" s="1116"/>
      <c r="RJT52" s="1116"/>
      <c r="RJU52" s="1116"/>
      <c r="RJV52" s="1116"/>
      <c r="RJW52" s="1116"/>
      <c r="RJX52" s="1116"/>
      <c r="RJY52" s="1116"/>
      <c r="RJZ52" s="1116"/>
      <c r="RKA52" s="1116"/>
      <c r="RKB52" s="1116"/>
      <c r="RKC52" s="1116"/>
      <c r="RKD52" s="1116"/>
      <c r="RKE52" s="1116"/>
      <c r="RKF52" s="1116"/>
      <c r="RKG52" s="1116"/>
      <c r="RKH52" s="1116"/>
      <c r="RKI52" s="1116"/>
      <c r="RKJ52" s="1116"/>
      <c r="RKK52" s="1116"/>
      <c r="RKL52" s="1116"/>
      <c r="RKM52" s="1116"/>
      <c r="RKN52" s="1116"/>
      <c r="RKO52" s="1116"/>
      <c r="RKP52" s="1116"/>
      <c r="RKQ52" s="1116"/>
      <c r="RKR52" s="1116"/>
      <c r="RKS52" s="1116"/>
      <c r="RKT52" s="1116"/>
      <c r="RKU52" s="1116"/>
      <c r="RKV52" s="1116"/>
      <c r="RKW52" s="1116"/>
      <c r="RKX52" s="1116"/>
      <c r="RKY52" s="1116"/>
      <c r="RKZ52" s="1116"/>
      <c r="RLA52" s="1116"/>
      <c r="RLB52" s="1116"/>
      <c r="RLC52" s="1116"/>
      <c r="RLD52" s="1116"/>
      <c r="RLE52" s="1116"/>
      <c r="RLF52" s="1116"/>
      <c r="RLG52" s="1116"/>
      <c r="RLH52" s="1116"/>
      <c r="RLI52" s="1116"/>
      <c r="RLJ52" s="1116"/>
      <c r="RLK52" s="1116"/>
      <c r="RLL52" s="1116"/>
      <c r="RLM52" s="1116"/>
      <c r="RLN52" s="1116"/>
      <c r="RLO52" s="1116"/>
      <c r="RLP52" s="1116"/>
      <c r="RLQ52" s="1116"/>
      <c r="RLR52" s="1116"/>
      <c r="RLS52" s="1116"/>
      <c r="RLT52" s="1116"/>
      <c r="RLU52" s="1116"/>
      <c r="RLV52" s="1116"/>
      <c r="RLW52" s="1116"/>
      <c r="RLX52" s="1116"/>
      <c r="RLY52" s="1116"/>
      <c r="RLZ52" s="1116"/>
      <c r="RMA52" s="1116"/>
      <c r="RMB52" s="1116"/>
      <c r="RMC52" s="1116"/>
      <c r="RMD52" s="1116"/>
      <c r="RME52" s="1116"/>
      <c r="RMF52" s="1116"/>
      <c r="RMG52" s="1116"/>
      <c r="RMH52" s="1116"/>
      <c r="RMI52" s="1116"/>
      <c r="RMJ52" s="1116"/>
      <c r="RMK52" s="1116"/>
      <c r="RML52" s="1116"/>
      <c r="RMM52" s="1116"/>
      <c r="RMN52" s="1116"/>
      <c r="RMO52" s="1116"/>
      <c r="RMP52" s="1116"/>
      <c r="RMQ52" s="1116"/>
      <c r="RMR52" s="1116"/>
      <c r="RMS52" s="1116"/>
      <c r="RMT52" s="1116"/>
      <c r="RMU52" s="1116"/>
      <c r="RMV52" s="1116"/>
      <c r="RMW52" s="1116"/>
      <c r="RMX52" s="1116"/>
      <c r="RMY52" s="1116"/>
      <c r="RMZ52" s="1116"/>
      <c r="RNA52" s="1116"/>
      <c r="RNB52" s="1116"/>
      <c r="RNC52" s="1116"/>
      <c r="RND52" s="1116"/>
      <c r="RNE52" s="1116"/>
      <c r="RNF52" s="1116"/>
      <c r="RNG52" s="1116"/>
      <c r="RNH52" s="1116"/>
      <c r="RNI52" s="1116"/>
      <c r="RNJ52" s="1116"/>
      <c r="RNK52" s="1116"/>
      <c r="RNL52" s="1116"/>
      <c r="RNM52" s="1116"/>
      <c r="RNN52" s="1116"/>
      <c r="RNO52" s="1116"/>
      <c r="RNP52" s="1116"/>
      <c r="RNQ52" s="1116"/>
      <c r="RNR52" s="1116"/>
      <c r="RNS52" s="1116"/>
      <c r="RNT52" s="1116"/>
      <c r="RNU52" s="1116"/>
      <c r="RNV52" s="1116"/>
      <c r="RNW52" s="1116"/>
      <c r="RNX52" s="1116"/>
      <c r="RNY52" s="1116"/>
      <c r="RNZ52" s="1116"/>
      <c r="ROA52" s="1116"/>
      <c r="ROB52" s="1116"/>
      <c r="ROC52" s="1116"/>
      <c r="ROD52" s="1116"/>
      <c r="ROE52" s="1116"/>
      <c r="ROF52" s="1116"/>
      <c r="ROG52" s="1116"/>
      <c r="ROH52" s="1116"/>
      <c r="ROI52" s="1116"/>
      <c r="ROJ52" s="1116"/>
      <c r="ROK52" s="1116"/>
      <c r="ROL52" s="1116"/>
      <c r="ROM52" s="1116"/>
      <c r="RON52" s="1116"/>
      <c r="ROO52" s="1116"/>
      <c r="ROP52" s="1116"/>
      <c r="ROQ52" s="1116"/>
      <c r="ROR52" s="1116"/>
      <c r="ROS52" s="1116"/>
      <c r="ROT52" s="1116"/>
      <c r="ROU52" s="1116"/>
      <c r="ROV52" s="1116"/>
      <c r="ROW52" s="1116"/>
      <c r="ROX52" s="1116"/>
      <c r="ROY52" s="1116"/>
      <c r="ROZ52" s="1116"/>
      <c r="RPA52" s="1116"/>
      <c r="RPB52" s="1116"/>
      <c r="RPC52" s="1116"/>
      <c r="RPD52" s="1116"/>
      <c r="RPE52" s="1116"/>
      <c r="RPF52" s="1116"/>
      <c r="RPG52" s="1116"/>
      <c r="RPH52" s="1116"/>
      <c r="RPI52" s="1116"/>
      <c r="RPJ52" s="1116"/>
      <c r="RPK52" s="1116"/>
      <c r="RPL52" s="1116"/>
      <c r="RPM52" s="1116"/>
      <c r="RPN52" s="1116"/>
      <c r="RPO52" s="1116"/>
      <c r="RPP52" s="1116"/>
      <c r="RPQ52" s="1116"/>
      <c r="RPR52" s="1116"/>
      <c r="RPS52" s="1116"/>
      <c r="RPT52" s="1116"/>
      <c r="RPU52" s="1116"/>
      <c r="RPV52" s="1116"/>
      <c r="RPW52" s="1116"/>
      <c r="RPX52" s="1116"/>
      <c r="RPY52" s="1116"/>
      <c r="RPZ52" s="1116"/>
      <c r="RQA52" s="1116"/>
      <c r="RQB52" s="1116"/>
      <c r="RQC52" s="1116"/>
      <c r="RQD52" s="1116"/>
      <c r="RQE52" s="1116"/>
      <c r="RQF52" s="1116"/>
      <c r="RQG52" s="1116"/>
      <c r="RQH52" s="1116"/>
      <c r="RQI52" s="1116"/>
      <c r="RQJ52" s="1116"/>
      <c r="RQK52" s="1116"/>
      <c r="RQL52" s="1116"/>
      <c r="RQM52" s="1116"/>
      <c r="RQN52" s="1116"/>
      <c r="RQO52" s="1116"/>
      <c r="RQP52" s="1116"/>
      <c r="RQQ52" s="1116"/>
      <c r="RQR52" s="1116"/>
      <c r="RQS52" s="1116"/>
      <c r="RQT52" s="1116"/>
      <c r="RQU52" s="1116"/>
      <c r="RQV52" s="1116"/>
      <c r="RQW52" s="1116"/>
      <c r="RQX52" s="1116"/>
      <c r="RQY52" s="1116"/>
      <c r="RQZ52" s="1116"/>
      <c r="RRA52" s="1116"/>
      <c r="RRB52" s="1116"/>
      <c r="RRC52" s="1116"/>
      <c r="RRD52" s="1116"/>
      <c r="RRE52" s="1116"/>
      <c r="RRF52" s="1116"/>
      <c r="RRG52" s="1116"/>
      <c r="RRH52" s="1116"/>
      <c r="RRI52" s="1116"/>
      <c r="RRJ52" s="1116"/>
      <c r="RRK52" s="1116"/>
      <c r="RRL52" s="1116"/>
      <c r="RRM52" s="1116"/>
      <c r="RRN52" s="1116"/>
      <c r="RRO52" s="1116"/>
      <c r="RRP52" s="1116"/>
      <c r="RRQ52" s="1116"/>
      <c r="RRR52" s="1116"/>
      <c r="RRS52" s="1116"/>
      <c r="RRT52" s="1116"/>
      <c r="RRU52" s="1116"/>
      <c r="RRV52" s="1116"/>
      <c r="RRW52" s="1116"/>
      <c r="RRX52" s="1116"/>
      <c r="RRY52" s="1116"/>
      <c r="RRZ52" s="1116"/>
      <c r="RSA52" s="1116"/>
      <c r="RSB52" s="1116"/>
      <c r="RSC52" s="1116"/>
      <c r="RSD52" s="1116"/>
      <c r="RSE52" s="1116"/>
      <c r="RSF52" s="1116"/>
      <c r="RSG52" s="1116"/>
      <c r="RSH52" s="1116"/>
      <c r="RSI52" s="1116"/>
      <c r="RSJ52" s="1116"/>
      <c r="RSK52" s="1116"/>
      <c r="RSL52" s="1116"/>
      <c r="RSM52" s="1116"/>
      <c r="RSN52" s="1116"/>
      <c r="RSO52" s="1116"/>
      <c r="RSP52" s="1116"/>
      <c r="RSQ52" s="1116"/>
      <c r="RSR52" s="1116"/>
      <c r="RSS52" s="1116"/>
      <c r="RST52" s="1116"/>
      <c r="RSU52" s="1116"/>
      <c r="RSV52" s="1116"/>
      <c r="RSW52" s="1116"/>
      <c r="RSX52" s="1116"/>
      <c r="RSY52" s="1116"/>
      <c r="RSZ52" s="1116"/>
      <c r="RTA52" s="1116"/>
      <c r="RTB52" s="1116"/>
      <c r="RTC52" s="1116"/>
      <c r="RTD52" s="1116"/>
      <c r="RTE52" s="1116"/>
      <c r="RTF52" s="1116"/>
      <c r="RTG52" s="1116"/>
      <c r="RTH52" s="1116"/>
      <c r="RTI52" s="1116"/>
      <c r="RTJ52" s="1116"/>
      <c r="RTK52" s="1116"/>
      <c r="RTL52" s="1116"/>
      <c r="RTM52" s="1116"/>
      <c r="RTN52" s="1116"/>
      <c r="RTO52" s="1116"/>
      <c r="RTP52" s="1116"/>
      <c r="RTQ52" s="1116"/>
      <c r="RTR52" s="1116"/>
      <c r="RTS52" s="1116"/>
      <c r="RTT52" s="1116"/>
      <c r="RTU52" s="1116"/>
      <c r="RTV52" s="1116"/>
      <c r="RTW52" s="1116"/>
      <c r="RTX52" s="1116"/>
      <c r="RTY52" s="1116"/>
      <c r="RTZ52" s="1116"/>
      <c r="RUA52" s="1116"/>
      <c r="RUB52" s="1116"/>
      <c r="RUC52" s="1116"/>
      <c r="RUD52" s="1116"/>
      <c r="RUE52" s="1116"/>
      <c r="RUF52" s="1116"/>
      <c r="RUG52" s="1116"/>
      <c r="RUH52" s="1116"/>
      <c r="RUI52" s="1116"/>
      <c r="RUJ52" s="1116"/>
      <c r="RUK52" s="1116"/>
      <c r="RUL52" s="1116"/>
      <c r="RUM52" s="1116"/>
      <c r="RUN52" s="1116"/>
      <c r="RUO52" s="1116"/>
      <c r="RUP52" s="1116"/>
      <c r="RUQ52" s="1116"/>
      <c r="RUR52" s="1116"/>
      <c r="RUS52" s="1116"/>
      <c r="RUT52" s="1116"/>
      <c r="RUU52" s="1116"/>
      <c r="RUV52" s="1116"/>
      <c r="RUW52" s="1116"/>
      <c r="RUX52" s="1116"/>
      <c r="RUY52" s="1116"/>
      <c r="RUZ52" s="1116"/>
      <c r="RVA52" s="1116"/>
      <c r="RVB52" s="1116"/>
      <c r="RVC52" s="1116"/>
      <c r="RVD52" s="1116"/>
      <c r="RVE52" s="1116"/>
      <c r="RVF52" s="1116"/>
      <c r="RVG52" s="1116"/>
      <c r="RVH52" s="1116"/>
      <c r="RVI52" s="1116"/>
      <c r="RVJ52" s="1116"/>
      <c r="RVK52" s="1116"/>
      <c r="RVL52" s="1116"/>
      <c r="RVM52" s="1116"/>
      <c r="RVN52" s="1116"/>
      <c r="RVO52" s="1116"/>
      <c r="RVP52" s="1116"/>
      <c r="RVQ52" s="1116"/>
      <c r="RVR52" s="1116"/>
      <c r="RVS52" s="1116"/>
      <c r="RVT52" s="1116"/>
      <c r="RVU52" s="1116"/>
      <c r="RVV52" s="1116"/>
      <c r="RVW52" s="1116"/>
      <c r="RVX52" s="1116"/>
      <c r="RVY52" s="1116"/>
      <c r="RVZ52" s="1116"/>
      <c r="RWA52" s="1116"/>
      <c r="RWB52" s="1116"/>
      <c r="RWC52" s="1116"/>
      <c r="RWD52" s="1116"/>
      <c r="RWE52" s="1116"/>
      <c r="RWF52" s="1116"/>
      <c r="RWG52" s="1116"/>
      <c r="RWH52" s="1116"/>
      <c r="RWI52" s="1116"/>
      <c r="RWJ52" s="1116"/>
      <c r="RWK52" s="1116"/>
      <c r="RWL52" s="1116"/>
      <c r="RWM52" s="1116"/>
      <c r="RWN52" s="1116"/>
      <c r="RWO52" s="1116"/>
      <c r="RWP52" s="1116"/>
      <c r="RWQ52" s="1116"/>
      <c r="RWR52" s="1116"/>
      <c r="RWS52" s="1116"/>
      <c r="RWT52" s="1116"/>
      <c r="RWU52" s="1116"/>
      <c r="RWV52" s="1116"/>
      <c r="RWW52" s="1116"/>
      <c r="RWX52" s="1116"/>
      <c r="RWY52" s="1116"/>
      <c r="RWZ52" s="1116"/>
      <c r="RXA52" s="1116"/>
      <c r="RXB52" s="1116"/>
      <c r="RXC52" s="1116"/>
      <c r="RXD52" s="1116"/>
      <c r="RXE52" s="1116"/>
      <c r="RXF52" s="1116"/>
      <c r="RXG52" s="1116"/>
      <c r="RXH52" s="1116"/>
      <c r="RXI52" s="1116"/>
      <c r="RXJ52" s="1116"/>
      <c r="RXK52" s="1116"/>
      <c r="RXL52" s="1116"/>
      <c r="RXM52" s="1116"/>
      <c r="RXN52" s="1116"/>
      <c r="RXO52" s="1116"/>
      <c r="RXP52" s="1116"/>
      <c r="RXQ52" s="1116"/>
      <c r="RXR52" s="1116"/>
      <c r="RXS52" s="1116"/>
      <c r="RXT52" s="1116"/>
      <c r="RXU52" s="1116"/>
      <c r="RXV52" s="1116"/>
      <c r="RXW52" s="1116"/>
      <c r="RXX52" s="1116"/>
      <c r="RXY52" s="1116"/>
      <c r="RXZ52" s="1116"/>
      <c r="RYA52" s="1116"/>
      <c r="RYB52" s="1116"/>
      <c r="RYC52" s="1116"/>
      <c r="RYD52" s="1116"/>
      <c r="RYE52" s="1116"/>
      <c r="RYF52" s="1116"/>
      <c r="RYG52" s="1116"/>
      <c r="RYH52" s="1116"/>
      <c r="RYI52" s="1116"/>
      <c r="RYJ52" s="1116"/>
      <c r="RYK52" s="1116"/>
      <c r="RYL52" s="1116"/>
      <c r="RYM52" s="1116"/>
      <c r="RYN52" s="1116"/>
      <c r="RYO52" s="1116"/>
      <c r="RYP52" s="1116"/>
      <c r="RYQ52" s="1116"/>
      <c r="RYR52" s="1116"/>
      <c r="RYS52" s="1116"/>
      <c r="RYT52" s="1116"/>
      <c r="RYU52" s="1116"/>
      <c r="RYV52" s="1116"/>
      <c r="RYW52" s="1116"/>
      <c r="RYX52" s="1116"/>
      <c r="RYY52" s="1116"/>
      <c r="RYZ52" s="1116"/>
      <c r="RZA52" s="1116"/>
      <c r="RZB52" s="1116"/>
      <c r="RZC52" s="1116"/>
      <c r="RZD52" s="1116"/>
      <c r="RZE52" s="1116"/>
      <c r="RZF52" s="1116"/>
      <c r="RZG52" s="1116"/>
      <c r="RZH52" s="1116"/>
      <c r="RZI52" s="1116"/>
      <c r="RZJ52" s="1116"/>
      <c r="RZK52" s="1116"/>
      <c r="RZL52" s="1116"/>
      <c r="RZM52" s="1116"/>
      <c r="RZN52" s="1116"/>
      <c r="RZO52" s="1116"/>
      <c r="RZP52" s="1116"/>
      <c r="RZQ52" s="1116"/>
      <c r="RZR52" s="1116"/>
      <c r="RZS52" s="1116"/>
      <c r="RZT52" s="1116"/>
      <c r="RZU52" s="1116"/>
      <c r="RZV52" s="1116"/>
      <c r="RZW52" s="1116"/>
      <c r="RZX52" s="1116"/>
      <c r="RZY52" s="1116"/>
      <c r="RZZ52" s="1116"/>
      <c r="SAA52" s="1116"/>
      <c r="SAB52" s="1116"/>
      <c r="SAC52" s="1116"/>
      <c r="SAD52" s="1116"/>
      <c r="SAE52" s="1116"/>
      <c r="SAF52" s="1116"/>
      <c r="SAG52" s="1116"/>
      <c r="SAH52" s="1116"/>
      <c r="SAI52" s="1116"/>
      <c r="SAJ52" s="1116"/>
      <c r="SAK52" s="1116"/>
      <c r="SAL52" s="1116"/>
      <c r="SAM52" s="1116"/>
      <c r="SAN52" s="1116"/>
      <c r="SAO52" s="1116"/>
      <c r="SAP52" s="1116"/>
      <c r="SAQ52" s="1116"/>
      <c r="SAR52" s="1116"/>
      <c r="SAS52" s="1116"/>
      <c r="SAT52" s="1116"/>
      <c r="SAU52" s="1116"/>
      <c r="SAV52" s="1116"/>
      <c r="SAW52" s="1116"/>
      <c r="SAX52" s="1116"/>
      <c r="SAY52" s="1116"/>
      <c r="SAZ52" s="1116"/>
      <c r="SBA52" s="1116"/>
      <c r="SBB52" s="1116"/>
      <c r="SBC52" s="1116"/>
      <c r="SBD52" s="1116"/>
      <c r="SBE52" s="1116"/>
      <c r="SBF52" s="1116"/>
      <c r="SBG52" s="1116"/>
      <c r="SBH52" s="1116"/>
      <c r="SBI52" s="1116"/>
      <c r="SBJ52" s="1116"/>
      <c r="SBK52" s="1116"/>
      <c r="SBL52" s="1116"/>
      <c r="SBM52" s="1116"/>
      <c r="SBN52" s="1116"/>
      <c r="SBO52" s="1116"/>
      <c r="SBP52" s="1116"/>
      <c r="SBQ52" s="1116"/>
      <c r="SBR52" s="1116"/>
      <c r="SBS52" s="1116"/>
      <c r="SBT52" s="1116"/>
      <c r="SBU52" s="1116"/>
      <c r="SBV52" s="1116"/>
      <c r="SBW52" s="1116"/>
      <c r="SBX52" s="1116"/>
      <c r="SBY52" s="1116"/>
      <c r="SBZ52" s="1116"/>
      <c r="SCA52" s="1116"/>
      <c r="SCB52" s="1116"/>
      <c r="SCC52" s="1116"/>
      <c r="SCD52" s="1116"/>
      <c r="SCE52" s="1116"/>
      <c r="SCF52" s="1116"/>
      <c r="SCG52" s="1116"/>
      <c r="SCH52" s="1116"/>
      <c r="SCI52" s="1116"/>
      <c r="SCJ52" s="1116"/>
      <c r="SCK52" s="1116"/>
      <c r="SCL52" s="1116"/>
      <c r="SCM52" s="1116"/>
      <c r="SCN52" s="1116"/>
      <c r="SCO52" s="1116"/>
      <c r="SCP52" s="1116"/>
      <c r="SCQ52" s="1116"/>
      <c r="SCR52" s="1116"/>
      <c r="SCS52" s="1116"/>
      <c r="SCT52" s="1116"/>
      <c r="SCU52" s="1116"/>
      <c r="SCV52" s="1116"/>
      <c r="SCW52" s="1116"/>
      <c r="SCX52" s="1116"/>
      <c r="SCY52" s="1116"/>
      <c r="SCZ52" s="1116"/>
      <c r="SDA52" s="1116"/>
      <c r="SDB52" s="1116"/>
      <c r="SDC52" s="1116"/>
      <c r="SDD52" s="1116"/>
      <c r="SDE52" s="1116"/>
      <c r="SDF52" s="1116"/>
      <c r="SDG52" s="1116"/>
      <c r="SDH52" s="1116"/>
      <c r="SDI52" s="1116"/>
      <c r="SDJ52" s="1116"/>
      <c r="SDK52" s="1116"/>
      <c r="SDL52" s="1116"/>
      <c r="SDM52" s="1116"/>
      <c r="SDN52" s="1116"/>
      <c r="SDO52" s="1116"/>
      <c r="SDP52" s="1116"/>
      <c r="SDQ52" s="1116"/>
      <c r="SDR52" s="1116"/>
      <c r="SDS52" s="1116"/>
      <c r="SDT52" s="1116"/>
      <c r="SDU52" s="1116"/>
      <c r="SDV52" s="1116"/>
      <c r="SDW52" s="1116"/>
      <c r="SDX52" s="1116"/>
      <c r="SDY52" s="1116"/>
      <c r="SDZ52" s="1116"/>
      <c r="SEA52" s="1116"/>
      <c r="SEB52" s="1116"/>
      <c r="SEC52" s="1116"/>
      <c r="SED52" s="1116"/>
      <c r="SEE52" s="1116"/>
      <c r="SEF52" s="1116"/>
      <c r="SEG52" s="1116"/>
      <c r="SEH52" s="1116"/>
      <c r="SEI52" s="1116"/>
      <c r="SEJ52" s="1116"/>
      <c r="SEK52" s="1116"/>
      <c r="SEL52" s="1116"/>
      <c r="SEM52" s="1116"/>
      <c r="SEN52" s="1116"/>
      <c r="SEO52" s="1116"/>
      <c r="SEP52" s="1116"/>
      <c r="SEQ52" s="1116"/>
      <c r="SER52" s="1116"/>
      <c r="SES52" s="1116"/>
      <c r="SET52" s="1116"/>
      <c r="SEU52" s="1116"/>
      <c r="SEV52" s="1116"/>
      <c r="SEW52" s="1116"/>
      <c r="SEX52" s="1116"/>
      <c r="SEY52" s="1116"/>
      <c r="SEZ52" s="1116"/>
      <c r="SFA52" s="1116"/>
      <c r="SFB52" s="1116"/>
      <c r="SFC52" s="1116"/>
      <c r="SFD52" s="1116"/>
      <c r="SFE52" s="1116"/>
      <c r="SFF52" s="1116"/>
      <c r="SFG52" s="1116"/>
      <c r="SFH52" s="1116"/>
      <c r="SFI52" s="1116"/>
      <c r="SFJ52" s="1116"/>
      <c r="SFK52" s="1116"/>
      <c r="SFL52" s="1116"/>
      <c r="SFM52" s="1116"/>
      <c r="SFN52" s="1116"/>
      <c r="SFO52" s="1116"/>
      <c r="SFP52" s="1116"/>
      <c r="SFQ52" s="1116"/>
      <c r="SFR52" s="1116"/>
      <c r="SFS52" s="1116"/>
      <c r="SFT52" s="1116"/>
      <c r="SFU52" s="1116"/>
      <c r="SFV52" s="1116"/>
      <c r="SFW52" s="1116"/>
      <c r="SFX52" s="1116"/>
      <c r="SFY52" s="1116"/>
      <c r="SFZ52" s="1116"/>
      <c r="SGA52" s="1116"/>
      <c r="SGB52" s="1116"/>
      <c r="SGC52" s="1116"/>
      <c r="SGD52" s="1116"/>
      <c r="SGE52" s="1116"/>
      <c r="SGF52" s="1116"/>
      <c r="SGG52" s="1116"/>
      <c r="SGH52" s="1116"/>
      <c r="SGI52" s="1116"/>
      <c r="SGJ52" s="1116"/>
      <c r="SGK52" s="1116"/>
      <c r="SGL52" s="1116"/>
      <c r="SGM52" s="1116"/>
      <c r="SGN52" s="1116"/>
      <c r="SGO52" s="1116"/>
      <c r="SGP52" s="1116"/>
      <c r="SGQ52" s="1116"/>
      <c r="SGR52" s="1116"/>
      <c r="SGS52" s="1116"/>
      <c r="SGT52" s="1116"/>
      <c r="SGU52" s="1116"/>
      <c r="SGV52" s="1116"/>
      <c r="SGW52" s="1116"/>
      <c r="SGX52" s="1116"/>
      <c r="SGY52" s="1116"/>
      <c r="SGZ52" s="1116"/>
      <c r="SHA52" s="1116"/>
      <c r="SHB52" s="1116"/>
      <c r="SHC52" s="1116"/>
      <c r="SHD52" s="1116"/>
      <c r="SHE52" s="1116"/>
      <c r="SHF52" s="1116"/>
      <c r="SHG52" s="1116"/>
      <c r="SHH52" s="1116"/>
      <c r="SHI52" s="1116"/>
      <c r="SHJ52" s="1116"/>
      <c r="SHK52" s="1116"/>
      <c r="SHL52" s="1116"/>
      <c r="SHM52" s="1116"/>
      <c r="SHN52" s="1116"/>
      <c r="SHO52" s="1116"/>
      <c r="SHP52" s="1116"/>
      <c r="SHQ52" s="1116"/>
      <c r="SHR52" s="1116"/>
      <c r="SHS52" s="1116"/>
      <c r="SHT52" s="1116"/>
      <c r="SHU52" s="1116"/>
      <c r="SHV52" s="1116"/>
      <c r="SHW52" s="1116"/>
      <c r="SHX52" s="1116"/>
      <c r="SHY52" s="1116"/>
      <c r="SHZ52" s="1116"/>
      <c r="SIA52" s="1116"/>
      <c r="SIB52" s="1116"/>
      <c r="SIC52" s="1116"/>
      <c r="SID52" s="1116"/>
      <c r="SIE52" s="1116"/>
      <c r="SIF52" s="1116"/>
      <c r="SIG52" s="1116"/>
      <c r="SIH52" s="1116"/>
      <c r="SII52" s="1116"/>
      <c r="SIJ52" s="1116"/>
      <c r="SIK52" s="1116"/>
      <c r="SIL52" s="1116"/>
      <c r="SIM52" s="1116"/>
      <c r="SIN52" s="1116"/>
      <c r="SIO52" s="1116"/>
      <c r="SIP52" s="1116"/>
      <c r="SIQ52" s="1116"/>
      <c r="SIR52" s="1116"/>
      <c r="SIS52" s="1116"/>
      <c r="SIT52" s="1116"/>
      <c r="SIU52" s="1116"/>
      <c r="SIV52" s="1116"/>
      <c r="SIW52" s="1116"/>
      <c r="SIX52" s="1116"/>
      <c r="SIY52" s="1116"/>
      <c r="SIZ52" s="1116"/>
      <c r="SJA52" s="1116"/>
      <c r="SJB52" s="1116"/>
      <c r="SJC52" s="1116"/>
      <c r="SJD52" s="1116"/>
      <c r="SJE52" s="1116"/>
      <c r="SJF52" s="1116"/>
      <c r="SJG52" s="1116"/>
      <c r="SJH52" s="1116"/>
      <c r="SJI52" s="1116"/>
      <c r="SJJ52" s="1116"/>
      <c r="SJK52" s="1116"/>
      <c r="SJL52" s="1116"/>
      <c r="SJM52" s="1116"/>
      <c r="SJN52" s="1116"/>
      <c r="SJO52" s="1116"/>
      <c r="SJP52" s="1116"/>
      <c r="SJQ52" s="1116"/>
      <c r="SJR52" s="1116"/>
      <c r="SJS52" s="1116"/>
      <c r="SJT52" s="1116"/>
      <c r="SJU52" s="1116"/>
      <c r="SJV52" s="1116"/>
      <c r="SJW52" s="1116"/>
      <c r="SJX52" s="1116"/>
      <c r="SJY52" s="1116"/>
      <c r="SJZ52" s="1116"/>
      <c r="SKA52" s="1116"/>
      <c r="SKB52" s="1116"/>
      <c r="SKC52" s="1116"/>
      <c r="SKD52" s="1116"/>
      <c r="SKE52" s="1116"/>
      <c r="SKF52" s="1116"/>
      <c r="SKG52" s="1116"/>
      <c r="SKH52" s="1116"/>
      <c r="SKI52" s="1116"/>
      <c r="SKJ52" s="1116"/>
      <c r="SKK52" s="1116"/>
      <c r="SKL52" s="1116"/>
      <c r="SKM52" s="1116"/>
      <c r="SKN52" s="1116"/>
      <c r="SKO52" s="1116"/>
      <c r="SKP52" s="1116"/>
      <c r="SKQ52" s="1116"/>
      <c r="SKR52" s="1116"/>
      <c r="SKS52" s="1116"/>
      <c r="SKT52" s="1116"/>
      <c r="SKU52" s="1116"/>
      <c r="SKV52" s="1116"/>
      <c r="SKW52" s="1116"/>
      <c r="SKX52" s="1116"/>
      <c r="SKY52" s="1116"/>
      <c r="SKZ52" s="1116"/>
      <c r="SLA52" s="1116"/>
      <c r="SLB52" s="1116"/>
      <c r="SLC52" s="1116"/>
      <c r="SLD52" s="1116"/>
      <c r="SLE52" s="1116"/>
      <c r="SLF52" s="1116"/>
      <c r="SLG52" s="1116"/>
      <c r="SLH52" s="1116"/>
      <c r="SLI52" s="1116"/>
      <c r="SLJ52" s="1116"/>
      <c r="SLK52" s="1116"/>
      <c r="SLL52" s="1116"/>
      <c r="SLM52" s="1116"/>
      <c r="SLN52" s="1116"/>
      <c r="SLO52" s="1116"/>
      <c r="SLP52" s="1116"/>
      <c r="SLQ52" s="1116"/>
      <c r="SLR52" s="1116"/>
      <c r="SLS52" s="1116"/>
      <c r="SLT52" s="1116"/>
      <c r="SLU52" s="1116"/>
      <c r="SLV52" s="1116"/>
      <c r="SLW52" s="1116"/>
      <c r="SLX52" s="1116"/>
      <c r="SLY52" s="1116"/>
      <c r="SLZ52" s="1116"/>
      <c r="SMA52" s="1116"/>
      <c r="SMB52" s="1116"/>
      <c r="SMC52" s="1116"/>
      <c r="SMD52" s="1116"/>
      <c r="SME52" s="1116"/>
      <c r="SMF52" s="1116"/>
      <c r="SMG52" s="1116"/>
      <c r="SMH52" s="1116"/>
      <c r="SMI52" s="1116"/>
      <c r="SMJ52" s="1116"/>
      <c r="SMK52" s="1116"/>
      <c r="SML52" s="1116"/>
      <c r="SMM52" s="1116"/>
      <c r="SMN52" s="1116"/>
      <c r="SMO52" s="1116"/>
      <c r="SMP52" s="1116"/>
      <c r="SMQ52" s="1116"/>
      <c r="SMR52" s="1116"/>
      <c r="SMS52" s="1116"/>
      <c r="SMT52" s="1116"/>
      <c r="SMU52" s="1116"/>
      <c r="SMV52" s="1116"/>
      <c r="SMW52" s="1116"/>
      <c r="SMX52" s="1116"/>
      <c r="SMY52" s="1116"/>
      <c r="SMZ52" s="1116"/>
      <c r="SNA52" s="1116"/>
      <c r="SNB52" s="1116"/>
      <c r="SNC52" s="1116"/>
      <c r="SND52" s="1116"/>
      <c r="SNE52" s="1116"/>
      <c r="SNF52" s="1116"/>
      <c r="SNG52" s="1116"/>
      <c r="SNH52" s="1116"/>
      <c r="SNI52" s="1116"/>
      <c r="SNJ52" s="1116"/>
      <c r="SNK52" s="1116"/>
      <c r="SNL52" s="1116"/>
      <c r="SNM52" s="1116"/>
      <c r="SNN52" s="1116"/>
      <c r="SNO52" s="1116"/>
      <c r="SNP52" s="1116"/>
      <c r="SNQ52" s="1116"/>
      <c r="SNR52" s="1116"/>
      <c r="SNS52" s="1116"/>
      <c r="SNT52" s="1116"/>
      <c r="SNU52" s="1116"/>
      <c r="SNV52" s="1116"/>
      <c r="SNW52" s="1116"/>
      <c r="SNX52" s="1116"/>
      <c r="SNY52" s="1116"/>
      <c r="SNZ52" s="1116"/>
      <c r="SOA52" s="1116"/>
      <c r="SOB52" s="1116"/>
      <c r="SOC52" s="1116"/>
      <c r="SOD52" s="1116"/>
      <c r="SOE52" s="1116"/>
      <c r="SOF52" s="1116"/>
      <c r="SOG52" s="1116"/>
      <c r="SOH52" s="1116"/>
      <c r="SOI52" s="1116"/>
      <c r="SOJ52" s="1116"/>
      <c r="SOK52" s="1116"/>
      <c r="SOL52" s="1116"/>
      <c r="SOM52" s="1116"/>
      <c r="SON52" s="1116"/>
      <c r="SOO52" s="1116"/>
      <c r="SOP52" s="1116"/>
      <c r="SOQ52" s="1116"/>
      <c r="SOR52" s="1116"/>
      <c r="SOS52" s="1116"/>
      <c r="SOT52" s="1116"/>
      <c r="SOU52" s="1116"/>
      <c r="SOV52" s="1116"/>
      <c r="SOW52" s="1116"/>
      <c r="SOX52" s="1116"/>
      <c r="SOY52" s="1116"/>
      <c r="SOZ52" s="1116"/>
      <c r="SPA52" s="1116"/>
      <c r="SPB52" s="1116"/>
      <c r="SPC52" s="1116"/>
      <c r="SPD52" s="1116"/>
      <c r="SPE52" s="1116"/>
      <c r="SPF52" s="1116"/>
      <c r="SPG52" s="1116"/>
      <c r="SPH52" s="1116"/>
      <c r="SPI52" s="1116"/>
      <c r="SPJ52" s="1116"/>
      <c r="SPK52" s="1116"/>
      <c r="SPL52" s="1116"/>
      <c r="SPM52" s="1116"/>
      <c r="SPN52" s="1116"/>
      <c r="SPO52" s="1116"/>
      <c r="SPP52" s="1116"/>
      <c r="SPQ52" s="1116"/>
      <c r="SPR52" s="1116"/>
      <c r="SPS52" s="1116"/>
      <c r="SPT52" s="1116"/>
      <c r="SPU52" s="1116"/>
      <c r="SPV52" s="1116"/>
      <c r="SPW52" s="1116"/>
      <c r="SPX52" s="1116"/>
      <c r="SPY52" s="1116"/>
      <c r="SPZ52" s="1116"/>
      <c r="SQA52" s="1116"/>
      <c r="SQB52" s="1116"/>
      <c r="SQC52" s="1116"/>
      <c r="SQD52" s="1116"/>
      <c r="SQE52" s="1116"/>
      <c r="SQF52" s="1116"/>
      <c r="SQG52" s="1116"/>
      <c r="SQH52" s="1116"/>
      <c r="SQI52" s="1116"/>
      <c r="SQJ52" s="1116"/>
      <c r="SQK52" s="1116"/>
      <c r="SQL52" s="1116"/>
      <c r="SQM52" s="1116"/>
      <c r="SQN52" s="1116"/>
      <c r="SQO52" s="1116"/>
      <c r="SQP52" s="1116"/>
      <c r="SQQ52" s="1116"/>
      <c r="SQR52" s="1116"/>
      <c r="SQS52" s="1116"/>
      <c r="SQT52" s="1116"/>
      <c r="SQU52" s="1116"/>
      <c r="SQV52" s="1116"/>
      <c r="SQW52" s="1116"/>
      <c r="SQX52" s="1116"/>
      <c r="SQY52" s="1116"/>
      <c r="SQZ52" s="1116"/>
      <c r="SRA52" s="1116"/>
      <c r="SRB52" s="1116"/>
      <c r="SRC52" s="1116"/>
      <c r="SRD52" s="1116"/>
      <c r="SRE52" s="1116"/>
      <c r="SRF52" s="1116"/>
      <c r="SRG52" s="1116"/>
      <c r="SRH52" s="1116"/>
      <c r="SRI52" s="1116"/>
      <c r="SRJ52" s="1116"/>
      <c r="SRK52" s="1116"/>
      <c r="SRL52" s="1116"/>
      <c r="SRM52" s="1116"/>
      <c r="SRN52" s="1116"/>
      <c r="SRO52" s="1116"/>
      <c r="SRP52" s="1116"/>
      <c r="SRQ52" s="1116"/>
      <c r="SRR52" s="1116"/>
      <c r="SRS52" s="1116"/>
      <c r="SRT52" s="1116"/>
      <c r="SRU52" s="1116"/>
      <c r="SRV52" s="1116"/>
      <c r="SRW52" s="1116"/>
      <c r="SRX52" s="1116"/>
      <c r="SRY52" s="1116"/>
      <c r="SRZ52" s="1116"/>
      <c r="SSA52" s="1116"/>
      <c r="SSB52" s="1116"/>
      <c r="SSC52" s="1116"/>
      <c r="SSD52" s="1116"/>
      <c r="SSE52" s="1116"/>
      <c r="SSF52" s="1116"/>
      <c r="SSG52" s="1116"/>
      <c r="SSH52" s="1116"/>
      <c r="SSI52" s="1116"/>
      <c r="SSJ52" s="1116"/>
      <c r="SSK52" s="1116"/>
      <c r="SSL52" s="1116"/>
      <c r="SSM52" s="1116"/>
      <c r="SSN52" s="1116"/>
      <c r="SSO52" s="1116"/>
      <c r="SSP52" s="1116"/>
      <c r="SSQ52" s="1116"/>
      <c r="SSR52" s="1116"/>
      <c r="SSS52" s="1116"/>
      <c r="SST52" s="1116"/>
      <c r="SSU52" s="1116"/>
      <c r="SSV52" s="1116"/>
      <c r="SSW52" s="1116"/>
      <c r="SSX52" s="1116"/>
      <c r="SSY52" s="1116"/>
      <c r="SSZ52" s="1116"/>
      <c r="STA52" s="1116"/>
      <c r="STB52" s="1116"/>
      <c r="STC52" s="1116"/>
      <c r="STD52" s="1116"/>
      <c r="STE52" s="1116"/>
      <c r="STF52" s="1116"/>
      <c r="STG52" s="1116"/>
      <c r="STH52" s="1116"/>
      <c r="STI52" s="1116"/>
      <c r="STJ52" s="1116"/>
      <c r="STK52" s="1116"/>
      <c r="STL52" s="1116"/>
      <c r="STM52" s="1116"/>
      <c r="STN52" s="1116"/>
      <c r="STO52" s="1116"/>
      <c r="STP52" s="1116"/>
      <c r="STQ52" s="1116"/>
      <c r="STR52" s="1116"/>
      <c r="STS52" s="1116"/>
      <c r="STT52" s="1116"/>
      <c r="STU52" s="1116"/>
      <c r="STV52" s="1116"/>
      <c r="STW52" s="1116"/>
      <c r="STX52" s="1116"/>
      <c r="STY52" s="1116"/>
      <c r="STZ52" s="1116"/>
      <c r="SUA52" s="1116"/>
      <c r="SUB52" s="1116"/>
      <c r="SUC52" s="1116"/>
      <c r="SUD52" s="1116"/>
      <c r="SUE52" s="1116"/>
      <c r="SUF52" s="1116"/>
      <c r="SUG52" s="1116"/>
      <c r="SUH52" s="1116"/>
      <c r="SUI52" s="1116"/>
      <c r="SUJ52" s="1116"/>
      <c r="SUK52" s="1116"/>
      <c r="SUL52" s="1116"/>
      <c r="SUM52" s="1116"/>
      <c r="SUN52" s="1116"/>
      <c r="SUO52" s="1116"/>
      <c r="SUP52" s="1116"/>
      <c r="SUQ52" s="1116"/>
      <c r="SUR52" s="1116"/>
      <c r="SUS52" s="1116"/>
      <c r="SUT52" s="1116"/>
      <c r="SUU52" s="1116"/>
      <c r="SUV52" s="1116"/>
      <c r="SUW52" s="1116"/>
      <c r="SUX52" s="1116"/>
      <c r="SUY52" s="1116"/>
      <c r="SUZ52" s="1116"/>
      <c r="SVA52" s="1116"/>
      <c r="SVB52" s="1116"/>
      <c r="SVC52" s="1116"/>
      <c r="SVD52" s="1116"/>
      <c r="SVE52" s="1116"/>
      <c r="SVF52" s="1116"/>
      <c r="SVG52" s="1116"/>
      <c r="SVH52" s="1116"/>
      <c r="SVI52" s="1116"/>
      <c r="SVJ52" s="1116"/>
      <c r="SVK52" s="1116"/>
      <c r="SVL52" s="1116"/>
      <c r="SVM52" s="1116"/>
      <c r="SVN52" s="1116"/>
      <c r="SVO52" s="1116"/>
      <c r="SVP52" s="1116"/>
      <c r="SVQ52" s="1116"/>
      <c r="SVR52" s="1116"/>
      <c r="SVS52" s="1116"/>
      <c r="SVT52" s="1116"/>
      <c r="SVU52" s="1116"/>
      <c r="SVV52" s="1116"/>
      <c r="SVW52" s="1116"/>
      <c r="SVX52" s="1116"/>
      <c r="SVY52" s="1116"/>
      <c r="SVZ52" s="1116"/>
      <c r="SWA52" s="1116"/>
      <c r="SWB52" s="1116"/>
      <c r="SWC52" s="1116"/>
      <c r="SWD52" s="1116"/>
      <c r="SWE52" s="1116"/>
      <c r="SWF52" s="1116"/>
      <c r="SWG52" s="1116"/>
      <c r="SWH52" s="1116"/>
      <c r="SWI52" s="1116"/>
      <c r="SWJ52" s="1116"/>
      <c r="SWK52" s="1116"/>
      <c r="SWL52" s="1116"/>
      <c r="SWM52" s="1116"/>
      <c r="SWN52" s="1116"/>
      <c r="SWO52" s="1116"/>
      <c r="SWP52" s="1116"/>
      <c r="SWQ52" s="1116"/>
      <c r="SWR52" s="1116"/>
      <c r="SWS52" s="1116"/>
      <c r="SWT52" s="1116"/>
      <c r="SWU52" s="1116"/>
      <c r="SWV52" s="1116"/>
      <c r="SWW52" s="1116"/>
      <c r="SWX52" s="1116"/>
      <c r="SWY52" s="1116"/>
      <c r="SWZ52" s="1116"/>
      <c r="SXA52" s="1116"/>
      <c r="SXB52" s="1116"/>
      <c r="SXC52" s="1116"/>
      <c r="SXD52" s="1116"/>
      <c r="SXE52" s="1116"/>
      <c r="SXF52" s="1116"/>
      <c r="SXG52" s="1116"/>
      <c r="SXH52" s="1116"/>
      <c r="SXI52" s="1116"/>
      <c r="SXJ52" s="1116"/>
      <c r="SXK52" s="1116"/>
      <c r="SXL52" s="1116"/>
      <c r="SXM52" s="1116"/>
      <c r="SXN52" s="1116"/>
      <c r="SXO52" s="1116"/>
      <c r="SXP52" s="1116"/>
      <c r="SXQ52" s="1116"/>
      <c r="SXR52" s="1116"/>
      <c r="SXS52" s="1116"/>
      <c r="SXT52" s="1116"/>
      <c r="SXU52" s="1116"/>
      <c r="SXV52" s="1116"/>
      <c r="SXW52" s="1116"/>
      <c r="SXX52" s="1116"/>
      <c r="SXY52" s="1116"/>
      <c r="SXZ52" s="1116"/>
      <c r="SYA52" s="1116"/>
      <c r="SYB52" s="1116"/>
      <c r="SYC52" s="1116"/>
      <c r="SYD52" s="1116"/>
      <c r="SYE52" s="1116"/>
      <c r="SYF52" s="1116"/>
      <c r="SYG52" s="1116"/>
      <c r="SYH52" s="1116"/>
      <c r="SYI52" s="1116"/>
      <c r="SYJ52" s="1116"/>
      <c r="SYK52" s="1116"/>
      <c r="SYL52" s="1116"/>
      <c r="SYM52" s="1116"/>
      <c r="SYN52" s="1116"/>
      <c r="SYO52" s="1116"/>
      <c r="SYP52" s="1116"/>
      <c r="SYQ52" s="1116"/>
      <c r="SYR52" s="1116"/>
      <c r="SYS52" s="1116"/>
      <c r="SYT52" s="1116"/>
      <c r="SYU52" s="1116"/>
      <c r="SYV52" s="1116"/>
      <c r="SYW52" s="1116"/>
      <c r="SYX52" s="1116"/>
      <c r="SYY52" s="1116"/>
      <c r="SYZ52" s="1116"/>
      <c r="SZA52" s="1116"/>
      <c r="SZB52" s="1116"/>
      <c r="SZC52" s="1116"/>
      <c r="SZD52" s="1116"/>
      <c r="SZE52" s="1116"/>
      <c r="SZF52" s="1116"/>
      <c r="SZG52" s="1116"/>
      <c r="SZH52" s="1116"/>
      <c r="SZI52" s="1116"/>
      <c r="SZJ52" s="1116"/>
      <c r="SZK52" s="1116"/>
      <c r="SZL52" s="1116"/>
      <c r="SZM52" s="1116"/>
      <c r="SZN52" s="1116"/>
      <c r="SZO52" s="1116"/>
      <c r="SZP52" s="1116"/>
      <c r="SZQ52" s="1116"/>
      <c r="SZR52" s="1116"/>
      <c r="SZS52" s="1116"/>
      <c r="SZT52" s="1116"/>
      <c r="SZU52" s="1116"/>
      <c r="SZV52" s="1116"/>
      <c r="SZW52" s="1116"/>
      <c r="SZX52" s="1116"/>
      <c r="SZY52" s="1116"/>
      <c r="SZZ52" s="1116"/>
      <c r="TAA52" s="1116"/>
      <c r="TAB52" s="1116"/>
      <c r="TAC52" s="1116"/>
      <c r="TAD52" s="1116"/>
      <c r="TAE52" s="1116"/>
      <c r="TAF52" s="1116"/>
      <c r="TAG52" s="1116"/>
      <c r="TAH52" s="1116"/>
      <c r="TAI52" s="1116"/>
      <c r="TAJ52" s="1116"/>
      <c r="TAK52" s="1116"/>
      <c r="TAL52" s="1116"/>
      <c r="TAM52" s="1116"/>
      <c r="TAN52" s="1116"/>
      <c r="TAO52" s="1116"/>
      <c r="TAP52" s="1116"/>
      <c r="TAQ52" s="1116"/>
      <c r="TAR52" s="1116"/>
      <c r="TAS52" s="1116"/>
      <c r="TAT52" s="1116"/>
      <c r="TAU52" s="1116"/>
      <c r="TAV52" s="1116"/>
      <c r="TAW52" s="1116"/>
      <c r="TAX52" s="1116"/>
      <c r="TAY52" s="1116"/>
      <c r="TAZ52" s="1116"/>
      <c r="TBA52" s="1116"/>
      <c r="TBB52" s="1116"/>
      <c r="TBC52" s="1116"/>
      <c r="TBD52" s="1116"/>
      <c r="TBE52" s="1116"/>
      <c r="TBF52" s="1116"/>
      <c r="TBG52" s="1116"/>
      <c r="TBH52" s="1116"/>
      <c r="TBI52" s="1116"/>
      <c r="TBJ52" s="1116"/>
      <c r="TBK52" s="1116"/>
      <c r="TBL52" s="1116"/>
      <c r="TBM52" s="1116"/>
      <c r="TBN52" s="1116"/>
      <c r="TBO52" s="1116"/>
      <c r="TBP52" s="1116"/>
      <c r="TBQ52" s="1116"/>
      <c r="TBR52" s="1116"/>
      <c r="TBS52" s="1116"/>
      <c r="TBT52" s="1116"/>
      <c r="TBU52" s="1116"/>
      <c r="TBV52" s="1116"/>
      <c r="TBW52" s="1116"/>
      <c r="TBX52" s="1116"/>
      <c r="TBY52" s="1116"/>
      <c r="TBZ52" s="1116"/>
      <c r="TCA52" s="1116"/>
      <c r="TCB52" s="1116"/>
      <c r="TCC52" s="1116"/>
      <c r="TCD52" s="1116"/>
      <c r="TCE52" s="1116"/>
      <c r="TCF52" s="1116"/>
      <c r="TCG52" s="1116"/>
      <c r="TCH52" s="1116"/>
      <c r="TCI52" s="1116"/>
      <c r="TCJ52" s="1116"/>
      <c r="TCK52" s="1116"/>
      <c r="TCL52" s="1116"/>
      <c r="TCM52" s="1116"/>
      <c r="TCN52" s="1116"/>
      <c r="TCO52" s="1116"/>
      <c r="TCP52" s="1116"/>
      <c r="TCQ52" s="1116"/>
      <c r="TCR52" s="1116"/>
      <c r="TCS52" s="1116"/>
      <c r="TCT52" s="1116"/>
      <c r="TCU52" s="1116"/>
      <c r="TCV52" s="1116"/>
      <c r="TCW52" s="1116"/>
      <c r="TCX52" s="1116"/>
      <c r="TCY52" s="1116"/>
      <c r="TCZ52" s="1116"/>
      <c r="TDA52" s="1116"/>
      <c r="TDB52" s="1116"/>
      <c r="TDC52" s="1116"/>
      <c r="TDD52" s="1116"/>
      <c r="TDE52" s="1116"/>
      <c r="TDF52" s="1116"/>
      <c r="TDG52" s="1116"/>
      <c r="TDH52" s="1116"/>
      <c r="TDI52" s="1116"/>
      <c r="TDJ52" s="1116"/>
      <c r="TDK52" s="1116"/>
      <c r="TDL52" s="1116"/>
      <c r="TDM52" s="1116"/>
      <c r="TDN52" s="1116"/>
      <c r="TDO52" s="1116"/>
      <c r="TDP52" s="1116"/>
      <c r="TDQ52" s="1116"/>
      <c r="TDR52" s="1116"/>
      <c r="TDS52" s="1116"/>
      <c r="TDT52" s="1116"/>
      <c r="TDU52" s="1116"/>
      <c r="TDV52" s="1116"/>
      <c r="TDW52" s="1116"/>
      <c r="TDX52" s="1116"/>
      <c r="TDY52" s="1116"/>
      <c r="TDZ52" s="1116"/>
      <c r="TEA52" s="1116"/>
      <c r="TEB52" s="1116"/>
      <c r="TEC52" s="1116"/>
      <c r="TED52" s="1116"/>
      <c r="TEE52" s="1116"/>
      <c r="TEF52" s="1116"/>
      <c r="TEG52" s="1116"/>
      <c r="TEH52" s="1116"/>
      <c r="TEI52" s="1116"/>
      <c r="TEJ52" s="1116"/>
      <c r="TEK52" s="1116"/>
      <c r="TEL52" s="1116"/>
      <c r="TEM52" s="1116"/>
      <c r="TEN52" s="1116"/>
      <c r="TEO52" s="1116"/>
      <c r="TEP52" s="1116"/>
      <c r="TEQ52" s="1116"/>
      <c r="TER52" s="1116"/>
      <c r="TES52" s="1116"/>
      <c r="TET52" s="1116"/>
      <c r="TEU52" s="1116"/>
      <c r="TEV52" s="1116"/>
      <c r="TEW52" s="1116"/>
      <c r="TEX52" s="1116"/>
      <c r="TEY52" s="1116"/>
      <c r="TEZ52" s="1116"/>
      <c r="TFA52" s="1116"/>
      <c r="TFB52" s="1116"/>
      <c r="TFC52" s="1116"/>
      <c r="TFD52" s="1116"/>
      <c r="TFE52" s="1116"/>
      <c r="TFF52" s="1116"/>
      <c r="TFG52" s="1116"/>
      <c r="TFH52" s="1116"/>
      <c r="TFI52" s="1116"/>
      <c r="TFJ52" s="1116"/>
      <c r="TFK52" s="1116"/>
      <c r="TFL52" s="1116"/>
      <c r="TFM52" s="1116"/>
      <c r="TFN52" s="1116"/>
      <c r="TFO52" s="1116"/>
      <c r="TFP52" s="1116"/>
      <c r="TFQ52" s="1116"/>
      <c r="TFR52" s="1116"/>
      <c r="TFS52" s="1116"/>
      <c r="TFT52" s="1116"/>
      <c r="TFU52" s="1116"/>
      <c r="TFV52" s="1116"/>
      <c r="TFW52" s="1116"/>
      <c r="TFX52" s="1116"/>
      <c r="TFY52" s="1116"/>
      <c r="TFZ52" s="1116"/>
      <c r="TGA52" s="1116"/>
      <c r="TGB52" s="1116"/>
      <c r="TGC52" s="1116"/>
      <c r="TGD52" s="1116"/>
      <c r="TGE52" s="1116"/>
      <c r="TGF52" s="1116"/>
      <c r="TGG52" s="1116"/>
      <c r="TGH52" s="1116"/>
      <c r="TGI52" s="1116"/>
      <c r="TGJ52" s="1116"/>
      <c r="TGK52" s="1116"/>
      <c r="TGL52" s="1116"/>
      <c r="TGM52" s="1116"/>
      <c r="TGN52" s="1116"/>
      <c r="TGO52" s="1116"/>
      <c r="TGP52" s="1116"/>
      <c r="TGQ52" s="1116"/>
      <c r="TGR52" s="1116"/>
      <c r="TGS52" s="1116"/>
      <c r="TGT52" s="1116"/>
      <c r="TGU52" s="1116"/>
      <c r="TGV52" s="1116"/>
      <c r="TGW52" s="1116"/>
      <c r="TGX52" s="1116"/>
      <c r="TGY52" s="1116"/>
      <c r="TGZ52" s="1116"/>
      <c r="THA52" s="1116"/>
      <c r="THB52" s="1116"/>
      <c r="THC52" s="1116"/>
      <c r="THD52" s="1116"/>
      <c r="THE52" s="1116"/>
      <c r="THF52" s="1116"/>
      <c r="THG52" s="1116"/>
      <c r="THH52" s="1116"/>
      <c r="THI52" s="1116"/>
      <c r="THJ52" s="1116"/>
      <c r="THK52" s="1116"/>
      <c r="THL52" s="1116"/>
      <c r="THM52" s="1116"/>
      <c r="THN52" s="1116"/>
      <c r="THO52" s="1116"/>
      <c r="THP52" s="1116"/>
      <c r="THQ52" s="1116"/>
      <c r="THR52" s="1116"/>
      <c r="THS52" s="1116"/>
      <c r="THT52" s="1116"/>
      <c r="THU52" s="1116"/>
      <c r="THV52" s="1116"/>
      <c r="THW52" s="1116"/>
      <c r="THX52" s="1116"/>
      <c r="THY52" s="1116"/>
      <c r="THZ52" s="1116"/>
      <c r="TIA52" s="1116"/>
      <c r="TIB52" s="1116"/>
      <c r="TIC52" s="1116"/>
      <c r="TID52" s="1116"/>
      <c r="TIE52" s="1116"/>
      <c r="TIF52" s="1116"/>
      <c r="TIG52" s="1116"/>
      <c r="TIH52" s="1116"/>
      <c r="TII52" s="1116"/>
      <c r="TIJ52" s="1116"/>
      <c r="TIK52" s="1116"/>
      <c r="TIL52" s="1116"/>
      <c r="TIM52" s="1116"/>
      <c r="TIN52" s="1116"/>
      <c r="TIO52" s="1116"/>
      <c r="TIP52" s="1116"/>
      <c r="TIQ52" s="1116"/>
      <c r="TIR52" s="1116"/>
      <c r="TIS52" s="1116"/>
      <c r="TIT52" s="1116"/>
      <c r="TIU52" s="1116"/>
      <c r="TIV52" s="1116"/>
      <c r="TIW52" s="1116"/>
      <c r="TIX52" s="1116"/>
      <c r="TIY52" s="1116"/>
      <c r="TIZ52" s="1116"/>
      <c r="TJA52" s="1116"/>
      <c r="TJB52" s="1116"/>
      <c r="TJC52" s="1116"/>
      <c r="TJD52" s="1116"/>
      <c r="TJE52" s="1116"/>
      <c r="TJF52" s="1116"/>
      <c r="TJG52" s="1116"/>
      <c r="TJH52" s="1116"/>
      <c r="TJI52" s="1116"/>
      <c r="TJJ52" s="1116"/>
      <c r="TJK52" s="1116"/>
      <c r="TJL52" s="1116"/>
      <c r="TJM52" s="1116"/>
      <c r="TJN52" s="1116"/>
      <c r="TJO52" s="1116"/>
      <c r="TJP52" s="1116"/>
      <c r="TJQ52" s="1116"/>
      <c r="TJR52" s="1116"/>
      <c r="TJS52" s="1116"/>
      <c r="TJT52" s="1116"/>
      <c r="TJU52" s="1116"/>
      <c r="TJV52" s="1116"/>
      <c r="TJW52" s="1116"/>
      <c r="TJX52" s="1116"/>
      <c r="TJY52" s="1116"/>
      <c r="TJZ52" s="1116"/>
      <c r="TKA52" s="1116"/>
      <c r="TKB52" s="1116"/>
      <c r="TKC52" s="1116"/>
      <c r="TKD52" s="1116"/>
      <c r="TKE52" s="1116"/>
      <c r="TKF52" s="1116"/>
      <c r="TKG52" s="1116"/>
      <c r="TKH52" s="1116"/>
      <c r="TKI52" s="1116"/>
      <c r="TKJ52" s="1116"/>
      <c r="TKK52" s="1116"/>
      <c r="TKL52" s="1116"/>
      <c r="TKM52" s="1116"/>
      <c r="TKN52" s="1116"/>
      <c r="TKO52" s="1116"/>
      <c r="TKP52" s="1116"/>
      <c r="TKQ52" s="1116"/>
      <c r="TKR52" s="1116"/>
      <c r="TKS52" s="1116"/>
      <c r="TKT52" s="1116"/>
      <c r="TKU52" s="1116"/>
      <c r="TKV52" s="1116"/>
      <c r="TKW52" s="1116"/>
      <c r="TKX52" s="1116"/>
      <c r="TKY52" s="1116"/>
      <c r="TKZ52" s="1116"/>
      <c r="TLA52" s="1116"/>
      <c r="TLB52" s="1116"/>
      <c r="TLC52" s="1116"/>
      <c r="TLD52" s="1116"/>
      <c r="TLE52" s="1116"/>
      <c r="TLF52" s="1116"/>
      <c r="TLG52" s="1116"/>
      <c r="TLH52" s="1116"/>
      <c r="TLI52" s="1116"/>
      <c r="TLJ52" s="1116"/>
      <c r="TLK52" s="1116"/>
      <c r="TLL52" s="1116"/>
      <c r="TLM52" s="1116"/>
      <c r="TLN52" s="1116"/>
      <c r="TLO52" s="1116"/>
      <c r="TLP52" s="1116"/>
      <c r="TLQ52" s="1116"/>
      <c r="TLR52" s="1116"/>
      <c r="TLS52" s="1116"/>
      <c r="TLT52" s="1116"/>
      <c r="TLU52" s="1116"/>
      <c r="TLV52" s="1116"/>
      <c r="TLW52" s="1116"/>
      <c r="TLX52" s="1116"/>
      <c r="TLY52" s="1116"/>
      <c r="TLZ52" s="1116"/>
      <c r="TMA52" s="1116"/>
      <c r="TMB52" s="1116"/>
      <c r="TMC52" s="1116"/>
      <c r="TMD52" s="1116"/>
      <c r="TME52" s="1116"/>
      <c r="TMF52" s="1116"/>
      <c r="TMG52" s="1116"/>
      <c r="TMH52" s="1116"/>
      <c r="TMI52" s="1116"/>
      <c r="TMJ52" s="1116"/>
      <c r="TMK52" s="1116"/>
      <c r="TML52" s="1116"/>
      <c r="TMM52" s="1116"/>
      <c r="TMN52" s="1116"/>
      <c r="TMO52" s="1116"/>
      <c r="TMP52" s="1116"/>
      <c r="TMQ52" s="1116"/>
      <c r="TMR52" s="1116"/>
      <c r="TMS52" s="1116"/>
      <c r="TMT52" s="1116"/>
      <c r="TMU52" s="1116"/>
      <c r="TMV52" s="1116"/>
      <c r="TMW52" s="1116"/>
      <c r="TMX52" s="1116"/>
      <c r="TMY52" s="1116"/>
      <c r="TMZ52" s="1116"/>
      <c r="TNA52" s="1116"/>
      <c r="TNB52" s="1116"/>
      <c r="TNC52" s="1116"/>
      <c r="TND52" s="1116"/>
      <c r="TNE52" s="1116"/>
      <c r="TNF52" s="1116"/>
      <c r="TNG52" s="1116"/>
      <c r="TNH52" s="1116"/>
      <c r="TNI52" s="1116"/>
      <c r="TNJ52" s="1116"/>
      <c r="TNK52" s="1116"/>
      <c r="TNL52" s="1116"/>
      <c r="TNM52" s="1116"/>
      <c r="TNN52" s="1116"/>
      <c r="TNO52" s="1116"/>
      <c r="TNP52" s="1116"/>
      <c r="TNQ52" s="1116"/>
      <c r="TNR52" s="1116"/>
      <c r="TNS52" s="1116"/>
      <c r="TNT52" s="1116"/>
      <c r="TNU52" s="1116"/>
      <c r="TNV52" s="1116"/>
      <c r="TNW52" s="1116"/>
      <c r="TNX52" s="1116"/>
      <c r="TNY52" s="1116"/>
      <c r="TNZ52" s="1116"/>
      <c r="TOA52" s="1116"/>
      <c r="TOB52" s="1116"/>
      <c r="TOC52" s="1116"/>
      <c r="TOD52" s="1116"/>
      <c r="TOE52" s="1116"/>
      <c r="TOF52" s="1116"/>
      <c r="TOG52" s="1116"/>
      <c r="TOH52" s="1116"/>
      <c r="TOI52" s="1116"/>
      <c r="TOJ52" s="1116"/>
      <c r="TOK52" s="1116"/>
      <c r="TOL52" s="1116"/>
      <c r="TOM52" s="1116"/>
      <c r="TON52" s="1116"/>
      <c r="TOO52" s="1116"/>
      <c r="TOP52" s="1116"/>
      <c r="TOQ52" s="1116"/>
      <c r="TOR52" s="1116"/>
      <c r="TOS52" s="1116"/>
      <c r="TOT52" s="1116"/>
      <c r="TOU52" s="1116"/>
      <c r="TOV52" s="1116"/>
      <c r="TOW52" s="1116"/>
      <c r="TOX52" s="1116"/>
      <c r="TOY52" s="1116"/>
      <c r="TOZ52" s="1116"/>
      <c r="TPA52" s="1116"/>
      <c r="TPB52" s="1116"/>
      <c r="TPC52" s="1116"/>
      <c r="TPD52" s="1116"/>
      <c r="TPE52" s="1116"/>
      <c r="TPF52" s="1116"/>
      <c r="TPG52" s="1116"/>
      <c r="TPH52" s="1116"/>
      <c r="TPI52" s="1116"/>
      <c r="TPJ52" s="1116"/>
      <c r="TPK52" s="1116"/>
      <c r="TPL52" s="1116"/>
      <c r="TPM52" s="1116"/>
      <c r="TPN52" s="1116"/>
      <c r="TPO52" s="1116"/>
      <c r="TPP52" s="1116"/>
      <c r="TPQ52" s="1116"/>
      <c r="TPR52" s="1116"/>
      <c r="TPS52" s="1116"/>
      <c r="TPT52" s="1116"/>
      <c r="TPU52" s="1116"/>
      <c r="TPV52" s="1116"/>
      <c r="TPW52" s="1116"/>
      <c r="TPX52" s="1116"/>
      <c r="TPY52" s="1116"/>
      <c r="TPZ52" s="1116"/>
      <c r="TQA52" s="1116"/>
      <c r="TQB52" s="1116"/>
      <c r="TQC52" s="1116"/>
      <c r="TQD52" s="1116"/>
      <c r="TQE52" s="1116"/>
      <c r="TQF52" s="1116"/>
      <c r="TQG52" s="1116"/>
      <c r="TQH52" s="1116"/>
      <c r="TQI52" s="1116"/>
      <c r="TQJ52" s="1116"/>
      <c r="TQK52" s="1116"/>
      <c r="TQL52" s="1116"/>
      <c r="TQM52" s="1116"/>
      <c r="TQN52" s="1116"/>
      <c r="TQO52" s="1116"/>
      <c r="TQP52" s="1116"/>
      <c r="TQQ52" s="1116"/>
      <c r="TQR52" s="1116"/>
      <c r="TQS52" s="1116"/>
      <c r="TQT52" s="1116"/>
      <c r="TQU52" s="1116"/>
      <c r="TQV52" s="1116"/>
      <c r="TQW52" s="1116"/>
      <c r="TQX52" s="1116"/>
      <c r="TQY52" s="1116"/>
      <c r="TQZ52" s="1116"/>
      <c r="TRA52" s="1116"/>
      <c r="TRB52" s="1116"/>
      <c r="TRC52" s="1116"/>
      <c r="TRD52" s="1116"/>
      <c r="TRE52" s="1116"/>
      <c r="TRF52" s="1116"/>
      <c r="TRG52" s="1116"/>
      <c r="TRH52" s="1116"/>
      <c r="TRI52" s="1116"/>
      <c r="TRJ52" s="1116"/>
      <c r="TRK52" s="1116"/>
      <c r="TRL52" s="1116"/>
      <c r="TRM52" s="1116"/>
      <c r="TRN52" s="1116"/>
      <c r="TRO52" s="1116"/>
      <c r="TRP52" s="1116"/>
      <c r="TRQ52" s="1116"/>
      <c r="TRR52" s="1116"/>
      <c r="TRS52" s="1116"/>
      <c r="TRT52" s="1116"/>
      <c r="TRU52" s="1116"/>
      <c r="TRV52" s="1116"/>
      <c r="TRW52" s="1116"/>
      <c r="TRX52" s="1116"/>
      <c r="TRY52" s="1116"/>
      <c r="TRZ52" s="1116"/>
      <c r="TSA52" s="1116"/>
      <c r="TSB52" s="1116"/>
      <c r="TSC52" s="1116"/>
      <c r="TSD52" s="1116"/>
      <c r="TSE52" s="1116"/>
      <c r="TSF52" s="1116"/>
      <c r="TSG52" s="1116"/>
      <c r="TSH52" s="1116"/>
      <c r="TSI52" s="1116"/>
      <c r="TSJ52" s="1116"/>
      <c r="TSK52" s="1116"/>
      <c r="TSL52" s="1116"/>
      <c r="TSM52" s="1116"/>
      <c r="TSN52" s="1116"/>
      <c r="TSO52" s="1116"/>
      <c r="TSP52" s="1116"/>
      <c r="TSQ52" s="1116"/>
      <c r="TSR52" s="1116"/>
      <c r="TSS52" s="1116"/>
      <c r="TST52" s="1116"/>
      <c r="TSU52" s="1116"/>
      <c r="TSV52" s="1116"/>
      <c r="TSW52" s="1116"/>
      <c r="TSX52" s="1116"/>
      <c r="TSY52" s="1116"/>
      <c r="TSZ52" s="1116"/>
      <c r="TTA52" s="1116"/>
      <c r="TTB52" s="1116"/>
      <c r="TTC52" s="1116"/>
      <c r="TTD52" s="1116"/>
      <c r="TTE52" s="1116"/>
      <c r="TTF52" s="1116"/>
      <c r="TTG52" s="1116"/>
      <c r="TTH52" s="1116"/>
      <c r="TTI52" s="1116"/>
      <c r="TTJ52" s="1116"/>
      <c r="TTK52" s="1116"/>
      <c r="TTL52" s="1116"/>
      <c r="TTM52" s="1116"/>
      <c r="TTN52" s="1116"/>
      <c r="TTO52" s="1116"/>
      <c r="TTP52" s="1116"/>
      <c r="TTQ52" s="1116"/>
      <c r="TTR52" s="1116"/>
      <c r="TTS52" s="1116"/>
      <c r="TTT52" s="1116"/>
      <c r="TTU52" s="1116"/>
      <c r="TTV52" s="1116"/>
      <c r="TTW52" s="1116"/>
      <c r="TTX52" s="1116"/>
      <c r="TTY52" s="1116"/>
      <c r="TTZ52" s="1116"/>
      <c r="TUA52" s="1116"/>
      <c r="TUB52" s="1116"/>
      <c r="TUC52" s="1116"/>
      <c r="TUD52" s="1116"/>
      <c r="TUE52" s="1116"/>
      <c r="TUF52" s="1116"/>
      <c r="TUG52" s="1116"/>
      <c r="TUH52" s="1116"/>
      <c r="TUI52" s="1116"/>
      <c r="TUJ52" s="1116"/>
      <c r="TUK52" s="1116"/>
      <c r="TUL52" s="1116"/>
      <c r="TUM52" s="1116"/>
      <c r="TUN52" s="1116"/>
      <c r="TUO52" s="1116"/>
      <c r="TUP52" s="1116"/>
      <c r="TUQ52" s="1116"/>
      <c r="TUR52" s="1116"/>
      <c r="TUS52" s="1116"/>
      <c r="TUT52" s="1116"/>
      <c r="TUU52" s="1116"/>
      <c r="TUV52" s="1116"/>
      <c r="TUW52" s="1116"/>
      <c r="TUX52" s="1116"/>
      <c r="TUY52" s="1116"/>
      <c r="TUZ52" s="1116"/>
      <c r="TVA52" s="1116"/>
      <c r="TVB52" s="1116"/>
      <c r="TVC52" s="1116"/>
      <c r="TVD52" s="1116"/>
      <c r="TVE52" s="1116"/>
      <c r="TVF52" s="1116"/>
      <c r="TVG52" s="1116"/>
      <c r="TVH52" s="1116"/>
      <c r="TVI52" s="1116"/>
      <c r="TVJ52" s="1116"/>
      <c r="TVK52" s="1116"/>
      <c r="TVL52" s="1116"/>
      <c r="TVM52" s="1116"/>
      <c r="TVN52" s="1116"/>
      <c r="TVO52" s="1116"/>
      <c r="TVP52" s="1116"/>
      <c r="TVQ52" s="1116"/>
      <c r="TVR52" s="1116"/>
      <c r="TVS52" s="1116"/>
      <c r="TVT52" s="1116"/>
      <c r="TVU52" s="1116"/>
      <c r="TVV52" s="1116"/>
      <c r="TVW52" s="1116"/>
      <c r="TVX52" s="1116"/>
      <c r="TVY52" s="1116"/>
      <c r="TVZ52" s="1116"/>
      <c r="TWA52" s="1116"/>
      <c r="TWB52" s="1116"/>
      <c r="TWC52" s="1116"/>
      <c r="TWD52" s="1116"/>
      <c r="TWE52" s="1116"/>
      <c r="TWF52" s="1116"/>
      <c r="TWG52" s="1116"/>
      <c r="TWH52" s="1116"/>
      <c r="TWI52" s="1116"/>
      <c r="TWJ52" s="1116"/>
      <c r="TWK52" s="1116"/>
      <c r="TWL52" s="1116"/>
      <c r="TWM52" s="1116"/>
      <c r="TWN52" s="1116"/>
      <c r="TWO52" s="1116"/>
      <c r="TWP52" s="1116"/>
      <c r="TWQ52" s="1116"/>
      <c r="TWR52" s="1116"/>
      <c r="TWS52" s="1116"/>
      <c r="TWT52" s="1116"/>
      <c r="TWU52" s="1116"/>
      <c r="TWV52" s="1116"/>
      <c r="TWW52" s="1116"/>
      <c r="TWX52" s="1116"/>
      <c r="TWY52" s="1116"/>
      <c r="TWZ52" s="1116"/>
      <c r="TXA52" s="1116"/>
      <c r="TXB52" s="1116"/>
      <c r="TXC52" s="1116"/>
      <c r="TXD52" s="1116"/>
      <c r="TXE52" s="1116"/>
      <c r="TXF52" s="1116"/>
      <c r="TXG52" s="1116"/>
      <c r="TXH52" s="1116"/>
      <c r="TXI52" s="1116"/>
      <c r="TXJ52" s="1116"/>
      <c r="TXK52" s="1116"/>
      <c r="TXL52" s="1116"/>
      <c r="TXM52" s="1116"/>
      <c r="TXN52" s="1116"/>
      <c r="TXO52" s="1116"/>
      <c r="TXP52" s="1116"/>
      <c r="TXQ52" s="1116"/>
      <c r="TXR52" s="1116"/>
      <c r="TXS52" s="1116"/>
      <c r="TXT52" s="1116"/>
      <c r="TXU52" s="1116"/>
      <c r="TXV52" s="1116"/>
      <c r="TXW52" s="1116"/>
      <c r="TXX52" s="1116"/>
      <c r="TXY52" s="1116"/>
      <c r="TXZ52" s="1116"/>
      <c r="TYA52" s="1116"/>
      <c r="TYB52" s="1116"/>
      <c r="TYC52" s="1116"/>
      <c r="TYD52" s="1116"/>
      <c r="TYE52" s="1116"/>
      <c r="TYF52" s="1116"/>
      <c r="TYG52" s="1116"/>
      <c r="TYH52" s="1116"/>
      <c r="TYI52" s="1116"/>
      <c r="TYJ52" s="1116"/>
      <c r="TYK52" s="1116"/>
      <c r="TYL52" s="1116"/>
      <c r="TYM52" s="1116"/>
      <c r="TYN52" s="1116"/>
      <c r="TYO52" s="1116"/>
      <c r="TYP52" s="1116"/>
      <c r="TYQ52" s="1116"/>
      <c r="TYR52" s="1116"/>
      <c r="TYS52" s="1116"/>
      <c r="TYT52" s="1116"/>
      <c r="TYU52" s="1116"/>
      <c r="TYV52" s="1116"/>
      <c r="TYW52" s="1116"/>
      <c r="TYX52" s="1116"/>
      <c r="TYY52" s="1116"/>
      <c r="TYZ52" s="1116"/>
      <c r="TZA52" s="1116"/>
      <c r="TZB52" s="1116"/>
      <c r="TZC52" s="1116"/>
      <c r="TZD52" s="1116"/>
      <c r="TZE52" s="1116"/>
      <c r="TZF52" s="1116"/>
      <c r="TZG52" s="1116"/>
      <c r="TZH52" s="1116"/>
      <c r="TZI52" s="1116"/>
      <c r="TZJ52" s="1116"/>
      <c r="TZK52" s="1116"/>
      <c r="TZL52" s="1116"/>
      <c r="TZM52" s="1116"/>
      <c r="TZN52" s="1116"/>
      <c r="TZO52" s="1116"/>
      <c r="TZP52" s="1116"/>
      <c r="TZQ52" s="1116"/>
      <c r="TZR52" s="1116"/>
      <c r="TZS52" s="1116"/>
      <c r="TZT52" s="1116"/>
      <c r="TZU52" s="1116"/>
      <c r="TZV52" s="1116"/>
      <c r="TZW52" s="1116"/>
      <c r="TZX52" s="1116"/>
      <c r="TZY52" s="1116"/>
      <c r="TZZ52" s="1116"/>
      <c r="UAA52" s="1116"/>
      <c r="UAB52" s="1116"/>
      <c r="UAC52" s="1116"/>
      <c r="UAD52" s="1116"/>
      <c r="UAE52" s="1116"/>
      <c r="UAF52" s="1116"/>
      <c r="UAG52" s="1116"/>
      <c r="UAH52" s="1116"/>
      <c r="UAI52" s="1116"/>
      <c r="UAJ52" s="1116"/>
      <c r="UAK52" s="1116"/>
      <c r="UAL52" s="1116"/>
      <c r="UAM52" s="1116"/>
      <c r="UAN52" s="1116"/>
      <c r="UAO52" s="1116"/>
      <c r="UAP52" s="1116"/>
      <c r="UAQ52" s="1116"/>
      <c r="UAR52" s="1116"/>
      <c r="UAS52" s="1116"/>
      <c r="UAT52" s="1116"/>
      <c r="UAU52" s="1116"/>
      <c r="UAV52" s="1116"/>
      <c r="UAW52" s="1116"/>
      <c r="UAX52" s="1116"/>
      <c r="UAY52" s="1116"/>
      <c r="UAZ52" s="1116"/>
      <c r="UBA52" s="1116"/>
      <c r="UBB52" s="1116"/>
      <c r="UBC52" s="1116"/>
      <c r="UBD52" s="1116"/>
      <c r="UBE52" s="1116"/>
      <c r="UBF52" s="1116"/>
      <c r="UBG52" s="1116"/>
      <c r="UBH52" s="1116"/>
      <c r="UBI52" s="1116"/>
      <c r="UBJ52" s="1116"/>
      <c r="UBK52" s="1116"/>
      <c r="UBL52" s="1116"/>
      <c r="UBM52" s="1116"/>
      <c r="UBN52" s="1116"/>
      <c r="UBO52" s="1116"/>
      <c r="UBP52" s="1116"/>
      <c r="UBQ52" s="1116"/>
      <c r="UBR52" s="1116"/>
      <c r="UBS52" s="1116"/>
      <c r="UBT52" s="1116"/>
      <c r="UBU52" s="1116"/>
      <c r="UBV52" s="1116"/>
      <c r="UBW52" s="1116"/>
      <c r="UBX52" s="1116"/>
      <c r="UBY52" s="1116"/>
      <c r="UBZ52" s="1116"/>
      <c r="UCA52" s="1116"/>
      <c r="UCB52" s="1116"/>
      <c r="UCC52" s="1116"/>
      <c r="UCD52" s="1116"/>
      <c r="UCE52" s="1116"/>
      <c r="UCF52" s="1116"/>
      <c r="UCG52" s="1116"/>
      <c r="UCH52" s="1116"/>
      <c r="UCI52" s="1116"/>
      <c r="UCJ52" s="1116"/>
      <c r="UCK52" s="1116"/>
      <c r="UCL52" s="1116"/>
      <c r="UCM52" s="1116"/>
      <c r="UCN52" s="1116"/>
      <c r="UCO52" s="1116"/>
      <c r="UCP52" s="1116"/>
      <c r="UCQ52" s="1116"/>
      <c r="UCR52" s="1116"/>
      <c r="UCS52" s="1116"/>
      <c r="UCT52" s="1116"/>
      <c r="UCU52" s="1116"/>
      <c r="UCV52" s="1116"/>
      <c r="UCW52" s="1116"/>
      <c r="UCX52" s="1116"/>
      <c r="UCY52" s="1116"/>
      <c r="UCZ52" s="1116"/>
      <c r="UDA52" s="1116"/>
      <c r="UDB52" s="1116"/>
      <c r="UDC52" s="1116"/>
      <c r="UDD52" s="1116"/>
      <c r="UDE52" s="1116"/>
      <c r="UDF52" s="1116"/>
      <c r="UDG52" s="1116"/>
      <c r="UDH52" s="1116"/>
      <c r="UDI52" s="1116"/>
      <c r="UDJ52" s="1116"/>
      <c r="UDK52" s="1116"/>
      <c r="UDL52" s="1116"/>
      <c r="UDM52" s="1116"/>
      <c r="UDN52" s="1116"/>
      <c r="UDO52" s="1116"/>
      <c r="UDP52" s="1116"/>
      <c r="UDQ52" s="1116"/>
      <c r="UDR52" s="1116"/>
      <c r="UDS52" s="1116"/>
      <c r="UDT52" s="1116"/>
      <c r="UDU52" s="1116"/>
      <c r="UDV52" s="1116"/>
      <c r="UDW52" s="1116"/>
      <c r="UDX52" s="1116"/>
      <c r="UDY52" s="1116"/>
      <c r="UDZ52" s="1116"/>
      <c r="UEA52" s="1116"/>
      <c r="UEB52" s="1116"/>
      <c r="UEC52" s="1116"/>
      <c r="UED52" s="1116"/>
      <c r="UEE52" s="1116"/>
      <c r="UEF52" s="1116"/>
      <c r="UEG52" s="1116"/>
      <c r="UEH52" s="1116"/>
      <c r="UEI52" s="1116"/>
      <c r="UEJ52" s="1116"/>
      <c r="UEK52" s="1116"/>
      <c r="UEL52" s="1116"/>
      <c r="UEM52" s="1116"/>
      <c r="UEN52" s="1116"/>
      <c r="UEO52" s="1116"/>
      <c r="UEP52" s="1116"/>
      <c r="UEQ52" s="1116"/>
      <c r="UER52" s="1116"/>
      <c r="UES52" s="1116"/>
      <c r="UET52" s="1116"/>
      <c r="UEU52" s="1116"/>
      <c r="UEV52" s="1116"/>
      <c r="UEW52" s="1116"/>
      <c r="UEX52" s="1116"/>
      <c r="UEY52" s="1116"/>
      <c r="UEZ52" s="1116"/>
      <c r="UFA52" s="1116"/>
      <c r="UFB52" s="1116"/>
      <c r="UFC52" s="1116"/>
      <c r="UFD52" s="1116"/>
      <c r="UFE52" s="1116"/>
      <c r="UFF52" s="1116"/>
      <c r="UFG52" s="1116"/>
      <c r="UFH52" s="1116"/>
      <c r="UFI52" s="1116"/>
      <c r="UFJ52" s="1116"/>
      <c r="UFK52" s="1116"/>
      <c r="UFL52" s="1116"/>
      <c r="UFM52" s="1116"/>
      <c r="UFN52" s="1116"/>
      <c r="UFO52" s="1116"/>
      <c r="UFP52" s="1116"/>
      <c r="UFQ52" s="1116"/>
      <c r="UFR52" s="1116"/>
      <c r="UFS52" s="1116"/>
      <c r="UFT52" s="1116"/>
      <c r="UFU52" s="1116"/>
      <c r="UFV52" s="1116"/>
      <c r="UFW52" s="1116"/>
      <c r="UFX52" s="1116"/>
      <c r="UFY52" s="1116"/>
      <c r="UFZ52" s="1116"/>
      <c r="UGA52" s="1116"/>
      <c r="UGB52" s="1116"/>
      <c r="UGC52" s="1116"/>
      <c r="UGD52" s="1116"/>
      <c r="UGE52" s="1116"/>
      <c r="UGF52" s="1116"/>
      <c r="UGG52" s="1116"/>
      <c r="UGH52" s="1116"/>
      <c r="UGI52" s="1116"/>
      <c r="UGJ52" s="1116"/>
      <c r="UGK52" s="1116"/>
      <c r="UGL52" s="1116"/>
      <c r="UGM52" s="1116"/>
      <c r="UGN52" s="1116"/>
      <c r="UGO52" s="1116"/>
      <c r="UGP52" s="1116"/>
      <c r="UGQ52" s="1116"/>
      <c r="UGR52" s="1116"/>
      <c r="UGS52" s="1116"/>
      <c r="UGT52" s="1116"/>
      <c r="UGU52" s="1116"/>
      <c r="UGV52" s="1116"/>
      <c r="UGW52" s="1116"/>
      <c r="UGX52" s="1116"/>
      <c r="UGY52" s="1116"/>
      <c r="UGZ52" s="1116"/>
      <c r="UHA52" s="1116"/>
      <c r="UHB52" s="1116"/>
      <c r="UHC52" s="1116"/>
      <c r="UHD52" s="1116"/>
      <c r="UHE52" s="1116"/>
      <c r="UHF52" s="1116"/>
      <c r="UHG52" s="1116"/>
      <c r="UHH52" s="1116"/>
      <c r="UHI52" s="1116"/>
      <c r="UHJ52" s="1116"/>
      <c r="UHK52" s="1116"/>
      <c r="UHL52" s="1116"/>
      <c r="UHM52" s="1116"/>
      <c r="UHN52" s="1116"/>
      <c r="UHO52" s="1116"/>
      <c r="UHP52" s="1116"/>
      <c r="UHQ52" s="1116"/>
      <c r="UHR52" s="1116"/>
      <c r="UHS52" s="1116"/>
      <c r="UHT52" s="1116"/>
      <c r="UHU52" s="1116"/>
      <c r="UHV52" s="1116"/>
      <c r="UHW52" s="1116"/>
      <c r="UHX52" s="1116"/>
      <c r="UHY52" s="1116"/>
      <c r="UHZ52" s="1116"/>
      <c r="UIA52" s="1116"/>
      <c r="UIB52" s="1116"/>
      <c r="UIC52" s="1116"/>
      <c r="UID52" s="1116"/>
      <c r="UIE52" s="1116"/>
      <c r="UIF52" s="1116"/>
      <c r="UIG52" s="1116"/>
      <c r="UIH52" s="1116"/>
      <c r="UII52" s="1116"/>
      <c r="UIJ52" s="1116"/>
      <c r="UIK52" s="1116"/>
      <c r="UIL52" s="1116"/>
      <c r="UIM52" s="1116"/>
      <c r="UIN52" s="1116"/>
      <c r="UIO52" s="1116"/>
      <c r="UIP52" s="1116"/>
      <c r="UIQ52" s="1116"/>
      <c r="UIR52" s="1116"/>
      <c r="UIS52" s="1116"/>
      <c r="UIT52" s="1116"/>
      <c r="UIU52" s="1116"/>
      <c r="UIV52" s="1116"/>
      <c r="UIW52" s="1116"/>
      <c r="UIX52" s="1116"/>
      <c r="UIY52" s="1116"/>
      <c r="UIZ52" s="1116"/>
      <c r="UJA52" s="1116"/>
      <c r="UJB52" s="1116"/>
      <c r="UJC52" s="1116"/>
      <c r="UJD52" s="1116"/>
      <c r="UJE52" s="1116"/>
      <c r="UJF52" s="1116"/>
      <c r="UJG52" s="1116"/>
      <c r="UJH52" s="1116"/>
      <c r="UJI52" s="1116"/>
      <c r="UJJ52" s="1116"/>
      <c r="UJK52" s="1116"/>
      <c r="UJL52" s="1116"/>
      <c r="UJM52" s="1116"/>
      <c r="UJN52" s="1116"/>
      <c r="UJO52" s="1116"/>
      <c r="UJP52" s="1116"/>
      <c r="UJQ52" s="1116"/>
      <c r="UJR52" s="1116"/>
      <c r="UJS52" s="1116"/>
      <c r="UJT52" s="1116"/>
      <c r="UJU52" s="1116"/>
      <c r="UJV52" s="1116"/>
      <c r="UJW52" s="1116"/>
      <c r="UJX52" s="1116"/>
      <c r="UJY52" s="1116"/>
      <c r="UJZ52" s="1116"/>
      <c r="UKA52" s="1116"/>
      <c r="UKB52" s="1116"/>
      <c r="UKC52" s="1116"/>
      <c r="UKD52" s="1116"/>
      <c r="UKE52" s="1116"/>
      <c r="UKF52" s="1116"/>
      <c r="UKG52" s="1116"/>
      <c r="UKH52" s="1116"/>
      <c r="UKI52" s="1116"/>
      <c r="UKJ52" s="1116"/>
      <c r="UKK52" s="1116"/>
      <c r="UKL52" s="1116"/>
      <c r="UKM52" s="1116"/>
      <c r="UKN52" s="1116"/>
      <c r="UKO52" s="1116"/>
      <c r="UKP52" s="1116"/>
      <c r="UKQ52" s="1116"/>
      <c r="UKR52" s="1116"/>
      <c r="UKS52" s="1116"/>
      <c r="UKT52" s="1116"/>
      <c r="UKU52" s="1116"/>
      <c r="UKV52" s="1116"/>
      <c r="UKW52" s="1116"/>
      <c r="UKX52" s="1116"/>
      <c r="UKY52" s="1116"/>
      <c r="UKZ52" s="1116"/>
      <c r="ULA52" s="1116"/>
      <c r="ULB52" s="1116"/>
      <c r="ULC52" s="1116"/>
      <c r="ULD52" s="1116"/>
      <c r="ULE52" s="1116"/>
      <c r="ULF52" s="1116"/>
      <c r="ULG52" s="1116"/>
      <c r="ULH52" s="1116"/>
      <c r="ULI52" s="1116"/>
      <c r="ULJ52" s="1116"/>
      <c r="ULK52" s="1116"/>
      <c r="ULL52" s="1116"/>
      <c r="ULM52" s="1116"/>
      <c r="ULN52" s="1116"/>
      <c r="ULO52" s="1116"/>
      <c r="ULP52" s="1116"/>
      <c r="ULQ52" s="1116"/>
      <c r="ULR52" s="1116"/>
      <c r="ULS52" s="1116"/>
      <c r="ULT52" s="1116"/>
      <c r="ULU52" s="1116"/>
      <c r="ULV52" s="1116"/>
      <c r="ULW52" s="1116"/>
      <c r="ULX52" s="1116"/>
      <c r="ULY52" s="1116"/>
      <c r="ULZ52" s="1116"/>
      <c r="UMA52" s="1116"/>
      <c r="UMB52" s="1116"/>
      <c r="UMC52" s="1116"/>
      <c r="UMD52" s="1116"/>
      <c r="UME52" s="1116"/>
      <c r="UMF52" s="1116"/>
      <c r="UMG52" s="1116"/>
      <c r="UMH52" s="1116"/>
      <c r="UMI52" s="1116"/>
      <c r="UMJ52" s="1116"/>
      <c r="UMK52" s="1116"/>
      <c r="UML52" s="1116"/>
      <c r="UMM52" s="1116"/>
      <c r="UMN52" s="1116"/>
      <c r="UMO52" s="1116"/>
      <c r="UMP52" s="1116"/>
      <c r="UMQ52" s="1116"/>
      <c r="UMR52" s="1116"/>
      <c r="UMS52" s="1116"/>
      <c r="UMT52" s="1116"/>
      <c r="UMU52" s="1116"/>
      <c r="UMV52" s="1116"/>
      <c r="UMW52" s="1116"/>
      <c r="UMX52" s="1116"/>
      <c r="UMY52" s="1116"/>
      <c r="UMZ52" s="1116"/>
      <c r="UNA52" s="1116"/>
      <c r="UNB52" s="1116"/>
      <c r="UNC52" s="1116"/>
      <c r="UND52" s="1116"/>
      <c r="UNE52" s="1116"/>
      <c r="UNF52" s="1116"/>
      <c r="UNG52" s="1116"/>
      <c r="UNH52" s="1116"/>
      <c r="UNI52" s="1116"/>
      <c r="UNJ52" s="1116"/>
      <c r="UNK52" s="1116"/>
      <c r="UNL52" s="1116"/>
      <c r="UNM52" s="1116"/>
      <c r="UNN52" s="1116"/>
      <c r="UNO52" s="1116"/>
      <c r="UNP52" s="1116"/>
      <c r="UNQ52" s="1116"/>
      <c r="UNR52" s="1116"/>
      <c r="UNS52" s="1116"/>
      <c r="UNT52" s="1116"/>
      <c r="UNU52" s="1116"/>
      <c r="UNV52" s="1116"/>
      <c r="UNW52" s="1116"/>
      <c r="UNX52" s="1116"/>
      <c r="UNY52" s="1116"/>
      <c r="UNZ52" s="1116"/>
      <c r="UOA52" s="1116"/>
      <c r="UOB52" s="1116"/>
      <c r="UOC52" s="1116"/>
      <c r="UOD52" s="1116"/>
      <c r="UOE52" s="1116"/>
      <c r="UOF52" s="1116"/>
      <c r="UOG52" s="1116"/>
      <c r="UOH52" s="1116"/>
      <c r="UOI52" s="1116"/>
      <c r="UOJ52" s="1116"/>
      <c r="UOK52" s="1116"/>
      <c r="UOL52" s="1116"/>
      <c r="UOM52" s="1116"/>
      <c r="UON52" s="1116"/>
      <c r="UOO52" s="1116"/>
      <c r="UOP52" s="1116"/>
      <c r="UOQ52" s="1116"/>
      <c r="UOR52" s="1116"/>
      <c r="UOS52" s="1116"/>
      <c r="UOT52" s="1116"/>
      <c r="UOU52" s="1116"/>
      <c r="UOV52" s="1116"/>
      <c r="UOW52" s="1116"/>
      <c r="UOX52" s="1116"/>
      <c r="UOY52" s="1116"/>
      <c r="UOZ52" s="1116"/>
      <c r="UPA52" s="1116"/>
      <c r="UPB52" s="1116"/>
      <c r="UPC52" s="1116"/>
      <c r="UPD52" s="1116"/>
      <c r="UPE52" s="1116"/>
      <c r="UPF52" s="1116"/>
      <c r="UPG52" s="1116"/>
      <c r="UPH52" s="1116"/>
      <c r="UPI52" s="1116"/>
      <c r="UPJ52" s="1116"/>
      <c r="UPK52" s="1116"/>
      <c r="UPL52" s="1116"/>
      <c r="UPM52" s="1116"/>
      <c r="UPN52" s="1116"/>
      <c r="UPO52" s="1116"/>
      <c r="UPP52" s="1116"/>
      <c r="UPQ52" s="1116"/>
      <c r="UPR52" s="1116"/>
      <c r="UPS52" s="1116"/>
      <c r="UPT52" s="1116"/>
      <c r="UPU52" s="1116"/>
      <c r="UPV52" s="1116"/>
      <c r="UPW52" s="1116"/>
      <c r="UPX52" s="1116"/>
      <c r="UPY52" s="1116"/>
      <c r="UPZ52" s="1116"/>
      <c r="UQA52" s="1116"/>
      <c r="UQB52" s="1116"/>
      <c r="UQC52" s="1116"/>
      <c r="UQD52" s="1116"/>
      <c r="UQE52" s="1116"/>
      <c r="UQF52" s="1116"/>
      <c r="UQG52" s="1116"/>
      <c r="UQH52" s="1116"/>
      <c r="UQI52" s="1116"/>
      <c r="UQJ52" s="1116"/>
      <c r="UQK52" s="1116"/>
      <c r="UQL52" s="1116"/>
      <c r="UQM52" s="1116"/>
      <c r="UQN52" s="1116"/>
      <c r="UQO52" s="1116"/>
      <c r="UQP52" s="1116"/>
      <c r="UQQ52" s="1116"/>
      <c r="UQR52" s="1116"/>
      <c r="UQS52" s="1116"/>
      <c r="UQT52" s="1116"/>
      <c r="UQU52" s="1116"/>
      <c r="UQV52" s="1116"/>
      <c r="UQW52" s="1116"/>
      <c r="UQX52" s="1116"/>
      <c r="UQY52" s="1116"/>
      <c r="UQZ52" s="1116"/>
      <c r="URA52" s="1116"/>
      <c r="URB52" s="1116"/>
      <c r="URC52" s="1116"/>
      <c r="URD52" s="1116"/>
      <c r="URE52" s="1116"/>
      <c r="URF52" s="1116"/>
      <c r="URG52" s="1116"/>
      <c r="URH52" s="1116"/>
      <c r="URI52" s="1116"/>
      <c r="URJ52" s="1116"/>
      <c r="URK52" s="1116"/>
      <c r="URL52" s="1116"/>
      <c r="URM52" s="1116"/>
      <c r="URN52" s="1116"/>
      <c r="URO52" s="1116"/>
      <c r="URP52" s="1116"/>
      <c r="URQ52" s="1116"/>
      <c r="URR52" s="1116"/>
      <c r="URS52" s="1116"/>
      <c r="URT52" s="1116"/>
      <c r="URU52" s="1116"/>
      <c r="URV52" s="1116"/>
      <c r="URW52" s="1116"/>
      <c r="URX52" s="1116"/>
      <c r="URY52" s="1116"/>
      <c r="URZ52" s="1116"/>
      <c r="USA52" s="1116"/>
      <c r="USB52" s="1116"/>
      <c r="USC52" s="1116"/>
      <c r="USD52" s="1116"/>
      <c r="USE52" s="1116"/>
      <c r="USF52" s="1116"/>
      <c r="USG52" s="1116"/>
      <c r="USH52" s="1116"/>
      <c r="USI52" s="1116"/>
      <c r="USJ52" s="1116"/>
      <c r="USK52" s="1116"/>
      <c r="USL52" s="1116"/>
      <c r="USM52" s="1116"/>
      <c r="USN52" s="1116"/>
      <c r="USO52" s="1116"/>
      <c r="USP52" s="1116"/>
      <c r="USQ52" s="1116"/>
      <c r="USR52" s="1116"/>
      <c r="USS52" s="1116"/>
      <c r="UST52" s="1116"/>
      <c r="USU52" s="1116"/>
      <c r="USV52" s="1116"/>
      <c r="USW52" s="1116"/>
      <c r="USX52" s="1116"/>
      <c r="USY52" s="1116"/>
      <c r="USZ52" s="1116"/>
      <c r="UTA52" s="1116"/>
      <c r="UTB52" s="1116"/>
      <c r="UTC52" s="1116"/>
      <c r="UTD52" s="1116"/>
      <c r="UTE52" s="1116"/>
      <c r="UTF52" s="1116"/>
      <c r="UTG52" s="1116"/>
      <c r="UTH52" s="1116"/>
      <c r="UTI52" s="1116"/>
      <c r="UTJ52" s="1116"/>
      <c r="UTK52" s="1116"/>
      <c r="UTL52" s="1116"/>
      <c r="UTM52" s="1116"/>
      <c r="UTN52" s="1116"/>
      <c r="UTO52" s="1116"/>
      <c r="UTP52" s="1116"/>
      <c r="UTQ52" s="1116"/>
      <c r="UTR52" s="1116"/>
      <c r="UTS52" s="1116"/>
      <c r="UTT52" s="1116"/>
      <c r="UTU52" s="1116"/>
      <c r="UTV52" s="1116"/>
      <c r="UTW52" s="1116"/>
      <c r="UTX52" s="1116"/>
      <c r="UTY52" s="1116"/>
      <c r="UTZ52" s="1116"/>
      <c r="UUA52" s="1116"/>
      <c r="UUB52" s="1116"/>
      <c r="UUC52" s="1116"/>
      <c r="UUD52" s="1116"/>
      <c r="UUE52" s="1116"/>
      <c r="UUF52" s="1116"/>
      <c r="UUG52" s="1116"/>
      <c r="UUH52" s="1116"/>
      <c r="UUI52" s="1116"/>
      <c r="UUJ52" s="1116"/>
      <c r="UUK52" s="1116"/>
      <c r="UUL52" s="1116"/>
      <c r="UUM52" s="1116"/>
      <c r="UUN52" s="1116"/>
      <c r="UUO52" s="1116"/>
      <c r="UUP52" s="1116"/>
      <c r="UUQ52" s="1116"/>
      <c r="UUR52" s="1116"/>
      <c r="UUS52" s="1116"/>
      <c r="UUT52" s="1116"/>
      <c r="UUU52" s="1116"/>
      <c r="UUV52" s="1116"/>
      <c r="UUW52" s="1116"/>
      <c r="UUX52" s="1116"/>
      <c r="UUY52" s="1116"/>
      <c r="UUZ52" s="1116"/>
      <c r="UVA52" s="1116"/>
      <c r="UVB52" s="1116"/>
      <c r="UVC52" s="1116"/>
      <c r="UVD52" s="1116"/>
      <c r="UVE52" s="1116"/>
      <c r="UVF52" s="1116"/>
      <c r="UVG52" s="1116"/>
      <c r="UVH52" s="1116"/>
      <c r="UVI52" s="1116"/>
      <c r="UVJ52" s="1116"/>
      <c r="UVK52" s="1116"/>
      <c r="UVL52" s="1116"/>
      <c r="UVM52" s="1116"/>
      <c r="UVN52" s="1116"/>
      <c r="UVO52" s="1116"/>
      <c r="UVP52" s="1116"/>
      <c r="UVQ52" s="1116"/>
      <c r="UVR52" s="1116"/>
      <c r="UVS52" s="1116"/>
      <c r="UVT52" s="1116"/>
      <c r="UVU52" s="1116"/>
      <c r="UVV52" s="1116"/>
      <c r="UVW52" s="1116"/>
      <c r="UVX52" s="1116"/>
      <c r="UVY52" s="1116"/>
      <c r="UVZ52" s="1116"/>
      <c r="UWA52" s="1116"/>
      <c r="UWB52" s="1116"/>
      <c r="UWC52" s="1116"/>
      <c r="UWD52" s="1116"/>
      <c r="UWE52" s="1116"/>
      <c r="UWF52" s="1116"/>
      <c r="UWG52" s="1116"/>
      <c r="UWH52" s="1116"/>
      <c r="UWI52" s="1116"/>
      <c r="UWJ52" s="1116"/>
      <c r="UWK52" s="1116"/>
      <c r="UWL52" s="1116"/>
      <c r="UWM52" s="1116"/>
      <c r="UWN52" s="1116"/>
      <c r="UWO52" s="1116"/>
      <c r="UWP52" s="1116"/>
      <c r="UWQ52" s="1116"/>
      <c r="UWR52" s="1116"/>
      <c r="UWS52" s="1116"/>
      <c r="UWT52" s="1116"/>
      <c r="UWU52" s="1116"/>
      <c r="UWV52" s="1116"/>
      <c r="UWW52" s="1116"/>
      <c r="UWX52" s="1116"/>
      <c r="UWY52" s="1116"/>
      <c r="UWZ52" s="1116"/>
      <c r="UXA52" s="1116"/>
      <c r="UXB52" s="1116"/>
      <c r="UXC52" s="1116"/>
      <c r="UXD52" s="1116"/>
      <c r="UXE52" s="1116"/>
      <c r="UXF52" s="1116"/>
      <c r="UXG52" s="1116"/>
      <c r="UXH52" s="1116"/>
      <c r="UXI52" s="1116"/>
      <c r="UXJ52" s="1116"/>
      <c r="UXK52" s="1116"/>
      <c r="UXL52" s="1116"/>
      <c r="UXM52" s="1116"/>
      <c r="UXN52" s="1116"/>
      <c r="UXO52" s="1116"/>
      <c r="UXP52" s="1116"/>
      <c r="UXQ52" s="1116"/>
      <c r="UXR52" s="1116"/>
      <c r="UXS52" s="1116"/>
      <c r="UXT52" s="1116"/>
      <c r="UXU52" s="1116"/>
      <c r="UXV52" s="1116"/>
      <c r="UXW52" s="1116"/>
      <c r="UXX52" s="1116"/>
      <c r="UXY52" s="1116"/>
      <c r="UXZ52" s="1116"/>
      <c r="UYA52" s="1116"/>
      <c r="UYB52" s="1116"/>
      <c r="UYC52" s="1116"/>
      <c r="UYD52" s="1116"/>
      <c r="UYE52" s="1116"/>
      <c r="UYF52" s="1116"/>
      <c r="UYG52" s="1116"/>
      <c r="UYH52" s="1116"/>
      <c r="UYI52" s="1116"/>
      <c r="UYJ52" s="1116"/>
      <c r="UYK52" s="1116"/>
      <c r="UYL52" s="1116"/>
      <c r="UYM52" s="1116"/>
      <c r="UYN52" s="1116"/>
      <c r="UYO52" s="1116"/>
      <c r="UYP52" s="1116"/>
      <c r="UYQ52" s="1116"/>
      <c r="UYR52" s="1116"/>
      <c r="UYS52" s="1116"/>
      <c r="UYT52" s="1116"/>
      <c r="UYU52" s="1116"/>
      <c r="UYV52" s="1116"/>
      <c r="UYW52" s="1116"/>
      <c r="UYX52" s="1116"/>
      <c r="UYY52" s="1116"/>
      <c r="UYZ52" s="1116"/>
      <c r="UZA52" s="1116"/>
      <c r="UZB52" s="1116"/>
      <c r="UZC52" s="1116"/>
      <c r="UZD52" s="1116"/>
      <c r="UZE52" s="1116"/>
      <c r="UZF52" s="1116"/>
      <c r="UZG52" s="1116"/>
      <c r="UZH52" s="1116"/>
      <c r="UZI52" s="1116"/>
      <c r="UZJ52" s="1116"/>
      <c r="UZK52" s="1116"/>
      <c r="UZL52" s="1116"/>
      <c r="UZM52" s="1116"/>
      <c r="UZN52" s="1116"/>
      <c r="UZO52" s="1116"/>
      <c r="UZP52" s="1116"/>
      <c r="UZQ52" s="1116"/>
      <c r="UZR52" s="1116"/>
      <c r="UZS52" s="1116"/>
      <c r="UZT52" s="1116"/>
      <c r="UZU52" s="1116"/>
      <c r="UZV52" s="1116"/>
      <c r="UZW52" s="1116"/>
      <c r="UZX52" s="1116"/>
      <c r="UZY52" s="1116"/>
      <c r="UZZ52" s="1116"/>
      <c r="VAA52" s="1116"/>
      <c r="VAB52" s="1116"/>
      <c r="VAC52" s="1116"/>
      <c r="VAD52" s="1116"/>
      <c r="VAE52" s="1116"/>
      <c r="VAF52" s="1116"/>
      <c r="VAG52" s="1116"/>
      <c r="VAH52" s="1116"/>
      <c r="VAI52" s="1116"/>
      <c r="VAJ52" s="1116"/>
      <c r="VAK52" s="1116"/>
      <c r="VAL52" s="1116"/>
      <c r="VAM52" s="1116"/>
      <c r="VAN52" s="1116"/>
      <c r="VAO52" s="1116"/>
      <c r="VAP52" s="1116"/>
      <c r="VAQ52" s="1116"/>
      <c r="VAR52" s="1116"/>
      <c r="VAS52" s="1116"/>
      <c r="VAT52" s="1116"/>
      <c r="VAU52" s="1116"/>
      <c r="VAV52" s="1116"/>
      <c r="VAW52" s="1116"/>
      <c r="VAX52" s="1116"/>
      <c r="VAY52" s="1116"/>
      <c r="VAZ52" s="1116"/>
      <c r="VBA52" s="1116"/>
      <c r="VBB52" s="1116"/>
      <c r="VBC52" s="1116"/>
      <c r="VBD52" s="1116"/>
      <c r="VBE52" s="1116"/>
      <c r="VBF52" s="1116"/>
      <c r="VBG52" s="1116"/>
      <c r="VBH52" s="1116"/>
      <c r="VBI52" s="1116"/>
      <c r="VBJ52" s="1116"/>
      <c r="VBK52" s="1116"/>
      <c r="VBL52" s="1116"/>
      <c r="VBM52" s="1116"/>
      <c r="VBN52" s="1116"/>
      <c r="VBO52" s="1116"/>
      <c r="VBP52" s="1116"/>
      <c r="VBQ52" s="1116"/>
      <c r="VBR52" s="1116"/>
      <c r="VBS52" s="1116"/>
      <c r="VBT52" s="1116"/>
      <c r="VBU52" s="1116"/>
      <c r="VBV52" s="1116"/>
      <c r="VBW52" s="1116"/>
      <c r="VBX52" s="1116"/>
      <c r="VBY52" s="1116"/>
      <c r="VBZ52" s="1116"/>
      <c r="VCA52" s="1116"/>
      <c r="VCB52" s="1116"/>
      <c r="VCC52" s="1116"/>
      <c r="VCD52" s="1116"/>
      <c r="VCE52" s="1116"/>
      <c r="VCF52" s="1116"/>
      <c r="VCG52" s="1116"/>
      <c r="VCH52" s="1116"/>
      <c r="VCI52" s="1116"/>
      <c r="VCJ52" s="1116"/>
      <c r="VCK52" s="1116"/>
      <c r="VCL52" s="1116"/>
      <c r="VCM52" s="1116"/>
      <c r="VCN52" s="1116"/>
      <c r="VCO52" s="1116"/>
      <c r="VCP52" s="1116"/>
      <c r="VCQ52" s="1116"/>
      <c r="VCR52" s="1116"/>
      <c r="VCS52" s="1116"/>
      <c r="VCT52" s="1116"/>
      <c r="VCU52" s="1116"/>
      <c r="VCV52" s="1116"/>
      <c r="VCW52" s="1116"/>
      <c r="VCX52" s="1116"/>
      <c r="VCY52" s="1116"/>
      <c r="VCZ52" s="1116"/>
      <c r="VDA52" s="1116"/>
      <c r="VDB52" s="1116"/>
      <c r="VDC52" s="1116"/>
      <c r="VDD52" s="1116"/>
      <c r="VDE52" s="1116"/>
      <c r="VDF52" s="1116"/>
      <c r="VDG52" s="1116"/>
      <c r="VDH52" s="1116"/>
      <c r="VDI52" s="1116"/>
      <c r="VDJ52" s="1116"/>
      <c r="VDK52" s="1116"/>
      <c r="VDL52" s="1116"/>
      <c r="VDM52" s="1116"/>
      <c r="VDN52" s="1116"/>
      <c r="VDO52" s="1116"/>
      <c r="VDP52" s="1116"/>
      <c r="VDQ52" s="1116"/>
      <c r="VDR52" s="1116"/>
      <c r="VDS52" s="1116"/>
      <c r="VDT52" s="1116"/>
      <c r="VDU52" s="1116"/>
      <c r="VDV52" s="1116"/>
      <c r="VDW52" s="1116"/>
      <c r="VDX52" s="1116"/>
      <c r="VDY52" s="1116"/>
      <c r="VDZ52" s="1116"/>
      <c r="VEA52" s="1116"/>
      <c r="VEB52" s="1116"/>
      <c r="VEC52" s="1116"/>
      <c r="VED52" s="1116"/>
      <c r="VEE52" s="1116"/>
      <c r="VEF52" s="1116"/>
      <c r="VEG52" s="1116"/>
      <c r="VEH52" s="1116"/>
      <c r="VEI52" s="1116"/>
      <c r="VEJ52" s="1116"/>
      <c r="VEK52" s="1116"/>
      <c r="VEL52" s="1116"/>
      <c r="VEM52" s="1116"/>
      <c r="VEN52" s="1116"/>
      <c r="VEO52" s="1116"/>
      <c r="VEP52" s="1116"/>
      <c r="VEQ52" s="1116"/>
      <c r="VER52" s="1116"/>
      <c r="VES52" s="1116"/>
      <c r="VET52" s="1116"/>
      <c r="VEU52" s="1116"/>
      <c r="VEV52" s="1116"/>
      <c r="VEW52" s="1116"/>
      <c r="VEX52" s="1116"/>
      <c r="VEY52" s="1116"/>
      <c r="VEZ52" s="1116"/>
      <c r="VFA52" s="1116"/>
      <c r="VFB52" s="1116"/>
      <c r="VFC52" s="1116"/>
      <c r="VFD52" s="1116"/>
      <c r="VFE52" s="1116"/>
      <c r="VFF52" s="1116"/>
      <c r="VFG52" s="1116"/>
      <c r="VFH52" s="1116"/>
      <c r="VFI52" s="1116"/>
      <c r="VFJ52" s="1116"/>
      <c r="VFK52" s="1116"/>
      <c r="VFL52" s="1116"/>
      <c r="VFM52" s="1116"/>
      <c r="VFN52" s="1116"/>
      <c r="VFO52" s="1116"/>
      <c r="VFP52" s="1116"/>
      <c r="VFQ52" s="1116"/>
      <c r="VFR52" s="1116"/>
      <c r="VFS52" s="1116"/>
      <c r="VFT52" s="1116"/>
      <c r="VFU52" s="1116"/>
      <c r="VFV52" s="1116"/>
      <c r="VFW52" s="1116"/>
      <c r="VFX52" s="1116"/>
      <c r="VFY52" s="1116"/>
      <c r="VFZ52" s="1116"/>
      <c r="VGA52" s="1116"/>
      <c r="VGB52" s="1116"/>
      <c r="VGC52" s="1116"/>
      <c r="VGD52" s="1116"/>
      <c r="VGE52" s="1116"/>
      <c r="VGF52" s="1116"/>
      <c r="VGG52" s="1116"/>
      <c r="VGH52" s="1116"/>
      <c r="VGI52" s="1116"/>
      <c r="VGJ52" s="1116"/>
      <c r="VGK52" s="1116"/>
      <c r="VGL52" s="1116"/>
      <c r="VGM52" s="1116"/>
      <c r="VGN52" s="1116"/>
      <c r="VGO52" s="1116"/>
      <c r="VGP52" s="1116"/>
      <c r="VGQ52" s="1116"/>
      <c r="VGR52" s="1116"/>
      <c r="VGS52" s="1116"/>
      <c r="VGT52" s="1116"/>
      <c r="VGU52" s="1116"/>
      <c r="VGV52" s="1116"/>
      <c r="VGW52" s="1116"/>
      <c r="VGX52" s="1116"/>
      <c r="VGY52" s="1116"/>
      <c r="VGZ52" s="1116"/>
      <c r="VHA52" s="1116"/>
      <c r="VHB52" s="1116"/>
      <c r="VHC52" s="1116"/>
      <c r="VHD52" s="1116"/>
      <c r="VHE52" s="1116"/>
      <c r="VHF52" s="1116"/>
      <c r="VHG52" s="1116"/>
      <c r="VHH52" s="1116"/>
      <c r="VHI52" s="1116"/>
      <c r="VHJ52" s="1116"/>
      <c r="VHK52" s="1116"/>
      <c r="VHL52" s="1116"/>
      <c r="VHM52" s="1116"/>
      <c r="VHN52" s="1116"/>
      <c r="VHO52" s="1116"/>
      <c r="VHP52" s="1116"/>
      <c r="VHQ52" s="1116"/>
      <c r="VHR52" s="1116"/>
      <c r="VHS52" s="1116"/>
      <c r="VHT52" s="1116"/>
      <c r="VHU52" s="1116"/>
      <c r="VHV52" s="1116"/>
      <c r="VHW52" s="1116"/>
      <c r="VHX52" s="1116"/>
      <c r="VHY52" s="1116"/>
      <c r="VHZ52" s="1116"/>
      <c r="VIA52" s="1116"/>
      <c r="VIB52" s="1116"/>
      <c r="VIC52" s="1116"/>
      <c r="VID52" s="1116"/>
      <c r="VIE52" s="1116"/>
      <c r="VIF52" s="1116"/>
      <c r="VIG52" s="1116"/>
      <c r="VIH52" s="1116"/>
      <c r="VII52" s="1116"/>
      <c r="VIJ52" s="1116"/>
      <c r="VIK52" s="1116"/>
      <c r="VIL52" s="1116"/>
      <c r="VIM52" s="1116"/>
      <c r="VIN52" s="1116"/>
      <c r="VIO52" s="1116"/>
      <c r="VIP52" s="1116"/>
      <c r="VIQ52" s="1116"/>
      <c r="VIR52" s="1116"/>
      <c r="VIS52" s="1116"/>
      <c r="VIT52" s="1116"/>
      <c r="VIU52" s="1116"/>
      <c r="VIV52" s="1116"/>
      <c r="VIW52" s="1116"/>
      <c r="VIX52" s="1116"/>
      <c r="VIY52" s="1116"/>
      <c r="VIZ52" s="1116"/>
      <c r="VJA52" s="1116"/>
      <c r="VJB52" s="1116"/>
      <c r="VJC52" s="1116"/>
      <c r="VJD52" s="1116"/>
      <c r="VJE52" s="1116"/>
      <c r="VJF52" s="1116"/>
      <c r="VJG52" s="1116"/>
      <c r="VJH52" s="1116"/>
      <c r="VJI52" s="1116"/>
      <c r="VJJ52" s="1116"/>
      <c r="VJK52" s="1116"/>
      <c r="VJL52" s="1116"/>
      <c r="VJM52" s="1116"/>
      <c r="VJN52" s="1116"/>
      <c r="VJO52" s="1116"/>
      <c r="VJP52" s="1116"/>
      <c r="VJQ52" s="1116"/>
      <c r="VJR52" s="1116"/>
      <c r="VJS52" s="1116"/>
      <c r="VJT52" s="1116"/>
      <c r="VJU52" s="1116"/>
      <c r="VJV52" s="1116"/>
      <c r="VJW52" s="1116"/>
      <c r="VJX52" s="1116"/>
      <c r="VJY52" s="1116"/>
      <c r="VJZ52" s="1116"/>
      <c r="VKA52" s="1116"/>
      <c r="VKB52" s="1116"/>
      <c r="VKC52" s="1116"/>
      <c r="VKD52" s="1116"/>
      <c r="VKE52" s="1116"/>
      <c r="VKF52" s="1116"/>
      <c r="VKG52" s="1116"/>
      <c r="VKH52" s="1116"/>
      <c r="VKI52" s="1116"/>
      <c r="VKJ52" s="1116"/>
      <c r="VKK52" s="1116"/>
      <c r="VKL52" s="1116"/>
      <c r="VKM52" s="1116"/>
      <c r="VKN52" s="1116"/>
      <c r="VKO52" s="1116"/>
      <c r="VKP52" s="1116"/>
      <c r="VKQ52" s="1116"/>
      <c r="VKR52" s="1116"/>
      <c r="VKS52" s="1116"/>
      <c r="VKT52" s="1116"/>
      <c r="VKU52" s="1116"/>
      <c r="VKV52" s="1116"/>
      <c r="VKW52" s="1116"/>
      <c r="VKX52" s="1116"/>
      <c r="VKY52" s="1116"/>
      <c r="VKZ52" s="1116"/>
      <c r="VLA52" s="1116"/>
      <c r="VLB52" s="1116"/>
      <c r="VLC52" s="1116"/>
      <c r="VLD52" s="1116"/>
      <c r="VLE52" s="1116"/>
      <c r="VLF52" s="1116"/>
      <c r="VLG52" s="1116"/>
      <c r="VLH52" s="1116"/>
      <c r="VLI52" s="1116"/>
      <c r="VLJ52" s="1116"/>
      <c r="VLK52" s="1116"/>
      <c r="VLL52" s="1116"/>
      <c r="VLM52" s="1116"/>
      <c r="VLN52" s="1116"/>
      <c r="VLO52" s="1116"/>
      <c r="VLP52" s="1116"/>
      <c r="VLQ52" s="1116"/>
      <c r="VLR52" s="1116"/>
      <c r="VLS52" s="1116"/>
      <c r="VLT52" s="1116"/>
      <c r="VLU52" s="1116"/>
      <c r="VLV52" s="1116"/>
      <c r="VLW52" s="1116"/>
      <c r="VLX52" s="1116"/>
      <c r="VLY52" s="1116"/>
      <c r="VLZ52" s="1116"/>
      <c r="VMA52" s="1116"/>
      <c r="VMB52" s="1116"/>
      <c r="VMC52" s="1116"/>
      <c r="VMD52" s="1116"/>
      <c r="VME52" s="1116"/>
      <c r="VMF52" s="1116"/>
      <c r="VMG52" s="1116"/>
      <c r="VMH52" s="1116"/>
      <c r="VMI52" s="1116"/>
      <c r="VMJ52" s="1116"/>
      <c r="VMK52" s="1116"/>
      <c r="VML52" s="1116"/>
      <c r="VMM52" s="1116"/>
      <c r="VMN52" s="1116"/>
      <c r="VMO52" s="1116"/>
      <c r="VMP52" s="1116"/>
      <c r="VMQ52" s="1116"/>
      <c r="VMR52" s="1116"/>
      <c r="VMS52" s="1116"/>
      <c r="VMT52" s="1116"/>
      <c r="VMU52" s="1116"/>
      <c r="VMV52" s="1116"/>
      <c r="VMW52" s="1116"/>
      <c r="VMX52" s="1116"/>
      <c r="VMY52" s="1116"/>
      <c r="VMZ52" s="1116"/>
      <c r="VNA52" s="1116"/>
      <c r="VNB52" s="1116"/>
      <c r="VNC52" s="1116"/>
      <c r="VND52" s="1116"/>
      <c r="VNE52" s="1116"/>
      <c r="VNF52" s="1116"/>
      <c r="VNG52" s="1116"/>
      <c r="VNH52" s="1116"/>
      <c r="VNI52" s="1116"/>
      <c r="VNJ52" s="1116"/>
      <c r="VNK52" s="1116"/>
      <c r="VNL52" s="1116"/>
      <c r="VNM52" s="1116"/>
      <c r="VNN52" s="1116"/>
      <c r="VNO52" s="1116"/>
      <c r="VNP52" s="1116"/>
      <c r="VNQ52" s="1116"/>
      <c r="VNR52" s="1116"/>
      <c r="VNS52" s="1116"/>
      <c r="VNT52" s="1116"/>
      <c r="VNU52" s="1116"/>
      <c r="VNV52" s="1116"/>
      <c r="VNW52" s="1116"/>
      <c r="VNX52" s="1116"/>
      <c r="VNY52" s="1116"/>
      <c r="VNZ52" s="1116"/>
      <c r="VOA52" s="1116"/>
      <c r="VOB52" s="1116"/>
      <c r="VOC52" s="1116"/>
      <c r="VOD52" s="1116"/>
      <c r="VOE52" s="1116"/>
      <c r="VOF52" s="1116"/>
      <c r="VOG52" s="1116"/>
      <c r="VOH52" s="1116"/>
      <c r="VOI52" s="1116"/>
      <c r="VOJ52" s="1116"/>
      <c r="VOK52" s="1116"/>
      <c r="VOL52" s="1116"/>
      <c r="VOM52" s="1116"/>
      <c r="VON52" s="1116"/>
      <c r="VOO52" s="1116"/>
      <c r="VOP52" s="1116"/>
      <c r="VOQ52" s="1116"/>
      <c r="VOR52" s="1116"/>
      <c r="VOS52" s="1116"/>
      <c r="VOT52" s="1116"/>
      <c r="VOU52" s="1116"/>
      <c r="VOV52" s="1116"/>
      <c r="VOW52" s="1116"/>
      <c r="VOX52" s="1116"/>
      <c r="VOY52" s="1116"/>
      <c r="VOZ52" s="1116"/>
      <c r="VPA52" s="1116"/>
      <c r="VPB52" s="1116"/>
      <c r="VPC52" s="1116"/>
      <c r="VPD52" s="1116"/>
      <c r="VPE52" s="1116"/>
      <c r="VPF52" s="1116"/>
      <c r="VPG52" s="1116"/>
      <c r="VPH52" s="1116"/>
      <c r="VPI52" s="1116"/>
      <c r="VPJ52" s="1116"/>
      <c r="VPK52" s="1116"/>
      <c r="VPL52" s="1116"/>
      <c r="VPM52" s="1116"/>
      <c r="VPN52" s="1116"/>
      <c r="VPO52" s="1116"/>
      <c r="VPP52" s="1116"/>
      <c r="VPQ52" s="1116"/>
      <c r="VPR52" s="1116"/>
      <c r="VPS52" s="1116"/>
      <c r="VPT52" s="1116"/>
      <c r="VPU52" s="1116"/>
      <c r="VPV52" s="1116"/>
      <c r="VPW52" s="1116"/>
      <c r="VPX52" s="1116"/>
      <c r="VPY52" s="1116"/>
      <c r="VPZ52" s="1116"/>
      <c r="VQA52" s="1116"/>
      <c r="VQB52" s="1116"/>
      <c r="VQC52" s="1116"/>
      <c r="VQD52" s="1116"/>
      <c r="VQE52" s="1116"/>
      <c r="VQF52" s="1116"/>
      <c r="VQG52" s="1116"/>
      <c r="VQH52" s="1116"/>
      <c r="VQI52" s="1116"/>
      <c r="VQJ52" s="1116"/>
      <c r="VQK52" s="1116"/>
      <c r="VQL52" s="1116"/>
      <c r="VQM52" s="1116"/>
      <c r="VQN52" s="1116"/>
      <c r="VQO52" s="1116"/>
      <c r="VQP52" s="1116"/>
      <c r="VQQ52" s="1116"/>
      <c r="VQR52" s="1116"/>
      <c r="VQS52" s="1116"/>
      <c r="VQT52" s="1116"/>
      <c r="VQU52" s="1116"/>
      <c r="VQV52" s="1116"/>
      <c r="VQW52" s="1116"/>
      <c r="VQX52" s="1116"/>
      <c r="VQY52" s="1116"/>
      <c r="VQZ52" s="1116"/>
      <c r="VRA52" s="1116"/>
      <c r="VRB52" s="1116"/>
      <c r="VRC52" s="1116"/>
      <c r="VRD52" s="1116"/>
      <c r="VRE52" s="1116"/>
      <c r="VRF52" s="1116"/>
      <c r="VRG52" s="1116"/>
      <c r="VRH52" s="1116"/>
      <c r="VRI52" s="1116"/>
      <c r="VRJ52" s="1116"/>
      <c r="VRK52" s="1116"/>
      <c r="VRL52" s="1116"/>
      <c r="VRM52" s="1116"/>
      <c r="VRN52" s="1116"/>
      <c r="VRO52" s="1116"/>
      <c r="VRP52" s="1116"/>
      <c r="VRQ52" s="1116"/>
      <c r="VRR52" s="1116"/>
      <c r="VRS52" s="1116"/>
      <c r="VRT52" s="1116"/>
      <c r="VRU52" s="1116"/>
      <c r="VRV52" s="1116"/>
      <c r="VRW52" s="1116"/>
      <c r="VRX52" s="1116"/>
      <c r="VRY52" s="1116"/>
      <c r="VRZ52" s="1116"/>
      <c r="VSA52" s="1116"/>
      <c r="VSB52" s="1116"/>
      <c r="VSC52" s="1116"/>
      <c r="VSD52" s="1116"/>
      <c r="VSE52" s="1116"/>
      <c r="VSF52" s="1116"/>
      <c r="VSG52" s="1116"/>
      <c r="VSH52" s="1116"/>
      <c r="VSI52" s="1116"/>
      <c r="VSJ52" s="1116"/>
      <c r="VSK52" s="1116"/>
      <c r="VSL52" s="1116"/>
      <c r="VSM52" s="1116"/>
      <c r="VSN52" s="1116"/>
      <c r="VSO52" s="1116"/>
      <c r="VSP52" s="1116"/>
      <c r="VSQ52" s="1116"/>
      <c r="VSR52" s="1116"/>
      <c r="VSS52" s="1116"/>
      <c r="VST52" s="1116"/>
      <c r="VSU52" s="1116"/>
      <c r="VSV52" s="1116"/>
      <c r="VSW52" s="1116"/>
      <c r="VSX52" s="1116"/>
      <c r="VSY52" s="1116"/>
      <c r="VSZ52" s="1116"/>
      <c r="VTA52" s="1116"/>
      <c r="VTB52" s="1116"/>
      <c r="VTC52" s="1116"/>
      <c r="VTD52" s="1116"/>
      <c r="VTE52" s="1116"/>
      <c r="VTF52" s="1116"/>
      <c r="VTG52" s="1116"/>
      <c r="VTH52" s="1116"/>
      <c r="VTI52" s="1116"/>
      <c r="VTJ52" s="1116"/>
      <c r="VTK52" s="1116"/>
      <c r="VTL52" s="1116"/>
      <c r="VTM52" s="1116"/>
      <c r="VTN52" s="1116"/>
      <c r="VTO52" s="1116"/>
      <c r="VTP52" s="1116"/>
      <c r="VTQ52" s="1116"/>
      <c r="VTR52" s="1116"/>
      <c r="VTS52" s="1116"/>
      <c r="VTT52" s="1116"/>
      <c r="VTU52" s="1116"/>
      <c r="VTV52" s="1116"/>
      <c r="VTW52" s="1116"/>
      <c r="VTX52" s="1116"/>
      <c r="VTY52" s="1116"/>
      <c r="VTZ52" s="1116"/>
      <c r="VUA52" s="1116"/>
      <c r="VUB52" s="1116"/>
      <c r="VUC52" s="1116"/>
      <c r="VUD52" s="1116"/>
      <c r="VUE52" s="1116"/>
      <c r="VUF52" s="1116"/>
      <c r="VUG52" s="1116"/>
      <c r="VUH52" s="1116"/>
      <c r="VUI52" s="1116"/>
      <c r="VUJ52" s="1116"/>
      <c r="VUK52" s="1116"/>
      <c r="VUL52" s="1116"/>
      <c r="VUM52" s="1116"/>
      <c r="VUN52" s="1116"/>
      <c r="VUO52" s="1116"/>
      <c r="VUP52" s="1116"/>
      <c r="VUQ52" s="1116"/>
      <c r="VUR52" s="1116"/>
      <c r="VUS52" s="1116"/>
      <c r="VUT52" s="1116"/>
      <c r="VUU52" s="1116"/>
      <c r="VUV52" s="1116"/>
      <c r="VUW52" s="1116"/>
      <c r="VUX52" s="1116"/>
      <c r="VUY52" s="1116"/>
      <c r="VUZ52" s="1116"/>
      <c r="VVA52" s="1116"/>
      <c r="VVB52" s="1116"/>
      <c r="VVC52" s="1116"/>
      <c r="VVD52" s="1116"/>
      <c r="VVE52" s="1116"/>
      <c r="VVF52" s="1116"/>
      <c r="VVG52" s="1116"/>
      <c r="VVH52" s="1116"/>
      <c r="VVI52" s="1116"/>
      <c r="VVJ52" s="1116"/>
      <c r="VVK52" s="1116"/>
      <c r="VVL52" s="1116"/>
      <c r="VVM52" s="1116"/>
      <c r="VVN52" s="1116"/>
      <c r="VVO52" s="1116"/>
      <c r="VVP52" s="1116"/>
      <c r="VVQ52" s="1116"/>
      <c r="VVR52" s="1116"/>
      <c r="VVS52" s="1116"/>
      <c r="VVT52" s="1116"/>
      <c r="VVU52" s="1116"/>
      <c r="VVV52" s="1116"/>
      <c r="VVW52" s="1116"/>
      <c r="VVX52" s="1116"/>
      <c r="VVY52" s="1116"/>
      <c r="VVZ52" s="1116"/>
      <c r="VWA52" s="1116"/>
      <c r="VWB52" s="1116"/>
      <c r="VWC52" s="1116"/>
      <c r="VWD52" s="1116"/>
      <c r="VWE52" s="1116"/>
      <c r="VWF52" s="1116"/>
      <c r="VWG52" s="1116"/>
      <c r="VWH52" s="1116"/>
      <c r="VWI52" s="1116"/>
      <c r="VWJ52" s="1116"/>
      <c r="VWK52" s="1116"/>
      <c r="VWL52" s="1116"/>
      <c r="VWM52" s="1116"/>
      <c r="VWN52" s="1116"/>
      <c r="VWO52" s="1116"/>
      <c r="VWP52" s="1116"/>
      <c r="VWQ52" s="1116"/>
      <c r="VWR52" s="1116"/>
      <c r="VWS52" s="1116"/>
      <c r="VWT52" s="1116"/>
      <c r="VWU52" s="1116"/>
      <c r="VWV52" s="1116"/>
      <c r="VWW52" s="1116"/>
      <c r="VWX52" s="1116"/>
      <c r="VWY52" s="1116"/>
      <c r="VWZ52" s="1116"/>
      <c r="VXA52" s="1116"/>
      <c r="VXB52" s="1116"/>
      <c r="VXC52" s="1116"/>
      <c r="VXD52" s="1116"/>
      <c r="VXE52" s="1116"/>
      <c r="VXF52" s="1116"/>
      <c r="VXG52" s="1116"/>
      <c r="VXH52" s="1116"/>
      <c r="VXI52" s="1116"/>
      <c r="VXJ52" s="1116"/>
      <c r="VXK52" s="1116"/>
      <c r="VXL52" s="1116"/>
      <c r="VXM52" s="1116"/>
      <c r="VXN52" s="1116"/>
      <c r="VXO52" s="1116"/>
      <c r="VXP52" s="1116"/>
      <c r="VXQ52" s="1116"/>
      <c r="VXR52" s="1116"/>
      <c r="VXS52" s="1116"/>
      <c r="VXT52" s="1116"/>
      <c r="VXU52" s="1116"/>
      <c r="VXV52" s="1116"/>
      <c r="VXW52" s="1116"/>
      <c r="VXX52" s="1116"/>
      <c r="VXY52" s="1116"/>
      <c r="VXZ52" s="1116"/>
      <c r="VYA52" s="1116"/>
      <c r="VYB52" s="1116"/>
      <c r="VYC52" s="1116"/>
      <c r="VYD52" s="1116"/>
      <c r="VYE52" s="1116"/>
      <c r="VYF52" s="1116"/>
      <c r="VYG52" s="1116"/>
      <c r="VYH52" s="1116"/>
      <c r="VYI52" s="1116"/>
      <c r="VYJ52" s="1116"/>
      <c r="VYK52" s="1116"/>
      <c r="VYL52" s="1116"/>
      <c r="VYM52" s="1116"/>
      <c r="VYN52" s="1116"/>
      <c r="VYO52" s="1116"/>
      <c r="VYP52" s="1116"/>
      <c r="VYQ52" s="1116"/>
      <c r="VYR52" s="1116"/>
      <c r="VYS52" s="1116"/>
      <c r="VYT52" s="1116"/>
      <c r="VYU52" s="1116"/>
      <c r="VYV52" s="1116"/>
      <c r="VYW52" s="1116"/>
      <c r="VYX52" s="1116"/>
      <c r="VYY52" s="1116"/>
      <c r="VYZ52" s="1116"/>
      <c r="VZA52" s="1116"/>
      <c r="VZB52" s="1116"/>
      <c r="VZC52" s="1116"/>
      <c r="VZD52" s="1116"/>
      <c r="VZE52" s="1116"/>
      <c r="VZF52" s="1116"/>
      <c r="VZG52" s="1116"/>
      <c r="VZH52" s="1116"/>
      <c r="VZI52" s="1116"/>
      <c r="VZJ52" s="1116"/>
      <c r="VZK52" s="1116"/>
      <c r="VZL52" s="1116"/>
      <c r="VZM52" s="1116"/>
      <c r="VZN52" s="1116"/>
      <c r="VZO52" s="1116"/>
      <c r="VZP52" s="1116"/>
      <c r="VZQ52" s="1116"/>
      <c r="VZR52" s="1116"/>
      <c r="VZS52" s="1116"/>
      <c r="VZT52" s="1116"/>
      <c r="VZU52" s="1116"/>
      <c r="VZV52" s="1116"/>
      <c r="VZW52" s="1116"/>
      <c r="VZX52" s="1116"/>
      <c r="VZY52" s="1116"/>
      <c r="VZZ52" s="1116"/>
      <c r="WAA52" s="1116"/>
      <c r="WAB52" s="1116"/>
      <c r="WAC52" s="1116"/>
      <c r="WAD52" s="1116"/>
      <c r="WAE52" s="1116"/>
      <c r="WAF52" s="1116"/>
      <c r="WAG52" s="1116"/>
      <c r="WAH52" s="1116"/>
      <c r="WAI52" s="1116"/>
      <c r="WAJ52" s="1116"/>
      <c r="WAK52" s="1116"/>
      <c r="WAL52" s="1116"/>
      <c r="WAM52" s="1116"/>
      <c r="WAN52" s="1116"/>
      <c r="WAO52" s="1116"/>
      <c r="WAP52" s="1116"/>
      <c r="WAQ52" s="1116"/>
      <c r="WAR52" s="1116"/>
      <c r="WAS52" s="1116"/>
      <c r="WAT52" s="1116"/>
      <c r="WAU52" s="1116"/>
      <c r="WAV52" s="1116"/>
      <c r="WAW52" s="1116"/>
      <c r="WAX52" s="1116"/>
      <c r="WAY52" s="1116"/>
      <c r="WAZ52" s="1116"/>
      <c r="WBA52" s="1116"/>
      <c r="WBB52" s="1116"/>
      <c r="WBC52" s="1116"/>
      <c r="WBD52" s="1116"/>
      <c r="WBE52" s="1116"/>
      <c r="WBF52" s="1116"/>
      <c r="WBG52" s="1116"/>
      <c r="WBH52" s="1116"/>
      <c r="WBI52" s="1116"/>
      <c r="WBJ52" s="1116"/>
      <c r="WBK52" s="1116"/>
      <c r="WBL52" s="1116"/>
      <c r="WBM52" s="1116"/>
      <c r="WBN52" s="1116"/>
      <c r="WBO52" s="1116"/>
      <c r="WBP52" s="1116"/>
      <c r="WBQ52" s="1116"/>
      <c r="WBR52" s="1116"/>
      <c r="WBS52" s="1116"/>
      <c r="WBT52" s="1116"/>
      <c r="WBU52" s="1116"/>
      <c r="WBV52" s="1116"/>
      <c r="WBW52" s="1116"/>
      <c r="WBX52" s="1116"/>
      <c r="WBY52" s="1116"/>
      <c r="WBZ52" s="1116"/>
      <c r="WCA52" s="1116"/>
      <c r="WCB52" s="1116"/>
      <c r="WCC52" s="1116"/>
      <c r="WCD52" s="1116"/>
      <c r="WCE52" s="1116"/>
      <c r="WCF52" s="1116"/>
      <c r="WCG52" s="1116"/>
      <c r="WCH52" s="1116"/>
      <c r="WCI52" s="1116"/>
      <c r="WCJ52" s="1116"/>
      <c r="WCK52" s="1116"/>
      <c r="WCL52" s="1116"/>
      <c r="WCM52" s="1116"/>
      <c r="WCN52" s="1116"/>
      <c r="WCO52" s="1116"/>
      <c r="WCP52" s="1116"/>
      <c r="WCQ52" s="1116"/>
      <c r="WCR52" s="1116"/>
      <c r="WCS52" s="1116"/>
      <c r="WCT52" s="1116"/>
      <c r="WCU52" s="1116"/>
      <c r="WCV52" s="1116"/>
      <c r="WCW52" s="1116"/>
      <c r="WCX52" s="1116"/>
      <c r="WCY52" s="1116"/>
      <c r="WCZ52" s="1116"/>
      <c r="WDA52" s="1116"/>
      <c r="WDB52" s="1116"/>
      <c r="WDC52" s="1116"/>
      <c r="WDD52" s="1116"/>
      <c r="WDE52" s="1116"/>
      <c r="WDF52" s="1116"/>
      <c r="WDG52" s="1116"/>
      <c r="WDH52" s="1116"/>
      <c r="WDI52" s="1116"/>
      <c r="WDJ52" s="1116"/>
      <c r="WDK52" s="1116"/>
      <c r="WDL52" s="1116"/>
      <c r="WDM52" s="1116"/>
      <c r="WDN52" s="1116"/>
      <c r="WDO52" s="1116"/>
      <c r="WDP52" s="1116"/>
      <c r="WDQ52" s="1116"/>
      <c r="WDR52" s="1116"/>
      <c r="WDS52" s="1116"/>
      <c r="WDT52" s="1116"/>
      <c r="WDU52" s="1116"/>
      <c r="WDV52" s="1116"/>
      <c r="WDW52" s="1116"/>
      <c r="WDX52" s="1116"/>
      <c r="WDY52" s="1116"/>
      <c r="WDZ52" s="1116"/>
      <c r="WEA52" s="1116"/>
      <c r="WEB52" s="1116"/>
      <c r="WEC52" s="1116"/>
      <c r="WED52" s="1116"/>
      <c r="WEE52" s="1116"/>
      <c r="WEF52" s="1116"/>
      <c r="WEG52" s="1116"/>
      <c r="WEH52" s="1116"/>
      <c r="WEI52" s="1116"/>
      <c r="WEJ52" s="1116"/>
      <c r="WEK52" s="1116"/>
      <c r="WEL52" s="1116"/>
      <c r="WEM52" s="1116"/>
      <c r="WEN52" s="1116"/>
      <c r="WEO52" s="1116"/>
      <c r="WEP52" s="1116"/>
      <c r="WEQ52" s="1116"/>
      <c r="WER52" s="1116"/>
      <c r="WES52" s="1116"/>
      <c r="WET52" s="1116"/>
      <c r="WEU52" s="1116"/>
      <c r="WEV52" s="1116"/>
      <c r="WEW52" s="1116"/>
      <c r="WEX52" s="1116"/>
      <c r="WEY52" s="1116"/>
      <c r="WEZ52" s="1116"/>
      <c r="WFA52" s="1116"/>
      <c r="WFB52" s="1116"/>
      <c r="WFC52" s="1116"/>
      <c r="WFD52" s="1116"/>
      <c r="WFE52" s="1116"/>
      <c r="WFF52" s="1116"/>
      <c r="WFG52" s="1116"/>
      <c r="WFH52" s="1116"/>
      <c r="WFI52" s="1116"/>
      <c r="WFJ52" s="1116"/>
      <c r="WFK52" s="1116"/>
      <c r="WFL52" s="1116"/>
      <c r="WFM52" s="1116"/>
      <c r="WFN52" s="1116"/>
      <c r="WFO52" s="1116"/>
      <c r="WFP52" s="1116"/>
      <c r="WFQ52" s="1116"/>
      <c r="WFR52" s="1116"/>
      <c r="WFS52" s="1116"/>
      <c r="WFT52" s="1116"/>
      <c r="WFU52" s="1116"/>
      <c r="WFV52" s="1116"/>
      <c r="WFW52" s="1116"/>
      <c r="WFX52" s="1116"/>
      <c r="WFY52" s="1116"/>
      <c r="WFZ52" s="1116"/>
      <c r="WGA52" s="1116"/>
      <c r="WGB52" s="1116"/>
      <c r="WGC52" s="1116"/>
      <c r="WGD52" s="1116"/>
      <c r="WGE52" s="1116"/>
      <c r="WGF52" s="1116"/>
      <c r="WGG52" s="1116"/>
      <c r="WGH52" s="1116"/>
      <c r="WGI52" s="1116"/>
      <c r="WGJ52" s="1116"/>
      <c r="WGK52" s="1116"/>
      <c r="WGL52" s="1116"/>
      <c r="WGM52" s="1116"/>
      <c r="WGN52" s="1116"/>
      <c r="WGO52" s="1116"/>
      <c r="WGP52" s="1116"/>
      <c r="WGQ52" s="1116"/>
      <c r="WGR52" s="1116"/>
      <c r="WGS52" s="1116"/>
      <c r="WGT52" s="1116"/>
      <c r="WGU52" s="1116"/>
      <c r="WGV52" s="1116"/>
      <c r="WGW52" s="1116"/>
      <c r="WGX52" s="1116"/>
      <c r="WGY52" s="1116"/>
      <c r="WGZ52" s="1116"/>
      <c r="WHA52" s="1116"/>
      <c r="WHB52" s="1116"/>
      <c r="WHC52" s="1116"/>
      <c r="WHD52" s="1116"/>
      <c r="WHE52" s="1116"/>
      <c r="WHF52" s="1116"/>
      <c r="WHG52" s="1116"/>
      <c r="WHH52" s="1116"/>
      <c r="WHI52" s="1116"/>
      <c r="WHJ52" s="1116"/>
      <c r="WHK52" s="1116"/>
      <c r="WHL52" s="1116"/>
      <c r="WHM52" s="1116"/>
      <c r="WHN52" s="1116"/>
      <c r="WHO52" s="1116"/>
      <c r="WHP52" s="1116"/>
      <c r="WHQ52" s="1116"/>
      <c r="WHR52" s="1116"/>
      <c r="WHS52" s="1116"/>
      <c r="WHT52" s="1116"/>
      <c r="WHU52" s="1116"/>
      <c r="WHV52" s="1116"/>
      <c r="WHW52" s="1116"/>
      <c r="WHX52" s="1116"/>
      <c r="WHY52" s="1116"/>
      <c r="WHZ52" s="1116"/>
      <c r="WIA52" s="1116"/>
      <c r="WIB52" s="1116"/>
      <c r="WIC52" s="1116"/>
      <c r="WID52" s="1116"/>
      <c r="WIE52" s="1116"/>
      <c r="WIF52" s="1116"/>
      <c r="WIG52" s="1116"/>
      <c r="WIH52" s="1116"/>
      <c r="WII52" s="1116"/>
      <c r="WIJ52" s="1116"/>
      <c r="WIK52" s="1116"/>
      <c r="WIL52" s="1116"/>
      <c r="WIM52" s="1116"/>
      <c r="WIN52" s="1116"/>
      <c r="WIO52" s="1116"/>
      <c r="WIP52" s="1116"/>
      <c r="WIQ52" s="1116"/>
      <c r="WIR52" s="1116"/>
      <c r="WIS52" s="1116"/>
      <c r="WIT52" s="1116"/>
      <c r="WIU52" s="1116"/>
      <c r="WIV52" s="1116"/>
      <c r="WIW52" s="1116"/>
      <c r="WIX52" s="1116"/>
      <c r="WIY52" s="1116"/>
      <c r="WIZ52" s="1116"/>
      <c r="WJA52" s="1116"/>
      <c r="WJB52" s="1116"/>
      <c r="WJC52" s="1116"/>
      <c r="WJD52" s="1116"/>
      <c r="WJE52" s="1116"/>
      <c r="WJF52" s="1116"/>
      <c r="WJG52" s="1116"/>
      <c r="WJH52" s="1116"/>
      <c r="WJI52" s="1116"/>
      <c r="WJJ52" s="1116"/>
      <c r="WJK52" s="1116"/>
      <c r="WJL52" s="1116"/>
      <c r="WJM52" s="1116"/>
      <c r="WJN52" s="1116"/>
      <c r="WJO52" s="1116"/>
      <c r="WJP52" s="1116"/>
      <c r="WJQ52" s="1116"/>
      <c r="WJR52" s="1116"/>
      <c r="WJS52" s="1116"/>
      <c r="WJT52" s="1116"/>
      <c r="WJU52" s="1116"/>
      <c r="WJV52" s="1116"/>
      <c r="WJW52" s="1116"/>
      <c r="WJX52" s="1116"/>
      <c r="WJY52" s="1116"/>
      <c r="WJZ52" s="1116"/>
      <c r="WKA52" s="1116"/>
      <c r="WKB52" s="1116"/>
      <c r="WKC52" s="1116"/>
      <c r="WKD52" s="1116"/>
      <c r="WKE52" s="1116"/>
      <c r="WKF52" s="1116"/>
      <c r="WKG52" s="1116"/>
      <c r="WKH52" s="1116"/>
      <c r="WKI52" s="1116"/>
      <c r="WKJ52" s="1116"/>
      <c r="WKK52" s="1116"/>
      <c r="WKL52" s="1116"/>
      <c r="WKM52" s="1116"/>
      <c r="WKN52" s="1116"/>
      <c r="WKO52" s="1116"/>
      <c r="WKP52" s="1116"/>
      <c r="WKQ52" s="1116"/>
      <c r="WKR52" s="1116"/>
      <c r="WKS52" s="1116"/>
      <c r="WKT52" s="1116"/>
      <c r="WKU52" s="1116"/>
      <c r="WKV52" s="1116"/>
      <c r="WKW52" s="1116"/>
      <c r="WKX52" s="1116"/>
      <c r="WKY52" s="1116"/>
      <c r="WKZ52" s="1116"/>
      <c r="WLA52" s="1116"/>
      <c r="WLB52" s="1116"/>
      <c r="WLC52" s="1116"/>
      <c r="WLD52" s="1116"/>
      <c r="WLE52" s="1116"/>
      <c r="WLF52" s="1116"/>
      <c r="WLG52" s="1116"/>
      <c r="WLH52" s="1116"/>
      <c r="WLI52" s="1116"/>
      <c r="WLJ52" s="1116"/>
      <c r="WLK52" s="1116"/>
      <c r="WLL52" s="1116"/>
      <c r="WLM52" s="1116"/>
      <c r="WLN52" s="1116"/>
      <c r="WLO52" s="1116"/>
      <c r="WLP52" s="1116"/>
      <c r="WLQ52" s="1116"/>
      <c r="WLR52" s="1116"/>
      <c r="WLS52" s="1116"/>
      <c r="WLT52" s="1116"/>
      <c r="WLU52" s="1116"/>
      <c r="WLV52" s="1116"/>
      <c r="WLW52" s="1116"/>
      <c r="WLX52" s="1116"/>
      <c r="WLY52" s="1116"/>
      <c r="WLZ52" s="1116"/>
      <c r="WMA52" s="1116"/>
      <c r="WMB52" s="1116"/>
      <c r="WMC52" s="1116"/>
      <c r="WMD52" s="1116"/>
      <c r="WME52" s="1116"/>
      <c r="WMF52" s="1116"/>
      <c r="WMG52" s="1116"/>
      <c r="WMH52" s="1116"/>
      <c r="WMI52" s="1116"/>
      <c r="WMJ52" s="1116"/>
      <c r="WMK52" s="1116"/>
      <c r="WML52" s="1116"/>
      <c r="WMM52" s="1116"/>
      <c r="WMN52" s="1116"/>
      <c r="WMO52" s="1116"/>
      <c r="WMP52" s="1116"/>
      <c r="WMQ52" s="1116"/>
      <c r="WMR52" s="1116"/>
      <c r="WMS52" s="1116"/>
      <c r="WMT52" s="1116"/>
      <c r="WMU52" s="1116"/>
      <c r="WMV52" s="1116"/>
      <c r="WMW52" s="1116"/>
      <c r="WMX52" s="1116"/>
      <c r="WMY52" s="1116"/>
      <c r="WMZ52" s="1116"/>
      <c r="WNA52" s="1116"/>
      <c r="WNB52" s="1116"/>
      <c r="WNC52" s="1116"/>
      <c r="WND52" s="1116"/>
      <c r="WNE52" s="1116"/>
      <c r="WNF52" s="1116"/>
      <c r="WNG52" s="1116"/>
      <c r="WNH52" s="1116"/>
      <c r="WNI52" s="1116"/>
      <c r="WNJ52" s="1116"/>
      <c r="WNK52" s="1116"/>
      <c r="WNL52" s="1116"/>
      <c r="WNM52" s="1116"/>
      <c r="WNN52" s="1116"/>
      <c r="WNO52" s="1116"/>
      <c r="WNP52" s="1116"/>
      <c r="WNQ52" s="1116"/>
      <c r="WNR52" s="1116"/>
      <c r="WNS52" s="1116"/>
      <c r="WNT52" s="1116"/>
      <c r="WNU52" s="1116"/>
      <c r="WNV52" s="1116"/>
      <c r="WNW52" s="1116"/>
      <c r="WNX52" s="1116"/>
      <c r="WNY52" s="1116"/>
      <c r="WNZ52" s="1116"/>
      <c r="WOA52" s="1116"/>
      <c r="WOB52" s="1116"/>
      <c r="WOC52" s="1116"/>
      <c r="WOD52" s="1116"/>
      <c r="WOE52" s="1116"/>
      <c r="WOF52" s="1116"/>
      <c r="WOG52" s="1116"/>
      <c r="WOH52" s="1116"/>
      <c r="WOI52" s="1116"/>
      <c r="WOJ52" s="1116"/>
      <c r="WOK52" s="1116"/>
      <c r="WOL52" s="1116"/>
      <c r="WOM52" s="1116"/>
      <c r="WON52" s="1116"/>
      <c r="WOO52" s="1116"/>
      <c r="WOP52" s="1116"/>
      <c r="WOQ52" s="1116"/>
      <c r="WOR52" s="1116"/>
      <c r="WOS52" s="1116"/>
      <c r="WOT52" s="1116"/>
      <c r="WOU52" s="1116"/>
      <c r="WOV52" s="1116"/>
      <c r="WOW52" s="1116"/>
      <c r="WOX52" s="1116"/>
      <c r="WOY52" s="1116"/>
      <c r="WOZ52" s="1116"/>
      <c r="WPA52" s="1116"/>
      <c r="WPB52" s="1116"/>
      <c r="WPC52" s="1116"/>
      <c r="WPD52" s="1116"/>
      <c r="WPE52" s="1116"/>
      <c r="WPF52" s="1116"/>
      <c r="WPG52" s="1116"/>
      <c r="WPH52" s="1116"/>
      <c r="WPI52" s="1116"/>
      <c r="WPJ52" s="1116"/>
      <c r="WPK52" s="1116"/>
      <c r="WPL52" s="1116"/>
      <c r="WPM52" s="1116"/>
      <c r="WPN52" s="1116"/>
      <c r="WPO52" s="1116"/>
      <c r="WPP52" s="1116"/>
      <c r="WPQ52" s="1116"/>
      <c r="WPR52" s="1116"/>
      <c r="WPS52" s="1116"/>
      <c r="WPT52" s="1116"/>
      <c r="WPU52" s="1116"/>
      <c r="WPV52" s="1116"/>
      <c r="WPW52" s="1116"/>
      <c r="WPX52" s="1116"/>
      <c r="WPY52" s="1116"/>
      <c r="WPZ52" s="1116"/>
      <c r="WQA52" s="1116"/>
      <c r="WQB52" s="1116"/>
      <c r="WQC52" s="1116"/>
      <c r="WQD52" s="1116"/>
      <c r="WQE52" s="1116"/>
      <c r="WQF52" s="1116"/>
      <c r="WQG52" s="1116"/>
      <c r="WQH52" s="1116"/>
      <c r="WQI52" s="1116"/>
      <c r="WQJ52" s="1116"/>
      <c r="WQK52" s="1116"/>
      <c r="WQL52" s="1116"/>
      <c r="WQM52" s="1116"/>
      <c r="WQN52" s="1116"/>
      <c r="WQO52" s="1116"/>
      <c r="WQP52" s="1116"/>
      <c r="WQQ52" s="1116"/>
      <c r="WQR52" s="1116"/>
      <c r="WQS52" s="1116"/>
      <c r="WQT52" s="1116"/>
      <c r="WQU52" s="1116"/>
      <c r="WQV52" s="1116"/>
      <c r="WQW52" s="1116"/>
      <c r="WQX52" s="1116"/>
      <c r="WQY52" s="1116"/>
      <c r="WQZ52" s="1116"/>
      <c r="WRA52" s="1116"/>
      <c r="WRB52" s="1116"/>
      <c r="WRC52" s="1116"/>
      <c r="WRD52" s="1116"/>
      <c r="WRE52" s="1116"/>
      <c r="WRF52" s="1116"/>
      <c r="WRG52" s="1116"/>
      <c r="WRH52" s="1116"/>
      <c r="WRI52" s="1116"/>
      <c r="WRJ52" s="1116"/>
      <c r="WRK52" s="1116"/>
      <c r="WRL52" s="1116"/>
      <c r="WRM52" s="1116"/>
      <c r="WRN52" s="1116"/>
      <c r="WRO52" s="1116"/>
      <c r="WRP52" s="1116"/>
      <c r="WRQ52" s="1116"/>
      <c r="WRR52" s="1116"/>
      <c r="WRS52" s="1116"/>
      <c r="WRT52" s="1116"/>
      <c r="WRU52" s="1116"/>
      <c r="WRV52" s="1116"/>
      <c r="WRW52" s="1116"/>
      <c r="WRX52" s="1116"/>
      <c r="WRY52" s="1116"/>
      <c r="WRZ52" s="1116"/>
      <c r="WSA52" s="1116"/>
      <c r="WSB52" s="1116"/>
      <c r="WSC52" s="1116"/>
      <c r="WSD52" s="1116"/>
      <c r="WSE52" s="1116"/>
      <c r="WSF52" s="1116"/>
      <c r="WSG52" s="1116"/>
      <c r="WSH52" s="1116"/>
      <c r="WSI52" s="1116"/>
      <c r="WSJ52" s="1116"/>
      <c r="WSK52" s="1116"/>
      <c r="WSL52" s="1116"/>
      <c r="WSM52" s="1116"/>
      <c r="WSN52" s="1116"/>
      <c r="WSO52" s="1116"/>
      <c r="WSP52" s="1116"/>
      <c r="WSQ52" s="1116"/>
      <c r="WSR52" s="1116"/>
      <c r="WSS52" s="1116"/>
      <c r="WST52" s="1116"/>
      <c r="WSU52" s="1116"/>
      <c r="WSV52" s="1116"/>
      <c r="WSW52" s="1116"/>
      <c r="WSX52" s="1116"/>
      <c r="WSY52" s="1116"/>
      <c r="WSZ52" s="1116"/>
      <c r="WTA52" s="1116"/>
      <c r="WTB52" s="1116"/>
      <c r="WTC52" s="1116"/>
      <c r="WTD52" s="1116"/>
      <c r="WTE52" s="1116"/>
      <c r="WTF52" s="1116"/>
      <c r="WTG52" s="1116"/>
      <c r="WTH52" s="1116"/>
      <c r="WTI52" s="1116"/>
      <c r="WTJ52" s="1116"/>
      <c r="WTK52" s="1116"/>
      <c r="WTL52" s="1116"/>
      <c r="WTM52" s="1116"/>
      <c r="WTN52" s="1116"/>
      <c r="WTO52" s="1116"/>
      <c r="WTP52" s="1116"/>
      <c r="WTQ52" s="1116"/>
      <c r="WTR52" s="1116"/>
      <c r="WTS52" s="1116"/>
      <c r="WTT52" s="1116"/>
      <c r="WTU52" s="1116"/>
      <c r="WTV52" s="1116"/>
      <c r="WTW52" s="1116"/>
      <c r="WTX52" s="1116"/>
      <c r="WTY52" s="1116"/>
      <c r="WTZ52" s="1116"/>
      <c r="WUA52" s="1116"/>
      <c r="WUB52" s="1116"/>
      <c r="WUC52" s="1116"/>
      <c r="WUD52" s="1116"/>
      <c r="WUE52" s="1116"/>
      <c r="WUF52" s="1116"/>
      <c r="WUG52" s="1116"/>
      <c r="WUH52" s="1116"/>
      <c r="WUI52" s="1116"/>
      <c r="WUJ52" s="1116"/>
      <c r="WUK52" s="1116"/>
      <c r="WUL52" s="1116"/>
      <c r="WUM52" s="1116"/>
      <c r="WUN52" s="1116"/>
      <c r="WUO52" s="1116"/>
      <c r="WUP52" s="1116"/>
      <c r="WUQ52" s="1116"/>
      <c r="WUR52" s="1116"/>
      <c r="WUS52" s="1116"/>
      <c r="WUT52" s="1116"/>
      <c r="WUU52" s="1116"/>
      <c r="WUV52" s="1116"/>
      <c r="WUW52" s="1116"/>
      <c r="WUX52" s="1116"/>
      <c r="WUY52" s="1116"/>
      <c r="WUZ52" s="1116"/>
      <c r="WVA52" s="1116"/>
      <c r="WVB52" s="1116"/>
      <c r="WVC52" s="1116"/>
      <c r="WVD52" s="1116"/>
      <c r="WVE52" s="1116"/>
      <c r="WVF52" s="1116"/>
      <c r="WVG52" s="1116"/>
      <c r="WVH52" s="1116"/>
      <c r="WVI52" s="1116"/>
      <c r="WVJ52" s="1116"/>
      <c r="WVK52" s="1116"/>
    </row>
    <row r="53" spans="1:16131" s="813" customFormat="1" ht="204">
      <c r="A53" s="810"/>
      <c r="B53" s="1578" t="s">
        <v>1579</v>
      </c>
      <c r="C53" s="816"/>
      <c r="D53" s="817"/>
      <c r="F53" s="814"/>
      <c r="G53" s="1116"/>
      <c r="H53" s="1116"/>
      <c r="I53" s="1116"/>
      <c r="J53" s="1116"/>
      <c r="K53" s="1116"/>
      <c r="L53" s="1116"/>
      <c r="M53" s="1116"/>
      <c r="N53" s="1116"/>
      <c r="O53" s="1116"/>
      <c r="P53" s="1116"/>
      <c r="Q53" s="1116"/>
      <c r="R53" s="1116"/>
      <c r="S53" s="1116"/>
      <c r="T53" s="1116"/>
      <c r="U53" s="1116"/>
      <c r="V53" s="1116"/>
      <c r="W53" s="1116"/>
      <c r="X53" s="1116"/>
      <c r="Y53" s="1116"/>
      <c r="Z53" s="1116"/>
      <c r="AA53" s="1116"/>
      <c r="AB53" s="1116"/>
      <c r="AC53" s="1116"/>
      <c r="AD53" s="1116"/>
      <c r="AE53" s="1116"/>
      <c r="AF53" s="1116"/>
      <c r="AG53" s="1116"/>
      <c r="AH53" s="1116"/>
      <c r="AI53" s="1116"/>
      <c r="AJ53" s="1116"/>
      <c r="AK53" s="1116"/>
      <c r="AL53" s="1116"/>
      <c r="AM53" s="1116"/>
      <c r="AN53" s="1116"/>
      <c r="AO53" s="1116"/>
      <c r="AP53" s="1116"/>
      <c r="AQ53" s="1116"/>
      <c r="AR53" s="1116"/>
      <c r="AS53" s="1116"/>
      <c r="AT53" s="1116"/>
      <c r="AU53" s="1116"/>
      <c r="AV53" s="1116"/>
      <c r="AW53" s="1116"/>
      <c r="AX53" s="1116"/>
      <c r="AY53" s="1116"/>
      <c r="AZ53" s="1116"/>
      <c r="BA53" s="1116"/>
      <c r="BB53" s="1116"/>
      <c r="BC53" s="1116"/>
      <c r="BD53" s="1116"/>
      <c r="BE53" s="1116"/>
      <c r="BF53" s="1116"/>
      <c r="BG53" s="1116"/>
      <c r="BH53" s="1116"/>
      <c r="BI53" s="1116"/>
      <c r="BJ53" s="1116"/>
      <c r="BK53" s="1116"/>
      <c r="BL53" s="1116"/>
      <c r="BM53" s="1116"/>
      <c r="BN53" s="1116"/>
      <c r="BO53" s="1116"/>
      <c r="BP53" s="1116"/>
      <c r="BQ53" s="1116"/>
      <c r="BR53" s="1116"/>
      <c r="BS53" s="1116"/>
      <c r="BT53" s="1116"/>
      <c r="BU53" s="1116"/>
      <c r="BV53" s="1116"/>
      <c r="BW53" s="1116"/>
      <c r="BX53" s="1116"/>
      <c r="BY53" s="1116"/>
      <c r="BZ53" s="1116"/>
      <c r="CA53" s="1116"/>
      <c r="CB53" s="1116"/>
      <c r="CC53" s="1116"/>
      <c r="CD53" s="1116"/>
      <c r="CE53" s="1116"/>
      <c r="CF53" s="1116"/>
      <c r="CG53" s="1116"/>
      <c r="CH53" s="1116"/>
      <c r="CI53" s="1116"/>
      <c r="CJ53" s="1116"/>
      <c r="CK53" s="1116"/>
      <c r="CL53" s="1116"/>
      <c r="CM53" s="1116"/>
      <c r="CN53" s="1116"/>
      <c r="CO53" s="1116"/>
      <c r="CP53" s="1116"/>
      <c r="CQ53" s="1116"/>
      <c r="CR53" s="1116"/>
      <c r="CS53" s="1116"/>
      <c r="CT53" s="1116"/>
      <c r="CU53" s="1116"/>
      <c r="CV53" s="1116"/>
      <c r="CW53" s="1116"/>
      <c r="CX53" s="1116"/>
      <c r="CY53" s="1116"/>
      <c r="CZ53" s="1116"/>
      <c r="DA53" s="1116"/>
      <c r="DB53" s="1116"/>
      <c r="DC53" s="1116"/>
      <c r="DD53" s="1116"/>
      <c r="DE53" s="1116"/>
      <c r="DF53" s="1116"/>
      <c r="DG53" s="1116"/>
      <c r="DH53" s="1116"/>
      <c r="DI53" s="1116"/>
      <c r="DJ53" s="1116"/>
      <c r="DK53" s="1116"/>
      <c r="DL53" s="1116"/>
      <c r="DM53" s="1116"/>
      <c r="DN53" s="1116"/>
      <c r="DO53" s="1116"/>
      <c r="DP53" s="1116"/>
      <c r="DQ53" s="1116"/>
      <c r="DR53" s="1116"/>
      <c r="DS53" s="1116"/>
      <c r="DT53" s="1116"/>
      <c r="DU53" s="1116"/>
      <c r="DV53" s="1116"/>
      <c r="DW53" s="1116"/>
      <c r="DX53" s="1116"/>
      <c r="DY53" s="1116"/>
      <c r="DZ53" s="1116"/>
      <c r="EA53" s="1116"/>
      <c r="EB53" s="1116"/>
      <c r="EC53" s="1116"/>
      <c r="ED53" s="1116"/>
      <c r="EE53" s="1116"/>
      <c r="EF53" s="1116"/>
      <c r="EG53" s="1116"/>
      <c r="EH53" s="1116"/>
      <c r="EI53" s="1116"/>
      <c r="EJ53" s="1116"/>
      <c r="EK53" s="1116"/>
      <c r="EL53" s="1116"/>
      <c r="EM53" s="1116"/>
      <c r="EN53" s="1116"/>
      <c r="EO53" s="1116"/>
      <c r="EP53" s="1116"/>
      <c r="EQ53" s="1116"/>
      <c r="ER53" s="1116"/>
      <c r="ES53" s="1116"/>
      <c r="ET53" s="1116"/>
      <c r="EU53" s="1116"/>
      <c r="EV53" s="1116"/>
      <c r="EW53" s="1116"/>
      <c r="EX53" s="1116"/>
      <c r="EY53" s="1116"/>
      <c r="EZ53" s="1116"/>
      <c r="FA53" s="1116"/>
      <c r="FB53" s="1116"/>
      <c r="FC53" s="1116"/>
      <c r="FD53" s="1116"/>
      <c r="FE53" s="1116"/>
      <c r="FF53" s="1116"/>
      <c r="FG53" s="1116"/>
      <c r="FH53" s="1116"/>
      <c r="FI53" s="1116"/>
      <c r="FJ53" s="1116"/>
      <c r="FK53" s="1116"/>
      <c r="FL53" s="1116"/>
      <c r="FM53" s="1116"/>
      <c r="FN53" s="1116"/>
      <c r="FO53" s="1116"/>
      <c r="FP53" s="1116"/>
      <c r="FQ53" s="1116"/>
      <c r="FR53" s="1116"/>
      <c r="FS53" s="1116"/>
      <c r="FT53" s="1116"/>
      <c r="FU53" s="1116"/>
      <c r="FV53" s="1116"/>
      <c r="FW53" s="1116"/>
      <c r="FX53" s="1116"/>
      <c r="FY53" s="1116"/>
      <c r="FZ53" s="1116"/>
      <c r="GA53" s="1116"/>
      <c r="GB53" s="1116"/>
      <c r="GC53" s="1116"/>
      <c r="GD53" s="1116"/>
      <c r="GE53" s="1116"/>
      <c r="GF53" s="1116"/>
      <c r="GG53" s="1116"/>
      <c r="GH53" s="1116"/>
      <c r="GI53" s="1116"/>
      <c r="GJ53" s="1116"/>
      <c r="GK53" s="1116"/>
      <c r="GL53" s="1116"/>
      <c r="GM53" s="1116"/>
      <c r="GN53" s="1116"/>
      <c r="GO53" s="1116"/>
      <c r="GP53" s="1116"/>
      <c r="GQ53" s="1116"/>
      <c r="GR53" s="1116"/>
      <c r="GS53" s="1116"/>
      <c r="GT53" s="1116"/>
      <c r="GU53" s="1116"/>
      <c r="GV53" s="1116"/>
      <c r="GW53" s="1116"/>
      <c r="GX53" s="1116"/>
      <c r="GY53" s="1116"/>
      <c r="GZ53" s="1116"/>
      <c r="HA53" s="1116"/>
      <c r="HB53" s="1116"/>
      <c r="HC53" s="1116"/>
      <c r="HD53" s="1116"/>
      <c r="HE53" s="1116"/>
      <c r="HF53" s="1116"/>
      <c r="HG53" s="1116"/>
      <c r="HH53" s="1116"/>
      <c r="HI53" s="1116"/>
      <c r="HJ53" s="1116"/>
      <c r="HK53" s="1116"/>
      <c r="HL53" s="1116"/>
      <c r="HM53" s="1116"/>
      <c r="HN53" s="1116"/>
      <c r="HO53" s="1116"/>
      <c r="HP53" s="1116"/>
      <c r="HQ53" s="1116"/>
      <c r="HR53" s="1116"/>
      <c r="HS53" s="1116"/>
      <c r="HT53" s="1116"/>
      <c r="HU53" s="1116"/>
      <c r="HV53" s="1116"/>
      <c r="HW53" s="1116"/>
      <c r="HX53" s="1116"/>
      <c r="HY53" s="1116"/>
      <c r="HZ53" s="1116"/>
      <c r="IA53" s="1116"/>
      <c r="IB53" s="1116"/>
      <c r="IC53" s="1116"/>
      <c r="ID53" s="1116"/>
      <c r="IE53" s="1116"/>
      <c r="IF53" s="1116"/>
      <c r="IG53" s="1116"/>
      <c r="IH53" s="1116"/>
      <c r="II53" s="1116"/>
      <c r="IJ53" s="1116"/>
      <c r="IK53" s="1116"/>
      <c r="IL53" s="1116"/>
      <c r="IM53" s="1116"/>
      <c r="IN53" s="1116"/>
      <c r="IO53" s="1116"/>
      <c r="IP53" s="1116"/>
      <c r="IQ53" s="1116"/>
      <c r="IR53" s="1116"/>
      <c r="IS53" s="1116"/>
      <c r="IT53" s="1116"/>
      <c r="IU53" s="1116"/>
      <c r="IV53" s="1116"/>
      <c r="IW53" s="1116"/>
      <c r="IX53" s="1116"/>
      <c r="IY53" s="1116"/>
      <c r="IZ53" s="1116"/>
      <c r="JA53" s="1116"/>
      <c r="JB53" s="1116"/>
      <c r="JC53" s="1116"/>
      <c r="JD53" s="1116"/>
      <c r="JE53" s="1116"/>
      <c r="JF53" s="1116"/>
      <c r="JG53" s="1116"/>
      <c r="JH53" s="1116"/>
      <c r="JI53" s="1116"/>
      <c r="JJ53" s="1116"/>
      <c r="JK53" s="1116"/>
      <c r="JL53" s="1116"/>
      <c r="JM53" s="1116"/>
      <c r="JN53" s="1116"/>
      <c r="JO53" s="1116"/>
      <c r="JP53" s="1116"/>
      <c r="JQ53" s="1116"/>
      <c r="JR53" s="1116"/>
      <c r="JS53" s="1116"/>
      <c r="JT53" s="1116"/>
      <c r="JU53" s="1116"/>
      <c r="JV53" s="1116"/>
      <c r="JW53" s="1116"/>
      <c r="JX53" s="1116"/>
      <c r="JY53" s="1116"/>
      <c r="JZ53" s="1116"/>
      <c r="KA53" s="1116"/>
      <c r="KB53" s="1116"/>
      <c r="KC53" s="1116"/>
      <c r="KD53" s="1116"/>
      <c r="KE53" s="1116"/>
      <c r="KF53" s="1116"/>
      <c r="KG53" s="1116"/>
      <c r="KH53" s="1116"/>
      <c r="KI53" s="1116"/>
      <c r="KJ53" s="1116"/>
      <c r="KK53" s="1116"/>
      <c r="KL53" s="1116"/>
      <c r="KM53" s="1116"/>
      <c r="KN53" s="1116"/>
      <c r="KO53" s="1116"/>
      <c r="KP53" s="1116"/>
      <c r="KQ53" s="1116"/>
      <c r="KR53" s="1116"/>
      <c r="KS53" s="1116"/>
      <c r="KT53" s="1116"/>
      <c r="KU53" s="1116"/>
      <c r="KV53" s="1116"/>
      <c r="KW53" s="1116"/>
      <c r="KX53" s="1116"/>
      <c r="KY53" s="1116"/>
      <c r="KZ53" s="1116"/>
      <c r="LA53" s="1116"/>
      <c r="LB53" s="1116"/>
      <c r="LC53" s="1116"/>
      <c r="LD53" s="1116"/>
      <c r="LE53" s="1116"/>
      <c r="LF53" s="1116"/>
      <c r="LG53" s="1116"/>
      <c r="LH53" s="1116"/>
      <c r="LI53" s="1116"/>
      <c r="LJ53" s="1116"/>
      <c r="LK53" s="1116"/>
      <c r="LL53" s="1116"/>
      <c r="LM53" s="1116"/>
      <c r="LN53" s="1116"/>
      <c r="LO53" s="1116"/>
      <c r="LP53" s="1116"/>
      <c r="LQ53" s="1116"/>
      <c r="LR53" s="1116"/>
      <c r="LS53" s="1116"/>
      <c r="LT53" s="1116"/>
      <c r="LU53" s="1116"/>
      <c r="LV53" s="1116"/>
      <c r="LW53" s="1116"/>
      <c r="LX53" s="1116"/>
      <c r="LY53" s="1116"/>
      <c r="LZ53" s="1116"/>
      <c r="MA53" s="1116"/>
      <c r="MB53" s="1116"/>
      <c r="MC53" s="1116"/>
      <c r="MD53" s="1116"/>
      <c r="ME53" s="1116"/>
      <c r="MF53" s="1116"/>
      <c r="MG53" s="1116"/>
      <c r="MH53" s="1116"/>
      <c r="MI53" s="1116"/>
      <c r="MJ53" s="1116"/>
      <c r="MK53" s="1116"/>
      <c r="ML53" s="1116"/>
      <c r="MM53" s="1116"/>
      <c r="MN53" s="1116"/>
      <c r="MO53" s="1116"/>
      <c r="MP53" s="1116"/>
      <c r="MQ53" s="1116"/>
      <c r="MR53" s="1116"/>
      <c r="MS53" s="1116"/>
      <c r="MT53" s="1116"/>
      <c r="MU53" s="1116"/>
      <c r="MV53" s="1116"/>
      <c r="MW53" s="1116"/>
      <c r="MX53" s="1116"/>
      <c r="MY53" s="1116"/>
      <c r="MZ53" s="1116"/>
      <c r="NA53" s="1116"/>
      <c r="NB53" s="1116"/>
      <c r="NC53" s="1116"/>
      <c r="ND53" s="1116"/>
      <c r="NE53" s="1116"/>
      <c r="NF53" s="1116"/>
      <c r="NG53" s="1116"/>
      <c r="NH53" s="1116"/>
      <c r="NI53" s="1116"/>
      <c r="NJ53" s="1116"/>
      <c r="NK53" s="1116"/>
      <c r="NL53" s="1116"/>
      <c r="NM53" s="1116"/>
      <c r="NN53" s="1116"/>
      <c r="NO53" s="1116"/>
      <c r="NP53" s="1116"/>
      <c r="NQ53" s="1116"/>
      <c r="NR53" s="1116"/>
      <c r="NS53" s="1116"/>
      <c r="NT53" s="1116"/>
      <c r="NU53" s="1116"/>
      <c r="NV53" s="1116"/>
      <c r="NW53" s="1116"/>
      <c r="NX53" s="1116"/>
      <c r="NY53" s="1116"/>
      <c r="NZ53" s="1116"/>
      <c r="OA53" s="1116"/>
      <c r="OB53" s="1116"/>
      <c r="OC53" s="1116"/>
      <c r="OD53" s="1116"/>
      <c r="OE53" s="1116"/>
      <c r="OF53" s="1116"/>
      <c r="OG53" s="1116"/>
      <c r="OH53" s="1116"/>
      <c r="OI53" s="1116"/>
      <c r="OJ53" s="1116"/>
      <c r="OK53" s="1116"/>
      <c r="OL53" s="1116"/>
      <c r="OM53" s="1116"/>
      <c r="ON53" s="1116"/>
      <c r="OO53" s="1116"/>
      <c r="OP53" s="1116"/>
      <c r="OQ53" s="1116"/>
      <c r="OR53" s="1116"/>
      <c r="OS53" s="1116"/>
      <c r="OT53" s="1116"/>
      <c r="OU53" s="1116"/>
      <c r="OV53" s="1116"/>
      <c r="OW53" s="1116"/>
      <c r="OX53" s="1116"/>
      <c r="OY53" s="1116"/>
      <c r="OZ53" s="1116"/>
      <c r="PA53" s="1116"/>
      <c r="PB53" s="1116"/>
      <c r="PC53" s="1116"/>
      <c r="PD53" s="1116"/>
      <c r="PE53" s="1116"/>
      <c r="PF53" s="1116"/>
      <c r="PG53" s="1116"/>
      <c r="PH53" s="1116"/>
      <c r="PI53" s="1116"/>
      <c r="PJ53" s="1116"/>
      <c r="PK53" s="1116"/>
      <c r="PL53" s="1116"/>
      <c r="PM53" s="1116"/>
      <c r="PN53" s="1116"/>
      <c r="PO53" s="1116"/>
      <c r="PP53" s="1116"/>
      <c r="PQ53" s="1116"/>
      <c r="PR53" s="1116"/>
      <c r="PS53" s="1116"/>
      <c r="PT53" s="1116"/>
      <c r="PU53" s="1116"/>
      <c r="PV53" s="1116"/>
      <c r="PW53" s="1116"/>
      <c r="PX53" s="1116"/>
      <c r="PY53" s="1116"/>
      <c r="PZ53" s="1116"/>
      <c r="QA53" s="1116"/>
      <c r="QB53" s="1116"/>
      <c r="QC53" s="1116"/>
      <c r="QD53" s="1116"/>
      <c r="QE53" s="1116"/>
      <c r="QF53" s="1116"/>
      <c r="QG53" s="1116"/>
      <c r="QH53" s="1116"/>
      <c r="QI53" s="1116"/>
      <c r="QJ53" s="1116"/>
      <c r="QK53" s="1116"/>
      <c r="QL53" s="1116"/>
      <c r="QM53" s="1116"/>
      <c r="QN53" s="1116"/>
      <c r="QO53" s="1116"/>
      <c r="QP53" s="1116"/>
      <c r="QQ53" s="1116"/>
      <c r="QR53" s="1116"/>
      <c r="QS53" s="1116"/>
      <c r="QT53" s="1116"/>
      <c r="QU53" s="1116"/>
      <c r="QV53" s="1116"/>
      <c r="QW53" s="1116"/>
      <c r="QX53" s="1116"/>
      <c r="QY53" s="1116"/>
      <c r="QZ53" s="1116"/>
      <c r="RA53" s="1116"/>
      <c r="RB53" s="1116"/>
      <c r="RC53" s="1116"/>
      <c r="RD53" s="1116"/>
      <c r="RE53" s="1116"/>
      <c r="RF53" s="1116"/>
      <c r="RG53" s="1116"/>
      <c r="RH53" s="1116"/>
      <c r="RI53" s="1116"/>
      <c r="RJ53" s="1116"/>
      <c r="RK53" s="1116"/>
      <c r="RL53" s="1116"/>
      <c r="RM53" s="1116"/>
      <c r="RN53" s="1116"/>
      <c r="RO53" s="1116"/>
      <c r="RP53" s="1116"/>
      <c r="RQ53" s="1116"/>
      <c r="RR53" s="1116"/>
      <c r="RS53" s="1116"/>
      <c r="RT53" s="1116"/>
      <c r="RU53" s="1116"/>
      <c r="RV53" s="1116"/>
      <c r="RW53" s="1116"/>
      <c r="RX53" s="1116"/>
      <c r="RY53" s="1116"/>
      <c r="RZ53" s="1116"/>
      <c r="SA53" s="1116"/>
      <c r="SB53" s="1116"/>
      <c r="SC53" s="1116"/>
      <c r="SD53" s="1116"/>
      <c r="SE53" s="1116"/>
      <c r="SF53" s="1116"/>
      <c r="SG53" s="1116"/>
      <c r="SH53" s="1116"/>
      <c r="SI53" s="1116"/>
      <c r="SJ53" s="1116"/>
      <c r="SK53" s="1116"/>
      <c r="SL53" s="1116"/>
      <c r="SM53" s="1116"/>
      <c r="SN53" s="1116"/>
      <c r="SO53" s="1116"/>
      <c r="SP53" s="1116"/>
      <c r="SQ53" s="1116"/>
      <c r="SR53" s="1116"/>
      <c r="SS53" s="1116"/>
      <c r="ST53" s="1116"/>
      <c r="SU53" s="1116"/>
      <c r="SV53" s="1116"/>
      <c r="SW53" s="1116"/>
      <c r="SX53" s="1116"/>
      <c r="SY53" s="1116"/>
      <c r="SZ53" s="1116"/>
      <c r="TA53" s="1116"/>
      <c r="TB53" s="1116"/>
      <c r="TC53" s="1116"/>
      <c r="TD53" s="1116"/>
      <c r="TE53" s="1116"/>
      <c r="TF53" s="1116"/>
      <c r="TG53" s="1116"/>
      <c r="TH53" s="1116"/>
      <c r="TI53" s="1116"/>
      <c r="TJ53" s="1116"/>
      <c r="TK53" s="1116"/>
      <c r="TL53" s="1116"/>
      <c r="TM53" s="1116"/>
      <c r="TN53" s="1116"/>
      <c r="TO53" s="1116"/>
      <c r="TP53" s="1116"/>
      <c r="TQ53" s="1116"/>
      <c r="TR53" s="1116"/>
      <c r="TS53" s="1116"/>
      <c r="TT53" s="1116"/>
      <c r="TU53" s="1116"/>
      <c r="TV53" s="1116"/>
      <c r="TW53" s="1116"/>
      <c r="TX53" s="1116"/>
      <c r="TY53" s="1116"/>
      <c r="TZ53" s="1116"/>
      <c r="UA53" s="1116"/>
      <c r="UB53" s="1116"/>
      <c r="UC53" s="1116"/>
      <c r="UD53" s="1116"/>
      <c r="UE53" s="1116"/>
      <c r="UF53" s="1116"/>
      <c r="UG53" s="1116"/>
      <c r="UH53" s="1116"/>
      <c r="UI53" s="1116"/>
      <c r="UJ53" s="1116"/>
      <c r="UK53" s="1116"/>
      <c r="UL53" s="1116"/>
      <c r="UM53" s="1116"/>
      <c r="UN53" s="1116"/>
      <c r="UO53" s="1116"/>
      <c r="UP53" s="1116"/>
      <c r="UQ53" s="1116"/>
      <c r="UR53" s="1116"/>
      <c r="US53" s="1116"/>
      <c r="UT53" s="1116"/>
      <c r="UU53" s="1116"/>
      <c r="UV53" s="1116"/>
      <c r="UW53" s="1116"/>
      <c r="UX53" s="1116"/>
      <c r="UY53" s="1116"/>
      <c r="UZ53" s="1116"/>
      <c r="VA53" s="1116"/>
      <c r="VB53" s="1116"/>
      <c r="VC53" s="1116"/>
      <c r="VD53" s="1116"/>
      <c r="VE53" s="1116"/>
      <c r="VF53" s="1116"/>
      <c r="VG53" s="1116"/>
      <c r="VH53" s="1116"/>
      <c r="VI53" s="1116"/>
      <c r="VJ53" s="1116"/>
      <c r="VK53" s="1116"/>
      <c r="VL53" s="1116"/>
      <c r="VM53" s="1116"/>
      <c r="VN53" s="1116"/>
      <c r="VO53" s="1116"/>
      <c r="VP53" s="1116"/>
      <c r="VQ53" s="1116"/>
      <c r="VR53" s="1116"/>
      <c r="VS53" s="1116"/>
      <c r="VT53" s="1116"/>
      <c r="VU53" s="1116"/>
      <c r="VV53" s="1116"/>
      <c r="VW53" s="1116"/>
      <c r="VX53" s="1116"/>
      <c r="VY53" s="1116"/>
      <c r="VZ53" s="1116"/>
      <c r="WA53" s="1116"/>
      <c r="WB53" s="1116"/>
      <c r="WC53" s="1116"/>
      <c r="WD53" s="1116"/>
      <c r="WE53" s="1116"/>
      <c r="WF53" s="1116"/>
      <c r="WG53" s="1116"/>
      <c r="WH53" s="1116"/>
      <c r="WI53" s="1116"/>
      <c r="WJ53" s="1116"/>
      <c r="WK53" s="1116"/>
      <c r="WL53" s="1116"/>
      <c r="WM53" s="1116"/>
      <c r="WN53" s="1116"/>
      <c r="WO53" s="1116"/>
      <c r="WP53" s="1116"/>
      <c r="WQ53" s="1116"/>
      <c r="WR53" s="1116"/>
      <c r="WS53" s="1116"/>
      <c r="WT53" s="1116"/>
      <c r="WU53" s="1116"/>
      <c r="WV53" s="1116"/>
      <c r="WW53" s="1116"/>
      <c r="WX53" s="1116"/>
      <c r="WY53" s="1116"/>
      <c r="WZ53" s="1116"/>
      <c r="XA53" s="1116"/>
      <c r="XB53" s="1116"/>
      <c r="XC53" s="1116"/>
      <c r="XD53" s="1116"/>
      <c r="XE53" s="1116"/>
      <c r="XF53" s="1116"/>
      <c r="XG53" s="1116"/>
      <c r="XH53" s="1116"/>
      <c r="XI53" s="1116"/>
      <c r="XJ53" s="1116"/>
      <c r="XK53" s="1116"/>
      <c r="XL53" s="1116"/>
      <c r="XM53" s="1116"/>
      <c r="XN53" s="1116"/>
      <c r="XO53" s="1116"/>
      <c r="XP53" s="1116"/>
      <c r="XQ53" s="1116"/>
      <c r="XR53" s="1116"/>
      <c r="XS53" s="1116"/>
      <c r="XT53" s="1116"/>
      <c r="XU53" s="1116"/>
      <c r="XV53" s="1116"/>
      <c r="XW53" s="1116"/>
      <c r="XX53" s="1116"/>
      <c r="XY53" s="1116"/>
      <c r="XZ53" s="1116"/>
      <c r="YA53" s="1116"/>
      <c r="YB53" s="1116"/>
      <c r="YC53" s="1116"/>
      <c r="YD53" s="1116"/>
      <c r="YE53" s="1116"/>
      <c r="YF53" s="1116"/>
      <c r="YG53" s="1116"/>
      <c r="YH53" s="1116"/>
      <c r="YI53" s="1116"/>
      <c r="YJ53" s="1116"/>
      <c r="YK53" s="1116"/>
      <c r="YL53" s="1116"/>
      <c r="YM53" s="1116"/>
      <c r="YN53" s="1116"/>
      <c r="YO53" s="1116"/>
      <c r="YP53" s="1116"/>
      <c r="YQ53" s="1116"/>
      <c r="YR53" s="1116"/>
      <c r="YS53" s="1116"/>
      <c r="YT53" s="1116"/>
      <c r="YU53" s="1116"/>
      <c r="YV53" s="1116"/>
      <c r="YW53" s="1116"/>
      <c r="YX53" s="1116"/>
      <c r="YY53" s="1116"/>
      <c r="YZ53" s="1116"/>
      <c r="ZA53" s="1116"/>
      <c r="ZB53" s="1116"/>
      <c r="ZC53" s="1116"/>
      <c r="ZD53" s="1116"/>
      <c r="ZE53" s="1116"/>
      <c r="ZF53" s="1116"/>
      <c r="ZG53" s="1116"/>
      <c r="ZH53" s="1116"/>
      <c r="ZI53" s="1116"/>
      <c r="ZJ53" s="1116"/>
      <c r="ZK53" s="1116"/>
      <c r="ZL53" s="1116"/>
      <c r="ZM53" s="1116"/>
      <c r="ZN53" s="1116"/>
      <c r="ZO53" s="1116"/>
      <c r="ZP53" s="1116"/>
      <c r="ZQ53" s="1116"/>
      <c r="ZR53" s="1116"/>
      <c r="ZS53" s="1116"/>
      <c r="ZT53" s="1116"/>
      <c r="ZU53" s="1116"/>
      <c r="ZV53" s="1116"/>
      <c r="ZW53" s="1116"/>
      <c r="ZX53" s="1116"/>
      <c r="ZY53" s="1116"/>
      <c r="ZZ53" s="1116"/>
      <c r="AAA53" s="1116"/>
      <c r="AAB53" s="1116"/>
      <c r="AAC53" s="1116"/>
      <c r="AAD53" s="1116"/>
      <c r="AAE53" s="1116"/>
      <c r="AAF53" s="1116"/>
      <c r="AAG53" s="1116"/>
      <c r="AAH53" s="1116"/>
      <c r="AAI53" s="1116"/>
      <c r="AAJ53" s="1116"/>
      <c r="AAK53" s="1116"/>
      <c r="AAL53" s="1116"/>
      <c r="AAM53" s="1116"/>
      <c r="AAN53" s="1116"/>
      <c r="AAO53" s="1116"/>
      <c r="AAP53" s="1116"/>
      <c r="AAQ53" s="1116"/>
      <c r="AAR53" s="1116"/>
      <c r="AAS53" s="1116"/>
      <c r="AAT53" s="1116"/>
      <c r="AAU53" s="1116"/>
      <c r="AAV53" s="1116"/>
      <c r="AAW53" s="1116"/>
      <c r="AAX53" s="1116"/>
      <c r="AAY53" s="1116"/>
      <c r="AAZ53" s="1116"/>
      <c r="ABA53" s="1116"/>
      <c r="ABB53" s="1116"/>
      <c r="ABC53" s="1116"/>
      <c r="ABD53" s="1116"/>
      <c r="ABE53" s="1116"/>
      <c r="ABF53" s="1116"/>
      <c r="ABG53" s="1116"/>
      <c r="ABH53" s="1116"/>
      <c r="ABI53" s="1116"/>
      <c r="ABJ53" s="1116"/>
      <c r="ABK53" s="1116"/>
      <c r="ABL53" s="1116"/>
      <c r="ABM53" s="1116"/>
      <c r="ABN53" s="1116"/>
      <c r="ABO53" s="1116"/>
      <c r="ABP53" s="1116"/>
      <c r="ABQ53" s="1116"/>
      <c r="ABR53" s="1116"/>
      <c r="ABS53" s="1116"/>
      <c r="ABT53" s="1116"/>
      <c r="ABU53" s="1116"/>
      <c r="ABV53" s="1116"/>
      <c r="ABW53" s="1116"/>
      <c r="ABX53" s="1116"/>
      <c r="ABY53" s="1116"/>
      <c r="ABZ53" s="1116"/>
      <c r="ACA53" s="1116"/>
      <c r="ACB53" s="1116"/>
      <c r="ACC53" s="1116"/>
      <c r="ACD53" s="1116"/>
      <c r="ACE53" s="1116"/>
      <c r="ACF53" s="1116"/>
      <c r="ACG53" s="1116"/>
      <c r="ACH53" s="1116"/>
      <c r="ACI53" s="1116"/>
      <c r="ACJ53" s="1116"/>
      <c r="ACK53" s="1116"/>
      <c r="ACL53" s="1116"/>
      <c r="ACM53" s="1116"/>
      <c r="ACN53" s="1116"/>
      <c r="ACO53" s="1116"/>
      <c r="ACP53" s="1116"/>
      <c r="ACQ53" s="1116"/>
      <c r="ACR53" s="1116"/>
      <c r="ACS53" s="1116"/>
      <c r="ACT53" s="1116"/>
      <c r="ACU53" s="1116"/>
      <c r="ACV53" s="1116"/>
      <c r="ACW53" s="1116"/>
      <c r="ACX53" s="1116"/>
      <c r="ACY53" s="1116"/>
      <c r="ACZ53" s="1116"/>
      <c r="ADA53" s="1116"/>
      <c r="ADB53" s="1116"/>
      <c r="ADC53" s="1116"/>
      <c r="ADD53" s="1116"/>
      <c r="ADE53" s="1116"/>
      <c r="ADF53" s="1116"/>
      <c r="ADG53" s="1116"/>
      <c r="ADH53" s="1116"/>
      <c r="ADI53" s="1116"/>
      <c r="ADJ53" s="1116"/>
      <c r="ADK53" s="1116"/>
      <c r="ADL53" s="1116"/>
      <c r="ADM53" s="1116"/>
      <c r="ADN53" s="1116"/>
      <c r="ADO53" s="1116"/>
      <c r="ADP53" s="1116"/>
      <c r="ADQ53" s="1116"/>
      <c r="ADR53" s="1116"/>
      <c r="ADS53" s="1116"/>
      <c r="ADT53" s="1116"/>
      <c r="ADU53" s="1116"/>
      <c r="ADV53" s="1116"/>
      <c r="ADW53" s="1116"/>
      <c r="ADX53" s="1116"/>
      <c r="ADY53" s="1116"/>
      <c r="ADZ53" s="1116"/>
      <c r="AEA53" s="1116"/>
      <c r="AEB53" s="1116"/>
      <c r="AEC53" s="1116"/>
      <c r="AED53" s="1116"/>
      <c r="AEE53" s="1116"/>
      <c r="AEF53" s="1116"/>
      <c r="AEG53" s="1116"/>
      <c r="AEH53" s="1116"/>
      <c r="AEI53" s="1116"/>
      <c r="AEJ53" s="1116"/>
      <c r="AEK53" s="1116"/>
      <c r="AEL53" s="1116"/>
      <c r="AEM53" s="1116"/>
      <c r="AEN53" s="1116"/>
      <c r="AEO53" s="1116"/>
      <c r="AEP53" s="1116"/>
      <c r="AEQ53" s="1116"/>
      <c r="AER53" s="1116"/>
      <c r="AES53" s="1116"/>
      <c r="AET53" s="1116"/>
      <c r="AEU53" s="1116"/>
      <c r="AEV53" s="1116"/>
      <c r="AEW53" s="1116"/>
      <c r="AEX53" s="1116"/>
      <c r="AEY53" s="1116"/>
      <c r="AEZ53" s="1116"/>
      <c r="AFA53" s="1116"/>
      <c r="AFB53" s="1116"/>
      <c r="AFC53" s="1116"/>
      <c r="AFD53" s="1116"/>
      <c r="AFE53" s="1116"/>
      <c r="AFF53" s="1116"/>
      <c r="AFG53" s="1116"/>
      <c r="AFH53" s="1116"/>
      <c r="AFI53" s="1116"/>
      <c r="AFJ53" s="1116"/>
      <c r="AFK53" s="1116"/>
      <c r="AFL53" s="1116"/>
      <c r="AFM53" s="1116"/>
      <c r="AFN53" s="1116"/>
      <c r="AFO53" s="1116"/>
      <c r="AFP53" s="1116"/>
      <c r="AFQ53" s="1116"/>
      <c r="AFR53" s="1116"/>
      <c r="AFS53" s="1116"/>
      <c r="AFT53" s="1116"/>
      <c r="AFU53" s="1116"/>
      <c r="AFV53" s="1116"/>
      <c r="AFW53" s="1116"/>
      <c r="AFX53" s="1116"/>
      <c r="AFY53" s="1116"/>
      <c r="AFZ53" s="1116"/>
      <c r="AGA53" s="1116"/>
      <c r="AGB53" s="1116"/>
      <c r="AGC53" s="1116"/>
      <c r="AGD53" s="1116"/>
      <c r="AGE53" s="1116"/>
      <c r="AGF53" s="1116"/>
      <c r="AGG53" s="1116"/>
      <c r="AGH53" s="1116"/>
      <c r="AGI53" s="1116"/>
      <c r="AGJ53" s="1116"/>
      <c r="AGK53" s="1116"/>
      <c r="AGL53" s="1116"/>
      <c r="AGM53" s="1116"/>
      <c r="AGN53" s="1116"/>
      <c r="AGO53" s="1116"/>
      <c r="AGP53" s="1116"/>
      <c r="AGQ53" s="1116"/>
      <c r="AGR53" s="1116"/>
      <c r="AGS53" s="1116"/>
      <c r="AGT53" s="1116"/>
      <c r="AGU53" s="1116"/>
      <c r="AGV53" s="1116"/>
      <c r="AGW53" s="1116"/>
      <c r="AGX53" s="1116"/>
      <c r="AGY53" s="1116"/>
      <c r="AGZ53" s="1116"/>
      <c r="AHA53" s="1116"/>
      <c r="AHB53" s="1116"/>
      <c r="AHC53" s="1116"/>
      <c r="AHD53" s="1116"/>
      <c r="AHE53" s="1116"/>
      <c r="AHF53" s="1116"/>
      <c r="AHG53" s="1116"/>
      <c r="AHH53" s="1116"/>
      <c r="AHI53" s="1116"/>
      <c r="AHJ53" s="1116"/>
      <c r="AHK53" s="1116"/>
      <c r="AHL53" s="1116"/>
      <c r="AHM53" s="1116"/>
      <c r="AHN53" s="1116"/>
      <c r="AHO53" s="1116"/>
      <c r="AHP53" s="1116"/>
      <c r="AHQ53" s="1116"/>
      <c r="AHR53" s="1116"/>
      <c r="AHS53" s="1116"/>
      <c r="AHT53" s="1116"/>
      <c r="AHU53" s="1116"/>
      <c r="AHV53" s="1116"/>
      <c r="AHW53" s="1116"/>
      <c r="AHX53" s="1116"/>
      <c r="AHY53" s="1116"/>
      <c r="AHZ53" s="1116"/>
      <c r="AIA53" s="1116"/>
      <c r="AIB53" s="1116"/>
      <c r="AIC53" s="1116"/>
      <c r="AID53" s="1116"/>
      <c r="AIE53" s="1116"/>
      <c r="AIF53" s="1116"/>
      <c r="AIG53" s="1116"/>
      <c r="AIH53" s="1116"/>
      <c r="AII53" s="1116"/>
      <c r="AIJ53" s="1116"/>
      <c r="AIK53" s="1116"/>
      <c r="AIL53" s="1116"/>
      <c r="AIM53" s="1116"/>
      <c r="AIN53" s="1116"/>
      <c r="AIO53" s="1116"/>
      <c r="AIP53" s="1116"/>
      <c r="AIQ53" s="1116"/>
      <c r="AIR53" s="1116"/>
      <c r="AIS53" s="1116"/>
      <c r="AIT53" s="1116"/>
      <c r="AIU53" s="1116"/>
      <c r="AIV53" s="1116"/>
      <c r="AIW53" s="1116"/>
      <c r="AIX53" s="1116"/>
      <c r="AIY53" s="1116"/>
      <c r="AIZ53" s="1116"/>
      <c r="AJA53" s="1116"/>
      <c r="AJB53" s="1116"/>
      <c r="AJC53" s="1116"/>
      <c r="AJD53" s="1116"/>
      <c r="AJE53" s="1116"/>
      <c r="AJF53" s="1116"/>
      <c r="AJG53" s="1116"/>
      <c r="AJH53" s="1116"/>
      <c r="AJI53" s="1116"/>
      <c r="AJJ53" s="1116"/>
      <c r="AJK53" s="1116"/>
      <c r="AJL53" s="1116"/>
      <c r="AJM53" s="1116"/>
      <c r="AJN53" s="1116"/>
      <c r="AJO53" s="1116"/>
      <c r="AJP53" s="1116"/>
      <c r="AJQ53" s="1116"/>
      <c r="AJR53" s="1116"/>
      <c r="AJS53" s="1116"/>
      <c r="AJT53" s="1116"/>
      <c r="AJU53" s="1116"/>
      <c r="AJV53" s="1116"/>
      <c r="AJW53" s="1116"/>
      <c r="AJX53" s="1116"/>
      <c r="AJY53" s="1116"/>
      <c r="AJZ53" s="1116"/>
      <c r="AKA53" s="1116"/>
      <c r="AKB53" s="1116"/>
      <c r="AKC53" s="1116"/>
      <c r="AKD53" s="1116"/>
      <c r="AKE53" s="1116"/>
      <c r="AKF53" s="1116"/>
      <c r="AKG53" s="1116"/>
      <c r="AKH53" s="1116"/>
      <c r="AKI53" s="1116"/>
      <c r="AKJ53" s="1116"/>
      <c r="AKK53" s="1116"/>
      <c r="AKL53" s="1116"/>
      <c r="AKM53" s="1116"/>
      <c r="AKN53" s="1116"/>
      <c r="AKO53" s="1116"/>
      <c r="AKP53" s="1116"/>
      <c r="AKQ53" s="1116"/>
      <c r="AKR53" s="1116"/>
      <c r="AKS53" s="1116"/>
      <c r="AKT53" s="1116"/>
      <c r="AKU53" s="1116"/>
      <c r="AKV53" s="1116"/>
      <c r="AKW53" s="1116"/>
      <c r="AKX53" s="1116"/>
      <c r="AKY53" s="1116"/>
      <c r="AKZ53" s="1116"/>
      <c r="ALA53" s="1116"/>
      <c r="ALB53" s="1116"/>
      <c r="ALC53" s="1116"/>
      <c r="ALD53" s="1116"/>
      <c r="ALE53" s="1116"/>
      <c r="ALF53" s="1116"/>
      <c r="ALG53" s="1116"/>
      <c r="ALH53" s="1116"/>
      <c r="ALI53" s="1116"/>
      <c r="ALJ53" s="1116"/>
      <c r="ALK53" s="1116"/>
      <c r="ALL53" s="1116"/>
      <c r="ALM53" s="1116"/>
      <c r="ALN53" s="1116"/>
      <c r="ALO53" s="1116"/>
      <c r="ALP53" s="1116"/>
      <c r="ALQ53" s="1116"/>
      <c r="ALR53" s="1116"/>
      <c r="ALS53" s="1116"/>
      <c r="ALT53" s="1116"/>
      <c r="ALU53" s="1116"/>
      <c r="ALV53" s="1116"/>
      <c r="ALW53" s="1116"/>
      <c r="ALX53" s="1116"/>
      <c r="ALY53" s="1116"/>
      <c r="ALZ53" s="1116"/>
      <c r="AMA53" s="1116"/>
      <c r="AMB53" s="1116"/>
      <c r="AMC53" s="1116"/>
      <c r="AMD53" s="1116"/>
      <c r="AME53" s="1116"/>
      <c r="AMF53" s="1116"/>
      <c r="AMG53" s="1116"/>
      <c r="AMH53" s="1116"/>
      <c r="AMI53" s="1116"/>
      <c r="AMJ53" s="1116"/>
      <c r="AMK53" s="1116"/>
      <c r="AML53" s="1116"/>
      <c r="AMM53" s="1116"/>
      <c r="AMN53" s="1116"/>
      <c r="AMO53" s="1116"/>
      <c r="AMP53" s="1116"/>
      <c r="AMQ53" s="1116"/>
      <c r="AMR53" s="1116"/>
      <c r="AMS53" s="1116"/>
      <c r="AMT53" s="1116"/>
      <c r="AMU53" s="1116"/>
      <c r="AMV53" s="1116"/>
      <c r="AMW53" s="1116"/>
      <c r="AMX53" s="1116"/>
      <c r="AMY53" s="1116"/>
      <c r="AMZ53" s="1116"/>
      <c r="ANA53" s="1116"/>
      <c r="ANB53" s="1116"/>
      <c r="ANC53" s="1116"/>
      <c r="AND53" s="1116"/>
      <c r="ANE53" s="1116"/>
      <c r="ANF53" s="1116"/>
      <c r="ANG53" s="1116"/>
      <c r="ANH53" s="1116"/>
      <c r="ANI53" s="1116"/>
      <c r="ANJ53" s="1116"/>
      <c r="ANK53" s="1116"/>
      <c r="ANL53" s="1116"/>
      <c r="ANM53" s="1116"/>
      <c r="ANN53" s="1116"/>
      <c r="ANO53" s="1116"/>
      <c r="ANP53" s="1116"/>
      <c r="ANQ53" s="1116"/>
      <c r="ANR53" s="1116"/>
      <c r="ANS53" s="1116"/>
      <c r="ANT53" s="1116"/>
      <c r="ANU53" s="1116"/>
      <c r="ANV53" s="1116"/>
      <c r="ANW53" s="1116"/>
      <c r="ANX53" s="1116"/>
      <c r="ANY53" s="1116"/>
      <c r="ANZ53" s="1116"/>
      <c r="AOA53" s="1116"/>
      <c r="AOB53" s="1116"/>
      <c r="AOC53" s="1116"/>
      <c r="AOD53" s="1116"/>
      <c r="AOE53" s="1116"/>
      <c r="AOF53" s="1116"/>
      <c r="AOG53" s="1116"/>
      <c r="AOH53" s="1116"/>
      <c r="AOI53" s="1116"/>
      <c r="AOJ53" s="1116"/>
      <c r="AOK53" s="1116"/>
      <c r="AOL53" s="1116"/>
      <c r="AOM53" s="1116"/>
      <c r="AON53" s="1116"/>
      <c r="AOO53" s="1116"/>
      <c r="AOP53" s="1116"/>
      <c r="AOQ53" s="1116"/>
      <c r="AOR53" s="1116"/>
      <c r="AOS53" s="1116"/>
      <c r="AOT53" s="1116"/>
      <c r="AOU53" s="1116"/>
      <c r="AOV53" s="1116"/>
      <c r="AOW53" s="1116"/>
      <c r="AOX53" s="1116"/>
      <c r="AOY53" s="1116"/>
      <c r="AOZ53" s="1116"/>
      <c r="APA53" s="1116"/>
      <c r="APB53" s="1116"/>
      <c r="APC53" s="1116"/>
      <c r="APD53" s="1116"/>
      <c r="APE53" s="1116"/>
      <c r="APF53" s="1116"/>
      <c r="APG53" s="1116"/>
      <c r="APH53" s="1116"/>
      <c r="API53" s="1116"/>
      <c r="APJ53" s="1116"/>
      <c r="APK53" s="1116"/>
      <c r="APL53" s="1116"/>
      <c r="APM53" s="1116"/>
      <c r="APN53" s="1116"/>
      <c r="APO53" s="1116"/>
      <c r="APP53" s="1116"/>
      <c r="APQ53" s="1116"/>
      <c r="APR53" s="1116"/>
      <c r="APS53" s="1116"/>
      <c r="APT53" s="1116"/>
      <c r="APU53" s="1116"/>
      <c r="APV53" s="1116"/>
      <c r="APW53" s="1116"/>
      <c r="APX53" s="1116"/>
      <c r="APY53" s="1116"/>
      <c r="APZ53" s="1116"/>
      <c r="AQA53" s="1116"/>
      <c r="AQB53" s="1116"/>
      <c r="AQC53" s="1116"/>
      <c r="AQD53" s="1116"/>
      <c r="AQE53" s="1116"/>
      <c r="AQF53" s="1116"/>
      <c r="AQG53" s="1116"/>
      <c r="AQH53" s="1116"/>
      <c r="AQI53" s="1116"/>
      <c r="AQJ53" s="1116"/>
      <c r="AQK53" s="1116"/>
      <c r="AQL53" s="1116"/>
      <c r="AQM53" s="1116"/>
      <c r="AQN53" s="1116"/>
      <c r="AQO53" s="1116"/>
      <c r="AQP53" s="1116"/>
      <c r="AQQ53" s="1116"/>
      <c r="AQR53" s="1116"/>
      <c r="AQS53" s="1116"/>
      <c r="AQT53" s="1116"/>
      <c r="AQU53" s="1116"/>
      <c r="AQV53" s="1116"/>
      <c r="AQW53" s="1116"/>
      <c r="AQX53" s="1116"/>
      <c r="AQY53" s="1116"/>
      <c r="AQZ53" s="1116"/>
      <c r="ARA53" s="1116"/>
      <c r="ARB53" s="1116"/>
      <c r="ARC53" s="1116"/>
      <c r="ARD53" s="1116"/>
      <c r="ARE53" s="1116"/>
      <c r="ARF53" s="1116"/>
      <c r="ARG53" s="1116"/>
      <c r="ARH53" s="1116"/>
      <c r="ARI53" s="1116"/>
      <c r="ARJ53" s="1116"/>
      <c r="ARK53" s="1116"/>
      <c r="ARL53" s="1116"/>
      <c r="ARM53" s="1116"/>
      <c r="ARN53" s="1116"/>
      <c r="ARO53" s="1116"/>
      <c r="ARP53" s="1116"/>
      <c r="ARQ53" s="1116"/>
      <c r="ARR53" s="1116"/>
      <c r="ARS53" s="1116"/>
      <c r="ART53" s="1116"/>
      <c r="ARU53" s="1116"/>
      <c r="ARV53" s="1116"/>
      <c r="ARW53" s="1116"/>
      <c r="ARX53" s="1116"/>
      <c r="ARY53" s="1116"/>
      <c r="ARZ53" s="1116"/>
      <c r="ASA53" s="1116"/>
      <c r="ASB53" s="1116"/>
      <c r="ASC53" s="1116"/>
      <c r="ASD53" s="1116"/>
      <c r="ASE53" s="1116"/>
      <c r="ASF53" s="1116"/>
      <c r="ASG53" s="1116"/>
      <c r="ASH53" s="1116"/>
      <c r="ASI53" s="1116"/>
      <c r="ASJ53" s="1116"/>
      <c r="ASK53" s="1116"/>
      <c r="ASL53" s="1116"/>
      <c r="ASM53" s="1116"/>
      <c r="ASN53" s="1116"/>
      <c r="ASO53" s="1116"/>
      <c r="ASP53" s="1116"/>
      <c r="ASQ53" s="1116"/>
      <c r="ASR53" s="1116"/>
      <c r="ASS53" s="1116"/>
      <c r="AST53" s="1116"/>
      <c r="ASU53" s="1116"/>
      <c r="ASV53" s="1116"/>
      <c r="ASW53" s="1116"/>
      <c r="ASX53" s="1116"/>
      <c r="ASY53" s="1116"/>
      <c r="ASZ53" s="1116"/>
      <c r="ATA53" s="1116"/>
      <c r="ATB53" s="1116"/>
      <c r="ATC53" s="1116"/>
      <c r="ATD53" s="1116"/>
      <c r="ATE53" s="1116"/>
      <c r="ATF53" s="1116"/>
      <c r="ATG53" s="1116"/>
      <c r="ATH53" s="1116"/>
      <c r="ATI53" s="1116"/>
      <c r="ATJ53" s="1116"/>
      <c r="ATK53" s="1116"/>
      <c r="ATL53" s="1116"/>
      <c r="ATM53" s="1116"/>
      <c r="ATN53" s="1116"/>
      <c r="ATO53" s="1116"/>
      <c r="ATP53" s="1116"/>
      <c r="ATQ53" s="1116"/>
      <c r="ATR53" s="1116"/>
      <c r="ATS53" s="1116"/>
      <c r="ATT53" s="1116"/>
      <c r="ATU53" s="1116"/>
      <c r="ATV53" s="1116"/>
      <c r="ATW53" s="1116"/>
      <c r="ATX53" s="1116"/>
      <c r="ATY53" s="1116"/>
      <c r="ATZ53" s="1116"/>
      <c r="AUA53" s="1116"/>
      <c r="AUB53" s="1116"/>
      <c r="AUC53" s="1116"/>
      <c r="AUD53" s="1116"/>
      <c r="AUE53" s="1116"/>
      <c r="AUF53" s="1116"/>
      <c r="AUG53" s="1116"/>
      <c r="AUH53" s="1116"/>
      <c r="AUI53" s="1116"/>
      <c r="AUJ53" s="1116"/>
      <c r="AUK53" s="1116"/>
      <c r="AUL53" s="1116"/>
      <c r="AUM53" s="1116"/>
      <c r="AUN53" s="1116"/>
      <c r="AUO53" s="1116"/>
      <c r="AUP53" s="1116"/>
      <c r="AUQ53" s="1116"/>
      <c r="AUR53" s="1116"/>
      <c r="AUS53" s="1116"/>
      <c r="AUT53" s="1116"/>
      <c r="AUU53" s="1116"/>
      <c r="AUV53" s="1116"/>
      <c r="AUW53" s="1116"/>
      <c r="AUX53" s="1116"/>
      <c r="AUY53" s="1116"/>
      <c r="AUZ53" s="1116"/>
      <c r="AVA53" s="1116"/>
      <c r="AVB53" s="1116"/>
      <c r="AVC53" s="1116"/>
      <c r="AVD53" s="1116"/>
      <c r="AVE53" s="1116"/>
      <c r="AVF53" s="1116"/>
      <c r="AVG53" s="1116"/>
      <c r="AVH53" s="1116"/>
      <c r="AVI53" s="1116"/>
      <c r="AVJ53" s="1116"/>
      <c r="AVK53" s="1116"/>
      <c r="AVL53" s="1116"/>
      <c r="AVM53" s="1116"/>
      <c r="AVN53" s="1116"/>
      <c r="AVO53" s="1116"/>
      <c r="AVP53" s="1116"/>
      <c r="AVQ53" s="1116"/>
      <c r="AVR53" s="1116"/>
      <c r="AVS53" s="1116"/>
      <c r="AVT53" s="1116"/>
      <c r="AVU53" s="1116"/>
      <c r="AVV53" s="1116"/>
      <c r="AVW53" s="1116"/>
      <c r="AVX53" s="1116"/>
      <c r="AVY53" s="1116"/>
      <c r="AVZ53" s="1116"/>
      <c r="AWA53" s="1116"/>
      <c r="AWB53" s="1116"/>
      <c r="AWC53" s="1116"/>
      <c r="AWD53" s="1116"/>
      <c r="AWE53" s="1116"/>
      <c r="AWF53" s="1116"/>
      <c r="AWG53" s="1116"/>
      <c r="AWH53" s="1116"/>
      <c r="AWI53" s="1116"/>
      <c r="AWJ53" s="1116"/>
      <c r="AWK53" s="1116"/>
      <c r="AWL53" s="1116"/>
      <c r="AWM53" s="1116"/>
      <c r="AWN53" s="1116"/>
      <c r="AWO53" s="1116"/>
      <c r="AWP53" s="1116"/>
      <c r="AWQ53" s="1116"/>
      <c r="AWR53" s="1116"/>
      <c r="AWS53" s="1116"/>
      <c r="AWT53" s="1116"/>
      <c r="AWU53" s="1116"/>
      <c r="AWV53" s="1116"/>
      <c r="AWW53" s="1116"/>
      <c r="AWX53" s="1116"/>
      <c r="AWY53" s="1116"/>
      <c r="AWZ53" s="1116"/>
      <c r="AXA53" s="1116"/>
      <c r="AXB53" s="1116"/>
      <c r="AXC53" s="1116"/>
      <c r="AXD53" s="1116"/>
      <c r="AXE53" s="1116"/>
      <c r="AXF53" s="1116"/>
      <c r="AXG53" s="1116"/>
      <c r="AXH53" s="1116"/>
      <c r="AXI53" s="1116"/>
      <c r="AXJ53" s="1116"/>
      <c r="AXK53" s="1116"/>
      <c r="AXL53" s="1116"/>
      <c r="AXM53" s="1116"/>
      <c r="AXN53" s="1116"/>
      <c r="AXO53" s="1116"/>
      <c r="AXP53" s="1116"/>
      <c r="AXQ53" s="1116"/>
      <c r="AXR53" s="1116"/>
      <c r="AXS53" s="1116"/>
      <c r="AXT53" s="1116"/>
      <c r="AXU53" s="1116"/>
      <c r="AXV53" s="1116"/>
      <c r="AXW53" s="1116"/>
      <c r="AXX53" s="1116"/>
      <c r="AXY53" s="1116"/>
      <c r="AXZ53" s="1116"/>
      <c r="AYA53" s="1116"/>
      <c r="AYB53" s="1116"/>
      <c r="AYC53" s="1116"/>
      <c r="AYD53" s="1116"/>
      <c r="AYE53" s="1116"/>
      <c r="AYF53" s="1116"/>
      <c r="AYG53" s="1116"/>
      <c r="AYH53" s="1116"/>
      <c r="AYI53" s="1116"/>
      <c r="AYJ53" s="1116"/>
      <c r="AYK53" s="1116"/>
      <c r="AYL53" s="1116"/>
      <c r="AYM53" s="1116"/>
      <c r="AYN53" s="1116"/>
      <c r="AYO53" s="1116"/>
      <c r="AYP53" s="1116"/>
      <c r="AYQ53" s="1116"/>
      <c r="AYR53" s="1116"/>
      <c r="AYS53" s="1116"/>
      <c r="AYT53" s="1116"/>
      <c r="AYU53" s="1116"/>
      <c r="AYV53" s="1116"/>
      <c r="AYW53" s="1116"/>
      <c r="AYX53" s="1116"/>
      <c r="AYY53" s="1116"/>
      <c r="AYZ53" s="1116"/>
      <c r="AZA53" s="1116"/>
      <c r="AZB53" s="1116"/>
      <c r="AZC53" s="1116"/>
      <c r="AZD53" s="1116"/>
      <c r="AZE53" s="1116"/>
      <c r="AZF53" s="1116"/>
      <c r="AZG53" s="1116"/>
      <c r="AZH53" s="1116"/>
      <c r="AZI53" s="1116"/>
      <c r="AZJ53" s="1116"/>
      <c r="AZK53" s="1116"/>
      <c r="AZL53" s="1116"/>
      <c r="AZM53" s="1116"/>
      <c r="AZN53" s="1116"/>
      <c r="AZO53" s="1116"/>
      <c r="AZP53" s="1116"/>
      <c r="AZQ53" s="1116"/>
      <c r="AZR53" s="1116"/>
      <c r="AZS53" s="1116"/>
      <c r="AZT53" s="1116"/>
      <c r="AZU53" s="1116"/>
      <c r="AZV53" s="1116"/>
      <c r="AZW53" s="1116"/>
      <c r="AZX53" s="1116"/>
      <c r="AZY53" s="1116"/>
      <c r="AZZ53" s="1116"/>
      <c r="BAA53" s="1116"/>
      <c r="BAB53" s="1116"/>
      <c r="BAC53" s="1116"/>
      <c r="BAD53" s="1116"/>
      <c r="BAE53" s="1116"/>
      <c r="BAF53" s="1116"/>
      <c r="BAG53" s="1116"/>
      <c r="BAH53" s="1116"/>
      <c r="BAI53" s="1116"/>
      <c r="BAJ53" s="1116"/>
      <c r="BAK53" s="1116"/>
      <c r="BAL53" s="1116"/>
      <c r="BAM53" s="1116"/>
      <c r="BAN53" s="1116"/>
      <c r="BAO53" s="1116"/>
      <c r="BAP53" s="1116"/>
      <c r="BAQ53" s="1116"/>
      <c r="BAR53" s="1116"/>
      <c r="BAS53" s="1116"/>
      <c r="BAT53" s="1116"/>
      <c r="BAU53" s="1116"/>
      <c r="BAV53" s="1116"/>
      <c r="BAW53" s="1116"/>
      <c r="BAX53" s="1116"/>
      <c r="BAY53" s="1116"/>
      <c r="BAZ53" s="1116"/>
      <c r="BBA53" s="1116"/>
      <c r="BBB53" s="1116"/>
      <c r="BBC53" s="1116"/>
      <c r="BBD53" s="1116"/>
      <c r="BBE53" s="1116"/>
      <c r="BBF53" s="1116"/>
      <c r="BBG53" s="1116"/>
      <c r="BBH53" s="1116"/>
      <c r="BBI53" s="1116"/>
      <c r="BBJ53" s="1116"/>
      <c r="BBK53" s="1116"/>
      <c r="BBL53" s="1116"/>
      <c r="BBM53" s="1116"/>
      <c r="BBN53" s="1116"/>
      <c r="BBO53" s="1116"/>
      <c r="BBP53" s="1116"/>
      <c r="BBQ53" s="1116"/>
      <c r="BBR53" s="1116"/>
      <c r="BBS53" s="1116"/>
      <c r="BBT53" s="1116"/>
      <c r="BBU53" s="1116"/>
      <c r="BBV53" s="1116"/>
      <c r="BBW53" s="1116"/>
      <c r="BBX53" s="1116"/>
      <c r="BBY53" s="1116"/>
      <c r="BBZ53" s="1116"/>
      <c r="BCA53" s="1116"/>
      <c r="BCB53" s="1116"/>
      <c r="BCC53" s="1116"/>
      <c r="BCD53" s="1116"/>
      <c r="BCE53" s="1116"/>
      <c r="BCF53" s="1116"/>
      <c r="BCG53" s="1116"/>
      <c r="BCH53" s="1116"/>
      <c r="BCI53" s="1116"/>
      <c r="BCJ53" s="1116"/>
      <c r="BCK53" s="1116"/>
      <c r="BCL53" s="1116"/>
      <c r="BCM53" s="1116"/>
      <c r="BCN53" s="1116"/>
      <c r="BCO53" s="1116"/>
      <c r="BCP53" s="1116"/>
      <c r="BCQ53" s="1116"/>
      <c r="BCR53" s="1116"/>
      <c r="BCS53" s="1116"/>
      <c r="BCT53" s="1116"/>
      <c r="BCU53" s="1116"/>
      <c r="BCV53" s="1116"/>
      <c r="BCW53" s="1116"/>
      <c r="BCX53" s="1116"/>
      <c r="BCY53" s="1116"/>
      <c r="BCZ53" s="1116"/>
      <c r="BDA53" s="1116"/>
      <c r="BDB53" s="1116"/>
      <c r="BDC53" s="1116"/>
      <c r="BDD53" s="1116"/>
      <c r="BDE53" s="1116"/>
      <c r="BDF53" s="1116"/>
      <c r="BDG53" s="1116"/>
      <c r="BDH53" s="1116"/>
      <c r="BDI53" s="1116"/>
      <c r="BDJ53" s="1116"/>
      <c r="BDK53" s="1116"/>
      <c r="BDL53" s="1116"/>
      <c r="BDM53" s="1116"/>
      <c r="BDN53" s="1116"/>
      <c r="BDO53" s="1116"/>
      <c r="BDP53" s="1116"/>
      <c r="BDQ53" s="1116"/>
      <c r="BDR53" s="1116"/>
      <c r="BDS53" s="1116"/>
      <c r="BDT53" s="1116"/>
      <c r="BDU53" s="1116"/>
      <c r="BDV53" s="1116"/>
      <c r="BDW53" s="1116"/>
      <c r="BDX53" s="1116"/>
      <c r="BDY53" s="1116"/>
      <c r="BDZ53" s="1116"/>
      <c r="BEA53" s="1116"/>
      <c r="BEB53" s="1116"/>
      <c r="BEC53" s="1116"/>
      <c r="BED53" s="1116"/>
      <c r="BEE53" s="1116"/>
      <c r="BEF53" s="1116"/>
      <c r="BEG53" s="1116"/>
      <c r="BEH53" s="1116"/>
      <c r="BEI53" s="1116"/>
      <c r="BEJ53" s="1116"/>
      <c r="BEK53" s="1116"/>
      <c r="BEL53" s="1116"/>
      <c r="BEM53" s="1116"/>
      <c r="BEN53" s="1116"/>
      <c r="BEO53" s="1116"/>
      <c r="BEP53" s="1116"/>
      <c r="BEQ53" s="1116"/>
      <c r="BER53" s="1116"/>
      <c r="BES53" s="1116"/>
      <c r="BET53" s="1116"/>
      <c r="BEU53" s="1116"/>
      <c r="BEV53" s="1116"/>
      <c r="BEW53" s="1116"/>
      <c r="BEX53" s="1116"/>
      <c r="BEY53" s="1116"/>
      <c r="BEZ53" s="1116"/>
      <c r="BFA53" s="1116"/>
      <c r="BFB53" s="1116"/>
      <c r="BFC53" s="1116"/>
      <c r="BFD53" s="1116"/>
      <c r="BFE53" s="1116"/>
      <c r="BFF53" s="1116"/>
      <c r="BFG53" s="1116"/>
      <c r="BFH53" s="1116"/>
      <c r="BFI53" s="1116"/>
      <c r="BFJ53" s="1116"/>
      <c r="BFK53" s="1116"/>
      <c r="BFL53" s="1116"/>
      <c r="BFM53" s="1116"/>
      <c r="BFN53" s="1116"/>
      <c r="BFO53" s="1116"/>
      <c r="BFP53" s="1116"/>
      <c r="BFQ53" s="1116"/>
      <c r="BFR53" s="1116"/>
      <c r="BFS53" s="1116"/>
      <c r="BFT53" s="1116"/>
      <c r="BFU53" s="1116"/>
      <c r="BFV53" s="1116"/>
      <c r="BFW53" s="1116"/>
      <c r="BFX53" s="1116"/>
      <c r="BFY53" s="1116"/>
      <c r="BFZ53" s="1116"/>
      <c r="BGA53" s="1116"/>
      <c r="BGB53" s="1116"/>
      <c r="BGC53" s="1116"/>
      <c r="BGD53" s="1116"/>
      <c r="BGE53" s="1116"/>
      <c r="BGF53" s="1116"/>
      <c r="BGG53" s="1116"/>
      <c r="BGH53" s="1116"/>
      <c r="BGI53" s="1116"/>
      <c r="BGJ53" s="1116"/>
      <c r="BGK53" s="1116"/>
      <c r="BGL53" s="1116"/>
      <c r="BGM53" s="1116"/>
      <c r="BGN53" s="1116"/>
      <c r="BGO53" s="1116"/>
      <c r="BGP53" s="1116"/>
      <c r="BGQ53" s="1116"/>
      <c r="BGR53" s="1116"/>
      <c r="BGS53" s="1116"/>
      <c r="BGT53" s="1116"/>
      <c r="BGU53" s="1116"/>
      <c r="BGV53" s="1116"/>
      <c r="BGW53" s="1116"/>
      <c r="BGX53" s="1116"/>
      <c r="BGY53" s="1116"/>
      <c r="BGZ53" s="1116"/>
      <c r="BHA53" s="1116"/>
      <c r="BHB53" s="1116"/>
      <c r="BHC53" s="1116"/>
      <c r="BHD53" s="1116"/>
      <c r="BHE53" s="1116"/>
      <c r="BHF53" s="1116"/>
      <c r="BHG53" s="1116"/>
      <c r="BHH53" s="1116"/>
      <c r="BHI53" s="1116"/>
      <c r="BHJ53" s="1116"/>
      <c r="BHK53" s="1116"/>
      <c r="BHL53" s="1116"/>
      <c r="BHM53" s="1116"/>
      <c r="BHN53" s="1116"/>
      <c r="BHO53" s="1116"/>
      <c r="BHP53" s="1116"/>
      <c r="BHQ53" s="1116"/>
      <c r="BHR53" s="1116"/>
      <c r="BHS53" s="1116"/>
      <c r="BHT53" s="1116"/>
      <c r="BHU53" s="1116"/>
      <c r="BHV53" s="1116"/>
      <c r="BHW53" s="1116"/>
      <c r="BHX53" s="1116"/>
      <c r="BHY53" s="1116"/>
      <c r="BHZ53" s="1116"/>
      <c r="BIA53" s="1116"/>
      <c r="BIB53" s="1116"/>
      <c r="BIC53" s="1116"/>
      <c r="BID53" s="1116"/>
      <c r="BIE53" s="1116"/>
      <c r="BIF53" s="1116"/>
      <c r="BIG53" s="1116"/>
      <c r="BIH53" s="1116"/>
      <c r="BII53" s="1116"/>
      <c r="BIJ53" s="1116"/>
      <c r="BIK53" s="1116"/>
      <c r="BIL53" s="1116"/>
      <c r="BIM53" s="1116"/>
      <c r="BIN53" s="1116"/>
      <c r="BIO53" s="1116"/>
      <c r="BIP53" s="1116"/>
      <c r="BIQ53" s="1116"/>
      <c r="BIR53" s="1116"/>
      <c r="BIS53" s="1116"/>
      <c r="BIT53" s="1116"/>
      <c r="BIU53" s="1116"/>
      <c r="BIV53" s="1116"/>
      <c r="BIW53" s="1116"/>
      <c r="BIX53" s="1116"/>
      <c r="BIY53" s="1116"/>
      <c r="BIZ53" s="1116"/>
      <c r="BJA53" s="1116"/>
      <c r="BJB53" s="1116"/>
      <c r="BJC53" s="1116"/>
      <c r="BJD53" s="1116"/>
      <c r="BJE53" s="1116"/>
      <c r="BJF53" s="1116"/>
      <c r="BJG53" s="1116"/>
      <c r="BJH53" s="1116"/>
      <c r="BJI53" s="1116"/>
      <c r="BJJ53" s="1116"/>
      <c r="BJK53" s="1116"/>
      <c r="BJL53" s="1116"/>
      <c r="BJM53" s="1116"/>
      <c r="BJN53" s="1116"/>
      <c r="BJO53" s="1116"/>
      <c r="BJP53" s="1116"/>
      <c r="BJQ53" s="1116"/>
      <c r="BJR53" s="1116"/>
      <c r="BJS53" s="1116"/>
      <c r="BJT53" s="1116"/>
      <c r="BJU53" s="1116"/>
      <c r="BJV53" s="1116"/>
      <c r="BJW53" s="1116"/>
      <c r="BJX53" s="1116"/>
      <c r="BJY53" s="1116"/>
      <c r="BJZ53" s="1116"/>
      <c r="BKA53" s="1116"/>
      <c r="BKB53" s="1116"/>
      <c r="BKC53" s="1116"/>
      <c r="BKD53" s="1116"/>
      <c r="BKE53" s="1116"/>
      <c r="BKF53" s="1116"/>
      <c r="BKG53" s="1116"/>
      <c r="BKH53" s="1116"/>
      <c r="BKI53" s="1116"/>
      <c r="BKJ53" s="1116"/>
      <c r="BKK53" s="1116"/>
      <c r="BKL53" s="1116"/>
      <c r="BKM53" s="1116"/>
      <c r="BKN53" s="1116"/>
      <c r="BKO53" s="1116"/>
      <c r="BKP53" s="1116"/>
      <c r="BKQ53" s="1116"/>
      <c r="BKR53" s="1116"/>
      <c r="BKS53" s="1116"/>
      <c r="BKT53" s="1116"/>
      <c r="BKU53" s="1116"/>
      <c r="BKV53" s="1116"/>
      <c r="BKW53" s="1116"/>
      <c r="BKX53" s="1116"/>
      <c r="BKY53" s="1116"/>
      <c r="BKZ53" s="1116"/>
      <c r="BLA53" s="1116"/>
      <c r="BLB53" s="1116"/>
      <c r="BLC53" s="1116"/>
      <c r="BLD53" s="1116"/>
      <c r="BLE53" s="1116"/>
      <c r="BLF53" s="1116"/>
      <c r="BLG53" s="1116"/>
      <c r="BLH53" s="1116"/>
      <c r="BLI53" s="1116"/>
      <c r="BLJ53" s="1116"/>
      <c r="BLK53" s="1116"/>
      <c r="BLL53" s="1116"/>
      <c r="BLM53" s="1116"/>
      <c r="BLN53" s="1116"/>
      <c r="BLO53" s="1116"/>
      <c r="BLP53" s="1116"/>
      <c r="BLQ53" s="1116"/>
      <c r="BLR53" s="1116"/>
      <c r="BLS53" s="1116"/>
      <c r="BLT53" s="1116"/>
      <c r="BLU53" s="1116"/>
      <c r="BLV53" s="1116"/>
      <c r="BLW53" s="1116"/>
      <c r="BLX53" s="1116"/>
      <c r="BLY53" s="1116"/>
      <c r="BLZ53" s="1116"/>
      <c r="BMA53" s="1116"/>
      <c r="BMB53" s="1116"/>
      <c r="BMC53" s="1116"/>
      <c r="BMD53" s="1116"/>
      <c r="BME53" s="1116"/>
      <c r="BMF53" s="1116"/>
      <c r="BMG53" s="1116"/>
      <c r="BMH53" s="1116"/>
      <c r="BMI53" s="1116"/>
      <c r="BMJ53" s="1116"/>
      <c r="BMK53" s="1116"/>
      <c r="BML53" s="1116"/>
      <c r="BMM53" s="1116"/>
      <c r="BMN53" s="1116"/>
      <c r="BMO53" s="1116"/>
      <c r="BMP53" s="1116"/>
      <c r="BMQ53" s="1116"/>
      <c r="BMR53" s="1116"/>
      <c r="BMS53" s="1116"/>
      <c r="BMT53" s="1116"/>
      <c r="BMU53" s="1116"/>
      <c r="BMV53" s="1116"/>
      <c r="BMW53" s="1116"/>
      <c r="BMX53" s="1116"/>
      <c r="BMY53" s="1116"/>
      <c r="BMZ53" s="1116"/>
      <c r="BNA53" s="1116"/>
      <c r="BNB53" s="1116"/>
      <c r="BNC53" s="1116"/>
      <c r="BND53" s="1116"/>
      <c r="BNE53" s="1116"/>
      <c r="BNF53" s="1116"/>
      <c r="BNG53" s="1116"/>
      <c r="BNH53" s="1116"/>
      <c r="BNI53" s="1116"/>
      <c r="BNJ53" s="1116"/>
      <c r="BNK53" s="1116"/>
      <c r="BNL53" s="1116"/>
      <c r="BNM53" s="1116"/>
      <c r="BNN53" s="1116"/>
      <c r="BNO53" s="1116"/>
      <c r="BNP53" s="1116"/>
      <c r="BNQ53" s="1116"/>
      <c r="BNR53" s="1116"/>
      <c r="BNS53" s="1116"/>
      <c r="BNT53" s="1116"/>
      <c r="BNU53" s="1116"/>
      <c r="BNV53" s="1116"/>
      <c r="BNW53" s="1116"/>
      <c r="BNX53" s="1116"/>
      <c r="BNY53" s="1116"/>
      <c r="BNZ53" s="1116"/>
      <c r="BOA53" s="1116"/>
      <c r="BOB53" s="1116"/>
      <c r="BOC53" s="1116"/>
      <c r="BOD53" s="1116"/>
      <c r="BOE53" s="1116"/>
      <c r="BOF53" s="1116"/>
      <c r="BOG53" s="1116"/>
      <c r="BOH53" s="1116"/>
      <c r="BOI53" s="1116"/>
      <c r="BOJ53" s="1116"/>
      <c r="BOK53" s="1116"/>
      <c r="BOL53" s="1116"/>
      <c r="BOM53" s="1116"/>
      <c r="BON53" s="1116"/>
      <c r="BOO53" s="1116"/>
      <c r="BOP53" s="1116"/>
      <c r="BOQ53" s="1116"/>
      <c r="BOR53" s="1116"/>
      <c r="BOS53" s="1116"/>
      <c r="BOT53" s="1116"/>
      <c r="BOU53" s="1116"/>
      <c r="BOV53" s="1116"/>
      <c r="BOW53" s="1116"/>
      <c r="BOX53" s="1116"/>
      <c r="BOY53" s="1116"/>
      <c r="BOZ53" s="1116"/>
      <c r="BPA53" s="1116"/>
      <c r="BPB53" s="1116"/>
      <c r="BPC53" s="1116"/>
      <c r="BPD53" s="1116"/>
      <c r="BPE53" s="1116"/>
      <c r="BPF53" s="1116"/>
      <c r="BPG53" s="1116"/>
      <c r="BPH53" s="1116"/>
      <c r="BPI53" s="1116"/>
      <c r="BPJ53" s="1116"/>
      <c r="BPK53" s="1116"/>
      <c r="BPL53" s="1116"/>
      <c r="BPM53" s="1116"/>
      <c r="BPN53" s="1116"/>
      <c r="BPO53" s="1116"/>
      <c r="BPP53" s="1116"/>
      <c r="BPQ53" s="1116"/>
      <c r="BPR53" s="1116"/>
      <c r="BPS53" s="1116"/>
      <c r="BPT53" s="1116"/>
      <c r="BPU53" s="1116"/>
      <c r="BPV53" s="1116"/>
      <c r="BPW53" s="1116"/>
      <c r="BPX53" s="1116"/>
      <c r="BPY53" s="1116"/>
      <c r="BPZ53" s="1116"/>
      <c r="BQA53" s="1116"/>
      <c r="BQB53" s="1116"/>
      <c r="BQC53" s="1116"/>
      <c r="BQD53" s="1116"/>
      <c r="BQE53" s="1116"/>
      <c r="BQF53" s="1116"/>
      <c r="BQG53" s="1116"/>
      <c r="BQH53" s="1116"/>
      <c r="BQI53" s="1116"/>
      <c r="BQJ53" s="1116"/>
      <c r="BQK53" s="1116"/>
      <c r="BQL53" s="1116"/>
      <c r="BQM53" s="1116"/>
      <c r="BQN53" s="1116"/>
      <c r="BQO53" s="1116"/>
      <c r="BQP53" s="1116"/>
      <c r="BQQ53" s="1116"/>
      <c r="BQR53" s="1116"/>
      <c r="BQS53" s="1116"/>
      <c r="BQT53" s="1116"/>
      <c r="BQU53" s="1116"/>
      <c r="BQV53" s="1116"/>
      <c r="BQW53" s="1116"/>
      <c r="BQX53" s="1116"/>
      <c r="BQY53" s="1116"/>
      <c r="BQZ53" s="1116"/>
      <c r="BRA53" s="1116"/>
      <c r="BRB53" s="1116"/>
      <c r="BRC53" s="1116"/>
      <c r="BRD53" s="1116"/>
      <c r="BRE53" s="1116"/>
      <c r="BRF53" s="1116"/>
      <c r="BRG53" s="1116"/>
      <c r="BRH53" s="1116"/>
      <c r="BRI53" s="1116"/>
      <c r="BRJ53" s="1116"/>
      <c r="BRK53" s="1116"/>
      <c r="BRL53" s="1116"/>
      <c r="BRM53" s="1116"/>
      <c r="BRN53" s="1116"/>
      <c r="BRO53" s="1116"/>
      <c r="BRP53" s="1116"/>
      <c r="BRQ53" s="1116"/>
      <c r="BRR53" s="1116"/>
      <c r="BRS53" s="1116"/>
      <c r="BRT53" s="1116"/>
      <c r="BRU53" s="1116"/>
      <c r="BRV53" s="1116"/>
      <c r="BRW53" s="1116"/>
      <c r="BRX53" s="1116"/>
      <c r="BRY53" s="1116"/>
      <c r="BRZ53" s="1116"/>
      <c r="BSA53" s="1116"/>
      <c r="BSB53" s="1116"/>
      <c r="BSC53" s="1116"/>
      <c r="BSD53" s="1116"/>
      <c r="BSE53" s="1116"/>
      <c r="BSF53" s="1116"/>
      <c r="BSG53" s="1116"/>
      <c r="BSH53" s="1116"/>
      <c r="BSI53" s="1116"/>
      <c r="BSJ53" s="1116"/>
      <c r="BSK53" s="1116"/>
      <c r="BSL53" s="1116"/>
      <c r="BSM53" s="1116"/>
      <c r="BSN53" s="1116"/>
      <c r="BSO53" s="1116"/>
      <c r="BSP53" s="1116"/>
      <c r="BSQ53" s="1116"/>
      <c r="BSR53" s="1116"/>
      <c r="BSS53" s="1116"/>
      <c r="BST53" s="1116"/>
      <c r="BSU53" s="1116"/>
      <c r="BSV53" s="1116"/>
      <c r="BSW53" s="1116"/>
      <c r="BSX53" s="1116"/>
      <c r="BSY53" s="1116"/>
      <c r="BSZ53" s="1116"/>
      <c r="BTA53" s="1116"/>
      <c r="BTB53" s="1116"/>
      <c r="BTC53" s="1116"/>
      <c r="BTD53" s="1116"/>
      <c r="BTE53" s="1116"/>
      <c r="BTF53" s="1116"/>
      <c r="BTG53" s="1116"/>
      <c r="BTH53" s="1116"/>
      <c r="BTI53" s="1116"/>
      <c r="BTJ53" s="1116"/>
      <c r="BTK53" s="1116"/>
      <c r="BTL53" s="1116"/>
      <c r="BTM53" s="1116"/>
      <c r="BTN53" s="1116"/>
      <c r="BTO53" s="1116"/>
      <c r="BTP53" s="1116"/>
      <c r="BTQ53" s="1116"/>
      <c r="BTR53" s="1116"/>
      <c r="BTS53" s="1116"/>
      <c r="BTT53" s="1116"/>
      <c r="BTU53" s="1116"/>
      <c r="BTV53" s="1116"/>
      <c r="BTW53" s="1116"/>
      <c r="BTX53" s="1116"/>
      <c r="BTY53" s="1116"/>
      <c r="BTZ53" s="1116"/>
      <c r="BUA53" s="1116"/>
      <c r="BUB53" s="1116"/>
      <c r="BUC53" s="1116"/>
      <c r="BUD53" s="1116"/>
      <c r="BUE53" s="1116"/>
      <c r="BUF53" s="1116"/>
      <c r="BUG53" s="1116"/>
      <c r="BUH53" s="1116"/>
      <c r="BUI53" s="1116"/>
      <c r="BUJ53" s="1116"/>
      <c r="BUK53" s="1116"/>
      <c r="BUL53" s="1116"/>
      <c r="BUM53" s="1116"/>
      <c r="BUN53" s="1116"/>
      <c r="BUO53" s="1116"/>
      <c r="BUP53" s="1116"/>
      <c r="BUQ53" s="1116"/>
      <c r="BUR53" s="1116"/>
      <c r="BUS53" s="1116"/>
      <c r="BUT53" s="1116"/>
      <c r="BUU53" s="1116"/>
      <c r="BUV53" s="1116"/>
      <c r="BUW53" s="1116"/>
      <c r="BUX53" s="1116"/>
      <c r="BUY53" s="1116"/>
      <c r="BUZ53" s="1116"/>
      <c r="BVA53" s="1116"/>
      <c r="BVB53" s="1116"/>
      <c r="BVC53" s="1116"/>
      <c r="BVD53" s="1116"/>
      <c r="BVE53" s="1116"/>
      <c r="BVF53" s="1116"/>
      <c r="BVG53" s="1116"/>
      <c r="BVH53" s="1116"/>
      <c r="BVI53" s="1116"/>
      <c r="BVJ53" s="1116"/>
      <c r="BVK53" s="1116"/>
      <c r="BVL53" s="1116"/>
      <c r="BVM53" s="1116"/>
      <c r="BVN53" s="1116"/>
      <c r="BVO53" s="1116"/>
      <c r="BVP53" s="1116"/>
      <c r="BVQ53" s="1116"/>
      <c r="BVR53" s="1116"/>
      <c r="BVS53" s="1116"/>
      <c r="BVT53" s="1116"/>
      <c r="BVU53" s="1116"/>
      <c r="BVV53" s="1116"/>
      <c r="BVW53" s="1116"/>
      <c r="BVX53" s="1116"/>
      <c r="BVY53" s="1116"/>
      <c r="BVZ53" s="1116"/>
      <c r="BWA53" s="1116"/>
      <c r="BWB53" s="1116"/>
      <c r="BWC53" s="1116"/>
      <c r="BWD53" s="1116"/>
      <c r="BWE53" s="1116"/>
      <c r="BWF53" s="1116"/>
      <c r="BWG53" s="1116"/>
      <c r="BWH53" s="1116"/>
      <c r="BWI53" s="1116"/>
      <c r="BWJ53" s="1116"/>
      <c r="BWK53" s="1116"/>
      <c r="BWL53" s="1116"/>
      <c r="BWM53" s="1116"/>
      <c r="BWN53" s="1116"/>
      <c r="BWO53" s="1116"/>
      <c r="BWP53" s="1116"/>
      <c r="BWQ53" s="1116"/>
      <c r="BWR53" s="1116"/>
      <c r="BWS53" s="1116"/>
      <c r="BWT53" s="1116"/>
      <c r="BWU53" s="1116"/>
      <c r="BWV53" s="1116"/>
      <c r="BWW53" s="1116"/>
      <c r="BWX53" s="1116"/>
      <c r="BWY53" s="1116"/>
      <c r="BWZ53" s="1116"/>
      <c r="BXA53" s="1116"/>
      <c r="BXB53" s="1116"/>
      <c r="BXC53" s="1116"/>
      <c r="BXD53" s="1116"/>
      <c r="BXE53" s="1116"/>
      <c r="BXF53" s="1116"/>
      <c r="BXG53" s="1116"/>
      <c r="BXH53" s="1116"/>
      <c r="BXI53" s="1116"/>
      <c r="BXJ53" s="1116"/>
      <c r="BXK53" s="1116"/>
      <c r="BXL53" s="1116"/>
      <c r="BXM53" s="1116"/>
      <c r="BXN53" s="1116"/>
      <c r="BXO53" s="1116"/>
      <c r="BXP53" s="1116"/>
      <c r="BXQ53" s="1116"/>
      <c r="BXR53" s="1116"/>
      <c r="BXS53" s="1116"/>
      <c r="BXT53" s="1116"/>
      <c r="BXU53" s="1116"/>
      <c r="BXV53" s="1116"/>
      <c r="BXW53" s="1116"/>
      <c r="BXX53" s="1116"/>
      <c r="BXY53" s="1116"/>
      <c r="BXZ53" s="1116"/>
      <c r="BYA53" s="1116"/>
      <c r="BYB53" s="1116"/>
      <c r="BYC53" s="1116"/>
      <c r="BYD53" s="1116"/>
      <c r="BYE53" s="1116"/>
      <c r="BYF53" s="1116"/>
      <c r="BYG53" s="1116"/>
      <c r="BYH53" s="1116"/>
      <c r="BYI53" s="1116"/>
      <c r="BYJ53" s="1116"/>
      <c r="BYK53" s="1116"/>
      <c r="BYL53" s="1116"/>
      <c r="BYM53" s="1116"/>
      <c r="BYN53" s="1116"/>
      <c r="BYO53" s="1116"/>
      <c r="BYP53" s="1116"/>
      <c r="BYQ53" s="1116"/>
      <c r="BYR53" s="1116"/>
      <c r="BYS53" s="1116"/>
      <c r="BYT53" s="1116"/>
      <c r="BYU53" s="1116"/>
      <c r="BYV53" s="1116"/>
      <c r="BYW53" s="1116"/>
      <c r="BYX53" s="1116"/>
      <c r="BYY53" s="1116"/>
      <c r="BYZ53" s="1116"/>
      <c r="BZA53" s="1116"/>
      <c r="BZB53" s="1116"/>
      <c r="BZC53" s="1116"/>
      <c r="BZD53" s="1116"/>
      <c r="BZE53" s="1116"/>
      <c r="BZF53" s="1116"/>
      <c r="BZG53" s="1116"/>
      <c r="BZH53" s="1116"/>
      <c r="BZI53" s="1116"/>
      <c r="BZJ53" s="1116"/>
      <c r="BZK53" s="1116"/>
      <c r="BZL53" s="1116"/>
      <c r="BZM53" s="1116"/>
      <c r="BZN53" s="1116"/>
      <c r="BZO53" s="1116"/>
      <c r="BZP53" s="1116"/>
      <c r="BZQ53" s="1116"/>
      <c r="BZR53" s="1116"/>
      <c r="BZS53" s="1116"/>
      <c r="BZT53" s="1116"/>
      <c r="BZU53" s="1116"/>
      <c r="BZV53" s="1116"/>
      <c r="BZW53" s="1116"/>
      <c r="BZX53" s="1116"/>
      <c r="BZY53" s="1116"/>
      <c r="BZZ53" s="1116"/>
      <c r="CAA53" s="1116"/>
      <c r="CAB53" s="1116"/>
      <c r="CAC53" s="1116"/>
      <c r="CAD53" s="1116"/>
      <c r="CAE53" s="1116"/>
      <c r="CAF53" s="1116"/>
      <c r="CAG53" s="1116"/>
      <c r="CAH53" s="1116"/>
      <c r="CAI53" s="1116"/>
      <c r="CAJ53" s="1116"/>
      <c r="CAK53" s="1116"/>
      <c r="CAL53" s="1116"/>
      <c r="CAM53" s="1116"/>
      <c r="CAN53" s="1116"/>
      <c r="CAO53" s="1116"/>
      <c r="CAP53" s="1116"/>
      <c r="CAQ53" s="1116"/>
      <c r="CAR53" s="1116"/>
      <c r="CAS53" s="1116"/>
      <c r="CAT53" s="1116"/>
      <c r="CAU53" s="1116"/>
      <c r="CAV53" s="1116"/>
      <c r="CAW53" s="1116"/>
      <c r="CAX53" s="1116"/>
      <c r="CAY53" s="1116"/>
      <c r="CAZ53" s="1116"/>
      <c r="CBA53" s="1116"/>
      <c r="CBB53" s="1116"/>
      <c r="CBC53" s="1116"/>
      <c r="CBD53" s="1116"/>
      <c r="CBE53" s="1116"/>
      <c r="CBF53" s="1116"/>
      <c r="CBG53" s="1116"/>
      <c r="CBH53" s="1116"/>
      <c r="CBI53" s="1116"/>
      <c r="CBJ53" s="1116"/>
      <c r="CBK53" s="1116"/>
      <c r="CBL53" s="1116"/>
      <c r="CBM53" s="1116"/>
      <c r="CBN53" s="1116"/>
      <c r="CBO53" s="1116"/>
      <c r="CBP53" s="1116"/>
      <c r="CBQ53" s="1116"/>
      <c r="CBR53" s="1116"/>
      <c r="CBS53" s="1116"/>
      <c r="CBT53" s="1116"/>
      <c r="CBU53" s="1116"/>
      <c r="CBV53" s="1116"/>
      <c r="CBW53" s="1116"/>
      <c r="CBX53" s="1116"/>
      <c r="CBY53" s="1116"/>
      <c r="CBZ53" s="1116"/>
      <c r="CCA53" s="1116"/>
      <c r="CCB53" s="1116"/>
      <c r="CCC53" s="1116"/>
      <c r="CCD53" s="1116"/>
      <c r="CCE53" s="1116"/>
      <c r="CCF53" s="1116"/>
      <c r="CCG53" s="1116"/>
      <c r="CCH53" s="1116"/>
      <c r="CCI53" s="1116"/>
      <c r="CCJ53" s="1116"/>
      <c r="CCK53" s="1116"/>
      <c r="CCL53" s="1116"/>
      <c r="CCM53" s="1116"/>
      <c r="CCN53" s="1116"/>
      <c r="CCO53" s="1116"/>
      <c r="CCP53" s="1116"/>
      <c r="CCQ53" s="1116"/>
      <c r="CCR53" s="1116"/>
      <c r="CCS53" s="1116"/>
      <c r="CCT53" s="1116"/>
      <c r="CCU53" s="1116"/>
      <c r="CCV53" s="1116"/>
      <c r="CCW53" s="1116"/>
      <c r="CCX53" s="1116"/>
      <c r="CCY53" s="1116"/>
      <c r="CCZ53" s="1116"/>
      <c r="CDA53" s="1116"/>
      <c r="CDB53" s="1116"/>
      <c r="CDC53" s="1116"/>
      <c r="CDD53" s="1116"/>
      <c r="CDE53" s="1116"/>
      <c r="CDF53" s="1116"/>
      <c r="CDG53" s="1116"/>
      <c r="CDH53" s="1116"/>
      <c r="CDI53" s="1116"/>
      <c r="CDJ53" s="1116"/>
      <c r="CDK53" s="1116"/>
      <c r="CDL53" s="1116"/>
      <c r="CDM53" s="1116"/>
      <c r="CDN53" s="1116"/>
      <c r="CDO53" s="1116"/>
      <c r="CDP53" s="1116"/>
      <c r="CDQ53" s="1116"/>
      <c r="CDR53" s="1116"/>
      <c r="CDS53" s="1116"/>
      <c r="CDT53" s="1116"/>
      <c r="CDU53" s="1116"/>
      <c r="CDV53" s="1116"/>
      <c r="CDW53" s="1116"/>
      <c r="CDX53" s="1116"/>
      <c r="CDY53" s="1116"/>
      <c r="CDZ53" s="1116"/>
      <c r="CEA53" s="1116"/>
      <c r="CEB53" s="1116"/>
      <c r="CEC53" s="1116"/>
      <c r="CED53" s="1116"/>
      <c r="CEE53" s="1116"/>
      <c r="CEF53" s="1116"/>
      <c r="CEG53" s="1116"/>
      <c r="CEH53" s="1116"/>
      <c r="CEI53" s="1116"/>
      <c r="CEJ53" s="1116"/>
      <c r="CEK53" s="1116"/>
      <c r="CEL53" s="1116"/>
      <c r="CEM53" s="1116"/>
      <c r="CEN53" s="1116"/>
      <c r="CEO53" s="1116"/>
      <c r="CEP53" s="1116"/>
      <c r="CEQ53" s="1116"/>
      <c r="CER53" s="1116"/>
      <c r="CES53" s="1116"/>
      <c r="CET53" s="1116"/>
      <c r="CEU53" s="1116"/>
      <c r="CEV53" s="1116"/>
      <c r="CEW53" s="1116"/>
      <c r="CEX53" s="1116"/>
      <c r="CEY53" s="1116"/>
      <c r="CEZ53" s="1116"/>
      <c r="CFA53" s="1116"/>
      <c r="CFB53" s="1116"/>
      <c r="CFC53" s="1116"/>
      <c r="CFD53" s="1116"/>
      <c r="CFE53" s="1116"/>
      <c r="CFF53" s="1116"/>
      <c r="CFG53" s="1116"/>
      <c r="CFH53" s="1116"/>
      <c r="CFI53" s="1116"/>
      <c r="CFJ53" s="1116"/>
      <c r="CFK53" s="1116"/>
      <c r="CFL53" s="1116"/>
      <c r="CFM53" s="1116"/>
      <c r="CFN53" s="1116"/>
      <c r="CFO53" s="1116"/>
      <c r="CFP53" s="1116"/>
      <c r="CFQ53" s="1116"/>
      <c r="CFR53" s="1116"/>
      <c r="CFS53" s="1116"/>
      <c r="CFT53" s="1116"/>
      <c r="CFU53" s="1116"/>
      <c r="CFV53" s="1116"/>
      <c r="CFW53" s="1116"/>
      <c r="CFX53" s="1116"/>
      <c r="CFY53" s="1116"/>
      <c r="CFZ53" s="1116"/>
      <c r="CGA53" s="1116"/>
      <c r="CGB53" s="1116"/>
      <c r="CGC53" s="1116"/>
      <c r="CGD53" s="1116"/>
      <c r="CGE53" s="1116"/>
      <c r="CGF53" s="1116"/>
      <c r="CGG53" s="1116"/>
      <c r="CGH53" s="1116"/>
      <c r="CGI53" s="1116"/>
      <c r="CGJ53" s="1116"/>
      <c r="CGK53" s="1116"/>
      <c r="CGL53" s="1116"/>
      <c r="CGM53" s="1116"/>
      <c r="CGN53" s="1116"/>
      <c r="CGO53" s="1116"/>
      <c r="CGP53" s="1116"/>
      <c r="CGQ53" s="1116"/>
      <c r="CGR53" s="1116"/>
      <c r="CGS53" s="1116"/>
      <c r="CGT53" s="1116"/>
      <c r="CGU53" s="1116"/>
      <c r="CGV53" s="1116"/>
      <c r="CGW53" s="1116"/>
      <c r="CGX53" s="1116"/>
      <c r="CGY53" s="1116"/>
      <c r="CGZ53" s="1116"/>
      <c r="CHA53" s="1116"/>
      <c r="CHB53" s="1116"/>
      <c r="CHC53" s="1116"/>
      <c r="CHD53" s="1116"/>
      <c r="CHE53" s="1116"/>
      <c r="CHF53" s="1116"/>
      <c r="CHG53" s="1116"/>
      <c r="CHH53" s="1116"/>
      <c r="CHI53" s="1116"/>
      <c r="CHJ53" s="1116"/>
      <c r="CHK53" s="1116"/>
      <c r="CHL53" s="1116"/>
      <c r="CHM53" s="1116"/>
      <c r="CHN53" s="1116"/>
      <c r="CHO53" s="1116"/>
      <c r="CHP53" s="1116"/>
      <c r="CHQ53" s="1116"/>
      <c r="CHR53" s="1116"/>
      <c r="CHS53" s="1116"/>
      <c r="CHT53" s="1116"/>
      <c r="CHU53" s="1116"/>
      <c r="CHV53" s="1116"/>
      <c r="CHW53" s="1116"/>
      <c r="CHX53" s="1116"/>
      <c r="CHY53" s="1116"/>
      <c r="CHZ53" s="1116"/>
      <c r="CIA53" s="1116"/>
      <c r="CIB53" s="1116"/>
      <c r="CIC53" s="1116"/>
      <c r="CID53" s="1116"/>
      <c r="CIE53" s="1116"/>
      <c r="CIF53" s="1116"/>
      <c r="CIG53" s="1116"/>
      <c r="CIH53" s="1116"/>
      <c r="CII53" s="1116"/>
      <c r="CIJ53" s="1116"/>
      <c r="CIK53" s="1116"/>
      <c r="CIL53" s="1116"/>
      <c r="CIM53" s="1116"/>
      <c r="CIN53" s="1116"/>
      <c r="CIO53" s="1116"/>
      <c r="CIP53" s="1116"/>
      <c r="CIQ53" s="1116"/>
      <c r="CIR53" s="1116"/>
      <c r="CIS53" s="1116"/>
      <c r="CIT53" s="1116"/>
      <c r="CIU53" s="1116"/>
      <c r="CIV53" s="1116"/>
      <c r="CIW53" s="1116"/>
      <c r="CIX53" s="1116"/>
      <c r="CIY53" s="1116"/>
      <c r="CIZ53" s="1116"/>
      <c r="CJA53" s="1116"/>
      <c r="CJB53" s="1116"/>
      <c r="CJC53" s="1116"/>
      <c r="CJD53" s="1116"/>
      <c r="CJE53" s="1116"/>
      <c r="CJF53" s="1116"/>
      <c r="CJG53" s="1116"/>
      <c r="CJH53" s="1116"/>
      <c r="CJI53" s="1116"/>
      <c r="CJJ53" s="1116"/>
      <c r="CJK53" s="1116"/>
      <c r="CJL53" s="1116"/>
      <c r="CJM53" s="1116"/>
      <c r="CJN53" s="1116"/>
      <c r="CJO53" s="1116"/>
      <c r="CJP53" s="1116"/>
      <c r="CJQ53" s="1116"/>
      <c r="CJR53" s="1116"/>
      <c r="CJS53" s="1116"/>
      <c r="CJT53" s="1116"/>
      <c r="CJU53" s="1116"/>
      <c r="CJV53" s="1116"/>
      <c r="CJW53" s="1116"/>
      <c r="CJX53" s="1116"/>
      <c r="CJY53" s="1116"/>
      <c r="CJZ53" s="1116"/>
      <c r="CKA53" s="1116"/>
      <c r="CKB53" s="1116"/>
      <c r="CKC53" s="1116"/>
      <c r="CKD53" s="1116"/>
      <c r="CKE53" s="1116"/>
      <c r="CKF53" s="1116"/>
      <c r="CKG53" s="1116"/>
      <c r="CKH53" s="1116"/>
      <c r="CKI53" s="1116"/>
      <c r="CKJ53" s="1116"/>
      <c r="CKK53" s="1116"/>
      <c r="CKL53" s="1116"/>
      <c r="CKM53" s="1116"/>
      <c r="CKN53" s="1116"/>
      <c r="CKO53" s="1116"/>
      <c r="CKP53" s="1116"/>
      <c r="CKQ53" s="1116"/>
      <c r="CKR53" s="1116"/>
      <c r="CKS53" s="1116"/>
      <c r="CKT53" s="1116"/>
      <c r="CKU53" s="1116"/>
      <c r="CKV53" s="1116"/>
      <c r="CKW53" s="1116"/>
      <c r="CKX53" s="1116"/>
      <c r="CKY53" s="1116"/>
      <c r="CKZ53" s="1116"/>
      <c r="CLA53" s="1116"/>
      <c r="CLB53" s="1116"/>
      <c r="CLC53" s="1116"/>
      <c r="CLD53" s="1116"/>
      <c r="CLE53" s="1116"/>
      <c r="CLF53" s="1116"/>
      <c r="CLG53" s="1116"/>
      <c r="CLH53" s="1116"/>
      <c r="CLI53" s="1116"/>
      <c r="CLJ53" s="1116"/>
      <c r="CLK53" s="1116"/>
      <c r="CLL53" s="1116"/>
      <c r="CLM53" s="1116"/>
      <c r="CLN53" s="1116"/>
      <c r="CLO53" s="1116"/>
      <c r="CLP53" s="1116"/>
      <c r="CLQ53" s="1116"/>
      <c r="CLR53" s="1116"/>
      <c r="CLS53" s="1116"/>
      <c r="CLT53" s="1116"/>
      <c r="CLU53" s="1116"/>
      <c r="CLV53" s="1116"/>
      <c r="CLW53" s="1116"/>
      <c r="CLX53" s="1116"/>
      <c r="CLY53" s="1116"/>
      <c r="CLZ53" s="1116"/>
      <c r="CMA53" s="1116"/>
      <c r="CMB53" s="1116"/>
      <c r="CMC53" s="1116"/>
      <c r="CMD53" s="1116"/>
      <c r="CME53" s="1116"/>
      <c r="CMF53" s="1116"/>
      <c r="CMG53" s="1116"/>
      <c r="CMH53" s="1116"/>
      <c r="CMI53" s="1116"/>
      <c r="CMJ53" s="1116"/>
      <c r="CMK53" s="1116"/>
      <c r="CML53" s="1116"/>
      <c r="CMM53" s="1116"/>
      <c r="CMN53" s="1116"/>
      <c r="CMO53" s="1116"/>
      <c r="CMP53" s="1116"/>
      <c r="CMQ53" s="1116"/>
      <c r="CMR53" s="1116"/>
      <c r="CMS53" s="1116"/>
      <c r="CMT53" s="1116"/>
      <c r="CMU53" s="1116"/>
      <c r="CMV53" s="1116"/>
      <c r="CMW53" s="1116"/>
      <c r="CMX53" s="1116"/>
      <c r="CMY53" s="1116"/>
      <c r="CMZ53" s="1116"/>
      <c r="CNA53" s="1116"/>
      <c r="CNB53" s="1116"/>
      <c r="CNC53" s="1116"/>
      <c r="CND53" s="1116"/>
      <c r="CNE53" s="1116"/>
      <c r="CNF53" s="1116"/>
      <c r="CNG53" s="1116"/>
      <c r="CNH53" s="1116"/>
      <c r="CNI53" s="1116"/>
      <c r="CNJ53" s="1116"/>
      <c r="CNK53" s="1116"/>
      <c r="CNL53" s="1116"/>
      <c r="CNM53" s="1116"/>
      <c r="CNN53" s="1116"/>
      <c r="CNO53" s="1116"/>
      <c r="CNP53" s="1116"/>
      <c r="CNQ53" s="1116"/>
      <c r="CNR53" s="1116"/>
      <c r="CNS53" s="1116"/>
      <c r="CNT53" s="1116"/>
      <c r="CNU53" s="1116"/>
      <c r="CNV53" s="1116"/>
      <c r="CNW53" s="1116"/>
      <c r="CNX53" s="1116"/>
      <c r="CNY53" s="1116"/>
      <c r="CNZ53" s="1116"/>
      <c r="COA53" s="1116"/>
      <c r="COB53" s="1116"/>
      <c r="COC53" s="1116"/>
      <c r="COD53" s="1116"/>
      <c r="COE53" s="1116"/>
      <c r="COF53" s="1116"/>
      <c r="COG53" s="1116"/>
      <c r="COH53" s="1116"/>
      <c r="COI53" s="1116"/>
      <c r="COJ53" s="1116"/>
      <c r="COK53" s="1116"/>
      <c r="COL53" s="1116"/>
      <c r="COM53" s="1116"/>
      <c r="CON53" s="1116"/>
      <c r="COO53" s="1116"/>
      <c r="COP53" s="1116"/>
      <c r="COQ53" s="1116"/>
      <c r="COR53" s="1116"/>
      <c r="COS53" s="1116"/>
      <c r="COT53" s="1116"/>
      <c r="COU53" s="1116"/>
      <c r="COV53" s="1116"/>
      <c r="COW53" s="1116"/>
      <c r="COX53" s="1116"/>
      <c r="COY53" s="1116"/>
      <c r="COZ53" s="1116"/>
      <c r="CPA53" s="1116"/>
      <c r="CPB53" s="1116"/>
      <c r="CPC53" s="1116"/>
      <c r="CPD53" s="1116"/>
      <c r="CPE53" s="1116"/>
      <c r="CPF53" s="1116"/>
      <c r="CPG53" s="1116"/>
      <c r="CPH53" s="1116"/>
      <c r="CPI53" s="1116"/>
      <c r="CPJ53" s="1116"/>
      <c r="CPK53" s="1116"/>
      <c r="CPL53" s="1116"/>
      <c r="CPM53" s="1116"/>
      <c r="CPN53" s="1116"/>
      <c r="CPO53" s="1116"/>
      <c r="CPP53" s="1116"/>
      <c r="CPQ53" s="1116"/>
      <c r="CPR53" s="1116"/>
      <c r="CPS53" s="1116"/>
      <c r="CPT53" s="1116"/>
      <c r="CPU53" s="1116"/>
      <c r="CPV53" s="1116"/>
      <c r="CPW53" s="1116"/>
      <c r="CPX53" s="1116"/>
      <c r="CPY53" s="1116"/>
      <c r="CPZ53" s="1116"/>
      <c r="CQA53" s="1116"/>
      <c r="CQB53" s="1116"/>
      <c r="CQC53" s="1116"/>
      <c r="CQD53" s="1116"/>
      <c r="CQE53" s="1116"/>
      <c r="CQF53" s="1116"/>
      <c r="CQG53" s="1116"/>
      <c r="CQH53" s="1116"/>
      <c r="CQI53" s="1116"/>
      <c r="CQJ53" s="1116"/>
      <c r="CQK53" s="1116"/>
      <c r="CQL53" s="1116"/>
      <c r="CQM53" s="1116"/>
      <c r="CQN53" s="1116"/>
      <c r="CQO53" s="1116"/>
      <c r="CQP53" s="1116"/>
      <c r="CQQ53" s="1116"/>
      <c r="CQR53" s="1116"/>
      <c r="CQS53" s="1116"/>
      <c r="CQT53" s="1116"/>
      <c r="CQU53" s="1116"/>
      <c r="CQV53" s="1116"/>
      <c r="CQW53" s="1116"/>
      <c r="CQX53" s="1116"/>
      <c r="CQY53" s="1116"/>
      <c r="CQZ53" s="1116"/>
      <c r="CRA53" s="1116"/>
      <c r="CRB53" s="1116"/>
      <c r="CRC53" s="1116"/>
      <c r="CRD53" s="1116"/>
      <c r="CRE53" s="1116"/>
      <c r="CRF53" s="1116"/>
      <c r="CRG53" s="1116"/>
      <c r="CRH53" s="1116"/>
      <c r="CRI53" s="1116"/>
      <c r="CRJ53" s="1116"/>
      <c r="CRK53" s="1116"/>
      <c r="CRL53" s="1116"/>
      <c r="CRM53" s="1116"/>
      <c r="CRN53" s="1116"/>
      <c r="CRO53" s="1116"/>
      <c r="CRP53" s="1116"/>
      <c r="CRQ53" s="1116"/>
      <c r="CRR53" s="1116"/>
      <c r="CRS53" s="1116"/>
      <c r="CRT53" s="1116"/>
      <c r="CRU53" s="1116"/>
      <c r="CRV53" s="1116"/>
      <c r="CRW53" s="1116"/>
      <c r="CRX53" s="1116"/>
      <c r="CRY53" s="1116"/>
      <c r="CRZ53" s="1116"/>
      <c r="CSA53" s="1116"/>
      <c r="CSB53" s="1116"/>
      <c r="CSC53" s="1116"/>
      <c r="CSD53" s="1116"/>
      <c r="CSE53" s="1116"/>
      <c r="CSF53" s="1116"/>
      <c r="CSG53" s="1116"/>
      <c r="CSH53" s="1116"/>
      <c r="CSI53" s="1116"/>
      <c r="CSJ53" s="1116"/>
      <c r="CSK53" s="1116"/>
      <c r="CSL53" s="1116"/>
      <c r="CSM53" s="1116"/>
      <c r="CSN53" s="1116"/>
      <c r="CSO53" s="1116"/>
      <c r="CSP53" s="1116"/>
      <c r="CSQ53" s="1116"/>
      <c r="CSR53" s="1116"/>
      <c r="CSS53" s="1116"/>
      <c r="CST53" s="1116"/>
      <c r="CSU53" s="1116"/>
      <c r="CSV53" s="1116"/>
      <c r="CSW53" s="1116"/>
      <c r="CSX53" s="1116"/>
      <c r="CSY53" s="1116"/>
      <c r="CSZ53" s="1116"/>
      <c r="CTA53" s="1116"/>
      <c r="CTB53" s="1116"/>
      <c r="CTC53" s="1116"/>
      <c r="CTD53" s="1116"/>
      <c r="CTE53" s="1116"/>
      <c r="CTF53" s="1116"/>
      <c r="CTG53" s="1116"/>
      <c r="CTH53" s="1116"/>
      <c r="CTI53" s="1116"/>
      <c r="CTJ53" s="1116"/>
      <c r="CTK53" s="1116"/>
      <c r="CTL53" s="1116"/>
      <c r="CTM53" s="1116"/>
      <c r="CTN53" s="1116"/>
      <c r="CTO53" s="1116"/>
      <c r="CTP53" s="1116"/>
      <c r="CTQ53" s="1116"/>
      <c r="CTR53" s="1116"/>
      <c r="CTS53" s="1116"/>
      <c r="CTT53" s="1116"/>
      <c r="CTU53" s="1116"/>
      <c r="CTV53" s="1116"/>
      <c r="CTW53" s="1116"/>
      <c r="CTX53" s="1116"/>
      <c r="CTY53" s="1116"/>
      <c r="CTZ53" s="1116"/>
      <c r="CUA53" s="1116"/>
      <c r="CUB53" s="1116"/>
      <c r="CUC53" s="1116"/>
      <c r="CUD53" s="1116"/>
      <c r="CUE53" s="1116"/>
      <c r="CUF53" s="1116"/>
      <c r="CUG53" s="1116"/>
      <c r="CUH53" s="1116"/>
      <c r="CUI53" s="1116"/>
      <c r="CUJ53" s="1116"/>
      <c r="CUK53" s="1116"/>
      <c r="CUL53" s="1116"/>
      <c r="CUM53" s="1116"/>
      <c r="CUN53" s="1116"/>
      <c r="CUO53" s="1116"/>
      <c r="CUP53" s="1116"/>
      <c r="CUQ53" s="1116"/>
      <c r="CUR53" s="1116"/>
      <c r="CUS53" s="1116"/>
      <c r="CUT53" s="1116"/>
      <c r="CUU53" s="1116"/>
      <c r="CUV53" s="1116"/>
      <c r="CUW53" s="1116"/>
      <c r="CUX53" s="1116"/>
      <c r="CUY53" s="1116"/>
      <c r="CUZ53" s="1116"/>
      <c r="CVA53" s="1116"/>
      <c r="CVB53" s="1116"/>
      <c r="CVC53" s="1116"/>
      <c r="CVD53" s="1116"/>
      <c r="CVE53" s="1116"/>
      <c r="CVF53" s="1116"/>
      <c r="CVG53" s="1116"/>
      <c r="CVH53" s="1116"/>
      <c r="CVI53" s="1116"/>
      <c r="CVJ53" s="1116"/>
      <c r="CVK53" s="1116"/>
      <c r="CVL53" s="1116"/>
      <c r="CVM53" s="1116"/>
      <c r="CVN53" s="1116"/>
      <c r="CVO53" s="1116"/>
      <c r="CVP53" s="1116"/>
      <c r="CVQ53" s="1116"/>
      <c r="CVR53" s="1116"/>
      <c r="CVS53" s="1116"/>
      <c r="CVT53" s="1116"/>
      <c r="CVU53" s="1116"/>
      <c r="CVV53" s="1116"/>
      <c r="CVW53" s="1116"/>
      <c r="CVX53" s="1116"/>
      <c r="CVY53" s="1116"/>
      <c r="CVZ53" s="1116"/>
      <c r="CWA53" s="1116"/>
      <c r="CWB53" s="1116"/>
      <c r="CWC53" s="1116"/>
      <c r="CWD53" s="1116"/>
      <c r="CWE53" s="1116"/>
      <c r="CWF53" s="1116"/>
      <c r="CWG53" s="1116"/>
      <c r="CWH53" s="1116"/>
      <c r="CWI53" s="1116"/>
      <c r="CWJ53" s="1116"/>
      <c r="CWK53" s="1116"/>
      <c r="CWL53" s="1116"/>
      <c r="CWM53" s="1116"/>
      <c r="CWN53" s="1116"/>
      <c r="CWO53" s="1116"/>
      <c r="CWP53" s="1116"/>
      <c r="CWQ53" s="1116"/>
      <c r="CWR53" s="1116"/>
      <c r="CWS53" s="1116"/>
      <c r="CWT53" s="1116"/>
      <c r="CWU53" s="1116"/>
      <c r="CWV53" s="1116"/>
      <c r="CWW53" s="1116"/>
      <c r="CWX53" s="1116"/>
      <c r="CWY53" s="1116"/>
      <c r="CWZ53" s="1116"/>
      <c r="CXA53" s="1116"/>
      <c r="CXB53" s="1116"/>
      <c r="CXC53" s="1116"/>
      <c r="CXD53" s="1116"/>
      <c r="CXE53" s="1116"/>
      <c r="CXF53" s="1116"/>
      <c r="CXG53" s="1116"/>
      <c r="CXH53" s="1116"/>
      <c r="CXI53" s="1116"/>
      <c r="CXJ53" s="1116"/>
      <c r="CXK53" s="1116"/>
      <c r="CXL53" s="1116"/>
      <c r="CXM53" s="1116"/>
      <c r="CXN53" s="1116"/>
      <c r="CXO53" s="1116"/>
      <c r="CXP53" s="1116"/>
      <c r="CXQ53" s="1116"/>
      <c r="CXR53" s="1116"/>
      <c r="CXS53" s="1116"/>
      <c r="CXT53" s="1116"/>
      <c r="CXU53" s="1116"/>
      <c r="CXV53" s="1116"/>
      <c r="CXW53" s="1116"/>
      <c r="CXX53" s="1116"/>
      <c r="CXY53" s="1116"/>
      <c r="CXZ53" s="1116"/>
      <c r="CYA53" s="1116"/>
      <c r="CYB53" s="1116"/>
      <c r="CYC53" s="1116"/>
      <c r="CYD53" s="1116"/>
      <c r="CYE53" s="1116"/>
      <c r="CYF53" s="1116"/>
      <c r="CYG53" s="1116"/>
      <c r="CYH53" s="1116"/>
      <c r="CYI53" s="1116"/>
      <c r="CYJ53" s="1116"/>
      <c r="CYK53" s="1116"/>
      <c r="CYL53" s="1116"/>
      <c r="CYM53" s="1116"/>
      <c r="CYN53" s="1116"/>
      <c r="CYO53" s="1116"/>
      <c r="CYP53" s="1116"/>
      <c r="CYQ53" s="1116"/>
      <c r="CYR53" s="1116"/>
      <c r="CYS53" s="1116"/>
      <c r="CYT53" s="1116"/>
      <c r="CYU53" s="1116"/>
      <c r="CYV53" s="1116"/>
      <c r="CYW53" s="1116"/>
      <c r="CYX53" s="1116"/>
      <c r="CYY53" s="1116"/>
      <c r="CYZ53" s="1116"/>
      <c r="CZA53" s="1116"/>
      <c r="CZB53" s="1116"/>
      <c r="CZC53" s="1116"/>
      <c r="CZD53" s="1116"/>
      <c r="CZE53" s="1116"/>
      <c r="CZF53" s="1116"/>
      <c r="CZG53" s="1116"/>
      <c r="CZH53" s="1116"/>
      <c r="CZI53" s="1116"/>
      <c r="CZJ53" s="1116"/>
      <c r="CZK53" s="1116"/>
      <c r="CZL53" s="1116"/>
      <c r="CZM53" s="1116"/>
      <c r="CZN53" s="1116"/>
      <c r="CZO53" s="1116"/>
      <c r="CZP53" s="1116"/>
      <c r="CZQ53" s="1116"/>
      <c r="CZR53" s="1116"/>
      <c r="CZS53" s="1116"/>
      <c r="CZT53" s="1116"/>
      <c r="CZU53" s="1116"/>
      <c r="CZV53" s="1116"/>
      <c r="CZW53" s="1116"/>
      <c r="CZX53" s="1116"/>
      <c r="CZY53" s="1116"/>
      <c r="CZZ53" s="1116"/>
      <c r="DAA53" s="1116"/>
      <c r="DAB53" s="1116"/>
      <c r="DAC53" s="1116"/>
      <c r="DAD53" s="1116"/>
      <c r="DAE53" s="1116"/>
      <c r="DAF53" s="1116"/>
      <c r="DAG53" s="1116"/>
      <c r="DAH53" s="1116"/>
      <c r="DAI53" s="1116"/>
      <c r="DAJ53" s="1116"/>
      <c r="DAK53" s="1116"/>
      <c r="DAL53" s="1116"/>
      <c r="DAM53" s="1116"/>
      <c r="DAN53" s="1116"/>
      <c r="DAO53" s="1116"/>
      <c r="DAP53" s="1116"/>
      <c r="DAQ53" s="1116"/>
      <c r="DAR53" s="1116"/>
      <c r="DAS53" s="1116"/>
      <c r="DAT53" s="1116"/>
      <c r="DAU53" s="1116"/>
      <c r="DAV53" s="1116"/>
      <c r="DAW53" s="1116"/>
      <c r="DAX53" s="1116"/>
      <c r="DAY53" s="1116"/>
      <c r="DAZ53" s="1116"/>
      <c r="DBA53" s="1116"/>
      <c r="DBB53" s="1116"/>
      <c r="DBC53" s="1116"/>
      <c r="DBD53" s="1116"/>
      <c r="DBE53" s="1116"/>
      <c r="DBF53" s="1116"/>
      <c r="DBG53" s="1116"/>
      <c r="DBH53" s="1116"/>
      <c r="DBI53" s="1116"/>
      <c r="DBJ53" s="1116"/>
      <c r="DBK53" s="1116"/>
      <c r="DBL53" s="1116"/>
      <c r="DBM53" s="1116"/>
      <c r="DBN53" s="1116"/>
      <c r="DBO53" s="1116"/>
      <c r="DBP53" s="1116"/>
      <c r="DBQ53" s="1116"/>
      <c r="DBR53" s="1116"/>
      <c r="DBS53" s="1116"/>
      <c r="DBT53" s="1116"/>
      <c r="DBU53" s="1116"/>
      <c r="DBV53" s="1116"/>
      <c r="DBW53" s="1116"/>
      <c r="DBX53" s="1116"/>
      <c r="DBY53" s="1116"/>
      <c r="DBZ53" s="1116"/>
      <c r="DCA53" s="1116"/>
      <c r="DCB53" s="1116"/>
      <c r="DCC53" s="1116"/>
      <c r="DCD53" s="1116"/>
      <c r="DCE53" s="1116"/>
      <c r="DCF53" s="1116"/>
      <c r="DCG53" s="1116"/>
      <c r="DCH53" s="1116"/>
      <c r="DCI53" s="1116"/>
      <c r="DCJ53" s="1116"/>
      <c r="DCK53" s="1116"/>
      <c r="DCL53" s="1116"/>
      <c r="DCM53" s="1116"/>
      <c r="DCN53" s="1116"/>
      <c r="DCO53" s="1116"/>
      <c r="DCP53" s="1116"/>
      <c r="DCQ53" s="1116"/>
      <c r="DCR53" s="1116"/>
      <c r="DCS53" s="1116"/>
      <c r="DCT53" s="1116"/>
      <c r="DCU53" s="1116"/>
      <c r="DCV53" s="1116"/>
      <c r="DCW53" s="1116"/>
      <c r="DCX53" s="1116"/>
      <c r="DCY53" s="1116"/>
      <c r="DCZ53" s="1116"/>
      <c r="DDA53" s="1116"/>
      <c r="DDB53" s="1116"/>
      <c r="DDC53" s="1116"/>
      <c r="DDD53" s="1116"/>
      <c r="DDE53" s="1116"/>
      <c r="DDF53" s="1116"/>
      <c r="DDG53" s="1116"/>
      <c r="DDH53" s="1116"/>
      <c r="DDI53" s="1116"/>
      <c r="DDJ53" s="1116"/>
      <c r="DDK53" s="1116"/>
      <c r="DDL53" s="1116"/>
      <c r="DDM53" s="1116"/>
      <c r="DDN53" s="1116"/>
      <c r="DDO53" s="1116"/>
      <c r="DDP53" s="1116"/>
      <c r="DDQ53" s="1116"/>
      <c r="DDR53" s="1116"/>
      <c r="DDS53" s="1116"/>
      <c r="DDT53" s="1116"/>
      <c r="DDU53" s="1116"/>
      <c r="DDV53" s="1116"/>
      <c r="DDW53" s="1116"/>
      <c r="DDX53" s="1116"/>
      <c r="DDY53" s="1116"/>
      <c r="DDZ53" s="1116"/>
      <c r="DEA53" s="1116"/>
      <c r="DEB53" s="1116"/>
      <c r="DEC53" s="1116"/>
      <c r="DED53" s="1116"/>
      <c r="DEE53" s="1116"/>
      <c r="DEF53" s="1116"/>
      <c r="DEG53" s="1116"/>
      <c r="DEH53" s="1116"/>
      <c r="DEI53" s="1116"/>
      <c r="DEJ53" s="1116"/>
      <c r="DEK53" s="1116"/>
      <c r="DEL53" s="1116"/>
      <c r="DEM53" s="1116"/>
      <c r="DEN53" s="1116"/>
      <c r="DEO53" s="1116"/>
      <c r="DEP53" s="1116"/>
      <c r="DEQ53" s="1116"/>
      <c r="DER53" s="1116"/>
      <c r="DES53" s="1116"/>
      <c r="DET53" s="1116"/>
      <c r="DEU53" s="1116"/>
      <c r="DEV53" s="1116"/>
      <c r="DEW53" s="1116"/>
      <c r="DEX53" s="1116"/>
      <c r="DEY53" s="1116"/>
      <c r="DEZ53" s="1116"/>
      <c r="DFA53" s="1116"/>
      <c r="DFB53" s="1116"/>
      <c r="DFC53" s="1116"/>
      <c r="DFD53" s="1116"/>
      <c r="DFE53" s="1116"/>
      <c r="DFF53" s="1116"/>
      <c r="DFG53" s="1116"/>
      <c r="DFH53" s="1116"/>
      <c r="DFI53" s="1116"/>
      <c r="DFJ53" s="1116"/>
      <c r="DFK53" s="1116"/>
      <c r="DFL53" s="1116"/>
      <c r="DFM53" s="1116"/>
      <c r="DFN53" s="1116"/>
      <c r="DFO53" s="1116"/>
      <c r="DFP53" s="1116"/>
      <c r="DFQ53" s="1116"/>
      <c r="DFR53" s="1116"/>
      <c r="DFS53" s="1116"/>
      <c r="DFT53" s="1116"/>
      <c r="DFU53" s="1116"/>
      <c r="DFV53" s="1116"/>
      <c r="DFW53" s="1116"/>
      <c r="DFX53" s="1116"/>
      <c r="DFY53" s="1116"/>
      <c r="DFZ53" s="1116"/>
      <c r="DGA53" s="1116"/>
      <c r="DGB53" s="1116"/>
      <c r="DGC53" s="1116"/>
      <c r="DGD53" s="1116"/>
      <c r="DGE53" s="1116"/>
      <c r="DGF53" s="1116"/>
      <c r="DGG53" s="1116"/>
      <c r="DGH53" s="1116"/>
      <c r="DGI53" s="1116"/>
      <c r="DGJ53" s="1116"/>
      <c r="DGK53" s="1116"/>
      <c r="DGL53" s="1116"/>
      <c r="DGM53" s="1116"/>
      <c r="DGN53" s="1116"/>
      <c r="DGO53" s="1116"/>
      <c r="DGP53" s="1116"/>
      <c r="DGQ53" s="1116"/>
      <c r="DGR53" s="1116"/>
      <c r="DGS53" s="1116"/>
      <c r="DGT53" s="1116"/>
      <c r="DGU53" s="1116"/>
      <c r="DGV53" s="1116"/>
      <c r="DGW53" s="1116"/>
      <c r="DGX53" s="1116"/>
      <c r="DGY53" s="1116"/>
      <c r="DGZ53" s="1116"/>
      <c r="DHA53" s="1116"/>
      <c r="DHB53" s="1116"/>
      <c r="DHC53" s="1116"/>
      <c r="DHD53" s="1116"/>
      <c r="DHE53" s="1116"/>
      <c r="DHF53" s="1116"/>
      <c r="DHG53" s="1116"/>
      <c r="DHH53" s="1116"/>
      <c r="DHI53" s="1116"/>
      <c r="DHJ53" s="1116"/>
      <c r="DHK53" s="1116"/>
      <c r="DHL53" s="1116"/>
      <c r="DHM53" s="1116"/>
      <c r="DHN53" s="1116"/>
      <c r="DHO53" s="1116"/>
      <c r="DHP53" s="1116"/>
      <c r="DHQ53" s="1116"/>
      <c r="DHR53" s="1116"/>
      <c r="DHS53" s="1116"/>
      <c r="DHT53" s="1116"/>
      <c r="DHU53" s="1116"/>
      <c r="DHV53" s="1116"/>
      <c r="DHW53" s="1116"/>
      <c r="DHX53" s="1116"/>
      <c r="DHY53" s="1116"/>
      <c r="DHZ53" s="1116"/>
      <c r="DIA53" s="1116"/>
      <c r="DIB53" s="1116"/>
      <c r="DIC53" s="1116"/>
      <c r="DID53" s="1116"/>
      <c r="DIE53" s="1116"/>
      <c r="DIF53" s="1116"/>
      <c r="DIG53" s="1116"/>
      <c r="DIH53" s="1116"/>
      <c r="DII53" s="1116"/>
      <c r="DIJ53" s="1116"/>
      <c r="DIK53" s="1116"/>
      <c r="DIL53" s="1116"/>
      <c r="DIM53" s="1116"/>
      <c r="DIN53" s="1116"/>
      <c r="DIO53" s="1116"/>
      <c r="DIP53" s="1116"/>
      <c r="DIQ53" s="1116"/>
      <c r="DIR53" s="1116"/>
      <c r="DIS53" s="1116"/>
      <c r="DIT53" s="1116"/>
      <c r="DIU53" s="1116"/>
      <c r="DIV53" s="1116"/>
      <c r="DIW53" s="1116"/>
      <c r="DIX53" s="1116"/>
      <c r="DIY53" s="1116"/>
      <c r="DIZ53" s="1116"/>
      <c r="DJA53" s="1116"/>
      <c r="DJB53" s="1116"/>
      <c r="DJC53" s="1116"/>
      <c r="DJD53" s="1116"/>
      <c r="DJE53" s="1116"/>
      <c r="DJF53" s="1116"/>
      <c r="DJG53" s="1116"/>
      <c r="DJH53" s="1116"/>
      <c r="DJI53" s="1116"/>
      <c r="DJJ53" s="1116"/>
      <c r="DJK53" s="1116"/>
      <c r="DJL53" s="1116"/>
      <c r="DJM53" s="1116"/>
      <c r="DJN53" s="1116"/>
      <c r="DJO53" s="1116"/>
      <c r="DJP53" s="1116"/>
      <c r="DJQ53" s="1116"/>
      <c r="DJR53" s="1116"/>
      <c r="DJS53" s="1116"/>
      <c r="DJT53" s="1116"/>
      <c r="DJU53" s="1116"/>
      <c r="DJV53" s="1116"/>
      <c r="DJW53" s="1116"/>
      <c r="DJX53" s="1116"/>
      <c r="DJY53" s="1116"/>
      <c r="DJZ53" s="1116"/>
      <c r="DKA53" s="1116"/>
      <c r="DKB53" s="1116"/>
      <c r="DKC53" s="1116"/>
      <c r="DKD53" s="1116"/>
      <c r="DKE53" s="1116"/>
      <c r="DKF53" s="1116"/>
      <c r="DKG53" s="1116"/>
      <c r="DKH53" s="1116"/>
      <c r="DKI53" s="1116"/>
      <c r="DKJ53" s="1116"/>
      <c r="DKK53" s="1116"/>
      <c r="DKL53" s="1116"/>
      <c r="DKM53" s="1116"/>
      <c r="DKN53" s="1116"/>
      <c r="DKO53" s="1116"/>
      <c r="DKP53" s="1116"/>
      <c r="DKQ53" s="1116"/>
      <c r="DKR53" s="1116"/>
      <c r="DKS53" s="1116"/>
      <c r="DKT53" s="1116"/>
      <c r="DKU53" s="1116"/>
      <c r="DKV53" s="1116"/>
      <c r="DKW53" s="1116"/>
      <c r="DKX53" s="1116"/>
      <c r="DKY53" s="1116"/>
      <c r="DKZ53" s="1116"/>
      <c r="DLA53" s="1116"/>
      <c r="DLB53" s="1116"/>
      <c r="DLC53" s="1116"/>
      <c r="DLD53" s="1116"/>
      <c r="DLE53" s="1116"/>
      <c r="DLF53" s="1116"/>
      <c r="DLG53" s="1116"/>
      <c r="DLH53" s="1116"/>
      <c r="DLI53" s="1116"/>
      <c r="DLJ53" s="1116"/>
      <c r="DLK53" s="1116"/>
      <c r="DLL53" s="1116"/>
      <c r="DLM53" s="1116"/>
      <c r="DLN53" s="1116"/>
      <c r="DLO53" s="1116"/>
      <c r="DLP53" s="1116"/>
      <c r="DLQ53" s="1116"/>
      <c r="DLR53" s="1116"/>
      <c r="DLS53" s="1116"/>
      <c r="DLT53" s="1116"/>
      <c r="DLU53" s="1116"/>
      <c r="DLV53" s="1116"/>
      <c r="DLW53" s="1116"/>
      <c r="DLX53" s="1116"/>
      <c r="DLY53" s="1116"/>
      <c r="DLZ53" s="1116"/>
      <c r="DMA53" s="1116"/>
      <c r="DMB53" s="1116"/>
      <c r="DMC53" s="1116"/>
      <c r="DMD53" s="1116"/>
      <c r="DME53" s="1116"/>
      <c r="DMF53" s="1116"/>
      <c r="DMG53" s="1116"/>
      <c r="DMH53" s="1116"/>
      <c r="DMI53" s="1116"/>
      <c r="DMJ53" s="1116"/>
      <c r="DMK53" s="1116"/>
      <c r="DML53" s="1116"/>
      <c r="DMM53" s="1116"/>
      <c r="DMN53" s="1116"/>
      <c r="DMO53" s="1116"/>
      <c r="DMP53" s="1116"/>
      <c r="DMQ53" s="1116"/>
      <c r="DMR53" s="1116"/>
      <c r="DMS53" s="1116"/>
      <c r="DMT53" s="1116"/>
      <c r="DMU53" s="1116"/>
      <c r="DMV53" s="1116"/>
      <c r="DMW53" s="1116"/>
      <c r="DMX53" s="1116"/>
      <c r="DMY53" s="1116"/>
      <c r="DMZ53" s="1116"/>
      <c r="DNA53" s="1116"/>
      <c r="DNB53" s="1116"/>
      <c r="DNC53" s="1116"/>
      <c r="DND53" s="1116"/>
      <c r="DNE53" s="1116"/>
      <c r="DNF53" s="1116"/>
      <c r="DNG53" s="1116"/>
      <c r="DNH53" s="1116"/>
      <c r="DNI53" s="1116"/>
      <c r="DNJ53" s="1116"/>
      <c r="DNK53" s="1116"/>
      <c r="DNL53" s="1116"/>
      <c r="DNM53" s="1116"/>
      <c r="DNN53" s="1116"/>
      <c r="DNO53" s="1116"/>
      <c r="DNP53" s="1116"/>
      <c r="DNQ53" s="1116"/>
      <c r="DNR53" s="1116"/>
      <c r="DNS53" s="1116"/>
      <c r="DNT53" s="1116"/>
      <c r="DNU53" s="1116"/>
      <c r="DNV53" s="1116"/>
      <c r="DNW53" s="1116"/>
      <c r="DNX53" s="1116"/>
      <c r="DNY53" s="1116"/>
      <c r="DNZ53" s="1116"/>
      <c r="DOA53" s="1116"/>
      <c r="DOB53" s="1116"/>
      <c r="DOC53" s="1116"/>
      <c r="DOD53" s="1116"/>
      <c r="DOE53" s="1116"/>
      <c r="DOF53" s="1116"/>
      <c r="DOG53" s="1116"/>
      <c r="DOH53" s="1116"/>
      <c r="DOI53" s="1116"/>
      <c r="DOJ53" s="1116"/>
      <c r="DOK53" s="1116"/>
      <c r="DOL53" s="1116"/>
      <c r="DOM53" s="1116"/>
      <c r="DON53" s="1116"/>
      <c r="DOO53" s="1116"/>
      <c r="DOP53" s="1116"/>
      <c r="DOQ53" s="1116"/>
      <c r="DOR53" s="1116"/>
      <c r="DOS53" s="1116"/>
      <c r="DOT53" s="1116"/>
      <c r="DOU53" s="1116"/>
      <c r="DOV53" s="1116"/>
      <c r="DOW53" s="1116"/>
      <c r="DOX53" s="1116"/>
      <c r="DOY53" s="1116"/>
      <c r="DOZ53" s="1116"/>
      <c r="DPA53" s="1116"/>
      <c r="DPB53" s="1116"/>
      <c r="DPC53" s="1116"/>
      <c r="DPD53" s="1116"/>
      <c r="DPE53" s="1116"/>
      <c r="DPF53" s="1116"/>
      <c r="DPG53" s="1116"/>
      <c r="DPH53" s="1116"/>
      <c r="DPI53" s="1116"/>
      <c r="DPJ53" s="1116"/>
      <c r="DPK53" s="1116"/>
      <c r="DPL53" s="1116"/>
      <c r="DPM53" s="1116"/>
      <c r="DPN53" s="1116"/>
      <c r="DPO53" s="1116"/>
      <c r="DPP53" s="1116"/>
      <c r="DPQ53" s="1116"/>
      <c r="DPR53" s="1116"/>
      <c r="DPS53" s="1116"/>
      <c r="DPT53" s="1116"/>
      <c r="DPU53" s="1116"/>
      <c r="DPV53" s="1116"/>
      <c r="DPW53" s="1116"/>
      <c r="DPX53" s="1116"/>
      <c r="DPY53" s="1116"/>
      <c r="DPZ53" s="1116"/>
      <c r="DQA53" s="1116"/>
      <c r="DQB53" s="1116"/>
      <c r="DQC53" s="1116"/>
      <c r="DQD53" s="1116"/>
      <c r="DQE53" s="1116"/>
      <c r="DQF53" s="1116"/>
      <c r="DQG53" s="1116"/>
      <c r="DQH53" s="1116"/>
      <c r="DQI53" s="1116"/>
      <c r="DQJ53" s="1116"/>
      <c r="DQK53" s="1116"/>
      <c r="DQL53" s="1116"/>
      <c r="DQM53" s="1116"/>
      <c r="DQN53" s="1116"/>
      <c r="DQO53" s="1116"/>
      <c r="DQP53" s="1116"/>
      <c r="DQQ53" s="1116"/>
      <c r="DQR53" s="1116"/>
      <c r="DQS53" s="1116"/>
      <c r="DQT53" s="1116"/>
      <c r="DQU53" s="1116"/>
      <c r="DQV53" s="1116"/>
      <c r="DQW53" s="1116"/>
      <c r="DQX53" s="1116"/>
      <c r="DQY53" s="1116"/>
      <c r="DQZ53" s="1116"/>
      <c r="DRA53" s="1116"/>
      <c r="DRB53" s="1116"/>
      <c r="DRC53" s="1116"/>
      <c r="DRD53" s="1116"/>
      <c r="DRE53" s="1116"/>
      <c r="DRF53" s="1116"/>
      <c r="DRG53" s="1116"/>
      <c r="DRH53" s="1116"/>
      <c r="DRI53" s="1116"/>
      <c r="DRJ53" s="1116"/>
      <c r="DRK53" s="1116"/>
      <c r="DRL53" s="1116"/>
      <c r="DRM53" s="1116"/>
      <c r="DRN53" s="1116"/>
      <c r="DRO53" s="1116"/>
      <c r="DRP53" s="1116"/>
      <c r="DRQ53" s="1116"/>
      <c r="DRR53" s="1116"/>
      <c r="DRS53" s="1116"/>
      <c r="DRT53" s="1116"/>
      <c r="DRU53" s="1116"/>
      <c r="DRV53" s="1116"/>
      <c r="DRW53" s="1116"/>
      <c r="DRX53" s="1116"/>
      <c r="DRY53" s="1116"/>
      <c r="DRZ53" s="1116"/>
      <c r="DSA53" s="1116"/>
      <c r="DSB53" s="1116"/>
      <c r="DSC53" s="1116"/>
      <c r="DSD53" s="1116"/>
      <c r="DSE53" s="1116"/>
      <c r="DSF53" s="1116"/>
      <c r="DSG53" s="1116"/>
      <c r="DSH53" s="1116"/>
      <c r="DSI53" s="1116"/>
      <c r="DSJ53" s="1116"/>
      <c r="DSK53" s="1116"/>
      <c r="DSL53" s="1116"/>
      <c r="DSM53" s="1116"/>
      <c r="DSN53" s="1116"/>
      <c r="DSO53" s="1116"/>
      <c r="DSP53" s="1116"/>
      <c r="DSQ53" s="1116"/>
      <c r="DSR53" s="1116"/>
      <c r="DSS53" s="1116"/>
      <c r="DST53" s="1116"/>
      <c r="DSU53" s="1116"/>
      <c r="DSV53" s="1116"/>
      <c r="DSW53" s="1116"/>
      <c r="DSX53" s="1116"/>
      <c r="DSY53" s="1116"/>
      <c r="DSZ53" s="1116"/>
      <c r="DTA53" s="1116"/>
      <c r="DTB53" s="1116"/>
      <c r="DTC53" s="1116"/>
      <c r="DTD53" s="1116"/>
      <c r="DTE53" s="1116"/>
      <c r="DTF53" s="1116"/>
      <c r="DTG53" s="1116"/>
      <c r="DTH53" s="1116"/>
      <c r="DTI53" s="1116"/>
      <c r="DTJ53" s="1116"/>
      <c r="DTK53" s="1116"/>
      <c r="DTL53" s="1116"/>
      <c r="DTM53" s="1116"/>
      <c r="DTN53" s="1116"/>
      <c r="DTO53" s="1116"/>
      <c r="DTP53" s="1116"/>
      <c r="DTQ53" s="1116"/>
      <c r="DTR53" s="1116"/>
      <c r="DTS53" s="1116"/>
      <c r="DTT53" s="1116"/>
      <c r="DTU53" s="1116"/>
      <c r="DTV53" s="1116"/>
      <c r="DTW53" s="1116"/>
      <c r="DTX53" s="1116"/>
      <c r="DTY53" s="1116"/>
      <c r="DTZ53" s="1116"/>
      <c r="DUA53" s="1116"/>
      <c r="DUB53" s="1116"/>
      <c r="DUC53" s="1116"/>
      <c r="DUD53" s="1116"/>
      <c r="DUE53" s="1116"/>
      <c r="DUF53" s="1116"/>
      <c r="DUG53" s="1116"/>
      <c r="DUH53" s="1116"/>
      <c r="DUI53" s="1116"/>
      <c r="DUJ53" s="1116"/>
      <c r="DUK53" s="1116"/>
      <c r="DUL53" s="1116"/>
      <c r="DUM53" s="1116"/>
      <c r="DUN53" s="1116"/>
      <c r="DUO53" s="1116"/>
      <c r="DUP53" s="1116"/>
      <c r="DUQ53" s="1116"/>
      <c r="DUR53" s="1116"/>
      <c r="DUS53" s="1116"/>
      <c r="DUT53" s="1116"/>
      <c r="DUU53" s="1116"/>
      <c r="DUV53" s="1116"/>
      <c r="DUW53" s="1116"/>
      <c r="DUX53" s="1116"/>
      <c r="DUY53" s="1116"/>
      <c r="DUZ53" s="1116"/>
      <c r="DVA53" s="1116"/>
      <c r="DVB53" s="1116"/>
      <c r="DVC53" s="1116"/>
      <c r="DVD53" s="1116"/>
      <c r="DVE53" s="1116"/>
      <c r="DVF53" s="1116"/>
      <c r="DVG53" s="1116"/>
      <c r="DVH53" s="1116"/>
      <c r="DVI53" s="1116"/>
      <c r="DVJ53" s="1116"/>
      <c r="DVK53" s="1116"/>
      <c r="DVL53" s="1116"/>
      <c r="DVM53" s="1116"/>
      <c r="DVN53" s="1116"/>
      <c r="DVO53" s="1116"/>
      <c r="DVP53" s="1116"/>
      <c r="DVQ53" s="1116"/>
      <c r="DVR53" s="1116"/>
      <c r="DVS53" s="1116"/>
      <c r="DVT53" s="1116"/>
      <c r="DVU53" s="1116"/>
      <c r="DVV53" s="1116"/>
      <c r="DVW53" s="1116"/>
      <c r="DVX53" s="1116"/>
      <c r="DVY53" s="1116"/>
      <c r="DVZ53" s="1116"/>
      <c r="DWA53" s="1116"/>
      <c r="DWB53" s="1116"/>
      <c r="DWC53" s="1116"/>
      <c r="DWD53" s="1116"/>
      <c r="DWE53" s="1116"/>
      <c r="DWF53" s="1116"/>
      <c r="DWG53" s="1116"/>
      <c r="DWH53" s="1116"/>
      <c r="DWI53" s="1116"/>
      <c r="DWJ53" s="1116"/>
      <c r="DWK53" s="1116"/>
      <c r="DWL53" s="1116"/>
      <c r="DWM53" s="1116"/>
      <c r="DWN53" s="1116"/>
      <c r="DWO53" s="1116"/>
      <c r="DWP53" s="1116"/>
      <c r="DWQ53" s="1116"/>
      <c r="DWR53" s="1116"/>
      <c r="DWS53" s="1116"/>
      <c r="DWT53" s="1116"/>
      <c r="DWU53" s="1116"/>
      <c r="DWV53" s="1116"/>
      <c r="DWW53" s="1116"/>
      <c r="DWX53" s="1116"/>
      <c r="DWY53" s="1116"/>
      <c r="DWZ53" s="1116"/>
      <c r="DXA53" s="1116"/>
      <c r="DXB53" s="1116"/>
      <c r="DXC53" s="1116"/>
      <c r="DXD53" s="1116"/>
      <c r="DXE53" s="1116"/>
      <c r="DXF53" s="1116"/>
      <c r="DXG53" s="1116"/>
      <c r="DXH53" s="1116"/>
      <c r="DXI53" s="1116"/>
      <c r="DXJ53" s="1116"/>
      <c r="DXK53" s="1116"/>
      <c r="DXL53" s="1116"/>
      <c r="DXM53" s="1116"/>
      <c r="DXN53" s="1116"/>
      <c r="DXO53" s="1116"/>
      <c r="DXP53" s="1116"/>
      <c r="DXQ53" s="1116"/>
      <c r="DXR53" s="1116"/>
      <c r="DXS53" s="1116"/>
      <c r="DXT53" s="1116"/>
      <c r="DXU53" s="1116"/>
      <c r="DXV53" s="1116"/>
      <c r="DXW53" s="1116"/>
      <c r="DXX53" s="1116"/>
      <c r="DXY53" s="1116"/>
      <c r="DXZ53" s="1116"/>
      <c r="DYA53" s="1116"/>
      <c r="DYB53" s="1116"/>
      <c r="DYC53" s="1116"/>
      <c r="DYD53" s="1116"/>
      <c r="DYE53" s="1116"/>
      <c r="DYF53" s="1116"/>
      <c r="DYG53" s="1116"/>
      <c r="DYH53" s="1116"/>
      <c r="DYI53" s="1116"/>
      <c r="DYJ53" s="1116"/>
      <c r="DYK53" s="1116"/>
      <c r="DYL53" s="1116"/>
      <c r="DYM53" s="1116"/>
      <c r="DYN53" s="1116"/>
      <c r="DYO53" s="1116"/>
      <c r="DYP53" s="1116"/>
      <c r="DYQ53" s="1116"/>
      <c r="DYR53" s="1116"/>
      <c r="DYS53" s="1116"/>
      <c r="DYT53" s="1116"/>
      <c r="DYU53" s="1116"/>
      <c r="DYV53" s="1116"/>
      <c r="DYW53" s="1116"/>
      <c r="DYX53" s="1116"/>
      <c r="DYY53" s="1116"/>
      <c r="DYZ53" s="1116"/>
      <c r="DZA53" s="1116"/>
      <c r="DZB53" s="1116"/>
      <c r="DZC53" s="1116"/>
      <c r="DZD53" s="1116"/>
      <c r="DZE53" s="1116"/>
      <c r="DZF53" s="1116"/>
      <c r="DZG53" s="1116"/>
      <c r="DZH53" s="1116"/>
      <c r="DZI53" s="1116"/>
      <c r="DZJ53" s="1116"/>
      <c r="DZK53" s="1116"/>
      <c r="DZL53" s="1116"/>
      <c r="DZM53" s="1116"/>
      <c r="DZN53" s="1116"/>
      <c r="DZO53" s="1116"/>
      <c r="DZP53" s="1116"/>
      <c r="DZQ53" s="1116"/>
      <c r="DZR53" s="1116"/>
      <c r="DZS53" s="1116"/>
      <c r="DZT53" s="1116"/>
      <c r="DZU53" s="1116"/>
      <c r="DZV53" s="1116"/>
      <c r="DZW53" s="1116"/>
      <c r="DZX53" s="1116"/>
      <c r="DZY53" s="1116"/>
      <c r="DZZ53" s="1116"/>
      <c r="EAA53" s="1116"/>
      <c r="EAB53" s="1116"/>
      <c r="EAC53" s="1116"/>
      <c r="EAD53" s="1116"/>
      <c r="EAE53" s="1116"/>
      <c r="EAF53" s="1116"/>
      <c r="EAG53" s="1116"/>
      <c r="EAH53" s="1116"/>
      <c r="EAI53" s="1116"/>
      <c r="EAJ53" s="1116"/>
      <c r="EAK53" s="1116"/>
      <c r="EAL53" s="1116"/>
      <c r="EAM53" s="1116"/>
      <c r="EAN53" s="1116"/>
      <c r="EAO53" s="1116"/>
      <c r="EAP53" s="1116"/>
      <c r="EAQ53" s="1116"/>
      <c r="EAR53" s="1116"/>
      <c r="EAS53" s="1116"/>
      <c r="EAT53" s="1116"/>
      <c r="EAU53" s="1116"/>
      <c r="EAV53" s="1116"/>
      <c r="EAW53" s="1116"/>
      <c r="EAX53" s="1116"/>
      <c r="EAY53" s="1116"/>
      <c r="EAZ53" s="1116"/>
      <c r="EBA53" s="1116"/>
      <c r="EBB53" s="1116"/>
      <c r="EBC53" s="1116"/>
      <c r="EBD53" s="1116"/>
      <c r="EBE53" s="1116"/>
      <c r="EBF53" s="1116"/>
      <c r="EBG53" s="1116"/>
      <c r="EBH53" s="1116"/>
      <c r="EBI53" s="1116"/>
      <c r="EBJ53" s="1116"/>
      <c r="EBK53" s="1116"/>
      <c r="EBL53" s="1116"/>
      <c r="EBM53" s="1116"/>
      <c r="EBN53" s="1116"/>
      <c r="EBO53" s="1116"/>
      <c r="EBP53" s="1116"/>
      <c r="EBQ53" s="1116"/>
      <c r="EBR53" s="1116"/>
      <c r="EBS53" s="1116"/>
      <c r="EBT53" s="1116"/>
      <c r="EBU53" s="1116"/>
      <c r="EBV53" s="1116"/>
      <c r="EBW53" s="1116"/>
      <c r="EBX53" s="1116"/>
      <c r="EBY53" s="1116"/>
      <c r="EBZ53" s="1116"/>
      <c r="ECA53" s="1116"/>
      <c r="ECB53" s="1116"/>
      <c r="ECC53" s="1116"/>
      <c r="ECD53" s="1116"/>
      <c r="ECE53" s="1116"/>
      <c r="ECF53" s="1116"/>
      <c r="ECG53" s="1116"/>
      <c r="ECH53" s="1116"/>
      <c r="ECI53" s="1116"/>
      <c r="ECJ53" s="1116"/>
      <c r="ECK53" s="1116"/>
      <c r="ECL53" s="1116"/>
      <c r="ECM53" s="1116"/>
      <c r="ECN53" s="1116"/>
      <c r="ECO53" s="1116"/>
      <c r="ECP53" s="1116"/>
      <c r="ECQ53" s="1116"/>
      <c r="ECR53" s="1116"/>
      <c r="ECS53" s="1116"/>
      <c r="ECT53" s="1116"/>
      <c r="ECU53" s="1116"/>
      <c r="ECV53" s="1116"/>
      <c r="ECW53" s="1116"/>
      <c r="ECX53" s="1116"/>
      <c r="ECY53" s="1116"/>
      <c r="ECZ53" s="1116"/>
      <c r="EDA53" s="1116"/>
      <c r="EDB53" s="1116"/>
      <c r="EDC53" s="1116"/>
      <c r="EDD53" s="1116"/>
      <c r="EDE53" s="1116"/>
      <c r="EDF53" s="1116"/>
      <c r="EDG53" s="1116"/>
      <c r="EDH53" s="1116"/>
      <c r="EDI53" s="1116"/>
      <c r="EDJ53" s="1116"/>
      <c r="EDK53" s="1116"/>
      <c r="EDL53" s="1116"/>
      <c r="EDM53" s="1116"/>
      <c r="EDN53" s="1116"/>
      <c r="EDO53" s="1116"/>
      <c r="EDP53" s="1116"/>
      <c r="EDQ53" s="1116"/>
      <c r="EDR53" s="1116"/>
      <c r="EDS53" s="1116"/>
      <c r="EDT53" s="1116"/>
      <c r="EDU53" s="1116"/>
      <c r="EDV53" s="1116"/>
      <c r="EDW53" s="1116"/>
      <c r="EDX53" s="1116"/>
      <c r="EDY53" s="1116"/>
      <c r="EDZ53" s="1116"/>
      <c r="EEA53" s="1116"/>
      <c r="EEB53" s="1116"/>
      <c r="EEC53" s="1116"/>
      <c r="EED53" s="1116"/>
      <c r="EEE53" s="1116"/>
      <c r="EEF53" s="1116"/>
      <c r="EEG53" s="1116"/>
      <c r="EEH53" s="1116"/>
      <c r="EEI53" s="1116"/>
      <c r="EEJ53" s="1116"/>
      <c r="EEK53" s="1116"/>
      <c r="EEL53" s="1116"/>
      <c r="EEM53" s="1116"/>
      <c r="EEN53" s="1116"/>
      <c r="EEO53" s="1116"/>
      <c r="EEP53" s="1116"/>
      <c r="EEQ53" s="1116"/>
      <c r="EER53" s="1116"/>
      <c r="EES53" s="1116"/>
      <c r="EET53" s="1116"/>
      <c r="EEU53" s="1116"/>
      <c r="EEV53" s="1116"/>
      <c r="EEW53" s="1116"/>
      <c r="EEX53" s="1116"/>
      <c r="EEY53" s="1116"/>
      <c r="EEZ53" s="1116"/>
      <c r="EFA53" s="1116"/>
      <c r="EFB53" s="1116"/>
      <c r="EFC53" s="1116"/>
      <c r="EFD53" s="1116"/>
      <c r="EFE53" s="1116"/>
      <c r="EFF53" s="1116"/>
      <c r="EFG53" s="1116"/>
      <c r="EFH53" s="1116"/>
      <c r="EFI53" s="1116"/>
      <c r="EFJ53" s="1116"/>
      <c r="EFK53" s="1116"/>
      <c r="EFL53" s="1116"/>
      <c r="EFM53" s="1116"/>
      <c r="EFN53" s="1116"/>
      <c r="EFO53" s="1116"/>
      <c r="EFP53" s="1116"/>
      <c r="EFQ53" s="1116"/>
      <c r="EFR53" s="1116"/>
      <c r="EFS53" s="1116"/>
      <c r="EFT53" s="1116"/>
      <c r="EFU53" s="1116"/>
      <c r="EFV53" s="1116"/>
      <c r="EFW53" s="1116"/>
      <c r="EFX53" s="1116"/>
      <c r="EFY53" s="1116"/>
      <c r="EFZ53" s="1116"/>
      <c r="EGA53" s="1116"/>
      <c r="EGB53" s="1116"/>
      <c r="EGC53" s="1116"/>
      <c r="EGD53" s="1116"/>
      <c r="EGE53" s="1116"/>
      <c r="EGF53" s="1116"/>
      <c r="EGG53" s="1116"/>
      <c r="EGH53" s="1116"/>
      <c r="EGI53" s="1116"/>
      <c r="EGJ53" s="1116"/>
      <c r="EGK53" s="1116"/>
      <c r="EGL53" s="1116"/>
      <c r="EGM53" s="1116"/>
      <c r="EGN53" s="1116"/>
      <c r="EGO53" s="1116"/>
      <c r="EGP53" s="1116"/>
      <c r="EGQ53" s="1116"/>
      <c r="EGR53" s="1116"/>
      <c r="EGS53" s="1116"/>
      <c r="EGT53" s="1116"/>
      <c r="EGU53" s="1116"/>
      <c r="EGV53" s="1116"/>
      <c r="EGW53" s="1116"/>
      <c r="EGX53" s="1116"/>
      <c r="EGY53" s="1116"/>
      <c r="EGZ53" s="1116"/>
      <c r="EHA53" s="1116"/>
      <c r="EHB53" s="1116"/>
      <c r="EHC53" s="1116"/>
      <c r="EHD53" s="1116"/>
      <c r="EHE53" s="1116"/>
      <c r="EHF53" s="1116"/>
      <c r="EHG53" s="1116"/>
      <c r="EHH53" s="1116"/>
      <c r="EHI53" s="1116"/>
      <c r="EHJ53" s="1116"/>
      <c r="EHK53" s="1116"/>
      <c r="EHL53" s="1116"/>
      <c r="EHM53" s="1116"/>
      <c r="EHN53" s="1116"/>
      <c r="EHO53" s="1116"/>
      <c r="EHP53" s="1116"/>
      <c r="EHQ53" s="1116"/>
      <c r="EHR53" s="1116"/>
      <c r="EHS53" s="1116"/>
      <c r="EHT53" s="1116"/>
      <c r="EHU53" s="1116"/>
      <c r="EHV53" s="1116"/>
      <c r="EHW53" s="1116"/>
      <c r="EHX53" s="1116"/>
      <c r="EHY53" s="1116"/>
      <c r="EHZ53" s="1116"/>
      <c r="EIA53" s="1116"/>
      <c r="EIB53" s="1116"/>
      <c r="EIC53" s="1116"/>
      <c r="EID53" s="1116"/>
      <c r="EIE53" s="1116"/>
      <c r="EIF53" s="1116"/>
      <c r="EIG53" s="1116"/>
      <c r="EIH53" s="1116"/>
      <c r="EII53" s="1116"/>
      <c r="EIJ53" s="1116"/>
      <c r="EIK53" s="1116"/>
      <c r="EIL53" s="1116"/>
      <c r="EIM53" s="1116"/>
      <c r="EIN53" s="1116"/>
      <c r="EIO53" s="1116"/>
      <c r="EIP53" s="1116"/>
      <c r="EIQ53" s="1116"/>
      <c r="EIR53" s="1116"/>
      <c r="EIS53" s="1116"/>
      <c r="EIT53" s="1116"/>
      <c r="EIU53" s="1116"/>
      <c r="EIV53" s="1116"/>
      <c r="EIW53" s="1116"/>
      <c r="EIX53" s="1116"/>
      <c r="EIY53" s="1116"/>
      <c r="EIZ53" s="1116"/>
      <c r="EJA53" s="1116"/>
      <c r="EJB53" s="1116"/>
      <c r="EJC53" s="1116"/>
      <c r="EJD53" s="1116"/>
      <c r="EJE53" s="1116"/>
      <c r="EJF53" s="1116"/>
      <c r="EJG53" s="1116"/>
      <c r="EJH53" s="1116"/>
      <c r="EJI53" s="1116"/>
      <c r="EJJ53" s="1116"/>
      <c r="EJK53" s="1116"/>
      <c r="EJL53" s="1116"/>
      <c r="EJM53" s="1116"/>
      <c r="EJN53" s="1116"/>
      <c r="EJO53" s="1116"/>
      <c r="EJP53" s="1116"/>
      <c r="EJQ53" s="1116"/>
      <c r="EJR53" s="1116"/>
      <c r="EJS53" s="1116"/>
      <c r="EJT53" s="1116"/>
      <c r="EJU53" s="1116"/>
      <c r="EJV53" s="1116"/>
      <c r="EJW53" s="1116"/>
      <c r="EJX53" s="1116"/>
      <c r="EJY53" s="1116"/>
      <c r="EJZ53" s="1116"/>
      <c r="EKA53" s="1116"/>
      <c r="EKB53" s="1116"/>
      <c r="EKC53" s="1116"/>
      <c r="EKD53" s="1116"/>
      <c r="EKE53" s="1116"/>
      <c r="EKF53" s="1116"/>
      <c r="EKG53" s="1116"/>
      <c r="EKH53" s="1116"/>
      <c r="EKI53" s="1116"/>
      <c r="EKJ53" s="1116"/>
      <c r="EKK53" s="1116"/>
      <c r="EKL53" s="1116"/>
      <c r="EKM53" s="1116"/>
      <c r="EKN53" s="1116"/>
      <c r="EKO53" s="1116"/>
      <c r="EKP53" s="1116"/>
      <c r="EKQ53" s="1116"/>
      <c r="EKR53" s="1116"/>
      <c r="EKS53" s="1116"/>
      <c r="EKT53" s="1116"/>
      <c r="EKU53" s="1116"/>
      <c r="EKV53" s="1116"/>
      <c r="EKW53" s="1116"/>
      <c r="EKX53" s="1116"/>
      <c r="EKY53" s="1116"/>
      <c r="EKZ53" s="1116"/>
      <c r="ELA53" s="1116"/>
      <c r="ELB53" s="1116"/>
      <c r="ELC53" s="1116"/>
      <c r="ELD53" s="1116"/>
      <c r="ELE53" s="1116"/>
      <c r="ELF53" s="1116"/>
      <c r="ELG53" s="1116"/>
      <c r="ELH53" s="1116"/>
      <c r="ELI53" s="1116"/>
      <c r="ELJ53" s="1116"/>
      <c r="ELK53" s="1116"/>
      <c r="ELL53" s="1116"/>
      <c r="ELM53" s="1116"/>
      <c r="ELN53" s="1116"/>
      <c r="ELO53" s="1116"/>
      <c r="ELP53" s="1116"/>
      <c r="ELQ53" s="1116"/>
      <c r="ELR53" s="1116"/>
      <c r="ELS53" s="1116"/>
      <c r="ELT53" s="1116"/>
      <c r="ELU53" s="1116"/>
      <c r="ELV53" s="1116"/>
      <c r="ELW53" s="1116"/>
      <c r="ELX53" s="1116"/>
      <c r="ELY53" s="1116"/>
      <c r="ELZ53" s="1116"/>
      <c r="EMA53" s="1116"/>
      <c r="EMB53" s="1116"/>
      <c r="EMC53" s="1116"/>
      <c r="EMD53" s="1116"/>
      <c r="EME53" s="1116"/>
      <c r="EMF53" s="1116"/>
      <c r="EMG53" s="1116"/>
      <c r="EMH53" s="1116"/>
      <c r="EMI53" s="1116"/>
      <c r="EMJ53" s="1116"/>
      <c r="EMK53" s="1116"/>
      <c r="EML53" s="1116"/>
      <c r="EMM53" s="1116"/>
      <c r="EMN53" s="1116"/>
      <c r="EMO53" s="1116"/>
      <c r="EMP53" s="1116"/>
      <c r="EMQ53" s="1116"/>
      <c r="EMR53" s="1116"/>
      <c r="EMS53" s="1116"/>
      <c r="EMT53" s="1116"/>
      <c r="EMU53" s="1116"/>
      <c r="EMV53" s="1116"/>
      <c r="EMW53" s="1116"/>
      <c r="EMX53" s="1116"/>
      <c r="EMY53" s="1116"/>
      <c r="EMZ53" s="1116"/>
      <c r="ENA53" s="1116"/>
      <c r="ENB53" s="1116"/>
      <c r="ENC53" s="1116"/>
      <c r="END53" s="1116"/>
      <c r="ENE53" s="1116"/>
      <c r="ENF53" s="1116"/>
      <c r="ENG53" s="1116"/>
      <c r="ENH53" s="1116"/>
      <c r="ENI53" s="1116"/>
      <c r="ENJ53" s="1116"/>
      <c r="ENK53" s="1116"/>
      <c r="ENL53" s="1116"/>
      <c r="ENM53" s="1116"/>
      <c r="ENN53" s="1116"/>
      <c r="ENO53" s="1116"/>
      <c r="ENP53" s="1116"/>
      <c r="ENQ53" s="1116"/>
      <c r="ENR53" s="1116"/>
      <c r="ENS53" s="1116"/>
      <c r="ENT53" s="1116"/>
      <c r="ENU53" s="1116"/>
      <c r="ENV53" s="1116"/>
      <c r="ENW53" s="1116"/>
      <c r="ENX53" s="1116"/>
      <c r="ENY53" s="1116"/>
      <c r="ENZ53" s="1116"/>
      <c r="EOA53" s="1116"/>
      <c r="EOB53" s="1116"/>
      <c r="EOC53" s="1116"/>
      <c r="EOD53" s="1116"/>
      <c r="EOE53" s="1116"/>
      <c r="EOF53" s="1116"/>
      <c r="EOG53" s="1116"/>
      <c r="EOH53" s="1116"/>
      <c r="EOI53" s="1116"/>
      <c r="EOJ53" s="1116"/>
      <c r="EOK53" s="1116"/>
      <c r="EOL53" s="1116"/>
      <c r="EOM53" s="1116"/>
      <c r="EON53" s="1116"/>
      <c r="EOO53" s="1116"/>
      <c r="EOP53" s="1116"/>
      <c r="EOQ53" s="1116"/>
      <c r="EOR53" s="1116"/>
      <c r="EOS53" s="1116"/>
      <c r="EOT53" s="1116"/>
      <c r="EOU53" s="1116"/>
      <c r="EOV53" s="1116"/>
      <c r="EOW53" s="1116"/>
      <c r="EOX53" s="1116"/>
      <c r="EOY53" s="1116"/>
      <c r="EOZ53" s="1116"/>
      <c r="EPA53" s="1116"/>
      <c r="EPB53" s="1116"/>
      <c r="EPC53" s="1116"/>
      <c r="EPD53" s="1116"/>
      <c r="EPE53" s="1116"/>
      <c r="EPF53" s="1116"/>
      <c r="EPG53" s="1116"/>
      <c r="EPH53" s="1116"/>
      <c r="EPI53" s="1116"/>
      <c r="EPJ53" s="1116"/>
      <c r="EPK53" s="1116"/>
      <c r="EPL53" s="1116"/>
      <c r="EPM53" s="1116"/>
      <c r="EPN53" s="1116"/>
      <c r="EPO53" s="1116"/>
      <c r="EPP53" s="1116"/>
      <c r="EPQ53" s="1116"/>
      <c r="EPR53" s="1116"/>
      <c r="EPS53" s="1116"/>
      <c r="EPT53" s="1116"/>
      <c r="EPU53" s="1116"/>
      <c r="EPV53" s="1116"/>
      <c r="EPW53" s="1116"/>
      <c r="EPX53" s="1116"/>
      <c r="EPY53" s="1116"/>
      <c r="EPZ53" s="1116"/>
      <c r="EQA53" s="1116"/>
      <c r="EQB53" s="1116"/>
      <c r="EQC53" s="1116"/>
      <c r="EQD53" s="1116"/>
      <c r="EQE53" s="1116"/>
      <c r="EQF53" s="1116"/>
      <c r="EQG53" s="1116"/>
      <c r="EQH53" s="1116"/>
      <c r="EQI53" s="1116"/>
      <c r="EQJ53" s="1116"/>
      <c r="EQK53" s="1116"/>
      <c r="EQL53" s="1116"/>
      <c r="EQM53" s="1116"/>
      <c r="EQN53" s="1116"/>
      <c r="EQO53" s="1116"/>
      <c r="EQP53" s="1116"/>
      <c r="EQQ53" s="1116"/>
      <c r="EQR53" s="1116"/>
      <c r="EQS53" s="1116"/>
      <c r="EQT53" s="1116"/>
      <c r="EQU53" s="1116"/>
      <c r="EQV53" s="1116"/>
      <c r="EQW53" s="1116"/>
      <c r="EQX53" s="1116"/>
      <c r="EQY53" s="1116"/>
      <c r="EQZ53" s="1116"/>
      <c r="ERA53" s="1116"/>
      <c r="ERB53" s="1116"/>
      <c r="ERC53" s="1116"/>
      <c r="ERD53" s="1116"/>
      <c r="ERE53" s="1116"/>
      <c r="ERF53" s="1116"/>
      <c r="ERG53" s="1116"/>
      <c r="ERH53" s="1116"/>
      <c r="ERI53" s="1116"/>
      <c r="ERJ53" s="1116"/>
      <c r="ERK53" s="1116"/>
      <c r="ERL53" s="1116"/>
      <c r="ERM53" s="1116"/>
      <c r="ERN53" s="1116"/>
      <c r="ERO53" s="1116"/>
      <c r="ERP53" s="1116"/>
      <c r="ERQ53" s="1116"/>
      <c r="ERR53" s="1116"/>
      <c r="ERS53" s="1116"/>
      <c r="ERT53" s="1116"/>
      <c r="ERU53" s="1116"/>
      <c r="ERV53" s="1116"/>
      <c r="ERW53" s="1116"/>
      <c r="ERX53" s="1116"/>
      <c r="ERY53" s="1116"/>
      <c r="ERZ53" s="1116"/>
      <c r="ESA53" s="1116"/>
      <c r="ESB53" s="1116"/>
      <c r="ESC53" s="1116"/>
      <c r="ESD53" s="1116"/>
      <c r="ESE53" s="1116"/>
      <c r="ESF53" s="1116"/>
      <c r="ESG53" s="1116"/>
      <c r="ESH53" s="1116"/>
      <c r="ESI53" s="1116"/>
      <c r="ESJ53" s="1116"/>
      <c r="ESK53" s="1116"/>
      <c r="ESL53" s="1116"/>
      <c r="ESM53" s="1116"/>
      <c r="ESN53" s="1116"/>
      <c r="ESO53" s="1116"/>
      <c r="ESP53" s="1116"/>
      <c r="ESQ53" s="1116"/>
      <c r="ESR53" s="1116"/>
      <c r="ESS53" s="1116"/>
      <c r="EST53" s="1116"/>
      <c r="ESU53" s="1116"/>
      <c r="ESV53" s="1116"/>
      <c r="ESW53" s="1116"/>
      <c r="ESX53" s="1116"/>
      <c r="ESY53" s="1116"/>
      <c r="ESZ53" s="1116"/>
      <c r="ETA53" s="1116"/>
      <c r="ETB53" s="1116"/>
      <c r="ETC53" s="1116"/>
      <c r="ETD53" s="1116"/>
      <c r="ETE53" s="1116"/>
      <c r="ETF53" s="1116"/>
      <c r="ETG53" s="1116"/>
      <c r="ETH53" s="1116"/>
      <c r="ETI53" s="1116"/>
      <c r="ETJ53" s="1116"/>
      <c r="ETK53" s="1116"/>
      <c r="ETL53" s="1116"/>
      <c r="ETM53" s="1116"/>
      <c r="ETN53" s="1116"/>
      <c r="ETO53" s="1116"/>
      <c r="ETP53" s="1116"/>
      <c r="ETQ53" s="1116"/>
      <c r="ETR53" s="1116"/>
      <c r="ETS53" s="1116"/>
      <c r="ETT53" s="1116"/>
      <c r="ETU53" s="1116"/>
      <c r="ETV53" s="1116"/>
      <c r="ETW53" s="1116"/>
      <c r="ETX53" s="1116"/>
      <c r="ETY53" s="1116"/>
      <c r="ETZ53" s="1116"/>
      <c r="EUA53" s="1116"/>
      <c r="EUB53" s="1116"/>
      <c r="EUC53" s="1116"/>
      <c r="EUD53" s="1116"/>
      <c r="EUE53" s="1116"/>
      <c r="EUF53" s="1116"/>
      <c r="EUG53" s="1116"/>
      <c r="EUH53" s="1116"/>
      <c r="EUI53" s="1116"/>
      <c r="EUJ53" s="1116"/>
      <c r="EUK53" s="1116"/>
      <c r="EUL53" s="1116"/>
      <c r="EUM53" s="1116"/>
      <c r="EUN53" s="1116"/>
      <c r="EUO53" s="1116"/>
      <c r="EUP53" s="1116"/>
      <c r="EUQ53" s="1116"/>
      <c r="EUR53" s="1116"/>
      <c r="EUS53" s="1116"/>
      <c r="EUT53" s="1116"/>
      <c r="EUU53" s="1116"/>
      <c r="EUV53" s="1116"/>
      <c r="EUW53" s="1116"/>
      <c r="EUX53" s="1116"/>
      <c r="EUY53" s="1116"/>
      <c r="EUZ53" s="1116"/>
      <c r="EVA53" s="1116"/>
      <c r="EVB53" s="1116"/>
      <c r="EVC53" s="1116"/>
      <c r="EVD53" s="1116"/>
      <c r="EVE53" s="1116"/>
      <c r="EVF53" s="1116"/>
      <c r="EVG53" s="1116"/>
      <c r="EVH53" s="1116"/>
      <c r="EVI53" s="1116"/>
      <c r="EVJ53" s="1116"/>
      <c r="EVK53" s="1116"/>
      <c r="EVL53" s="1116"/>
      <c r="EVM53" s="1116"/>
      <c r="EVN53" s="1116"/>
      <c r="EVO53" s="1116"/>
      <c r="EVP53" s="1116"/>
      <c r="EVQ53" s="1116"/>
      <c r="EVR53" s="1116"/>
      <c r="EVS53" s="1116"/>
      <c r="EVT53" s="1116"/>
      <c r="EVU53" s="1116"/>
      <c r="EVV53" s="1116"/>
      <c r="EVW53" s="1116"/>
      <c r="EVX53" s="1116"/>
      <c r="EVY53" s="1116"/>
      <c r="EVZ53" s="1116"/>
      <c r="EWA53" s="1116"/>
      <c r="EWB53" s="1116"/>
      <c r="EWC53" s="1116"/>
      <c r="EWD53" s="1116"/>
      <c r="EWE53" s="1116"/>
      <c r="EWF53" s="1116"/>
      <c r="EWG53" s="1116"/>
      <c r="EWH53" s="1116"/>
      <c r="EWI53" s="1116"/>
      <c r="EWJ53" s="1116"/>
      <c r="EWK53" s="1116"/>
      <c r="EWL53" s="1116"/>
      <c r="EWM53" s="1116"/>
      <c r="EWN53" s="1116"/>
      <c r="EWO53" s="1116"/>
      <c r="EWP53" s="1116"/>
      <c r="EWQ53" s="1116"/>
      <c r="EWR53" s="1116"/>
      <c r="EWS53" s="1116"/>
      <c r="EWT53" s="1116"/>
      <c r="EWU53" s="1116"/>
      <c r="EWV53" s="1116"/>
      <c r="EWW53" s="1116"/>
      <c r="EWX53" s="1116"/>
      <c r="EWY53" s="1116"/>
      <c r="EWZ53" s="1116"/>
      <c r="EXA53" s="1116"/>
      <c r="EXB53" s="1116"/>
      <c r="EXC53" s="1116"/>
      <c r="EXD53" s="1116"/>
      <c r="EXE53" s="1116"/>
      <c r="EXF53" s="1116"/>
      <c r="EXG53" s="1116"/>
      <c r="EXH53" s="1116"/>
      <c r="EXI53" s="1116"/>
      <c r="EXJ53" s="1116"/>
      <c r="EXK53" s="1116"/>
      <c r="EXL53" s="1116"/>
      <c r="EXM53" s="1116"/>
      <c r="EXN53" s="1116"/>
      <c r="EXO53" s="1116"/>
      <c r="EXP53" s="1116"/>
      <c r="EXQ53" s="1116"/>
      <c r="EXR53" s="1116"/>
      <c r="EXS53" s="1116"/>
      <c r="EXT53" s="1116"/>
      <c r="EXU53" s="1116"/>
      <c r="EXV53" s="1116"/>
      <c r="EXW53" s="1116"/>
      <c r="EXX53" s="1116"/>
      <c r="EXY53" s="1116"/>
      <c r="EXZ53" s="1116"/>
      <c r="EYA53" s="1116"/>
      <c r="EYB53" s="1116"/>
      <c r="EYC53" s="1116"/>
      <c r="EYD53" s="1116"/>
      <c r="EYE53" s="1116"/>
      <c r="EYF53" s="1116"/>
      <c r="EYG53" s="1116"/>
      <c r="EYH53" s="1116"/>
      <c r="EYI53" s="1116"/>
      <c r="EYJ53" s="1116"/>
      <c r="EYK53" s="1116"/>
      <c r="EYL53" s="1116"/>
      <c r="EYM53" s="1116"/>
      <c r="EYN53" s="1116"/>
      <c r="EYO53" s="1116"/>
      <c r="EYP53" s="1116"/>
      <c r="EYQ53" s="1116"/>
      <c r="EYR53" s="1116"/>
      <c r="EYS53" s="1116"/>
      <c r="EYT53" s="1116"/>
      <c r="EYU53" s="1116"/>
      <c r="EYV53" s="1116"/>
      <c r="EYW53" s="1116"/>
      <c r="EYX53" s="1116"/>
      <c r="EYY53" s="1116"/>
      <c r="EYZ53" s="1116"/>
      <c r="EZA53" s="1116"/>
      <c r="EZB53" s="1116"/>
      <c r="EZC53" s="1116"/>
      <c r="EZD53" s="1116"/>
      <c r="EZE53" s="1116"/>
      <c r="EZF53" s="1116"/>
      <c r="EZG53" s="1116"/>
      <c r="EZH53" s="1116"/>
      <c r="EZI53" s="1116"/>
      <c r="EZJ53" s="1116"/>
      <c r="EZK53" s="1116"/>
      <c r="EZL53" s="1116"/>
      <c r="EZM53" s="1116"/>
      <c r="EZN53" s="1116"/>
      <c r="EZO53" s="1116"/>
      <c r="EZP53" s="1116"/>
      <c r="EZQ53" s="1116"/>
      <c r="EZR53" s="1116"/>
      <c r="EZS53" s="1116"/>
      <c r="EZT53" s="1116"/>
      <c r="EZU53" s="1116"/>
      <c r="EZV53" s="1116"/>
      <c r="EZW53" s="1116"/>
      <c r="EZX53" s="1116"/>
      <c r="EZY53" s="1116"/>
      <c r="EZZ53" s="1116"/>
      <c r="FAA53" s="1116"/>
      <c r="FAB53" s="1116"/>
      <c r="FAC53" s="1116"/>
      <c r="FAD53" s="1116"/>
      <c r="FAE53" s="1116"/>
      <c r="FAF53" s="1116"/>
      <c r="FAG53" s="1116"/>
      <c r="FAH53" s="1116"/>
      <c r="FAI53" s="1116"/>
      <c r="FAJ53" s="1116"/>
      <c r="FAK53" s="1116"/>
      <c r="FAL53" s="1116"/>
      <c r="FAM53" s="1116"/>
      <c r="FAN53" s="1116"/>
      <c r="FAO53" s="1116"/>
      <c r="FAP53" s="1116"/>
      <c r="FAQ53" s="1116"/>
      <c r="FAR53" s="1116"/>
      <c r="FAS53" s="1116"/>
      <c r="FAT53" s="1116"/>
      <c r="FAU53" s="1116"/>
      <c r="FAV53" s="1116"/>
      <c r="FAW53" s="1116"/>
      <c r="FAX53" s="1116"/>
      <c r="FAY53" s="1116"/>
      <c r="FAZ53" s="1116"/>
      <c r="FBA53" s="1116"/>
      <c r="FBB53" s="1116"/>
      <c r="FBC53" s="1116"/>
      <c r="FBD53" s="1116"/>
      <c r="FBE53" s="1116"/>
      <c r="FBF53" s="1116"/>
      <c r="FBG53" s="1116"/>
      <c r="FBH53" s="1116"/>
      <c r="FBI53" s="1116"/>
      <c r="FBJ53" s="1116"/>
      <c r="FBK53" s="1116"/>
      <c r="FBL53" s="1116"/>
      <c r="FBM53" s="1116"/>
      <c r="FBN53" s="1116"/>
      <c r="FBO53" s="1116"/>
      <c r="FBP53" s="1116"/>
      <c r="FBQ53" s="1116"/>
      <c r="FBR53" s="1116"/>
      <c r="FBS53" s="1116"/>
      <c r="FBT53" s="1116"/>
      <c r="FBU53" s="1116"/>
      <c r="FBV53" s="1116"/>
      <c r="FBW53" s="1116"/>
      <c r="FBX53" s="1116"/>
      <c r="FBY53" s="1116"/>
      <c r="FBZ53" s="1116"/>
      <c r="FCA53" s="1116"/>
      <c r="FCB53" s="1116"/>
      <c r="FCC53" s="1116"/>
      <c r="FCD53" s="1116"/>
      <c r="FCE53" s="1116"/>
      <c r="FCF53" s="1116"/>
      <c r="FCG53" s="1116"/>
      <c r="FCH53" s="1116"/>
      <c r="FCI53" s="1116"/>
      <c r="FCJ53" s="1116"/>
      <c r="FCK53" s="1116"/>
      <c r="FCL53" s="1116"/>
      <c r="FCM53" s="1116"/>
      <c r="FCN53" s="1116"/>
      <c r="FCO53" s="1116"/>
      <c r="FCP53" s="1116"/>
      <c r="FCQ53" s="1116"/>
      <c r="FCR53" s="1116"/>
      <c r="FCS53" s="1116"/>
      <c r="FCT53" s="1116"/>
      <c r="FCU53" s="1116"/>
      <c r="FCV53" s="1116"/>
      <c r="FCW53" s="1116"/>
      <c r="FCX53" s="1116"/>
      <c r="FCY53" s="1116"/>
      <c r="FCZ53" s="1116"/>
      <c r="FDA53" s="1116"/>
      <c r="FDB53" s="1116"/>
      <c r="FDC53" s="1116"/>
      <c r="FDD53" s="1116"/>
      <c r="FDE53" s="1116"/>
      <c r="FDF53" s="1116"/>
      <c r="FDG53" s="1116"/>
      <c r="FDH53" s="1116"/>
      <c r="FDI53" s="1116"/>
      <c r="FDJ53" s="1116"/>
      <c r="FDK53" s="1116"/>
      <c r="FDL53" s="1116"/>
      <c r="FDM53" s="1116"/>
      <c r="FDN53" s="1116"/>
      <c r="FDO53" s="1116"/>
      <c r="FDP53" s="1116"/>
      <c r="FDQ53" s="1116"/>
      <c r="FDR53" s="1116"/>
      <c r="FDS53" s="1116"/>
      <c r="FDT53" s="1116"/>
      <c r="FDU53" s="1116"/>
      <c r="FDV53" s="1116"/>
      <c r="FDW53" s="1116"/>
      <c r="FDX53" s="1116"/>
      <c r="FDY53" s="1116"/>
      <c r="FDZ53" s="1116"/>
      <c r="FEA53" s="1116"/>
      <c r="FEB53" s="1116"/>
      <c r="FEC53" s="1116"/>
      <c r="FED53" s="1116"/>
      <c r="FEE53" s="1116"/>
      <c r="FEF53" s="1116"/>
      <c r="FEG53" s="1116"/>
      <c r="FEH53" s="1116"/>
      <c r="FEI53" s="1116"/>
      <c r="FEJ53" s="1116"/>
      <c r="FEK53" s="1116"/>
      <c r="FEL53" s="1116"/>
      <c r="FEM53" s="1116"/>
      <c r="FEN53" s="1116"/>
      <c r="FEO53" s="1116"/>
      <c r="FEP53" s="1116"/>
      <c r="FEQ53" s="1116"/>
      <c r="FER53" s="1116"/>
      <c r="FES53" s="1116"/>
      <c r="FET53" s="1116"/>
      <c r="FEU53" s="1116"/>
      <c r="FEV53" s="1116"/>
      <c r="FEW53" s="1116"/>
      <c r="FEX53" s="1116"/>
      <c r="FEY53" s="1116"/>
      <c r="FEZ53" s="1116"/>
      <c r="FFA53" s="1116"/>
      <c r="FFB53" s="1116"/>
      <c r="FFC53" s="1116"/>
      <c r="FFD53" s="1116"/>
      <c r="FFE53" s="1116"/>
      <c r="FFF53" s="1116"/>
      <c r="FFG53" s="1116"/>
      <c r="FFH53" s="1116"/>
      <c r="FFI53" s="1116"/>
      <c r="FFJ53" s="1116"/>
      <c r="FFK53" s="1116"/>
      <c r="FFL53" s="1116"/>
      <c r="FFM53" s="1116"/>
      <c r="FFN53" s="1116"/>
      <c r="FFO53" s="1116"/>
      <c r="FFP53" s="1116"/>
      <c r="FFQ53" s="1116"/>
      <c r="FFR53" s="1116"/>
      <c r="FFS53" s="1116"/>
      <c r="FFT53" s="1116"/>
      <c r="FFU53" s="1116"/>
      <c r="FFV53" s="1116"/>
      <c r="FFW53" s="1116"/>
      <c r="FFX53" s="1116"/>
      <c r="FFY53" s="1116"/>
      <c r="FFZ53" s="1116"/>
      <c r="FGA53" s="1116"/>
      <c r="FGB53" s="1116"/>
      <c r="FGC53" s="1116"/>
      <c r="FGD53" s="1116"/>
      <c r="FGE53" s="1116"/>
      <c r="FGF53" s="1116"/>
      <c r="FGG53" s="1116"/>
      <c r="FGH53" s="1116"/>
      <c r="FGI53" s="1116"/>
      <c r="FGJ53" s="1116"/>
      <c r="FGK53" s="1116"/>
      <c r="FGL53" s="1116"/>
      <c r="FGM53" s="1116"/>
      <c r="FGN53" s="1116"/>
      <c r="FGO53" s="1116"/>
      <c r="FGP53" s="1116"/>
      <c r="FGQ53" s="1116"/>
      <c r="FGR53" s="1116"/>
      <c r="FGS53" s="1116"/>
      <c r="FGT53" s="1116"/>
      <c r="FGU53" s="1116"/>
      <c r="FGV53" s="1116"/>
      <c r="FGW53" s="1116"/>
      <c r="FGX53" s="1116"/>
      <c r="FGY53" s="1116"/>
      <c r="FGZ53" s="1116"/>
      <c r="FHA53" s="1116"/>
      <c r="FHB53" s="1116"/>
      <c r="FHC53" s="1116"/>
      <c r="FHD53" s="1116"/>
      <c r="FHE53" s="1116"/>
      <c r="FHF53" s="1116"/>
      <c r="FHG53" s="1116"/>
      <c r="FHH53" s="1116"/>
      <c r="FHI53" s="1116"/>
      <c r="FHJ53" s="1116"/>
      <c r="FHK53" s="1116"/>
      <c r="FHL53" s="1116"/>
      <c r="FHM53" s="1116"/>
      <c r="FHN53" s="1116"/>
      <c r="FHO53" s="1116"/>
      <c r="FHP53" s="1116"/>
      <c r="FHQ53" s="1116"/>
      <c r="FHR53" s="1116"/>
      <c r="FHS53" s="1116"/>
      <c r="FHT53" s="1116"/>
      <c r="FHU53" s="1116"/>
      <c r="FHV53" s="1116"/>
      <c r="FHW53" s="1116"/>
      <c r="FHX53" s="1116"/>
      <c r="FHY53" s="1116"/>
      <c r="FHZ53" s="1116"/>
      <c r="FIA53" s="1116"/>
      <c r="FIB53" s="1116"/>
      <c r="FIC53" s="1116"/>
      <c r="FID53" s="1116"/>
      <c r="FIE53" s="1116"/>
      <c r="FIF53" s="1116"/>
      <c r="FIG53" s="1116"/>
      <c r="FIH53" s="1116"/>
      <c r="FII53" s="1116"/>
      <c r="FIJ53" s="1116"/>
      <c r="FIK53" s="1116"/>
      <c r="FIL53" s="1116"/>
      <c r="FIM53" s="1116"/>
      <c r="FIN53" s="1116"/>
      <c r="FIO53" s="1116"/>
      <c r="FIP53" s="1116"/>
      <c r="FIQ53" s="1116"/>
      <c r="FIR53" s="1116"/>
      <c r="FIS53" s="1116"/>
      <c r="FIT53" s="1116"/>
      <c r="FIU53" s="1116"/>
      <c r="FIV53" s="1116"/>
      <c r="FIW53" s="1116"/>
      <c r="FIX53" s="1116"/>
      <c r="FIY53" s="1116"/>
      <c r="FIZ53" s="1116"/>
      <c r="FJA53" s="1116"/>
      <c r="FJB53" s="1116"/>
      <c r="FJC53" s="1116"/>
      <c r="FJD53" s="1116"/>
      <c r="FJE53" s="1116"/>
      <c r="FJF53" s="1116"/>
      <c r="FJG53" s="1116"/>
      <c r="FJH53" s="1116"/>
      <c r="FJI53" s="1116"/>
      <c r="FJJ53" s="1116"/>
      <c r="FJK53" s="1116"/>
      <c r="FJL53" s="1116"/>
      <c r="FJM53" s="1116"/>
      <c r="FJN53" s="1116"/>
      <c r="FJO53" s="1116"/>
      <c r="FJP53" s="1116"/>
      <c r="FJQ53" s="1116"/>
      <c r="FJR53" s="1116"/>
      <c r="FJS53" s="1116"/>
      <c r="FJT53" s="1116"/>
      <c r="FJU53" s="1116"/>
      <c r="FJV53" s="1116"/>
      <c r="FJW53" s="1116"/>
      <c r="FJX53" s="1116"/>
      <c r="FJY53" s="1116"/>
      <c r="FJZ53" s="1116"/>
      <c r="FKA53" s="1116"/>
      <c r="FKB53" s="1116"/>
      <c r="FKC53" s="1116"/>
      <c r="FKD53" s="1116"/>
      <c r="FKE53" s="1116"/>
      <c r="FKF53" s="1116"/>
      <c r="FKG53" s="1116"/>
      <c r="FKH53" s="1116"/>
      <c r="FKI53" s="1116"/>
      <c r="FKJ53" s="1116"/>
      <c r="FKK53" s="1116"/>
      <c r="FKL53" s="1116"/>
      <c r="FKM53" s="1116"/>
      <c r="FKN53" s="1116"/>
      <c r="FKO53" s="1116"/>
      <c r="FKP53" s="1116"/>
      <c r="FKQ53" s="1116"/>
      <c r="FKR53" s="1116"/>
      <c r="FKS53" s="1116"/>
      <c r="FKT53" s="1116"/>
      <c r="FKU53" s="1116"/>
      <c r="FKV53" s="1116"/>
      <c r="FKW53" s="1116"/>
      <c r="FKX53" s="1116"/>
      <c r="FKY53" s="1116"/>
      <c r="FKZ53" s="1116"/>
      <c r="FLA53" s="1116"/>
      <c r="FLB53" s="1116"/>
      <c r="FLC53" s="1116"/>
      <c r="FLD53" s="1116"/>
      <c r="FLE53" s="1116"/>
      <c r="FLF53" s="1116"/>
      <c r="FLG53" s="1116"/>
      <c r="FLH53" s="1116"/>
      <c r="FLI53" s="1116"/>
      <c r="FLJ53" s="1116"/>
      <c r="FLK53" s="1116"/>
      <c r="FLL53" s="1116"/>
      <c r="FLM53" s="1116"/>
      <c r="FLN53" s="1116"/>
      <c r="FLO53" s="1116"/>
      <c r="FLP53" s="1116"/>
      <c r="FLQ53" s="1116"/>
      <c r="FLR53" s="1116"/>
      <c r="FLS53" s="1116"/>
      <c r="FLT53" s="1116"/>
      <c r="FLU53" s="1116"/>
      <c r="FLV53" s="1116"/>
      <c r="FLW53" s="1116"/>
      <c r="FLX53" s="1116"/>
      <c r="FLY53" s="1116"/>
      <c r="FLZ53" s="1116"/>
      <c r="FMA53" s="1116"/>
      <c r="FMB53" s="1116"/>
      <c r="FMC53" s="1116"/>
      <c r="FMD53" s="1116"/>
      <c r="FME53" s="1116"/>
      <c r="FMF53" s="1116"/>
      <c r="FMG53" s="1116"/>
      <c r="FMH53" s="1116"/>
      <c r="FMI53" s="1116"/>
      <c r="FMJ53" s="1116"/>
      <c r="FMK53" s="1116"/>
      <c r="FML53" s="1116"/>
      <c r="FMM53" s="1116"/>
      <c r="FMN53" s="1116"/>
      <c r="FMO53" s="1116"/>
      <c r="FMP53" s="1116"/>
      <c r="FMQ53" s="1116"/>
      <c r="FMR53" s="1116"/>
      <c r="FMS53" s="1116"/>
      <c r="FMT53" s="1116"/>
      <c r="FMU53" s="1116"/>
      <c r="FMV53" s="1116"/>
      <c r="FMW53" s="1116"/>
      <c r="FMX53" s="1116"/>
      <c r="FMY53" s="1116"/>
      <c r="FMZ53" s="1116"/>
      <c r="FNA53" s="1116"/>
      <c r="FNB53" s="1116"/>
      <c r="FNC53" s="1116"/>
      <c r="FND53" s="1116"/>
      <c r="FNE53" s="1116"/>
      <c r="FNF53" s="1116"/>
      <c r="FNG53" s="1116"/>
      <c r="FNH53" s="1116"/>
      <c r="FNI53" s="1116"/>
      <c r="FNJ53" s="1116"/>
      <c r="FNK53" s="1116"/>
      <c r="FNL53" s="1116"/>
      <c r="FNM53" s="1116"/>
      <c r="FNN53" s="1116"/>
      <c r="FNO53" s="1116"/>
      <c r="FNP53" s="1116"/>
      <c r="FNQ53" s="1116"/>
      <c r="FNR53" s="1116"/>
      <c r="FNS53" s="1116"/>
      <c r="FNT53" s="1116"/>
      <c r="FNU53" s="1116"/>
      <c r="FNV53" s="1116"/>
      <c r="FNW53" s="1116"/>
      <c r="FNX53" s="1116"/>
      <c r="FNY53" s="1116"/>
      <c r="FNZ53" s="1116"/>
      <c r="FOA53" s="1116"/>
      <c r="FOB53" s="1116"/>
      <c r="FOC53" s="1116"/>
      <c r="FOD53" s="1116"/>
      <c r="FOE53" s="1116"/>
      <c r="FOF53" s="1116"/>
      <c r="FOG53" s="1116"/>
      <c r="FOH53" s="1116"/>
      <c r="FOI53" s="1116"/>
      <c r="FOJ53" s="1116"/>
      <c r="FOK53" s="1116"/>
      <c r="FOL53" s="1116"/>
      <c r="FOM53" s="1116"/>
      <c r="FON53" s="1116"/>
      <c r="FOO53" s="1116"/>
      <c r="FOP53" s="1116"/>
      <c r="FOQ53" s="1116"/>
      <c r="FOR53" s="1116"/>
      <c r="FOS53" s="1116"/>
      <c r="FOT53" s="1116"/>
      <c r="FOU53" s="1116"/>
      <c r="FOV53" s="1116"/>
      <c r="FOW53" s="1116"/>
      <c r="FOX53" s="1116"/>
      <c r="FOY53" s="1116"/>
      <c r="FOZ53" s="1116"/>
      <c r="FPA53" s="1116"/>
      <c r="FPB53" s="1116"/>
      <c r="FPC53" s="1116"/>
      <c r="FPD53" s="1116"/>
      <c r="FPE53" s="1116"/>
      <c r="FPF53" s="1116"/>
      <c r="FPG53" s="1116"/>
      <c r="FPH53" s="1116"/>
      <c r="FPI53" s="1116"/>
      <c r="FPJ53" s="1116"/>
      <c r="FPK53" s="1116"/>
      <c r="FPL53" s="1116"/>
      <c r="FPM53" s="1116"/>
      <c r="FPN53" s="1116"/>
      <c r="FPO53" s="1116"/>
      <c r="FPP53" s="1116"/>
      <c r="FPQ53" s="1116"/>
      <c r="FPR53" s="1116"/>
      <c r="FPS53" s="1116"/>
      <c r="FPT53" s="1116"/>
      <c r="FPU53" s="1116"/>
      <c r="FPV53" s="1116"/>
      <c r="FPW53" s="1116"/>
      <c r="FPX53" s="1116"/>
      <c r="FPY53" s="1116"/>
      <c r="FPZ53" s="1116"/>
      <c r="FQA53" s="1116"/>
      <c r="FQB53" s="1116"/>
      <c r="FQC53" s="1116"/>
      <c r="FQD53" s="1116"/>
      <c r="FQE53" s="1116"/>
      <c r="FQF53" s="1116"/>
      <c r="FQG53" s="1116"/>
      <c r="FQH53" s="1116"/>
      <c r="FQI53" s="1116"/>
      <c r="FQJ53" s="1116"/>
      <c r="FQK53" s="1116"/>
      <c r="FQL53" s="1116"/>
      <c r="FQM53" s="1116"/>
      <c r="FQN53" s="1116"/>
      <c r="FQO53" s="1116"/>
      <c r="FQP53" s="1116"/>
      <c r="FQQ53" s="1116"/>
      <c r="FQR53" s="1116"/>
      <c r="FQS53" s="1116"/>
      <c r="FQT53" s="1116"/>
      <c r="FQU53" s="1116"/>
      <c r="FQV53" s="1116"/>
      <c r="FQW53" s="1116"/>
      <c r="FQX53" s="1116"/>
      <c r="FQY53" s="1116"/>
      <c r="FQZ53" s="1116"/>
      <c r="FRA53" s="1116"/>
      <c r="FRB53" s="1116"/>
      <c r="FRC53" s="1116"/>
      <c r="FRD53" s="1116"/>
      <c r="FRE53" s="1116"/>
      <c r="FRF53" s="1116"/>
      <c r="FRG53" s="1116"/>
      <c r="FRH53" s="1116"/>
      <c r="FRI53" s="1116"/>
      <c r="FRJ53" s="1116"/>
      <c r="FRK53" s="1116"/>
      <c r="FRL53" s="1116"/>
      <c r="FRM53" s="1116"/>
      <c r="FRN53" s="1116"/>
      <c r="FRO53" s="1116"/>
      <c r="FRP53" s="1116"/>
      <c r="FRQ53" s="1116"/>
      <c r="FRR53" s="1116"/>
      <c r="FRS53" s="1116"/>
      <c r="FRT53" s="1116"/>
      <c r="FRU53" s="1116"/>
      <c r="FRV53" s="1116"/>
      <c r="FRW53" s="1116"/>
      <c r="FRX53" s="1116"/>
      <c r="FRY53" s="1116"/>
      <c r="FRZ53" s="1116"/>
      <c r="FSA53" s="1116"/>
      <c r="FSB53" s="1116"/>
      <c r="FSC53" s="1116"/>
      <c r="FSD53" s="1116"/>
      <c r="FSE53" s="1116"/>
      <c r="FSF53" s="1116"/>
      <c r="FSG53" s="1116"/>
      <c r="FSH53" s="1116"/>
      <c r="FSI53" s="1116"/>
      <c r="FSJ53" s="1116"/>
      <c r="FSK53" s="1116"/>
      <c r="FSL53" s="1116"/>
      <c r="FSM53" s="1116"/>
      <c r="FSN53" s="1116"/>
      <c r="FSO53" s="1116"/>
      <c r="FSP53" s="1116"/>
      <c r="FSQ53" s="1116"/>
      <c r="FSR53" s="1116"/>
      <c r="FSS53" s="1116"/>
      <c r="FST53" s="1116"/>
      <c r="FSU53" s="1116"/>
      <c r="FSV53" s="1116"/>
      <c r="FSW53" s="1116"/>
      <c r="FSX53" s="1116"/>
      <c r="FSY53" s="1116"/>
      <c r="FSZ53" s="1116"/>
      <c r="FTA53" s="1116"/>
      <c r="FTB53" s="1116"/>
      <c r="FTC53" s="1116"/>
      <c r="FTD53" s="1116"/>
      <c r="FTE53" s="1116"/>
      <c r="FTF53" s="1116"/>
      <c r="FTG53" s="1116"/>
      <c r="FTH53" s="1116"/>
      <c r="FTI53" s="1116"/>
      <c r="FTJ53" s="1116"/>
      <c r="FTK53" s="1116"/>
      <c r="FTL53" s="1116"/>
      <c r="FTM53" s="1116"/>
      <c r="FTN53" s="1116"/>
      <c r="FTO53" s="1116"/>
      <c r="FTP53" s="1116"/>
      <c r="FTQ53" s="1116"/>
      <c r="FTR53" s="1116"/>
      <c r="FTS53" s="1116"/>
      <c r="FTT53" s="1116"/>
      <c r="FTU53" s="1116"/>
      <c r="FTV53" s="1116"/>
      <c r="FTW53" s="1116"/>
      <c r="FTX53" s="1116"/>
      <c r="FTY53" s="1116"/>
      <c r="FTZ53" s="1116"/>
      <c r="FUA53" s="1116"/>
      <c r="FUB53" s="1116"/>
      <c r="FUC53" s="1116"/>
      <c r="FUD53" s="1116"/>
      <c r="FUE53" s="1116"/>
      <c r="FUF53" s="1116"/>
      <c r="FUG53" s="1116"/>
      <c r="FUH53" s="1116"/>
      <c r="FUI53" s="1116"/>
      <c r="FUJ53" s="1116"/>
      <c r="FUK53" s="1116"/>
      <c r="FUL53" s="1116"/>
      <c r="FUM53" s="1116"/>
      <c r="FUN53" s="1116"/>
      <c r="FUO53" s="1116"/>
      <c r="FUP53" s="1116"/>
      <c r="FUQ53" s="1116"/>
      <c r="FUR53" s="1116"/>
      <c r="FUS53" s="1116"/>
      <c r="FUT53" s="1116"/>
      <c r="FUU53" s="1116"/>
      <c r="FUV53" s="1116"/>
      <c r="FUW53" s="1116"/>
      <c r="FUX53" s="1116"/>
      <c r="FUY53" s="1116"/>
      <c r="FUZ53" s="1116"/>
      <c r="FVA53" s="1116"/>
      <c r="FVB53" s="1116"/>
      <c r="FVC53" s="1116"/>
      <c r="FVD53" s="1116"/>
      <c r="FVE53" s="1116"/>
      <c r="FVF53" s="1116"/>
      <c r="FVG53" s="1116"/>
      <c r="FVH53" s="1116"/>
      <c r="FVI53" s="1116"/>
      <c r="FVJ53" s="1116"/>
      <c r="FVK53" s="1116"/>
      <c r="FVL53" s="1116"/>
      <c r="FVM53" s="1116"/>
      <c r="FVN53" s="1116"/>
      <c r="FVO53" s="1116"/>
      <c r="FVP53" s="1116"/>
      <c r="FVQ53" s="1116"/>
      <c r="FVR53" s="1116"/>
      <c r="FVS53" s="1116"/>
      <c r="FVT53" s="1116"/>
      <c r="FVU53" s="1116"/>
      <c r="FVV53" s="1116"/>
      <c r="FVW53" s="1116"/>
      <c r="FVX53" s="1116"/>
      <c r="FVY53" s="1116"/>
      <c r="FVZ53" s="1116"/>
      <c r="FWA53" s="1116"/>
      <c r="FWB53" s="1116"/>
      <c r="FWC53" s="1116"/>
      <c r="FWD53" s="1116"/>
      <c r="FWE53" s="1116"/>
      <c r="FWF53" s="1116"/>
      <c r="FWG53" s="1116"/>
      <c r="FWH53" s="1116"/>
      <c r="FWI53" s="1116"/>
      <c r="FWJ53" s="1116"/>
      <c r="FWK53" s="1116"/>
      <c r="FWL53" s="1116"/>
      <c r="FWM53" s="1116"/>
      <c r="FWN53" s="1116"/>
      <c r="FWO53" s="1116"/>
      <c r="FWP53" s="1116"/>
      <c r="FWQ53" s="1116"/>
      <c r="FWR53" s="1116"/>
      <c r="FWS53" s="1116"/>
      <c r="FWT53" s="1116"/>
      <c r="FWU53" s="1116"/>
      <c r="FWV53" s="1116"/>
      <c r="FWW53" s="1116"/>
      <c r="FWX53" s="1116"/>
      <c r="FWY53" s="1116"/>
      <c r="FWZ53" s="1116"/>
      <c r="FXA53" s="1116"/>
      <c r="FXB53" s="1116"/>
      <c r="FXC53" s="1116"/>
      <c r="FXD53" s="1116"/>
      <c r="FXE53" s="1116"/>
      <c r="FXF53" s="1116"/>
      <c r="FXG53" s="1116"/>
      <c r="FXH53" s="1116"/>
      <c r="FXI53" s="1116"/>
      <c r="FXJ53" s="1116"/>
      <c r="FXK53" s="1116"/>
      <c r="FXL53" s="1116"/>
      <c r="FXM53" s="1116"/>
      <c r="FXN53" s="1116"/>
      <c r="FXO53" s="1116"/>
      <c r="FXP53" s="1116"/>
      <c r="FXQ53" s="1116"/>
      <c r="FXR53" s="1116"/>
      <c r="FXS53" s="1116"/>
      <c r="FXT53" s="1116"/>
      <c r="FXU53" s="1116"/>
      <c r="FXV53" s="1116"/>
      <c r="FXW53" s="1116"/>
      <c r="FXX53" s="1116"/>
      <c r="FXY53" s="1116"/>
      <c r="FXZ53" s="1116"/>
      <c r="FYA53" s="1116"/>
      <c r="FYB53" s="1116"/>
      <c r="FYC53" s="1116"/>
      <c r="FYD53" s="1116"/>
      <c r="FYE53" s="1116"/>
      <c r="FYF53" s="1116"/>
      <c r="FYG53" s="1116"/>
      <c r="FYH53" s="1116"/>
      <c r="FYI53" s="1116"/>
      <c r="FYJ53" s="1116"/>
      <c r="FYK53" s="1116"/>
      <c r="FYL53" s="1116"/>
      <c r="FYM53" s="1116"/>
      <c r="FYN53" s="1116"/>
      <c r="FYO53" s="1116"/>
      <c r="FYP53" s="1116"/>
      <c r="FYQ53" s="1116"/>
      <c r="FYR53" s="1116"/>
      <c r="FYS53" s="1116"/>
      <c r="FYT53" s="1116"/>
      <c r="FYU53" s="1116"/>
      <c r="FYV53" s="1116"/>
      <c r="FYW53" s="1116"/>
      <c r="FYX53" s="1116"/>
      <c r="FYY53" s="1116"/>
      <c r="FYZ53" s="1116"/>
      <c r="FZA53" s="1116"/>
      <c r="FZB53" s="1116"/>
      <c r="FZC53" s="1116"/>
      <c r="FZD53" s="1116"/>
      <c r="FZE53" s="1116"/>
      <c r="FZF53" s="1116"/>
      <c r="FZG53" s="1116"/>
      <c r="FZH53" s="1116"/>
      <c r="FZI53" s="1116"/>
      <c r="FZJ53" s="1116"/>
      <c r="FZK53" s="1116"/>
      <c r="FZL53" s="1116"/>
      <c r="FZM53" s="1116"/>
      <c r="FZN53" s="1116"/>
      <c r="FZO53" s="1116"/>
      <c r="FZP53" s="1116"/>
      <c r="FZQ53" s="1116"/>
      <c r="FZR53" s="1116"/>
      <c r="FZS53" s="1116"/>
      <c r="FZT53" s="1116"/>
      <c r="FZU53" s="1116"/>
      <c r="FZV53" s="1116"/>
      <c r="FZW53" s="1116"/>
      <c r="FZX53" s="1116"/>
      <c r="FZY53" s="1116"/>
      <c r="FZZ53" s="1116"/>
      <c r="GAA53" s="1116"/>
      <c r="GAB53" s="1116"/>
      <c r="GAC53" s="1116"/>
      <c r="GAD53" s="1116"/>
      <c r="GAE53" s="1116"/>
      <c r="GAF53" s="1116"/>
      <c r="GAG53" s="1116"/>
      <c r="GAH53" s="1116"/>
      <c r="GAI53" s="1116"/>
      <c r="GAJ53" s="1116"/>
      <c r="GAK53" s="1116"/>
      <c r="GAL53" s="1116"/>
      <c r="GAM53" s="1116"/>
      <c r="GAN53" s="1116"/>
      <c r="GAO53" s="1116"/>
      <c r="GAP53" s="1116"/>
      <c r="GAQ53" s="1116"/>
      <c r="GAR53" s="1116"/>
      <c r="GAS53" s="1116"/>
      <c r="GAT53" s="1116"/>
      <c r="GAU53" s="1116"/>
      <c r="GAV53" s="1116"/>
      <c r="GAW53" s="1116"/>
      <c r="GAX53" s="1116"/>
      <c r="GAY53" s="1116"/>
      <c r="GAZ53" s="1116"/>
      <c r="GBA53" s="1116"/>
      <c r="GBB53" s="1116"/>
      <c r="GBC53" s="1116"/>
      <c r="GBD53" s="1116"/>
      <c r="GBE53" s="1116"/>
      <c r="GBF53" s="1116"/>
      <c r="GBG53" s="1116"/>
      <c r="GBH53" s="1116"/>
      <c r="GBI53" s="1116"/>
      <c r="GBJ53" s="1116"/>
      <c r="GBK53" s="1116"/>
      <c r="GBL53" s="1116"/>
      <c r="GBM53" s="1116"/>
      <c r="GBN53" s="1116"/>
      <c r="GBO53" s="1116"/>
      <c r="GBP53" s="1116"/>
      <c r="GBQ53" s="1116"/>
      <c r="GBR53" s="1116"/>
      <c r="GBS53" s="1116"/>
      <c r="GBT53" s="1116"/>
      <c r="GBU53" s="1116"/>
      <c r="GBV53" s="1116"/>
      <c r="GBW53" s="1116"/>
      <c r="GBX53" s="1116"/>
      <c r="GBY53" s="1116"/>
      <c r="GBZ53" s="1116"/>
      <c r="GCA53" s="1116"/>
      <c r="GCB53" s="1116"/>
      <c r="GCC53" s="1116"/>
      <c r="GCD53" s="1116"/>
      <c r="GCE53" s="1116"/>
      <c r="GCF53" s="1116"/>
      <c r="GCG53" s="1116"/>
      <c r="GCH53" s="1116"/>
      <c r="GCI53" s="1116"/>
      <c r="GCJ53" s="1116"/>
      <c r="GCK53" s="1116"/>
      <c r="GCL53" s="1116"/>
      <c r="GCM53" s="1116"/>
      <c r="GCN53" s="1116"/>
      <c r="GCO53" s="1116"/>
      <c r="GCP53" s="1116"/>
      <c r="GCQ53" s="1116"/>
      <c r="GCR53" s="1116"/>
      <c r="GCS53" s="1116"/>
      <c r="GCT53" s="1116"/>
      <c r="GCU53" s="1116"/>
      <c r="GCV53" s="1116"/>
      <c r="GCW53" s="1116"/>
      <c r="GCX53" s="1116"/>
      <c r="GCY53" s="1116"/>
      <c r="GCZ53" s="1116"/>
      <c r="GDA53" s="1116"/>
      <c r="GDB53" s="1116"/>
      <c r="GDC53" s="1116"/>
      <c r="GDD53" s="1116"/>
      <c r="GDE53" s="1116"/>
      <c r="GDF53" s="1116"/>
      <c r="GDG53" s="1116"/>
      <c r="GDH53" s="1116"/>
      <c r="GDI53" s="1116"/>
      <c r="GDJ53" s="1116"/>
      <c r="GDK53" s="1116"/>
      <c r="GDL53" s="1116"/>
      <c r="GDM53" s="1116"/>
      <c r="GDN53" s="1116"/>
      <c r="GDO53" s="1116"/>
      <c r="GDP53" s="1116"/>
      <c r="GDQ53" s="1116"/>
      <c r="GDR53" s="1116"/>
      <c r="GDS53" s="1116"/>
      <c r="GDT53" s="1116"/>
      <c r="GDU53" s="1116"/>
      <c r="GDV53" s="1116"/>
      <c r="GDW53" s="1116"/>
      <c r="GDX53" s="1116"/>
      <c r="GDY53" s="1116"/>
      <c r="GDZ53" s="1116"/>
      <c r="GEA53" s="1116"/>
      <c r="GEB53" s="1116"/>
      <c r="GEC53" s="1116"/>
      <c r="GED53" s="1116"/>
      <c r="GEE53" s="1116"/>
      <c r="GEF53" s="1116"/>
      <c r="GEG53" s="1116"/>
      <c r="GEH53" s="1116"/>
      <c r="GEI53" s="1116"/>
      <c r="GEJ53" s="1116"/>
      <c r="GEK53" s="1116"/>
      <c r="GEL53" s="1116"/>
      <c r="GEM53" s="1116"/>
      <c r="GEN53" s="1116"/>
      <c r="GEO53" s="1116"/>
      <c r="GEP53" s="1116"/>
      <c r="GEQ53" s="1116"/>
      <c r="GER53" s="1116"/>
      <c r="GES53" s="1116"/>
      <c r="GET53" s="1116"/>
      <c r="GEU53" s="1116"/>
      <c r="GEV53" s="1116"/>
      <c r="GEW53" s="1116"/>
      <c r="GEX53" s="1116"/>
      <c r="GEY53" s="1116"/>
      <c r="GEZ53" s="1116"/>
      <c r="GFA53" s="1116"/>
      <c r="GFB53" s="1116"/>
      <c r="GFC53" s="1116"/>
      <c r="GFD53" s="1116"/>
      <c r="GFE53" s="1116"/>
      <c r="GFF53" s="1116"/>
      <c r="GFG53" s="1116"/>
      <c r="GFH53" s="1116"/>
      <c r="GFI53" s="1116"/>
      <c r="GFJ53" s="1116"/>
      <c r="GFK53" s="1116"/>
      <c r="GFL53" s="1116"/>
      <c r="GFM53" s="1116"/>
      <c r="GFN53" s="1116"/>
      <c r="GFO53" s="1116"/>
      <c r="GFP53" s="1116"/>
      <c r="GFQ53" s="1116"/>
      <c r="GFR53" s="1116"/>
      <c r="GFS53" s="1116"/>
      <c r="GFT53" s="1116"/>
      <c r="GFU53" s="1116"/>
      <c r="GFV53" s="1116"/>
      <c r="GFW53" s="1116"/>
      <c r="GFX53" s="1116"/>
      <c r="GFY53" s="1116"/>
      <c r="GFZ53" s="1116"/>
      <c r="GGA53" s="1116"/>
      <c r="GGB53" s="1116"/>
      <c r="GGC53" s="1116"/>
      <c r="GGD53" s="1116"/>
      <c r="GGE53" s="1116"/>
      <c r="GGF53" s="1116"/>
      <c r="GGG53" s="1116"/>
      <c r="GGH53" s="1116"/>
      <c r="GGI53" s="1116"/>
      <c r="GGJ53" s="1116"/>
      <c r="GGK53" s="1116"/>
      <c r="GGL53" s="1116"/>
      <c r="GGM53" s="1116"/>
      <c r="GGN53" s="1116"/>
      <c r="GGO53" s="1116"/>
      <c r="GGP53" s="1116"/>
      <c r="GGQ53" s="1116"/>
      <c r="GGR53" s="1116"/>
      <c r="GGS53" s="1116"/>
      <c r="GGT53" s="1116"/>
      <c r="GGU53" s="1116"/>
      <c r="GGV53" s="1116"/>
      <c r="GGW53" s="1116"/>
      <c r="GGX53" s="1116"/>
      <c r="GGY53" s="1116"/>
      <c r="GGZ53" s="1116"/>
      <c r="GHA53" s="1116"/>
      <c r="GHB53" s="1116"/>
      <c r="GHC53" s="1116"/>
      <c r="GHD53" s="1116"/>
      <c r="GHE53" s="1116"/>
      <c r="GHF53" s="1116"/>
      <c r="GHG53" s="1116"/>
      <c r="GHH53" s="1116"/>
      <c r="GHI53" s="1116"/>
      <c r="GHJ53" s="1116"/>
      <c r="GHK53" s="1116"/>
      <c r="GHL53" s="1116"/>
      <c r="GHM53" s="1116"/>
      <c r="GHN53" s="1116"/>
      <c r="GHO53" s="1116"/>
      <c r="GHP53" s="1116"/>
      <c r="GHQ53" s="1116"/>
      <c r="GHR53" s="1116"/>
      <c r="GHS53" s="1116"/>
      <c r="GHT53" s="1116"/>
      <c r="GHU53" s="1116"/>
      <c r="GHV53" s="1116"/>
      <c r="GHW53" s="1116"/>
      <c r="GHX53" s="1116"/>
      <c r="GHY53" s="1116"/>
      <c r="GHZ53" s="1116"/>
      <c r="GIA53" s="1116"/>
      <c r="GIB53" s="1116"/>
      <c r="GIC53" s="1116"/>
      <c r="GID53" s="1116"/>
      <c r="GIE53" s="1116"/>
      <c r="GIF53" s="1116"/>
      <c r="GIG53" s="1116"/>
      <c r="GIH53" s="1116"/>
      <c r="GII53" s="1116"/>
      <c r="GIJ53" s="1116"/>
      <c r="GIK53" s="1116"/>
      <c r="GIL53" s="1116"/>
      <c r="GIM53" s="1116"/>
      <c r="GIN53" s="1116"/>
      <c r="GIO53" s="1116"/>
      <c r="GIP53" s="1116"/>
      <c r="GIQ53" s="1116"/>
      <c r="GIR53" s="1116"/>
      <c r="GIS53" s="1116"/>
      <c r="GIT53" s="1116"/>
      <c r="GIU53" s="1116"/>
      <c r="GIV53" s="1116"/>
      <c r="GIW53" s="1116"/>
      <c r="GIX53" s="1116"/>
      <c r="GIY53" s="1116"/>
      <c r="GIZ53" s="1116"/>
      <c r="GJA53" s="1116"/>
      <c r="GJB53" s="1116"/>
      <c r="GJC53" s="1116"/>
      <c r="GJD53" s="1116"/>
      <c r="GJE53" s="1116"/>
      <c r="GJF53" s="1116"/>
      <c r="GJG53" s="1116"/>
      <c r="GJH53" s="1116"/>
      <c r="GJI53" s="1116"/>
      <c r="GJJ53" s="1116"/>
      <c r="GJK53" s="1116"/>
      <c r="GJL53" s="1116"/>
      <c r="GJM53" s="1116"/>
      <c r="GJN53" s="1116"/>
      <c r="GJO53" s="1116"/>
      <c r="GJP53" s="1116"/>
      <c r="GJQ53" s="1116"/>
      <c r="GJR53" s="1116"/>
      <c r="GJS53" s="1116"/>
      <c r="GJT53" s="1116"/>
      <c r="GJU53" s="1116"/>
      <c r="GJV53" s="1116"/>
      <c r="GJW53" s="1116"/>
      <c r="GJX53" s="1116"/>
      <c r="GJY53" s="1116"/>
      <c r="GJZ53" s="1116"/>
      <c r="GKA53" s="1116"/>
      <c r="GKB53" s="1116"/>
      <c r="GKC53" s="1116"/>
      <c r="GKD53" s="1116"/>
      <c r="GKE53" s="1116"/>
      <c r="GKF53" s="1116"/>
      <c r="GKG53" s="1116"/>
      <c r="GKH53" s="1116"/>
      <c r="GKI53" s="1116"/>
      <c r="GKJ53" s="1116"/>
      <c r="GKK53" s="1116"/>
      <c r="GKL53" s="1116"/>
      <c r="GKM53" s="1116"/>
      <c r="GKN53" s="1116"/>
      <c r="GKO53" s="1116"/>
      <c r="GKP53" s="1116"/>
      <c r="GKQ53" s="1116"/>
      <c r="GKR53" s="1116"/>
      <c r="GKS53" s="1116"/>
      <c r="GKT53" s="1116"/>
      <c r="GKU53" s="1116"/>
      <c r="GKV53" s="1116"/>
      <c r="GKW53" s="1116"/>
      <c r="GKX53" s="1116"/>
      <c r="GKY53" s="1116"/>
      <c r="GKZ53" s="1116"/>
      <c r="GLA53" s="1116"/>
      <c r="GLB53" s="1116"/>
      <c r="GLC53" s="1116"/>
      <c r="GLD53" s="1116"/>
      <c r="GLE53" s="1116"/>
      <c r="GLF53" s="1116"/>
      <c r="GLG53" s="1116"/>
      <c r="GLH53" s="1116"/>
      <c r="GLI53" s="1116"/>
      <c r="GLJ53" s="1116"/>
      <c r="GLK53" s="1116"/>
      <c r="GLL53" s="1116"/>
      <c r="GLM53" s="1116"/>
      <c r="GLN53" s="1116"/>
      <c r="GLO53" s="1116"/>
      <c r="GLP53" s="1116"/>
      <c r="GLQ53" s="1116"/>
      <c r="GLR53" s="1116"/>
      <c r="GLS53" s="1116"/>
      <c r="GLT53" s="1116"/>
      <c r="GLU53" s="1116"/>
      <c r="GLV53" s="1116"/>
      <c r="GLW53" s="1116"/>
      <c r="GLX53" s="1116"/>
      <c r="GLY53" s="1116"/>
      <c r="GLZ53" s="1116"/>
      <c r="GMA53" s="1116"/>
      <c r="GMB53" s="1116"/>
      <c r="GMC53" s="1116"/>
      <c r="GMD53" s="1116"/>
      <c r="GME53" s="1116"/>
      <c r="GMF53" s="1116"/>
      <c r="GMG53" s="1116"/>
      <c r="GMH53" s="1116"/>
      <c r="GMI53" s="1116"/>
      <c r="GMJ53" s="1116"/>
      <c r="GMK53" s="1116"/>
      <c r="GML53" s="1116"/>
      <c r="GMM53" s="1116"/>
      <c r="GMN53" s="1116"/>
      <c r="GMO53" s="1116"/>
      <c r="GMP53" s="1116"/>
      <c r="GMQ53" s="1116"/>
      <c r="GMR53" s="1116"/>
      <c r="GMS53" s="1116"/>
      <c r="GMT53" s="1116"/>
      <c r="GMU53" s="1116"/>
      <c r="GMV53" s="1116"/>
      <c r="GMW53" s="1116"/>
      <c r="GMX53" s="1116"/>
      <c r="GMY53" s="1116"/>
      <c r="GMZ53" s="1116"/>
      <c r="GNA53" s="1116"/>
      <c r="GNB53" s="1116"/>
      <c r="GNC53" s="1116"/>
      <c r="GND53" s="1116"/>
      <c r="GNE53" s="1116"/>
      <c r="GNF53" s="1116"/>
      <c r="GNG53" s="1116"/>
      <c r="GNH53" s="1116"/>
      <c r="GNI53" s="1116"/>
      <c r="GNJ53" s="1116"/>
      <c r="GNK53" s="1116"/>
      <c r="GNL53" s="1116"/>
      <c r="GNM53" s="1116"/>
      <c r="GNN53" s="1116"/>
      <c r="GNO53" s="1116"/>
      <c r="GNP53" s="1116"/>
      <c r="GNQ53" s="1116"/>
      <c r="GNR53" s="1116"/>
      <c r="GNS53" s="1116"/>
      <c r="GNT53" s="1116"/>
      <c r="GNU53" s="1116"/>
      <c r="GNV53" s="1116"/>
      <c r="GNW53" s="1116"/>
      <c r="GNX53" s="1116"/>
      <c r="GNY53" s="1116"/>
      <c r="GNZ53" s="1116"/>
      <c r="GOA53" s="1116"/>
      <c r="GOB53" s="1116"/>
      <c r="GOC53" s="1116"/>
      <c r="GOD53" s="1116"/>
      <c r="GOE53" s="1116"/>
      <c r="GOF53" s="1116"/>
      <c r="GOG53" s="1116"/>
      <c r="GOH53" s="1116"/>
      <c r="GOI53" s="1116"/>
      <c r="GOJ53" s="1116"/>
      <c r="GOK53" s="1116"/>
      <c r="GOL53" s="1116"/>
      <c r="GOM53" s="1116"/>
      <c r="GON53" s="1116"/>
      <c r="GOO53" s="1116"/>
      <c r="GOP53" s="1116"/>
      <c r="GOQ53" s="1116"/>
      <c r="GOR53" s="1116"/>
      <c r="GOS53" s="1116"/>
      <c r="GOT53" s="1116"/>
      <c r="GOU53" s="1116"/>
      <c r="GOV53" s="1116"/>
      <c r="GOW53" s="1116"/>
      <c r="GOX53" s="1116"/>
      <c r="GOY53" s="1116"/>
      <c r="GOZ53" s="1116"/>
      <c r="GPA53" s="1116"/>
      <c r="GPB53" s="1116"/>
      <c r="GPC53" s="1116"/>
      <c r="GPD53" s="1116"/>
      <c r="GPE53" s="1116"/>
      <c r="GPF53" s="1116"/>
      <c r="GPG53" s="1116"/>
      <c r="GPH53" s="1116"/>
      <c r="GPI53" s="1116"/>
      <c r="GPJ53" s="1116"/>
      <c r="GPK53" s="1116"/>
      <c r="GPL53" s="1116"/>
      <c r="GPM53" s="1116"/>
      <c r="GPN53" s="1116"/>
      <c r="GPO53" s="1116"/>
      <c r="GPP53" s="1116"/>
      <c r="GPQ53" s="1116"/>
      <c r="GPR53" s="1116"/>
      <c r="GPS53" s="1116"/>
      <c r="GPT53" s="1116"/>
      <c r="GPU53" s="1116"/>
      <c r="GPV53" s="1116"/>
      <c r="GPW53" s="1116"/>
      <c r="GPX53" s="1116"/>
      <c r="GPY53" s="1116"/>
      <c r="GPZ53" s="1116"/>
      <c r="GQA53" s="1116"/>
      <c r="GQB53" s="1116"/>
      <c r="GQC53" s="1116"/>
      <c r="GQD53" s="1116"/>
      <c r="GQE53" s="1116"/>
      <c r="GQF53" s="1116"/>
      <c r="GQG53" s="1116"/>
      <c r="GQH53" s="1116"/>
      <c r="GQI53" s="1116"/>
      <c r="GQJ53" s="1116"/>
      <c r="GQK53" s="1116"/>
      <c r="GQL53" s="1116"/>
      <c r="GQM53" s="1116"/>
      <c r="GQN53" s="1116"/>
      <c r="GQO53" s="1116"/>
      <c r="GQP53" s="1116"/>
      <c r="GQQ53" s="1116"/>
      <c r="GQR53" s="1116"/>
      <c r="GQS53" s="1116"/>
      <c r="GQT53" s="1116"/>
      <c r="GQU53" s="1116"/>
      <c r="GQV53" s="1116"/>
      <c r="GQW53" s="1116"/>
      <c r="GQX53" s="1116"/>
      <c r="GQY53" s="1116"/>
      <c r="GQZ53" s="1116"/>
      <c r="GRA53" s="1116"/>
      <c r="GRB53" s="1116"/>
      <c r="GRC53" s="1116"/>
      <c r="GRD53" s="1116"/>
      <c r="GRE53" s="1116"/>
      <c r="GRF53" s="1116"/>
      <c r="GRG53" s="1116"/>
      <c r="GRH53" s="1116"/>
      <c r="GRI53" s="1116"/>
      <c r="GRJ53" s="1116"/>
      <c r="GRK53" s="1116"/>
      <c r="GRL53" s="1116"/>
      <c r="GRM53" s="1116"/>
      <c r="GRN53" s="1116"/>
      <c r="GRO53" s="1116"/>
      <c r="GRP53" s="1116"/>
      <c r="GRQ53" s="1116"/>
      <c r="GRR53" s="1116"/>
      <c r="GRS53" s="1116"/>
      <c r="GRT53" s="1116"/>
      <c r="GRU53" s="1116"/>
      <c r="GRV53" s="1116"/>
      <c r="GRW53" s="1116"/>
      <c r="GRX53" s="1116"/>
      <c r="GRY53" s="1116"/>
      <c r="GRZ53" s="1116"/>
      <c r="GSA53" s="1116"/>
      <c r="GSB53" s="1116"/>
      <c r="GSC53" s="1116"/>
      <c r="GSD53" s="1116"/>
      <c r="GSE53" s="1116"/>
      <c r="GSF53" s="1116"/>
      <c r="GSG53" s="1116"/>
      <c r="GSH53" s="1116"/>
      <c r="GSI53" s="1116"/>
      <c r="GSJ53" s="1116"/>
      <c r="GSK53" s="1116"/>
      <c r="GSL53" s="1116"/>
      <c r="GSM53" s="1116"/>
      <c r="GSN53" s="1116"/>
      <c r="GSO53" s="1116"/>
      <c r="GSP53" s="1116"/>
      <c r="GSQ53" s="1116"/>
      <c r="GSR53" s="1116"/>
      <c r="GSS53" s="1116"/>
      <c r="GST53" s="1116"/>
      <c r="GSU53" s="1116"/>
      <c r="GSV53" s="1116"/>
      <c r="GSW53" s="1116"/>
      <c r="GSX53" s="1116"/>
      <c r="GSY53" s="1116"/>
      <c r="GSZ53" s="1116"/>
      <c r="GTA53" s="1116"/>
      <c r="GTB53" s="1116"/>
      <c r="GTC53" s="1116"/>
      <c r="GTD53" s="1116"/>
      <c r="GTE53" s="1116"/>
      <c r="GTF53" s="1116"/>
      <c r="GTG53" s="1116"/>
      <c r="GTH53" s="1116"/>
      <c r="GTI53" s="1116"/>
      <c r="GTJ53" s="1116"/>
      <c r="GTK53" s="1116"/>
      <c r="GTL53" s="1116"/>
      <c r="GTM53" s="1116"/>
      <c r="GTN53" s="1116"/>
      <c r="GTO53" s="1116"/>
      <c r="GTP53" s="1116"/>
      <c r="GTQ53" s="1116"/>
      <c r="GTR53" s="1116"/>
      <c r="GTS53" s="1116"/>
      <c r="GTT53" s="1116"/>
      <c r="GTU53" s="1116"/>
      <c r="GTV53" s="1116"/>
      <c r="GTW53" s="1116"/>
      <c r="GTX53" s="1116"/>
      <c r="GTY53" s="1116"/>
      <c r="GTZ53" s="1116"/>
      <c r="GUA53" s="1116"/>
      <c r="GUB53" s="1116"/>
      <c r="GUC53" s="1116"/>
      <c r="GUD53" s="1116"/>
      <c r="GUE53" s="1116"/>
      <c r="GUF53" s="1116"/>
      <c r="GUG53" s="1116"/>
      <c r="GUH53" s="1116"/>
      <c r="GUI53" s="1116"/>
      <c r="GUJ53" s="1116"/>
      <c r="GUK53" s="1116"/>
      <c r="GUL53" s="1116"/>
      <c r="GUM53" s="1116"/>
      <c r="GUN53" s="1116"/>
      <c r="GUO53" s="1116"/>
      <c r="GUP53" s="1116"/>
      <c r="GUQ53" s="1116"/>
      <c r="GUR53" s="1116"/>
      <c r="GUS53" s="1116"/>
      <c r="GUT53" s="1116"/>
      <c r="GUU53" s="1116"/>
      <c r="GUV53" s="1116"/>
      <c r="GUW53" s="1116"/>
      <c r="GUX53" s="1116"/>
      <c r="GUY53" s="1116"/>
      <c r="GUZ53" s="1116"/>
      <c r="GVA53" s="1116"/>
      <c r="GVB53" s="1116"/>
      <c r="GVC53" s="1116"/>
      <c r="GVD53" s="1116"/>
      <c r="GVE53" s="1116"/>
      <c r="GVF53" s="1116"/>
      <c r="GVG53" s="1116"/>
      <c r="GVH53" s="1116"/>
      <c r="GVI53" s="1116"/>
      <c r="GVJ53" s="1116"/>
      <c r="GVK53" s="1116"/>
      <c r="GVL53" s="1116"/>
      <c r="GVM53" s="1116"/>
      <c r="GVN53" s="1116"/>
      <c r="GVO53" s="1116"/>
      <c r="GVP53" s="1116"/>
      <c r="GVQ53" s="1116"/>
      <c r="GVR53" s="1116"/>
      <c r="GVS53" s="1116"/>
      <c r="GVT53" s="1116"/>
      <c r="GVU53" s="1116"/>
      <c r="GVV53" s="1116"/>
      <c r="GVW53" s="1116"/>
      <c r="GVX53" s="1116"/>
      <c r="GVY53" s="1116"/>
      <c r="GVZ53" s="1116"/>
      <c r="GWA53" s="1116"/>
      <c r="GWB53" s="1116"/>
      <c r="GWC53" s="1116"/>
      <c r="GWD53" s="1116"/>
      <c r="GWE53" s="1116"/>
      <c r="GWF53" s="1116"/>
      <c r="GWG53" s="1116"/>
      <c r="GWH53" s="1116"/>
      <c r="GWI53" s="1116"/>
      <c r="GWJ53" s="1116"/>
      <c r="GWK53" s="1116"/>
      <c r="GWL53" s="1116"/>
      <c r="GWM53" s="1116"/>
      <c r="GWN53" s="1116"/>
      <c r="GWO53" s="1116"/>
      <c r="GWP53" s="1116"/>
      <c r="GWQ53" s="1116"/>
      <c r="GWR53" s="1116"/>
      <c r="GWS53" s="1116"/>
      <c r="GWT53" s="1116"/>
      <c r="GWU53" s="1116"/>
      <c r="GWV53" s="1116"/>
      <c r="GWW53" s="1116"/>
      <c r="GWX53" s="1116"/>
      <c r="GWY53" s="1116"/>
      <c r="GWZ53" s="1116"/>
      <c r="GXA53" s="1116"/>
      <c r="GXB53" s="1116"/>
      <c r="GXC53" s="1116"/>
      <c r="GXD53" s="1116"/>
      <c r="GXE53" s="1116"/>
      <c r="GXF53" s="1116"/>
      <c r="GXG53" s="1116"/>
      <c r="GXH53" s="1116"/>
      <c r="GXI53" s="1116"/>
      <c r="GXJ53" s="1116"/>
      <c r="GXK53" s="1116"/>
      <c r="GXL53" s="1116"/>
      <c r="GXM53" s="1116"/>
      <c r="GXN53" s="1116"/>
      <c r="GXO53" s="1116"/>
      <c r="GXP53" s="1116"/>
      <c r="GXQ53" s="1116"/>
      <c r="GXR53" s="1116"/>
      <c r="GXS53" s="1116"/>
      <c r="GXT53" s="1116"/>
      <c r="GXU53" s="1116"/>
      <c r="GXV53" s="1116"/>
      <c r="GXW53" s="1116"/>
      <c r="GXX53" s="1116"/>
      <c r="GXY53" s="1116"/>
      <c r="GXZ53" s="1116"/>
      <c r="GYA53" s="1116"/>
      <c r="GYB53" s="1116"/>
      <c r="GYC53" s="1116"/>
      <c r="GYD53" s="1116"/>
      <c r="GYE53" s="1116"/>
      <c r="GYF53" s="1116"/>
      <c r="GYG53" s="1116"/>
      <c r="GYH53" s="1116"/>
      <c r="GYI53" s="1116"/>
      <c r="GYJ53" s="1116"/>
      <c r="GYK53" s="1116"/>
      <c r="GYL53" s="1116"/>
      <c r="GYM53" s="1116"/>
      <c r="GYN53" s="1116"/>
      <c r="GYO53" s="1116"/>
      <c r="GYP53" s="1116"/>
      <c r="GYQ53" s="1116"/>
      <c r="GYR53" s="1116"/>
      <c r="GYS53" s="1116"/>
      <c r="GYT53" s="1116"/>
      <c r="GYU53" s="1116"/>
      <c r="GYV53" s="1116"/>
      <c r="GYW53" s="1116"/>
      <c r="GYX53" s="1116"/>
      <c r="GYY53" s="1116"/>
      <c r="GYZ53" s="1116"/>
      <c r="GZA53" s="1116"/>
      <c r="GZB53" s="1116"/>
      <c r="GZC53" s="1116"/>
      <c r="GZD53" s="1116"/>
      <c r="GZE53" s="1116"/>
      <c r="GZF53" s="1116"/>
      <c r="GZG53" s="1116"/>
      <c r="GZH53" s="1116"/>
      <c r="GZI53" s="1116"/>
      <c r="GZJ53" s="1116"/>
      <c r="GZK53" s="1116"/>
      <c r="GZL53" s="1116"/>
      <c r="GZM53" s="1116"/>
      <c r="GZN53" s="1116"/>
      <c r="GZO53" s="1116"/>
      <c r="GZP53" s="1116"/>
      <c r="GZQ53" s="1116"/>
      <c r="GZR53" s="1116"/>
      <c r="GZS53" s="1116"/>
      <c r="GZT53" s="1116"/>
      <c r="GZU53" s="1116"/>
      <c r="GZV53" s="1116"/>
      <c r="GZW53" s="1116"/>
      <c r="GZX53" s="1116"/>
      <c r="GZY53" s="1116"/>
      <c r="GZZ53" s="1116"/>
      <c r="HAA53" s="1116"/>
      <c r="HAB53" s="1116"/>
      <c r="HAC53" s="1116"/>
      <c r="HAD53" s="1116"/>
      <c r="HAE53" s="1116"/>
      <c r="HAF53" s="1116"/>
      <c r="HAG53" s="1116"/>
      <c r="HAH53" s="1116"/>
      <c r="HAI53" s="1116"/>
      <c r="HAJ53" s="1116"/>
      <c r="HAK53" s="1116"/>
      <c r="HAL53" s="1116"/>
      <c r="HAM53" s="1116"/>
      <c r="HAN53" s="1116"/>
      <c r="HAO53" s="1116"/>
      <c r="HAP53" s="1116"/>
      <c r="HAQ53" s="1116"/>
      <c r="HAR53" s="1116"/>
      <c r="HAS53" s="1116"/>
      <c r="HAT53" s="1116"/>
      <c r="HAU53" s="1116"/>
      <c r="HAV53" s="1116"/>
      <c r="HAW53" s="1116"/>
      <c r="HAX53" s="1116"/>
      <c r="HAY53" s="1116"/>
      <c r="HAZ53" s="1116"/>
      <c r="HBA53" s="1116"/>
      <c r="HBB53" s="1116"/>
      <c r="HBC53" s="1116"/>
      <c r="HBD53" s="1116"/>
      <c r="HBE53" s="1116"/>
      <c r="HBF53" s="1116"/>
      <c r="HBG53" s="1116"/>
      <c r="HBH53" s="1116"/>
      <c r="HBI53" s="1116"/>
      <c r="HBJ53" s="1116"/>
      <c r="HBK53" s="1116"/>
      <c r="HBL53" s="1116"/>
      <c r="HBM53" s="1116"/>
      <c r="HBN53" s="1116"/>
      <c r="HBO53" s="1116"/>
      <c r="HBP53" s="1116"/>
      <c r="HBQ53" s="1116"/>
      <c r="HBR53" s="1116"/>
      <c r="HBS53" s="1116"/>
      <c r="HBT53" s="1116"/>
      <c r="HBU53" s="1116"/>
      <c r="HBV53" s="1116"/>
      <c r="HBW53" s="1116"/>
      <c r="HBX53" s="1116"/>
      <c r="HBY53" s="1116"/>
      <c r="HBZ53" s="1116"/>
      <c r="HCA53" s="1116"/>
      <c r="HCB53" s="1116"/>
      <c r="HCC53" s="1116"/>
      <c r="HCD53" s="1116"/>
      <c r="HCE53" s="1116"/>
      <c r="HCF53" s="1116"/>
      <c r="HCG53" s="1116"/>
      <c r="HCH53" s="1116"/>
      <c r="HCI53" s="1116"/>
      <c r="HCJ53" s="1116"/>
      <c r="HCK53" s="1116"/>
      <c r="HCL53" s="1116"/>
      <c r="HCM53" s="1116"/>
      <c r="HCN53" s="1116"/>
      <c r="HCO53" s="1116"/>
      <c r="HCP53" s="1116"/>
      <c r="HCQ53" s="1116"/>
      <c r="HCR53" s="1116"/>
      <c r="HCS53" s="1116"/>
      <c r="HCT53" s="1116"/>
      <c r="HCU53" s="1116"/>
      <c r="HCV53" s="1116"/>
      <c r="HCW53" s="1116"/>
      <c r="HCX53" s="1116"/>
      <c r="HCY53" s="1116"/>
      <c r="HCZ53" s="1116"/>
      <c r="HDA53" s="1116"/>
      <c r="HDB53" s="1116"/>
      <c r="HDC53" s="1116"/>
      <c r="HDD53" s="1116"/>
      <c r="HDE53" s="1116"/>
      <c r="HDF53" s="1116"/>
      <c r="HDG53" s="1116"/>
      <c r="HDH53" s="1116"/>
      <c r="HDI53" s="1116"/>
      <c r="HDJ53" s="1116"/>
      <c r="HDK53" s="1116"/>
      <c r="HDL53" s="1116"/>
      <c r="HDM53" s="1116"/>
      <c r="HDN53" s="1116"/>
      <c r="HDO53" s="1116"/>
      <c r="HDP53" s="1116"/>
      <c r="HDQ53" s="1116"/>
      <c r="HDR53" s="1116"/>
      <c r="HDS53" s="1116"/>
      <c r="HDT53" s="1116"/>
      <c r="HDU53" s="1116"/>
      <c r="HDV53" s="1116"/>
      <c r="HDW53" s="1116"/>
      <c r="HDX53" s="1116"/>
      <c r="HDY53" s="1116"/>
      <c r="HDZ53" s="1116"/>
      <c r="HEA53" s="1116"/>
      <c r="HEB53" s="1116"/>
      <c r="HEC53" s="1116"/>
      <c r="HED53" s="1116"/>
      <c r="HEE53" s="1116"/>
      <c r="HEF53" s="1116"/>
      <c r="HEG53" s="1116"/>
      <c r="HEH53" s="1116"/>
      <c r="HEI53" s="1116"/>
      <c r="HEJ53" s="1116"/>
      <c r="HEK53" s="1116"/>
      <c r="HEL53" s="1116"/>
      <c r="HEM53" s="1116"/>
      <c r="HEN53" s="1116"/>
      <c r="HEO53" s="1116"/>
      <c r="HEP53" s="1116"/>
      <c r="HEQ53" s="1116"/>
      <c r="HER53" s="1116"/>
      <c r="HES53" s="1116"/>
      <c r="HET53" s="1116"/>
      <c r="HEU53" s="1116"/>
      <c r="HEV53" s="1116"/>
      <c r="HEW53" s="1116"/>
      <c r="HEX53" s="1116"/>
      <c r="HEY53" s="1116"/>
      <c r="HEZ53" s="1116"/>
      <c r="HFA53" s="1116"/>
      <c r="HFB53" s="1116"/>
      <c r="HFC53" s="1116"/>
      <c r="HFD53" s="1116"/>
      <c r="HFE53" s="1116"/>
      <c r="HFF53" s="1116"/>
      <c r="HFG53" s="1116"/>
      <c r="HFH53" s="1116"/>
      <c r="HFI53" s="1116"/>
      <c r="HFJ53" s="1116"/>
      <c r="HFK53" s="1116"/>
      <c r="HFL53" s="1116"/>
      <c r="HFM53" s="1116"/>
      <c r="HFN53" s="1116"/>
      <c r="HFO53" s="1116"/>
      <c r="HFP53" s="1116"/>
      <c r="HFQ53" s="1116"/>
      <c r="HFR53" s="1116"/>
      <c r="HFS53" s="1116"/>
      <c r="HFT53" s="1116"/>
      <c r="HFU53" s="1116"/>
      <c r="HFV53" s="1116"/>
      <c r="HFW53" s="1116"/>
      <c r="HFX53" s="1116"/>
      <c r="HFY53" s="1116"/>
      <c r="HFZ53" s="1116"/>
      <c r="HGA53" s="1116"/>
      <c r="HGB53" s="1116"/>
      <c r="HGC53" s="1116"/>
      <c r="HGD53" s="1116"/>
      <c r="HGE53" s="1116"/>
      <c r="HGF53" s="1116"/>
      <c r="HGG53" s="1116"/>
      <c r="HGH53" s="1116"/>
      <c r="HGI53" s="1116"/>
      <c r="HGJ53" s="1116"/>
      <c r="HGK53" s="1116"/>
      <c r="HGL53" s="1116"/>
      <c r="HGM53" s="1116"/>
      <c r="HGN53" s="1116"/>
      <c r="HGO53" s="1116"/>
      <c r="HGP53" s="1116"/>
      <c r="HGQ53" s="1116"/>
      <c r="HGR53" s="1116"/>
      <c r="HGS53" s="1116"/>
      <c r="HGT53" s="1116"/>
      <c r="HGU53" s="1116"/>
      <c r="HGV53" s="1116"/>
      <c r="HGW53" s="1116"/>
      <c r="HGX53" s="1116"/>
      <c r="HGY53" s="1116"/>
      <c r="HGZ53" s="1116"/>
      <c r="HHA53" s="1116"/>
      <c r="HHB53" s="1116"/>
      <c r="HHC53" s="1116"/>
      <c r="HHD53" s="1116"/>
      <c r="HHE53" s="1116"/>
      <c r="HHF53" s="1116"/>
      <c r="HHG53" s="1116"/>
      <c r="HHH53" s="1116"/>
      <c r="HHI53" s="1116"/>
      <c r="HHJ53" s="1116"/>
      <c r="HHK53" s="1116"/>
      <c r="HHL53" s="1116"/>
      <c r="HHM53" s="1116"/>
      <c r="HHN53" s="1116"/>
      <c r="HHO53" s="1116"/>
      <c r="HHP53" s="1116"/>
      <c r="HHQ53" s="1116"/>
      <c r="HHR53" s="1116"/>
      <c r="HHS53" s="1116"/>
      <c r="HHT53" s="1116"/>
      <c r="HHU53" s="1116"/>
      <c r="HHV53" s="1116"/>
      <c r="HHW53" s="1116"/>
      <c r="HHX53" s="1116"/>
      <c r="HHY53" s="1116"/>
      <c r="HHZ53" s="1116"/>
      <c r="HIA53" s="1116"/>
      <c r="HIB53" s="1116"/>
      <c r="HIC53" s="1116"/>
      <c r="HID53" s="1116"/>
      <c r="HIE53" s="1116"/>
      <c r="HIF53" s="1116"/>
      <c r="HIG53" s="1116"/>
      <c r="HIH53" s="1116"/>
      <c r="HII53" s="1116"/>
      <c r="HIJ53" s="1116"/>
      <c r="HIK53" s="1116"/>
      <c r="HIL53" s="1116"/>
      <c r="HIM53" s="1116"/>
      <c r="HIN53" s="1116"/>
      <c r="HIO53" s="1116"/>
      <c r="HIP53" s="1116"/>
      <c r="HIQ53" s="1116"/>
      <c r="HIR53" s="1116"/>
      <c r="HIS53" s="1116"/>
      <c r="HIT53" s="1116"/>
      <c r="HIU53" s="1116"/>
      <c r="HIV53" s="1116"/>
      <c r="HIW53" s="1116"/>
      <c r="HIX53" s="1116"/>
      <c r="HIY53" s="1116"/>
      <c r="HIZ53" s="1116"/>
      <c r="HJA53" s="1116"/>
      <c r="HJB53" s="1116"/>
      <c r="HJC53" s="1116"/>
      <c r="HJD53" s="1116"/>
      <c r="HJE53" s="1116"/>
      <c r="HJF53" s="1116"/>
      <c r="HJG53" s="1116"/>
      <c r="HJH53" s="1116"/>
      <c r="HJI53" s="1116"/>
      <c r="HJJ53" s="1116"/>
      <c r="HJK53" s="1116"/>
      <c r="HJL53" s="1116"/>
      <c r="HJM53" s="1116"/>
      <c r="HJN53" s="1116"/>
      <c r="HJO53" s="1116"/>
      <c r="HJP53" s="1116"/>
      <c r="HJQ53" s="1116"/>
      <c r="HJR53" s="1116"/>
      <c r="HJS53" s="1116"/>
      <c r="HJT53" s="1116"/>
      <c r="HJU53" s="1116"/>
      <c r="HJV53" s="1116"/>
      <c r="HJW53" s="1116"/>
      <c r="HJX53" s="1116"/>
      <c r="HJY53" s="1116"/>
      <c r="HJZ53" s="1116"/>
      <c r="HKA53" s="1116"/>
      <c r="HKB53" s="1116"/>
      <c r="HKC53" s="1116"/>
      <c r="HKD53" s="1116"/>
      <c r="HKE53" s="1116"/>
      <c r="HKF53" s="1116"/>
      <c r="HKG53" s="1116"/>
      <c r="HKH53" s="1116"/>
      <c r="HKI53" s="1116"/>
      <c r="HKJ53" s="1116"/>
      <c r="HKK53" s="1116"/>
      <c r="HKL53" s="1116"/>
      <c r="HKM53" s="1116"/>
      <c r="HKN53" s="1116"/>
      <c r="HKO53" s="1116"/>
      <c r="HKP53" s="1116"/>
      <c r="HKQ53" s="1116"/>
      <c r="HKR53" s="1116"/>
      <c r="HKS53" s="1116"/>
      <c r="HKT53" s="1116"/>
      <c r="HKU53" s="1116"/>
      <c r="HKV53" s="1116"/>
      <c r="HKW53" s="1116"/>
      <c r="HKX53" s="1116"/>
      <c r="HKY53" s="1116"/>
      <c r="HKZ53" s="1116"/>
      <c r="HLA53" s="1116"/>
      <c r="HLB53" s="1116"/>
      <c r="HLC53" s="1116"/>
      <c r="HLD53" s="1116"/>
      <c r="HLE53" s="1116"/>
      <c r="HLF53" s="1116"/>
      <c r="HLG53" s="1116"/>
      <c r="HLH53" s="1116"/>
      <c r="HLI53" s="1116"/>
      <c r="HLJ53" s="1116"/>
      <c r="HLK53" s="1116"/>
      <c r="HLL53" s="1116"/>
      <c r="HLM53" s="1116"/>
      <c r="HLN53" s="1116"/>
      <c r="HLO53" s="1116"/>
      <c r="HLP53" s="1116"/>
      <c r="HLQ53" s="1116"/>
      <c r="HLR53" s="1116"/>
      <c r="HLS53" s="1116"/>
      <c r="HLT53" s="1116"/>
      <c r="HLU53" s="1116"/>
      <c r="HLV53" s="1116"/>
      <c r="HLW53" s="1116"/>
      <c r="HLX53" s="1116"/>
      <c r="HLY53" s="1116"/>
      <c r="HLZ53" s="1116"/>
      <c r="HMA53" s="1116"/>
      <c r="HMB53" s="1116"/>
      <c r="HMC53" s="1116"/>
      <c r="HMD53" s="1116"/>
      <c r="HME53" s="1116"/>
      <c r="HMF53" s="1116"/>
      <c r="HMG53" s="1116"/>
      <c r="HMH53" s="1116"/>
      <c r="HMI53" s="1116"/>
      <c r="HMJ53" s="1116"/>
      <c r="HMK53" s="1116"/>
      <c r="HML53" s="1116"/>
      <c r="HMM53" s="1116"/>
      <c r="HMN53" s="1116"/>
      <c r="HMO53" s="1116"/>
      <c r="HMP53" s="1116"/>
      <c r="HMQ53" s="1116"/>
      <c r="HMR53" s="1116"/>
      <c r="HMS53" s="1116"/>
      <c r="HMT53" s="1116"/>
      <c r="HMU53" s="1116"/>
      <c r="HMV53" s="1116"/>
      <c r="HMW53" s="1116"/>
      <c r="HMX53" s="1116"/>
      <c r="HMY53" s="1116"/>
      <c r="HMZ53" s="1116"/>
      <c r="HNA53" s="1116"/>
      <c r="HNB53" s="1116"/>
      <c r="HNC53" s="1116"/>
      <c r="HND53" s="1116"/>
      <c r="HNE53" s="1116"/>
      <c r="HNF53" s="1116"/>
      <c r="HNG53" s="1116"/>
      <c r="HNH53" s="1116"/>
      <c r="HNI53" s="1116"/>
      <c r="HNJ53" s="1116"/>
      <c r="HNK53" s="1116"/>
      <c r="HNL53" s="1116"/>
      <c r="HNM53" s="1116"/>
      <c r="HNN53" s="1116"/>
      <c r="HNO53" s="1116"/>
      <c r="HNP53" s="1116"/>
      <c r="HNQ53" s="1116"/>
      <c r="HNR53" s="1116"/>
      <c r="HNS53" s="1116"/>
      <c r="HNT53" s="1116"/>
      <c r="HNU53" s="1116"/>
      <c r="HNV53" s="1116"/>
      <c r="HNW53" s="1116"/>
      <c r="HNX53" s="1116"/>
      <c r="HNY53" s="1116"/>
      <c r="HNZ53" s="1116"/>
      <c r="HOA53" s="1116"/>
      <c r="HOB53" s="1116"/>
      <c r="HOC53" s="1116"/>
      <c r="HOD53" s="1116"/>
      <c r="HOE53" s="1116"/>
      <c r="HOF53" s="1116"/>
      <c r="HOG53" s="1116"/>
      <c r="HOH53" s="1116"/>
      <c r="HOI53" s="1116"/>
      <c r="HOJ53" s="1116"/>
      <c r="HOK53" s="1116"/>
      <c r="HOL53" s="1116"/>
      <c r="HOM53" s="1116"/>
      <c r="HON53" s="1116"/>
      <c r="HOO53" s="1116"/>
      <c r="HOP53" s="1116"/>
      <c r="HOQ53" s="1116"/>
      <c r="HOR53" s="1116"/>
      <c r="HOS53" s="1116"/>
      <c r="HOT53" s="1116"/>
      <c r="HOU53" s="1116"/>
      <c r="HOV53" s="1116"/>
      <c r="HOW53" s="1116"/>
      <c r="HOX53" s="1116"/>
      <c r="HOY53" s="1116"/>
      <c r="HOZ53" s="1116"/>
      <c r="HPA53" s="1116"/>
      <c r="HPB53" s="1116"/>
      <c r="HPC53" s="1116"/>
      <c r="HPD53" s="1116"/>
      <c r="HPE53" s="1116"/>
      <c r="HPF53" s="1116"/>
      <c r="HPG53" s="1116"/>
      <c r="HPH53" s="1116"/>
      <c r="HPI53" s="1116"/>
      <c r="HPJ53" s="1116"/>
      <c r="HPK53" s="1116"/>
      <c r="HPL53" s="1116"/>
      <c r="HPM53" s="1116"/>
      <c r="HPN53" s="1116"/>
      <c r="HPO53" s="1116"/>
      <c r="HPP53" s="1116"/>
      <c r="HPQ53" s="1116"/>
      <c r="HPR53" s="1116"/>
      <c r="HPS53" s="1116"/>
      <c r="HPT53" s="1116"/>
      <c r="HPU53" s="1116"/>
      <c r="HPV53" s="1116"/>
      <c r="HPW53" s="1116"/>
      <c r="HPX53" s="1116"/>
      <c r="HPY53" s="1116"/>
      <c r="HPZ53" s="1116"/>
      <c r="HQA53" s="1116"/>
      <c r="HQB53" s="1116"/>
      <c r="HQC53" s="1116"/>
      <c r="HQD53" s="1116"/>
      <c r="HQE53" s="1116"/>
      <c r="HQF53" s="1116"/>
      <c r="HQG53" s="1116"/>
      <c r="HQH53" s="1116"/>
      <c r="HQI53" s="1116"/>
      <c r="HQJ53" s="1116"/>
      <c r="HQK53" s="1116"/>
      <c r="HQL53" s="1116"/>
      <c r="HQM53" s="1116"/>
      <c r="HQN53" s="1116"/>
      <c r="HQO53" s="1116"/>
      <c r="HQP53" s="1116"/>
      <c r="HQQ53" s="1116"/>
      <c r="HQR53" s="1116"/>
      <c r="HQS53" s="1116"/>
      <c r="HQT53" s="1116"/>
      <c r="HQU53" s="1116"/>
      <c r="HQV53" s="1116"/>
      <c r="HQW53" s="1116"/>
      <c r="HQX53" s="1116"/>
      <c r="HQY53" s="1116"/>
      <c r="HQZ53" s="1116"/>
      <c r="HRA53" s="1116"/>
      <c r="HRB53" s="1116"/>
      <c r="HRC53" s="1116"/>
      <c r="HRD53" s="1116"/>
      <c r="HRE53" s="1116"/>
      <c r="HRF53" s="1116"/>
      <c r="HRG53" s="1116"/>
      <c r="HRH53" s="1116"/>
      <c r="HRI53" s="1116"/>
      <c r="HRJ53" s="1116"/>
      <c r="HRK53" s="1116"/>
      <c r="HRL53" s="1116"/>
      <c r="HRM53" s="1116"/>
      <c r="HRN53" s="1116"/>
      <c r="HRO53" s="1116"/>
      <c r="HRP53" s="1116"/>
      <c r="HRQ53" s="1116"/>
      <c r="HRR53" s="1116"/>
      <c r="HRS53" s="1116"/>
      <c r="HRT53" s="1116"/>
      <c r="HRU53" s="1116"/>
      <c r="HRV53" s="1116"/>
      <c r="HRW53" s="1116"/>
      <c r="HRX53" s="1116"/>
      <c r="HRY53" s="1116"/>
      <c r="HRZ53" s="1116"/>
      <c r="HSA53" s="1116"/>
      <c r="HSB53" s="1116"/>
      <c r="HSC53" s="1116"/>
      <c r="HSD53" s="1116"/>
      <c r="HSE53" s="1116"/>
      <c r="HSF53" s="1116"/>
      <c r="HSG53" s="1116"/>
      <c r="HSH53" s="1116"/>
      <c r="HSI53" s="1116"/>
      <c r="HSJ53" s="1116"/>
      <c r="HSK53" s="1116"/>
      <c r="HSL53" s="1116"/>
      <c r="HSM53" s="1116"/>
      <c r="HSN53" s="1116"/>
      <c r="HSO53" s="1116"/>
      <c r="HSP53" s="1116"/>
      <c r="HSQ53" s="1116"/>
      <c r="HSR53" s="1116"/>
      <c r="HSS53" s="1116"/>
      <c r="HST53" s="1116"/>
      <c r="HSU53" s="1116"/>
      <c r="HSV53" s="1116"/>
      <c r="HSW53" s="1116"/>
      <c r="HSX53" s="1116"/>
      <c r="HSY53" s="1116"/>
      <c r="HSZ53" s="1116"/>
      <c r="HTA53" s="1116"/>
      <c r="HTB53" s="1116"/>
      <c r="HTC53" s="1116"/>
      <c r="HTD53" s="1116"/>
      <c r="HTE53" s="1116"/>
      <c r="HTF53" s="1116"/>
      <c r="HTG53" s="1116"/>
      <c r="HTH53" s="1116"/>
      <c r="HTI53" s="1116"/>
      <c r="HTJ53" s="1116"/>
      <c r="HTK53" s="1116"/>
      <c r="HTL53" s="1116"/>
      <c r="HTM53" s="1116"/>
      <c r="HTN53" s="1116"/>
      <c r="HTO53" s="1116"/>
      <c r="HTP53" s="1116"/>
      <c r="HTQ53" s="1116"/>
      <c r="HTR53" s="1116"/>
      <c r="HTS53" s="1116"/>
      <c r="HTT53" s="1116"/>
      <c r="HTU53" s="1116"/>
      <c r="HTV53" s="1116"/>
      <c r="HTW53" s="1116"/>
      <c r="HTX53" s="1116"/>
      <c r="HTY53" s="1116"/>
      <c r="HTZ53" s="1116"/>
      <c r="HUA53" s="1116"/>
      <c r="HUB53" s="1116"/>
      <c r="HUC53" s="1116"/>
      <c r="HUD53" s="1116"/>
      <c r="HUE53" s="1116"/>
      <c r="HUF53" s="1116"/>
      <c r="HUG53" s="1116"/>
      <c r="HUH53" s="1116"/>
      <c r="HUI53" s="1116"/>
      <c r="HUJ53" s="1116"/>
      <c r="HUK53" s="1116"/>
      <c r="HUL53" s="1116"/>
      <c r="HUM53" s="1116"/>
      <c r="HUN53" s="1116"/>
      <c r="HUO53" s="1116"/>
      <c r="HUP53" s="1116"/>
      <c r="HUQ53" s="1116"/>
      <c r="HUR53" s="1116"/>
      <c r="HUS53" s="1116"/>
      <c r="HUT53" s="1116"/>
      <c r="HUU53" s="1116"/>
      <c r="HUV53" s="1116"/>
      <c r="HUW53" s="1116"/>
      <c r="HUX53" s="1116"/>
      <c r="HUY53" s="1116"/>
      <c r="HUZ53" s="1116"/>
      <c r="HVA53" s="1116"/>
      <c r="HVB53" s="1116"/>
      <c r="HVC53" s="1116"/>
      <c r="HVD53" s="1116"/>
      <c r="HVE53" s="1116"/>
      <c r="HVF53" s="1116"/>
      <c r="HVG53" s="1116"/>
      <c r="HVH53" s="1116"/>
      <c r="HVI53" s="1116"/>
      <c r="HVJ53" s="1116"/>
      <c r="HVK53" s="1116"/>
      <c r="HVL53" s="1116"/>
      <c r="HVM53" s="1116"/>
      <c r="HVN53" s="1116"/>
      <c r="HVO53" s="1116"/>
      <c r="HVP53" s="1116"/>
      <c r="HVQ53" s="1116"/>
      <c r="HVR53" s="1116"/>
      <c r="HVS53" s="1116"/>
      <c r="HVT53" s="1116"/>
      <c r="HVU53" s="1116"/>
      <c r="HVV53" s="1116"/>
      <c r="HVW53" s="1116"/>
      <c r="HVX53" s="1116"/>
      <c r="HVY53" s="1116"/>
      <c r="HVZ53" s="1116"/>
      <c r="HWA53" s="1116"/>
      <c r="HWB53" s="1116"/>
      <c r="HWC53" s="1116"/>
      <c r="HWD53" s="1116"/>
      <c r="HWE53" s="1116"/>
      <c r="HWF53" s="1116"/>
      <c r="HWG53" s="1116"/>
      <c r="HWH53" s="1116"/>
      <c r="HWI53" s="1116"/>
      <c r="HWJ53" s="1116"/>
      <c r="HWK53" s="1116"/>
      <c r="HWL53" s="1116"/>
      <c r="HWM53" s="1116"/>
      <c r="HWN53" s="1116"/>
      <c r="HWO53" s="1116"/>
      <c r="HWP53" s="1116"/>
      <c r="HWQ53" s="1116"/>
      <c r="HWR53" s="1116"/>
      <c r="HWS53" s="1116"/>
      <c r="HWT53" s="1116"/>
      <c r="HWU53" s="1116"/>
      <c r="HWV53" s="1116"/>
      <c r="HWW53" s="1116"/>
      <c r="HWX53" s="1116"/>
      <c r="HWY53" s="1116"/>
      <c r="HWZ53" s="1116"/>
      <c r="HXA53" s="1116"/>
      <c r="HXB53" s="1116"/>
      <c r="HXC53" s="1116"/>
      <c r="HXD53" s="1116"/>
      <c r="HXE53" s="1116"/>
      <c r="HXF53" s="1116"/>
      <c r="HXG53" s="1116"/>
      <c r="HXH53" s="1116"/>
      <c r="HXI53" s="1116"/>
      <c r="HXJ53" s="1116"/>
      <c r="HXK53" s="1116"/>
      <c r="HXL53" s="1116"/>
      <c r="HXM53" s="1116"/>
      <c r="HXN53" s="1116"/>
      <c r="HXO53" s="1116"/>
      <c r="HXP53" s="1116"/>
      <c r="HXQ53" s="1116"/>
      <c r="HXR53" s="1116"/>
      <c r="HXS53" s="1116"/>
      <c r="HXT53" s="1116"/>
      <c r="HXU53" s="1116"/>
      <c r="HXV53" s="1116"/>
      <c r="HXW53" s="1116"/>
      <c r="HXX53" s="1116"/>
      <c r="HXY53" s="1116"/>
      <c r="HXZ53" s="1116"/>
      <c r="HYA53" s="1116"/>
      <c r="HYB53" s="1116"/>
      <c r="HYC53" s="1116"/>
      <c r="HYD53" s="1116"/>
      <c r="HYE53" s="1116"/>
      <c r="HYF53" s="1116"/>
      <c r="HYG53" s="1116"/>
      <c r="HYH53" s="1116"/>
      <c r="HYI53" s="1116"/>
      <c r="HYJ53" s="1116"/>
      <c r="HYK53" s="1116"/>
      <c r="HYL53" s="1116"/>
      <c r="HYM53" s="1116"/>
      <c r="HYN53" s="1116"/>
      <c r="HYO53" s="1116"/>
      <c r="HYP53" s="1116"/>
      <c r="HYQ53" s="1116"/>
      <c r="HYR53" s="1116"/>
      <c r="HYS53" s="1116"/>
      <c r="HYT53" s="1116"/>
      <c r="HYU53" s="1116"/>
      <c r="HYV53" s="1116"/>
      <c r="HYW53" s="1116"/>
      <c r="HYX53" s="1116"/>
      <c r="HYY53" s="1116"/>
      <c r="HYZ53" s="1116"/>
      <c r="HZA53" s="1116"/>
      <c r="HZB53" s="1116"/>
      <c r="HZC53" s="1116"/>
      <c r="HZD53" s="1116"/>
      <c r="HZE53" s="1116"/>
      <c r="HZF53" s="1116"/>
      <c r="HZG53" s="1116"/>
      <c r="HZH53" s="1116"/>
      <c r="HZI53" s="1116"/>
      <c r="HZJ53" s="1116"/>
      <c r="HZK53" s="1116"/>
      <c r="HZL53" s="1116"/>
      <c r="HZM53" s="1116"/>
      <c r="HZN53" s="1116"/>
      <c r="HZO53" s="1116"/>
      <c r="HZP53" s="1116"/>
      <c r="HZQ53" s="1116"/>
      <c r="HZR53" s="1116"/>
      <c r="HZS53" s="1116"/>
      <c r="HZT53" s="1116"/>
      <c r="HZU53" s="1116"/>
      <c r="HZV53" s="1116"/>
      <c r="HZW53" s="1116"/>
      <c r="HZX53" s="1116"/>
      <c r="HZY53" s="1116"/>
      <c r="HZZ53" s="1116"/>
      <c r="IAA53" s="1116"/>
      <c r="IAB53" s="1116"/>
      <c r="IAC53" s="1116"/>
      <c r="IAD53" s="1116"/>
      <c r="IAE53" s="1116"/>
      <c r="IAF53" s="1116"/>
      <c r="IAG53" s="1116"/>
      <c r="IAH53" s="1116"/>
      <c r="IAI53" s="1116"/>
      <c r="IAJ53" s="1116"/>
      <c r="IAK53" s="1116"/>
      <c r="IAL53" s="1116"/>
      <c r="IAM53" s="1116"/>
      <c r="IAN53" s="1116"/>
      <c r="IAO53" s="1116"/>
      <c r="IAP53" s="1116"/>
      <c r="IAQ53" s="1116"/>
      <c r="IAR53" s="1116"/>
      <c r="IAS53" s="1116"/>
      <c r="IAT53" s="1116"/>
      <c r="IAU53" s="1116"/>
      <c r="IAV53" s="1116"/>
      <c r="IAW53" s="1116"/>
      <c r="IAX53" s="1116"/>
      <c r="IAY53" s="1116"/>
      <c r="IAZ53" s="1116"/>
      <c r="IBA53" s="1116"/>
      <c r="IBB53" s="1116"/>
      <c r="IBC53" s="1116"/>
      <c r="IBD53" s="1116"/>
      <c r="IBE53" s="1116"/>
      <c r="IBF53" s="1116"/>
      <c r="IBG53" s="1116"/>
      <c r="IBH53" s="1116"/>
      <c r="IBI53" s="1116"/>
      <c r="IBJ53" s="1116"/>
      <c r="IBK53" s="1116"/>
      <c r="IBL53" s="1116"/>
      <c r="IBM53" s="1116"/>
      <c r="IBN53" s="1116"/>
      <c r="IBO53" s="1116"/>
      <c r="IBP53" s="1116"/>
      <c r="IBQ53" s="1116"/>
      <c r="IBR53" s="1116"/>
      <c r="IBS53" s="1116"/>
      <c r="IBT53" s="1116"/>
      <c r="IBU53" s="1116"/>
      <c r="IBV53" s="1116"/>
      <c r="IBW53" s="1116"/>
      <c r="IBX53" s="1116"/>
      <c r="IBY53" s="1116"/>
      <c r="IBZ53" s="1116"/>
      <c r="ICA53" s="1116"/>
      <c r="ICB53" s="1116"/>
      <c r="ICC53" s="1116"/>
      <c r="ICD53" s="1116"/>
      <c r="ICE53" s="1116"/>
      <c r="ICF53" s="1116"/>
      <c r="ICG53" s="1116"/>
      <c r="ICH53" s="1116"/>
      <c r="ICI53" s="1116"/>
      <c r="ICJ53" s="1116"/>
      <c r="ICK53" s="1116"/>
      <c r="ICL53" s="1116"/>
      <c r="ICM53" s="1116"/>
      <c r="ICN53" s="1116"/>
      <c r="ICO53" s="1116"/>
      <c r="ICP53" s="1116"/>
      <c r="ICQ53" s="1116"/>
      <c r="ICR53" s="1116"/>
      <c r="ICS53" s="1116"/>
      <c r="ICT53" s="1116"/>
      <c r="ICU53" s="1116"/>
      <c r="ICV53" s="1116"/>
      <c r="ICW53" s="1116"/>
      <c r="ICX53" s="1116"/>
      <c r="ICY53" s="1116"/>
      <c r="ICZ53" s="1116"/>
      <c r="IDA53" s="1116"/>
      <c r="IDB53" s="1116"/>
      <c r="IDC53" s="1116"/>
      <c r="IDD53" s="1116"/>
      <c r="IDE53" s="1116"/>
      <c r="IDF53" s="1116"/>
      <c r="IDG53" s="1116"/>
      <c r="IDH53" s="1116"/>
      <c r="IDI53" s="1116"/>
      <c r="IDJ53" s="1116"/>
      <c r="IDK53" s="1116"/>
      <c r="IDL53" s="1116"/>
      <c r="IDM53" s="1116"/>
      <c r="IDN53" s="1116"/>
      <c r="IDO53" s="1116"/>
      <c r="IDP53" s="1116"/>
      <c r="IDQ53" s="1116"/>
      <c r="IDR53" s="1116"/>
      <c r="IDS53" s="1116"/>
      <c r="IDT53" s="1116"/>
      <c r="IDU53" s="1116"/>
      <c r="IDV53" s="1116"/>
      <c r="IDW53" s="1116"/>
      <c r="IDX53" s="1116"/>
      <c r="IDY53" s="1116"/>
      <c r="IDZ53" s="1116"/>
      <c r="IEA53" s="1116"/>
      <c r="IEB53" s="1116"/>
      <c r="IEC53" s="1116"/>
      <c r="IED53" s="1116"/>
      <c r="IEE53" s="1116"/>
      <c r="IEF53" s="1116"/>
      <c r="IEG53" s="1116"/>
      <c r="IEH53" s="1116"/>
      <c r="IEI53" s="1116"/>
      <c r="IEJ53" s="1116"/>
      <c r="IEK53" s="1116"/>
      <c r="IEL53" s="1116"/>
      <c r="IEM53" s="1116"/>
      <c r="IEN53" s="1116"/>
      <c r="IEO53" s="1116"/>
      <c r="IEP53" s="1116"/>
      <c r="IEQ53" s="1116"/>
      <c r="IER53" s="1116"/>
      <c r="IES53" s="1116"/>
      <c r="IET53" s="1116"/>
      <c r="IEU53" s="1116"/>
      <c r="IEV53" s="1116"/>
      <c r="IEW53" s="1116"/>
      <c r="IEX53" s="1116"/>
      <c r="IEY53" s="1116"/>
      <c r="IEZ53" s="1116"/>
      <c r="IFA53" s="1116"/>
      <c r="IFB53" s="1116"/>
      <c r="IFC53" s="1116"/>
      <c r="IFD53" s="1116"/>
      <c r="IFE53" s="1116"/>
      <c r="IFF53" s="1116"/>
      <c r="IFG53" s="1116"/>
      <c r="IFH53" s="1116"/>
      <c r="IFI53" s="1116"/>
      <c r="IFJ53" s="1116"/>
      <c r="IFK53" s="1116"/>
      <c r="IFL53" s="1116"/>
      <c r="IFM53" s="1116"/>
      <c r="IFN53" s="1116"/>
      <c r="IFO53" s="1116"/>
      <c r="IFP53" s="1116"/>
      <c r="IFQ53" s="1116"/>
      <c r="IFR53" s="1116"/>
      <c r="IFS53" s="1116"/>
      <c r="IFT53" s="1116"/>
      <c r="IFU53" s="1116"/>
      <c r="IFV53" s="1116"/>
      <c r="IFW53" s="1116"/>
      <c r="IFX53" s="1116"/>
      <c r="IFY53" s="1116"/>
      <c r="IFZ53" s="1116"/>
      <c r="IGA53" s="1116"/>
      <c r="IGB53" s="1116"/>
      <c r="IGC53" s="1116"/>
      <c r="IGD53" s="1116"/>
      <c r="IGE53" s="1116"/>
      <c r="IGF53" s="1116"/>
      <c r="IGG53" s="1116"/>
      <c r="IGH53" s="1116"/>
      <c r="IGI53" s="1116"/>
      <c r="IGJ53" s="1116"/>
      <c r="IGK53" s="1116"/>
      <c r="IGL53" s="1116"/>
      <c r="IGM53" s="1116"/>
      <c r="IGN53" s="1116"/>
      <c r="IGO53" s="1116"/>
      <c r="IGP53" s="1116"/>
      <c r="IGQ53" s="1116"/>
      <c r="IGR53" s="1116"/>
      <c r="IGS53" s="1116"/>
      <c r="IGT53" s="1116"/>
      <c r="IGU53" s="1116"/>
      <c r="IGV53" s="1116"/>
      <c r="IGW53" s="1116"/>
      <c r="IGX53" s="1116"/>
      <c r="IGY53" s="1116"/>
      <c r="IGZ53" s="1116"/>
      <c r="IHA53" s="1116"/>
      <c r="IHB53" s="1116"/>
      <c r="IHC53" s="1116"/>
      <c r="IHD53" s="1116"/>
      <c r="IHE53" s="1116"/>
      <c r="IHF53" s="1116"/>
      <c r="IHG53" s="1116"/>
      <c r="IHH53" s="1116"/>
      <c r="IHI53" s="1116"/>
      <c r="IHJ53" s="1116"/>
      <c r="IHK53" s="1116"/>
      <c r="IHL53" s="1116"/>
      <c r="IHM53" s="1116"/>
      <c r="IHN53" s="1116"/>
      <c r="IHO53" s="1116"/>
      <c r="IHP53" s="1116"/>
      <c r="IHQ53" s="1116"/>
      <c r="IHR53" s="1116"/>
      <c r="IHS53" s="1116"/>
      <c r="IHT53" s="1116"/>
      <c r="IHU53" s="1116"/>
      <c r="IHV53" s="1116"/>
      <c r="IHW53" s="1116"/>
      <c r="IHX53" s="1116"/>
      <c r="IHY53" s="1116"/>
      <c r="IHZ53" s="1116"/>
      <c r="IIA53" s="1116"/>
      <c r="IIB53" s="1116"/>
      <c r="IIC53" s="1116"/>
      <c r="IID53" s="1116"/>
      <c r="IIE53" s="1116"/>
      <c r="IIF53" s="1116"/>
      <c r="IIG53" s="1116"/>
      <c r="IIH53" s="1116"/>
      <c r="III53" s="1116"/>
      <c r="IIJ53" s="1116"/>
      <c r="IIK53" s="1116"/>
      <c r="IIL53" s="1116"/>
      <c r="IIM53" s="1116"/>
      <c r="IIN53" s="1116"/>
      <c r="IIO53" s="1116"/>
      <c r="IIP53" s="1116"/>
      <c r="IIQ53" s="1116"/>
      <c r="IIR53" s="1116"/>
      <c r="IIS53" s="1116"/>
      <c r="IIT53" s="1116"/>
      <c r="IIU53" s="1116"/>
      <c r="IIV53" s="1116"/>
      <c r="IIW53" s="1116"/>
      <c r="IIX53" s="1116"/>
      <c r="IIY53" s="1116"/>
      <c r="IIZ53" s="1116"/>
      <c r="IJA53" s="1116"/>
      <c r="IJB53" s="1116"/>
      <c r="IJC53" s="1116"/>
      <c r="IJD53" s="1116"/>
      <c r="IJE53" s="1116"/>
      <c r="IJF53" s="1116"/>
      <c r="IJG53" s="1116"/>
      <c r="IJH53" s="1116"/>
      <c r="IJI53" s="1116"/>
      <c r="IJJ53" s="1116"/>
      <c r="IJK53" s="1116"/>
      <c r="IJL53" s="1116"/>
      <c r="IJM53" s="1116"/>
      <c r="IJN53" s="1116"/>
      <c r="IJO53" s="1116"/>
      <c r="IJP53" s="1116"/>
      <c r="IJQ53" s="1116"/>
      <c r="IJR53" s="1116"/>
      <c r="IJS53" s="1116"/>
      <c r="IJT53" s="1116"/>
      <c r="IJU53" s="1116"/>
      <c r="IJV53" s="1116"/>
      <c r="IJW53" s="1116"/>
      <c r="IJX53" s="1116"/>
      <c r="IJY53" s="1116"/>
      <c r="IJZ53" s="1116"/>
      <c r="IKA53" s="1116"/>
      <c r="IKB53" s="1116"/>
      <c r="IKC53" s="1116"/>
      <c r="IKD53" s="1116"/>
      <c r="IKE53" s="1116"/>
      <c r="IKF53" s="1116"/>
      <c r="IKG53" s="1116"/>
      <c r="IKH53" s="1116"/>
      <c r="IKI53" s="1116"/>
      <c r="IKJ53" s="1116"/>
      <c r="IKK53" s="1116"/>
      <c r="IKL53" s="1116"/>
      <c r="IKM53" s="1116"/>
      <c r="IKN53" s="1116"/>
      <c r="IKO53" s="1116"/>
      <c r="IKP53" s="1116"/>
      <c r="IKQ53" s="1116"/>
      <c r="IKR53" s="1116"/>
      <c r="IKS53" s="1116"/>
      <c r="IKT53" s="1116"/>
      <c r="IKU53" s="1116"/>
      <c r="IKV53" s="1116"/>
      <c r="IKW53" s="1116"/>
      <c r="IKX53" s="1116"/>
      <c r="IKY53" s="1116"/>
      <c r="IKZ53" s="1116"/>
      <c r="ILA53" s="1116"/>
      <c r="ILB53" s="1116"/>
      <c r="ILC53" s="1116"/>
      <c r="ILD53" s="1116"/>
      <c r="ILE53" s="1116"/>
      <c r="ILF53" s="1116"/>
      <c r="ILG53" s="1116"/>
      <c r="ILH53" s="1116"/>
      <c r="ILI53" s="1116"/>
      <c r="ILJ53" s="1116"/>
      <c r="ILK53" s="1116"/>
      <c r="ILL53" s="1116"/>
      <c r="ILM53" s="1116"/>
      <c r="ILN53" s="1116"/>
      <c r="ILO53" s="1116"/>
      <c r="ILP53" s="1116"/>
      <c r="ILQ53" s="1116"/>
      <c r="ILR53" s="1116"/>
      <c r="ILS53" s="1116"/>
      <c r="ILT53" s="1116"/>
      <c r="ILU53" s="1116"/>
      <c r="ILV53" s="1116"/>
      <c r="ILW53" s="1116"/>
      <c r="ILX53" s="1116"/>
      <c r="ILY53" s="1116"/>
      <c r="ILZ53" s="1116"/>
      <c r="IMA53" s="1116"/>
      <c r="IMB53" s="1116"/>
      <c r="IMC53" s="1116"/>
      <c r="IMD53" s="1116"/>
      <c r="IME53" s="1116"/>
      <c r="IMF53" s="1116"/>
      <c r="IMG53" s="1116"/>
      <c r="IMH53" s="1116"/>
      <c r="IMI53" s="1116"/>
      <c r="IMJ53" s="1116"/>
      <c r="IMK53" s="1116"/>
      <c r="IML53" s="1116"/>
      <c r="IMM53" s="1116"/>
      <c r="IMN53" s="1116"/>
      <c r="IMO53" s="1116"/>
      <c r="IMP53" s="1116"/>
      <c r="IMQ53" s="1116"/>
      <c r="IMR53" s="1116"/>
      <c r="IMS53" s="1116"/>
      <c r="IMT53" s="1116"/>
      <c r="IMU53" s="1116"/>
      <c r="IMV53" s="1116"/>
      <c r="IMW53" s="1116"/>
      <c r="IMX53" s="1116"/>
      <c r="IMY53" s="1116"/>
      <c r="IMZ53" s="1116"/>
      <c r="INA53" s="1116"/>
      <c r="INB53" s="1116"/>
      <c r="INC53" s="1116"/>
      <c r="IND53" s="1116"/>
      <c r="INE53" s="1116"/>
      <c r="INF53" s="1116"/>
      <c r="ING53" s="1116"/>
      <c r="INH53" s="1116"/>
      <c r="INI53" s="1116"/>
      <c r="INJ53" s="1116"/>
      <c r="INK53" s="1116"/>
      <c r="INL53" s="1116"/>
      <c r="INM53" s="1116"/>
      <c r="INN53" s="1116"/>
      <c r="INO53" s="1116"/>
      <c r="INP53" s="1116"/>
      <c r="INQ53" s="1116"/>
      <c r="INR53" s="1116"/>
      <c r="INS53" s="1116"/>
      <c r="INT53" s="1116"/>
      <c r="INU53" s="1116"/>
      <c r="INV53" s="1116"/>
      <c r="INW53" s="1116"/>
      <c r="INX53" s="1116"/>
      <c r="INY53" s="1116"/>
      <c r="INZ53" s="1116"/>
      <c r="IOA53" s="1116"/>
      <c r="IOB53" s="1116"/>
      <c r="IOC53" s="1116"/>
      <c r="IOD53" s="1116"/>
      <c r="IOE53" s="1116"/>
      <c r="IOF53" s="1116"/>
      <c r="IOG53" s="1116"/>
      <c r="IOH53" s="1116"/>
      <c r="IOI53" s="1116"/>
      <c r="IOJ53" s="1116"/>
      <c r="IOK53" s="1116"/>
      <c r="IOL53" s="1116"/>
      <c r="IOM53" s="1116"/>
      <c r="ION53" s="1116"/>
      <c r="IOO53" s="1116"/>
      <c r="IOP53" s="1116"/>
      <c r="IOQ53" s="1116"/>
      <c r="IOR53" s="1116"/>
      <c r="IOS53" s="1116"/>
      <c r="IOT53" s="1116"/>
      <c r="IOU53" s="1116"/>
      <c r="IOV53" s="1116"/>
      <c r="IOW53" s="1116"/>
      <c r="IOX53" s="1116"/>
      <c r="IOY53" s="1116"/>
      <c r="IOZ53" s="1116"/>
      <c r="IPA53" s="1116"/>
      <c r="IPB53" s="1116"/>
      <c r="IPC53" s="1116"/>
      <c r="IPD53" s="1116"/>
      <c r="IPE53" s="1116"/>
      <c r="IPF53" s="1116"/>
      <c r="IPG53" s="1116"/>
      <c r="IPH53" s="1116"/>
      <c r="IPI53" s="1116"/>
      <c r="IPJ53" s="1116"/>
      <c r="IPK53" s="1116"/>
      <c r="IPL53" s="1116"/>
      <c r="IPM53" s="1116"/>
      <c r="IPN53" s="1116"/>
      <c r="IPO53" s="1116"/>
      <c r="IPP53" s="1116"/>
      <c r="IPQ53" s="1116"/>
      <c r="IPR53" s="1116"/>
      <c r="IPS53" s="1116"/>
      <c r="IPT53" s="1116"/>
      <c r="IPU53" s="1116"/>
      <c r="IPV53" s="1116"/>
      <c r="IPW53" s="1116"/>
      <c r="IPX53" s="1116"/>
      <c r="IPY53" s="1116"/>
      <c r="IPZ53" s="1116"/>
      <c r="IQA53" s="1116"/>
      <c r="IQB53" s="1116"/>
      <c r="IQC53" s="1116"/>
      <c r="IQD53" s="1116"/>
      <c r="IQE53" s="1116"/>
      <c r="IQF53" s="1116"/>
      <c r="IQG53" s="1116"/>
      <c r="IQH53" s="1116"/>
      <c r="IQI53" s="1116"/>
      <c r="IQJ53" s="1116"/>
      <c r="IQK53" s="1116"/>
      <c r="IQL53" s="1116"/>
      <c r="IQM53" s="1116"/>
      <c r="IQN53" s="1116"/>
      <c r="IQO53" s="1116"/>
      <c r="IQP53" s="1116"/>
      <c r="IQQ53" s="1116"/>
      <c r="IQR53" s="1116"/>
      <c r="IQS53" s="1116"/>
      <c r="IQT53" s="1116"/>
      <c r="IQU53" s="1116"/>
      <c r="IQV53" s="1116"/>
      <c r="IQW53" s="1116"/>
      <c r="IQX53" s="1116"/>
      <c r="IQY53" s="1116"/>
      <c r="IQZ53" s="1116"/>
      <c r="IRA53" s="1116"/>
      <c r="IRB53" s="1116"/>
      <c r="IRC53" s="1116"/>
      <c r="IRD53" s="1116"/>
      <c r="IRE53" s="1116"/>
      <c r="IRF53" s="1116"/>
      <c r="IRG53" s="1116"/>
      <c r="IRH53" s="1116"/>
      <c r="IRI53" s="1116"/>
      <c r="IRJ53" s="1116"/>
      <c r="IRK53" s="1116"/>
      <c r="IRL53" s="1116"/>
      <c r="IRM53" s="1116"/>
      <c r="IRN53" s="1116"/>
      <c r="IRO53" s="1116"/>
      <c r="IRP53" s="1116"/>
      <c r="IRQ53" s="1116"/>
      <c r="IRR53" s="1116"/>
      <c r="IRS53" s="1116"/>
      <c r="IRT53" s="1116"/>
      <c r="IRU53" s="1116"/>
      <c r="IRV53" s="1116"/>
      <c r="IRW53" s="1116"/>
      <c r="IRX53" s="1116"/>
      <c r="IRY53" s="1116"/>
      <c r="IRZ53" s="1116"/>
      <c r="ISA53" s="1116"/>
      <c r="ISB53" s="1116"/>
      <c r="ISC53" s="1116"/>
      <c r="ISD53" s="1116"/>
      <c r="ISE53" s="1116"/>
      <c r="ISF53" s="1116"/>
      <c r="ISG53" s="1116"/>
      <c r="ISH53" s="1116"/>
      <c r="ISI53" s="1116"/>
      <c r="ISJ53" s="1116"/>
      <c r="ISK53" s="1116"/>
      <c r="ISL53" s="1116"/>
      <c r="ISM53" s="1116"/>
      <c r="ISN53" s="1116"/>
      <c r="ISO53" s="1116"/>
      <c r="ISP53" s="1116"/>
      <c r="ISQ53" s="1116"/>
      <c r="ISR53" s="1116"/>
      <c r="ISS53" s="1116"/>
      <c r="IST53" s="1116"/>
      <c r="ISU53" s="1116"/>
      <c r="ISV53" s="1116"/>
      <c r="ISW53" s="1116"/>
      <c r="ISX53" s="1116"/>
      <c r="ISY53" s="1116"/>
      <c r="ISZ53" s="1116"/>
      <c r="ITA53" s="1116"/>
      <c r="ITB53" s="1116"/>
      <c r="ITC53" s="1116"/>
      <c r="ITD53" s="1116"/>
      <c r="ITE53" s="1116"/>
      <c r="ITF53" s="1116"/>
      <c r="ITG53" s="1116"/>
      <c r="ITH53" s="1116"/>
      <c r="ITI53" s="1116"/>
      <c r="ITJ53" s="1116"/>
      <c r="ITK53" s="1116"/>
      <c r="ITL53" s="1116"/>
      <c r="ITM53" s="1116"/>
      <c r="ITN53" s="1116"/>
      <c r="ITO53" s="1116"/>
      <c r="ITP53" s="1116"/>
      <c r="ITQ53" s="1116"/>
      <c r="ITR53" s="1116"/>
      <c r="ITS53" s="1116"/>
      <c r="ITT53" s="1116"/>
      <c r="ITU53" s="1116"/>
      <c r="ITV53" s="1116"/>
      <c r="ITW53" s="1116"/>
      <c r="ITX53" s="1116"/>
      <c r="ITY53" s="1116"/>
      <c r="ITZ53" s="1116"/>
      <c r="IUA53" s="1116"/>
      <c r="IUB53" s="1116"/>
      <c r="IUC53" s="1116"/>
      <c r="IUD53" s="1116"/>
      <c r="IUE53" s="1116"/>
      <c r="IUF53" s="1116"/>
      <c r="IUG53" s="1116"/>
      <c r="IUH53" s="1116"/>
      <c r="IUI53" s="1116"/>
      <c r="IUJ53" s="1116"/>
      <c r="IUK53" s="1116"/>
      <c r="IUL53" s="1116"/>
      <c r="IUM53" s="1116"/>
      <c r="IUN53" s="1116"/>
      <c r="IUO53" s="1116"/>
      <c r="IUP53" s="1116"/>
      <c r="IUQ53" s="1116"/>
      <c r="IUR53" s="1116"/>
      <c r="IUS53" s="1116"/>
      <c r="IUT53" s="1116"/>
      <c r="IUU53" s="1116"/>
      <c r="IUV53" s="1116"/>
      <c r="IUW53" s="1116"/>
      <c r="IUX53" s="1116"/>
      <c r="IUY53" s="1116"/>
      <c r="IUZ53" s="1116"/>
      <c r="IVA53" s="1116"/>
      <c r="IVB53" s="1116"/>
      <c r="IVC53" s="1116"/>
      <c r="IVD53" s="1116"/>
      <c r="IVE53" s="1116"/>
      <c r="IVF53" s="1116"/>
      <c r="IVG53" s="1116"/>
      <c r="IVH53" s="1116"/>
      <c r="IVI53" s="1116"/>
      <c r="IVJ53" s="1116"/>
      <c r="IVK53" s="1116"/>
      <c r="IVL53" s="1116"/>
      <c r="IVM53" s="1116"/>
      <c r="IVN53" s="1116"/>
      <c r="IVO53" s="1116"/>
      <c r="IVP53" s="1116"/>
      <c r="IVQ53" s="1116"/>
      <c r="IVR53" s="1116"/>
      <c r="IVS53" s="1116"/>
      <c r="IVT53" s="1116"/>
      <c r="IVU53" s="1116"/>
      <c r="IVV53" s="1116"/>
      <c r="IVW53" s="1116"/>
      <c r="IVX53" s="1116"/>
      <c r="IVY53" s="1116"/>
      <c r="IVZ53" s="1116"/>
      <c r="IWA53" s="1116"/>
      <c r="IWB53" s="1116"/>
      <c r="IWC53" s="1116"/>
      <c r="IWD53" s="1116"/>
      <c r="IWE53" s="1116"/>
      <c r="IWF53" s="1116"/>
      <c r="IWG53" s="1116"/>
      <c r="IWH53" s="1116"/>
      <c r="IWI53" s="1116"/>
      <c r="IWJ53" s="1116"/>
      <c r="IWK53" s="1116"/>
      <c r="IWL53" s="1116"/>
      <c r="IWM53" s="1116"/>
      <c r="IWN53" s="1116"/>
      <c r="IWO53" s="1116"/>
      <c r="IWP53" s="1116"/>
      <c r="IWQ53" s="1116"/>
      <c r="IWR53" s="1116"/>
      <c r="IWS53" s="1116"/>
      <c r="IWT53" s="1116"/>
      <c r="IWU53" s="1116"/>
      <c r="IWV53" s="1116"/>
      <c r="IWW53" s="1116"/>
      <c r="IWX53" s="1116"/>
      <c r="IWY53" s="1116"/>
      <c r="IWZ53" s="1116"/>
      <c r="IXA53" s="1116"/>
      <c r="IXB53" s="1116"/>
      <c r="IXC53" s="1116"/>
      <c r="IXD53" s="1116"/>
      <c r="IXE53" s="1116"/>
      <c r="IXF53" s="1116"/>
      <c r="IXG53" s="1116"/>
      <c r="IXH53" s="1116"/>
      <c r="IXI53" s="1116"/>
      <c r="IXJ53" s="1116"/>
      <c r="IXK53" s="1116"/>
      <c r="IXL53" s="1116"/>
      <c r="IXM53" s="1116"/>
      <c r="IXN53" s="1116"/>
      <c r="IXO53" s="1116"/>
      <c r="IXP53" s="1116"/>
      <c r="IXQ53" s="1116"/>
      <c r="IXR53" s="1116"/>
      <c r="IXS53" s="1116"/>
      <c r="IXT53" s="1116"/>
      <c r="IXU53" s="1116"/>
      <c r="IXV53" s="1116"/>
      <c r="IXW53" s="1116"/>
      <c r="IXX53" s="1116"/>
      <c r="IXY53" s="1116"/>
      <c r="IXZ53" s="1116"/>
      <c r="IYA53" s="1116"/>
      <c r="IYB53" s="1116"/>
      <c r="IYC53" s="1116"/>
      <c r="IYD53" s="1116"/>
      <c r="IYE53" s="1116"/>
      <c r="IYF53" s="1116"/>
      <c r="IYG53" s="1116"/>
      <c r="IYH53" s="1116"/>
      <c r="IYI53" s="1116"/>
      <c r="IYJ53" s="1116"/>
      <c r="IYK53" s="1116"/>
      <c r="IYL53" s="1116"/>
      <c r="IYM53" s="1116"/>
      <c r="IYN53" s="1116"/>
      <c r="IYO53" s="1116"/>
      <c r="IYP53" s="1116"/>
      <c r="IYQ53" s="1116"/>
      <c r="IYR53" s="1116"/>
      <c r="IYS53" s="1116"/>
      <c r="IYT53" s="1116"/>
      <c r="IYU53" s="1116"/>
      <c r="IYV53" s="1116"/>
      <c r="IYW53" s="1116"/>
      <c r="IYX53" s="1116"/>
      <c r="IYY53" s="1116"/>
      <c r="IYZ53" s="1116"/>
      <c r="IZA53" s="1116"/>
      <c r="IZB53" s="1116"/>
      <c r="IZC53" s="1116"/>
      <c r="IZD53" s="1116"/>
      <c r="IZE53" s="1116"/>
      <c r="IZF53" s="1116"/>
      <c r="IZG53" s="1116"/>
      <c r="IZH53" s="1116"/>
      <c r="IZI53" s="1116"/>
      <c r="IZJ53" s="1116"/>
      <c r="IZK53" s="1116"/>
      <c r="IZL53" s="1116"/>
      <c r="IZM53" s="1116"/>
      <c r="IZN53" s="1116"/>
      <c r="IZO53" s="1116"/>
      <c r="IZP53" s="1116"/>
      <c r="IZQ53" s="1116"/>
      <c r="IZR53" s="1116"/>
      <c r="IZS53" s="1116"/>
      <c r="IZT53" s="1116"/>
      <c r="IZU53" s="1116"/>
      <c r="IZV53" s="1116"/>
      <c r="IZW53" s="1116"/>
      <c r="IZX53" s="1116"/>
      <c r="IZY53" s="1116"/>
      <c r="IZZ53" s="1116"/>
      <c r="JAA53" s="1116"/>
      <c r="JAB53" s="1116"/>
      <c r="JAC53" s="1116"/>
      <c r="JAD53" s="1116"/>
      <c r="JAE53" s="1116"/>
      <c r="JAF53" s="1116"/>
      <c r="JAG53" s="1116"/>
      <c r="JAH53" s="1116"/>
      <c r="JAI53" s="1116"/>
      <c r="JAJ53" s="1116"/>
      <c r="JAK53" s="1116"/>
      <c r="JAL53" s="1116"/>
      <c r="JAM53" s="1116"/>
      <c r="JAN53" s="1116"/>
      <c r="JAO53" s="1116"/>
      <c r="JAP53" s="1116"/>
      <c r="JAQ53" s="1116"/>
      <c r="JAR53" s="1116"/>
      <c r="JAS53" s="1116"/>
      <c r="JAT53" s="1116"/>
      <c r="JAU53" s="1116"/>
      <c r="JAV53" s="1116"/>
      <c r="JAW53" s="1116"/>
      <c r="JAX53" s="1116"/>
      <c r="JAY53" s="1116"/>
      <c r="JAZ53" s="1116"/>
      <c r="JBA53" s="1116"/>
      <c r="JBB53" s="1116"/>
      <c r="JBC53" s="1116"/>
      <c r="JBD53" s="1116"/>
      <c r="JBE53" s="1116"/>
      <c r="JBF53" s="1116"/>
      <c r="JBG53" s="1116"/>
      <c r="JBH53" s="1116"/>
      <c r="JBI53" s="1116"/>
      <c r="JBJ53" s="1116"/>
      <c r="JBK53" s="1116"/>
      <c r="JBL53" s="1116"/>
      <c r="JBM53" s="1116"/>
      <c r="JBN53" s="1116"/>
      <c r="JBO53" s="1116"/>
      <c r="JBP53" s="1116"/>
      <c r="JBQ53" s="1116"/>
      <c r="JBR53" s="1116"/>
      <c r="JBS53" s="1116"/>
      <c r="JBT53" s="1116"/>
      <c r="JBU53" s="1116"/>
      <c r="JBV53" s="1116"/>
      <c r="JBW53" s="1116"/>
      <c r="JBX53" s="1116"/>
      <c r="JBY53" s="1116"/>
      <c r="JBZ53" s="1116"/>
      <c r="JCA53" s="1116"/>
      <c r="JCB53" s="1116"/>
      <c r="JCC53" s="1116"/>
      <c r="JCD53" s="1116"/>
      <c r="JCE53" s="1116"/>
      <c r="JCF53" s="1116"/>
      <c r="JCG53" s="1116"/>
      <c r="JCH53" s="1116"/>
      <c r="JCI53" s="1116"/>
      <c r="JCJ53" s="1116"/>
      <c r="JCK53" s="1116"/>
      <c r="JCL53" s="1116"/>
      <c r="JCM53" s="1116"/>
      <c r="JCN53" s="1116"/>
      <c r="JCO53" s="1116"/>
      <c r="JCP53" s="1116"/>
      <c r="JCQ53" s="1116"/>
      <c r="JCR53" s="1116"/>
      <c r="JCS53" s="1116"/>
      <c r="JCT53" s="1116"/>
      <c r="JCU53" s="1116"/>
      <c r="JCV53" s="1116"/>
      <c r="JCW53" s="1116"/>
      <c r="JCX53" s="1116"/>
      <c r="JCY53" s="1116"/>
      <c r="JCZ53" s="1116"/>
      <c r="JDA53" s="1116"/>
      <c r="JDB53" s="1116"/>
      <c r="JDC53" s="1116"/>
      <c r="JDD53" s="1116"/>
      <c r="JDE53" s="1116"/>
      <c r="JDF53" s="1116"/>
      <c r="JDG53" s="1116"/>
      <c r="JDH53" s="1116"/>
      <c r="JDI53" s="1116"/>
      <c r="JDJ53" s="1116"/>
      <c r="JDK53" s="1116"/>
      <c r="JDL53" s="1116"/>
      <c r="JDM53" s="1116"/>
      <c r="JDN53" s="1116"/>
      <c r="JDO53" s="1116"/>
      <c r="JDP53" s="1116"/>
      <c r="JDQ53" s="1116"/>
      <c r="JDR53" s="1116"/>
      <c r="JDS53" s="1116"/>
      <c r="JDT53" s="1116"/>
      <c r="JDU53" s="1116"/>
      <c r="JDV53" s="1116"/>
      <c r="JDW53" s="1116"/>
      <c r="JDX53" s="1116"/>
      <c r="JDY53" s="1116"/>
      <c r="JDZ53" s="1116"/>
      <c r="JEA53" s="1116"/>
      <c r="JEB53" s="1116"/>
      <c r="JEC53" s="1116"/>
      <c r="JED53" s="1116"/>
      <c r="JEE53" s="1116"/>
      <c r="JEF53" s="1116"/>
      <c r="JEG53" s="1116"/>
      <c r="JEH53" s="1116"/>
      <c r="JEI53" s="1116"/>
      <c r="JEJ53" s="1116"/>
      <c r="JEK53" s="1116"/>
      <c r="JEL53" s="1116"/>
      <c r="JEM53" s="1116"/>
      <c r="JEN53" s="1116"/>
      <c r="JEO53" s="1116"/>
      <c r="JEP53" s="1116"/>
      <c r="JEQ53" s="1116"/>
      <c r="JER53" s="1116"/>
      <c r="JES53" s="1116"/>
      <c r="JET53" s="1116"/>
      <c r="JEU53" s="1116"/>
      <c r="JEV53" s="1116"/>
      <c r="JEW53" s="1116"/>
      <c r="JEX53" s="1116"/>
      <c r="JEY53" s="1116"/>
      <c r="JEZ53" s="1116"/>
      <c r="JFA53" s="1116"/>
      <c r="JFB53" s="1116"/>
      <c r="JFC53" s="1116"/>
      <c r="JFD53" s="1116"/>
      <c r="JFE53" s="1116"/>
      <c r="JFF53" s="1116"/>
      <c r="JFG53" s="1116"/>
      <c r="JFH53" s="1116"/>
      <c r="JFI53" s="1116"/>
      <c r="JFJ53" s="1116"/>
      <c r="JFK53" s="1116"/>
      <c r="JFL53" s="1116"/>
      <c r="JFM53" s="1116"/>
      <c r="JFN53" s="1116"/>
      <c r="JFO53" s="1116"/>
      <c r="JFP53" s="1116"/>
      <c r="JFQ53" s="1116"/>
      <c r="JFR53" s="1116"/>
      <c r="JFS53" s="1116"/>
      <c r="JFT53" s="1116"/>
      <c r="JFU53" s="1116"/>
      <c r="JFV53" s="1116"/>
      <c r="JFW53" s="1116"/>
      <c r="JFX53" s="1116"/>
      <c r="JFY53" s="1116"/>
      <c r="JFZ53" s="1116"/>
      <c r="JGA53" s="1116"/>
      <c r="JGB53" s="1116"/>
      <c r="JGC53" s="1116"/>
      <c r="JGD53" s="1116"/>
      <c r="JGE53" s="1116"/>
      <c r="JGF53" s="1116"/>
      <c r="JGG53" s="1116"/>
      <c r="JGH53" s="1116"/>
      <c r="JGI53" s="1116"/>
      <c r="JGJ53" s="1116"/>
      <c r="JGK53" s="1116"/>
      <c r="JGL53" s="1116"/>
      <c r="JGM53" s="1116"/>
      <c r="JGN53" s="1116"/>
      <c r="JGO53" s="1116"/>
      <c r="JGP53" s="1116"/>
      <c r="JGQ53" s="1116"/>
      <c r="JGR53" s="1116"/>
      <c r="JGS53" s="1116"/>
      <c r="JGT53" s="1116"/>
      <c r="JGU53" s="1116"/>
      <c r="JGV53" s="1116"/>
      <c r="JGW53" s="1116"/>
      <c r="JGX53" s="1116"/>
      <c r="JGY53" s="1116"/>
      <c r="JGZ53" s="1116"/>
      <c r="JHA53" s="1116"/>
      <c r="JHB53" s="1116"/>
      <c r="JHC53" s="1116"/>
      <c r="JHD53" s="1116"/>
      <c r="JHE53" s="1116"/>
      <c r="JHF53" s="1116"/>
      <c r="JHG53" s="1116"/>
      <c r="JHH53" s="1116"/>
      <c r="JHI53" s="1116"/>
      <c r="JHJ53" s="1116"/>
      <c r="JHK53" s="1116"/>
      <c r="JHL53" s="1116"/>
      <c r="JHM53" s="1116"/>
      <c r="JHN53" s="1116"/>
      <c r="JHO53" s="1116"/>
      <c r="JHP53" s="1116"/>
      <c r="JHQ53" s="1116"/>
      <c r="JHR53" s="1116"/>
      <c r="JHS53" s="1116"/>
      <c r="JHT53" s="1116"/>
      <c r="JHU53" s="1116"/>
      <c r="JHV53" s="1116"/>
      <c r="JHW53" s="1116"/>
      <c r="JHX53" s="1116"/>
      <c r="JHY53" s="1116"/>
      <c r="JHZ53" s="1116"/>
      <c r="JIA53" s="1116"/>
      <c r="JIB53" s="1116"/>
      <c r="JIC53" s="1116"/>
      <c r="JID53" s="1116"/>
      <c r="JIE53" s="1116"/>
      <c r="JIF53" s="1116"/>
      <c r="JIG53" s="1116"/>
      <c r="JIH53" s="1116"/>
      <c r="JII53" s="1116"/>
      <c r="JIJ53" s="1116"/>
      <c r="JIK53" s="1116"/>
      <c r="JIL53" s="1116"/>
      <c r="JIM53" s="1116"/>
      <c r="JIN53" s="1116"/>
      <c r="JIO53" s="1116"/>
      <c r="JIP53" s="1116"/>
      <c r="JIQ53" s="1116"/>
      <c r="JIR53" s="1116"/>
      <c r="JIS53" s="1116"/>
      <c r="JIT53" s="1116"/>
      <c r="JIU53" s="1116"/>
      <c r="JIV53" s="1116"/>
      <c r="JIW53" s="1116"/>
      <c r="JIX53" s="1116"/>
      <c r="JIY53" s="1116"/>
      <c r="JIZ53" s="1116"/>
      <c r="JJA53" s="1116"/>
      <c r="JJB53" s="1116"/>
      <c r="JJC53" s="1116"/>
      <c r="JJD53" s="1116"/>
      <c r="JJE53" s="1116"/>
      <c r="JJF53" s="1116"/>
      <c r="JJG53" s="1116"/>
      <c r="JJH53" s="1116"/>
      <c r="JJI53" s="1116"/>
      <c r="JJJ53" s="1116"/>
      <c r="JJK53" s="1116"/>
      <c r="JJL53" s="1116"/>
      <c r="JJM53" s="1116"/>
      <c r="JJN53" s="1116"/>
      <c r="JJO53" s="1116"/>
      <c r="JJP53" s="1116"/>
      <c r="JJQ53" s="1116"/>
      <c r="JJR53" s="1116"/>
      <c r="JJS53" s="1116"/>
      <c r="JJT53" s="1116"/>
      <c r="JJU53" s="1116"/>
      <c r="JJV53" s="1116"/>
      <c r="JJW53" s="1116"/>
      <c r="JJX53" s="1116"/>
      <c r="JJY53" s="1116"/>
      <c r="JJZ53" s="1116"/>
      <c r="JKA53" s="1116"/>
      <c r="JKB53" s="1116"/>
      <c r="JKC53" s="1116"/>
      <c r="JKD53" s="1116"/>
      <c r="JKE53" s="1116"/>
      <c r="JKF53" s="1116"/>
      <c r="JKG53" s="1116"/>
      <c r="JKH53" s="1116"/>
      <c r="JKI53" s="1116"/>
      <c r="JKJ53" s="1116"/>
      <c r="JKK53" s="1116"/>
      <c r="JKL53" s="1116"/>
      <c r="JKM53" s="1116"/>
      <c r="JKN53" s="1116"/>
      <c r="JKO53" s="1116"/>
      <c r="JKP53" s="1116"/>
      <c r="JKQ53" s="1116"/>
      <c r="JKR53" s="1116"/>
      <c r="JKS53" s="1116"/>
      <c r="JKT53" s="1116"/>
      <c r="JKU53" s="1116"/>
      <c r="JKV53" s="1116"/>
      <c r="JKW53" s="1116"/>
      <c r="JKX53" s="1116"/>
      <c r="JKY53" s="1116"/>
      <c r="JKZ53" s="1116"/>
      <c r="JLA53" s="1116"/>
      <c r="JLB53" s="1116"/>
      <c r="JLC53" s="1116"/>
      <c r="JLD53" s="1116"/>
      <c r="JLE53" s="1116"/>
      <c r="JLF53" s="1116"/>
      <c r="JLG53" s="1116"/>
      <c r="JLH53" s="1116"/>
      <c r="JLI53" s="1116"/>
      <c r="JLJ53" s="1116"/>
      <c r="JLK53" s="1116"/>
      <c r="JLL53" s="1116"/>
      <c r="JLM53" s="1116"/>
      <c r="JLN53" s="1116"/>
      <c r="JLO53" s="1116"/>
      <c r="JLP53" s="1116"/>
      <c r="JLQ53" s="1116"/>
      <c r="JLR53" s="1116"/>
      <c r="JLS53" s="1116"/>
      <c r="JLT53" s="1116"/>
      <c r="JLU53" s="1116"/>
      <c r="JLV53" s="1116"/>
      <c r="JLW53" s="1116"/>
      <c r="JLX53" s="1116"/>
      <c r="JLY53" s="1116"/>
      <c r="JLZ53" s="1116"/>
      <c r="JMA53" s="1116"/>
      <c r="JMB53" s="1116"/>
      <c r="JMC53" s="1116"/>
      <c r="JMD53" s="1116"/>
      <c r="JME53" s="1116"/>
      <c r="JMF53" s="1116"/>
      <c r="JMG53" s="1116"/>
      <c r="JMH53" s="1116"/>
      <c r="JMI53" s="1116"/>
      <c r="JMJ53" s="1116"/>
      <c r="JMK53" s="1116"/>
      <c r="JML53" s="1116"/>
      <c r="JMM53" s="1116"/>
      <c r="JMN53" s="1116"/>
      <c r="JMO53" s="1116"/>
      <c r="JMP53" s="1116"/>
      <c r="JMQ53" s="1116"/>
      <c r="JMR53" s="1116"/>
      <c r="JMS53" s="1116"/>
      <c r="JMT53" s="1116"/>
      <c r="JMU53" s="1116"/>
      <c r="JMV53" s="1116"/>
      <c r="JMW53" s="1116"/>
      <c r="JMX53" s="1116"/>
      <c r="JMY53" s="1116"/>
      <c r="JMZ53" s="1116"/>
      <c r="JNA53" s="1116"/>
      <c r="JNB53" s="1116"/>
      <c r="JNC53" s="1116"/>
      <c r="JND53" s="1116"/>
      <c r="JNE53" s="1116"/>
      <c r="JNF53" s="1116"/>
      <c r="JNG53" s="1116"/>
      <c r="JNH53" s="1116"/>
      <c r="JNI53" s="1116"/>
      <c r="JNJ53" s="1116"/>
      <c r="JNK53" s="1116"/>
      <c r="JNL53" s="1116"/>
      <c r="JNM53" s="1116"/>
      <c r="JNN53" s="1116"/>
      <c r="JNO53" s="1116"/>
      <c r="JNP53" s="1116"/>
      <c r="JNQ53" s="1116"/>
      <c r="JNR53" s="1116"/>
      <c r="JNS53" s="1116"/>
      <c r="JNT53" s="1116"/>
      <c r="JNU53" s="1116"/>
      <c r="JNV53" s="1116"/>
      <c r="JNW53" s="1116"/>
      <c r="JNX53" s="1116"/>
      <c r="JNY53" s="1116"/>
      <c r="JNZ53" s="1116"/>
      <c r="JOA53" s="1116"/>
      <c r="JOB53" s="1116"/>
      <c r="JOC53" s="1116"/>
      <c r="JOD53" s="1116"/>
      <c r="JOE53" s="1116"/>
      <c r="JOF53" s="1116"/>
      <c r="JOG53" s="1116"/>
      <c r="JOH53" s="1116"/>
      <c r="JOI53" s="1116"/>
      <c r="JOJ53" s="1116"/>
      <c r="JOK53" s="1116"/>
      <c r="JOL53" s="1116"/>
      <c r="JOM53" s="1116"/>
      <c r="JON53" s="1116"/>
      <c r="JOO53" s="1116"/>
      <c r="JOP53" s="1116"/>
      <c r="JOQ53" s="1116"/>
      <c r="JOR53" s="1116"/>
      <c r="JOS53" s="1116"/>
      <c r="JOT53" s="1116"/>
      <c r="JOU53" s="1116"/>
      <c r="JOV53" s="1116"/>
      <c r="JOW53" s="1116"/>
      <c r="JOX53" s="1116"/>
      <c r="JOY53" s="1116"/>
      <c r="JOZ53" s="1116"/>
      <c r="JPA53" s="1116"/>
      <c r="JPB53" s="1116"/>
      <c r="JPC53" s="1116"/>
      <c r="JPD53" s="1116"/>
      <c r="JPE53" s="1116"/>
      <c r="JPF53" s="1116"/>
      <c r="JPG53" s="1116"/>
      <c r="JPH53" s="1116"/>
      <c r="JPI53" s="1116"/>
      <c r="JPJ53" s="1116"/>
      <c r="JPK53" s="1116"/>
      <c r="JPL53" s="1116"/>
      <c r="JPM53" s="1116"/>
      <c r="JPN53" s="1116"/>
      <c r="JPO53" s="1116"/>
      <c r="JPP53" s="1116"/>
      <c r="JPQ53" s="1116"/>
      <c r="JPR53" s="1116"/>
      <c r="JPS53" s="1116"/>
      <c r="JPT53" s="1116"/>
      <c r="JPU53" s="1116"/>
      <c r="JPV53" s="1116"/>
      <c r="JPW53" s="1116"/>
      <c r="JPX53" s="1116"/>
      <c r="JPY53" s="1116"/>
      <c r="JPZ53" s="1116"/>
      <c r="JQA53" s="1116"/>
      <c r="JQB53" s="1116"/>
      <c r="JQC53" s="1116"/>
      <c r="JQD53" s="1116"/>
      <c r="JQE53" s="1116"/>
      <c r="JQF53" s="1116"/>
      <c r="JQG53" s="1116"/>
      <c r="JQH53" s="1116"/>
      <c r="JQI53" s="1116"/>
      <c r="JQJ53" s="1116"/>
      <c r="JQK53" s="1116"/>
      <c r="JQL53" s="1116"/>
      <c r="JQM53" s="1116"/>
      <c r="JQN53" s="1116"/>
      <c r="JQO53" s="1116"/>
      <c r="JQP53" s="1116"/>
      <c r="JQQ53" s="1116"/>
      <c r="JQR53" s="1116"/>
      <c r="JQS53" s="1116"/>
      <c r="JQT53" s="1116"/>
      <c r="JQU53" s="1116"/>
      <c r="JQV53" s="1116"/>
      <c r="JQW53" s="1116"/>
      <c r="JQX53" s="1116"/>
      <c r="JQY53" s="1116"/>
      <c r="JQZ53" s="1116"/>
      <c r="JRA53" s="1116"/>
      <c r="JRB53" s="1116"/>
      <c r="JRC53" s="1116"/>
      <c r="JRD53" s="1116"/>
      <c r="JRE53" s="1116"/>
      <c r="JRF53" s="1116"/>
      <c r="JRG53" s="1116"/>
      <c r="JRH53" s="1116"/>
      <c r="JRI53" s="1116"/>
      <c r="JRJ53" s="1116"/>
      <c r="JRK53" s="1116"/>
      <c r="JRL53" s="1116"/>
      <c r="JRM53" s="1116"/>
      <c r="JRN53" s="1116"/>
      <c r="JRO53" s="1116"/>
      <c r="JRP53" s="1116"/>
      <c r="JRQ53" s="1116"/>
      <c r="JRR53" s="1116"/>
      <c r="JRS53" s="1116"/>
      <c r="JRT53" s="1116"/>
      <c r="JRU53" s="1116"/>
      <c r="JRV53" s="1116"/>
      <c r="JRW53" s="1116"/>
      <c r="JRX53" s="1116"/>
      <c r="JRY53" s="1116"/>
      <c r="JRZ53" s="1116"/>
      <c r="JSA53" s="1116"/>
      <c r="JSB53" s="1116"/>
      <c r="JSC53" s="1116"/>
      <c r="JSD53" s="1116"/>
      <c r="JSE53" s="1116"/>
      <c r="JSF53" s="1116"/>
      <c r="JSG53" s="1116"/>
      <c r="JSH53" s="1116"/>
      <c r="JSI53" s="1116"/>
      <c r="JSJ53" s="1116"/>
      <c r="JSK53" s="1116"/>
      <c r="JSL53" s="1116"/>
      <c r="JSM53" s="1116"/>
      <c r="JSN53" s="1116"/>
      <c r="JSO53" s="1116"/>
      <c r="JSP53" s="1116"/>
      <c r="JSQ53" s="1116"/>
      <c r="JSR53" s="1116"/>
      <c r="JSS53" s="1116"/>
      <c r="JST53" s="1116"/>
      <c r="JSU53" s="1116"/>
      <c r="JSV53" s="1116"/>
      <c r="JSW53" s="1116"/>
      <c r="JSX53" s="1116"/>
      <c r="JSY53" s="1116"/>
      <c r="JSZ53" s="1116"/>
      <c r="JTA53" s="1116"/>
      <c r="JTB53" s="1116"/>
      <c r="JTC53" s="1116"/>
      <c r="JTD53" s="1116"/>
      <c r="JTE53" s="1116"/>
      <c r="JTF53" s="1116"/>
      <c r="JTG53" s="1116"/>
      <c r="JTH53" s="1116"/>
      <c r="JTI53" s="1116"/>
      <c r="JTJ53" s="1116"/>
      <c r="JTK53" s="1116"/>
      <c r="JTL53" s="1116"/>
      <c r="JTM53" s="1116"/>
      <c r="JTN53" s="1116"/>
      <c r="JTO53" s="1116"/>
      <c r="JTP53" s="1116"/>
      <c r="JTQ53" s="1116"/>
      <c r="JTR53" s="1116"/>
      <c r="JTS53" s="1116"/>
      <c r="JTT53" s="1116"/>
      <c r="JTU53" s="1116"/>
      <c r="JTV53" s="1116"/>
      <c r="JTW53" s="1116"/>
      <c r="JTX53" s="1116"/>
      <c r="JTY53" s="1116"/>
      <c r="JTZ53" s="1116"/>
      <c r="JUA53" s="1116"/>
      <c r="JUB53" s="1116"/>
      <c r="JUC53" s="1116"/>
      <c r="JUD53" s="1116"/>
      <c r="JUE53" s="1116"/>
      <c r="JUF53" s="1116"/>
      <c r="JUG53" s="1116"/>
      <c r="JUH53" s="1116"/>
      <c r="JUI53" s="1116"/>
      <c r="JUJ53" s="1116"/>
      <c r="JUK53" s="1116"/>
      <c r="JUL53" s="1116"/>
      <c r="JUM53" s="1116"/>
      <c r="JUN53" s="1116"/>
      <c r="JUO53" s="1116"/>
      <c r="JUP53" s="1116"/>
      <c r="JUQ53" s="1116"/>
      <c r="JUR53" s="1116"/>
      <c r="JUS53" s="1116"/>
      <c r="JUT53" s="1116"/>
      <c r="JUU53" s="1116"/>
      <c r="JUV53" s="1116"/>
      <c r="JUW53" s="1116"/>
      <c r="JUX53" s="1116"/>
      <c r="JUY53" s="1116"/>
      <c r="JUZ53" s="1116"/>
      <c r="JVA53" s="1116"/>
      <c r="JVB53" s="1116"/>
      <c r="JVC53" s="1116"/>
      <c r="JVD53" s="1116"/>
      <c r="JVE53" s="1116"/>
      <c r="JVF53" s="1116"/>
      <c r="JVG53" s="1116"/>
      <c r="JVH53" s="1116"/>
      <c r="JVI53" s="1116"/>
      <c r="JVJ53" s="1116"/>
      <c r="JVK53" s="1116"/>
      <c r="JVL53" s="1116"/>
      <c r="JVM53" s="1116"/>
      <c r="JVN53" s="1116"/>
      <c r="JVO53" s="1116"/>
      <c r="JVP53" s="1116"/>
      <c r="JVQ53" s="1116"/>
      <c r="JVR53" s="1116"/>
      <c r="JVS53" s="1116"/>
      <c r="JVT53" s="1116"/>
      <c r="JVU53" s="1116"/>
      <c r="JVV53" s="1116"/>
      <c r="JVW53" s="1116"/>
      <c r="JVX53" s="1116"/>
      <c r="JVY53" s="1116"/>
      <c r="JVZ53" s="1116"/>
      <c r="JWA53" s="1116"/>
      <c r="JWB53" s="1116"/>
      <c r="JWC53" s="1116"/>
      <c r="JWD53" s="1116"/>
      <c r="JWE53" s="1116"/>
      <c r="JWF53" s="1116"/>
      <c r="JWG53" s="1116"/>
      <c r="JWH53" s="1116"/>
      <c r="JWI53" s="1116"/>
      <c r="JWJ53" s="1116"/>
      <c r="JWK53" s="1116"/>
      <c r="JWL53" s="1116"/>
      <c r="JWM53" s="1116"/>
      <c r="JWN53" s="1116"/>
      <c r="JWO53" s="1116"/>
      <c r="JWP53" s="1116"/>
      <c r="JWQ53" s="1116"/>
      <c r="JWR53" s="1116"/>
      <c r="JWS53" s="1116"/>
      <c r="JWT53" s="1116"/>
      <c r="JWU53" s="1116"/>
      <c r="JWV53" s="1116"/>
      <c r="JWW53" s="1116"/>
      <c r="JWX53" s="1116"/>
      <c r="JWY53" s="1116"/>
      <c r="JWZ53" s="1116"/>
      <c r="JXA53" s="1116"/>
      <c r="JXB53" s="1116"/>
      <c r="JXC53" s="1116"/>
      <c r="JXD53" s="1116"/>
      <c r="JXE53" s="1116"/>
      <c r="JXF53" s="1116"/>
      <c r="JXG53" s="1116"/>
      <c r="JXH53" s="1116"/>
      <c r="JXI53" s="1116"/>
      <c r="JXJ53" s="1116"/>
      <c r="JXK53" s="1116"/>
      <c r="JXL53" s="1116"/>
      <c r="JXM53" s="1116"/>
      <c r="JXN53" s="1116"/>
      <c r="JXO53" s="1116"/>
      <c r="JXP53" s="1116"/>
      <c r="JXQ53" s="1116"/>
      <c r="JXR53" s="1116"/>
      <c r="JXS53" s="1116"/>
      <c r="JXT53" s="1116"/>
      <c r="JXU53" s="1116"/>
      <c r="JXV53" s="1116"/>
      <c r="JXW53" s="1116"/>
      <c r="JXX53" s="1116"/>
      <c r="JXY53" s="1116"/>
      <c r="JXZ53" s="1116"/>
      <c r="JYA53" s="1116"/>
      <c r="JYB53" s="1116"/>
      <c r="JYC53" s="1116"/>
      <c r="JYD53" s="1116"/>
      <c r="JYE53" s="1116"/>
      <c r="JYF53" s="1116"/>
      <c r="JYG53" s="1116"/>
      <c r="JYH53" s="1116"/>
      <c r="JYI53" s="1116"/>
      <c r="JYJ53" s="1116"/>
      <c r="JYK53" s="1116"/>
      <c r="JYL53" s="1116"/>
      <c r="JYM53" s="1116"/>
      <c r="JYN53" s="1116"/>
      <c r="JYO53" s="1116"/>
      <c r="JYP53" s="1116"/>
      <c r="JYQ53" s="1116"/>
      <c r="JYR53" s="1116"/>
      <c r="JYS53" s="1116"/>
      <c r="JYT53" s="1116"/>
      <c r="JYU53" s="1116"/>
      <c r="JYV53" s="1116"/>
      <c r="JYW53" s="1116"/>
      <c r="JYX53" s="1116"/>
      <c r="JYY53" s="1116"/>
      <c r="JYZ53" s="1116"/>
      <c r="JZA53" s="1116"/>
      <c r="JZB53" s="1116"/>
      <c r="JZC53" s="1116"/>
      <c r="JZD53" s="1116"/>
      <c r="JZE53" s="1116"/>
      <c r="JZF53" s="1116"/>
      <c r="JZG53" s="1116"/>
      <c r="JZH53" s="1116"/>
      <c r="JZI53" s="1116"/>
      <c r="JZJ53" s="1116"/>
      <c r="JZK53" s="1116"/>
      <c r="JZL53" s="1116"/>
      <c r="JZM53" s="1116"/>
      <c r="JZN53" s="1116"/>
      <c r="JZO53" s="1116"/>
      <c r="JZP53" s="1116"/>
      <c r="JZQ53" s="1116"/>
      <c r="JZR53" s="1116"/>
      <c r="JZS53" s="1116"/>
      <c r="JZT53" s="1116"/>
      <c r="JZU53" s="1116"/>
      <c r="JZV53" s="1116"/>
      <c r="JZW53" s="1116"/>
      <c r="JZX53" s="1116"/>
      <c r="JZY53" s="1116"/>
      <c r="JZZ53" s="1116"/>
      <c r="KAA53" s="1116"/>
      <c r="KAB53" s="1116"/>
      <c r="KAC53" s="1116"/>
      <c r="KAD53" s="1116"/>
      <c r="KAE53" s="1116"/>
      <c r="KAF53" s="1116"/>
      <c r="KAG53" s="1116"/>
      <c r="KAH53" s="1116"/>
      <c r="KAI53" s="1116"/>
      <c r="KAJ53" s="1116"/>
      <c r="KAK53" s="1116"/>
      <c r="KAL53" s="1116"/>
      <c r="KAM53" s="1116"/>
      <c r="KAN53" s="1116"/>
      <c r="KAO53" s="1116"/>
      <c r="KAP53" s="1116"/>
      <c r="KAQ53" s="1116"/>
      <c r="KAR53" s="1116"/>
      <c r="KAS53" s="1116"/>
      <c r="KAT53" s="1116"/>
      <c r="KAU53" s="1116"/>
      <c r="KAV53" s="1116"/>
      <c r="KAW53" s="1116"/>
      <c r="KAX53" s="1116"/>
      <c r="KAY53" s="1116"/>
      <c r="KAZ53" s="1116"/>
      <c r="KBA53" s="1116"/>
      <c r="KBB53" s="1116"/>
      <c r="KBC53" s="1116"/>
      <c r="KBD53" s="1116"/>
      <c r="KBE53" s="1116"/>
      <c r="KBF53" s="1116"/>
      <c r="KBG53" s="1116"/>
      <c r="KBH53" s="1116"/>
      <c r="KBI53" s="1116"/>
      <c r="KBJ53" s="1116"/>
      <c r="KBK53" s="1116"/>
      <c r="KBL53" s="1116"/>
      <c r="KBM53" s="1116"/>
      <c r="KBN53" s="1116"/>
      <c r="KBO53" s="1116"/>
      <c r="KBP53" s="1116"/>
      <c r="KBQ53" s="1116"/>
      <c r="KBR53" s="1116"/>
      <c r="KBS53" s="1116"/>
      <c r="KBT53" s="1116"/>
      <c r="KBU53" s="1116"/>
      <c r="KBV53" s="1116"/>
      <c r="KBW53" s="1116"/>
      <c r="KBX53" s="1116"/>
      <c r="KBY53" s="1116"/>
      <c r="KBZ53" s="1116"/>
      <c r="KCA53" s="1116"/>
      <c r="KCB53" s="1116"/>
      <c r="KCC53" s="1116"/>
      <c r="KCD53" s="1116"/>
      <c r="KCE53" s="1116"/>
      <c r="KCF53" s="1116"/>
      <c r="KCG53" s="1116"/>
      <c r="KCH53" s="1116"/>
      <c r="KCI53" s="1116"/>
      <c r="KCJ53" s="1116"/>
      <c r="KCK53" s="1116"/>
      <c r="KCL53" s="1116"/>
      <c r="KCM53" s="1116"/>
      <c r="KCN53" s="1116"/>
      <c r="KCO53" s="1116"/>
      <c r="KCP53" s="1116"/>
      <c r="KCQ53" s="1116"/>
      <c r="KCR53" s="1116"/>
      <c r="KCS53" s="1116"/>
      <c r="KCT53" s="1116"/>
      <c r="KCU53" s="1116"/>
      <c r="KCV53" s="1116"/>
      <c r="KCW53" s="1116"/>
      <c r="KCX53" s="1116"/>
      <c r="KCY53" s="1116"/>
      <c r="KCZ53" s="1116"/>
      <c r="KDA53" s="1116"/>
      <c r="KDB53" s="1116"/>
      <c r="KDC53" s="1116"/>
      <c r="KDD53" s="1116"/>
      <c r="KDE53" s="1116"/>
      <c r="KDF53" s="1116"/>
      <c r="KDG53" s="1116"/>
      <c r="KDH53" s="1116"/>
      <c r="KDI53" s="1116"/>
      <c r="KDJ53" s="1116"/>
      <c r="KDK53" s="1116"/>
      <c r="KDL53" s="1116"/>
      <c r="KDM53" s="1116"/>
      <c r="KDN53" s="1116"/>
      <c r="KDO53" s="1116"/>
      <c r="KDP53" s="1116"/>
      <c r="KDQ53" s="1116"/>
      <c r="KDR53" s="1116"/>
      <c r="KDS53" s="1116"/>
      <c r="KDT53" s="1116"/>
      <c r="KDU53" s="1116"/>
      <c r="KDV53" s="1116"/>
      <c r="KDW53" s="1116"/>
      <c r="KDX53" s="1116"/>
      <c r="KDY53" s="1116"/>
      <c r="KDZ53" s="1116"/>
      <c r="KEA53" s="1116"/>
      <c r="KEB53" s="1116"/>
      <c r="KEC53" s="1116"/>
      <c r="KED53" s="1116"/>
      <c r="KEE53" s="1116"/>
      <c r="KEF53" s="1116"/>
      <c r="KEG53" s="1116"/>
      <c r="KEH53" s="1116"/>
      <c r="KEI53" s="1116"/>
      <c r="KEJ53" s="1116"/>
      <c r="KEK53" s="1116"/>
      <c r="KEL53" s="1116"/>
      <c r="KEM53" s="1116"/>
      <c r="KEN53" s="1116"/>
      <c r="KEO53" s="1116"/>
      <c r="KEP53" s="1116"/>
      <c r="KEQ53" s="1116"/>
      <c r="KER53" s="1116"/>
      <c r="KES53" s="1116"/>
      <c r="KET53" s="1116"/>
      <c r="KEU53" s="1116"/>
      <c r="KEV53" s="1116"/>
      <c r="KEW53" s="1116"/>
      <c r="KEX53" s="1116"/>
      <c r="KEY53" s="1116"/>
      <c r="KEZ53" s="1116"/>
      <c r="KFA53" s="1116"/>
      <c r="KFB53" s="1116"/>
      <c r="KFC53" s="1116"/>
      <c r="KFD53" s="1116"/>
      <c r="KFE53" s="1116"/>
      <c r="KFF53" s="1116"/>
      <c r="KFG53" s="1116"/>
      <c r="KFH53" s="1116"/>
      <c r="KFI53" s="1116"/>
      <c r="KFJ53" s="1116"/>
      <c r="KFK53" s="1116"/>
      <c r="KFL53" s="1116"/>
      <c r="KFM53" s="1116"/>
      <c r="KFN53" s="1116"/>
      <c r="KFO53" s="1116"/>
      <c r="KFP53" s="1116"/>
      <c r="KFQ53" s="1116"/>
      <c r="KFR53" s="1116"/>
      <c r="KFS53" s="1116"/>
      <c r="KFT53" s="1116"/>
      <c r="KFU53" s="1116"/>
      <c r="KFV53" s="1116"/>
      <c r="KFW53" s="1116"/>
      <c r="KFX53" s="1116"/>
      <c r="KFY53" s="1116"/>
      <c r="KFZ53" s="1116"/>
      <c r="KGA53" s="1116"/>
      <c r="KGB53" s="1116"/>
      <c r="KGC53" s="1116"/>
      <c r="KGD53" s="1116"/>
      <c r="KGE53" s="1116"/>
      <c r="KGF53" s="1116"/>
      <c r="KGG53" s="1116"/>
      <c r="KGH53" s="1116"/>
      <c r="KGI53" s="1116"/>
      <c r="KGJ53" s="1116"/>
      <c r="KGK53" s="1116"/>
      <c r="KGL53" s="1116"/>
      <c r="KGM53" s="1116"/>
      <c r="KGN53" s="1116"/>
      <c r="KGO53" s="1116"/>
      <c r="KGP53" s="1116"/>
      <c r="KGQ53" s="1116"/>
      <c r="KGR53" s="1116"/>
      <c r="KGS53" s="1116"/>
      <c r="KGT53" s="1116"/>
      <c r="KGU53" s="1116"/>
      <c r="KGV53" s="1116"/>
      <c r="KGW53" s="1116"/>
      <c r="KGX53" s="1116"/>
      <c r="KGY53" s="1116"/>
      <c r="KGZ53" s="1116"/>
      <c r="KHA53" s="1116"/>
      <c r="KHB53" s="1116"/>
      <c r="KHC53" s="1116"/>
      <c r="KHD53" s="1116"/>
      <c r="KHE53" s="1116"/>
      <c r="KHF53" s="1116"/>
      <c r="KHG53" s="1116"/>
      <c r="KHH53" s="1116"/>
      <c r="KHI53" s="1116"/>
      <c r="KHJ53" s="1116"/>
      <c r="KHK53" s="1116"/>
      <c r="KHL53" s="1116"/>
      <c r="KHM53" s="1116"/>
      <c r="KHN53" s="1116"/>
      <c r="KHO53" s="1116"/>
      <c r="KHP53" s="1116"/>
      <c r="KHQ53" s="1116"/>
      <c r="KHR53" s="1116"/>
      <c r="KHS53" s="1116"/>
      <c r="KHT53" s="1116"/>
      <c r="KHU53" s="1116"/>
      <c r="KHV53" s="1116"/>
      <c r="KHW53" s="1116"/>
      <c r="KHX53" s="1116"/>
      <c r="KHY53" s="1116"/>
      <c r="KHZ53" s="1116"/>
      <c r="KIA53" s="1116"/>
      <c r="KIB53" s="1116"/>
      <c r="KIC53" s="1116"/>
      <c r="KID53" s="1116"/>
      <c r="KIE53" s="1116"/>
      <c r="KIF53" s="1116"/>
      <c r="KIG53" s="1116"/>
      <c r="KIH53" s="1116"/>
      <c r="KII53" s="1116"/>
      <c r="KIJ53" s="1116"/>
      <c r="KIK53" s="1116"/>
      <c r="KIL53" s="1116"/>
      <c r="KIM53" s="1116"/>
      <c r="KIN53" s="1116"/>
      <c r="KIO53" s="1116"/>
      <c r="KIP53" s="1116"/>
      <c r="KIQ53" s="1116"/>
      <c r="KIR53" s="1116"/>
      <c r="KIS53" s="1116"/>
      <c r="KIT53" s="1116"/>
      <c r="KIU53" s="1116"/>
      <c r="KIV53" s="1116"/>
      <c r="KIW53" s="1116"/>
      <c r="KIX53" s="1116"/>
      <c r="KIY53" s="1116"/>
      <c r="KIZ53" s="1116"/>
      <c r="KJA53" s="1116"/>
      <c r="KJB53" s="1116"/>
      <c r="KJC53" s="1116"/>
      <c r="KJD53" s="1116"/>
      <c r="KJE53" s="1116"/>
      <c r="KJF53" s="1116"/>
      <c r="KJG53" s="1116"/>
      <c r="KJH53" s="1116"/>
      <c r="KJI53" s="1116"/>
      <c r="KJJ53" s="1116"/>
      <c r="KJK53" s="1116"/>
      <c r="KJL53" s="1116"/>
      <c r="KJM53" s="1116"/>
      <c r="KJN53" s="1116"/>
      <c r="KJO53" s="1116"/>
      <c r="KJP53" s="1116"/>
      <c r="KJQ53" s="1116"/>
      <c r="KJR53" s="1116"/>
      <c r="KJS53" s="1116"/>
      <c r="KJT53" s="1116"/>
      <c r="KJU53" s="1116"/>
      <c r="KJV53" s="1116"/>
      <c r="KJW53" s="1116"/>
      <c r="KJX53" s="1116"/>
      <c r="KJY53" s="1116"/>
      <c r="KJZ53" s="1116"/>
      <c r="KKA53" s="1116"/>
      <c r="KKB53" s="1116"/>
      <c r="KKC53" s="1116"/>
      <c r="KKD53" s="1116"/>
      <c r="KKE53" s="1116"/>
      <c r="KKF53" s="1116"/>
      <c r="KKG53" s="1116"/>
      <c r="KKH53" s="1116"/>
      <c r="KKI53" s="1116"/>
      <c r="KKJ53" s="1116"/>
      <c r="KKK53" s="1116"/>
      <c r="KKL53" s="1116"/>
      <c r="KKM53" s="1116"/>
      <c r="KKN53" s="1116"/>
      <c r="KKO53" s="1116"/>
      <c r="KKP53" s="1116"/>
      <c r="KKQ53" s="1116"/>
      <c r="KKR53" s="1116"/>
      <c r="KKS53" s="1116"/>
      <c r="KKT53" s="1116"/>
      <c r="KKU53" s="1116"/>
      <c r="KKV53" s="1116"/>
      <c r="KKW53" s="1116"/>
      <c r="KKX53" s="1116"/>
      <c r="KKY53" s="1116"/>
      <c r="KKZ53" s="1116"/>
      <c r="KLA53" s="1116"/>
      <c r="KLB53" s="1116"/>
      <c r="KLC53" s="1116"/>
      <c r="KLD53" s="1116"/>
      <c r="KLE53" s="1116"/>
      <c r="KLF53" s="1116"/>
      <c r="KLG53" s="1116"/>
      <c r="KLH53" s="1116"/>
      <c r="KLI53" s="1116"/>
      <c r="KLJ53" s="1116"/>
      <c r="KLK53" s="1116"/>
      <c r="KLL53" s="1116"/>
      <c r="KLM53" s="1116"/>
      <c r="KLN53" s="1116"/>
      <c r="KLO53" s="1116"/>
      <c r="KLP53" s="1116"/>
      <c r="KLQ53" s="1116"/>
      <c r="KLR53" s="1116"/>
      <c r="KLS53" s="1116"/>
      <c r="KLT53" s="1116"/>
      <c r="KLU53" s="1116"/>
      <c r="KLV53" s="1116"/>
      <c r="KLW53" s="1116"/>
      <c r="KLX53" s="1116"/>
      <c r="KLY53" s="1116"/>
      <c r="KLZ53" s="1116"/>
      <c r="KMA53" s="1116"/>
      <c r="KMB53" s="1116"/>
      <c r="KMC53" s="1116"/>
      <c r="KMD53" s="1116"/>
      <c r="KME53" s="1116"/>
      <c r="KMF53" s="1116"/>
      <c r="KMG53" s="1116"/>
      <c r="KMH53" s="1116"/>
      <c r="KMI53" s="1116"/>
      <c r="KMJ53" s="1116"/>
      <c r="KMK53" s="1116"/>
      <c r="KML53" s="1116"/>
      <c r="KMM53" s="1116"/>
      <c r="KMN53" s="1116"/>
      <c r="KMO53" s="1116"/>
      <c r="KMP53" s="1116"/>
      <c r="KMQ53" s="1116"/>
      <c r="KMR53" s="1116"/>
      <c r="KMS53" s="1116"/>
      <c r="KMT53" s="1116"/>
      <c r="KMU53" s="1116"/>
      <c r="KMV53" s="1116"/>
      <c r="KMW53" s="1116"/>
      <c r="KMX53" s="1116"/>
      <c r="KMY53" s="1116"/>
      <c r="KMZ53" s="1116"/>
      <c r="KNA53" s="1116"/>
      <c r="KNB53" s="1116"/>
      <c r="KNC53" s="1116"/>
      <c r="KND53" s="1116"/>
      <c r="KNE53" s="1116"/>
      <c r="KNF53" s="1116"/>
      <c r="KNG53" s="1116"/>
      <c r="KNH53" s="1116"/>
      <c r="KNI53" s="1116"/>
      <c r="KNJ53" s="1116"/>
      <c r="KNK53" s="1116"/>
      <c r="KNL53" s="1116"/>
      <c r="KNM53" s="1116"/>
      <c r="KNN53" s="1116"/>
      <c r="KNO53" s="1116"/>
      <c r="KNP53" s="1116"/>
      <c r="KNQ53" s="1116"/>
      <c r="KNR53" s="1116"/>
      <c r="KNS53" s="1116"/>
      <c r="KNT53" s="1116"/>
      <c r="KNU53" s="1116"/>
      <c r="KNV53" s="1116"/>
      <c r="KNW53" s="1116"/>
      <c r="KNX53" s="1116"/>
      <c r="KNY53" s="1116"/>
      <c r="KNZ53" s="1116"/>
      <c r="KOA53" s="1116"/>
      <c r="KOB53" s="1116"/>
      <c r="KOC53" s="1116"/>
      <c r="KOD53" s="1116"/>
      <c r="KOE53" s="1116"/>
      <c r="KOF53" s="1116"/>
      <c r="KOG53" s="1116"/>
      <c r="KOH53" s="1116"/>
      <c r="KOI53" s="1116"/>
      <c r="KOJ53" s="1116"/>
      <c r="KOK53" s="1116"/>
      <c r="KOL53" s="1116"/>
      <c r="KOM53" s="1116"/>
      <c r="KON53" s="1116"/>
      <c r="KOO53" s="1116"/>
      <c r="KOP53" s="1116"/>
      <c r="KOQ53" s="1116"/>
      <c r="KOR53" s="1116"/>
      <c r="KOS53" s="1116"/>
      <c r="KOT53" s="1116"/>
      <c r="KOU53" s="1116"/>
      <c r="KOV53" s="1116"/>
      <c r="KOW53" s="1116"/>
      <c r="KOX53" s="1116"/>
      <c r="KOY53" s="1116"/>
      <c r="KOZ53" s="1116"/>
      <c r="KPA53" s="1116"/>
      <c r="KPB53" s="1116"/>
      <c r="KPC53" s="1116"/>
      <c r="KPD53" s="1116"/>
      <c r="KPE53" s="1116"/>
      <c r="KPF53" s="1116"/>
      <c r="KPG53" s="1116"/>
      <c r="KPH53" s="1116"/>
      <c r="KPI53" s="1116"/>
      <c r="KPJ53" s="1116"/>
      <c r="KPK53" s="1116"/>
      <c r="KPL53" s="1116"/>
      <c r="KPM53" s="1116"/>
      <c r="KPN53" s="1116"/>
      <c r="KPO53" s="1116"/>
      <c r="KPP53" s="1116"/>
      <c r="KPQ53" s="1116"/>
      <c r="KPR53" s="1116"/>
      <c r="KPS53" s="1116"/>
      <c r="KPT53" s="1116"/>
      <c r="KPU53" s="1116"/>
      <c r="KPV53" s="1116"/>
      <c r="KPW53" s="1116"/>
      <c r="KPX53" s="1116"/>
      <c r="KPY53" s="1116"/>
      <c r="KPZ53" s="1116"/>
      <c r="KQA53" s="1116"/>
      <c r="KQB53" s="1116"/>
      <c r="KQC53" s="1116"/>
      <c r="KQD53" s="1116"/>
      <c r="KQE53" s="1116"/>
      <c r="KQF53" s="1116"/>
      <c r="KQG53" s="1116"/>
      <c r="KQH53" s="1116"/>
      <c r="KQI53" s="1116"/>
      <c r="KQJ53" s="1116"/>
      <c r="KQK53" s="1116"/>
      <c r="KQL53" s="1116"/>
      <c r="KQM53" s="1116"/>
      <c r="KQN53" s="1116"/>
      <c r="KQO53" s="1116"/>
      <c r="KQP53" s="1116"/>
      <c r="KQQ53" s="1116"/>
      <c r="KQR53" s="1116"/>
      <c r="KQS53" s="1116"/>
      <c r="KQT53" s="1116"/>
      <c r="KQU53" s="1116"/>
      <c r="KQV53" s="1116"/>
      <c r="KQW53" s="1116"/>
      <c r="KQX53" s="1116"/>
      <c r="KQY53" s="1116"/>
      <c r="KQZ53" s="1116"/>
      <c r="KRA53" s="1116"/>
      <c r="KRB53" s="1116"/>
      <c r="KRC53" s="1116"/>
      <c r="KRD53" s="1116"/>
      <c r="KRE53" s="1116"/>
      <c r="KRF53" s="1116"/>
      <c r="KRG53" s="1116"/>
      <c r="KRH53" s="1116"/>
      <c r="KRI53" s="1116"/>
      <c r="KRJ53" s="1116"/>
      <c r="KRK53" s="1116"/>
      <c r="KRL53" s="1116"/>
      <c r="KRM53" s="1116"/>
      <c r="KRN53" s="1116"/>
      <c r="KRO53" s="1116"/>
      <c r="KRP53" s="1116"/>
      <c r="KRQ53" s="1116"/>
      <c r="KRR53" s="1116"/>
      <c r="KRS53" s="1116"/>
      <c r="KRT53" s="1116"/>
      <c r="KRU53" s="1116"/>
      <c r="KRV53" s="1116"/>
      <c r="KRW53" s="1116"/>
      <c r="KRX53" s="1116"/>
      <c r="KRY53" s="1116"/>
      <c r="KRZ53" s="1116"/>
      <c r="KSA53" s="1116"/>
      <c r="KSB53" s="1116"/>
      <c r="KSC53" s="1116"/>
      <c r="KSD53" s="1116"/>
      <c r="KSE53" s="1116"/>
      <c r="KSF53" s="1116"/>
      <c r="KSG53" s="1116"/>
      <c r="KSH53" s="1116"/>
      <c r="KSI53" s="1116"/>
      <c r="KSJ53" s="1116"/>
      <c r="KSK53" s="1116"/>
      <c r="KSL53" s="1116"/>
      <c r="KSM53" s="1116"/>
      <c r="KSN53" s="1116"/>
      <c r="KSO53" s="1116"/>
      <c r="KSP53" s="1116"/>
      <c r="KSQ53" s="1116"/>
      <c r="KSR53" s="1116"/>
      <c r="KSS53" s="1116"/>
      <c r="KST53" s="1116"/>
      <c r="KSU53" s="1116"/>
      <c r="KSV53" s="1116"/>
      <c r="KSW53" s="1116"/>
      <c r="KSX53" s="1116"/>
      <c r="KSY53" s="1116"/>
      <c r="KSZ53" s="1116"/>
      <c r="KTA53" s="1116"/>
      <c r="KTB53" s="1116"/>
      <c r="KTC53" s="1116"/>
      <c r="KTD53" s="1116"/>
      <c r="KTE53" s="1116"/>
      <c r="KTF53" s="1116"/>
      <c r="KTG53" s="1116"/>
      <c r="KTH53" s="1116"/>
      <c r="KTI53" s="1116"/>
      <c r="KTJ53" s="1116"/>
      <c r="KTK53" s="1116"/>
      <c r="KTL53" s="1116"/>
      <c r="KTM53" s="1116"/>
      <c r="KTN53" s="1116"/>
      <c r="KTO53" s="1116"/>
      <c r="KTP53" s="1116"/>
      <c r="KTQ53" s="1116"/>
      <c r="KTR53" s="1116"/>
      <c r="KTS53" s="1116"/>
      <c r="KTT53" s="1116"/>
      <c r="KTU53" s="1116"/>
      <c r="KTV53" s="1116"/>
      <c r="KTW53" s="1116"/>
      <c r="KTX53" s="1116"/>
      <c r="KTY53" s="1116"/>
      <c r="KTZ53" s="1116"/>
      <c r="KUA53" s="1116"/>
      <c r="KUB53" s="1116"/>
      <c r="KUC53" s="1116"/>
      <c r="KUD53" s="1116"/>
      <c r="KUE53" s="1116"/>
      <c r="KUF53" s="1116"/>
      <c r="KUG53" s="1116"/>
      <c r="KUH53" s="1116"/>
      <c r="KUI53" s="1116"/>
      <c r="KUJ53" s="1116"/>
      <c r="KUK53" s="1116"/>
      <c r="KUL53" s="1116"/>
      <c r="KUM53" s="1116"/>
      <c r="KUN53" s="1116"/>
      <c r="KUO53" s="1116"/>
      <c r="KUP53" s="1116"/>
      <c r="KUQ53" s="1116"/>
      <c r="KUR53" s="1116"/>
      <c r="KUS53" s="1116"/>
      <c r="KUT53" s="1116"/>
      <c r="KUU53" s="1116"/>
      <c r="KUV53" s="1116"/>
      <c r="KUW53" s="1116"/>
      <c r="KUX53" s="1116"/>
      <c r="KUY53" s="1116"/>
      <c r="KUZ53" s="1116"/>
      <c r="KVA53" s="1116"/>
      <c r="KVB53" s="1116"/>
      <c r="KVC53" s="1116"/>
      <c r="KVD53" s="1116"/>
      <c r="KVE53" s="1116"/>
      <c r="KVF53" s="1116"/>
      <c r="KVG53" s="1116"/>
      <c r="KVH53" s="1116"/>
      <c r="KVI53" s="1116"/>
      <c r="KVJ53" s="1116"/>
      <c r="KVK53" s="1116"/>
      <c r="KVL53" s="1116"/>
      <c r="KVM53" s="1116"/>
      <c r="KVN53" s="1116"/>
      <c r="KVO53" s="1116"/>
      <c r="KVP53" s="1116"/>
      <c r="KVQ53" s="1116"/>
      <c r="KVR53" s="1116"/>
      <c r="KVS53" s="1116"/>
      <c r="KVT53" s="1116"/>
      <c r="KVU53" s="1116"/>
      <c r="KVV53" s="1116"/>
      <c r="KVW53" s="1116"/>
      <c r="KVX53" s="1116"/>
      <c r="KVY53" s="1116"/>
      <c r="KVZ53" s="1116"/>
      <c r="KWA53" s="1116"/>
      <c r="KWB53" s="1116"/>
      <c r="KWC53" s="1116"/>
      <c r="KWD53" s="1116"/>
      <c r="KWE53" s="1116"/>
      <c r="KWF53" s="1116"/>
      <c r="KWG53" s="1116"/>
      <c r="KWH53" s="1116"/>
      <c r="KWI53" s="1116"/>
      <c r="KWJ53" s="1116"/>
      <c r="KWK53" s="1116"/>
      <c r="KWL53" s="1116"/>
      <c r="KWM53" s="1116"/>
      <c r="KWN53" s="1116"/>
      <c r="KWO53" s="1116"/>
      <c r="KWP53" s="1116"/>
      <c r="KWQ53" s="1116"/>
      <c r="KWR53" s="1116"/>
      <c r="KWS53" s="1116"/>
      <c r="KWT53" s="1116"/>
      <c r="KWU53" s="1116"/>
      <c r="KWV53" s="1116"/>
      <c r="KWW53" s="1116"/>
      <c r="KWX53" s="1116"/>
      <c r="KWY53" s="1116"/>
      <c r="KWZ53" s="1116"/>
      <c r="KXA53" s="1116"/>
      <c r="KXB53" s="1116"/>
      <c r="KXC53" s="1116"/>
      <c r="KXD53" s="1116"/>
      <c r="KXE53" s="1116"/>
      <c r="KXF53" s="1116"/>
      <c r="KXG53" s="1116"/>
      <c r="KXH53" s="1116"/>
      <c r="KXI53" s="1116"/>
      <c r="KXJ53" s="1116"/>
      <c r="KXK53" s="1116"/>
      <c r="KXL53" s="1116"/>
      <c r="KXM53" s="1116"/>
      <c r="KXN53" s="1116"/>
      <c r="KXO53" s="1116"/>
      <c r="KXP53" s="1116"/>
      <c r="KXQ53" s="1116"/>
      <c r="KXR53" s="1116"/>
      <c r="KXS53" s="1116"/>
      <c r="KXT53" s="1116"/>
      <c r="KXU53" s="1116"/>
      <c r="KXV53" s="1116"/>
      <c r="KXW53" s="1116"/>
      <c r="KXX53" s="1116"/>
      <c r="KXY53" s="1116"/>
      <c r="KXZ53" s="1116"/>
      <c r="KYA53" s="1116"/>
      <c r="KYB53" s="1116"/>
      <c r="KYC53" s="1116"/>
      <c r="KYD53" s="1116"/>
      <c r="KYE53" s="1116"/>
      <c r="KYF53" s="1116"/>
      <c r="KYG53" s="1116"/>
      <c r="KYH53" s="1116"/>
      <c r="KYI53" s="1116"/>
      <c r="KYJ53" s="1116"/>
      <c r="KYK53" s="1116"/>
      <c r="KYL53" s="1116"/>
      <c r="KYM53" s="1116"/>
      <c r="KYN53" s="1116"/>
      <c r="KYO53" s="1116"/>
      <c r="KYP53" s="1116"/>
      <c r="KYQ53" s="1116"/>
      <c r="KYR53" s="1116"/>
      <c r="KYS53" s="1116"/>
      <c r="KYT53" s="1116"/>
      <c r="KYU53" s="1116"/>
      <c r="KYV53" s="1116"/>
      <c r="KYW53" s="1116"/>
      <c r="KYX53" s="1116"/>
      <c r="KYY53" s="1116"/>
      <c r="KYZ53" s="1116"/>
      <c r="KZA53" s="1116"/>
      <c r="KZB53" s="1116"/>
      <c r="KZC53" s="1116"/>
      <c r="KZD53" s="1116"/>
      <c r="KZE53" s="1116"/>
      <c r="KZF53" s="1116"/>
      <c r="KZG53" s="1116"/>
      <c r="KZH53" s="1116"/>
      <c r="KZI53" s="1116"/>
      <c r="KZJ53" s="1116"/>
      <c r="KZK53" s="1116"/>
      <c r="KZL53" s="1116"/>
      <c r="KZM53" s="1116"/>
      <c r="KZN53" s="1116"/>
      <c r="KZO53" s="1116"/>
      <c r="KZP53" s="1116"/>
      <c r="KZQ53" s="1116"/>
      <c r="KZR53" s="1116"/>
      <c r="KZS53" s="1116"/>
      <c r="KZT53" s="1116"/>
      <c r="KZU53" s="1116"/>
      <c r="KZV53" s="1116"/>
      <c r="KZW53" s="1116"/>
      <c r="KZX53" s="1116"/>
      <c r="KZY53" s="1116"/>
      <c r="KZZ53" s="1116"/>
      <c r="LAA53" s="1116"/>
      <c r="LAB53" s="1116"/>
      <c r="LAC53" s="1116"/>
      <c r="LAD53" s="1116"/>
      <c r="LAE53" s="1116"/>
      <c r="LAF53" s="1116"/>
      <c r="LAG53" s="1116"/>
      <c r="LAH53" s="1116"/>
      <c r="LAI53" s="1116"/>
      <c r="LAJ53" s="1116"/>
      <c r="LAK53" s="1116"/>
      <c r="LAL53" s="1116"/>
      <c r="LAM53" s="1116"/>
      <c r="LAN53" s="1116"/>
      <c r="LAO53" s="1116"/>
      <c r="LAP53" s="1116"/>
      <c r="LAQ53" s="1116"/>
      <c r="LAR53" s="1116"/>
      <c r="LAS53" s="1116"/>
      <c r="LAT53" s="1116"/>
      <c r="LAU53" s="1116"/>
      <c r="LAV53" s="1116"/>
      <c r="LAW53" s="1116"/>
      <c r="LAX53" s="1116"/>
      <c r="LAY53" s="1116"/>
      <c r="LAZ53" s="1116"/>
      <c r="LBA53" s="1116"/>
      <c r="LBB53" s="1116"/>
      <c r="LBC53" s="1116"/>
      <c r="LBD53" s="1116"/>
      <c r="LBE53" s="1116"/>
      <c r="LBF53" s="1116"/>
      <c r="LBG53" s="1116"/>
      <c r="LBH53" s="1116"/>
      <c r="LBI53" s="1116"/>
      <c r="LBJ53" s="1116"/>
      <c r="LBK53" s="1116"/>
      <c r="LBL53" s="1116"/>
      <c r="LBM53" s="1116"/>
      <c r="LBN53" s="1116"/>
      <c r="LBO53" s="1116"/>
      <c r="LBP53" s="1116"/>
      <c r="LBQ53" s="1116"/>
      <c r="LBR53" s="1116"/>
      <c r="LBS53" s="1116"/>
      <c r="LBT53" s="1116"/>
      <c r="LBU53" s="1116"/>
      <c r="LBV53" s="1116"/>
      <c r="LBW53" s="1116"/>
      <c r="LBX53" s="1116"/>
      <c r="LBY53" s="1116"/>
      <c r="LBZ53" s="1116"/>
      <c r="LCA53" s="1116"/>
      <c r="LCB53" s="1116"/>
      <c r="LCC53" s="1116"/>
      <c r="LCD53" s="1116"/>
      <c r="LCE53" s="1116"/>
      <c r="LCF53" s="1116"/>
      <c r="LCG53" s="1116"/>
      <c r="LCH53" s="1116"/>
      <c r="LCI53" s="1116"/>
      <c r="LCJ53" s="1116"/>
      <c r="LCK53" s="1116"/>
      <c r="LCL53" s="1116"/>
      <c r="LCM53" s="1116"/>
      <c r="LCN53" s="1116"/>
      <c r="LCO53" s="1116"/>
      <c r="LCP53" s="1116"/>
      <c r="LCQ53" s="1116"/>
      <c r="LCR53" s="1116"/>
      <c r="LCS53" s="1116"/>
      <c r="LCT53" s="1116"/>
      <c r="LCU53" s="1116"/>
      <c r="LCV53" s="1116"/>
      <c r="LCW53" s="1116"/>
      <c r="LCX53" s="1116"/>
      <c r="LCY53" s="1116"/>
      <c r="LCZ53" s="1116"/>
      <c r="LDA53" s="1116"/>
      <c r="LDB53" s="1116"/>
      <c r="LDC53" s="1116"/>
      <c r="LDD53" s="1116"/>
      <c r="LDE53" s="1116"/>
      <c r="LDF53" s="1116"/>
      <c r="LDG53" s="1116"/>
      <c r="LDH53" s="1116"/>
      <c r="LDI53" s="1116"/>
      <c r="LDJ53" s="1116"/>
      <c r="LDK53" s="1116"/>
      <c r="LDL53" s="1116"/>
      <c r="LDM53" s="1116"/>
      <c r="LDN53" s="1116"/>
      <c r="LDO53" s="1116"/>
      <c r="LDP53" s="1116"/>
      <c r="LDQ53" s="1116"/>
      <c r="LDR53" s="1116"/>
      <c r="LDS53" s="1116"/>
      <c r="LDT53" s="1116"/>
      <c r="LDU53" s="1116"/>
      <c r="LDV53" s="1116"/>
      <c r="LDW53" s="1116"/>
      <c r="LDX53" s="1116"/>
      <c r="LDY53" s="1116"/>
      <c r="LDZ53" s="1116"/>
      <c r="LEA53" s="1116"/>
      <c r="LEB53" s="1116"/>
      <c r="LEC53" s="1116"/>
      <c r="LED53" s="1116"/>
      <c r="LEE53" s="1116"/>
      <c r="LEF53" s="1116"/>
      <c r="LEG53" s="1116"/>
      <c r="LEH53" s="1116"/>
      <c r="LEI53" s="1116"/>
      <c r="LEJ53" s="1116"/>
      <c r="LEK53" s="1116"/>
      <c r="LEL53" s="1116"/>
      <c r="LEM53" s="1116"/>
      <c r="LEN53" s="1116"/>
      <c r="LEO53" s="1116"/>
      <c r="LEP53" s="1116"/>
      <c r="LEQ53" s="1116"/>
      <c r="LER53" s="1116"/>
      <c r="LES53" s="1116"/>
      <c r="LET53" s="1116"/>
      <c r="LEU53" s="1116"/>
      <c r="LEV53" s="1116"/>
      <c r="LEW53" s="1116"/>
      <c r="LEX53" s="1116"/>
      <c r="LEY53" s="1116"/>
      <c r="LEZ53" s="1116"/>
      <c r="LFA53" s="1116"/>
      <c r="LFB53" s="1116"/>
      <c r="LFC53" s="1116"/>
      <c r="LFD53" s="1116"/>
      <c r="LFE53" s="1116"/>
      <c r="LFF53" s="1116"/>
      <c r="LFG53" s="1116"/>
      <c r="LFH53" s="1116"/>
      <c r="LFI53" s="1116"/>
      <c r="LFJ53" s="1116"/>
      <c r="LFK53" s="1116"/>
      <c r="LFL53" s="1116"/>
      <c r="LFM53" s="1116"/>
      <c r="LFN53" s="1116"/>
      <c r="LFO53" s="1116"/>
      <c r="LFP53" s="1116"/>
      <c r="LFQ53" s="1116"/>
      <c r="LFR53" s="1116"/>
      <c r="LFS53" s="1116"/>
      <c r="LFT53" s="1116"/>
      <c r="LFU53" s="1116"/>
      <c r="LFV53" s="1116"/>
      <c r="LFW53" s="1116"/>
      <c r="LFX53" s="1116"/>
      <c r="LFY53" s="1116"/>
      <c r="LFZ53" s="1116"/>
      <c r="LGA53" s="1116"/>
      <c r="LGB53" s="1116"/>
      <c r="LGC53" s="1116"/>
      <c r="LGD53" s="1116"/>
      <c r="LGE53" s="1116"/>
      <c r="LGF53" s="1116"/>
      <c r="LGG53" s="1116"/>
      <c r="LGH53" s="1116"/>
      <c r="LGI53" s="1116"/>
      <c r="LGJ53" s="1116"/>
      <c r="LGK53" s="1116"/>
      <c r="LGL53" s="1116"/>
      <c r="LGM53" s="1116"/>
      <c r="LGN53" s="1116"/>
      <c r="LGO53" s="1116"/>
      <c r="LGP53" s="1116"/>
      <c r="LGQ53" s="1116"/>
      <c r="LGR53" s="1116"/>
      <c r="LGS53" s="1116"/>
      <c r="LGT53" s="1116"/>
      <c r="LGU53" s="1116"/>
      <c r="LGV53" s="1116"/>
      <c r="LGW53" s="1116"/>
      <c r="LGX53" s="1116"/>
      <c r="LGY53" s="1116"/>
      <c r="LGZ53" s="1116"/>
      <c r="LHA53" s="1116"/>
      <c r="LHB53" s="1116"/>
      <c r="LHC53" s="1116"/>
      <c r="LHD53" s="1116"/>
      <c r="LHE53" s="1116"/>
      <c r="LHF53" s="1116"/>
      <c r="LHG53" s="1116"/>
      <c r="LHH53" s="1116"/>
      <c r="LHI53" s="1116"/>
      <c r="LHJ53" s="1116"/>
      <c r="LHK53" s="1116"/>
      <c r="LHL53" s="1116"/>
      <c r="LHM53" s="1116"/>
      <c r="LHN53" s="1116"/>
      <c r="LHO53" s="1116"/>
      <c r="LHP53" s="1116"/>
      <c r="LHQ53" s="1116"/>
      <c r="LHR53" s="1116"/>
      <c r="LHS53" s="1116"/>
      <c r="LHT53" s="1116"/>
      <c r="LHU53" s="1116"/>
      <c r="LHV53" s="1116"/>
      <c r="LHW53" s="1116"/>
      <c r="LHX53" s="1116"/>
      <c r="LHY53" s="1116"/>
      <c r="LHZ53" s="1116"/>
      <c r="LIA53" s="1116"/>
      <c r="LIB53" s="1116"/>
      <c r="LIC53" s="1116"/>
      <c r="LID53" s="1116"/>
      <c r="LIE53" s="1116"/>
      <c r="LIF53" s="1116"/>
      <c r="LIG53" s="1116"/>
      <c r="LIH53" s="1116"/>
      <c r="LII53" s="1116"/>
      <c r="LIJ53" s="1116"/>
      <c r="LIK53" s="1116"/>
      <c r="LIL53" s="1116"/>
      <c r="LIM53" s="1116"/>
      <c r="LIN53" s="1116"/>
      <c r="LIO53" s="1116"/>
      <c r="LIP53" s="1116"/>
      <c r="LIQ53" s="1116"/>
      <c r="LIR53" s="1116"/>
      <c r="LIS53" s="1116"/>
      <c r="LIT53" s="1116"/>
      <c r="LIU53" s="1116"/>
      <c r="LIV53" s="1116"/>
      <c r="LIW53" s="1116"/>
      <c r="LIX53" s="1116"/>
      <c r="LIY53" s="1116"/>
      <c r="LIZ53" s="1116"/>
      <c r="LJA53" s="1116"/>
      <c r="LJB53" s="1116"/>
      <c r="LJC53" s="1116"/>
      <c r="LJD53" s="1116"/>
      <c r="LJE53" s="1116"/>
      <c r="LJF53" s="1116"/>
      <c r="LJG53" s="1116"/>
      <c r="LJH53" s="1116"/>
      <c r="LJI53" s="1116"/>
      <c r="LJJ53" s="1116"/>
      <c r="LJK53" s="1116"/>
      <c r="LJL53" s="1116"/>
      <c r="LJM53" s="1116"/>
      <c r="LJN53" s="1116"/>
      <c r="LJO53" s="1116"/>
      <c r="LJP53" s="1116"/>
      <c r="LJQ53" s="1116"/>
      <c r="LJR53" s="1116"/>
      <c r="LJS53" s="1116"/>
      <c r="LJT53" s="1116"/>
      <c r="LJU53" s="1116"/>
      <c r="LJV53" s="1116"/>
      <c r="LJW53" s="1116"/>
      <c r="LJX53" s="1116"/>
      <c r="LJY53" s="1116"/>
      <c r="LJZ53" s="1116"/>
      <c r="LKA53" s="1116"/>
      <c r="LKB53" s="1116"/>
      <c r="LKC53" s="1116"/>
      <c r="LKD53" s="1116"/>
      <c r="LKE53" s="1116"/>
      <c r="LKF53" s="1116"/>
      <c r="LKG53" s="1116"/>
      <c r="LKH53" s="1116"/>
      <c r="LKI53" s="1116"/>
      <c r="LKJ53" s="1116"/>
      <c r="LKK53" s="1116"/>
      <c r="LKL53" s="1116"/>
      <c r="LKM53" s="1116"/>
      <c r="LKN53" s="1116"/>
      <c r="LKO53" s="1116"/>
      <c r="LKP53" s="1116"/>
      <c r="LKQ53" s="1116"/>
      <c r="LKR53" s="1116"/>
      <c r="LKS53" s="1116"/>
      <c r="LKT53" s="1116"/>
      <c r="LKU53" s="1116"/>
      <c r="LKV53" s="1116"/>
      <c r="LKW53" s="1116"/>
      <c r="LKX53" s="1116"/>
      <c r="LKY53" s="1116"/>
      <c r="LKZ53" s="1116"/>
      <c r="LLA53" s="1116"/>
      <c r="LLB53" s="1116"/>
      <c r="LLC53" s="1116"/>
      <c r="LLD53" s="1116"/>
      <c r="LLE53" s="1116"/>
      <c r="LLF53" s="1116"/>
      <c r="LLG53" s="1116"/>
      <c r="LLH53" s="1116"/>
      <c r="LLI53" s="1116"/>
      <c r="LLJ53" s="1116"/>
      <c r="LLK53" s="1116"/>
      <c r="LLL53" s="1116"/>
      <c r="LLM53" s="1116"/>
      <c r="LLN53" s="1116"/>
      <c r="LLO53" s="1116"/>
      <c r="LLP53" s="1116"/>
      <c r="LLQ53" s="1116"/>
      <c r="LLR53" s="1116"/>
      <c r="LLS53" s="1116"/>
      <c r="LLT53" s="1116"/>
      <c r="LLU53" s="1116"/>
      <c r="LLV53" s="1116"/>
      <c r="LLW53" s="1116"/>
      <c r="LLX53" s="1116"/>
      <c r="LLY53" s="1116"/>
      <c r="LLZ53" s="1116"/>
      <c r="LMA53" s="1116"/>
      <c r="LMB53" s="1116"/>
      <c r="LMC53" s="1116"/>
      <c r="LMD53" s="1116"/>
      <c r="LME53" s="1116"/>
      <c r="LMF53" s="1116"/>
      <c r="LMG53" s="1116"/>
      <c r="LMH53" s="1116"/>
      <c r="LMI53" s="1116"/>
      <c r="LMJ53" s="1116"/>
      <c r="LMK53" s="1116"/>
      <c r="LML53" s="1116"/>
      <c r="LMM53" s="1116"/>
      <c r="LMN53" s="1116"/>
      <c r="LMO53" s="1116"/>
      <c r="LMP53" s="1116"/>
      <c r="LMQ53" s="1116"/>
      <c r="LMR53" s="1116"/>
      <c r="LMS53" s="1116"/>
      <c r="LMT53" s="1116"/>
      <c r="LMU53" s="1116"/>
      <c r="LMV53" s="1116"/>
      <c r="LMW53" s="1116"/>
      <c r="LMX53" s="1116"/>
      <c r="LMY53" s="1116"/>
      <c r="LMZ53" s="1116"/>
      <c r="LNA53" s="1116"/>
      <c r="LNB53" s="1116"/>
      <c r="LNC53" s="1116"/>
      <c r="LND53" s="1116"/>
      <c r="LNE53" s="1116"/>
      <c r="LNF53" s="1116"/>
      <c r="LNG53" s="1116"/>
      <c r="LNH53" s="1116"/>
      <c r="LNI53" s="1116"/>
      <c r="LNJ53" s="1116"/>
      <c r="LNK53" s="1116"/>
      <c r="LNL53" s="1116"/>
      <c r="LNM53" s="1116"/>
      <c r="LNN53" s="1116"/>
      <c r="LNO53" s="1116"/>
      <c r="LNP53" s="1116"/>
      <c r="LNQ53" s="1116"/>
      <c r="LNR53" s="1116"/>
      <c r="LNS53" s="1116"/>
      <c r="LNT53" s="1116"/>
      <c r="LNU53" s="1116"/>
      <c r="LNV53" s="1116"/>
      <c r="LNW53" s="1116"/>
      <c r="LNX53" s="1116"/>
      <c r="LNY53" s="1116"/>
      <c r="LNZ53" s="1116"/>
      <c r="LOA53" s="1116"/>
      <c r="LOB53" s="1116"/>
      <c r="LOC53" s="1116"/>
      <c r="LOD53" s="1116"/>
      <c r="LOE53" s="1116"/>
      <c r="LOF53" s="1116"/>
      <c r="LOG53" s="1116"/>
      <c r="LOH53" s="1116"/>
      <c r="LOI53" s="1116"/>
      <c r="LOJ53" s="1116"/>
      <c r="LOK53" s="1116"/>
      <c r="LOL53" s="1116"/>
      <c r="LOM53" s="1116"/>
      <c r="LON53" s="1116"/>
      <c r="LOO53" s="1116"/>
      <c r="LOP53" s="1116"/>
      <c r="LOQ53" s="1116"/>
      <c r="LOR53" s="1116"/>
      <c r="LOS53" s="1116"/>
      <c r="LOT53" s="1116"/>
      <c r="LOU53" s="1116"/>
      <c r="LOV53" s="1116"/>
      <c r="LOW53" s="1116"/>
      <c r="LOX53" s="1116"/>
      <c r="LOY53" s="1116"/>
      <c r="LOZ53" s="1116"/>
      <c r="LPA53" s="1116"/>
      <c r="LPB53" s="1116"/>
      <c r="LPC53" s="1116"/>
      <c r="LPD53" s="1116"/>
      <c r="LPE53" s="1116"/>
      <c r="LPF53" s="1116"/>
      <c r="LPG53" s="1116"/>
      <c r="LPH53" s="1116"/>
      <c r="LPI53" s="1116"/>
      <c r="LPJ53" s="1116"/>
      <c r="LPK53" s="1116"/>
      <c r="LPL53" s="1116"/>
      <c r="LPM53" s="1116"/>
      <c r="LPN53" s="1116"/>
      <c r="LPO53" s="1116"/>
      <c r="LPP53" s="1116"/>
      <c r="LPQ53" s="1116"/>
      <c r="LPR53" s="1116"/>
      <c r="LPS53" s="1116"/>
      <c r="LPT53" s="1116"/>
      <c r="LPU53" s="1116"/>
      <c r="LPV53" s="1116"/>
      <c r="LPW53" s="1116"/>
      <c r="LPX53" s="1116"/>
      <c r="LPY53" s="1116"/>
      <c r="LPZ53" s="1116"/>
      <c r="LQA53" s="1116"/>
      <c r="LQB53" s="1116"/>
      <c r="LQC53" s="1116"/>
      <c r="LQD53" s="1116"/>
      <c r="LQE53" s="1116"/>
      <c r="LQF53" s="1116"/>
      <c r="LQG53" s="1116"/>
      <c r="LQH53" s="1116"/>
      <c r="LQI53" s="1116"/>
      <c r="LQJ53" s="1116"/>
      <c r="LQK53" s="1116"/>
      <c r="LQL53" s="1116"/>
      <c r="LQM53" s="1116"/>
      <c r="LQN53" s="1116"/>
      <c r="LQO53" s="1116"/>
      <c r="LQP53" s="1116"/>
      <c r="LQQ53" s="1116"/>
      <c r="LQR53" s="1116"/>
      <c r="LQS53" s="1116"/>
      <c r="LQT53" s="1116"/>
      <c r="LQU53" s="1116"/>
      <c r="LQV53" s="1116"/>
      <c r="LQW53" s="1116"/>
      <c r="LQX53" s="1116"/>
      <c r="LQY53" s="1116"/>
      <c r="LQZ53" s="1116"/>
      <c r="LRA53" s="1116"/>
      <c r="LRB53" s="1116"/>
      <c r="LRC53" s="1116"/>
      <c r="LRD53" s="1116"/>
      <c r="LRE53" s="1116"/>
      <c r="LRF53" s="1116"/>
      <c r="LRG53" s="1116"/>
      <c r="LRH53" s="1116"/>
      <c r="LRI53" s="1116"/>
      <c r="LRJ53" s="1116"/>
      <c r="LRK53" s="1116"/>
      <c r="LRL53" s="1116"/>
      <c r="LRM53" s="1116"/>
      <c r="LRN53" s="1116"/>
      <c r="LRO53" s="1116"/>
      <c r="LRP53" s="1116"/>
      <c r="LRQ53" s="1116"/>
      <c r="LRR53" s="1116"/>
      <c r="LRS53" s="1116"/>
      <c r="LRT53" s="1116"/>
      <c r="LRU53" s="1116"/>
      <c r="LRV53" s="1116"/>
      <c r="LRW53" s="1116"/>
      <c r="LRX53" s="1116"/>
      <c r="LRY53" s="1116"/>
      <c r="LRZ53" s="1116"/>
      <c r="LSA53" s="1116"/>
      <c r="LSB53" s="1116"/>
      <c r="LSC53" s="1116"/>
      <c r="LSD53" s="1116"/>
      <c r="LSE53" s="1116"/>
      <c r="LSF53" s="1116"/>
      <c r="LSG53" s="1116"/>
      <c r="LSH53" s="1116"/>
      <c r="LSI53" s="1116"/>
      <c r="LSJ53" s="1116"/>
      <c r="LSK53" s="1116"/>
      <c r="LSL53" s="1116"/>
      <c r="LSM53" s="1116"/>
      <c r="LSN53" s="1116"/>
      <c r="LSO53" s="1116"/>
      <c r="LSP53" s="1116"/>
      <c r="LSQ53" s="1116"/>
      <c r="LSR53" s="1116"/>
      <c r="LSS53" s="1116"/>
      <c r="LST53" s="1116"/>
      <c r="LSU53" s="1116"/>
      <c r="LSV53" s="1116"/>
      <c r="LSW53" s="1116"/>
      <c r="LSX53" s="1116"/>
      <c r="LSY53" s="1116"/>
      <c r="LSZ53" s="1116"/>
      <c r="LTA53" s="1116"/>
      <c r="LTB53" s="1116"/>
      <c r="LTC53" s="1116"/>
      <c r="LTD53" s="1116"/>
      <c r="LTE53" s="1116"/>
      <c r="LTF53" s="1116"/>
      <c r="LTG53" s="1116"/>
      <c r="LTH53" s="1116"/>
      <c r="LTI53" s="1116"/>
      <c r="LTJ53" s="1116"/>
      <c r="LTK53" s="1116"/>
      <c r="LTL53" s="1116"/>
      <c r="LTM53" s="1116"/>
      <c r="LTN53" s="1116"/>
      <c r="LTO53" s="1116"/>
      <c r="LTP53" s="1116"/>
      <c r="LTQ53" s="1116"/>
      <c r="LTR53" s="1116"/>
      <c r="LTS53" s="1116"/>
      <c r="LTT53" s="1116"/>
      <c r="LTU53" s="1116"/>
      <c r="LTV53" s="1116"/>
      <c r="LTW53" s="1116"/>
      <c r="LTX53" s="1116"/>
      <c r="LTY53" s="1116"/>
      <c r="LTZ53" s="1116"/>
      <c r="LUA53" s="1116"/>
      <c r="LUB53" s="1116"/>
      <c r="LUC53" s="1116"/>
      <c r="LUD53" s="1116"/>
      <c r="LUE53" s="1116"/>
      <c r="LUF53" s="1116"/>
      <c r="LUG53" s="1116"/>
      <c r="LUH53" s="1116"/>
      <c r="LUI53" s="1116"/>
      <c r="LUJ53" s="1116"/>
      <c r="LUK53" s="1116"/>
      <c r="LUL53" s="1116"/>
      <c r="LUM53" s="1116"/>
      <c r="LUN53" s="1116"/>
      <c r="LUO53" s="1116"/>
      <c r="LUP53" s="1116"/>
      <c r="LUQ53" s="1116"/>
      <c r="LUR53" s="1116"/>
      <c r="LUS53" s="1116"/>
      <c r="LUT53" s="1116"/>
      <c r="LUU53" s="1116"/>
      <c r="LUV53" s="1116"/>
      <c r="LUW53" s="1116"/>
      <c r="LUX53" s="1116"/>
      <c r="LUY53" s="1116"/>
      <c r="LUZ53" s="1116"/>
      <c r="LVA53" s="1116"/>
      <c r="LVB53" s="1116"/>
      <c r="LVC53" s="1116"/>
      <c r="LVD53" s="1116"/>
      <c r="LVE53" s="1116"/>
      <c r="LVF53" s="1116"/>
      <c r="LVG53" s="1116"/>
      <c r="LVH53" s="1116"/>
      <c r="LVI53" s="1116"/>
      <c r="LVJ53" s="1116"/>
      <c r="LVK53" s="1116"/>
      <c r="LVL53" s="1116"/>
      <c r="LVM53" s="1116"/>
      <c r="LVN53" s="1116"/>
      <c r="LVO53" s="1116"/>
      <c r="LVP53" s="1116"/>
      <c r="LVQ53" s="1116"/>
      <c r="LVR53" s="1116"/>
      <c r="LVS53" s="1116"/>
      <c r="LVT53" s="1116"/>
      <c r="LVU53" s="1116"/>
      <c r="LVV53" s="1116"/>
      <c r="LVW53" s="1116"/>
      <c r="LVX53" s="1116"/>
      <c r="LVY53" s="1116"/>
      <c r="LVZ53" s="1116"/>
      <c r="LWA53" s="1116"/>
      <c r="LWB53" s="1116"/>
      <c r="LWC53" s="1116"/>
      <c r="LWD53" s="1116"/>
      <c r="LWE53" s="1116"/>
      <c r="LWF53" s="1116"/>
      <c r="LWG53" s="1116"/>
      <c r="LWH53" s="1116"/>
      <c r="LWI53" s="1116"/>
      <c r="LWJ53" s="1116"/>
      <c r="LWK53" s="1116"/>
      <c r="LWL53" s="1116"/>
      <c r="LWM53" s="1116"/>
      <c r="LWN53" s="1116"/>
      <c r="LWO53" s="1116"/>
      <c r="LWP53" s="1116"/>
      <c r="LWQ53" s="1116"/>
      <c r="LWR53" s="1116"/>
      <c r="LWS53" s="1116"/>
      <c r="LWT53" s="1116"/>
      <c r="LWU53" s="1116"/>
      <c r="LWV53" s="1116"/>
      <c r="LWW53" s="1116"/>
      <c r="LWX53" s="1116"/>
      <c r="LWY53" s="1116"/>
      <c r="LWZ53" s="1116"/>
      <c r="LXA53" s="1116"/>
      <c r="LXB53" s="1116"/>
      <c r="LXC53" s="1116"/>
      <c r="LXD53" s="1116"/>
      <c r="LXE53" s="1116"/>
      <c r="LXF53" s="1116"/>
      <c r="LXG53" s="1116"/>
      <c r="LXH53" s="1116"/>
      <c r="LXI53" s="1116"/>
      <c r="LXJ53" s="1116"/>
      <c r="LXK53" s="1116"/>
      <c r="LXL53" s="1116"/>
      <c r="LXM53" s="1116"/>
      <c r="LXN53" s="1116"/>
      <c r="LXO53" s="1116"/>
      <c r="LXP53" s="1116"/>
      <c r="LXQ53" s="1116"/>
      <c r="LXR53" s="1116"/>
      <c r="LXS53" s="1116"/>
      <c r="LXT53" s="1116"/>
      <c r="LXU53" s="1116"/>
      <c r="LXV53" s="1116"/>
      <c r="LXW53" s="1116"/>
      <c r="LXX53" s="1116"/>
      <c r="LXY53" s="1116"/>
      <c r="LXZ53" s="1116"/>
      <c r="LYA53" s="1116"/>
      <c r="LYB53" s="1116"/>
      <c r="LYC53" s="1116"/>
      <c r="LYD53" s="1116"/>
      <c r="LYE53" s="1116"/>
      <c r="LYF53" s="1116"/>
      <c r="LYG53" s="1116"/>
      <c r="LYH53" s="1116"/>
      <c r="LYI53" s="1116"/>
      <c r="LYJ53" s="1116"/>
      <c r="LYK53" s="1116"/>
      <c r="LYL53" s="1116"/>
      <c r="LYM53" s="1116"/>
      <c r="LYN53" s="1116"/>
      <c r="LYO53" s="1116"/>
      <c r="LYP53" s="1116"/>
      <c r="LYQ53" s="1116"/>
      <c r="LYR53" s="1116"/>
      <c r="LYS53" s="1116"/>
      <c r="LYT53" s="1116"/>
      <c r="LYU53" s="1116"/>
      <c r="LYV53" s="1116"/>
      <c r="LYW53" s="1116"/>
      <c r="LYX53" s="1116"/>
      <c r="LYY53" s="1116"/>
      <c r="LYZ53" s="1116"/>
      <c r="LZA53" s="1116"/>
      <c r="LZB53" s="1116"/>
      <c r="LZC53" s="1116"/>
      <c r="LZD53" s="1116"/>
      <c r="LZE53" s="1116"/>
      <c r="LZF53" s="1116"/>
      <c r="LZG53" s="1116"/>
      <c r="LZH53" s="1116"/>
      <c r="LZI53" s="1116"/>
      <c r="LZJ53" s="1116"/>
      <c r="LZK53" s="1116"/>
      <c r="LZL53" s="1116"/>
      <c r="LZM53" s="1116"/>
      <c r="LZN53" s="1116"/>
      <c r="LZO53" s="1116"/>
      <c r="LZP53" s="1116"/>
      <c r="LZQ53" s="1116"/>
      <c r="LZR53" s="1116"/>
      <c r="LZS53" s="1116"/>
      <c r="LZT53" s="1116"/>
      <c r="LZU53" s="1116"/>
      <c r="LZV53" s="1116"/>
      <c r="LZW53" s="1116"/>
      <c r="LZX53" s="1116"/>
      <c r="LZY53" s="1116"/>
      <c r="LZZ53" s="1116"/>
      <c r="MAA53" s="1116"/>
      <c r="MAB53" s="1116"/>
      <c r="MAC53" s="1116"/>
      <c r="MAD53" s="1116"/>
      <c r="MAE53" s="1116"/>
      <c r="MAF53" s="1116"/>
      <c r="MAG53" s="1116"/>
      <c r="MAH53" s="1116"/>
      <c r="MAI53" s="1116"/>
      <c r="MAJ53" s="1116"/>
      <c r="MAK53" s="1116"/>
      <c r="MAL53" s="1116"/>
      <c r="MAM53" s="1116"/>
      <c r="MAN53" s="1116"/>
      <c r="MAO53" s="1116"/>
      <c r="MAP53" s="1116"/>
      <c r="MAQ53" s="1116"/>
      <c r="MAR53" s="1116"/>
      <c r="MAS53" s="1116"/>
      <c r="MAT53" s="1116"/>
      <c r="MAU53" s="1116"/>
      <c r="MAV53" s="1116"/>
      <c r="MAW53" s="1116"/>
      <c r="MAX53" s="1116"/>
      <c r="MAY53" s="1116"/>
      <c r="MAZ53" s="1116"/>
      <c r="MBA53" s="1116"/>
      <c r="MBB53" s="1116"/>
      <c r="MBC53" s="1116"/>
      <c r="MBD53" s="1116"/>
      <c r="MBE53" s="1116"/>
      <c r="MBF53" s="1116"/>
      <c r="MBG53" s="1116"/>
      <c r="MBH53" s="1116"/>
      <c r="MBI53" s="1116"/>
      <c r="MBJ53" s="1116"/>
      <c r="MBK53" s="1116"/>
      <c r="MBL53" s="1116"/>
      <c r="MBM53" s="1116"/>
      <c r="MBN53" s="1116"/>
      <c r="MBO53" s="1116"/>
      <c r="MBP53" s="1116"/>
      <c r="MBQ53" s="1116"/>
      <c r="MBR53" s="1116"/>
      <c r="MBS53" s="1116"/>
      <c r="MBT53" s="1116"/>
      <c r="MBU53" s="1116"/>
      <c r="MBV53" s="1116"/>
      <c r="MBW53" s="1116"/>
      <c r="MBX53" s="1116"/>
      <c r="MBY53" s="1116"/>
      <c r="MBZ53" s="1116"/>
      <c r="MCA53" s="1116"/>
      <c r="MCB53" s="1116"/>
      <c r="MCC53" s="1116"/>
      <c r="MCD53" s="1116"/>
      <c r="MCE53" s="1116"/>
      <c r="MCF53" s="1116"/>
      <c r="MCG53" s="1116"/>
      <c r="MCH53" s="1116"/>
      <c r="MCI53" s="1116"/>
      <c r="MCJ53" s="1116"/>
      <c r="MCK53" s="1116"/>
      <c r="MCL53" s="1116"/>
      <c r="MCM53" s="1116"/>
      <c r="MCN53" s="1116"/>
      <c r="MCO53" s="1116"/>
      <c r="MCP53" s="1116"/>
      <c r="MCQ53" s="1116"/>
      <c r="MCR53" s="1116"/>
      <c r="MCS53" s="1116"/>
      <c r="MCT53" s="1116"/>
      <c r="MCU53" s="1116"/>
      <c r="MCV53" s="1116"/>
      <c r="MCW53" s="1116"/>
      <c r="MCX53" s="1116"/>
      <c r="MCY53" s="1116"/>
      <c r="MCZ53" s="1116"/>
      <c r="MDA53" s="1116"/>
      <c r="MDB53" s="1116"/>
      <c r="MDC53" s="1116"/>
      <c r="MDD53" s="1116"/>
      <c r="MDE53" s="1116"/>
      <c r="MDF53" s="1116"/>
      <c r="MDG53" s="1116"/>
      <c r="MDH53" s="1116"/>
      <c r="MDI53" s="1116"/>
      <c r="MDJ53" s="1116"/>
      <c r="MDK53" s="1116"/>
      <c r="MDL53" s="1116"/>
      <c r="MDM53" s="1116"/>
      <c r="MDN53" s="1116"/>
      <c r="MDO53" s="1116"/>
      <c r="MDP53" s="1116"/>
      <c r="MDQ53" s="1116"/>
      <c r="MDR53" s="1116"/>
      <c r="MDS53" s="1116"/>
      <c r="MDT53" s="1116"/>
      <c r="MDU53" s="1116"/>
      <c r="MDV53" s="1116"/>
      <c r="MDW53" s="1116"/>
      <c r="MDX53" s="1116"/>
      <c r="MDY53" s="1116"/>
      <c r="MDZ53" s="1116"/>
      <c r="MEA53" s="1116"/>
      <c r="MEB53" s="1116"/>
      <c r="MEC53" s="1116"/>
      <c r="MED53" s="1116"/>
      <c r="MEE53" s="1116"/>
      <c r="MEF53" s="1116"/>
      <c r="MEG53" s="1116"/>
      <c r="MEH53" s="1116"/>
      <c r="MEI53" s="1116"/>
      <c r="MEJ53" s="1116"/>
      <c r="MEK53" s="1116"/>
      <c r="MEL53" s="1116"/>
      <c r="MEM53" s="1116"/>
      <c r="MEN53" s="1116"/>
      <c r="MEO53" s="1116"/>
      <c r="MEP53" s="1116"/>
      <c r="MEQ53" s="1116"/>
      <c r="MER53" s="1116"/>
      <c r="MES53" s="1116"/>
      <c r="MET53" s="1116"/>
      <c r="MEU53" s="1116"/>
      <c r="MEV53" s="1116"/>
      <c r="MEW53" s="1116"/>
      <c r="MEX53" s="1116"/>
      <c r="MEY53" s="1116"/>
      <c r="MEZ53" s="1116"/>
      <c r="MFA53" s="1116"/>
      <c r="MFB53" s="1116"/>
      <c r="MFC53" s="1116"/>
      <c r="MFD53" s="1116"/>
      <c r="MFE53" s="1116"/>
      <c r="MFF53" s="1116"/>
      <c r="MFG53" s="1116"/>
      <c r="MFH53" s="1116"/>
      <c r="MFI53" s="1116"/>
      <c r="MFJ53" s="1116"/>
      <c r="MFK53" s="1116"/>
      <c r="MFL53" s="1116"/>
      <c r="MFM53" s="1116"/>
      <c r="MFN53" s="1116"/>
      <c r="MFO53" s="1116"/>
      <c r="MFP53" s="1116"/>
      <c r="MFQ53" s="1116"/>
      <c r="MFR53" s="1116"/>
      <c r="MFS53" s="1116"/>
      <c r="MFT53" s="1116"/>
      <c r="MFU53" s="1116"/>
      <c r="MFV53" s="1116"/>
      <c r="MFW53" s="1116"/>
      <c r="MFX53" s="1116"/>
      <c r="MFY53" s="1116"/>
      <c r="MFZ53" s="1116"/>
      <c r="MGA53" s="1116"/>
      <c r="MGB53" s="1116"/>
      <c r="MGC53" s="1116"/>
      <c r="MGD53" s="1116"/>
      <c r="MGE53" s="1116"/>
      <c r="MGF53" s="1116"/>
      <c r="MGG53" s="1116"/>
      <c r="MGH53" s="1116"/>
      <c r="MGI53" s="1116"/>
      <c r="MGJ53" s="1116"/>
      <c r="MGK53" s="1116"/>
      <c r="MGL53" s="1116"/>
      <c r="MGM53" s="1116"/>
      <c r="MGN53" s="1116"/>
      <c r="MGO53" s="1116"/>
      <c r="MGP53" s="1116"/>
      <c r="MGQ53" s="1116"/>
      <c r="MGR53" s="1116"/>
      <c r="MGS53" s="1116"/>
      <c r="MGT53" s="1116"/>
      <c r="MGU53" s="1116"/>
      <c r="MGV53" s="1116"/>
      <c r="MGW53" s="1116"/>
      <c r="MGX53" s="1116"/>
      <c r="MGY53" s="1116"/>
      <c r="MGZ53" s="1116"/>
      <c r="MHA53" s="1116"/>
      <c r="MHB53" s="1116"/>
      <c r="MHC53" s="1116"/>
      <c r="MHD53" s="1116"/>
      <c r="MHE53" s="1116"/>
      <c r="MHF53" s="1116"/>
      <c r="MHG53" s="1116"/>
      <c r="MHH53" s="1116"/>
      <c r="MHI53" s="1116"/>
      <c r="MHJ53" s="1116"/>
      <c r="MHK53" s="1116"/>
      <c r="MHL53" s="1116"/>
      <c r="MHM53" s="1116"/>
      <c r="MHN53" s="1116"/>
      <c r="MHO53" s="1116"/>
      <c r="MHP53" s="1116"/>
      <c r="MHQ53" s="1116"/>
      <c r="MHR53" s="1116"/>
      <c r="MHS53" s="1116"/>
      <c r="MHT53" s="1116"/>
      <c r="MHU53" s="1116"/>
      <c r="MHV53" s="1116"/>
      <c r="MHW53" s="1116"/>
      <c r="MHX53" s="1116"/>
      <c r="MHY53" s="1116"/>
      <c r="MHZ53" s="1116"/>
      <c r="MIA53" s="1116"/>
      <c r="MIB53" s="1116"/>
      <c r="MIC53" s="1116"/>
      <c r="MID53" s="1116"/>
      <c r="MIE53" s="1116"/>
      <c r="MIF53" s="1116"/>
      <c r="MIG53" s="1116"/>
      <c r="MIH53" s="1116"/>
      <c r="MII53" s="1116"/>
      <c r="MIJ53" s="1116"/>
      <c r="MIK53" s="1116"/>
      <c r="MIL53" s="1116"/>
      <c r="MIM53" s="1116"/>
      <c r="MIN53" s="1116"/>
      <c r="MIO53" s="1116"/>
      <c r="MIP53" s="1116"/>
      <c r="MIQ53" s="1116"/>
      <c r="MIR53" s="1116"/>
      <c r="MIS53" s="1116"/>
      <c r="MIT53" s="1116"/>
      <c r="MIU53" s="1116"/>
      <c r="MIV53" s="1116"/>
      <c r="MIW53" s="1116"/>
      <c r="MIX53" s="1116"/>
      <c r="MIY53" s="1116"/>
      <c r="MIZ53" s="1116"/>
      <c r="MJA53" s="1116"/>
      <c r="MJB53" s="1116"/>
      <c r="MJC53" s="1116"/>
      <c r="MJD53" s="1116"/>
      <c r="MJE53" s="1116"/>
      <c r="MJF53" s="1116"/>
      <c r="MJG53" s="1116"/>
      <c r="MJH53" s="1116"/>
      <c r="MJI53" s="1116"/>
      <c r="MJJ53" s="1116"/>
      <c r="MJK53" s="1116"/>
      <c r="MJL53" s="1116"/>
      <c r="MJM53" s="1116"/>
      <c r="MJN53" s="1116"/>
      <c r="MJO53" s="1116"/>
      <c r="MJP53" s="1116"/>
      <c r="MJQ53" s="1116"/>
      <c r="MJR53" s="1116"/>
      <c r="MJS53" s="1116"/>
      <c r="MJT53" s="1116"/>
      <c r="MJU53" s="1116"/>
      <c r="MJV53" s="1116"/>
      <c r="MJW53" s="1116"/>
      <c r="MJX53" s="1116"/>
      <c r="MJY53" s="1116"/>
      <c r="MJZ53" s="1116"/>
      <c r="MKA53" s="1116"/>
      <c r="MKB53" s="1116"/>
      <c r="MKC53" s="1116"/>
      <c r="MKD53" s="1116"/>
      <c r="MKE53" s="1116"/>
      <c r="MKF53" s="1116"/>
      <c r="MKG53" s="1116"/>
      <c r="MKH53" s="1116"/>
      <c r="MKI53" s="1116"/>
      <c r="MKJ53" s="1116"/>
      <c r="MKK53" s="1116"/>
      <c r="MKL53" s="1116"/>
      <c r="MKM53" s="1116"/>
      <c r="MKN53" s="1116"/>
      <c r="MKO53" s="1116"/>
      <c r="MKP53" s="1116"/>
      <c r="MKQ53" s="1116"/>
      <c r="MKR53" s="1116"/>
      <c r="MKS53" s="1116"/>
      <c r="MKT53" s="1116"/>
      <c r="MKU53" s="1116"/>
      <c r="MKV53" s="1116"/>
      <c r="MKW53" s="1116"/>
      <c r="MKX53" s="1116"/>
      <c r="MKY53" s="1116"/>
      <c r="MKZ53" s="1116"/>
      <c r="MLA53" s="1116"/>
      <c r="MLB53" s="1116"/>
      <c r="MLC53" s="1116"/>
      <c r="MLD53" s="1116"/>
      <c r="MLE53" s="1116"/>
      <c r="MLF53" s="1116"/>
      <c r="MLG53" s="1116"/>
      <c r="MLH53" s="1116"/>
      <c r="MLI53" s="1116"/>
      <c r="MLJ53" s="1116"/>
      <c r="MLK53" s="1116"/>
      <c r="MLL53" s="1116"/>
      <c r="MLM53" s="1116"/>
      <c r="MLN53" s="1116"/>
      <c r="MLO53" s="1116"/>
      <c r="MLP53" s="1116"/>
      <c r="MLQ53" s="1116"/>
      <c r="MLR53" s="1116"/>
      <c r="MLS53" s="1116"/>
      <c r="MLT53" s="1116"/>
      <c r="MLU53" s="1116"/>
      <c r="MLV53" s="1116"/>
      <c r="MLW53" s="1116"/>
      <c r="MLX53" s="1116"/>
      <c r="MLY53" s="1116"/>
      <c r="MLZ53" s="1116"/>
      <c r="MMA53" s="1116"/>
      <c r="MMB53" s="1116"/>
      <c r="MMC53" s="1116"/>
      <c r="MMD53" s="1116"/>
      <c r="MME53" s="1116"/>
      <c r="MMF53" s="1116"/>
      <c r="MMG53" s="1116"/>
      <c r="MMH53" s="1116"/>
      <c r="MMI53" s="1116"/>
      <c r="MMJ53" s="1116"/>
      <c r="MMK53" s="1116"/>
      <c r="MML53" s="1116"/>
      <c r="MMM53" s="1116"/>
      <c r="MMN53" s="1116"/>
      <c r="MMO53" s="1116"/>
      <c r="MMP53" s="1116"/>
      <c r="MMQ53" s="1116"/>
      <c r="MMR53" s="1116"/>
      <c r="MMS53" s="1116"/>
      <c r="MMT53" s="1116"/>
      <c r="MMU53" s="1116"/>
      <c r="MMV53" s="1116"/>
      <c r="MMW53" s="1116"/>
      <c r="MMX53" s="1116"/>
      <c r="MMY53" s="1116"/>
      <c r="MMZ53" s="1116"/>
      <c r="MNA53" s="1116"/>
      <c r="MNB53" s="1116"/>
      <c r="MNC53" s="1116"/>
      <c r="MND53" s="1116"/>
      <c r="MNE53" s="1116"/>
      <c r="MNF53" s="1116"/>
      <c r="MNG53" s="1116"/>
      <c r="MNH53" s="1116"/>
      <c r="MNI53" s="1116"/>
      <c r="MNJ53" s="1116"/>
      <c r="MNK53" s="1116"/>
      <c r="MNL53" s="1116"/>
      <c r="MNM53" s="1116"/>
      <c r="MNN53" s="1116"/>
      <c r="MNO53" s="1116"/>
      <c r="MNP53" s="1116"/>
      <c r="MNQ53" s="1116"/>
      <c r="MNR53" s="1116"/>
      <c r="MNS53" s="1116"/>
      <c r="MNT53" s="1116"/>
      <c r="MNU53" s="1116"/>
      <c r="MNV53" s="1116"/>
      <c r="MNW53" s="1116"/>
      <c r="MNX53" s="1116"/>
      <c r="MNY53" s="1116"/>
      <c r="MNZ53" s="1116"/>
      <c r="MOA53" s="1116"/>
      <c r="MOB53" s="1116"/>
      <c r="MOC53" s="1116"/>
      <c r="MOD53" s="1116"/>
      <c r="MOE53" s="1116"/>
      <c r="MOF53" s="1116"/>
      <c r="MOG53" s="1116"/>
      <c r="MOH53" s="1116"/>
      <c r="MOI53" s="1116"/>
      <c r="MOJ53" s="1116"/>
      <c r="MOK53" s="1116"/>
      <c r="MOL53" s="1116"/>
      <c r="MOM53" s="1116"/>
      <c r="MON53" s="1116"/>
      <c r="MOO53" s="1116"/>
      <c r="MOP53" s="1116"/>
      <c r="MOQ53" s="1116"/>
      <c r="MOR53" s="1116"/>
      <c r="MOS53" s="1116"/>
      <c r="MOT53" s="1116"/>
      <c r="MOU53" s="1116"/>
      <c r="MOV53" s="1116"/>
      <c r="MOW53" s="1116"/>
      <c r="MOX53" s="1116"/>
      <c r="MOY53" s="1116"/>
      <c r="MOZ53" s="1116"/>
      <c r="MPA53" s="1116"/>
      <c r="MPB53" s="1116"/>
      <c r="MPC53" s="1116"/>
      <c r="MPD53" s="1116"/>
      <c r="MPE53" s="1116"/>
      <c r="MPF53" s="1116"/>
      <c r="MPG53" s="1116"/>
      <c r="MPH53" s="1116"/>
      <c r="MPI53" s="1116"/>
      <c r="MPJ53" s="1116"/>
      <c r="MPK53" s="1116"/>
      <c r="MPL53" s="1116"/>
      <c r="MPM53" s="1116"/>
      <c r="MPN53" s="1116"/>
      <c r="MPO53" s="1116"/>
      <c r="MPP53" s="1116"/>
      <c r="MPQ53" s="1116"/>
      <c r="MPR53" s="1116"/>
      <c r="MPS53" s="1116"/>
      <c r="MPT53" s="1116"/>
      <c r="MPU53" s="1116"/>
      <c r="MPV53" s="1116"/>
      <c r="MPW53" s="1116"/>
      <c r="MPX53" s="1116"/>
      <c r="MPY53" s="1116"/>
      <c r="MPZ53" s="1116"/>
      <c r="MQA53" s="1116"/>
      <c r="MQB53" s="1116"/>
      <c r="MQC53" s="1116"/>
      <c r="MQD53" s="1116"/>
      <c r="MQE53" s="1116"/>
      <c r="MQF53" s="1116"/>
      <c r="MQG53" s="1116"/>
      <c r="MQH53" s="1116"/>
      <c r="MQI53" s="1116"/>
      <c r="MQJ53" s="1116"/>
      <c r="MQK53" s="1116"/>
      <c r="MQL53" s="1116"/>
      <c r="MQM53" s="1116"/>
      <c r="MQN53" s="1116"/>
      <c r="MQO53" s="1116"/>
      <c r="MQP53" s="1116"/>
      <c r="MQQ53" s="1116"/>
      <c r="MQR53" s="1116"/>
      <c r="MQS53" s="1116"/>
      <c r="MQT53" s="1116"/>
      <c r="MQU53" s="1116"/>
      <c r="MQV53" s="1116"/>
      <c r="MQW53" s="1116"/>
      <c r="MQX53" s="1116"/>
      <c r="MQY53" s="1116"/>
      <c r="MQZ53" s="1116"/>
      <c r="MRA53" s="1116"/>
      <c r="MRB53" s="1116"/>
      <c r="MRC53" s="1116"/>
      <c r="MRD53" s="1116"/>
      <c r="MRE53" s="1116"/>
      <c r="MRF53" s="1116"/>
      <c r="MRG53" s="1116"/>
      <c r="MRH53" s="1116"/>
      <c r="MRI53" s="1116"/>
      <c r="MRJ53" s="1116"/>
      <c r="MRK53" s="1116"/>
      <c r="MRL53" s="1116"/>
      <c r="MRM53" s="1116"/>
      <c r="MRN53" s="1116"/>
      <c r="MRO53" s="1116"/>
      <c r="MRP53" s="1116"/>
      <c r="MRQ53" s="1116"/>
      <c r="MRR53" s="1116"/>
      <c r="MRS53" s="1116"/>
      <c r="MRT53" s="1116"/>
      <c r="MRU53" s="1116"/>
      <c r="MRV53" s="1116"/>
      <c r="MRW53" s="1116"/>
      <c r="MRX53" s="1116"/>
      <c r="MRY53" s="1116"/>
      <c r="MRZ53" s="1116"/>
      <c r="MSA53" s="1116"/>
      <c r="MSB53" s="1116"/>
      <c r="MSC53" s="1116"/>
      <c r="MSD53" s="1116"/>
      <c r="MSE53" s="1116"/>
      <c r="MSF53" s="1116"/>
      <c r="MSG53" s="1116"/>
      <c r="MSH53" s="1116"/>
      <c r="MSI53" s="1116"/>
      <c r="MSJ53" s="1116"/>
      <c r="MSK53" s="1116"/>
      <c r="MSL53" s="1116"/>
      <c r="MSM53" s="1116"/>
      <c r="MSN53" s="1116"/>
      <c r="MSO53" s="1116"/>
      <c r="MSP53" s="1116"/>
      <c r="MSQ53" s="1116"/>
      <c r="MSR53" s="1116"/>
      <c r="MSS53" s="1116"/>
      <c r="MST53" s="1116"/>
      <c r="MSU53" s="1116"/>
      <c r="MSV53" s="1116"/>
      <c r="MSW53" s="1116"/>
      <c r="MSX53" s="1116"/>
      <c r="MSY53" s="1116"/>
      <c r="MSZ53" s="1116"/>
      <c r="MTA53" s="1116"/>
      <c r="MTB53" s="1116"/>
      <c r="MTC53" s="1116"/>
      <c r="MTD53" s="1116"/>
      <c r="MTE53" s="1116"/>
      <c r="MTF53" s="1116"/>
      <c r="MTG53" s="1116"/>
      <c r="MTH53" s="1116"/>
      <c r="MTI53" s="1116"/>
      <c r="MTJ53" s="1116"/>
      <c r="MTK53" s="1116"/>
      <c r="MTL53" s="1116"/>
      <c r="MTM53" s="1116"/>
      <c r="MTN53" s="1116"/>
      <c r="MTO53" s="1116"/>
      <c r="MTP53" s="1116"/>
      <c r="MTQ53" s="1116"/>
      <c r="MTR53" s="1116"/>
      <c r="MTS53" s="1116"/>
      <c r="MTT53" s="1116"/>
      <c r="MTU53" s="1116"/>
      <c r="MTV53" s="1116"/>
      <c r="MTW53" s="1116"/>
      <c r="MTX53" s="1116"/>
      <c r="MTY53" s="1116"/>
      <c r="MTZ53" s="1116"/>
      <c r="MUA53" s="1116"/>
      <c r="MUB53" s="1116"/>
      <c r="MUC53" s="1116"/>
      <c r="MUD53" s="1116"/>
      <c r="MUE53" s="1116"/>
      <c r="MUF53" s="1116"/>
      <c r="MUG53" s="1116"/>
      <c r="MUH53" s="1116"/>
      <c r="MUI53" s="1116"/>
      <c r="MUJ53" s="1116"/>
      <c r="MUK53" s="1116"/>
      <c r="MUL53" s="1116"/>
      <c r="MUM53" s="1116"/>
      <c r="MUN53" s="1116"/>
      <c r="MUO53" s="1116"/>
      <c r="MUP53" s="1116"/>
      <c r="MUQ53" s="1116"/>
      <c r="MUR53" s="1116"/>
      <c r="MUS53" s="1116"/>
      <c r="MUT53" s="1116"/>
      <c r="MUU53" s="1116"/>
      <c r="MUV53" s="1116"/>
      <c r="MUW53" s="1116"/>
      <c r="MUX53" s="1116"/>
      <c r="MUY53" s="1116"/>
      <c r="MUZ53" s="1116"/>
      <c r="MVA53" s="1116"/>
      <c r="MVB53" s="1116"/>
      <c r="MVC53" s="1116"/>
      <c r="MVD53" s="1116"/>
      <c r="MVE53" s="1116"/>
      <c r="MVF53" s="1116"/>
      <c r="MVG53" s="1116"/>
      <c r="MVH53" s="1116"/>
      <c r="MVI53" s="1116"/>
      <c r="MVJ53" s="1116"/>
      <c r="MVK53" s="1116"/>
      <c r="MVL53" s="1116"/>
      <c r="MVM53" s="1116"/>
      <c r="MVN53" s="1116"/>
      <c r="MVO53" s="1116"/>
      <c r="MVP53" s="1116"/>
      <c r="MVQ53" s="1116"/>
      <c r="MVR53" s="1116"/>
      <c r="MVS53" s="1116"/>
      <c r="MVT53" s="1116"/>
      <c r="MVU53" s="1116"/>
      <c r="MVV53" s="1116"/>
      <c r="MVW53" s="1116"/>
      <c r="MVX53" s="1116"/>
      <c r="MVY53" s="1116"/>
      <c r="MVZ53" s="1116"/>
      <c r="MWA53" s="1116"/>
      <c r="MWB53" s="1116"/>
      <c r="MWC53" s="1116"/>
      <c r="MWD53" s="1116"/>
      <c r="MWE53" s="1116"/>
      <c r="MWF53" s="1116"/>
      <c r="MWG53" s="1116"/>
      <c r="MWH53" s="1116"/>
      <c r="MWI53" s="1116"/>
      <c r="MWJ53" s="1116"/>
      <c r="MWK53" s="1116"/>
      <c r="MWL53" s="1116"/>
      <c r="MWM53" s="1116"/>
      <c r="MWN53" s="1116"/>
      <c r="MWO53" s="1116"/>
      <c r="MWP53" s="1116"/>
      <c r="MWQ53" s="1116"/>
      <c r="MWR53" s="1116"/>
      <c r="MWS53" s="1116"/>
      <c r="MWT53" s="1116"/>
      <c r="MWU53" s="1116"/>
      <c r="MWV53" s="1116"/>
      <c r="MWW53" s="1116"/>
      <c r="MWX53" s="1116"/>
      <c r="MWY53" s="1116"/>
      <c r="MWZ53" s="1116"/>
      <c r="MXA53" s="1116"/>
      <c r="MXB53" s="1116"/>
      <c r="MXC53" s="1116"/>
      <c r="MXD53" s="1116"/>
      <c r="MXE53" s="1116"/>
      <c r="MXF53" s="1116"/>
      <c r="MXG53" s="1116"/>
      <c r="MXH53" s="1116"/>
      <c r="MXI53" s="1116"/>
      <c r="MXJ53" s="1116"/>
      <c r="MXK53" s="1116"/>
      <c r="MXL53" s="1116"/>
      <c r="MXM53" s="1116"/>
      <c r="MXN53" s="1116"/>
      <c r="MXO53" s="1116"/>
      <c r="MXP53" s="1116"/>
      <c r="MXQ53" s="1116"/>
      <c r="MXR53" s="1116"/>
      <c r="MXS53" s="1116"/>
      <c r="MXT53" s="1116"/>
      <c r="MXU53" s="1116"/>
      <c r="MXV53" s="1116"/>
      <c r="MXW53" s="1116"/>
      <c r="MXX53" s="1116"/>
      <c r="MXY53" s="1116"/>
      <c r="MXZ53" s="1116"/>
      <c r="MYA53" s="1116"/>
      <c r="MYB53" s="1116"/>
      <c r="MYC53" s="1116"/>
      <c r="MYD53" s="1116"/>
      <c r="MYE53" s="1116"/>
      <c r="MYF53" s="1116"/>
      <c r="MYG53" s="1116"/>
      <c r="MYH53" s="1116"/>
      <c r="MYI53" s="1116"/>
      <c r="MYJ53" s="1116"/>
      <c r="MYK53" s="1116"/>
      <c r="MYL53" s="1116"/>
      <c r="MYM53" s="1116"/>
      <c r="MYN53" s="1116"/>
      <c r="MYO53" s="1116"/>
      <c r="MYP53" s="1116"/>
      <c r="MYQ53" s="1116"/>
      <c r="MYR53" s="1116"/>
      <c r="MYS53" s="1116"/>
      <c r="MYT53" s="1116"/>
      <c r="MYU53" s="1116"/>
      <c r="MYV53" s="1116"/>
      <c r="MYW53" s="1116"/>
      <c r="MYX53" s="1116"/>
      <c r="MYY53" s="1116"/>
      <c r="MYZ53" s="1116"/>
      <c r="MZA53" s="1116"/>
      <c r="MZB53" s="1116"/>
      <c r="MZC53" s="1116"/>
      <c r="MZD53" s="1116"/>
      <c r="MZE53" s="1116"/>
      <c r="MZF53" s="1116"/>
      <c r="MZG53" s="1116"/>
      <c r="MZH53" s="1116"/>
      <c r="MZI53" s="1116"/>
      <c r="MZJ53" s="1116"/>
      <c r="MZK53" s="1116"/>
      <c r="MZL53" s="1116"/>
      <c r="MZM53" s="1116"/>
      <c r="MZN53" s="1116"/>
      <c r="MZO53" s="1116"/>
      <c r="MZP53" s="1116"/>
      <c r="MZQ53" s="1116"/>
      <c r="MZR53" s="1116"/>
      <c r="MZS53" s="1116"/>
      <c r="MZT53" s="1116"/>
      <c r="MZU53" s="1116"/>
      <c r="MZV53" s="1116"/>
      <c r="MZW53" s="1116"/>
      <c r="MZX53" s="1116"/>
      <c r="MZY53" s="1116"/>
      <c r="MZZ53" s="1116"/>
      <c r="NAA53" s="1116"/>
      <c r="NAB53" s="1116"/>
      <c r="NAC53" s="1116"/>
      <c r="NAD53" s="1116"/>
      <c r="NAE53" s="1116"/>
      <c r="NAF53" s="1116"/>
      <c r="NAG53" s="1116"/>
      <c r="NAH53" s="1116"/>
      <c r="NAI53" s="1116"/>
      <c r="NAJ53" s="1116"/>
      <c r="NAK53" s="1116"/>
      <c r="NAL53" s="1116"/>
      <c r="NAM53" s="1116"/>
      <c r="NAN53" s="1116"/>
      <c r="NAO53" s="1116"/>
      <c r="NAP53" s="1116"/>
      <c r="NAQ53" s="1116"/>
      <c r="NAR53" s="1116"/>
      <c r="NAS53" s="1116"/>
      <c r="NAT53" s="1116"/>
      <c r="NAU53" s="1116"/>
      <c r="NAV53" s="1116"/>
      <c r="NAW53" s="1116"/>
      <c r="NAX53" s="1116"/>
      <c r="NAY53" s="1116"/>
      <c r="NAZ53" s="1116"/>
      <c r="NBA53" s="1116"/>
      <c r="NBB53" s="1116"/>
      <c r="NBC53" s="1116"/>
      <c r="NBD53" s="1116"/>
      <c r="NBE53" s="1116"/>
      <c r="NBF53" s="1116"/>
      <c r="NBG53" s="1116"/>
      <c r="NBH53" s="1116"/>
      <c r="NBI53" s="1116"/>
      <c r="NBJ53" s="1116"/>
      <c r="NBK53" s="1116"/>
      <c r="NBL53" s="1116"/>
      <c r="NBM53" s="1116"/>
      <c r="NBN53" s="1116"/>
      <c r="NBO53" s="1116"/>
      <c r="NBP53" s="1116"/>
      <c r="NBQ53" s="1116"/>
      <c r="NBR53" s="1116"/>
      <c r="NBS53" s="1116"/>
      <c r="NBT53" s="1116"/>
      <c r="NBU53" s="1116"/>
      <c r="NBV53" s="1116"/>
      <c r="NBW53" s="1116"/>
      <c r="NBX53" s="1116"/>
      <c r="NBY53" s="1116"/>
      <c r="NBZ53" s="1116"/>
      <c r="NCA53" s="1116"/>
      <c r="NCB53" s="1116"/>
      <c r="NCC53" s="1116"/>
      <c r="NCD53" s="1116"/>
      <c r="NCE53" s="1116"/>
      <c r="NCF53" s="1116"/>
      <c r="NCG53" s="1116"/>
      <c r="NCH53" s="1116"/>
      <c r="NCI53" s="1116"/>
      <c r="NCJ53" s="1116"/>
      <c r="NCK53" s="1116"/>
      <c r="NCL53" s="1116"/>
      <c r="NCM53" s="1116"/>
      <c r="NCN53" s="1116"/>
      <c r="NCO53" s="1116"/>
      <c r="NCP53" s="1116"/>
      <c r="NCQ53" s="1116"/>
      <c r="NCR53" s="1116"/>
      <c r="NCS53" s="1116"/>
      <c r="NCT53" s="1116"/>
      <c r="NCU53" s="1116"/>
      <c r="NCV53" s="1116"/>
      <c r="NCW53" s="1116"/>
      <c r="NCX53" s="1116"/>
      <c r="NCY53" s="1116"/>
      <c r="NCZ53" s="1116"/>
      <c r="NDA53" s="1116"/>
      <c r="NDB53" s="1116"/>
      <c r="NDC53" s="1116"/>
      <c r="NDD53" s="1116"/>
      <c r="NDE53" s="1116"/>
      <c r="NDF53" s="1116"/>
      <c r="NDG53" s="1116"/>
      <c r="NDH53" s="1116"/>
      <c r="NDI53" s="1116"/>
      <c r="NDJ53" s="1116"/>
      <c r="NDK53" s="1116"/>
      <c r="NDL53" s="1116"/>
      <c r="NDM53" s="1116"/>
      <c r="NDN53" s="1116"/>
      <c r="NDO53" s="1116"/>
      <c r="NDP53" s="1116"/>
      <c r="NDQ53" s="1116"/>
      <c r="NDR53" s="1116"/>
      <c r="NDS53" s="1116"/>
      <c r="NDT53" s="1116"/>
      <c r="NDU53" s="1116"/>
      <c r="NDV53" s="1116"/>
      <c r="NDW53" s="1116"/>
      <c r="NDX53" s="1116"/>
      <c r="NDY53" s="1116"/>
      <c r="NDZ53" s="1116"/>
      <c r="NEA53" s="1116"/>
      <c r="NEB53" s="1116"/>
      <c r="NEC53" s="1116"/>
      <c r="NED53" s="1116"/>
      <c r="NEE53" s="1116"/>
      <c r="NEF53" s="1116"/>
      <c r="NEG53" s="1116"/>
      <c r="NEH53" s="1116"/>
      <c r="NEI53" s="1116"/>
      <c r="NEJ53" s="1116"/>
      <c r="NEK53" s="1116"/>
      <c r="NEL53" s="1116"/>
      <c r="NEM53" s="1116"/>
      <c r="NEN53" s="1116"/>
      <c r="NEO53" s="1116"/>
      <c r="NEP53" s="1116"/>
      <c r="NEQ53" s="1116"/>
      <c r="NER53" s="1116"/>
      <c r="NES53" s="1116"/>
      <c r="NET53" s="1116"/>
      <c r="NEU53" s="1116"/>
      <c r="NEV53" s="1116"/>
      <c r="NEW53" s="1116"/>
      <c r="NEX53" s="1116"/>
      <c r="NEY53" s="1116"/>
      <c r="NEZ53" s="1116"/>
      <c r="NFA53" s="1116"/>
      <c r="NFB53" s="1116"/>
      <c r="NFC53" s="1116"/>
      <c r="NFD53" s="1116"/>
      <c r="NFE53" s="1116"/>
      <c r="NFF53" s="1116"/>
      <c r="NFG53" s="1116"/>
      <c r="NFH53" s="1116"/>
      <c r="NFI53" s="1116"/>
      <c r="NFJ53" s="1116"/>
      <c r="NFK53" s="1116"/>
      <c r="NFL53" s="1116"/>
      <c r="NFM53" s="1116"/>
      <c r="NFN53" s="1116"/>
      <c r="NFO53" s="1116"/>
      <c r="NFP53" s="1116"/>
      <c r="NFQ53" s="1116"/>
      <c r="NFR53" s="1116"/>
      <c r="NFS53" s="1116"/>
      <c r="NFT53" s="1116"/>
      <c r="NFU53" s="1116"/>
      <c r="NFV53" s="1116"/>
      <c r="NFW53" s="1116"/>
      <c r="NFX53" s="1116"/>
      <c r="NFY53" s="1116"/>
      <c r="NFZ53" s="1116"/>
      <c r="NGA53" s="1116"/>
      <c r="NGB53" s="1116"/>
      <c r="NGC53" s="1116"/>
      <c r="NGD53" s="1116"/>
      <c r="NGE53" s="1116"/>
      <c r="NGF53" s="1116"/>
      <c r="NGG53" s="1116"/>
      <c r="NGH53" s="1116"/>
      <c r="NGI53" s="1116"/>
      <c r="NGJ53" s="1116"/>
      <c r="NGK53" s="1116"/>
      <c r="NGL53" s="1116"/>
      <c r="NGM53" s="1116"/>
      <c r="NGN53" s="1116"/>
      <c r="NGO53" s="1116"/>
      <c r="NGP53" s="1116"/>
      <c r="NGQ53" s="1116"/>
      <c r="NGR53" s="1116"/>
      <c r="NGS53" s="1116"/>
      <c r="NGT53" s="1116"/>
      <c r="NGU53" s="1116"/>
      <c r="NGV53" s="1116"/>
      <c r="NGW53" s="1116"/>
      <c r="NGX53" s="1116"/>
      <c r="NGY53" s="1116"/>
      <c r="NGZ53" s="1116"/>
      <c r="NHA53" s="1116"/>
      <c r="NHB53" s="1116"/>
      <c r="NHC53" s="1116"/>
      <c r="NHD53" s="1116"/>
      <c r="NHE53" s="1116"/>
      <c r="NHF53" s="1116"/>
      <c r="NHG53" s="1116"/>
      <c r="NHH53" s="1116"/>
      <c r="NHI53" s="1116"/>
      <c r="NHJ53" s="1116"/>
      <c r="NHK53" s="1116"/>
      <c r="NHL53" s="1116"/>
      <c r="NHM53" s="1116"/>
      <c r="NHN53" s="1116"/>
      <c r="NHO53" s="1116"/>
      <c r="NHP53" s="1116"/>
      <c r="NHQ53" s="1116"/>
      <c r="NHR53" s="1116"/>
      <c r="NHS53" s="1116"/>
      <c r="NHT53" s="1116"/>
      <c r="NHU53" s="1116"/>
      <c r="NHV53" s="1116"/>
      <c r="NHW53" s="1116"/>
      <c r="NHX53" s="1116"/>
      <c r="NHY53" s="1116"/>
      <c r="NHZ53" s="1116"/>
      <c r="NIA53" s="1116"/>
      <c r="NIB53" s="1116"/>
      <c r="NIC53" s="1116"/>
      <c r="NID53" s="1116"/>
      <c r="NIE53" s="1116"/>
      <c r="NIF53" s="1116"/>
      <c r="NIG53" s="1116"/>
      <c r="NIH53" s="1116"/>
      <c r="NII53" s="1116"/>
      <c r="NIJ53" s="1116"/>
      <c r="NIK53" s="1116"/>
      <c r="NIL53" s="1116"/>
      <c r="NIM53" s="1116"/>
      <c r="NIN53" s="1116"/>
      <c r="NIO53" s="1116"/>
      <c r="NIP53" s="1116"/>
      <c r="NIQ53" s="1116"/>
      <c r="NIR53" s="1116"/>
      <c r="NIS53" s="1116"/>
      <c r="NIT53" s="1116"/>
      <c r="NIU53" s="1116"/>
      <c r="NIV53" s="1116"/>
      <c r="NIW53" s="1116"/>
      <c r="NIX53" s="1116"/>
      <c r="NIY53" s="1116"/>
      <c r="NIZ53" s="1116"/>
      <c r="NJA53" s="1116"/>
      <c r="NJB53" s="1116"/>
      <c r="NJC53" s="1116"/>
      <c r="NJD53" s="1116"/>
      <c r="NJE53" s="1116"/>
      <c r="NJF53" s="1116"/>
      <c r="NJG53" s="1116"/>
      <c r="NJH53" s="1116"/>
      <c r="NJI53" s="1116"/>
      <c r="NJJ53" s="1116"/>
      <c r="NJK53" s="1116"/>
      <c r="NJL53" s="1116"/>
      <c r="NJM53" s="1116"/>
      <c r="NJN53" s="1116"/>
      <c r="NJO53" s="1116"/>
      <c r="NJP53" s="1116"/>
      <c r="NJQ53" s="1116"/>
      <c r="NJR53" s="1116"/>
      <c r="NJS53" s="1116"/>
      <c r="NJT53" s="1116"/>
      <c r="NJU53" s="1116"/>
      <c r="NJV53" s="1116"/>
      <c r="NJW53" s="1116"/>
      <c r="NJX53" s="1116"/>
      <c r="NJY53" s="1116"/>
      <c r="NJZ53" s="1116"/>
      <c r="NKA53" s="1116"/>
      <c r="NKB53" s="1116"/>
      <c r="NKC53" s="1116"/>
      <c r="NKD53" s="1116"/>
      <c r="NKE53" s="1116"/>
      <c r="NKF53" s="1116"/>
      <c r="NKG53" s="1116"/>
      <c r="NKH53" s="1116"/>
      <c r="NKI53" s="1116"/>
      <c r="NKJ53" s="1116"/>
      <c r="NKK53" s="1116"/>
      <c r="NKL53" s="1116"/>
      <c r="NKM53" s="1116"/>
      <c r="NKN53" s="1116"/>
      <c r="NKO53" s="1116"/>
      <c r="NKP53" s="1116"/>
      <c r="NKQ53" s="1116"/>
      <c r="NKR53" s="1116"/>
      <c r="NKS53" s="1116"/>
      <c r="NKT53" s="1116"/>
      <c r="NKU53" s="1116"/>
      <c r="NKV53" s="1116"/>
      <c r="NKW53" s="1116"/>
      <c r="NKX53" s="1116"/>
      <c r="NKY53" s="1116"/>
      <c r="NKZ53" s="1116"/>
      <c r="NLA53" s="1116"/>
      <c r="NLB53" s="1116"/>
      <c r="NLC53" s="1116"/>
      <c r="NLD53" s="1116"/>
      <c r="NLE53" s="1116"/>
      <c r="NLF53" s="1116"/>
      <c r="NLG53" s="1116"/>
      <c r="NLH53" s="1116"/>
      <c r="NLI53" s="1116"/>
      <c r="NLJ53" s="1116"/>
      <c r="NLK53" s="1116"/>
      <c r="NLL53" s="1116"/>
      <c r="NLM53" s="1116"/>
      <c r="NLN53" s="1116"/>
      <c r="NLO53" s="1116"/>
      <c r="NLP53" s="1116"/>
      <c r="NLQ53" s="1116"/>
      <c r="NLR53" s="1116"/>
      <c r="NLS53" s="1116"/>
      <c r="NLT53" s="1116"/>
      <c r="NLU53" s="1116"/>
      <c r="NLV53" s="1116"/>
      <c r="NLW53" s="1116"/>
      <c r="NLX53" s="1116"/>
      <c r="NLY53" s="1116"/>
      <c r="NLZ53" s="1116"/>
      <c r="NMA53" s="1116"/>
      <c r="NMB53" s="1116"/>
      <c r="NMC53" s="1116"/>
      <c r="NMD53" s="1116"/>
      <c r="NME53" s="1116"/>
      <c r="NMF53" s="1116"/>
      <c r="NMG53" s="1116"/>
      <c r="NMH53" s="1116"/>
      <c r="NMI53" s="1116"/>
      <c r="NMJ53" s="1116"/>
      <c r="NMK53" s="1116"/>
      <c r="NML53" s="1116"/>
      <c r="NMM53" s="1116"/>
      <c r="NMN53" s="1116"/>
      <c r="NMO53" s="1116"/>
      <c r="NMP53" s="1116"/>
      <c r="NMQ53" s="1116"/>
      <c r="NMR53" s="1116"/>
      <c r="NMS53" s="1116"/>
      <c r="NMT53" s="1116"/>
      <c r="NMU53" s="1116"/>
      <c r="NMV53" s="1116"/>
      <c r="NMW53" s="1116"/>
      <c r="NMX53" s="1116"/>
      <c r="NMY53" s="1116"/>
      <c r="NMZ53" s="1116"/>
      <c r="NNA53" s="1116"/>
      <c r="NNB53" s="1116"/>
      <c r="NNC53" s="1116"/>
      <c r="NND53" s="1116"/>
      <c r="NNE53" s="1116"/>
      <c r="NNF53" s="1116"/>
      <c r="NNG53" s="1116"/>
      <c r="NNH53" s="1116"/>
      <c r="NNI53" s="1116"/>
      <c r="NNJ53" s="1116"/>
      <c r="NNK53" s="1116"/>
      <c r="NNL53" s="1116"/>
      <c r="NNM53" s="1116"/>
      <c r="NNN53" s="1116"/>
      <c r="NNO53" s="1116"/>
      <c r="NNP53" s="1116"/>
      <c r="NNQ53" s="1116"/>
      <c r="NNR53" s="1116"/>
      <c r="NNS53" s="1116"/>
      <c r="NNT53" s="1116"/>
      <c r="NNU53" s="1116"/>
      <c r="NNV53" s="1116"/>
      <c r="NNW53" s="1116"/>
      <c r="NNX53" s="1116"/>
      <c r="NNY53" s="1116"/>
      <c r="NNZ53" s="1116"/>
      <c r="NOA53" s="1116"/>
      <c r="NOB53" s="1116"/>
      <c r="NOC53" s="1116"/>
      <c r="NOD53" s="1116"/>
      <c r="NOE53" s="1116"/>
      <c r="NOF53" s="1116"/>
      <c r="NOG53" s="1116"/>
      <c r="NOH53" s="1116"/>
      <c r="NOI53" s="1116"/>
      <c r="NOJ53" s="1116"/>
      <c r="NOK53" s="1116"/>
      <c r="NOL53" s="1116"/>
      <c r="NOM53" s="1116"/>
      <c r="NON53" s="1116"/>
      <c r="NOO53" s="1116"/>
      <c r="NOP53" s="1116"/>
      <c r="NOQ53" s="1116"/>
      <c r="NOR53" s="1116"/>
      <c r="NOS53" s="1116"/>
      <c r="NOT53" s="1116"/>
      <c r="NOU53" s="1116"/>
      <c r="NOV53" s="1116"/>
      <c r="NOW53" s="1116"/>
      <c r="NOX53" s="1116"/>
      <c r="NOY53" s="1116"/>
      <c r="NOZ53" s="1116"/>
      <c r="NPA53" s="1116"/>
      <c r="NPB53" s="1116"/>
      <c r="NPC53" s="1116"/>
      <c r="NPD53" s="1116"/>
      <c r="NPE53" s="1116"/>
      <c r="NPF53" s="1116"/>
      <c r="NPG53" s="1116"/>
      <c r="NPH53" s="1116"/>
      <c r="NPI53" s="1116"/>
      <c r="NPJ53" s="1116"/>
      <c r="NPK53" s="1116"/>
      <c r="NPL53" s="1116"/>
      <c r="NPM53" s="1116"/>
      <c r="NPN53" s="1116"/>
      <c r="NPO53" s="1116"/>
      <c r="NPP53" s="1116"/>
      <c r="NPQ53" s="1116"/>
      <c r="NPR53" s="1116"/>
      <c r="NPS53" s="1116"/>
      <c r="NPT53" s="1116"/>
      <c r="NPU53" s="1116"/>
      <c r="NPV53" s="1116"/>
      <c r="NPW53" s="1116"/>
      <c r="NPX53" s="1116"/>
      <c r="NPY53" s="1116"/>
      <c r="NPZ53" s="1116"/>
      <c r="NQA53" s="1116"/>
      <c r="NQB53" s="1116"/>
      <c r="NQC53" s="1116"/>
      <c r="NQD53" s="1116"/>
      <c r="NQE53" s="1116"/>
      <c r="NQF53" s="1116"/>
      <c r="NQG53" s="1116"/>
      <c r="NQH53" s="1116"/>
      <c r="NQI53" s="1116"/>
      <c r="NQJ53" s="1116"/>
      <c r="NQK53" s="1116"/>
      <c r="NQL53" s="1116"/>
      <c r="NQM53" s="1116"/>
      <c r="NQN53" s="1116"/>
      <c r="NQO53" s="1116"/>
      <c r="NQP53" s="1116"/>
      <c r="NQQ53" s="1116"/>
      <c r="NQR53" s="1116"/>
      <c r="NQS53" s="1116"/>
      <c r="NQT53" s="1116"/>
      <c r="NQU53" s="1116"/>
      <c r="NQV53" s="1116"/>
      <c r="NQW53" s="1116"/>
      <c r="NQX53" s="1116"/>
      <c r="NQY53" s="1116"/>
      <c r="NQZ53" s="1116"/>
      <c r="NRA53" s="1116"/>
      <c r="NRB53" s="1116"/>
      <c r="NRC53" s="1116"/>
      <c r="NRD53" s="1116"/>
      <c r="NRE53" s="1116"/>
      <c r="NRF53" s="1116"/>
      <c r="NRG53" s="1116"/>
      <c r="NRH53" s="1116"/>
      <c r="NRI53" s="1116"/>
      <c r="NRJ53" s="1116"/>
      <c r="NRK53" s="1116"/>
      <c r="NRL53" s="1116"/>
      <c r="NRM53" s="1116"/>
      <c r="NRN53" s="1116"/>
      <c r="NRO53" s="1116"/>
      <c r="NRP53" s="1116"/>
      <c r="NRQ53" s="1116"/>
      <c r="NRR53" s="1116"/>
      <c r="NRS53" s="1116"/>
      <c r="NRT53" s="1116"/>
      <c r="NRU53" s="1116"/>
      <c r="NRV53" s="1116"/>
      <c r="NRW53" s="1116"/>
      <c r="NRX53" s="1116"/>
      <c r="NRY53" s="1116"/>
      <c r="NRZ53" s="1116"/>
      <c r="NSA53" s="1116"/>
      <c r="NSB53" s="1116"/>
      <c r="NSC53" s="1116"/>
      <c r="NSD53" s="1116"/>
      <c r="NSE53" s="1116"/>
      <c r="NSF53" s="1116"/>
      <c r="NSG53" s="1116"/>
      <c r="NSH53" s="1116"/>
      <c r="NSI53" s="1116"/>
      <c r="NSJ53" s="1116"/>
      <c r="NSK53" s="1116"/>
      <c r="NSL53" s="1116"/>
      <c r="NSM53" s="1116"/>
      <c r="NSN53" s="1116"/>
      <c r="NSO53" s="1116"/>
      <c r="NSP53" s="1116"/>
      <c r="NSQ53" s="1116"/>
      <c r="NSR53" s="1116"/>
      <c r="NSS53" s="1116"/>
      <c r="NST53" s="1116"/>
      <c r="NSU53" s="1116"/>
      <c r="NSV53" s="1116"/>
      <c r="NSW53" s="1116"/>
      <c r="NSX53" s="1116"/>
      <c r="NSY53" s="1116"/>
      <c r="NSZ53" s="1116"/>
      <c r="NTA53" s="1116"/>
      <c r="NTB53" s="1116"/>
      <c r="NTC53" s="1116"/>
      <c r="NTD53" s="1116"/>
      <c r="NTE53" s="1116"/>
      <c r="NTF53" s="1116"/>
      <c r="NTG53" s="1116"/>
      <c r="NTH53" s="1116"/>
      <c r="NTI53" s="1116"/>
      <c r="NTJ53" s="1116"/>
      <c r="NTK53" s="1116"/>
      <c r="NTL53" s="1116"/>
      <c r="NTM53" s="1116"/>
      <c r="NTN53" s="1116"/>
      <c r="NTO53" s="1116"/>
      <c r="NTP53" s="1116"/>
      <c r="NTQ53" s="1116"/>
      <c r="NTR53" s="1116"/>
      <c r="NTS53" s="1116"/>
      <c r="NTT53" s="1116"/>
      <c r="NTU53" s="1116"/>
      <c r="NTV53" s="1116"/>
      <c r="NTW53" s="1116"/>
      <c r="NTX53" s="1116"/>
      <c r="NTY53" s="1116"/>
      <c r="NTZ53" s="1116"/>
      <c r="NUA53" s="1116"/>
      <c r="NUB53" s="1116"/>
      <c r="NUC53" s="1116"/>
      <c r="NUD53" s="1116"/>
      <c r="NUE53" s="1116"/>
      <c r="NUF53" s="1116"/>
      <c r="NUG53" s="1116"/>
      <c r="NUH53" s="1116"/>
      <c r="NUI53" s="1116"/>
      <c r="NUJ53" s="1116"/>
      <c r="NUK53" s="1116"/>
      <c r="NUL53" s="1116"/>
      <c r="NUM53" s="1116"/>
      <c r="NUN53" s="1116"/>
      <c r="NUO53" s="1116"/>
      <c r="NUP53" s="1116"/>
      <c r="NUQ53" s="1116"/>
      <c r="NUR53" s="1116"/>
      <c r="NUS53" s="1116"/>
      <c r="NUT53" s="1116"/>
      <c r="NUU53" s="1116"/>
      <c r="NUV53" s="1116"/>
      <c r="NUW53" s="1116"/>
      <c r="NUX53" s="1116"/>
      <c r="NUY53" s="1116"/>
      <c r="NUZ53" s="1116"/>
      <c r="NVA53" s="1116"/>
      <c r="NVB53" s="1116"/>
      <c r="NVC53" s="1116"/>
      <c r="NVD53" s="1116"/>
      <c r="NVE53" s="1116"/>
      <c r="NVF53" s="1116"/>
      <c r="NVG53" s="1116"/>
      <c r="NVH53" s="1116"/>
      <c r="NVI53" s="1116"/>
      <c r="NVJ53" s="1116"/>
      <c r="NVK53" s="1116"/>
      <c r="NVL53" s="1116"/>
      <c r="NVM53" s="1116"/>
      <c r="NVN53" s="1116"/>
      <c r="NVO53" s="1116"/>
      <c r="NVP53" s="1116"/>
      <c r="NVQ53" s="1116"/>
      <c r="NVR53" s="1116"/>
      <c r="NVS53" s="1116"/>
      <c r="NVT53" s="1116"/>
      <c r="NVU53" s="1116"/>
      <c r="NVV53" s="1116"/>
      <c r="NVW53" s="1116"/>
      <c r="NVX53" s="1116"/>
      <c r="NVY53" s="1116"/>
      <c r="NVZ53" s="1116"/>
      <c r="NWA53" s="1116"/>
      <c r="NWB53" s="1116"/>
      <c r="NWC53" s="1116"/>
      <c r="NWD53" s="1116"/>
      <c r="NWE53" s="1116"/>
      <c r="NWF53" s="1116"/>
      <c r="NWG53" s="1116"/>
      <c r="NWH53" s="1116"/>
      <c r="NWI53" s="1116"/>
      <c r="NWJ53" s="1116"/>
      <c r="NWK53" s="1116"/>
      <c r="NWL53" s="1116"/>
      <c r="NWM53" s="1116"/>
      <c r="NWN53" s="1116"/>
      <c r="NWO53" s="1116"/>
      <c r="NWP53" s="1116"/>
      <c r="NWQ53" s="1116"/>
      <c r="NWR53" s="1116"/>
      <c r="NWS53" s="1116"/>
      <c r="NWT53" s="1116"/>
      <c r="NWU53" s="1116"/>
      <c r="NWV53" s="1116"/>
      <c r="NWW53" s="1116"/>
      <c r="NWX53" s="1116"/>
      <c r="NWY53" s="1116"/>
      <c r="NWZ53" s="1116"/>
      <c r="NXA53" s="1116"/>
      <c r="NXB53" s="1116"/>
      <c r="NXC53" s="1116"/>
      <c r="NXD53" s="1116"/>
      <c r="NXE53" s="1116"/>
      <c r="NXF53" s="1116"/>
      <c r="NXG53" s="1116"/>
      <c r="NXH53" s="1116"/>
      <c r="NXI53" s="1116"/>
      <c r="NXJ53" s="1116"/>
      <c r="NXK53" s="1116"/>
      <c r="NXL53" s="1116"/>
      <c r="NXM53" s="1116"/>
      <c r="NXN53" s="1116"/>
      <c r="NXO53" s="1116"/>
      <c r="NXP53" s="1116"/>
      <c r="NXQ53" s="1116"/>
      <c r="NXR53" s="1116"/>
      <c r="NXS53" s="1116"/>
      <c r="NXT53" s="1116"/>
      <c r="NXU53" s="1116"/>
      <c r="NXV53" s="1116"/>
      <c r="NXW53" s="1116"/>
      <c r="NXX53" s="1116"/>
      <c r="NXY53" s="1116"/>
      <c r="NXZ53" s="1116"/>
      <c r="NYA53" s="1116"/>
      <c r="NYB53" s="1116"/>
      <c r="NYC53" s="1116"/>
      <c r="NYD53" s="1116"/>
      <c r="NYE53" s="1116"/>
      <c r="NYF53" s="1116"/>
      <c r="NYG53" s="1116"/>
      <c r="NYH53" s="1116"/>
      <c r="NYI53" s="1116"/>
      <c r="NYJ53" s="1116"/>
      <c r="NYK53" s="1116"/>
      <c r="NYL53" s="1116"/>
      <c r="NYM53" s="1116"/>
      <c r="NYN53" s="1116"/>
      <c r="NYO53" s="1116"/>
      <c r="NYP53" s="1116"/>
      <c r="NYQ53" s="1116"/>
      <c r="NYR53" s="1116"/>
      <c r="NYS53" s="1116"/>
      <c r="NYT53" s="1116"/>
      <c r="NYU53" s="1116"/>
      <c r="NYV53" s="1116"/>
      <c r="NYW53" s="1116"/>
      <c r="NYX53" s="1116"/>
      <c r="NYY53" s="1116"/>
      <c r="NYZ53" s="1116"/>
      <c r="NZA53" s="1116"/>
      <c r="NZB53" s="1116"/>
      <c r="NZC53" s="1116"/>
      <c r="NZD53" s="1116"/>
      <c r="NZE53" s="1116"/>
      <c r="NZF53" s="1116"/>
      <c r="NZG53" s="1116"/>
      <c r="NZH53" s="1116"/>
      <c r="NZI53" s="1116"/>
      <c r="NZJ53" s="1116"/>
      <c r="NZK53" s="1116"/>
      <c r="NZL53" s="1116"/>
      <c r="NZM53" s="1116"/>
      <c r="NZN53" s="1116"/>
      <c r="NZO53" s="1116"/>
      <c r="NZP53" s="1116"/>
      <c r="NZQ53" s="1116"/>
      <c r="NZR53" s="1116"/>
      <c r="NZS53" s="1116"/>
      <c r="NZT53" s="1116"/>
      <c r="NZU53" s="1116"/>
      <c r="NZV53" s="1116"/>
      <c r="NZW53" s="1116"/>
      <c r="NZX53" s="1116"/>
      <c r="NZY53" s="1116"/>
      <c r="NZZ53" s="1116"/>
      <c r="OAA53" s="1116"/>
      <c r="OAB53" s="1116"/>
      <c r="OAC53" s="1116"/>
      <c r="OAD53" s="1116"/>
      <c r="OAE53" s="1116"/>
      <c r="OAF53" s="1116"/>
      <c r="OAG53" s="1116"/>
      <c r="OAH53" s="1116"/>
      <c r="OAI53" s="1116"/>
      <c r="OAJ53" s="1116"/>
      <c r="OAK53" s="1116"/>
      <c r="OAL53" s="1116"/>
      <c r="OAM53" s="1116"/>
      <c r="OAN53" s="1116"/>
      <c r="OAO53" s="1116"/>
      <c r="OAP53" s="1116"/>
      <c r="OAQ53" s="1116"/>
      <c r="OAR53" s="1116"/>
      <c r="OAS53" s="1116"/>
      <c r="OAT53" s="1116"/>
      <c r="OAU53" s="1116"/>
      <c r="OAV53" s="1116"/>
      <c r="OAW53" s="1116"/>
      <c r="OAX53" s="1116"/>
      <c r="OAY53" s="1116"/>
      <c r="OAZ53" s="1116"/>
      <c r="OBA53" s="1116"/>
      <c r="OBB53" s="1116"/>
      <c r="OBC53" s="1116"/>
      <c r="OBD53" s="1116"/>
      <c r="OBE53" s="1116"/>
      <c r="OBF53" s="1116"/>
      <c r="OBG53" s="1116"/>
      <c r="OBH53" s="1116"/>
      <c r="OBI53" s="1116"/>
      <c r="OBJ53" s="1116"/>
      <c r="OBK53" s="1116"/>
      <c r="OBL53" s="1116"/>
      <c r="OBM53" s="1116"/>
      <c r="OBN53" s="1116"/>
      <c r="OBO53" s="1116"/>
      <c r="OBP53" s="1116"/>
      <c r="OBQ53" s="1116"/>
      <c r="OBR53" s="1116"/>
      <c r="OBS53" s="1116"/>
      <c r="OBT53" s="1116"/>
      <c r="OBU53" s="1116"/>
      <c r="OBV53" s="1116"/>
      <c r="OBW53" s="1116"/>
      <c r="OBX53" s="1116"/>
      <c r="OBY53" s="1116"/>
      <c r="OBZ53" s="1116"/>
      <c r="OCA53" s="1116"/>
      <c r="OCB53" s="1116"/>
      <c r="OCC53" s="1116"/>
      <c r="OCD53" s="1116"/>
      <c r="OCE53" s="1116"/>
      <c r="OCF53" s="1116"/>
      <c r="OCG53" s="1116"/>
      <c r="OCH53" s="1116"/>
      <c r="OCI53" s="1116"/>
      <c r="OCJ53" s="1116"/>
      <c r="OCK53" s="1116"/>
      <c r="OCL53" s="1116"/>
      <c r="OCM53" s="1116"/>
      <c r="OCN53" s="1116"/>
      <c r="OCO53" s="1116"/>
      <c r="OCP53" s="1116"/>
      <c r="OCQ53" s="1116"/>
      <c r="OCR53" s="1116"/>
      <c r="OCS53" s="1116"/>
      <c r="OCT53" s="1116"/>
      <c r="OCU53" s="1116"/>
      <c r="OCV53" s="1116"/>
      <c r="OCW53" s="1116"/>
      <c r="OCX53" s="1116"/>
      <c r="OCY53" s="1116"/>
      <c r="OCZ53" s="1116"/>
      <c r="ODA53" s="1116"/>
      <c r="ODB53" s="1116"/>
      <c r="ODC53" s="1116"/>
      <c r="ODD53" s="1116"/>
      <c r="ODE53" s="1116"/>
      <c r="ODF53" s="1116"/>
      <c r="ODG53" s="1116"/>
      <c r="ODH53" s="1116"/>
      <c r="ODI53" s="1116"/>
      <c r="ODJ53" s="1116"/>
      <c r="ODK53" s="1116"/>
      <c r="ODL53" s="1116"/>
      <c r="ODM53" s="1116"/>
      <c r="ODN53" s="1116"/>
      <c r="ODO53" s="1116"/>
      <c r="ODP53" s="1116"/>
      <c r="ODQ53" s="1116"/>
      <c r="ODR53" s="1116"/>
      <c r="ODS53" s="1116"/>
      <c r="ODT53" s="1116"/>
      <c r="ODU53" s="1116"/>
      <c r="ODV53" s="1116"/>
      <c r="ODW53" s="1116"/>
      <c r="ODX53" s="1116"/>
      <c r="ODY53" s="1116"/>
      <c r="ODZ53" s="1116"/>
      <c r="OEA53" s="1116"/>
      <c r="OEB53" s="1116"/>
      <c r="OEC53" s="1116"/>
      <c r="OED53" s="1116"/>
      <c r="OEE53" s="1116"/>
      <c r="OEF53" s="1116"/>
      <c r="OEG53" s="1116"/>
      <c r="OEH53" s="1116"/>
      <c r="OEI53" s="1116"/>
      <c r="OEJ53" s="1116"/>
      <c r="OEK53" s="1116"/>
      <c r="OEL53" s="1116"/>
      <c r="OEM53" s="1116"/>
      <c r="OEN53" s="1116"/>
      <c r="OEO53" s="1116"/>
      <c r="OEP53" s="1116"/>
      <c r="OEQ53" s="1116"/>
      <c r="OER53" s="1116"/>
      <c r="OES53" s="1116"/>
      <c r="OET53" s="1116"/>
      <c r="OEU53" s="1116"/>
      <c r="OEV53" s="1116"/>
      <c r="OEW53" s="1116"/>
      <c r="OEX53" s="1116"/>
      <c r="OEY53" s="1116"/>
      <c r="OEZ53" s="1116"/>
      <c r="OFA53" s="1116"/>
      <c r="OFB53" s="1116"/>
      <c r="OFC53" s="1116"/>
      <c r="OFD53" s="1116"/>
      <c r="OFE53" s="1116"/>
      <c r="OFF53" s="1116"/>
      <c r="OFG53" s="1116"/>
      <c r="OFH53" s="1116"/>
      <c r="OFI53" s="1116"/>
      <c r="OFJ53" s="1116"/>
      <c r="OFK53" s="1116"/>
      <c r="OFL53" s="1116"/>
      <c r="OFM53" s="1116"/>
      <c r="OFN53" s="1116"/>
      <c r="OFO53" s="1116"/>
      <c r="OFP53" s="1116"/>
      <c r="OFQ53" s="1116"/>
      <c r="OFR53" s="1116"/>
      <c r="OFS53" s="1116"/>
      <c r="OFT53" s="1116"/>
      <c r="OFU53" s="1116"/>
      <c r="OFV53" s="1116"/>
      <c r="OFW53" s="1116"/>
      <c r="OFX53" s="1116"/>
      <c r="OFY53" s="1116"/>
      <c r="OFZ53" s="1116"/>
      <c r="OGA53" s="1116"/>
      <c r="OGB53" s="1116"/>
      <c r="OGC53" s="1116"/>
      <c r="OGD53" s="1116"/>
      <c r="OGE53" s="1116"/>
      <c r="OGF53" s="1116"/>
      <c r="OGG53" s="1116"/>
      <c r="OGH53" s="1116"/>
      <c r="OGI53" s="1116"/>
      <c r="OGJ53" s="1116"/>
      <c r="OGK53" s="1116"/>
      <c r="OGL53" s="1116"/>
      <c r="OGM53" s="1116"/>
      <c r="OGN53" s="1116"/>
      <c r="OGO53" s="1116"/>
      <c r="OGP53" s="1116"/>
      <c r="OGQ53" s="1116"/>
      <c r="OGR53" s="1116"/>
      <c r="OGS53" s="1116"/>
      <c r="OGT53" s="1116"/>
      <c r="OGU53" s="1116"/>
      <c r="OGV53" s="1116"/>
      <c r="OGW53" s="1116"/>
      <c r="OGX53" s="1116"/>
      <c r="OGY53" s="1116"/>
      <c r="OGZ53" s="1116"/>
      <c r="OHA53" s="1116"/>
      <c r="OHB53" s="1116"/>
      <c r="OHC53" s="1116"/>
      <c r="OHD53" s="1116"/>
      <c r="OHE53" s="1116"/>
      <c r="OHF53" s="1116"/>
      <c r="OHG53" s="1116"/>
      <c r="OHH53" s="1116"/>
      <c r="OHI53" s="1116"/>
      <c r="OHJ53" s="1116"/>
      <c r="OHK53" s="1116"/>
      <c r="OHL53" s="1116"/>
      <c r="OHM53" s="1116"/>
      <c r="OHN53" s="1116"/>
      <c r="OHO53" s="1116"/>
      <c r="OHP53" s="1116"/>
      <c r="OHQ53" s="1116"/>
      <c r="OHR53" s="1116"/>
      <c r="OHS53" s="1116"/>
      <c r="OHT53" s="1116"/>
      <c r="OHU53" s="1116"/>
      <c r="OHV53" s="1116"/>
      <c r="OHW53" s="1116"/>
      <c r="OHX53" s="1116"/>
      <c r="OHY53" s="1116"/>
      <c r="OHZ53" s="1116"/>
      <c r="OIA53" s="1116"/>
      <c r="OIB53" s="1116"/>
      <c r="OIC53" s="1116"/>
      <c r="OID53" s="1116"/>
      <c r="OIE53" s="1116"/>
      <c r="OIF53" s="1116"/>
      <c r="OIG53" s="1116"/>
      <c r="OIH53" s="1116"/>
      <c r="OII53" s="1116"/>
      <c r="OIJ53" s="1116"/>
      <c r="OIK53" s="1116"/>
      <c r="OIL53" s="1116"/>
      <c r="OIM53" s="1116"/>
      <c r="OIN53" s="1116"/>
      <c r="OIO53" s="1116"/>
      <c r="OIP53" s="1116"/>
      <c r="OIQ53" s="1116"/>
      <c r="OIR53" s="1116"/>
      <c r="OIS53" s="1116"/>
      <c r="OIT53" s="1116"/>
      <c r="OIU53" s="1116"/>
      <c r="OIV53" s="1116"/>
      <c r="OIW53" s="1116"/>
      <c r="OIX53" s="1116"/>
      <c r="OIY53" s="1116"/>
      <c r="OIZ53" s="1116"/>
      <c r="OJA53" s="1116"/>
      <c r="OJB53" s="1116"/>
      <c r="OJC53" s="1116"/>
      <c r="OJD53" s="1116"/>
      <c r="OJE53" s="1116"/>
      <c r="OJF53" s="1116"/>
      <c r="OJG53" s="1116"/>
      <c r="OJH53" s="1116"/>
      <c r="OJI53" s="1116"/>
      <c r="OJJ53" s="1116"/>
      <c r="OJK53" s="1116"/>
      <c r="OJL53" s="1116"/>
      <c r="OJM53" s="1116"/>
      <c r="OJN53" s="1116"/>
      <c r="OJO53" s="1116"/>
      <c r="OJP53" s="1116"/>
      <c r="OJQ53" s="1116"/>
      <c r="OJR53" s="1116"/>
      <c r="OJS53" s="1116"/>
      <c r="OJT53" s="1116"/>
      <c r="OJU53" s="1116"/>
      <c r="OJV53" s="1116"/>
      <c r="OJW53" s="1116"/>
      <c r="OJX53" s="1116"/>
      <c r="OJY53" s="1116"/>
      <c r="OJZ53" s="1116"/>
      <c r="OKA53" s="1116"/>
      <c r="OKB53" s="1116"/>
      <c r="OKC53" s="1116"/>
      <c r="OKD53" s="1116"/>
      <c r="OKE53" s="1116"/>
      <c r="OKF53" s="1116"/>
      <c r="OKG53" s="1116"/>
      <c r="OKH53" s="1116"/>
      <c r="OKI53" s="1116"/>
      <c r="OKJ53" s="1116"/>
      <c r="OKK53" s="1116"/>
      <c r="OKL53" s="1116"/>
      <c r="OKM53" s="1116"/>
      <c r="OKN53" s="1116"/>
      <c r="OKO53" s="1116"/>
      <c r="OKP53" s="1116"/>
      <c r="OKQ53" s="1116"/>
      <c r="OKR53" s="1116"/>
      <c r="OKS53" s="1116"/>
      <c r="OKT53" s="1116"/>
      <c r="OKU53" s="1116"/>
      <c r="OKV53" s="1116"/>
      <c r="OKW53" s="1116"/>
      <c r="OKX53" s="1116"/>
      <c r="OKY53" s="1116"/>
      <c r="OKZ53" s="1116"/>
      <c r="OLA53" s="1116"/>
      <c r="OLB53" s="1116"/>
      <c r="OLC53" s="1116"/>
      <c r="OLD53" s="1116"/>
      <c r="OLE53" s="1116"/>
      <c r="OLF53" s="1116"/>
      <c r="OLG53" s="1116"/>
      <c r="OLH53" s="1116"/>
      <c r="OLI53" s="1116"/>
      <c r="OLJ53" s="1116"/>
      <c r="OLK53" s="1116"/>
      <c r="OLL53" s="1116"/>
      <c r="OLM53" s="1116"/>
      <c r="OLN53" s="1116"/>
      <c r="OLO53" s="1116"/>
      <c r="OLP53" s="1116"/>
      <c r="OLQ53" s="1116"/>
      <c r="OLR53" s="1116"/>
      <c r="OLS53" s="1116"/>
      <c r="OLT53" s="1116"/>
      <c r="OLU53" s="1116"/>
      <c r="OLV53" s="1116"/>
      <c r="OLW53" s="1116"/>
      <c r="OLX53" s="1116"/>
      <c r="OLY53" s="1116"/>
      <c r="OLZ53" s="1116"/>
      <c r="OMA53" s="1116"/>
      <c r="OMB53" s="1116"/>
      <c r="OMC53" s="1116"/>
      <c r="OMD53" s="1116"/>
      <c r="OME53" s="1116"/>
      <c r="OMF53" s="1116"/>
      <c r="OMG53" s="1116"/>
      <c r="OMH53" s="1116"/>
      <c r="OMI53" s="1116"/>
      <c r="OMJ53" s="1116"/>
      <c r="OMK53" s="1116"/>
      <c r="OML53" s="1116"/>
      <c r="OMM53" s="1116"/>
      <c r="OMN53" s="1116"/>
      <c r="OMO53" s="1116"/>
      <c r="OMP53" s="1116"/>
      <c r="OMQ53" s="1116"/>
      <c r="OMR53" s="1116"/>
      <c r="OMS53" s="1116"/>
      <c r="OMT53" s="1116"/>
      <c r="OMU53" s="1116"/>
      <c r="OMV53" s="1116"/>
      <c r="OMW53" s="1116"/>
      <c r="OMX53" s="1116"/>
      <c r="OMY53" s="1116"/>
      <c r="OMZ53" s="1116"/>
      <c r="ONA53" s="1116"/>
      <c r="ONB53" s="1116"/>
      <c r="ONC53" s="1116"/>
      <c r="OND53" s="1116"/>
      <c r="ONE53" s="1116"/>
      <c r="ONF53" s="1116"/>
      <c r="ONG53" s="1116"/>
      <c r="ONH53" s="1116"/>
      <c r="ONI53" s="1116"/>
      <c r="ONJ53" s="1116"/>
      <c r="ONK53" s="1116"/>
      <c r="ONL53" s="1116"/>
      <c r="ONM53" s="1116"/>
      <c r="ONN53" s="1116"/>
      <c r="ONO53" s="1116"/>
      <c r="ONP53" s="1116"/>
      <c r="ONQ53" s="1116"/>
      <c r="ONR53" s="1116"/>
      <c r="ONS53" s="1116"/>
      <c r="ONT53" s="1116"/>
      <c r="ONU53" s="1116"/>
      <c r="ONV53" s="1116"/>
      <c r="ONW53" s="1116"/>
      <c r="ONX53" s="1116"/>
      <c r="ONY53" s="1116"/>
      <c r="ONZ53" s="1116"/>
      <c r="OOA53" s="1116"/>
      <c r="OOB53" s="1116"/>
      <c r="OOC53" s="1116"/>
      <c r="OOD53" s="1116"/>
      <c r="OOE53" s="1116"/>
      <c r="OOF53" s="1116"/>
      <c r="OOG53" s="1116"/>
      <c r="OOH53" s="1116"/>
      <c r="OOI53" s="1116"/>
      <c r="OOJ53" s="1116"/>
      <c r="OOK53" s="1116"/>
      <c r="OOL53" s="1116"/>
      <c r="OOM53" s="1116"/>
      <c r="OON53" s="1116"/>
      <c r="OOO53" s="1116"/>
      <c r="OOP53" s="1116"/>
      <c r="OOQ53" s="1116"/>
      <c r="OOR53" s="1116"/>
      <c r="OOS53" s="1116"/>
      <c r="OOT53" s="1116"/>
      <c r="OOU53" s="1116"/>
      <c r="OOV53" s="1116"/>
      <c r="OOW53" s="1116"/>
      <c r="OOX53" s="1116"/>
      <c r="OOY53" s="1116"/>
      <c r="OOZ53" s="1116"/>
      <c r="OPA53" s="1116"/>
      <c r="OPB53" s="1116"/>
      <c r="OPC53" s="1116"/>
      <c r="OPD53" s="1116"/>
      <c r="OPE53" s="1116"/>
      <c r="OPF53" s="1116"/>
      <c r="OPG53" s="1116"/>
      <c r="OPH53" s="1116"/>
      <c r="OPI53" s="1116"/>
      <c r="OPJ53" s="1116"/>
      <c r="OPK53" s="1116"/>
      <c r="OPL53" s="1116"/>
      <c r="OPM53" s="1116"/>
      <c r="OPN53" s="1116"/>
      <c r="OPO53" s="1116"/>
      <c r="OPP53" s="1116"/>
      <c r="OPQ53" s="1116"/>
      <c r="OPR53" s="1116"/>
      <c r="OPS53" s="1116"/>
      <c r="OPT53" s="1116"/>
      <c r="OPU53" s="1116"/>
      <c r="OPV53" s="1116"/>
      <c r="OPW53" s="1116"/>
      <c r="OPX53" s="1116"/>
      <c r="OPY53" s="1116"/>
      <c r="OPZ53" s="1116"/>
      <c r="OQA53" s="1116"/>
      <c r="OQB53" s="1116"/>
      <c r="OQC53" s="1116"/>
      <c r="OQD53" s="1116"/>
      <c r="OQE53" s="1116"/>
      <c r="OQF53" s="1116"/>
      <c r="OQG53" s="1116"/>
      <c r="OQH53" s="1116"/>
      <c r="OQI53" s="1116"/>
      <c r="OQJ53" s="1116"/>
      <c r="OQK53" s="1116"/>
      <c r="OQL53" s="1116"/>
      <c r="OQM53" s="1116"/>
      <c r="OQN53" s="1116"/>
      <c r="OQO53" s="1116"/>
      <c r="OQP53" s="1116"/>
      <c r="OQQ53" s="1116"/>
      <c r="OQR53" s="1116"/>
      <c r="OQS53" s="1116"/>
      <c r="OQT53" s="1116"/>
      <c r="OQU53" s="1116"/>
      <c r="OQV53" s="1116"/>
      <c r="OQW53" s="1116"/>
      <c r="OQX53" s="1116"/>
      <c r="OQY53" s="1116"/>
      <c r="OQZ53" s="1116"/>
      <c r="ORA53" s="1116"/>
      <c r="ORB53" s="1116"/>
      <c r="ORC53" s="1116"/>
      <c r="ORD53" s="1116"/>
      <c r="ORE53" s="1116"/>
      <c r="ORF53" s="1116"/>
      <c r="ORG53" s="1116"/>
      <c r="ORH53" s="1116"/>
      <c r="ORI53" s="1116"/>
      <c r="ORJ53" s="1116"/>
      <c r="ORK53" s="1116"/>
      <c r="ORL53" s="1116"/>
      <c r="ORM53" s="1116"/>
      <c r="ORN53" s="1116"/>
      <c r="ORO53" s="1116"/>
      <c r="ORP53" s="1116"/>
      <c r="ORQ53" s="1116"/>
      <c r="ORR53" s="1116"/>
      <c r="ORS53" s="1116"/>
      <c r="ORT53" s="1116"/>
      <c r="ORU53" s="1116"/>
      <c r="ORV53" s="1116"/>
      <c r="ORW53" s="1116"/>
      <c r="ORX53" s="1116"/>
      <c r="ORY53" s="1116"/>
      <c r="ORZ53" s="1116"/>
      <c r="OSA53" s="1116"/>
      <c r="OSB53" s="1116"/>
      <c r="OSC53" s="1116"/>
      <c r="OSD53" s="1116"/>
      <c r="OSE53" s="1116"/>
      <c r="OSF53" s="1116"/>
      <c r="OSG53" s="1116"/>
      <c r="OSH53" s="1116"/>
      <c r="OSI53" s="1116"/>
      <c r="OSJ53" s="1116"/>
      <c r="OSK53" s="1116"/>
      <c r="OSL53" s="1116"/>
      <c r="OSM53" s="1116"/>
      <c r="OSN53" s="1116"/>
      <c r="OSO53" s="1116"/>
      <c r="OSP53" s="1116"/>
      <c r="OSQ53" s="1116"/>
      <c r="OSR53" s="1116"/>
      <c r="OSS53" s="1116"/>
      <c r="OST53" s="1116"/>
      <c r="OSU53" s="1116"/>
      <c r="OSV53" s="1116"/>
      <c r="OSW53" s="1116"/>
      <c r="OSX53" s="1116"/>
      <c r="OSY53" s="1116"/>
      <c r="OSZ53" s="1116"/>
      <c r="OTA53" s="1116"/>
      <c r="OTB53" s="1116"/>
      <c r="OTC53" s="1116"/>
      <c r="OTD53" s="1116"/>
      <c r="OTE53" s="1116"/>
      <c r="OTF53" s="1116"/>
      <c r="OTG53" s="1116"/>
      <c r="OTH53" s="1116"/>
      <c r="OTI53" s="1116"/>
      <c r="OTJ53" s="1116"/>
      <c r="OTK53" s="1116"/>
      <c r="OTL53" s="1116"/>
      <c r="OTM53" s="1116"/>
      <c r="OTN53" s="1116"/>
      <c r="OTO53" s="1116"/>
      <c r="OTP53" s="1116"/>
      <c r="OTQ53" s="1116"/>
      <c r="OTR53" s="1116"/>
      <c r="OTS53" s="1116"/>
      <c r="OTT53" s="1116"/>
      <c r="OTU53" s="1116"/>
      <c r="OTV53" s="1116"/>
      <c r="OTW53" s="1116"/>
      <c r="OTX53" s="1116"/>
      <c r="OTY53" s="1116"/>
      <c r="OTZ53" s="1116"/>
      <c r="OUA53" s="1116"/>
      <c r="OUB53" s="1116"/>
      <c r="OUC53" s="1116"/>
      <c r="OUD53" s="1116"/>
      <c r="OUE53" s="1116"/>
      <c r="OUF53" s="1116"/>
      <c r="OUG53" s="1116"/>
      <c r="OUH53" s="1116"/>
      <c r="OUI53" s="1116"/>
      <c r="OUJ53" s="1116"/>
      <c r="OUK53" s="1116"/>
      <c r="OUL53" s="1116"/>
      <c r="OUM53" s="1116"/>
      <c r="OUN53" s="1116"/>
      <c r="OUO53" s="1116"/>
      <c r="OUP53" s="1116"/>
      <c r="OUQ53" s="1116"/>
      <c r="OUR53" s="1116"/>
      <c r="OUS53" s="1116"/>
      <c r="OUT53" s="1116"/>
      <c r="OUU53" s="1116"/>
      <c r="OUV53" s="1116"/>
      <c r="OUW53" s="1116"/>
      <c r="OUX53" s="1116"/>
      <c r="OUY53" s="1116"/>
      <c r="OUZ53" s="1116"/>
      <c r="OVA53" s="1116"/>
      <c r="OVB53" s="1116"/>
      <c r="OVC53" s="1116"/>
      <c r="OVD53" s="1116"/>
      <c r="OVE53" s="1116"/>
      <c r="OVF53" s="1116"/>
      <c r="OVG53" s="1116"/>
      <c r="OVH53" s="1116"/>
      <c r="OVI53" s="1116"/>
      <c r="OVJ53" s="1116"/>
      <c r="OVK53" s="1116"/>
      <c r="OVL53" s="1116"/>
      <c r="OVM53" s="1116"/>
      <c r="OVN53" s="1116"/>
      <c r="OVO53" s="1116"/>
      <c r="OVP53" s="1116"/>
      <c r="OVQ53" s="1116"/>
      <c r="OVR53" s="1116"/>
      <c r="OVS53" s="1116"/>
      <c r="OVT53" s="1116"/>
      <c r="OVU53" s="1116"/>
      <c r="OVV53" s="1116"/>
      <c r="OVW53" s="1116"/>
      <c r="OVX53" s="1116"/>
      <c r="OVY53" s="1116"/>
      <c r="OVZ53" s="1116"/>
      <c r="OWA53" s="1116"/>
      <c r="OWB53" s="1116"/>
      <c r="OWC53" s="1116"/>
      <c r="OWD53" s="1116"/>
      <c r="OWE53" s="1116"/>
      <c r="OWF53" s="1116"/>
      <c r="OWG53" s="1116"/>
      <c r="OWH53" s="1116"/>
      <c r="OWI53" s="1116"/>
      <c r="OWJ53" s="1116"/>
      <c r="OWK53" s="1116"/>
      <c r="OWL53" s="1116"/>
      <c r="OWM53" s="1116"/>
      <c r="OWN53" s="1116"/>
      <c r="OWO53" s="1116"/>
      <c r="OWP53" s="1116"/>
      <c r="OWQ53" s="1116"/>
      <c r="OWR53" s="1116"/>
      <c r="OWS53" s="1116"/>
      <c r="OWT53" s="1116"/>
      <c r="OWU53" s="1116"/>
      <c r="OWV53" s="1116"/>
      <c r="OWW53" s="1116"/>
      <c r="OWX53" s="1116"/>
      <c r="OWY53" s="1116"/>
      <c r="OWZ53" s="1116"/>
      <c r="OXA53" s="1116"/>
      <c r="OXB53" s="1116"/>
      <c r="OXC53" s="1116"/>
      <c r="OXD53" s="1116"/>
      <c r="OXE53" s="1116"/>
      <c r="OXF53" s="1116"/>
      <c r="OXG53" s="1116"/>
      <c r="OXH53" s="1116"/>
      <c r="OXI53" s="1116"/>
      <c r="OXJ53" s="1116"/>
      <c r="OXK53" s="1116"/>
      <c r="OXL53" s="1116"/>
      <c r="OXM53" s="1116"/>
      <c r="OXN53" s="1116"/>
      <c r="OXO53" s="1116"/>
      <c r="OXP53" s="1116"/>
      <c r="OXQ53" s="1116"/>
      <c r="OXR53" s="1116"/>
      <c r="OXS53" s="1116"/>
      <c r="OXT53" s="1116"/>
      <c r="OXU53" s="1116"/>
      <c r="OXV53" s="1116"/>
      <c r="OXW53" s="1116"/>
      <c r="OXX53" s="1116"/>
      <c r="OXY53" s="1116"/>
      <c r="OXZ53" s="1116"/>
      <c r="OYA53" s="1116"/>
      <c r="OYB53" s="1116"/>
      <c r="OYC53" s="1116"/>
      <c r="OYD53" s="1116"/>
      <c r="OYE53" s="1116"/>
      <c r="OYF53" s="1116"/>
      <c r="OYG53" s="1116"/>
      <c r="OYH53" s="1116"/>
      <c r="OYI53" s="1116"/>
      <c r="OYJ53" s="1116"/>
      <c r="OYK53" s="1116"/>
      <c r="OYL53" s="1116"/>
      <c r="OYM53" s="1116"/>
      <c r="OYN53" s="1116"/>
      <c r="OYO53" s="1116"/>
      <c r="OYP53" s="1116"/>
      <c r="OYQ53" s="1116"/>
      <c r="OYR53" s="1116"/>
      <c r="OYS53" s="1116"/>
      <c r="OYT53" s="1116"/>
      <c r="OYU53" s="1116"/>
      <c r="OYV53" s="1116"/>
      <c r="OYW53" s="1116"/>
      <c r="OYX53" s="1116"/>
      <c r="OYY53" s="1116"/>
      <c r="OYZ53" s="1116"/>
      <c r="OZA53" s="1116"/>
      <c r="OZB53" s="1116"/>
      <c r="OZC53" s="1116"/>
      <c r="OZD53" s="1116"/>
      <c r="OZE53" s="1116"/>
      <c r="OZF53" s="1116"/>
      <c r="OZG53" s="1116"/>
      <c r="OZH53" s="1116"/>
      <c r="OZI53" s="1116"/>
      <c r="OZJ53" s="1116"/>
      <c r="OZK53" s="1116"/>
      <c r="OZL53" s="1116"/>
      <c r="OZM53" s="1116"/>
      <c r="OZN53" s="1116"/>
      <c r="OZO53" s="1116"/>
      <c r="OZP53" s="1116"/>
      <c r="OZQ53" s="1116"/>
      <c r="OZR53" s="1116"/>
      <c r="OZS53" s="1116"/>
      <c r="OZT53" s="1116"/>
      <c r="OZU53" s="1116"/>
      <c r="OZV53" s="1116"/>
      <c r="OZW53" s="1116"/>
      <c r="OZX53" s="1116"/>
      <c r="OZY53" s="1116"/>
      <c r="OZZ53" s="1116"/>
      <c r="PAA53" s="1116"/>
      <c r="PAB53" s="1116"/>
      <c r="PAC53" s="1116"/>
      <c r="PAD53" s="1116"/>
      <c r="PAE53" s="1116"/>
      <c r="PAF53" s="1116"/>
      <c r="PAG53" s="1116"/>
      <c r="PAH53" s="1116"/>
      <c r="PAI53" s="1116"/>
      <c r="PAJ53" s="1116"/>
      <c r="PAK53" s="1116"/>
      <c r="PAL53" s="1116"/>
      <c r="PAM53" s="1116"/>
      <c r="PAN53" s="1116"/>
      <c r="PAO53" s="1116"/>
      <c r="PAP53" s="1116"/>
      <c r="PAQ53" s="1116"/>
      <c r="PAR53" s="1116"/>
      <c r="PAS53" s="1116"/>
      <c r="PAT53" s="1116"/>
      <c r="PAU53" s="1116"/>
      <c r="PAV53" s="1116"/>
      <c r="PAW53" s="1116"/>
      <c r="PAX53" s="1116"/>
      <c r="PAY53" s="1116"/>
      <c r="PAZ53" s="1116"/>
      <c r="PBA53" s="1116"/>
      <c r="PBB53" s="1116"/>
      <c r="PBC53" s="1116"/>
      <c r="PBD53" s="1116"/>
      <c r="PBE53" s="1116"/>
      <c r="PBF53" s="1116"/>
      <c r="PBG53" s="1116"/>
      <c r="PBH53" s="1116"/>
      <c r="PBI53" s="1116"/>
      <c r="PBJ53" s="1116"/>
      <c r="PBK53" s="1116"/>
      <c r="PBL53" s="1116"/>
      <c r="PBM53" s="1116"/>
      <c r="PBN53" s="1116"/>
      <c r="PBO53" s="1116"/>
      <c r="PBP53" s="1116"/>
      <c r="PBQ53" s="1116"/>
      <c r="PBR53" s="1116"/>
      <c r="PBS53" s="1116"/>
      <c r="PBT53" s="1116"/>
      <c r="PBU53" s="1116"/>
      <c r="PBV53" s="1116"/>
      <c r="PBW53" s="1116"/>
      <c r="PBX53" s="1116"/>
      <c r="PBY53" s="1116"/>
      <c r="PBZ53" s="1116"/>
      <c r="PCA53" s="1116"/>
      <c r="PCB53" s="1116"/>
      <c r="PCC53" s="1116"/>
      <c r="PCD53" s="1116"/>
      <c r="PCE53" s="1116"/>
      <c r="PCF53" s="1116"/>
      <c r="PCG53" s="1116"/>
      <c r="PCH53" s="1116"/>
      <c r="PCI53" s="1116"/>
      <c r="PCJ53" s="1116"/>
      <c r="PCK53" s="1116"/>
      <c r="PCL53" s="1116"/>
      <c r="PCM53" s="1116"/>
      <c r="PCN53" s="1116"/>
      <c r="PCO53" s="1116"/>
      <c r="PCP53" s="1116"/>
      <c r="PCQ53" s="1116"/>
      <c r="PCR53" s="1116"/>
      <c r="PCS53" s="1116"/>
      <c r="PCT53" s="1116"/>
      <c r="PCU53" s="1116"/>
      <c r="PCV53" s="1116"/>
      <c r="PCW53" s="1116"/>
      <c r="PCX53" s="1116"/>
      <c r="PCY53" s="1116"/>
      <c r="PCZ53" s="1116"/>
      <c r="PDA53" s="1116"/>
      <c r="PDB53" s="1116"/>
      <c r="PDC53" s="1116"/>
      <c r="PDD53" s="1116"/>
      <c r="PDE53" s="1116"/>
      <c r="PDF53" s="1116"/>
      <c r="PDG53" s="1116"/>
      <c r="PDH53" s="1116"/>
      <c r="PDI53" s="1116"/>
      <c r="PDJ53" s="1116"/>
      <c r="PDK53" s="1116"/>
      <c r="PDL53" s="1116"/>
      <c r="PDM53" s="1116"/>
      <c r="PDN53" s="1116"/>
      <c r="PDO53" s="1116"/>
      <c r="PDP53" s="1116"/>
      <c r="PDQ53" s="1116"/>
      <c r="PDR53" s="1116"/>
      <c r="PDS53" s="1116"/>
      <c r="PDT53" s="1116"/>
      <c r="PDU53" s="1116"/>
      <c r="PDV53" s="1116"/>
      <c r="PDW53" s="1116"/>
      <c r="PDX53" s="1116"/>
      <c r="PDY53" s="1116"/>
      <c r="PDZ53" s="1116"/>
      <c r="PEA53" s="1116"/>
      <c r="PEB53" s="1116"/>
      <c r="PEC53" s="1116"/>
      <c r="PED53" s="1116"/>
      <c r="PEE53" s="1116"/>
      <c r="PEF53" s="1116"/>
      <c r="PEG53" s="1116"/>
      <c r="PEH53" s="1116"/>
      <c r="PEI53" s="1116"/>
      <c r="PEJ53" s="1116"/>
      <c r="PEK53" s="1116"/>
      <c r="PEL53" s="1116"/>
      <c r="PEM53" s="1116"/>
      <c r="PEN53" s="1116"/>
      <c r="PEO53" s="1116"/>
      <c r="PEP53" s="1116"/>
      <c r="PEQ53" s="1116"/>
      <c r="PER53" s="1116"/>
      <c r="PES53" s="1116"/>
      <c r="PET53" s="1116"/>
      <c r="PEU53" s="1116"/>
      <c r="PEV53" s="1116"/>
      <c r="PEW53" s="1116"/>
      <c r="PEX53" s="1116"/>
      <c r="PEY53" s="1116"/>
      <c r="PEZ53" s="1116"/>
      <c r="PFA53" s="1116"/>
      <c r="PFB53" s="1116"/>
      <c r="PFC53" s="1116"/>
      <c r="PFD53" s="1116"/>
      <c r="PFE53" s="1116"/>
      <c r="PFF53" s="1116"/>
      <c r="PFG53" s="1116"/>
      <c r="PFH53" s="1116"/>
      <c r="PFI53" s="1116"/>
      <c r="PFJ53" s="1116"/>
      <c r="PFK53" s="1116"/>
      <c r="PFL53" s="1116"/>
      <c r="PFM53" s="1116"/>
      <c r="PFN53" s="1116"/>
      <c r="PFO53" s="1116"/>
      <c r="PFP53" s="1116"/>
      <c r="PFQ53" s="1116"/>
      <c r="PFR53" s="1116"/>
      <c r="PFS53" s="1116"/>
      <c r="PFT53" s="1116"/>
      <c r="PFU53" s="1116"/>
      <c r="PFV53" s="1116"/>
      <c r="PFW53" s="1116"/>
      <c r="PFX53" s="1116"/>
      <c r="PFY53" s="1116"/>
      <c r="PFZ53" s="1116"/>
      <c r="PGA53" s="1116"/>
      <c r="PGB53" s="1116"/>
      <c r="PGC53" s="1116"/>
      <c r="PGD53" s="1116"/>
      <c r="PGE53" s="1116"/>
      <c r="PGF53" s="1116"/>
      <c r="PGG53" s="1116"/>
      <c r="PGH53" s="1116"/>
      <c r="PGI53" s="1116"/>
      <c r="PGJ53" s="1116"/>
      <c r="PGK53" s="1116"/>
      <c r="PGL53" s="1116"/>
      <c r="PGM53" s="1116"/>
      <c r="PGN53" s="1116"/>
      <c r="PGO53" s="1116"/>
      <c r="PGP53" s="1116"/>
      <c r="PGQ53" s="1116"/>
      <c r="PGR53" s="1116"/>
      <c r="PGS53" s="1116"/>
      <c r="PGT53" s="1116"/>
      <c r="PGU53" s="1116"/>
      <c r="PGV53" s="1116"/>
      <c r="PGW53" s="1116"/>
      <c r="PGX53" s="1116"/>
      <c r="PGY53" s="1116"/>
      <c r="PGZ53" s="1116"/>
      <c r="PHA53" s="1116"/>
      <c r="PHB53" s="1116"/>
      <c r="PHC53" s="1116"/>
      <c r="PHD53" s="1116"/>
      <c r="PHE53" s="1116"/>
      <c r="PHF53" s="1116"/>
      <c r="PHG53" s="1116"/>
      <c r="PHH53" s="1116"/>
      <c r="PHI53" s="1116"/>
      <c r="PHJ53" s="1116"/>
      <c r="PHK53" s="1116"/>
      <c r="PHL53" s="1116"/>
      <c r="PHM53" s="1116"/>
      <c r="PHN53" s="1116"/>
      <c r="PHO53" s="1116"/>
      <c r="PHP53" s="1116"/>
      <c r="PHQ53" s="1116"/>
      <c r="PHR53" s="1116"/>
      <c r="PHS53" s="1116"/>
      <c r="PHT53" s="1116"/>
      <c r="PHU53" s="1116"/>
      <c r="PHV53" s="1116"/>
      <c r="PHW53" s="1116"/>
      <c r="PHX53" s="1116"/>
      <c r="PHY53" s="1116"/>
      <c r="PHZ53" s="1116"/>
      <c r="PIA53" s="1116"/>
      <c r="PIB53" s="1116"/>
      <c r="PIC53" s="1116"/>
      <c r="PID53" s="1116"/>
      <c r="PIE53" s="1116"/>
      <c r="PIF53" s="1116"/>
      <c r="PIG53" s="1116"/>
      <c r="PIH53" s="1116"/>
      <c r="PII53" s="1116"/>
      <c r="PIJ53" s="1116"/>
      <c r="PIK53" s="1116"/>
      <c r="PIL53" s="1116"/>
      <c r="PIM53" s="1116"/>
      <c r="PIN53" s="1116"/>
      <c r="PIO53" s="1116"/>
      <c r="PIP53" s="1116"/>
      <c r="PIQ53" s="1116"/>
      <c r="PIR53" s="1116"/>
      <c r="PIS53" s="1116"/>
      <c r="PIT53" s="1116"/>
      <c r="PIU53" s="1116"/>
      <c r="PIV53" s="1116"/>
      <c r="PIW53" s="1116"/>
      <c r="PIX53" s="1116"/>
      <c r="PIY53" s="1116"/>
      <c r="PIZ53" s="1116"/>
      <c r="PJA53" s="1116"/>
      <c r="PJB53" s="1116"/>
      <c r="PJC53" s="1116"/>
      <c r="PJD53" s="1116"/>
      <c r="PJE53" s="1116"/>
      <c r="PJF53" s="1116"/>
      <c r="PJG53" s="1116"/>
      <c r="PJH53" s="1116"/>
      <c r="PJI53" s="1116"/>
      <c r="PJJ53" s="1116"/>
      <c r="PJK53" s="1116"/>
      <c r="PJL53" s="1116"/>
      <c r="PJM53" s="1116"/>
      <c r="PJN53" s="1116"/>
      <c r="PJO53" s="1116"/>
      <c r="PJP53" s="1116"/>
      <c r="PJQ53" s="1116"/>
      <c r="PJR53" s="1116"/>
      <c r="PJS53" s="1116"/>
      <c r="PJT53" s="1116"/>
      <c r="PJU53" s="1116"/>
      <c r="PJV53" s="1116"/>
      <c r="PJW53" s="1116"/>
      <c r="PJX53" s="1116"/>
      <c r="PJY53" s="1116"/>
      <c r="PJZ53" s="1116"/>
      <c r="PKA53" s="1116"/>
      <c r="PKB53" s="1116"/>
      <c r="PKC53" s="1116"/>
      <c r="PKD53" s="1116"/>
      <c r="PKE53" s="1116"/>
      <c r="PKF53" s="1116"/>
      <c r="PKG53" s="1116"/>
      <c r="PKH53" s="1116"/>
      <c r="PKI53" s="1116"/>
      <c r="PKJ53" s="1116"/>
      <c r="PKK53" s="1116"/>
      <c r="PKL53" s="1116"/>
      <c r="PKM53" s="1116"/>
      <c r="PKN53" s="1116"/>
      <c r="PKO53" s="1116"/>
      <c r="PKP53" s="1116"/>
      <c r="PKQ53" s="1116"/>
      <c r="PKR53" s="1116"/>
      <c r="PKS53" s="1116"/>
      <c r="PKT53" s="1116"/>
      <c r="PKU53" s="1116"/>
      <c r="PKV53" s="1116"/>
      <c r="PKW53" s="1116"/>
      <c r="PKX53" s="1116"/>
      <c r="PKY53" s="1116"/>
      <c r="PKZ53" s="1116"/>
      <c r="PLA53" s="1116"/>
      <c r="PLB53" s="1116"/>
      <c r="PLC53" s="1116"/>
      <c r="PLD53" s="1116"/>
      <c r="PLE53" s="1116"/>
      <c r="PLF53" s="1116"/>
      <c r="PLG53" s="1116"/>
      <c r="PLH53" s="1116"/>
      <c r="PLI53" s="1116"/>
      <c r="PLJ53" s="1116"/>
      <c r="PLK53" s="1116"/>
      <c r="PLL53" s="1116"/>
      <c r="PLM53" s="1116"/>
      <c r="PLN53" s="1116"/>
      <c r="PLO53" s="1116"/>
      <c r="PLP53" s="1116"/>
      <c r="PLQ53" s="1116"/>
      <c r="PLR53" s="1116"/>
      <c r="PLS53" s="1116"/>
      <c r="PLT53" s="1116"/>
      <c r="PLU53" s="1116"/>
      <c r="PLV53" s="1116"/>
      <c r="PLW53" s="1116"/>
      <c r="PLX53" s="1116"/>
      <c r="PLY53" s="1116"/>
      <c r="PLZ53" s="1116"/>
      <c r="PMA53" s="1116"/>
      <c r="PMB53" s="1116"/>
      <c r="PMC53" s="1116"/>
      <c r="PMD53" s="1116"/>
      <c r="PME53" s="1116"/>
      <c r="PMF53" s="1116"/>
      <c r="PMG53" s="1116"/>
      <c r="PMH53" s="1116"/>
      <c r="PMI53" s="1116"/>
      <c r="PMJ53" s="1116"/>
      <c r="PMK53" s="1116"/>
      <c r="PML53" s="1116"/>
      <c r="PMM53" s="1116"/>
      <c r="PMN53" s="1116"/>
      <c r="PMO53" s="1116"/>
      <c r="PMP53" s="1116"/>
      <c r="PMQ53" s="1116"/>
      <c r="PMR53" s="1116"/>
      <c r="PMS53" s="1116"/>
      <c r="PMT53" s="1116"/>
      <c r="PMU53" s="1116"/>
      <c r="PMV53" s="1116"/>
      <c r="PMW53" s="1116"/>
      <c r="PMX53" s="1116"/>
      <c r="PMY53" s="1116"/>
      <c r="PMZ53" s="1116"/>
      <c r="PNA53" s="1116"/>
      <c r="PNB53" s="1116"/>
      <c r="PNC53" s="1116"/>
      <c r="PND53" s="1116"/>
      <c r="PNE53" s="1116"/>
      <c r="PNF53" s="1116"/>
      <c r="PNG53" s="1116"/>
      <c r="PNH53" s="1116"/>
      <c r="PNI53" s="1116"/>
      <c r="PNJ53" s="1116"/>
      <c r="PNK53" s="1116"/>
      <c r="PNL53" s="1116"/>
      <c r="PNM53" s="1116"/>
      <c r="PNN53" s="1116"/>
      <c r="PNO53" s="1116"/>
      <c r="PNP53" s="1116"/>
      <c r="PNQ53" s="1116"/>
      <c r="PNR53" s="1116"/>
      <c r="PNS53" s="1116"/>
      <c r="PNT53" s="1116"/>
      <c r="PNU53" s="1116"/>
      <c r="PNV53" s="1116"/>
      <c r="PNW53" s="1116"/>
      <c r="PNX53" s="1116"/>
      <c r="PNY53" s="1116"/>
      <c r="PNZ53" s="1116"/>
      <c r="POA53" s="1116"/>
      <c r="POB53" s="1116"/>
      <c r="POC53" s="1116"/>
      <c r="POD53" s="1116"/>
      <c r="POE53" s="1116"/>
      <c r="POF53" s="1116"/>
      <c r="POG53" s="1116"/>
      <c r="POH53" s="1116"/>
      <c r="POI53" s="1116"/>
      <c r="POJ53" s="1116"/>
      <c r="POK53" s="1116"/>
      <c r="POL53" s="1116"/>
      <c r="POM53" s="1116"/>
      <c r="PON53" s="1116"/>
      <c r="POO53" s="1116"/>
      <c r="POP53" s="1116"/>
      <c r="POQ53" s="1116"/>
      <c r="POR53" s="1116"/>
      <c r="POS53" s="1116"/>
      <c r="POT53" s="1116"/>
      <c r="POU53" s="1116"/>
      <c r="POV53" s="1116"/>
      <c r="POW53" s="1116"/>
      <c r="POX53" s="1116"/>
      <c r="POY53" s="1116"/>
      <c r="POZ53" s="1116"/>
      <c r="PPA53" s="1116"/>
      <c r="PPB53" s="1116"/>
      <c r="PPC53" s="1116"/>
      <c r="PPD53" s="1116"/>
      <c r="PPE53" s="1116"/>
      <c r="PPF53" s="1116"/>
      <c r="PPG53" s="1116"/>
      <c r="PPH53" s="1116"/>
      <c r="PPI53" s="1116"/>
      <c r="PPJ53" s="1116"/>
      <c r="PPK53" s="1116"/>
      <c r="PPL53" s="1116"/>
      <c r="PPM53" s="1116"/>
      <c r="PPN53" s="1116"/>
      <c r="PPO53" s="1116"/>
      <c r="PPP53" s="1116"/>
      <c r="PPQ53" s="1116"/>
      <c r="PPR53" s="1116"/>
      <c r="PPS53" s="1116"/>
      <c r="PPT53" s="1116"/>
      <c r="PPU53" s="1116"/>
      <c r="PPV53" s="1116"/>
      <c r="PPW53" s="1116"/>
      <c r="PPX53" s="1116"/>
      <c r="PPY53" s="1116"/>
      <c r="PPZ53" s="1116"/>
      <c r="PQA53" s="1116"/>
      <c r="PQB53" s="1116"/>
      <c r="PQC53" s="1116"/>
      <c r="PQD53" s="1116"/>
      <c r="PQE53" s="1116"/>
      <c r="PQF53" s="1116"/>
      <c r="PQG53" s="1116"/>
      <c r="PQH53" s="1116"/>
      <c r="PQI53" s="1116"/>
      <c r="PQJ53" s="1116"/>
      <c r="PQK53" s="1116"/>
      <c r="PQL53" s="1116"/>
      <c r="PQM53" s="1116"/>
      <c r="PQN53" s="1116"/>
      <c r="PQO53" s="1116"/>
      <c r="PQP53" s="1116"/>
      <c r="PQQ53" s="1116"/>
      <c r="PQR53" s="1116"/>
      <c r="PQS53" s="1116"/>
      <c r="PQT53" s="1116"/>
      <c r="PQU53" s="1116"/>
      <c r="PQV53" s="1116"/>
      <c r="PQW53" s="1116"/>
      <c r="PQX53" s="1116"/>
      <c r="PQY53" s="1116"/>
      <c r="PQZ53" s="1116"/>
      <c r="PRA53" s="1116"/>
      <c r="PRB53" s="1116"/>
      <c r="PRC53" s="1116"/>
      <c r="PRD53" s="1116"/>
      <c r="PRE53" s="1116"/>
      <c r="PRF53" s="1116"/>
      <c r="PRG53" s="1116"/>
      <c r="PRH53" s="1116"/>
      <c r="PRI53" s="1116"/>
      <c r="PRJ53" s="1116"/>
      <c r="PRK53" s="1116"/>
      <c r="PRL53" s="1116"/>
      <c r="PRM53" s="1116"/>
      <c r="PRN53" s="1116"/>
      <c r="PRO53" s="1116"/>
      <c r="PRP53" s="1116"/>
      <c r="PRQ53" s="1116"/>
      <c r="PRR53" s="1116"/>
      <c r="PRS53" s="1116"/>
      <c r="PRT53" s="1116"/>
      <c r="PRU53" s="1116"/>
      <c r="PRV53" s="1116"/>
      <c r="PRW53" s="1116"/>
      <c r="PRX53" s="1116"/>
      <c r="PRY53" s="1116"/>
      <c r="PRZ53" s="1116"/>
      <c r="PSA53" s="1116"/>
      <c r="PSB53" s="1116"/>
      <c r="PSC53" s="1116"/>
      <c r="PSD53" s="1116"/>
      <c r="PSE53" s="1116"/>
      <c r="PSF53" s="1116"/>
      <c r="PSG53" s="1116"/>
      <c r="PSH53" s="1116"/>
      <c r="PSI53" s="1116"/>
      <c r="PSJ53" s="1116"/>
      <c r="PSK53" s="1116"/>
      <c r="PSL53" s="1116"/>
      <c r="PSM53" s="1116"/>
      <c r="PSN53" s="1116"/>
      <c r="PSO53" s="1116"/>
      <c r="PSP53" s="1116"/>
      <c r="PSQ53" s="1116"/>
      <c r="PSR53" s="1116"/>
      <c r="PSS53" s="1116"/>
      <c r="PST53" s="1116"/>
      <c r="PSU53" s="1116"/>
      <c r="PSV53" s="1116"/>
      <c r="PSW53" s="1116"/>
      <c r="PSX53" s="1116"/>
      <c r="PSY53" s="1116"/>
      <c r="PSZ53" s="1116"/>
      <c r="PTA53" s="1116"/>
      <c r="PTB53" s="1116"/>
      <c r="PTC53" s="1116"/>
      <c r="PTD53" s="1116"/>
      <c r="PTE53" s="1116"/>
      <c r="PTF53" s="1116"/>
      <c r="PTG53" s="1116"/>
      <c r="PTH53" s="1116"/>
      <c r="PTI53" s="1116"/>
      <c r="PTJ53" s="1116"/>
      <c r="PTK53" s="1116"/>
      <c r="PTL53" s="1116"/>
      <c r="PTM53" s="1116"/>
      <c r="PTN53" s="1116"/>
      <c r="PTO53" s="1116"/>
      <c r="PTP53" s="1116"/>
      <c r="PTQ53" s="1116"/>
      <c r="PTR53" s="1116"/>
      <c r="PTS53" s="1116"/>
      <c r="PTT53" s="1116"/>
      <c r="PTU53" s="1116"/>
      <c r="PTV53" s="1116"/>
      <c r="PTW53" s="1116"/>
      <c r="PTX53" s="1116"/>
      <c r="PTY53" s="1116"/>
      <c r="PTZ53" s="1116"/>
      <c r="PUA53" s="1116"/>
      <c r="PUB53" s="1116"/>
      <c r="PUC53" s="1116"/>
      <c r="PUD53" s="1116"/>
      <c r="PUE53" s="1116"/>
      <c r="PUF53" s="1116"/>
      <c r="PUG53" s="1116"/>
      <c r="PUH53" s="1116"/>
      <c r="PUI53" s="1116"/>
      <c r="PUJ53" s="1116"/>
      <c r="PUK53" s="1116"/>
      <c r="PUL53" s="1116"/>
      <c r="PUM53" s="1116"/>
      <c r="PUN53" s="1116"/>
      <c r="PUO53" s="1116"/>
      <c r="PUP53" s="1116"/>
      <c r="PUQ53" s="1116"/>
      <c r="PUR53" s="1116"/>
      <c r="PUS53" s="1116"/>
      <c r="PUT53" s="1116"/>
      <c r="PUU53" s="1116"/>
      <c r="PUV53" s="1116"/>
      <c r="PUW53" s="1116"/>
      <c r="PUX53" s="1116"/>
      <c r="PUY53" s="1116"/>
      <c r="PUZ53" s="1116"/>
      <c r="PVA53" s="1116"/>
      <c r="PVB53" s="1116"/>
      <c r="PVC53" s="1116"/>
      <c r="PVD53" s="1116"/>
      <c r="PVE53" s="1116"/>
      <c r="PVF53" s="1116"/>
      <c r="PVG53" s="1116"/>
      <c r="PVH53" s="1116"/>
      <c r="PVI53" s="1116"/>
      <c r="PVJ53" s="1116"/>
      <c r="PVK53" s="1116"/>
      <c r="PVL53" s="1116"/>
      <c r="PVM53" s="1116"/>
      <c r="PVN53" s="1116"/>
      <c r="PVO53" s="1116"/>
      <c r="PVP53" s="1116"/>
      <c r="PVQ53" s="1116"/>
      <c r="PVR53" s="1116"/>
      <c r="PVS53" s="1116"/>
      <c r="PVT53" s="1116"/>
      <c r="PVU53" s="1116"/>
      <c r="PVV53" s="1116"/>
      <c r="PVW53" s="1116"/>
      <c r="PVX53" s="1116"/>
      <c r="PVY53" s="1116"/>
      <c r="PVZ53" s="1116"/>
      <c r="PWA53" s="1116"/>
      <c r="PWB53" s="1116"/>
      <c r="PWC53" s="1116"/>
      <c r="PWD53" s="1116"/>
      <c r="PWE53" s="1116"/>
      <c r="PWF53" s="1116"/>
      <c r="PWG53" s="1116"/>
      <c r="PWH53" s="1116"/>
      <c r="PWI53" s="1116"/>
      <c r="PWJ53" s="1116"/>
      <c r="PWK53" s="1116"/>
      <c r="PWL53" s="1116"/>
      <c r="PWM53" s="1116"/>
      <c r="PWN53" s="1116"/>
      <c r="PWO53" s="1116"/>
      <c r="PWP53" s="1116"/>
      <c r="PWQ53" s="1116"/>
      <c r="PWR53" s="1116"/>
      <c r="PWS53" s="1116"/>
      <c r="PWT53" s="1116"/>
      <c r="PWU53" s="1116"/>
      <c r="PWV53" s="1116"/>
      <c r="PWW53" s="1116"/>
      <c r="PWX53" s="1116"/>
      <c r="PWY53" s="1116"/>
      <c r="PWZ53" s="1116"/>
      <c r="PXA53" s="1116"/>
      <c r="PXB53" s="1116"/>
      <c r="PXC53" s="1116"/>
      <c r="PXD53" s="1116"/>
      <c r="PXE53" s="1116"/>
      <c r="PXF53" s="1116"/>
      <c r="PXG53" s="1116"/>
      <c r="PXH53" s="1116"/>
      <c r="PXI53" s="1116"/>
      <c r="PXJ53" s="1116"/>
      <c r="PXK53" s="1116"/>
      <c r="PXL53" s="1116"/>
      <c r="PXM53" s="1116"/>
      <c r="PXN53" s="1116"/>
      <c r="PXO53" s="1116"/>
      <c r="PXP53" s="1116"/>
      <c r="PXQ53" s="1116"/>
      <c r="PXR53" s="1116"/>
      <c r="PXS53" s="1116"/>
      <c r="PXT53" s="1116"/>
      <c r="PXU53" s="1116"/>
      <c r="PXV53" s="1116"/>
      <c r="PXW53" s="1116"/>
      <c r="PXX53" s="1116"/>
      <c r="PXY53" s="1116"/>
      <c r="PXZ53" s="1116"/>
      <c r="PYA53" s="1116"/>
      <c r="PYB53" s="1116"/>
      <c r="PYC53" s="1116"/>
      <c r="PYD53" s="1116"/>
      <c r="PYE53" s="1116"/>
      <c r="PYF53" s="1116"/>
      <c r="PYG53" s="1116"/>
      <c r="PYH53" s="1116"/>
      <c r="PYI53" s="1116"/>
      <c r="PYJ53" s="1116"/>
      <c r="PYK53" s="1116"/>
      <c r="PYL53" s="1116"/>
      <c r="PYM53" s="1116"/>
      <c r="PYN53" s="1116"/>
      <c r="PYO53" s="1116"/>
      <c r="PYP53" s="1116"/>
      <c r="PYQ53" s="1116"/>
      <c r="PYR53" s="1116"/>
      <c r="PYS53" s="1116"/>
      <c r="PYT53" s="1116"/>
      <c r="PYU53" s="1116"/>
      <c r="PYV53" s="1116"/>
      <c r="PYW53" s="1116"/>
      <c r="PYX53" s="1116"/>
      <c r="PYY53" s="1116"/>
      <c r="PYZ53" s="1116"/>
      <c r="PZA53" s="1116"/>
      <c r="PZB53" s="1116"/>
      <c r="PZC53" s="1116"/>
      <c r="PZD53" s="1116"/>
      <c r="PZE53" s="1116"/>
      <c r="PZF53" s="1116"/>
      <c r="PZG53" s="1116"/>
      <c r="PZH53" s="1116"/>
      <c r="PZI53" s="1116"/>
      <c r="PZJ53" s="1116"/>
      <c r="PZK53" s="1116"/>
      <c r="PZL53" s="1116"/>
      <c r="PZM53" s="1116"/>
      <c r="PZN53" s="1116"/>
      <c r="PZO53" s="1116"/>
      <c r="PZP53" s="1116"/>
      <c r="PZQ53" s="1116"/>
      <c r="PZR53" s="1116"/>
      <c r="PZS53" s="1116"/>
      <c r="PZT53" s="1116"/>
      <c r="PZU53" s="1116"/>
      <c r="PZV53" s="1116"/>
      <c r="PZW53" s="1116"/>
      <c r="PZX53" s="1116"/>
      <c r="PZY53" s="1116"/>
      <c r="PZZ53" s="1116"/>
      <c r="QAA53" s="1116"/>
      <c r="QAB53" s="1116"/>
      <c r="QAC53" s="1116"/>
      <c r="QAD53" s="1116"/>
      <c r="QAE53" s="1116"/>
      <c r="QAF53" s="1116"/>
      <c r="QAG53" s="1116"/>
      <c r="QAH53" s="1116"/>
      <c r="QAI53" s="1116"/>
      <c r="QAJ53" s="1116"/>
      <c r="QAK53" s="1116"/>
      <c r="QAL53" s="1116"/>
      <c r="QAM53" s="1116"/>
      <c r="QAN53" s="1116"/>
      <c r="QAO53" s="1116"/>
      <c r="QAP53" s="1116"/>
      <c r="QAQ53" s="1116"/>
      <c r="QAR53" s="1116"/>
      <c r="QAS53" s="1116"/>
      <c r="QAT53" s="1116"/>
      <c r="QAU53" s="1116"/>
      <c r="QAV53" s="1116"/>
      <c r="QAW53" s="1116"/>
      <c r="QAX53" s="1116"/>
      <c r="QAY53" s="1116"/>
      <c r="QAZ53" s="1116"/>
      <c r="QBA53" s="1116"/>
      <c r="QBB53" s="1116"/>
      <c r="QBC53" s="1116"/>
      <c r="QBD53" s="1116"/>
      <c r="QBE53" s="1116"/>
      <c r="QBF53" s="1116"/>
      <c r="QBG53" s="1116"/>
      <c r="QBH53" s="1116"/>
      <c r="QBI53" s="1116"/>
      <c r="QBJ53" s="1116"/>
      <c r="QBK53" s="1116"/>
      <c r="QBL53" s="1116"/>
      <c r="QBM53" s="1116"/>
      <c r="QBN53" s="1116"/>
      <c r="QBO53" s="1116"/>
      <c r="QBP53" s="1116"/>
      <c r="QBQ53" s="1116"/>
      <c r="QBR53" s="1116"/>
      <c r="QBS53" s="1116"/>
      <c r="QBT53" s="1116"/>
      <c r="QBU53" s="1116"/>
      <c r="QBV53" s="1116"/>
      <c r="QBW53" s="1116"/>
      <c r="QBX53" s="1116"/>
      <c r="QBY53" s="1116"/>
      <c r="QBZ53" s="1116"/>
      <c r="QCA53" s="1116"/>
      <c r="QCB53" s="1116"/>
      <c r="QCC53" s="1116"/>
      <c r="QCD53" s="1116"/>
      <c r="QCE53" s="1116"/>
      <c r="QCF53" s="1116"/>
      <c r="QCG53" s="1116"/>
      <c r="QCH53" s="1116"/>
      <c r="QCI53" s="1116"/>
      <c r="QCJ53" s="1116"/>
      <c r="QCK53" s="1116"/>
      <c r="QCL53" s="1116"/>
      <c r="QCM53" s="1116"/>
      <c r="QCN53" s="1116"/>
      <c r="QCO53" s="1116"/>
      <c r="QCP53" s="1116"/>
      <c r="QCQ53" s="1116"/>
      <c r="QCR53" s="1116"/>
      <c r="QCS53" s="1116"/>
      <c r="QCT53" s="1116"/>
      <c r="QCU53" s="1116"/>
      <c r="QCV53" s="1116"/>
      <c r="QCW53" s="1116"/>
      <c r="QCX53" s="1116"/>
      <c r="QCY53" s="1116"/>
      <c r="QCZ53" s="1116"/>
      <c r="QDA53" s="1116"/>
      <c r="QDB53" s="1116"/>
      <c r="QDC53" s="1116"/>
      <c r="QDD53" s="1116"/>
      <c r="QDE53" s="1116"/>
      <c r="QDF53" s="1116"/>
      <c r="QDG53" s="1116"/>
      <c r="QDH53" s="1116"/>
      <c r="QDI53" s="1116"/>
      <c r="QDJ53" s="1116"/>
      <c r="QDK53" s="1116"/>
      <c r="QDL53" s="1116"/>
      <c r="QDM53" s="1116"/>
      <c r="QDN53" s="1116"/>
      <c r="QDO53" s="1116"/>
      <c r="QDP53" s="1116"/>
      <c r="QDQ53" s="1116"/>
      <c r="QDR53" s="1116"/>
      <c r="QDS53" s="1116"/>
      <c r="QDT53" s="1116"/>
      <c r="QDU53" s="1116"/>
      <c r="QDV53" s="1116"/>
      <c r="QDW53" s="1116"/>
      <c r="QDX53" s="1116"/>
      <c r="QDY53" s="1116"/>
      <c r="QDZ53" s="1116"/>
      <c r="QEA53" s="1116"/>
      <c r="QEB53" s="1116"/>
      <c r="QEC53" s="1116"/>
      <c r="QED53" s="1116"/>
      <c r="QEE53" s="1116"/>
      <c r="QEF53" s="1116"/>
      <c r="QEG53" s="1116"/>
      <c r="QEH53" s="1116"/>
      <c r="QEI53" s="1116"/>
      <c r="QEJ53" s="1116"/>
      <c r="QEK53" s="1116"/>
      <c r="QEL53" s="1116"/>
      <c r="QEM53" s="1116"/>
      <c r="QEN53" s="1116"/>
      <c r="QEO53" s="1116"/>
      <c r="QEP53" s="1116"/>
      <c r="QEQ53" s="1116"/>
      <c r="QER53" s="1116"/>
      <c r="QES53" s="1116"/>
      <c r="QET53" s="1116"/>
      <c r="QEU53" s="1116"/>
      <c r="QEV53" s="1116"/>
      <c r="QEW53" s="1116"/>
      <c r="QEX53" s="1116"/>
      <c r="QEY53" s="1116"/>
      <c r="QEZ53" s="1116"/>
      <c r="QFA53" s="1116"/>
      <c r="QFB53" s="1116"/>
      <c r="QFC53" s="1116"/>
      <c r="QFD53" s="1116"/>
      <c r="QFE53" s="1116"/>
      <c r="QFF53" s="1116"/>
      <c r="QFG53" s="1116"/>
      <c r="QFH53" s="1116"/>
      <c r="QFI53" s="1116"/>
      <c r="QFJ53" s="1116"/>
      <c r="QFK53" s="1116"/>
      <c r="QFL53" s="1116"/>
      <c r="QFM53" s="1116"/>
      <c r="QFN53" s="1116"/>
      <c r="QFO53" s="1116"/>
      <c r="QFP53" s="1116"/>
      <c r="QFQ53" s="1116"/>
      <c r="QFR53" s="1116"/>
      <c r="QFS53" s="1116"/>
      <c r="QFT53" s="1116"/>
      <c r="QFU53" s="1116"/>
      <c r="QFV53" s="1116"/>
      <c r="QFW53" s="1116"/>
      <c r="QFX53" s="1116"/>
      <c r="QFY53" s="1116"/>
      <c r="QFZ53" s="1116"/>
      <c r="QGA53" s="1116"/>
      <c r="QGB53" s="1116"/>
      <c r="QGC53" s="1116"/>
      <c r="QGD53" s="1116"/>
      <c r="QGE53" s="1116"/>
      <c r="QGF53" s="1116"/>
      <c r="QGG53" s="1116"/>
      <c r="QGH53" s="1116"/>
      <c r="QGI53" s="1116"/>
      <c r="QGJ53" s="1116"/>
      <c r="QGK53" s="1116"/>
      <c r="QGL53" s="1116"/>
      <c r="QGM53" s="1116"/>
      <c r="QGN53" s="1116"/>
      <c r="QGO53" s="1116"/>
      <c r="QGP53" s="1116"/>
      <c r="QGQ53" s="1116"/>
      <c r="QGR53" s="1116"/>
      <c r="QGS53" s="1116"/>
      <c r="QGT53" s="1116"/>
      <c r="QGU53" s="1116"/>
      <c r="QGV53" s="1116"/>
      <c r="QGW53" s="1116"/>
      <c r="QGX53" s="1116"/>
      <c r="QGY53" s="1116"/>
      <c r="QGZ53" s="1116"/>
      <c r="QHA53" s="1116"/>
      <c r="QHB53" s="1116"/>
      <c r="QHC53" s="1116"/>
      <c r="QHD53" s="1116"/>
      <c r="QHE53" s="1116"/>
      <c r="QHF53" s="1116"/>
      <c r="QHG53" s="1116"/>
      <c r="QHH53" s="1116"/>
      <c r="QHI53" s="1116"/>
      <c r="QHJ53" s="1116"/>
      <c r="QHK53" s="1116"/>
      <c r="QHL53" s="1116"/>
      <c r="QHM53" s="1116"/>
      <c r="QHN53" s="1116"/>
      <c r="QHO53" s="1116"/>
      <c r="QHP53" s="1116"/>
      <c r="QHQ53" s="1116"/>
      <c r="QHR53" s="1116"/>
      <c r="QHS53" s="1116"/>
      <c r="QHT53" s="1116"/>
      <c r="QHU53" s="1116"/>
      <c r="QHV53" s="1116"/>
      <c r="QHW53" s="1116"/>
      <c r="QHX53" s="1116"/>
      <c r="QHY53" s="1116"/>
      <c r="QHZ53" s="1116"/>
      <c r="QIA53" s="1116"/>
      <c r="QIB53" s="1116"/>
      <c r="QIC53" s="1116"/>
      <c r="QID53" s="1116"/>
      <c r="QIE53" s="1116"/>
      <c r="QIF53" s="1116"/>
      <c r="QIG53" s="1116"/>
      <c r="QIH53" s="1116"/>
      <c r="QII53" s="1116"/>
      <c r="QIJ53" s="1116"/>
      <c r="QIK53" s="1116"/>
      <c r="QIL53" s="1116"/>
      <c r="QIM53" s="1116"/>
      <c r="QIN53" s="1116"/>
      <c r="QIO53" s="1116"/>
      <c r="QIP53" s="1116"/>
      <c r="QIQ53" s="1116"/>
      <c r="QIR53" s="1116"/>
      <c r="QIS53" s="1116"/>
      <c r="QIT53" s="1116"/>
      <c r="QIU53" s="1116"/>
      <c r="QIV53" s="1116"/>
      <c r="QIW53" s="1116"/>
      <c r="QIX53" s="1116"/>
      <c r="QIY53" s="1116"/>
      <c r="QIZ53" s="1116"/>
      <c r="QJA53" s="1116"/>
      <c r="QJB53" s="1116"/>
      <c r="QJC53" s="1116"/>
      <c r="QJD53" s="1116"/>
      <c r="QJE53" s="1116"/>
      <c r="QJF53" s="1116"/>
      <c r="QJG53" s="1116"/>
      <c r="QJH53" s="1116"/>
      <c r="QJI53" s="1116"/>
      <c r="QJJ53" s="1116"/>
      <c r="QJK53" s="1116"/>
      <c r="QJL53" s="1116"/>
      <c r="QJM53" s="1116"/>
      <c r="QJN53" s="1116"/>
      <c r="QJO53" s="1116"/>
      <c r="QJP53" s="1116"/>
      <c r="QJQ53" s="1116"/>
      <c r="QJR53" s="1116"/>
      <c r="QJS53" s="1116"/>
      <c r="QJT53" s="1116"/>
      <c r="QJU53" s="1116"/>
      <c r="QJV53" s="1116"/>
      <c r="QJW53" s="1116"/>
      <c r="QJX53" s="1116"/>
      <c r="QJY53" s="1116"/>
      <c r="QJZ53" s="1116"/>
      <c r="QKA53" s="1116"/>
      <c r="QKB53" s="1116"/>
      <c r="QKC53" s="1116"/>
      <c r="QKD53" s="1116"/>
      <c r="QKE53" s="1116"/>
      <c r="QKF53" s="1116"/>
      <c r="QKG53" s="1116"/>
      <c r="QKH53" s="1116"/>
      <c r="QKI53" s="1116"/>
      <c r="QKJ53" s="1116"/>
      <c r="QKK53" s="1116"/>
      <c r="QKL53" s="1116"/>
      <c r="QKM53" s="1116"/>
      <c r="QKN53" s="1116"/>
      <c r="QKO53" s="1116"/>
      <c r="QKP53" s="1116"/>
      <c r="QKQ53" s="1116"/>
      <c r="QKR53" s="1116"/>
      <c r="QKS53" s="1116"/>
      <c r="QKT53" s="1116"/>
      <c r="QKU53" s="1116"/>
      <c r="QKV53" s="1116"/>
      <c r="QKW53" s="1116"/>
      <c r="QKX53" s="1116"/>
      <c r="QKY53" s="1116"/>
      <c r="QKZ53" s="1116"/>
      <c r="QLA53" s="1116"/>
      <c r="QLB53" s="1116"/>
      <c r="QLC53" s="1116"/>
      <c r="QLD53" s="1116"/>
      <c r="QLE53" s="1116"/>
      <c r="QLF53" s="1116"/>
      <c r="QLG53" s="1116"/>
      <c r="QLH53" s="1116"/>
      <c r="QLI53" s="1116"/>
      <c r="QLJ53" s="1116"/>
      <c r="QLK53" s="1116"/>
      <c r="QLL53" s="1116"/>
      <c r="QLM53" s="1116"/>
      <c r="QLN53" s="1116"/>
      <c r="QLO53" s="1116"/>
      <c r="QLP53" s="1116"/>
      <c r="QLQ53" s="1116"/>
      <c r="QLR53" s="1116"/>
      <c r="QLS53" s="1116"/>
      <c r="QLT53" s="1116"/>
      <c r="QLU53" s="1116"/>
      <c r="QLV53" s="1116"/>
      <c r="QLW53" s="1116"/>
      <c r="QLX53" s="1116"/>
      <c r="QLY53" s="1116"/>
      <c r="QLZ53" s="1116"/>
      <c r="QMA53" s="1116"/>
      <c r="QMB53" s="1116"/>
      <c r="QMC53" s="1116"/>
      <c r="QMD53" s="1116"/>
      <c r="QME53" s="1116"/>
      <c r="QMF53" s="1116"/>
      <c r="QMG53" s="1116"/>
      <c r="QMH53" s="1116"/>
      <c r="QMI53" s="1116"/>
      <c r="QMJ53" s="1116"/>
      <c r="QMK53" s="1116"/>
      <c r="QML53" s="1116"/>
      <c r="QMM53" s="1116"/>
      <c r="QMN53" s="1116"/>
      <c r="QMO53" s="1116"/>
      <c r="QMP53" s="1116"/>
      <c r="QMQ53" s="1116"/>
      <c r="QMR53" s="1116"/>
      <c r="QMS53" s="1116"/>
      <c r="QMT53" s="1116"/>
      <c r="QMU53" s="1116"/>
      <c r="QMV53" s="1116"/>
      <c r="QMW53" s="1116"/>
      <c r="QMX53" s="1116"/>
      <c r="QMY53" s="1116"/>
      <c r="QMZ53" s="1116"/>
      <c r="QNA53" s="1116"/>
      <c r="QNB53" s="1116"/>
      <c r="QNC53" s="1116"/>
      <c r="QND53" s="1116"/>
      <c r="QNE53" s="1116"/>
      <c r="QNF53" s="1116"/>
      <c r="QNG53" s="1116"/>
      <c r="QNH53" s="1116"/>
      <c r="QNI53" s="1116"/>
      <c r="QNJ53" s="1116"/>
      <c r="QNK53" s="1116"/>
      <c r="QNL53" s="1116"/>
      <c r="QNM53" s="1116"/>
      <c r="QNN53" s="1116"/>
      <c r="QNO53" s="1116"/>
      <c r="QNP53" s="1116"/>
      <c r="QNQ53" s="1116"/>
      <c r="QNR53" s="1116"/>
      <c r="QNS53" s="1116"/>
      <c r="QNT53" s="1116"/>
      <c r="QNU53" s="1116"/>
      <c r="QNV53" s="1116"/>
      <c r="QNW53" s="1116"/>
      <c r="QNX53" s="1116"/>
      <c r="QNY53" s="1116"/>
      <c r="QNZ53" s="1116"/>
      <c r="QOA53" s="1116"/>
      <c r="QOB53" s="1116"/>
      <c r="QOC53" s="1116"/>
      <c r="QOD53" s="1116"/>
      <c r="QOE53" s="1116"/>
      <c r="QOF53" s="1116"/>
      <c r="QOG53" s="1116"/>
      <c r="QOH53" s="1116"/>
      <c r="QOI53" s="1116"/>
      <c r="QOJ53" s="1116"/>
      <c r="QOK53" s="1116"/>
      <c r="QOL53" s="1116"/>
      <c r="QOM53" s="1116"/>
      <c r="QON53" s="1116"/>
      <c r="QOO53" s="1116"/>
      <c r="QOP53" s="1116"/>
      <c r="QOQ53" s="1116"/>
      <c r="QOR53" s="1116"/>
      <c r="QOS53" s="1116"/>
      <c r="QOT53" s="1116"/>
      <c r="QOU53" s="1116"/>
      <c r="QOV53" s="1116"/>
      <c r="QOW53" s="1116"/>
      <c r="QOX53" s="1116"/>
      <c r="QOY53" s="1116"/>
      <c r="QOZ53" s="1116"/>
      <c r="QPA53" s="1116"/>
      <c r="QPB53" s="1116"/>
      <c r="QPC53" s="1116"/>
      <c r="QPD53" s="1116"/>
      <c r="QPE53" s="1116"/>
      <c r="QPF53" s="1116"/>
      <c r="QPG53" s="1116"/>
      <c r="QPH53" s="1116"/>
      <c r="QPI53" s="1116"/>
      <c r="QPJ53" s="1116"/>
      <c r="QPK53" s="1116"/>
      <c r="QPL53" s="1116"/>
      <c r="QPM53" s="1116"/>
      <c r="QPN53" s="1116"/>
      <c r="QPO53" s="1116"/>
      <c r="QPP53" s="1116"/>
      <c r="QPQ53" s="1116"/>
      <c r="QPR53" s="1116"/>
      <c r="QPS53" s="1116"/>
      <c r="QPT53" s="1116"/>
      <c r="QPU53" s="1116"/>
      <c r="QPV53" s="1116"/>
      <c r="QPW53" s="1116"/>
      <c r="QPX53" s="1116"/>
      <c r="QPY53" s="1116"/>
      <c r="QPZ53" s="1116"/>
      <c r="QQA53" s="1116"/>
      <c r="QQB53" s="1116"/>
      <c r="QQC53" s="1116"/>
      <c r="QQD53" s="1116"/>
      <c r="QQE53" s="1116"/>
      <c r="QQF53" s="1116"/>
      <c r="QQG53" s="1116"/>
      <c r="QQH53" s="1116"/>
      <c r="QQI53" s="1116"/>
      <c r="QQJ53" s="1116"/>
      <c r="QQK53" s="1116"/>
      <c r="QQL53" s="1116"/>
      <c r="QQM53" s="1116"/>
      <c r="QQN53" s="1116"/>
      <c r="QQO53" s="1116"/>
      <c r="QQP53" s="1116"/>
      <c r="QQQ53" s="1116"/>
      <c r="QQR53" s="1116"/>
      <c r="QQS53" s="1116"/>
      <c r="QQT53" s="1116"/>
      <c r="QQU53" s="1116"/>
      <c r="QQV53" s="1116"/>
      <c r="QQW53" s="1116"/>
      <c r="QQX53" s="1116"/>
      <c r="QQY53" s="1116"/>
      <c r="QQZ53" s="1116"/>
      <c r="QRA53" s="1116"/>
      <c r="QRB53" s="1116"/>
      <c r="QRC53" s="1116"/>
      <c r="QRD53" s="1116"/>
      <c r="QRE53" s="1116"/>
      <c r="QRF53" s="1116"/>
      <c r="QRG53" s="1116"/>
      <c r="QRH53" s="1116"/>
      <c r="QRI53" s="1116"/>
      <c r="QRJ53" s="1116"/>
      <c r="QRK53" s="1116"/>
      <c r="QRL53" s="1116"/>
      <c r="QRM53" s="1116"/>
      <c r="QRN53" s="1116"/>
      <c r="QRO53" s="1116"/>
      <c r="QRP53" s="1116"/>
      <c r="QRQ53" s="1116"/>
      <c r="QRR53" s="1116"/>
      <c r="QRS53" s="1116"/>
      <c r="QRT53" s="1116"/>
      <c r="QRU53" s="1116"/>
      <c r="QRV53" s="1116"/>
      <c r="QRW53" s="1116"/>
      <c r="QRX53" s="1116"/>
      <c r="QRY53" s="1116"/>
      <c r="QRZ53" s="1116"/>
      <c r="QSA53" s="1116"/>
      <c r="QSB53" s="1116"/>
      <c r="QSC53" s="1116"/>
      <c r="QSD53" s="1116"/>
      <c r="QSE53" s="1116"/>
      <c r="QSF53" s="1116"/>
      <c r="QSG53" s="1116"/>
      <c r="QSH53" s="1116"/>
      <c r="QSI53" s="1116"/>
      <c r="QSJ53" s="1116"/>
      <c r="QSK53" s="1116"/>
      <c r="QSL53" s="1116"/>
      <c r="QSM53" s="1116"/>
      <c r="QSN53" s="1116"/>
      <c r="QSO53" s="1116"/>
      <c r="QSP53" s="1116"/>
      <c r="QSQ53" s="1116"/>
      <c r="QSR53" s="1116"/>
      <c r="QSS53" s="1116"/>
      <c r="QST53" s="1116"/>
      <c r="QSU53" s="1116"/>
      <c r="QSV53" s="1116"/>
      <c r="QSW53" s="1116"/>
      <c r="QSX53" s="1116"/>
      <c r="QSY53" s="1116"/>
      <c r="QSZ53" s="1116"/>
      <c r="QTA53" s="1116"/>
      <c r="QTB53" s="1116"/>
      <c r="QTC53" s="1116"/>
      <c r="QTD53" s="1116"/>
      <c r="QTE53" s="1116"/>
      <c r="QTF53" s="1116"/>
      <c r="QTG53" s="1116"/>
      <c r="QTH53" s="1116"/>
      <c r="QTI53" s="1116"/>
      <c r="QTJ53" s="1116"/>
      <c r="QTK53" s="1116"/>
      <c r="QTL53" s="1116"/>
      <c r="QTM53" s="1116"/>
      <c r="QTN53" s="1116"/>
      <c r="QTO53" s="1116"/>
      <c r="QTP53" s="1116"/>
      <c r="QTQ53" s="1116"/>
      <c r="QTR53" s="1116"/>
      <c r="QTS53" s="1116"/>
      <c r="QTT53" s="1116"/>
      <c r="QTU53" s="1116"/>
      <c r="QTV53" s="1116"/>
      <c r="QTW53" s="1116"/>
      <c r="QTX53" s="1116"/>
      <c r="QTY53" s="1116"/>
      <c r="QTZ53" s="1116"/>
      <c r="QUA53" s="1116"/>
      <c r="QUB53" s="1116"/>
      <c r="QUC53" s="1116"/>
      <c r="QUD53" s="1116"/>
      <c r="QUE53" s="1116"/>
      <c r="QUF53" s="1116"/>
      <c r="QUG53" s="1116"/>
      <c r="QUH53" s="1116"/>
      <c r="QUI53" s="1116"/>
      <c r="QUJ53" s="1116"/>
      <c r="QUK53" s="1116"/>
      <c r="QUL53" s="1116"/>
      <c r="QUM53" s="1116"/>
      <c r="QUN53" s="1116"/>
      <c r="QUO53" s="1116"/>
      <c r="QUP53" s="1116"/>
      <c r="QUQ53" s="1116"/>
      <c r="QUR53" s="1116"/>
      <c r="QUS53" s="1116"/>
      <c r="QUT53" s="1116"/>
      <c r="QUU53" s="1116"/>
      <c r="QUV53" s="1116"/>
      <c r="QUW53" s="1116"/>
      <c r="QUX53" s="1116"/>
      <c r="QUY53" s="1116"/>
      <c r="QUZ53" s="1116"/>
      <c r="QVA53" s="1116"/>
      <c r="QVB53" s="1116"/>
      <c r="QVC53" s="1116"/>
      <c r="QVD53" s="1116"/>
      <c r="QVE53" s="1116"/>
      <c r="QVF53" s="1116"/>
      <c r="QVG53" s="1116"/>
      <c r="QVH53" s="1116"/>
      <c r="QVI53" s="1116"/>
      <c r="QVJ53" s="1116"/>
      <c r="QVK53" s="1116"/>
      <c r="QVL53" s="1116"/>
      <c r="QVM53" s="1116"/>
      <c r="QVN53" s="1116"/>
      <c r="QVO53" s="1116"/>
      <c r="QVP53" s="1116"/>
      <c r="QVQ53" s="1116"/>
      <c r="QVR53" s="1116"/>
      <c r="QVS53" s="1116"/>
      <c r="QVT53" s="1116"/>
      <c r="QVU53" s="1116"/>
      <c r="QVV53" s="1116"/>
      <c r="QVW53" s="1116"/>
      <c r="QVX53" s="1116"/>
      <c r="QVY53" s="1116"/>
      <c r="QVZ53" s="1116"/>
      <c r="QWA53" s="1116"/>
      <c r="QWB53" s="1116"/>
      <c r="QWC53" s="1116"/>
      <c r="QWD53" s="1116"/>
      <c r="QWE53" s="1116"/>
      <c r="QWF53" s="1116"/>
      <c r="QWG53" s="1116"/>
      <c r="QWH53" s="1116"/>
      <c r="QWI53" s="1116"/>
      <c r="QWJ53" s="1116"/>
      <c r="QWK53" s="1116"/>
      <c r="QWL53" s="1116"/>
      <c r="QWM53" s="1116"/>
      <c r="QWN53" s="1116"/>
      <c r="QWO53" s="1116"/>
      <c r="QWP53" s="1116"/>
      <c r="QWQ53" s="1116"/>
      <c r="QWR53" s="1116"/>
      <c r="QWS53" s="1116"/>
      <c r="QWT53" s="1116"/>
      <c r="QWU53" s="1116"/>
      <c r="QWV53" s="1116"/>
      <c r="QWW53" s="1116"/>
      <c r="QWX53" s="1116"/>
      <c r="QWY53" s="1116"/>
      <c r="QWZ53" s="1116"/>
      <c r="QXA53" s="1116"/>
      <c r="QXB53" s="1116"/>
      <c r="QXC53" s="1116"/>
      <c r="QXD53" s="1116"/>
      <c r="QXE53" s="1116"/>
      <c r="QXF53" s="1116"/>
      <c r="QXG53" s="1116"/>
      <c r="QXH53" s="1116"/>
      <c r="QXI53" s="1116"/>
      <c r="QXJ53" s="1116"/>
      <c r="QXK53" s="1116"/>
      <c r="QXL53" s="1116"/>
      <c r="QXM53" s="1116"/>
      <c r="QXN53" s="1116"/>
      <c r="QXO53" s="1116"/>
      <c r="QXP53" s="1116"/>
      <c r="QXQ53" s="1116"/>
      <c r="QXR53" s="1116"/>
      <c r="QXS53" s="1116"/>
      <c r="QXT53" s="1116"/>
      <c r="QXU53" s="1116"/>
      <c r="QXV53" s="1116"/>
      <c r="QXW53" s="1116"/>
      <c r="QXX53" s="1116"/>
      <c r="QXY53" s="1116"/>
      <c r="QXZ53" s="1116"/>
      <c r="QYA53" s="1116"/>
      <c r="QYB53" s="1116"/>
      <c r="QYC53" s="1116"/>
      <c r="QYD53" s="1116"/>
      <c r="QYE53" s="1116"/>
      <c r="QYF53" s="1116"/>
      <c r="QYG53" s="1116"/>
      <c r="QYH53" s="1116"/>
      <c r="QYI53" s="1116"/>
      <c r="QYJ53" s="1116"/>
      <c r="QYK53" s="1116"/>
      <c r="QYL53" s="1116"/>
      <c r="QYM53" s="1116"/>
      <c r="QYN53" s="1116"/>
      <c r="QYO53" s="1116"/>
      <c r="QYP53" s="1116"/>
      <c r="QYQ53" s="1116"/>
      <c r="QYR53" s="1116"/>
      <c r="QYS53" s="1116"/>
      <c r="QYT53" s="1116"/>
      <c r="QYU53" s="1116"/>
      <c r="QYV53" s="1116"/>
      <c r="QYW53" s="1116"/>
      <c r="QYX53" s="1116"/>
      <c r="QYY53" s="1116"/>
      <c r="QYZ53" s="1116"/>
      <c r="QZA53" s="1116"/>
      <c r="QZB53" s="1116"/>
      <c r="QZC53" s="1116"/>
      <c r="QZD53" s="1116"/>
      <c r="QZE53" s="1116"/>
      <c r="QZF53" s="1116"/>
      <c r="QZG53" s="1116"/>
      <c r="QZH53" s="1116"/>
      <c r="QZI53" s="1116"/>
      <c r="QZJ53" s="1116"/>
      <c r="QZK53" s="1116"/>
      <c r="QZL53" s="1116"/>
      <c r="QZM53" s="1116"/>
      <c r="QZN53" s="1116"/>
      <c r="QZO53" s="1116"/>
      <c r="QZP53" s="1116"/>
      <c r="QZQ53" s="1116"/>
      <c r="QZR53" s="1116"/>
      <c r="QZS53" s="1116"/>
      <c r="QZT53" s="1116"/>
      <c r="QZU53" s="1116"/>
      <c r="QZV53" s="1116"/>
      <c r="QZW53" s="1116"/>
      <c r="QZX53" s="1116"/>
      <c r="QZY53" s="1116"/>
      <c r="QZZ53" s="1116"/>
      <c r="RAA53" s="1116"/>
      <c r="RAB53" s="1116"/>
      <c r="RAC53" s="1116"/>
      <c r="RAD53" s="1116"/>
      <c r="RAE53" s="1116"/>
      <c r="RAF53" s="1116"/>
      <c r="RAG53" s="1116"/>
      <c r="RAH53" s="1116"/>
      <c r="RAI53" s="1116"/>
      <c r="RAJ53" s="1116"/>
      <c r="RAK53" s="1116"/>
      <c r="RAL53" s="1116"/>
      <c r="RAM53" s="1116"/>
      <c r="RAN53" s="1116"/>
      <c r="RAO53" s="1116"/>
      <c r="RAP53" s="1116"/>
      <c r="RAQ53" s="1116"/>
      <c r="RAR53" s="1116"/>
      <c r="RAS53" s="1116"/>
      <c r="RAT53" s="1116"/>
      <c r="RAU53" s="1116"/>
      <c r="RAV53" s="1116"/>
      <c r="RAW53" s="1116"/>
      <c r="RAX53" s="1116"/>
      <c r="RAY53" s="1116"/>
      <c r="RAZ53" s="1116"/>
      <c r="RBA53" s="1116"/>
      <c r="RBB53" s="1116"/>
      <c r="RBC53" s="1116"/>
      <c r="RBD53" s="1116"/>
      <c r="RBE53" s="1116"/>
      <c r="RBF53" s="1116"/>
      <c r="RBG53" s="1116"/>
      <c r="RBH53" s="1116"/>
      <c r="RBI53" s="1116"/>
      <c r="RBJ53" s="1116"/>
      <c r="RBK53" s="1116"/>
      <c r="RBL53" s="1116"/>
      <c r="RBM53" s="1116"/>
      <c r="RBN53" s="1116"/>
      <c r="RBO53" s="1116"/>
      <c r="RBP53" s="1116"/>
      <c r="RBQ53" s="1116"/>
      <c r="RBR53" s="1116"/>
      <c r="RBS53" s="1116"/>
      <c r="RBT53" s="1116"/>
      <c r="RBU53" s="1116"/>
      <c r="RBV53" s="1116"/>
      <c r="RBW53" s="1116"/>
      <c r="RBX53" s="1116"/>
      <c r="RBY53" s="1116"/>
      <c r="RBZ53" s="1116"/>
      <c r="RCA53" s="1116"/>
      <c r="RCB53" s="1116"/>
      <c r="RCC53" s="1116"/>
      <c r="RCD53" s="1116"/>
      <c r="RCE53" s="1116"/>
      <c r="RCF53" s="1116"/>
      <c r="RCG53" s="1116"/>
      <c r="RCH53" s="1116"/>
      <c r="RCI53" s="1116"/>
      <c r="RCJ53" s="1116"/>
      <c r="RCK53" s="1116"/>
      <c r="RCL53" s="1116"/>
      <c r="RCM53" s="1116"/>
      <c r="RCN53" s="1116"/>
      <c r="RCO53" s="1116"/>
      <c r="RCP53" s="1116"/>
      <c r="RCQ53" s="1116"/>
      <c r="RCR53" s="1116"/>
      <c r="RCS53" s="1116"/>
      <c r="RCT53" s="1116"/>
      <c r="RCU53" s="1116"/>
      <c r="RCV53" s="1116"/>
      <c r="RCW53" s="1116"/>
      <c r="RCX53" s="1116"/>
      <c r="RCY53" s="1116"/>
      <c r="RCZ53" s="1116"/>
      <c r="RDA53" s="1116"/>
      <c r="RDB53" s="1116"/>
      <c r="RDC53" s="1116"/>
      <c r="RDD53" s="1116"/>
      <c r="RDE53" s="1116"/>
      <c r="RDF53" s="1116"/>
      <c r="RDG53" s="1116"/>
      <c r="RDH53" s="1116"/>
      <c r="RDI53" s="1116"/>
      <c r="RDJ53" s="1116"/>
      <c r="RDK53" s="1116"/>
      <c r="RDL53" s="1116"/>
      <c r="RDM53" s="1116"/>
      <c r="RDN53" s="1116"/>
      <c r="RDO53" s="1116"/>
      <c r="RDP53" s="1116"/>
      <c r="RDQ53" s="1116"/>
      <c r="RDR53" s="1116"/>
      <c r="RDS53" s="1116"/>
      <c r="RDT53" s="1116"/>
      <c r="RDU53" s="1116"/>
      <c r="RDV53" s="1116"/>
      <c r="RDW53" s="1116"/>
      <c r="RDX53" s="1116"/>
      <c r="RDY53" s="1116"/>
      <c r="RDZ53" s="1116"/>
      <c r="REA53" s="1116"/>
      <c r="REB53" s="1116"/>
      <c r="REC53" s="1116"/>
      <c r="RED53" s="1116"/>
      <c r="REE53" s="1116"/>
      <c r="REF53" s="1116"/>
      <c r="REG53" s="1116"/>
      <c r="REH53" s="1116"/>
      <c r="REI53" s="1116"/>
      <c r="REJ53" s="1116"/>
      <c r="REK53" s="1116"/>
      <c r="REL53" s="1116"/>
      <c r="REM53" s="1116"/>
      <c r="REN53" s="1116"/>
      <c r="REO53" s="1116"/>
      <c r="REP53" s="1116"/>
      <c r="REQ53" s="1116"/>
      <c r="RER53" s="1116"/>
      <c r="RES53" s="1116"/>
      <c r="RET53" s="1116"/>
      <c r="REU53" s="1116"/>
      <c r="REV53" s="1116"/>
      <c r="REW53" s="1116"/>
      <c r="REX53" s="1116"/>
      <c r="REY53" s="1116"/>
      <c r="REZ53" s="1116"/>
      <c r="RFA53" s="1116"/>
      <c r="RFB53" s="1116"/>
      <c r="RFC53" s="1116"/>
      <c r="RFD53" s="1116"/>
      <c r="RFE53" s="1116"/>
      <c r="RFF53" s="1116"/>
      <c r="RFG53" s="1116"/>
      <c r="RFH53" s="1116"/>
      <c r="RFI53" s="1116"/>
      <c r="RFJ53" s="1116"/>
      <c r="RFK53" s="1116"/>
      <c r="RFL53" s="1116"/>
      <c r="RFM53" s="1116"/>
      <c r="RFN53" s="1116"/>
      <c r="RFO53" s="1116"/>
      <c r="RFP53" s="1116"/>
      <c r="RFQ53" s="1116"/>
      <c r="RFR53" s="1116"/>
      <c r="RFS53" s="1116"/>
      <c r="RFT53" s="1116"/>
      <c r="RFU53" s="1116"/>
      <c r="RFV53" s="1116"/>
      <c r="RFW53" s="1116"/>
      <c r="RFX53" s="1116"/>
      <c r="RFY53" s="1116"/>
      <c r="RFZ53" s="1116"/>
      <c r="RGA53" s="1116"/>
      <c r="RGB53" s="1116"/>
      <c r="RGC53" s="1116"/>
      <c r="RGD53" s="1116"/>
      <c r="RGE53" s="1116"/>
      <c r="RGF53" s="1116"/>
      <c r="RGG53" s="1116"/>
      <c r="RGH53" s="1116"/>
      <c r="RGI53" s="1116"/>
      <c r="RGJ53" s="1116"/>
      <c r="RGK53" s="1116"/>
      <c r="RGL53" s="1116"/>
      <c r="RGM53" s="1116"/>
      <c r="RGN53" s="1116"/>
      <c r="RGO53" s="1116"/>
      <c r="RGP53" s="1116"/>
      <c r="RGQ53" s="1116"/>
      <c r="RGR53" s="1116"/>
      <c r="RGS53" s="1116"/>
      <c r="RGT53" s="1116"/>
      <c r="RGU53" s="1116"/>
      <c r="RGV53" s="1116"/>
      <c r="RGW53" s="1116"/>
      <c r="RGX53" s="1116"/>
      <c r="RGY53" s="1116"/>
      <c r="RGZ53" s="1116"/>
      <c r="RHA53" s="1116"/>
      <c r="RHB53" s="1116"/>
      <c r="RHC53" s="1116"/>
      <c r="RHD53" s="1116"/>
      <c r="RHE53" s="1116"/>
      <c r="RHF53" s="1116"/>
      <c r="RHG53" s="1116"/>
      <c r="RHH53" s="1116"/>
      <c r="RHI53" s="1116"/>
      <c r="RHJ53" s="1116"/>
      <c r="RHK53" s="1116"/>
      <c r="RHL53" s="1116"/>
      <c r="RHM53" s="1116"/>
      <c r="RHN53" s="1116"/>
      <c r="RHO53" s="1116"/>
      <c r="RHP53" s="1116"/>
      <c r="RHQ53" s="1116"/>
      <c r="RHR53" s="1116"/>
      <c r="RHS53" s="1116"/>
      <c r="RHT53" s="1116"/>
      <c r="RHU53" s="1116"/>
      <c r="RHV53" s="1116"/>
      <c r="RHW53" s="1116"/>
      <c r="RHX53" s="1116"/>
      <c r="RHY53" s="1116"/>
      <c r="RHZ53" s="1116"/>
      <c r="RIA53" s="1116"/>
      <c r="RIB53" s="1116"/>
      <c r="RIC53" s="1116"/>
      <c r="RID53" s="1116"/>
      <c r="RIE53" s="1116"/>
      <c r="RIF53" s="1116"/>
      <c r="RIG53" s="1116"/>
      <c r="RIH53" s="1116"/>
      <c r="RII53" s="1116"/>
      <c r="RIJ53" s="1116"/>
      <c r="RIK53" s="1116"/>
      <c r="RIL53" s="1116"/>
      <c r="RIM53" s="1116"/>
      <c r="RIN53" s="1116"/>
      <c r="RIO53" s="1116"/>
      <c r="RIP53" s="1116"/>
      <c r="RIQ53" s="1116"/>
      <c r="RIR53" s="1116"/>
      <c r="RIS53" s="1116"/>
      <c r="RIT53" s="1116"/>
      <c r="RIU53" s="1116"/>
      <c r="RIV53" s="1116"/>
      <c r="RIW53" s="1116"/>
      <c r="RIX53" s="1116"/>
      <c r="RIY53" s="1116"/>
      <c r="RIZ53" s="1116"/>
      <c r="RJA53" s="1116"/>
      <c r="RJB53" s="1116"/>
      <c r="RJC53" s="1116"/>
      <c r="RJD53" s="1116"/>
      <c r="RJE53" s="1116"/>
      <c r="RJF53" s="1116"/>
      <c r="RJG53" s="1116"/>
      <c r="RJH53" s="1116"/>
      <c r="RJI53" s="1116"/>
      <c r="RJJ53" s="1116"/>
      <c r="RJK53" s="1116"/>
      <c r="RJL53" s="1116"/>
      <c r="RJM53" s="1116"/>
      <c r="RJN53" s="1116"/>
      <c r="RJO53" s="1116"/>
      <c r="RJP53" s="1116"/>
      <c r="RJQ53" s="1116"/>
      <c r="RJR53" s="1116"/>
      <c r="RJS53" s="1116"/>
      <c r="RJT53" s="1116"/>
      <c r="RJU53" s="1116"/>
      <c r="RJV53" s="1116"/>
      <c r="RJW53" s="1116"/>
      <c r="RJX53" s="1116"/>
      <c r="RJY53" s="1116"/>
      <c r="RJZ53" s="1116"/>
      <c r="RKA53" s="1116"/>
      <c r="RKB53" s="1116"/>
      <c r="RKC53" s="1116"/>
      <c r="RKD53" s="1116"/>
      <c r="RKE53" s="1116"/>
      <c r="RKF53" s="1116"/>
      <c r="RKG53" s="1116"/>
      <c r="RKH53" s="1116"/>
      <c r="RKI53" s="1116"/>
      <c r="RKJ53" s="1116"/>
      <c r="RKK53" s="1116"/>
      <c r="RKL53" s="1116"/>
      <c r="RKM53" s="1116"/>
      <c r="RKN53" s="1116"/>
      <c r="RKO53" s="1116"/>
      <c r="RKP53" s="1116"/>
      <c r="RKQ53" s="1116"/>
      <c r="RKR53" s="1116"/>
      <c r="RKS53" s="1116"/>
      <c r="RKT53" s="1116"/>
      <c r="RKU53" s="1116"/>
      <c r="RKV53" s="1116"/>
      <c r="RKW53" s="1116"/>
      <c r="RKX53" s="1116"/>
      <c r="RKY53" s="1116"/>
      <c r="RKZ53" s="1116"/>
      <c r="RLA53" s="1116"/>
      <c r="RLB53" s="1116"/>
      <c r="RLC53" s="1116"/>
      <c r="RLD53" s="1116"/>
      <c r="RLE53" s="1116"/>
      <c r="RLF53" s="1116"/>
      <c r="RLG53" s="1116"/>
      <c r="RLH53" s="1116"/>
      <c r="RLI53" s="1116"/>
      <c r="RLJ53" s="1116"/>
      <c r="RLK53" s="1116"/>
      <c r="RLL53" s="1116"/>
      <c r="RLM53" s="1116"/>
      <c r="RLN53" s="1116"/>
      <c r="RLO53" s="1116"/>
      <c r="RLP53" s="1116"/>
      <c r="RLQ53" s="1116"/>
      <c r="RLR53" s="1116"/>
      <c r="RLS53" s="1116"/>
      <c r="RLT53" s="1116"/>
      <c r="RLU53" s="1116"/>
      <c r="RLV53" s="1116"/>
      <c r="RLW53" s="1116"/>
      <c r="RLX53" s="1116"/>
      <c r="RLY53" s="1116"/>
      <c r="RLZ53" s="1116"/>
      <c r="RMA53" s="1116"/>
      <c r="RMB53" s="1116"/>
      <c r="RMC53" s="1116"/>
      <c r="RMD53" s="1116"/>
      <c r="RME53" s="1116"/>
      <c r="RMF53" s="1116"/>
      <c r="RMG53" s="1116"/>
      <c r="RMH53" s="1116"/>
      <c r="RMI53" s="1116"/>
      <c r="RMJ53" s="1116"/>
      <c r="RMK53" s="1116"/>
      <c r="RML53" s="1116"/>
      <c r="RMM53" s="1116"/>
      <c r="RMN53" s="1116"/>
      <c r="RMO53" s="1116"/>
      <c r="RMP53" s="1116"/>
      <c r="RMQ53" s="1116"/>
      <c r="RMR53" s="1116"/>
      <c r="RMS53" s="1116"/>
      <c r="RMT53" s="1116"/>
      <c r="RMU53" s="1116"/>
      <c r="RMV53" s="1116"/>
      <c r="RMW53" s="1116"/>
      <c r="RMX53" s="1116"/>
      <c r="RMY53" s="1116"/>
      <c r="RMZ53" s="1116"/>
      <c r="RNA53" s="1116"/>
      <c r="RNB53" s="1116"/>
      <c r="RNC53" s="1116"/>
      <c r="RND53" s="1116"/>
      <c r="RNE53" s="1116"/>
      <c r="RNF53" s="1116"/>
      <c r="RNG53" s="1116"/>
      <c r="RNH53" s="1116"/>
      <c r="RNI53" s="1116"/>
      <c r="RNJ53" s="1116"/>
      <c r="RNK53" s="1116"/>
      <c r="RNL53" s="1116"/>
      <c r="RNM53" s="1116"/>
      <c r="RNN53" s="1116"/>
      <c r="RNO53" s="1116"/>
      <c r="RNP53" s="1116"/>
      <c r="RNQ53" s="1116"/>
      <c r="RNR53" s="1116"/>
      <c r="RNS53" s="1116"/>
      <c r="RNT53" s="1116"/>
      <c r="RNU53" s="1116"/>
      <c r="RNV53" s="1116"/>
      <c r="RNW53" s="1116"/>
      <c r="RNX53" s="1116"/>
      <c r="RNY53" s="1116"/>
      <c r="RNZ53" s="1116"/>
      <c r="ROA53" s="1116"/>
      <c r="ROB53" s="1116"/>
      <c r="ROC53" s="1116"/>
      <c r="ROD53" s="1116"/>
      <c r="ROE53" s="1116"/>
      <c r="ROF53" s="1116"/>
      <c r="ROG53" s="1116"/>
      <c r="ROH53" s="1116"/>
      <c r="ROI53" s="1116"/>
      <c r="ROJ53" s="1116"/>
      <c r="ROK53" s="1116"/>
      <c r="ROL53" s="1116"/>
      <c r="ROM53" s="1116"/>
      <c r="RON53" s="1116"/>
      <c r="ROO53" s="1116"/>
      <c r="ROP53" s="1116"/>
      <c r="ROQ53" s="1116"/>
      <c r="ROR53" s="1116"/>
      <c r="ROS53" s="1116"/>
      <c r="ROT53" s="1116"/>
      <c r="ROU53" s="1116"/>
      <c r="ROV53" s="1116"/>
      <c r="ROW53" s="1116"/>
      <c r="ROX53" s="1116"/>
      <c r="ROY53" s="1116"/>
      <c r="ROZ53" s="1116"/>
      <c r="RPA53" s="1116"/>
      <c r="RPB53" s="1116"/>
      <c r="RPC53" s="1116"/>
      <c r="RPD53" s="1116"/>
      <c r="RPE53" s="1116"/>
      <c r="RPF53" s="1116"/>
      <c r="RPG53" s="1116"/>
      <c r="RPH53" s="1116"/>
      <c r="RPI53" s="1116"/>
      <c r="RPJ53" s="1116"/>
      <c r="RPK53" s="1116"/>
      <c r="RPL53" s="1116"/>
      <c r="RPM53" s="1116"/>
      <c r="RPN53" s="1116"/>
      <c r="RPO53" s="1116"/>
      <c r="RPP53" s="1116"/>
      <c r="RPQ53" s="1116"/>
      <c r="RPR53" s="1116"/>
      <c r="RPS53" s="1116"/>
      <c r="RPT53" s="1116"/>
      <c r="RPU53" s="1116"/>
      <c r="RPV53" s="1116"/>
      <c r="RPW53" s="1116"/>
      <c r="RPX53" s="1116"/>
      <c r="RPY53" s="1116"/>
      <c r="RPZ53" s="1116"/>
      <c r="RQA53" s="1116"/>
      <c r="RQB53" s="1116"/>
      <c r="RQC53" s="1116"/>
      <c r="RQD53" s="1116"/>
      <c r="RQE53" s="1116"/>
      <c r="RQF53" s="1116"/>
      <c r="RQG53" s="1116"/>
      <c r="RQH53" s="1116"/>
      <c r="RQI53" s="1116"/>
      <c r="RQJ53" s="1116"/>
      <c r="RQK53" s="1116"/>
      <c r="RQL53" s="1116"/>
      <c r="RQM53" s="1116"/>
      <c r="RQN53" s="1116"/>
      <c r="RQO53" s="1116"/>
      <c r="RQP53" s="1116"/>
      <c r="RQQ53" s="1116"/>
      <c r="RQR53" s="1116"/>
      <c r="RQS53" s="1116"/>
      <c r="RQT53" s="1116"/>
      <c r="RQU53" s="1116"/>
      <c r="RQV53" s="1116"/>
      <c r="RQW53" s="1116"/>
      <c r="RQX53" s="1116"/>
      <c r="RQY53" s="1116"/>
      <c r="RQZ53" s="1116"/>
      <c r="RRA53" s="1116"/>
      <c r="RRB53" s="1116"/>
      <c r="RRC53" s="1116"/>
      <c r="RRD53" s="1116"/>
      <c r="RRE53" s="1116"/>
      <c r="RRF53" s="1116"/>
      <c r="RRG53" s="1116"/>
      <c r="RRH53" s="1116"/>
      <c r="RRI53" s="1116"/>
      <c r="RRJ53" s="1116"/>
      <c r="RRK53" s="1116"/>
      <c r="RRL53" s="1116"/>
      <c r="RRM53" s="1116"/>
      <c r="RRN53" s="1116"/>
      <c r="RRO53" s="1116"/>
      <c r="RRP53" s="1116"/>
      <c r="RRQ53" s="1116"/>
      <c r="RRR53" s="1116"/>
      <c r="RRS53" s="1116"/>
      <c r="RRT53" s="1116"/>
      <c r="RRU53" s="1116"/>
      <c r="RRV53" s="1116"/>
      <c r="RRW53" s="1116"/>
      <c r="RRX53" s="1116"/>
      <c r="RRY53" s="1116"/>
      <c r="RRZ53" s="1116"/>
      <c r="RSA53" s="1116"/>
      <c r="RSB53" s="1116"/>
      <c r="RSC53" s="1116"/>
      <c r="RSD53" s="1116"/>
      <c r="RSE53" s="1116"/>
      <c r="RSF53" s="1116"/>
      <c r="RSG53" s="1116"/>
      <c r="RSH53" s="1116"/>
      <c r="RSI53" s="1116"/>
      <c r="RSJ53" s="1116"/>
      <c r="RSK53" s="1116"/>
      <c r="RSL53" s="1116"/>
      <c r="RSM53" s="1116"/>
      <c r="RSN53" s="1116"/>
      <c r="RSO53" s="1116"/>
      <c r="RSP53" s="1116"/>
      <c r="RSQ53" s="1116"/>
      <c r="RSR53" s="1116"/>
      <c r="RSS53" s="1116"/>
      <c r="RST53" s="1116"/>
      <c r="RSU53" s="1116"/>
      <c r="RSV53" s="1116"/>
      <c r="RSW53" s="1116"/>
      <c r="RSX53" s="1116"/>
      <c r="RSY53" s="1116"/>
      <c r="RSZ53" s="1116"/>
      <c r="RTA53" s="1116"/>
      <c r="RTB53" s="1116"/>
      <c r="RTC53" s="1116"/>
      <c r="RTD53" s="1116"/>
      <c r="RTE53" s="1116"/>
      <c r="RTF53" s="1116"/>
      <c r="RTG53" s="1116"/>
      <c r="RTH53" s="1116"/>
      <c r="RTI53" s="1116"/>
      <c r="RTJ53" s="1116"/>
      <c r="RTK53" s="1116"/>
      <c r="RTL53" s="1116"/>
      <c r="RTM53" s="1116"/>
      <c r="RTN53" s="1116"/>
      <c r="RTO53" s="1116"/>
      <c r="RTP53" s="1116"/>
      <c r="RTQ53" s="1116"/>
      <c r="RTR53" s="1116"/>
      <c r="RTS53" s="1116"/>
      <c r="RTT53" s="1116"/>
      <c r="RTU53" s="1116"/>
      <c r="RTV53" s="1116"/>
      <c r="RTW53" s="1116"/>
      <c r="RTX53" s="1116"/>
      <c r="RTY53" s="1116"/>
      <c r="RTZ53" s="1116"/>
      <c r="RUA53" s="1116"/>
      <c r="RUB53" s="1116"/>
      <c r="RUC53" s="1116"/>
      <c r="RUD53" s="1116"/>
      <c r="RUE53" s="1116"/>
      <c r="RUF53" s="1116"/>
      <c r="RUG53" s="1116"/>
      <c r="RUH53" s="1116"/>
      <c r="RUI53" s="1116"/>
      <c r="RUJ53" s="1116"/>
      <c r="RUK53" s="1116"/>
      <c r="RUL53" s="1116"/>
      <c r="RUM53" s="1116"/>
      <c r="RUN53" s="1116"/>
      <c r="RUO53" s="1116"/>
      <c r="RUP53" s="1116"/>
      <c r="RUQ53" s="1116"/>
      <c r="RUR53" s="1116"/>
      <c r="RUS53" s="1116"/>
      <c r="RUT53" s="1116"/>
      <c r="RUU53" s="1116"/>
      <c r="RUV53" s="1116"/>
      <c r="RUW53" s="1116"/>
      <c r="RUX53" s="1116"/>
      <c r="RUY53" s="1116"/>
      <c r="RUZ53" s="1116"/>
      <c r="RVA53" s="1116"/>
      <c r="RVB53" s="1116"/>
      <c r="RVC53" s="1116"/>
      <c r="RVD53" s="1116"/>
      <c r="RVE53" s="1116"/>
      <c r="RVF53" s="1116"/>
      <c r="RVG53" s="1116"/>
      <c r="RVH53" s="1116"/>
      <c r="RVI53" s="1116"/>
      <c r="RVJ53" s="1116"/>
      <c r="RVK53" s="1116"/>
      <c r="RVL53" s="1116"/>
      <c r="RVM53" s="1116"/>
      <c r="RVN53" s="1116"/>
      <c r="RVO53" s="1116"/>
      <c r="RVP53" s="1116"/>
      <c r="RVQ53" s="1116"/>
      <c r="RVR53" s="1116"/>
      <c r="RVS53" s="1116"/>
      <c r="RVT53" s="1116"/>
      <c r="RVU53" s="1116"/>
      <c r="RVV53" s="1116"/>
      <c r="RVW53" s="1116"/>
      <c r="RVX53" s="1116"/>
      <c r="RVY53" s="1116"/>
      <c r="RVZ53" s="1116"/>
      <c r="RWA53" s="1116"/>
      <c r="RWB53" s="1116"/>
      <c r="RWC53" s="1116"/>
      <c r="RWD53" s="1116"/>
      <c r="RWE53" s="1116"/>
      <c r="RWF53" s="1116"/>
      <c r="RWG53" s="1116"/>
      <c r="RWH53" s="1116"/>
      <c r="RWI53" s="1116"/>
      <c r="RWJ53" s="1116"/>
      <c r="RWK53" s="1116"/>
      <c r="RWL53" s="1116"/>
      <c r="RWM53" s="1116"/>
      <c r="RWN53" s="1116"/>
      <c r="RWO53" s="1116"/>
      <c r="RWP53" s="1116"/>
      <c r="RWQ53" s="1116"/>
      <c r="RWR53" s="1116"/>
      <c r="RWS53" s="1116"/>
      <c r="RWT53" s="1116"/>
      <c r="RWU53" s="1116"/>
      <c r="RWV53" s="1116"/>
      <c r="RWW53" s="1116"/>
      <c r="RWX53" s="1116"/>
      <c r="RWY53" s="1116"/>
      <c r="RWZ53" s="1116"/>
      <c r="RXA53" s="1116"/>
      <c r="RXB53" s="1116"/>
      <c r="RXC53" s="1116"/>
      <c r="RXD53" s="1116"/>
      <c r="RXE53" s="1116"/>
      <c r="RXF53" s="1116"/>
      <c r="RXG53" s="1116"/>
      <c r="RXH53" s="1116"/>
      <c r="RXI53" s="1116"/>
      <c r="RXJ53" s="1116"/>
      <c r="RXK53" s="1116"/>
      <c r="RXL53" s="1116"/>
      <c r="RXM53" s="1116"/>
      <c r="RXN53" s="1116"/>
      <c r="RXO53" s="1116"/>
      <c r="RXP53" s="1116"/>
      <c r="RXQ53" s="1116"/>
      <c r="RXR53" s="1116"/>
      <c r="RXS53" s="1116"/>
      <c r="RXT53" s="1116"/>
      <c r="RXU53" s="1116"/>
      <c r="RXV53" s="1116"/>
      <c r="RXW53" s="1116"/>
      <c r="RXX53" s="1116"/>
      <c r="RXY53" s="1116"/>
      <c r="RXZ53" s="1116"/>
      <c r="RYA53" s="1116"/>
      <c r="RYB53" s="1116"/>
      <c r="RYC53" s="1116"/>
      <c r="RYD53" s="1116"/>
      <c r="RYE53" s="1116"/>
      <c r="RYF53" s="1116"/>
      <c r="RYG53" s="1116"/>
      <c r="RYH53" s="1116"/>
      <c r="RYI53" s="1116"/>
      <c r="RYJ53" s="1116"/>
      <c r="RYK53" s="1116"/>
      <c r="RYL53" s="1116"/>
      <c r="RYM53" s="1116"/>
      <c r="RYN53" s="1116"/>
      <c r="RYO53" s="1116"/>
      <c r="RYP53" s="1116"/>
      <c r="RYQ53" s="1116"/>
      <c r="RYR53" s="1116"/>
      <c r="RYS53" s="1116"/>
      <c r="RYT53" s="1116"/>
      <c r="RYU53" s="1116"/>
      <c r="RYV53" s="1116"/>
      <c r="RYW53" s="1116"/>
      <c r="RYX53" s="1116"/>
      <c r="RYY53" s="1116"/>
      <c r="RYZ53" s="1116"/>
      <c r="RZA53" s="1116"/>
      <c r="RZB53" s="1116"/>
      <c r="RZC53" s="1116"/>
      <c r="RZD53" s="1116"/>
      <c r="RZE53" s="1116"/>
      <c r="RZF53" s="1116"/>
      <c r="RZG53" s="1116"/>
      <c r="RZH53" s="1116"/>
      <c r="RZI53" s="1116"/>
      <c r="RZJ53" s="1116"/>
      <c r="RZK53" s="1116"/>
      <c r="RZL53" s="1116"/>
      <c r="RZM53" s="1116"/>
      <c r="RZN53" s="1116"/>
      <c r="RZO53" s="1116"/>
      <c r="RZP53" s="1116"/>
      <c r="RZQ53" s="1116"/>
      <c r="RZR53" s="1116"/>
      <c r="RZS53" s="1116"/>
      <c r="RZT53" s="1116"/>
      <c r="RZU53" s="1116"/>
      <c r="RZV53" s="1116"/>
      <c r="RZW53" s="1116"/>
      <c r="RZX53" s="1116"/>
      <c r="RZY53" s="1116"/>
      <c r="RZZ53" s="1116"/>
      <c r="SAA53" s="1116"/>
      <c r="SAB53" s="1116"/>
      <c r="SAC53" s="1116"/>
      <c r="SAD53" s="1116"/>
      <c r="SAE53" s="1116"/>
      <c r="SAF53" s="1116"/>
      <c r="SAG53" s="1116"/>
      <c r="SAH53" s="1116"/>
      <c r="SAI53" s="1116"/>
      <c r="SAJ53" s="1116"/>
      <c r="SAK53" s="1116"/>
      <c r="SAL53" s="1116"/>
      <c r="SAM53" s="1116"/>
      <c r="SAN53" s="1116"/>
      <c r="SAO53" s="1116"/>
      <c r="SAP53" s="1116"/>
      <c r="SAQ53" s="1116"/>
      <c r="SAR53" s="1116"/>
      <c r="SAS53" s="1116"/>
      <c r="SAT53" s="1116"/>
      <c r="SAU53" s="1116"/>
      <c r="SAV53" s="1116"/>
      <c r="SAW53" s="1116"/>
      <c r="SAX53" s="1116"/>
      <c r="SAY53" s="1116"/>
      <c r="SAZ53" s="1116"/>
      <c r="SBA53" s="1116"/>
      <c r="SBB53" s="1116"/>
      <c r="SBC53" s="1116"/>
      <c r="SBD53" s="1116"/>
      <c r="SBE53" s="1116"/>
      <c r="SBF53" s="1116"/>
      <c r="SBG53" s="1116"/>
      <c r="SBH53" s="1116"/>
      <c r="SBI53" s="1116"/>
      <c r="SBJ53" s="1116"/>
      <c r="SBK53" s="1116"/>
      <c r="SBL53" s="1116"/>
      <c r="SBM53" s="1116"/>
      <c r="SBN53" s="1116"/>
      <c r="SBO53" s="1116"/>
      <c r="SBP53" s="1116"/>
      <c r="SBQ53" s="1116"/>
      <c r="SBR53" s="1116"/>
      <c r="SBS53" s="1116"/>
      <c r="SBT53" s="1116"/>
      <c r="SBU53" s="1116"/>
      <c r="SBV53" s="1116"/>
      <c r="SBW53" s="1116"/>
      <c r="SBX53" s="1116"/>
      <c r="SBY53" s="1116"/>
      <c r="SBZ53" s="1116"/>
      <c r="SCA53" s="1116"/>
      <c r="SCB53" s="1116"/>
      <c r="SCC53" s="1116"/>
      <c r="SCD53" s="1116"/>
      <c r="SCE53" s="1116"/>
      <c r="SCF53" s="1116"/>
      <c r="SCG53" s="1116"/>
      <c r="SCH53" s="1116"/>
      <c r="SCI53" s="1116"/>
      <c r="SCJ53" s="1116"/>
      <c r="SCK53" s="1116"/>
      <c r="SCL53" s="1116"/>
      <c r="SCM53" s="1116"/>
      <c r="SCN53" s="1116"/>
      <c r="SCO53" s="1116"/>
      <c r="SCP53" s="1116"/>
      <c r="SCQ53" s="1116"/>
      <c r="SCR53" s="1116"/>
      <c r="SCS53" s="1116"/>
      <c r="SCT53" s="1116"/>
      <c r="SCU53" s="1116"/>
      <c r="SCV53" s="1116"/>
      <c r="SCW53" s="1116"/>
      <c r="SCX53" s="1116"/>
      <c r="SCY53" s="1116"/>
      <c r="SCZ53" s="1116"/>
      <c r="SDA53" s="1116"/>
      <c r="SDB53" s="1116"/>
      <c r="SDC53" s="1116"/>
      <c r="SDD53" s="1116"/>
      <c r="SDE53" s="1116"/>
      <c r="SDF53" s="1116"/>
      <c r="SDG53" s="1116"/>
      <c r="SDH53" s="1116"/>
      <c r="SDI53" s="1116"/>
      <c r="SDJ53" s="1116"/>
      <c r="SDK53" s="1116"/>
      <c r="SDL53" s="1116"/>
      <c r="SDM53" s="1116"/>
      <c r="SDN53" s="1116"/>
      <c r="SDO53" s="1116"/>
      <c r="SDP53" s="1116"/>
      <c r="SDQ53" s="1116"/>
      <c r="SDR53" s="1116"/>
      <c r="SDS53" s="1116"/>
      <c r="SDT53" s="1116"/>
      <c r="SDU53" s="1116"/>
      <c r="SDV53" s="1116"/>
      <c r="SDW53" s="1116"/>
      <c r="SDX53" s="1116"/>
      <c r="SDY53" s="1116"/>
      <c r="SDZ53" s="1116"/>
      <c r="SEA53" s="1116"/>
      <c r="SEB53" s="1116"/>
      <c r="SEC53" s="1116"/>
      <c r="SED53" s="1116"/>
      <c r="SEE53" s="1116"/>
      <c r="SEF53" s="1116"/>
      <c r="SEG53" s="1116"/>
      <c r="SEH53" s="1116"/>
      <c r="SEI53" s="1116"/>
      <c r="SEJ53" s="1116"/>
      <c r="SEK53" s="1116"/>
      <c r="SEL53" s="1116"/>
      <c r="SEM53" s="1116"/>
      <c r="SEN53" s="1116"/>
      <c r="SEO53" s="1116"/>
      <c r="SEP53" s="1116"/>
      <c r="SEQ53" s="1116"/>
      <c r="SER53" s="1116"/>
      <c r="SES53" s="1116"/>
      <c r="SET53" s="1116"/>
      <c r="SEU53" s="1116"/>
      <c r="SEV53" s="1116"/>
      <c r="SEW53" s="1116"/>
      <c r="SEX53" s="1116"/>
      <c r="SEY53" s="1116"/>
      <c r="SEZ53" s="1116"/>
      <c r="SFA53" s="1116"/>
      <c r="SFB53" s="1116"/>
      <c r="SFC53" s="1116"/>
      <c r="SFD53" s="1116"/>
      <c r="SFE53" s="1116"/>
      <c r="SFF53" s="1116"/>
      <c r="SFG53" s="1116"/>
      <c r="SFH53" s="1116"/>
      <c r="SFI53" s="1116"/>
      <c r="SFJ53" s="1116"/>
      <c r="SFK53" s="1116"/>
      <c r="SFL53" s="1116"/>
      <c r="SFM53" s="1116"/>
      <c r="SFN53" s="1116"/>
      <c r="SFO53" s="1116"/>
      <c r="SFP53" s="1116"/>
      <c r="SFQ53" s="1116"/>
      <c r="SFR53" s="1116"/>
      <c r="SFS53" s="1116"/>
      <c r="SFT53" s="1116"/>
      <c r="SFU53" s="1116"/>
      <c r="SFV53" s="1116"/>
      <c r="SFW53" s="1116"/>
      <c r="SFX53" s="1116"/>
      <c r="SFY53" s="1116"/>
      <c r="SFZ53" s="1116"/>
      <c r="SGA53" s="1116"/>
      <c r="SGB53" s="1116"/>
      <c r="SGC53" s="1116"/>
      <c r="SGD53" s="1116"/>
      <c r="SGE53" s="1116"/>
      <c r="SGF53" s="1116"/>
      <c r="SGG53" s="1116"/>
      <c r="SGH53" s="1116"/>
      <c r="SGI53" s="1116"/>
      <c r="SGJ53" s="1116"/>
      <c r="SGK53" s="1116"/>
      <c r="SGL53" s="1116"/>
      <c r="SGM53" s="1116"/>
      <c r="SGN53" s="1116"/>
      <c r="SGO53" s="1116"/>
      <c r="SGP53" s="1116"/>
      <c r="SGQ53" s="1116"/>
      <c r="SGR53" s="1116"/>
      <c r="SGS53" s="1116"/>
      <c r="SGT53" s="1116"/>
      <c r="SGU53" s="1116"/>
      <c r="SGV53" s="1116"/>
      <c r="SGW53" s="1116"/>
      <c r="SGX53" s="1116"/>
      <c r="SGY53" s="1116"/>
      <c r="SGZ53" s="1116"/>
      <c r="SHA53" s="1116"/>
      <c r="SHB53" s="1116"/>
      <c r="SHC53" s="1116"/>
      <c r="SHD53" s="1116"/>
      <c r="SHE53" s="1116"/>
      <c r="SHF53" s="1116"/>
      <c r="SHG53" s="1116"/>
      <c r="SHH53" s="1116"/>
      <c r="SHI53" s="1116"/>
      <c r="SHJ53" s="1116"/>
      <c r="SHK53" s="1116"/>
      <c r="SHL53" s="1116"/>
      <c r="SHM53" s="1116"/>
      <c r="SHN53" s="1116"/>
      <c r="SHO53" s="1116"/>
      <c r="SHP53" s="1116"/>
      <c r="SHQ53" s="1116"/>
      <c r="SHR53" s="1116"/>
      <c r="SHS53" s="1116"/>
      <c r="SHT53" s="1116"/>
      <c r="SHU53" s="1116"/>
      <c r="SHV53" s="1116"/>
      <c r="SHW53" s="1116"/>
      <c r="SHX53" s="1116"/>
      <c r="SHY53" s="1116"/>
      <c r="SHZ53" s="1116"/>
      <c r="SIA53" s="1116"/>
      <c r="SIB53" s="1116"/>
      <c r="SIC53" s="1116"/>
      <c r="SID53" s="1116"/>
      <c r="SIE53" s="1116"/>
      <c r="SIF53" s="1116"/>
      <c r="SIG53" s="1116"/>
      <c r="SIH53" s="1116"/>
      <c r="SII53" s="1116"/>
      <c r="SIJ53" s="1116"/>
      <c r="SIK53" s="1116"/>
      <c r="SIL53" s="1116"/>
      <c r="SIM53" s="1116"/>
      <c r="SIN53" s="1116"/>
      <c r="SIO53" s="1116"/>
      <c r="SIP53" s="1116"/>
      <c r="SIQ53" s="1116"/>
      <c r="SIR53" s="1116"/>
      <c r="SIS53" s="1116"/>
      <c r="SIT53" s="1116"/>
      <c r="SIU53" s="1116"/>
      <c r="SIV53" s="1116"/>
      <c r="SIW53" s="1116"/>
      <c r="SIX53" s="1116"/>
      <c r="SIY53" s="1116"/>
      <c r="SIZ53" s="1116"/>
      <c r="SJA53" s="1116"/>
      <c r="SJB53" s="1116"/>
      <c r="SJC53" s="1116"/>
      <c r="SJD53" s="1116"/>
      <c r="SJE53" s="1116"/>
      <c r="SJF53" s="1116"/>
      <c r="SJG53" s="1116"/>
      <c r="SJH53" s="1116"/>
      <c r="SJI53" s="1116"/>
      <c r="SJJ53" s="1116"/>
      <c r="SJK53" s="1116"/>
      <c r="SJL53" s="1116"/>
      <c r="SJM53" s="1116"/>
      <c r="SJN53" s="1116"/>
      <c r="SJO53" s="1116"/>
      <c r="SJP53" s="1116"/>
      <c r="SJQ53" s="1116"/>
      <c r="SJR53" s="1116"/>
      <c r="SJS53" s="1116"/>
      <c r="SJT53" s="1116"/>
      <c r="SJU53" s="1116"/>
      <c r="SJV53" s="1116"/>
      <c r="SJW53" s="1116"/>
      <c r="SJX53" s="1116"/>
      <c r="SJY53" s="1116"/>
      <c r="SJZ53" s="1116"/>
      <c r="SKA53" s="1116"/>
      <c r="SKB53" s="1116"/>
      <c r="SKC53" s="1116"/>
      <c r="SKD53" s="1116"/>
      <c r="SKE53" s="1116"/>
      <c r="SKF53" s="1116"/>
      <c r="SKG53" s="1116"/>
      <c r="SKH53" s="1116"/>
      <c r="SKI53" s="1116"/>
      <c r="SKJ53" s="1116"/>
      <c r="SKK53" s="1116"/>
      <c r="SKL53" s="1116"/>
      <c r="SKM53" s="1116"/>
      <c r="SKN53" s="1116"/>
      <c r="SKO53" s="1116"/>
      <c r="SKP53" s="1116"/>
      <c r="SKQ53" s="1116"/>
      <c r="SKR53" s="1116"/>
      <c r="SKS53" s="1116"/>
      <c r="SKT53" s="1116"/>
      <c r="SKU53" s="1116"/>
      <c r="SKV53" s="1116"/>
      <c r="SKW53" s="1116"/>
      <c r="SKX53" s="1116"/>
      <c r="SKY53" s="1116"/>
      <c r="SKZ53" s="1116"/>
      <c r="SLA53" s="1116"/>
      <c r="SLB53" s="1116"/>
      <c r="SLC53" s="1116"/>
      <c r="SLD53" s="1116"/>
      <c r="SLE53" s="1116"/>
      <c r="SLF53" s="1116"/>
      <c r="SLG53" s="1116"/>
      <c r="SLH53" s="1116"/>
      <c r="SLI53" s="1116"/>
      <c r="SLJ53" s="1116"/>
      <c r="SLK53" s="1116"/>
      <c r="SLL53" s="1116"/>
      <c r="SLM53" s="1116"/>
      <c r="SLN53" s="1116"/>
      <c r="SLO53" s="1116"/>
      <c r="SLP53" s="1116"/>
      <c r="SLQ53" s="1116"/>
      <c r="SLR53" s="1116"/>
      <c r="SLS53" s="1116"/>
      <c r="SLT53" s="1116"/>
      <c r="SLU53" s="1116"/>
      <c r="SLV53" s="1116"/>
      <c r="SLW53" s="1116"/>
      <c r="SLX53" s="1116"/>
      <c r="SLY53" s="1116"/>
      <c r="SLZ53" s="1116"/>
      <c r="SMA53" s="1116"/>
      <c r="SMB53" s="1116"/>
      <c r="SMC53" s="1116"/>
      <c r="SMD53" s="1116"/>
      <c r="SME53" s="1116"/>
      <c r="SMF53" s="1116"/>
      <c r="SMG53" s="1116"/>
      <c r="SMH53" s="1116"/>
      <c r="SMI53" s="1116"/>
      <c r="SMJ53" s="1116"/>
      <c r="SMK53" s="1116"/>
      <c r="SML53" s="1116"/>
      <c r="SMM53" s="1116"/>
      <c r="SMN53" s="1116"/>
      <c r="SMO53" s="1116"/>
      <c r="SMP53" s="1116"/>
      <c r="SMQ53" s="1116"/>
      <c r="SMR53" s="1116"/>
      <c r="SMS53" s="1116"/>
      <c r="SMT53" s="1116"/>
      <c r="SMU53" s="1116"/>
      <c r="SMV53" s="1116"/>
      <c r="SMW53" s="1116"/>
      <c r="SMX53" s="1116"/>
      <c r="SMY53" s="1116"/>
      <c r="SMZ53" s="1116"/>
      <c r="SNA53" s="1116"/>
      <c r="SNB53" s="1116"/>
      <c r="SNC53" s="1116"/>
      <c r="SND53" s="1116"/>
      <c r="SNE53" s="1116"/>
      <c r="SNF53" s="1116"/>
      <c r="SNG53" s="1116"/>
      <c r="SNH53" s="1116"/>
      <c r="SNI53" s="1116"/>
      <c r="SNJ53" s="1116"/>
      <c r="SNK53" s="1116"/>
      <c r="SNL53" s="1116"/>
      <c r="SNM53" s="1116"/>
      <c r="SNN53" s="1116"/>
      <c r="SNO53" s="1116"/>
      <c r="SNP53" s="1116"/>
      <c r="SNQ53" s="1116"/>
      <c r="SNR53" s="1116"/>
      <c r="SNS53" s="1116"/>
      <c r="SNT53" s="1116"/>
      <c r="SNU53" s="1116"/>
      <c r="SNV53" s="1116"/>
      <c r="SNW53" s="1116"/>
      <c r="SNX53" s="1116"/>
      <c r="SNY53" s="1116"/>
      <c r="SNZ53" s="1116"/>
      <c r="SOA53" s="1116"/>
      <c r="SOB53" s="1116"/>
      <c r="SOC53" s="1116"/>
      <c r="SOD53" s="1116"/>
      <c r="SOE53" s="1116"/>
      <c r="SOF53" s="1116"/>
      <c r="SOG53" s="1116"/>
      <c r="SOH53" s="1116"/>
      <c r="SOI53" s="1116"/>
      <c r="SOJ53" s="1116"/>
      <c r="SOK53" s="1116"/>
      <c r="SOL53" s="1116"/>
      <c r="SOM53" s="1116"/>
      <c r="SON53" s="1116"/>
      <c r="SOO53" s="1116"/>
      <c r="SOP53" s="1116"/>
      <c r="SOQ53" s="1116"/>
      <c r="SOR53" s="1116"/>
      <c r="SOS53" s="1116"/>
      <c r="SOT53" s="1116"/>
      <c r="SOU53" s="1116"/>
      <c r="SOV53" s="1116"/>
      <c r="SOW53" s="1116"/>
      <c r="SOX53" s="1116"/>
      <c r="SOY53" s="1116"/>
      <c r="SOZ53" s="1116"/>
      <c r="SPA53" s="1116"/>
      <c r="SPB53" s="1116"/>
      <c r="SPC53" s="1116"/>
      <c r="SPD53" s="1116"/>
      <c r="SPE53" s="1116"/>
      <c r="SPF53" s="1116"/>
      <c r="SPG53" s="1116"/>
      <c r="SPH53" s="1116"/>
      <c r="SPI53" s="1116"/>
      <c r="SPJ53" s="1116"/>
      <c r="SPK53" s="1116"/>
      <c r="SPL53" s="1116"/>
      <c r="SPM53" s="1116"/>
      <c r="SPN53" s="1116"/>
      <c r="SPO53" s="1116"/>
      <c r="SPP53" s="1116"/>
      <c r="SPQ53" s="1116"/>
      <c r="SPR53" s="1116"/>
      <c r="SPS53" s="1116"/>
      <c r="SPT53" s="1116"/>
      <c r="SPU53" s="1116"/>
      <c r="SPV53" s="1116"/>
      <c r="SPW53" s="1116"/>
      <c r="SPX53" s="1116"/>
      <c r="SPY53" s="1116"/>
      <c r="SPZ53" s="1116"/>
      <c r="SQA53" s="1116"/>
      <c r="SQB53" s="1116"/>
      <c r="SQC53" s="1116"/>
      <c r="SQD53" s="1116"/>
      <c r="SQE53" s="1116"/>
      <c r="SQF53" s="1116"/>
      <c r="SQG53" s="1116"/>
      <c r="SQH53" s="1116"/>
      <c r="SQI53" s="1116"/>
      <c r="SQJ53" s="1116"/>
      <c r="SQK53" s="1116"/>
      <c r="SQL53" s="1116"/>
      <c r="SQM53" s="1116"/>
      <c r="SQN53" s="1116"/>
      <c r="SQO53" s="1116"/>
      <c r="SQP53" s="1116"/>
      <c r="SQQ53" s="1116"/>
      <c r="SQR53" s="1116"/>
      <c r="SQS53" s="1116"/>
      <c r="SQT53" s="1116"/>
      <c r="SQU53" s="1116"/>
      <c r="SQV53" s="1116"/>
      <c r="SQW53" s="1116"/>
      <c r="SQX53" s="1116"/>
      <c r="SQY53" s="1116"/>
      <c r="SQZ53" s="1116"/>
      <c r="SRA53" s="1116"/>
      <c r="SRB53" s="1116"/>
      <c r="SRC53" s="1116"/>
      <c r="SRD53" s="1116"/>
      <c r="SRE53" s="1116"/>
      <c r="SRF53" s="1116"/>
      <c r="SRG53" s="1116"/>
      <c r="SRH53" s="1116"/>
      <c r="SRI53" s="1116"/>
      <c r="SRJ53" s="1116"/>
      <c r="SRK53" s="1116"/>
      <c r="SRL53" s="1116"/>
      <c r="SRM53" s="1116"/>
      <c r="SRN53" s="1116"/>
      <c r="SRO53" s="1116"/>
      <c r="SRP53" s="1116"/>
      <c r="SRQ53" s="1116"/>
      <c r="SRR53" s="1116"/>
      <c r="SRS53" s="1116"/>
      <c r="SRT53" s="1116"/>
      <c r="SRU53" s="1116"/>
      <c r="SRV53" s="1116"/>
      <c r="SRW53" s="1116"/>
      <c r="SRX53" s="1116"/>
      <c r="SRY53" s="1116"/>
      <c r="SRZ53" s="1116"/>
      <c r="SSA53" s="1116"/>
      <c r="SSB53" s="1116"/>
      <c r="SSC53" s="1116"/>
      <c r="SSD53" s="1116"/>
      <c r="SSE53" s="1116"/>
      <c r="SSF53" s="1116"/>
      <c r="SSG53" s="1116"/>
      <c r="SSH53" s="1116"/>
      <c r="SSI53" s="1116"/>
      <c r="SSJ53" s="1116"/>
      <c r="SSK53" s="1116"/>
      <c r="SSL53" s="1116"/>
      <c r="SSM53" s="1116"/>
      <c r="SSN53" s="1116"/>
      <c r="SSO53" s="1116"/>
      <c r="SSP53" s="1116"/>
      <c r="SSQ53" s="1116"/>
      <c r="SSR53" s="1116"/>
      <c r="SSS53" s="1116"/>
      <c r="SST53" s="1116"/>
      <c r="SSU53" s="1116"/>
      <c r="SSV53" s="1116"/>
      <c r="SSW53" s="1116"/>
      <c r="SSX53" s="1116"/>
      <c r="SSY53" s="1116"/>
      <c r="SSZ53" s="1116"/>
      <c r="STA53" s="1116"/>
      <c r="STB53" s="1116"/>
      <c r="STC53" s="1116"/>
      <c r="STD53" s="1116"/>
      <c r="STE53" s="1116"/>
      <c r="STF53" s="1116"/>
      <c r="STG53" s="1116"/>
      <c r="STH53" s="1116"/>
      <c r="STI53" s="1116"/>
      <c r="STJ53" s="1116"/>
      <c r="STK53" s="1116"/>
      <c r="STL53" s="1116"/>
      <c r="STM53" s="1116"/>
      <c r="STN53" s="1116"/>
      <c r="STO53" s="1116"/>
      <c r="STP53" s="1116"/>
      <c r="STQ53" s="1116"/>
      <c r="STR53" s="1116"/>
      <c r="STS53" s="1116"/>
      <c r="STT53" s="1116"/>
      <c r="STU53" s="1116"/>
      <c r="STV53" s="1116"/>
      <c r="STW53" s="1116"/>
      <c r="STX53" s="1116"/>
      <c r="STY53" s="1116"/>
      <c r="STZ53" s="1116"/>
      <c r="SUA53" s="1116"/>
      <c r="SUB53" s="1116"/>
      <c r="SUC53" s="1116"/>
      <c r="SUD53" s="1116"/>
      <c r="SUE53" s="1116"/>
      <c r="SUF53" s="1116"/>
      <c r="SUG53" s="1116"/>
      <c r="SUH53" s="1116"/>
      <c r="SUI53" s="1116"/>
      <c r="SUJ53" s="1116"/>
      <c r="SUK53" s="1116"/>
      <c r="SUL53" s="1116"/>
      <c r="SUM53" s="1116"/>
      <c r="SUN53" s="1116"/>
      <c r="SUO53" s="1116"/>
      <c r="SUP53" s="1116"/>
      <c r="SUQ53" s="1116"/>
      <c r="SUR53" s="1116"/>
      <c r="SUS53" s="1116"/>
      <c r="SUT53" s="1116"/>
      <c r="SUU53" s="1116"/>
      <c r="SUV53" s="1116"/>
      <c r="SUW53" s="1116"/>
      <c r="SUX53" s="1116"/>
      <c r="SUY53" s="1116"/>
      <c r="SUZ53" s="1116"/>
      <c r="SVA53" s="1116"/>
      <c r="SVB53" s="1116"/>
      <c r="SVC53" s="1116"/>
      <c r="SVD53" s="1116"/>
      <c r="SVE53" s="1116"/>
      <c r="SVF53" s="1116"/>
      <c r="SVG53" s="1116"/>
      <c r="SVH53" s="1116"/>
      <c r="SVI53" s="1116"/>
      <c r="SVJ53" s="1116"/>
      <c r="SVK53" s="1116"/>
      <c r="SVL53" s="1116"/>
      <c r="SVM53" s="1116"/>
      <c r="SVN53" s="1116"/>
      <c r="SVO53" s="1116"/>
      <c r="SVP53" s="1116"/>
      <c r="SVQ53" s="1116"/>
      <c r="SVR53" s="1116"/>
      <c r="SVS53" s="1116"/>
      <c r="SVT53" s="1116"/>
      <c r="SVU53" s="1116"/>
      <c r="SVV53" s="1116"/>
      <c r="SVW53" s="1116"/>
      <c r="SVX53" s="1116"/>
      <c r="SVY53" s="1116"/>
      <c r="SVZ53" s="1116"/>
      <c r="SWA53" s="1116"/>
      <c r="SWB53" s="1116"/>
      <c r="SWC53" s="1116"/>
      <c r="SWD53" s="1116"/>
      <c r="SWE53" s="1116"/>
      <c r="SWF53" s="1116"/>
      <c r="SWG53" s="1116"/>
      <c r="SWH53" s="1116"/>
      <c r="SWI53" s="1116"/>
      <c r="SWJ53" s="1116"/>
      <c r="SWK53" s="1116"/>
      <c r="SWL53" s="1116"/>
      <c r="SWM53" s="1116"/>
      <c r="SWN53" s="1116"/>
      <c r="SWO53" s="1116"/>
      <c r="SWP53" s="1116"/>
      <c r="SWQ53" s="1116"/>
      <c r="SWR53" s="1116"/>
      <c r="SWS53" s="1116"/>
      <c r="SWT53" s="1116"/>
      <c r="SWU53" s="1116"/>
      <c r="SWV53" s="1116"/>
      <c r="SWW53" s="1116"/>
      <c r="SWX53" s="1116"/>
      <c r="SWY53" s="1116"/>
      <c r="SWZ53" s="1116"/>
      <c r="SXA53" s="1116"/>
      <c r="SXB53" s="1116"/>
      <c r="SXC53" s="1116"/>
      <c r="SXD53" s="1116"/>
      <c r="SXE53" s="1116"/>
      <c r="SXF53" s="1116"/>
      <c r="SXG53" s="1116"/>
      <c r="SXH53" s="1116"/>
      <c r="SXI53" s="1116"/>
      <c r="SXJ53" s="1116"/>
      <c r="SXK53" s="1116"/>
      <c r="SXL53" s="1116"/>
      <c r="SXM53" s="1116"/>
      <c r="SXN53" s="1116"/>
      <c r="SXO53" s="1116"/>
      <c r="SXP53" s="1116"/>
      <c r="SXQ53" s="1116"/>
      <c r="SXR53" s="1116"/>
      <c r="SXS53" s="1116"/>
      <c r="SXT53" s="1116"/>
      <c r="SXU53" s="1116"/>
      <c r="SXV53" s="1116"/>
      <c r="SXW53" s="1116"/>
      <c r="SXX53" s="1116"/>
      <c r="SXY53" s="1116"/>
      <c r="SXZ53" s="1116"/>
      <c r="SYA53" s="1116"/>
      <c r="SYB53" s="1116"/>
      <c r="SYC53" s="1116"/>
      <c r="SYD53" s="1116"/>
      <c r="SYE53" s="1116"/>
      <c r="SYF53" s="1116"/>
      <c r="SYG53" s="1116"/>
      <c r="SYH53" s="1116"/>
      <c r="SYI53" s="1116"/>
      <c r="SYJ53" s="1116"/>
      <c r="SYK53" s="1116"/>
      <c r="SYL53" s="1116"/>
      <c r="SYM53" s="1116"/>
      <c r="SYN53" s="1116"/>
      <c r="SYO53" s="1116"/>
      <c r="SYP53" s="1116"/>
      <c r="SYQ53" s="1116"/>
      <c r="SYR53" s="1116"/>
      <c r="SYS53" s="1116"/>
      <c r="SYT53" s="1116"/>
      <c r="SYU53" s="1116"/>
      <c r="SYV53" s="1116"/>
      <c r="SYW53" s="1116"/>
      <c r="SYX53" s="1116"/>
      <c r="SYY53" s="1116"/>
      <c r="SYZ53" s="1116"/>
      <c r="SZA53" s="1116"/>
      <c r="SZB53" s="1116"/>
      <c r="SZC53" s="1116"/>
      <c r="SZD53" s="1116"/>
      <c r="SZE53" s="1116"/>
      <c r="SZF53" s="1116"/>
      <c r="SZG53" s="1116"/>
      <c r="SZH53" s="1116"/>
      <c r="SZI53" s="1116"/>
      <c r="SZJ53" s="1116"/>
      <c r="SZK53" s="1116"/>
      <c r="SZL53" s="1116"/>
      <c r="SZM53" s="1116"/>
      <c r="SZN53" s="1116"/>
      <c r="SZO53" s="1116"/>
      <c r="SZP53" s="1116"/>
      <c r="SZQ53" s="1116"/>
      <c r="SZR53" s="1116"/>
      <c r="SZS53" s="1116"/>
      <c r="SZT53" s="1116"/>
      <c r="SZU53" s="1116"/>
      <c r="SZV53" s="1116"/>
      <c r="SZW53" s="1116"/>
      <c r="SZX53" s="1116"/>
      <c r="SZY53" s="1116"/>
      <c r="SZZ53" s="1116"/>
      <c r="TAA53" s="1116"/>
      <c r="TAB53" s="1116"/>
      <c r="TAC53" s="1116"/>
      <c r="TAD53" s="1116"/>
      <c r="TAE53" s="1116"/>
      <c r="TAF53" s="1116"/>
      <c r="TAG53" s="1116"/>
      <c r="TAH53" s="1116"/>
      <c r="TAI53" s="1116"/>
      <c r="TAJ53" s="1116"/>
      <c r="TAK53" s="1116"/>
      <c r="TAL53" s="1116"/>
      <c r="TAM53" s="1116"/>
      <c r="TAN53" s="1116"/>
      <c r="TAO53" s="1116"/>
      <c r="TAP53" s="1116"/>
      <c r="TAQ53" s="1116"/>
      <c r="TAR53" s="1116"/>
      <c r="TAS53" s="1116"/>
      <c r="TAT53" s="1116"/>
      <c r="TAU53" s="1116"/>
      <c r="TAV53" s="1116"/>
      <c r="TAW53" s="1116"/>
      <c r="TAX53" s="1116"/>
      <c r="TAY53" s="1116"/>
      <c r="TAZ53" s="1116"/>
      <c r="TBA53" s="1116"/>
      <c r="TBB53" s="1116"/>
      <c r="TBC53" s="1116"/>
      <c r="TBD53" s="1116"/>
      <c r="TBE53" s="1116"/>
      <c r="TBF53" s="1116"/>
      <c r="TBG53" s="1116"/>
      <c r="TBH53" s="1116"/>
      <c r="TBI53" s="1116"/>
      <c r="TBJ53" s="1116"/>
      <c r="TBK53" s="1116"/>
      <c r="TBL53" s="1116"/>
      <c r="TBM53" s="1116"/>
      <c r="TBN53" s="1116"/>
      <c r="TBO53" s="1116"/>
      <c r="TBP53" s="1116"/>
      <c r="TBQ53" s="1116"/>
      <c r="TBR53" s="1116"/>
      <c r="TBS53" s="1116"/>
      <c r="TBT53" s="1116"/>
      <c r="TBU53" s="1116"/>
      <c r="TBV53" s="1116"/>
      <c r="TBW53" s="1116"/>
      <c r="TBX53" s="1116"/>
      <c r="TBY53" s="1116"/>
      <c r="TBZ53" s="1116"/>
      <c r="TCA53" s="1116"/>
      <c r="TCB53" s="1116"/>
      <c r="TCC53" s="1116"/>
      <c r="TCD53" s="1116"/>
      <c r="TCE53" s="1116"/>
      <c r="TCF53" s="1116"/>
      <c r="TCG53" s="1116"/>
      <c r="TCH53" s="1116"/>
      <c r="TCI53" s="1116"/>
      <c r="TCJ53" s="1116"/>
      <c r="TCK53" s="1116"/>
      <c r="TCL53" s="1116"/>
      <c r="TCM53" s="1116"/>
      <c r="TCN53" s="1116"/>
      <c r="TCO53" s="1116"/>
      <c r="TCP53" s="1116"/>
      <c r="TCQ53" s="1116"/>
      <c r="TCR53" s="1116"/>
      <c r="TCS53" s="1116"/>
      <c r="TCT53" s="1116"/>
      <c r="TCU53" s="1116"/>
      <c r="TCV53" s="1116"/>
      <c r="TCW53" s="1116"/>
      <c r="TCX53" s="1116"/>
      <c r="TCY53" s="1116"/>
      <c r="TCZ53" s="1116"/>
      <c r="TDA53" s="1116"/>
      <c r="TDB53" s="1116"/>
      <c r="TDC53" s="1116"/>
      <c r="TDD53" s="1116"/>
      <c r="TDE53" s="1116"/>
      <c r="TDF53" s="1116"/>
      <c r="TDG53" s="1116"/>
      <c r="TDH53" s="1116"/>
      <c r="TDI53" s="1116"/>
      <c r="TDJ53" s="1116"/>
      <c r="TDK53" s="1116"/>
      <c r="TDL53" s="1116"/>
      <c r="TDM53" s="1116"/>
      <c r="TDN53" s="1116"/>
      <c r="TDO53" s="1116"/>
      <c r="TDP53" s="1116"/>
      <c r="TDQ53" s="1116"/>
      <c r="TDR53" s="1116"/>
      <c r="TDS53" s="1116"/>
      <c r="TDT53" s="1116"/>
      <c r="TDU53" s="1116"/>
      <c r="TDV53" s="1116"/>
      <c r="TDW53" s="1116"/>
      <c r="TDX53" s="1116"/>
      <c r="TDY53" s="1116"/>
      <c r="TDZ53" s="1116"/>
      <c r="TEA53" s="1116"/>
      <c r="TEB53" s="1116"/>
      <c r="TEC53" s="1116"/>
      <c r="TED53" s="1116"/>
      <c r="TEE53" s="1116"/>
      <c r="TEF53" s="1116"/>
      <c r="TEG53" s="1116"/>
      <c r="TEH53" s="1116"/>
      <c r="TEI53" s="1116"/>
      <c r="TEJ53" s="1116"/>
      <c r="TEK53" s="1116"/>
      <c r="TEL53" s="1116"/>
      <c r="TEM53" s="1116"/>
      <c r="TEN53" s="1116"/>
      <c r="TEO53" s="1116"/>
      <c r="TEP53" s="1116"/>
      <c r="TEQ53" s="1116"/>
      <c r="TER53" s="1116"/>
      <c r="TES53" s="1116"/>
      <c r="TET53" s="1116"/>
      <c r="TEU53" s="1116"/>
      <c r="TEV53" s="1116"/>
      <c r="TEW53" s="1116"/>
      <c r="TEX53" s="1116"/>
      <c r="TEY53" s="1116"/>
      <c r="TEZ53" s="1116"/>
      <c r="TFA53" s="1116"/>
      <c r="TFB53" s="1116"/>
      <c r="TFC53" s="1116"/>
      <c r="TFD53" s="1116"/>
      <c r="TFE53" s="1116"/>
      <c r="TFF53" s="1116"/>
      <c r="TFG53" s="1116"/>
      <c r="TFH53" s="1116"/>
      <c r="TFI53" s="1116"/>
      <c r="TFJ53" s="1116"/>
      <c r="TFK53" s="1116"/>
      <c r="TFL53" s="1116"/>
      <c r="TFM53" s="1116"/>
      <c r="TFN53" s="1116"/>
      <c r="TFO53" s="1116"/>
      <c r="TFP53" s="1116"/>
      <c r="TFQ53" s="1116"/>
      <c r="TFR53" s="1116"/>
      <c r="TFS53" s="1116"/>
      <c r="TFT53" s="1116"/>
      <c r="TFU53" s="1116"/>
      <c r="TFV53" s="1116"/>
      <c r="TFW53" s="1116"/>
      <c r="TFX53" s="1116"/>
      <c r="TFY53" s="1116"/>
      <c r="TFZ53" s="1116"/>
      <c r="TGA53" s="1116"/>
      <c r="TGB53" s="1116"/>
      <c r="TGC53" s="1116"/>
      <c r="TGD53" s="1116"/>
      <c r="TGE53" s="1116"/>
      <c r="TGF53" s="1116"/>
      <c r="TGG53" s="1116"/>
      <c r="TGH53" s="1116"/>
      <c r="TGI53" s="1116"/>
      <c r="TGJ53" s="1116"/>
      <c r="TGK53" s="1116"/>
      <c r="TGL53" s="1116"/>
      <c r="TGM53" s="1116"/>
      <c r="TGN53" s="1116"/>
      <c r="TGO53" s="1116"/>
      <c r="TGP53" s="1116"/>
      <c r="TGQ53" s="1116"/>
      <c r="TGR53" s="1116"/>
      <c r="TGS53" s="1116"/>
      <c r="TGT53" s="1116"/>
      <c r="TGU53" s="1116"/>
      <c r="TGV53" s="1116"/>
      <c r="TGW53" s="1116"/>
      <c r="TGX53" s="1116"/>
      <c r="TGY53" s="1116"/>
      <c r="TGZ53" s="1116"/>
      <c r="THA53" s="1116"/>
      <c r="THB53" s="1116"/>
      <c r="THC53" s="1116"/>
      <c r="THD53" s="1116"/>
      <c r="THE53" s="1116"/>
      <c r="THF53" s="1116"/>
      <c r="THG53" s="1116"/>
      <c r="THH53" s="1116"/>
      <c r="THI53" s="1116"/>
      <c r="THJ53" s="1116"/>
      <c r="THK53" s="1116"/>
      <c r="THL53" s="1116"/>
      <c r="THM53" s="1116"/>
      <c r="THN53" s="1116"/>
      <c r="THO53" s="1116"/>
      <c r="THP53" s="1116"/>
      <c r="THQ53" s="1116"/>
      <c r="THR53" s="1116"/>
      <c r="THS53" s="1116"/>
      <c r="THT53" s="1116"/>
      <c r="THU53" s="1116"/>
      <c r="THV53" s="1116"/>
      <c r="THW53" s="1116"/>
      <c r="THX53" s="1116"/>
      <c r="THY53" s="1116"/>
      <c r="THZ53" s="1116"/>
      <c r="TIA53" s="1116"/>
      <c r="TIB53" s="1116"/>
      <c r="TIC53" s="1116"/>
      <c r="TID53" s="1116"/>
      <c r="TIE53" s="1116"/>
      <c r="TIF53" s="1116"/>
      <c r="TIG53" s="1116"/>
      <c r="TIH53" s="1116"/>
      <c r="TII53" s="1116"/>
      <c r="TIJ53" s="1116"/>
      <c r="TIK53" s="1116"/>
      <c r="TIL53" s="1116"/>
      <c r="TIM53" s="1116"/>
      <c r="TIN53" s="1116"/>
      <c r="TIO53" s="1116"/>
      <c r="TIP53" s="1116"/>
      <c r="TIQ53" s="1116"/>
      <c r="TIR53" s="1116"/>
      <c r="TIS53" s="1116"/>
      <c r="TIT53" s="1116"/>
      <c r="TIU53" s="1116"/>
      <c r="TIV53" s="1116"/>
      <c r="TIW53" s="1116"/>
      <c r="TIX53" s="1116"/>
      <c r="TIY53" s="1116"/>
      <c r="TIZ53" s="1116"/>
      <c r="TJA53" s="1116"/>
      <c r="TJB53" s="1116"/>
      <c r="TJC53" s="1116"/>
      <c r="TJD53" s="1116"/>
      <c r="TJE53" s="1116"/>
      <c r="TJF53" s="1116"/>
      <c r="TJG53" s="1116"/>
      <c r="TJH53" s="1116"/>
      <c r="TJI53" s="1116"/>
      <c r="TJJ53" s="1116"/>
      <c r="TJK53" s="1116"/>
      <c r="TJL53" s="1116"/>
      <c r="TJM53" s="1116"/>
      <c r="TJN53" s="1116"/>
      <c r="TJO53" s="1116"/>
      <c r="TJP53" s="1116"/>
      <c r="TJQ53" s="1116"/>
      <c r="TJR53" s="1116"/>
      <c r="TJS53" s="1116"/>
      <c r="TJT53" s="1116"/>
      <c r="TJU53" s="1116"/>
      <c r="TJV53" s="1116"/>
      <c r="TJW53" s="1116"/>
      <c r="TJX53" s="1116"/>
      <c r="TJY53" s="1116"/>
      <c r="TJZ53" s="1116"/>
      <c r="TKA53" s="1116"/>
      <c r="TKB53" s="1116"/>
      <c r="TKC53" s="1116"/>
      <c r="TKD53" s="1116"/>
      <c r="TKE53" s="1116"/>
      <c r="TKF53" s="1116"/>
      <c r="TKG53" s="1116"/>
      <c r="TKH53" s="1116"/>
      <c r="TKI53" s="1116"/>
      <c r="TKJ53" s="1116"/>
      <c r="TKK53" s="1116"/>
      <c r="TKL53" s="1116"/>
      <c r="TKM53" s="1116"/>
      <c r="TKN53" s="1116"/>
      <c r="TKO53" s="1116"/>
      <c r="TKP53" s="1116"/>
      <c r="TKQ53" s="1116"/>
      <c r="TKR53" s="1116"/>
      <c r="TKS53" s="1116"/>
      <c r="TKT53" s="1116"/>
      <c r="TKU53" s="1116"/>
      <c r="TKV53" s="1116"/>
      <c r="TKW53" s="1116"/>
      <c r="TKX53" s="1116"/>
      <c r="TKY53" s="1116"/>
      <c r="TKZ53" s="1116"/>
      <c r="TLA53" s="1116"/>
      <c r="TLB53" s="1116"/>
      <c r="TLC53" s="1116"/>
      <c r="TLD53" s="1116"/>
      <c r="TLE53" s="1116"/>
      <c r="TLF53" s="1116"/>
      <c r="TLG53" s="1116"/>
      <c r="TLH53" s="1116"/>
      <c r="TLI53" s="1116"/>
      <c r="TLJ53" s="1116"/>
      <c r="TLK53" s="1116"/>
      <c r="TLL53" s="1116"/>
      <c r="TLM53" s="1116"/>
      <c r="TLN53" s="1116"/>
      <c r="TLO53" s="1116"/>
      <c r="TLP53" s="1116"/>
      <c r="TLQ53" s="1116"/>
      <c r="TLR53" s="1116"/>
      <c r="TLS53" s="1116"/>
      <c r="TLT53" s="1116"/>
      <c r="TLU53" s="1116"/>
      <c r="TLV53" s="1116"/>
      <c r="TLW53" s="1116"/>
      <c r="TLX53" s="1116"/>
      <c r="TLY53" s="1116"/>
      <c r="TLZ53" s="1116"/>
      <c r="TMA53" s="1116"/>
      <c r="TMB53" s="1116"/>
      <c r="TMC53" s="1116"/>
      <c r="TMD53" s="1116"/>
      <c r="TME53" s="1116"/>
      <c r="TMF53" s="1116"/>
      <c r="TMG53" s="1116"/>
      <c r="TMH53" s="1116"/>
      <c r="TMI53" s="1116"/>
      <c r="TMJ53" s="1116"/>
      <c r="TMK53" s="1116"/>
      <c r="TML53" s="1116"/>
      <c r="TMM53" s="1116"/>
      <c r="TMN53" s="1116"/>
      <c r="TMO53" s="1116"/>
      <c r="TMP53" s="1116"/>
      <c r="TMQ53" s="1116"/>
      <c r="TMR53" s="1116"/>
      <c r="TMS53" s="1116"/>
      <c r="TMT53" s="1116"/>
      <c r="TMU53" s="1116"/>
      <c r="TMV53" s="1116"/>
      <c r="TMW53" s="1116"/>
      <c r="TMX53" s="1116"/>
      <c r="TMY53" s="1116"/>
      <c r="TMZ53" s="1116"/>
      <c r="TNA53" s="1116"/>
      <c r="TNB53" s="1116"/>
      <c r="TNC53" s="1116"/>
      <c r="TND53" s="1116"/>
      <c r="TNE53" s="1116"/>
      <c r="TNF53" s="1116"/>
      <c r="TNG53" s="1116"/>
      <c r="TNH53" s="1116"/>
      <c r="TNI53" s="1116"/>
      <c r="TNJ53" s="1116"/>
      <c r="TNK53" s="1116"/>
      <c r="TNL53" s="1116"/>
      <c r="TNM53" s="1116"/>
      <c r="TNN53" s="1116"/>
      <c r="TNO53" s="1116"/>
      <c r="TNP53" s="1116"/>
      <c r="TNQ53" s="1116"/>
      <c r="TNR53" s="1116"/>
      <c r="TNS53" s="1116"/>
      <c r="TNT53" s="1116"/>
      <c r="TNU53" s="1116"/>
      <c r="TNV53" s="1116"/>
      <c r="TNW53" s="1116"/>
      <c r="TNX53" s="1116"/>
      <c r="TNY53" s="1116"/>
      <c r="TNZ53" s="1116"/>
      <c r="TOA53" s="1116"/>
      <c r="TOB53" s="1116"/>
      <c r="TOC53" s="1116"/>
      <c r="TOD53" s="1116"/>
      <c r="TOE53" s="1116"/>
      <c r="TOF53" s="1116"/>
      <c r="TOG53" s="1116"/>
      <c r="TOH53" s="1116"/>
      <c r="TOI53" s="1116"/>
      <c r="TOJ53" s="1116"/>
      <c r="TOK53" s="1116"/>
      <c r="TOL53" s="1116"/>
      <c r="TOM53" s="1116"/>
      <c r="TON53" s="1116"/>
      <c r="TOO53" s="1116"/>
      <c r="TOP53" s="1116"/>
      <c r="TOQ53" s="1116"/>
      <c r="TOR53" s="1116"/>
      <c r="TOS53" s="1116"/>
      <c r="TOT53" s="1116"/>
      <c r="TOU53" s="1116"/>
      <c r="TOV53" s="1116"/>
      <c r="TOW53" s="1116"/>
      <c r="TOX53" s="1116"/>
      <c r="TOY53" s="1116"/>
      <c r="TOZ53" s="1116"/>
      <c r="TPA53" s="1116"/>
      <c r="TPB53" s="1116"/>
      <c r="TPC53" s="1116"/>
      <c r="TPD53" s="1116"/>
      <c r="TPE53" s="1116"/>
      <c r="TPF53" s="1116"/>
      <c r="TPG53" s="1116"/>
      <c r="TPH53" s="1116"/>
      <c r="TPI53" s="1116"/>
      <c r="TPJ53" s="1116"/>
      <c r="TPK53" s="1116"/>
      <c r="TPL53" s="1116"/>
      <c r="TPM53" s="1116"/>
      <c r="TPN53" s="1116"/>
      <c r="TPO53" s="1116"/>
      <c r="TPP53" s="1116"/>
      <c r="TPQ53" s="1116"/>
      <c r="TPR53" s="1116"/>
      <c r="TPS53" s="1116"/>
      <c r="TPT53" s="1116"/>
      <c r="TPU53" s="1116"/>
      <c r="TPV53" s="1116"/>
      <c r="TPW53" s="1116"/>
      <c r="TPX53" s="1116"/>
      <c r="TPY53" s="1116"/>
      <c r="TPZ53" s="1116"/>
      <c r="TQA53" s="1116"/>
      <c r="TQB53" s="1116"/>
      <c r="TQC53" s="1116"/>
      <c r="TQD53" s="1116"/>
      <c r="TQE53" s="1116"/>
      <c r="TQF53" s="1116"/>
      <c r="TQG53" s="1116"/>
      <c r="TQH53" s="1116"/>
      <c r="TQI53" s="1116"/>
      <c r="TQJ53" s="1116"/>
      <c r="TQK53" s="1116"/>
      <c r="TQL53" s="1116"/>
      <c r="TQM53" s="1116"/>
      <c r="TQN53" s="1116"/>
      <c r="TQO53" s="1116"/>
      <c r="TQP53" s="1116"/>
      <c r="TQQ53" s="1116"/>
      <c r="TQR53" s="1116"/>
      <c r="TQS53" s="1116"/>
      <c r="TQT53" s="1116"/>
      <c r="TQU53" s="1116"/>
      <c r="TQV53" s="1116"/>
      <c r="TQW53" s="1116"/>
      <c r="TQX53" s="1116"/>
      <c r="TQY53" s="1116"/>
      <c r="TQZ53" s="1116"/>
      <c r="TRA53" s="1116"/>
      <c r="TRB53" s="1116"/>
      <c r="TRC53" s="1116"/>
      <c r="TRD53" s="1116"/>
      <c r="TRE53" s="1116"/>
      <c r="TRF53" s="1116"/>
      <c r="TRG53" s="1116"/>
      <c r="TRH53" s="1116"/>
      <c r="TRI53" s="1116"/>
      <c r="TRJ53" s="1116"/>
      <c r="TRK53" s="1116"/>
      <c r="TRL53" s="1116"/>
      <c r="TRM53" s="1116"/>
      <c r="TRN53" s="1116"/>
      <c r="TRO53" s="1116"/>
      <c r="TRP53" s="1116"/>
      <c r="TRQ53" s="1116"/>
      <c r="TRR53" s="1116"/>
      <c r="TRS53" s="1116"/>
      <c r="TRT53" s="1116"/>
      <c r="TRU53" s="1116"/>
      <c r="TRV53" s="1116"/>
      <c r="TRW53" s="1116"/>
      <c r="TRX53" s="1116"/>
      <c r="TRY53" s="1116"/>
      <c r="TRZ53" s="1116"/>
      <c r="TSA53" s="1116"/>
      <c r="TSB53" s="1116"/>
      <c r="TSC53" s="1116"/>
      <c r="TSD53" s="1116"/>
      <c r="TSE53" s="1116"/>
      <c r="TSF53" s="1116"/>
      <c r="TSG53" s="1116"/>
      <c r="TSH53" s="1116"/>
      <c r="TSI53" s="1116"/>
      <c r="TSJ53" s="1116"/>
      <c r="TSK53" s="1116"/>
      <c r="TSL53" s="1116"/>
      <c r="TSM53" s="1116"/>
      <c r="TSN53" s="1116"/>
      <c r="TSO53" s="1116"/>
      <c r="TSP53" s="1116"/>
      <c r="TSQ53" s="1116"/>
      <c r="TSR53" s="1116"/>
      <c r="TSS53" s="1116"/>
      <c r="TST53" s="1116"/>
      <c r="TSU53" s="1116"/>
      <c r="TSV53" s="1116"/>
      <c r="TSW53" s="1116"/>
      <c r="TSX53" s="1116"/>
      <c r="TSY53" s="1116"/>
      <c r="TSZ53" s="1116"/>
      <c r="TTA53" s="1116"/>
      <c r="TTB53" s="1116"/>
      <c r="TTC53" s="1116"/>
      <c r="TTD53" s="1116"/>
      <c r="TTE53" s="1116"/>
      <c r="TTF53" s="1116"/>
      <c r="TTG53" s="1116"/>
      <c r="TTH53" s="1116"/>
      <c r="TTI53" s="1116"/>
      <c r="TTJ53" s="1116"/>
      <c r="TTK53" s="1116"/>
      <c r="TTL53" s="1116"/>
      <c r="TTM53" s="1116"/>
      <c r="TTN53" s="1116"/>
      <c r="TTO53" s="1116"/>
      <c r="TTP53" s="1116"/>
      <c r="TTQ53" s="1116"/>
      <c r="TTR53" s="1116"/>
      <c r="TTS53" s="1116"/>
      <c r="TTT53" s="1116"/>
      <c r="TTU53" s="1116"/>
      <c r="TTV53" s="1116"/>
      <c r="TTW53" s="1116"/>
      <c r="TTX53" s="1116"/>
      <c r="TTY53" s="1116"/>
      <c r="TTZ53" s="1116"/>
      <c r="TUA53" s="1116"/>
      <c r="TUB53" s="1116"/>
      <c r="TUC53" s="1116"/>
      <c r="TUD53" s="1116"/>
      <c r="TUE53" s="1116"/>
      <c r="TUF53" s="1116"/>
      <c r="TUG53" s="1116"/>
      <c r="TUH53" s="1116"/>
      <c r="TUI53" s="1116"/>
      <c r="TUJ53" s="1116"/>
      <c r="TUK53" s="1116"/>
      <c r="TUL53" s="1116"/>
      <c r="TUM53" s="1116"/>
      <c r="TUN53" s="1116"/>
      <c r="TUO53" s="1116"/>
      <c r="TUP53" s="1116"/>
      <c r="TUQ53" s="1116"/>
      <c r="TUR53" s="1116"/>
      <c r="TUS53" s="1116"/>
      <c r="TUT53" s="1116"/>
      <c r="TUU53" s="1116"/>
      <c r="TUV53" s="1116"/>
      <c r="TUW53" s="1116"/>
      <c r="TUX53" s="1116"/>
      <c r="TUY53" s="1116"/>
      <c r="TUZ53" s="1116"/>
      <c r="TVA53" s="1116"/>
      <c r="TVB53" s="1116"/>
      <c r="TVC53" s="1116"/>
      <c r="TVD53" s="1116"/>
      <c r="TVE53" s="1116"/>
      <c r="TVF53" s="1116"/>
      <c r="TVG53" s="1116"/>
      <c r="TVH53" s="1116"/>
      <c r="TVI53" s="1116"/>
      <c r="TVJ53" s="1116"/>
      <c r="TVK53" s="1116"/>
      <c r="TVL53" s="1116"/>
      <c r="TVM53" s="1116"/>
      <c r="TVN53" s="1116"/>
      <c r="TVO53" s="1116"/>
      <c r="TVP53" s="1116"/>
      <c r="TVQ53" s="1116"/>
      <c r="TVR53" s="1116"/>
      <c r="TVS53" s="1116"/>
      <c r="TVT53" s="1116"/>
      <c r="TVU53" s="1116"/>
      <c r="TVV53" s="1116"/>
      <c r="TVW53" s="1116"/>
      <c r="TVX53" s="1116"/>
      <c r="TVY53" s="1116"/>
      <c r="TVZ53" s="1116"/>
      <c r="TWA53" s="1116"/>
      <c r="TWB53" s="1116"/>
      <c r="TWC53" s="1116"/>
      <c r="TWD53" s="1116"/>
      <c r="TWE53" s="1116"/>
      <c r="TWF53" s="1116"/>
      <c r="TWG53" s="1116"/>
      <c r="TWH53" s="1116"/>
      <c r="TWI53" s="1116"/>
      <c r="TWJ53" s="1116"/>
      <c r="TWK53" s="1116"/>
      <c r="TWL53" s="1116"/>
      <c r="TWM53" s="1116"/>
      <c r="TWN53" s="1116"/>
      <c r="TWO53" s="1116"/>
      <c r="TWP53" s="1116"/>
      <c r="TWQ53" s="1116"/>
      <c r="TWR53" s="1116"/>
      <c r="TWS53" s="1116"/>
      <c r="TWT53" s="1116"/>
      <c r="TWU53" s="1116"/>
      <c r="TWV53" s="1116"/>
      <c r="TWW53" s="1116"/>
      <c r="TWX53" s="1116"/>
      <c r="TWY53" s="1116"/>
      <c r="TWZ53" s="1116"/>
      <c r="TXA53" s="1116"/>
      <c r="TXB53" s="1116"/>
      <c r="TXC53" s="1116"/>
      <c r="TXD53" s="1116"/>
      <c r="TXE53" s="1116"/>
      <c r="TXF53" s="1116"/>
      <c r="TXG53" s="1116"/>
      <c r="TXH53" s="1116"/>
      <c r="TXI53" s="1116"/>
      <c r="TXJ53" s="1116"/>
      <c r="TXK53" s="1116"/>
      <c r="TXL53" s="1116"/>
      <c r="TXM53" s="1116"/>
      <c r="TXN53" s="1116"/>
      <c r="TXO53" s="1116"/>
      <c r="TXP53" s="1116"/>
      <c r="TXQ53" s="1116"/>
      <c r="TXR53" s="1116"/>
      <c r="TXS53" s="1116"/>
      <c r="TXT53" s="1116"/>
      <c r="TXU53" s="1116"/>
      <c r="TXV53" s="1116"/>
      <c r="TXW53" s="1116"/>
      <c r="TXX53" s="1116"/>
      <c r="TXY53" s="1116"/>
      <c r="TXZ53" s="1116"/>
      <c r="TYA53" s="1116"/>
      <c r="TYB53" s="1116"/>
      <c r="TYC53" s="1116"/>
      <c r="TYD53" s="1116"/>
      <c r="TYE53" s="1116"/>
      <c r="TYF53" s="1116"/>
      <c r="TYG53" s="1116"/>
      <c r="TYH53" s="1116"/>
      <c r="TYI53" s="1116"/>
      <c r="TYJ53" s="1116"/>
      <c r="TYK53" s="1116"/>
      <c r="TYL53" s="1116"/>
      <c r="TYM53" s="1116"/>
      <c r="TYN53" s="1116"/>
      <c r="TYO53" s="1116"/>
      <c r="TYP53" s="1116"/>
      <c r="TYQ53" s="1116"/>
      <c r="TYR53" s="1116"/>
      <c r="TYS53" s="1116"/>
      <c r="TYT53" s="1116"/>
      <c r="TYU53" s="1116"/>
      <c r="TYV53" s="1116"/>
      <c r="TYW53" s="1116"/>
      <c r="TYX53" s="1116"/>
      <c r="TYY53" s="1116"/>
      <c r="TYZ53" s="1116"/>
      <c r="TZA53" s="1116"/>
      <c r="TZB53" s="1116"/>
      <c r="TZC53" s="1116"/>
      <c r="TZD53" s="1116"/>
      <c r="TZE53" s="1116"/>
      <c r="TZF53" s="1116"/>
      <c r="TZG53" s="1116"/>
      <c r="TZH53" s="1116"/>
      <c r="TZI53" s="1116"/>
      <c r="TZJ53" s="1116"/>
      <c r="TZK53" s="1116"/>
      <c r="TZL53" s="1116"/>
      <c r="TZM53" s="1116"/>
      <c r="TZN53" s="1116"/>
      <c r="TZO53" s="1116"/>
      <c r="TZP53" s="1116"/>
      <c r="TZQ53" s="1116"/>
      <c r="TZR53" s="1116"/>
      <c r="TZS53" s="1116"/>
      <c r="TZT53" s="1116"/>
      <c r="TZU53" s="1116"/>
      <c r="TZV53" s="1116"/>
      <c r="TZW53" s="1116"/>
      <c r="TZX53" s="1116"/>
      <c r="TZY53" s="1116"/>
      <c r="TZZ53" s="1116"/>
      <c r="UAA53" s="1116"/>
      <c r="UAB53" s="1116"/>
      <c r="UAC53" s="1116"/>
      <c r="UAD53" s="1116"/>
      <c r="UAE53" s="1116"/>
      <c r="UAF53" s="1116"/>
      <c r="UAG53" s="1116"/>
      <c r="UAH53" s="1116"/>
      <c r="UAI53" s="1116"/>
      <c r="UAJ53" s="1116"/>
      <c r="UAK53" s="1116"/>
      <c r="UAL53" s="1116"/>
      <c r="UAM53" s="1116"/>
      <c r="UAN53" s="1116"/>
      <c r="UAO53" s="1116"/>
      <c r="UAP53" s="1116"/>
      <c r="UAQ53" s="1116"/>
      <c r="UAR53" s="1116"/>
      <c r="UAS53" s="1116"/>
      <c r="UAT53" s="1116"/>
      <c r="UAU53" s="1116"/>
      <c r="UAV53" s="1116"/>
      <c r="UAW53" s="1116"/>
      <c r="UAX53" s="1116"/>
      <c r="UAY53" s="1116"/>
      <c r="UAZ53" s="1116"/>
      <c r="UBA53" s="1116"/>
      <c r="UBB53" s="1116"/>
      <c r="UBC53" s="1116"/>
      <c r="UBD53" s="1116"/>
      <c r="UBE53" s="1116"/>
      <c r="UBF53" s="1116"/>
      <c r="UBG53" s="1116"/>
      <c r="UBH53" s="1116"/>
      <c r="UBI53" s="1116"/>
      <c r="UBJ53" s="1116"/>
      <c r="UBK53" s="1116"/>
      <c r="UBL53" s="1116"/>
      <c r="UBM53" s="1116"/>
      <c r="UBN53" s="1116"/>
      <c r="UBO53" s="1116"/>
      <c r="UBP53" s="1116"/>
      <c r="UBQ53" s="1116"/>
      <c r="UBR53" s="1116"/>
      <c r="UBS53" s="1116"/>
      <c r="UBT53" s="1116"/>
      <c r="UBU53" s="1116"/>
      <c r="UBV53" s="1116"/>
      <c r="UBW53" s="1116"/>
      <c r="UBX53" s="1116"/>
      <c r="UBY53" s="1116"/>
      <c r="UBZ53" s="1116"/>
      <c r="UCA53" s="1116"/>
      <c r="UCB53" s="1116"/>
      <c r="UCC53" s="1116"/>
      <c r="UCD53" s="1116"/>
      <c r="UCE53" s="1116"/>
      <c r="UCF53" s="1116"/>
      <c r="UCG53" s="1116"/>
      <c r="UCH53" s="1116"/>
      <c r="UCI53" s="1116"/>
      <c r="UCJ53" s="1116"/>
      <c r="UCK53" s="1116"/>
      <c r="UCL53" s="1116"/>
      <c r="UCM53" s="1116"/>
      <c r="UCN53" s="1116"/>
      <c r="UCO53" s="1116"/>
      <c r="UCP53" s="1116"/>
      <c r="UCQ53" s="1116"/>
      <c r="UCR53" s="1116"/>
      <c r="UCS53" s="1116"/>
      <c r="UCT53" s="1116"/>
      <c r="UCU53" s="1116"/>
      <c r="UCV53" s="1116"/>
      <c r="UCW53" s="1116"/>
      <c r="UCX53" s="1116"/>
      <c r="UCY53" s="1116"/>
      <c r="UCZ53" s="1116"/>
      <c r="UDA53" s="1116"/>
      <c r="UDB53" s="1116"/>
      <c r="UDC53" s="1116"/>
      <c r="UDD53" s="1116"/>
      <c r="UDE53" s="1116"/>
      <c r="UDF53" s="1116"/>
      <c r="UDG53" s="1116"/>
      <c r="UDH53" s="1116"/>
      <c r="UDI53" s="1116"/>
      <c r="UDJ53" s="1116"/>
      <c r="UDK53" s="1116"/>
      <c r="UDL53" s="1116"/>
      <c r="UDM53" s="1116"/>
      <c r="UDN53" s="1116"/>
      <c r="UDO53" s="1116"/>
      <c r="UDP53" s="1116"/>
      <c r="UDQ53" s="1116"/>
      <c r="UDR53" s="1116"/>
      <c r="UDS53" s="1116"/>
      <c r="UDT53" s="1116"/>
      <c r="UDU53" s="1116"/>
      <c r="UDV53" s="1116"/>
      <c r="UDW53" s="1116"/>
      <c r="UDX53" s="1116"/>
      <c r="UDY53" s="1116"/>
      <c r="UDZ53" s="1116"/>
      <c r="UEA53" s="1116"/>
      <c r="UEB53" s="1116"/>
      <c r="UEC53" s="1116"/>
      <c r="UED53" s="1116"/>
      <c r="UEE53" s="1116"/>
      <c r="UEF53" s="1116"/>
      <c r="UEG53" s="1116"/>
      <c r="UEH53" s="1116"/>
      <c r="UEI53" s="1116"/>
      <c r="UEJ53" s="1116"/>
      <c r="UEK53" s="1116"/>
      <c r="UEL53" s="1116"/>
      <c r="UEM53" s="1116"/>
      <c r="UEN53" s="1116"/>
      <c r="UEO53" s="1116"/>
      <c r="UEP53" s="1116"/>
      <c r="UEQ53" s="1116"/>
      <c r="UER53" s="1116"/>
      <c r="UES53" s="1116"/>
      <c r="UET53" s="1116"/>
      <c r="UEU53" s="1116"/>
      <c r="UEV53" s="1116"/>
      <c r="UEW53" s="1116"/>
      <c r="UEX53" s="1116"/>
      <c r="UEY53" s="1116"/>
      <c r="UEZ53" s="1116"/>
      <c r="UFA53" s="1116"/>
      <c r="UFB53" s="1116"/>
      <c r="UFC53" s="1116"/>
      <c r="UFD53" s="1116"/>
      <c r="UFE53" s="1116"/>
      <c r="UFF53" s="1116"/>
      <c r="UFG53" s="1116"/>
      <c r="UFH53" s="1116"/>
      <c r="UFI53" s="1116"/>
      <c r="UFJ53" s="1116"/>
      <c r="UFK53" s="1116"/>
      <c r="UFL53" s="1116"/>
      <c r="UFM53" s="1116"/>
      <c r="UFN53" s="1116"/>
      <c r="UFO53" s="1116"/>
      <c r="UFP53" s="1116"/>
      <c r="UFQ53" s="1116"/>
      <c r="UFR53" s="1116"/>
      <c r="UFS53" s="1116"/>
      <c r="UFT53" s="1116"/>
      <c r="UFU53" s="1116"/>
      <c r="UFV53" s="1116"/>
      <c r="UFW53" s="1116"/>
      <c r="UFX53" s="1116"/>
      <c r="UFY53" s="1116"/>
      <c r="UFZ53" s="1116"/>
      <c r="UGA53" s="1116"/>
      <c r="UGB53" s="1116"/>
      <c r="UGC53" s="1116"/>
      <c r="UGD53" s="1116"/>
      <c r="UGE53" s="1116"/>
      <c r="UGF53" s="1116"/>
      <c r="UGG53" s="1116"/>
      <c r="UGH53" s="1116"/>
      <c r="UGI53" s="1116"/>
      <c r="UGJ53" s="1116"/>
      <c r="UGK53" s="1116"/>
      <c r="UGL53" s="1116"/>
      <c r="UGM53" s="1116"/>
      <c r="UGN53" s="1116"/>
      <c r="UGO53" s="1116"/>
      <c r="UGP53" s="1116"/>
      <c r="UGQ53" s="1116"/>
      <c r="UGR53" s="1116"/>
      <c r="UGS53" s="1116"/>
      <c r="UGT53" s="1116"/>
      <c r="UGU53" s="1116"/>
      <c r="UGV53" s="1116"/>
      <c r="UGW53" s="1116"/>
      <c r="UGX53" s="1116"/>
      <c r="UGY53" s="1116"/>
      <c r="UGZ53" s="1116"/>
      <c r="UHA53" s="1116"/>
      <c r="UHB53" s="1116"/>
      <c r="UHC53" s="1116"/>
      <c r="UHD53" s="1116"/>
      <c r="UHE53" s="1116"/>
      <c r="UHF53" s="1116"/>
      <c r="UHG53" s="1116"/>
      <c r="UHH53" s="1116"/>
      <c r="UHI53" s="1116"/>
      <c r="UHJ53" s="1116"/>
      <c r="UHK53" s="1116"/>
      <c r="UHL53" s="1116"/>
      <c r="UHM53" s="1116"/>
      <c r="UHN53" s="1116"/>
      <c r="UHO53" s="1116"/>
      <c r="UHP53" s="1116"/>
      <c r="UHQ53" s="1116"/>
      <c r="UHR53" s="1116"/>
      <c r="UHS53" s="1116"/>
      <c r="UHT53" s="1116"/>
      <c r="UHU53" s="1116"/>
      <c r="UHV53" s="1116"/>
      <c r="UHW53" s="1116"/>
      <c r="UHX53" s="1116"/>
      <c r="UHY53" s="1116"/>
      <c r="UHZ53" s="1116"/>
      <c r="UIA53" s="1116"/>
      <c r="UIB53" s="1116"/>
      <c r="UIC53" s="1116"/>
      <c r="UID53" s="1116"/>
      <c r="UIE53" s="1116"/>
      <c r="UIF53" s="1116"/>
      <c r="UIG53" s="1116"/>
      <c r="UIH53" s="1116"/>
      <c r="UII53" s="1116"/>
      <c r="UIJ53" s="1116"/>
      <c r="UIK53" s="1116"/>
      <c r="UIL53" s="1116"/>
      <c r="UIM53" s="1116"/>
      <c r="UIN53" s="1116"/>
      <c r="UIO53" s="1116"/>
      <c r="UIP53" s="1116"/>
      <c r="UIQ53" s="1116"/>
      <c r="UIR53" s="1116"/>
      <c r="UIS53" s="1116"/>
      <c r="UIT53" s="1116"/>
      <c r="UIU53" s="1116"/>
      <c r="UIV53" s="1116"/>
      <c r="UIW53" s="1116"/>
      <c r="UIX53" s="1116"/>
      <c r="UIY53" s="1116"/>
      <c r="UIZ53" s="1116"/>
      <c r="UJA53" s="1116"/>
      <c r="UJB53" s="1116"/>
      <c r="UJC53" s="1116"/>
      <c r="UJD53" s="1116"/>
      <c r="UJE53" s="1116"/>
      <c r="UJF53" s="1116"/>
      <c r="UJG53" s="1116"/>
      <c r="UJH53" s="1116"/>
      <c r="UJI53" s="1116"/>
      <c r="UJJ53" s="1116"/>
      <c r="UJK53" s="1116"/>
      <c r="UJL53" s="1116"/>
      <c r="UJM53" s="1116"/>
      <c r="UJN53" s="1116"/>
      <c r="UJO53" s="1116"/>
      <c r="UJP53" s="1116"/>
      <c r="UJQ53" s="1116"/>
      <c r="UJR53" s="1116"/>
      <c r="UJS53" s="1116"/>
      <c r="UJT53" s="1116"/>
      <c r="UJU53" s="1116"/>
      <c r="UJV53" s="1116"/>
      <c r="UJW53" s="1116"/>
      <c r="UJX53" s="1116"/>
      <c r="UJY53" s="1116"/>
      <c r="UJZ53" s="1116"/>
      <c r="UKA53" s="1116"/>
      <c r="UKB53" s="1116"/>
      <c r="UKC53" s="1116"/>
      <c r="UKD53" s="1116"/>
      <c r="UKE53" s="1116"/>
      <c r="UKF53" s="1116"/>
      <c r="UKG53" s="1116"/>
      <c r="UKH53" s="1116"/>
      <c r="UKI53" s="1116"/>
      <c r="UKJ53" s="1116"/>
      <c r="UKK53" s="1116"/>
      <c r="UKL53" s="1116"/>
      <c r="UKM53" s="1116"/>
      <c r="UKN53" s="1116"/>
      <c r="UKO53" s="1116"/>
      <c r="UKP53" s="1116"/>
      <c r="UKQ53" s="1116"/>
      <c r="UKR53" s="1116"/>
      <c r="UKS53" s="1116"/>
      <c r="UKT53" s="1116"/>
      <c r="UKU53" s="1116"/>
      <c r="UKV53" s="1116"/>
      <c r="UKW53" s="1116"/>
      <c r="UKX53" s="1116"/>
      <c r="UKY53" s="1116"/>
      <c r="UKZ53" s="1116"/>
      <c r="ULA53" s="1116"/>
      <c r="ULB53" s="1116"/>
      <c r="ULC53" s="1116"/>
      <c r="ULD53" s="1116"/>
      <c r="ULE53" s="1116"/>
      <c r="ULF53" s="1116"/>
      <c r="ULG53" s="1116"/>
      <c r="ULH53" s="1116"/>
      <c r="ULI53" s="1116"/>
      <c r="ULJ53" s="1116"/>
      <c r="ULK53" s="1116"/>
      <c r="ULL53" s="1116"/>
      <c r="ULM53" s="1116"/>
      <c r="ULN53" s="1116"/>
      <c r="ULO53" s="1116"/>
      <c r="ULP53" s="1116"/>
      <c r="ULQ53" s="1116"/>
      <c r="ULR53" s="1116"/>
      <c r="ULS53" s="1116"/>
      <c r="ULT53" s="1116"/>
      <c r="ULU53" s="1116"/>
      <c r="ULV53" s="1116"/>
      <c r="ULW53" s="1116"/>
      <c r="ULX53" s="1116"/>
      <c r="ULY53" s="1116"/>
      <c r="ULZ53" s="1116"/>
      <c r="UMA53" s="1116"/>
      <c r="UMB53" s="1116"/>
      <c r="UMC53" s="1116"/>
      <c r="UMD53" s="1116"/>
      <c r="UME53" s="1116"/>
      <c r="UMF53" s="1116"/>
      <c r="UMG53" s="1116"/>
      <c r="UMH53" s="1116"/>
      <c r="UMI53" s="1116"/>
      <c r="UMJ53" s="1116"/>
      <c r="UMK53" s="1116"/>
      <c r="UML53" s="1116"/>
      <c r="UMM53" s="1116"/>
      <c r="UMN53" s="1116"/>
      <c r="UMO53" s="1116"/>
      <c r="UMP53" s="1116"/>
      <c r="UMQ53" s="1116"/>
      <c r="UMR53" s="1116"/>
      <c r="UMS53" s="1116"/>
      <c r="UMT53" s="1116"/>
      <c r="UMU53" s="1116"/>
      <c r="UMV53" s="1116"/>
      <c r="UMW53" s="1116"/>
      <c r="UMX53" s="1116"/>
      <c r="UMY53" s="1116"/>
      <c r="UMZ53" s="1116"/>
      <c r="UNA53" s="1116"/>
      <c r="UNB53" s="1116"/>
      <c r="UNC53" s="1116"/>
      <c r="UND53" s="1116"/>
      <c r="UNE53" s="1116"/>
      <c r="UNF53" s="1116"/>
      <c r="UNG53" s="1116"/>
      <c r="UNH53" s="1116"/>
      <c r="UNI53" s="1116"/>
      <c r="UNJ53" s="1116"/>
      <c r="UNK53" s="1116"/>
      <c r="UNL53" s="1116"/>
      <c r="UNM53" s="1116"/>
      <c r="UNN53" s="1116"/>
      <c r="UNO53" s="1116"/>
      <c r="UNP53" s="1116"/>
      <c r="UNQ53" s="1116"/>
      <c r="UNR53" s="1116"/>
      <c r="UNS53" s="1116"/>
      <c r="UNT53" s="1116"/>
      <c r="UNU53" s="1116"/>
      <c r="UNV53" s="1116"/>
      <c r="UNW53" s="1116"/>
      <c r="UNX53" s="1116"/>
      <c r="UNY53" s="1116"/>
      <c r="UNZ53" s="1116"/>
      <c r="UOA53" s="1116"/>
      <c r="UOB53" s="1116"/>
      <c r="UOC53" s="1116"/>
      <c r="UOD53" s="1116"/>
      <c r="UOE53" s="1116"/>
      <c r="UOF53" s="1116"/>
      <c r="UOG53" s="1116"/>
      <c r="UOH53" s="1116"/>
      <c r="UOI53" s="1116"/>
      <c r="UOJ53" s="1116"/>
      <c r="UOK53" s="1116"/>
      <c r="UOL53" s="1116"/>
      <c r="UOM53" s="1116"/>
      <c r="UON53" s="1116"/>
      <c r="UOO53" s="1116"/>
      <c r="UOP53" s="1116"/>
      <c r="UOQ53" s="1116"/>
      <c r="UOR53" s="1116"/>
      <c r="UOS53" s="1116"/>
      <c r="UOT53" s="1116"/>
      <c r="UOU53" s="1116"/>
      <c r="UOV53" s="1116"/>
      <c r="UOW53" s="1116"/>
      <c r="UOX53" s="1116"/>
      <c r="UOY53" s="1116"/>
      <c r="UOZ53" s="1116"/>
      <c r="UPA53" s="1116"/>
      <c r="UPB53" s="1116"/>
      <c r="UPC53" s="1116"/>
      <c r="UPD53" s="1116"/>
      <c r="UPE53" s="1116"/>
      <c r="UPF53" s="1116"/>
      <c r="UPG53" s="1116"/>
      <c r="UPH53" s="1116"/>
      <c r="UPI53" s="1116"/>
      <c r="UPJ53" s="1116"/>
      <c r="UPK53" s="1116"/>
      <c r="UPL53" s="1116"/>
      <c r="UPM53" s="1116"/>
      <c r="UPN53" s="1116"/>
      <c r="UPO53" s="1116"/>
      <c r="UPP53" s="1116"/>
      <c r="UPQ53" s="1116"/>
      <c r="UPR53" s="1116"/>
      <c r="UPS53" s="1116"/>
      <c r="UPT53" s="1116"/>
      <c r="UPU53" s="1116"/>
      <c r="UPV53" s="1116"/>
      <c r="UPW53" s="1116"/>
      <c r="UPX53" s="1116"/>
      <c r="UPY53" s="1116"/>
      <c r="UPZ53" s="1116"/>
      <c r="UQA53" s="1116"/>
      <c r="UQB53" s="1116"/>
      <c r="UQC53" s="1116"/>
      <c r="UQD53" s="1116"/>
      <c r="UQE53" s="1116"/>
      <c r="UQF53" s="1116"/>
      <c r="UQG53" s="1116"/>
      <c r="UQH53" s="1116"/>
      <c r="UQI53" s="1116"/>
      <c r="UQJ53" s="1116"/>
      <c r="UQK53" s="1116"/>
      <c r="UQL53" s="1116"/>
      <c r="UQM53" s="1116"/>
      <c r="UQN53" s="1116"/>
      <c r="UQO53" s="1116"/>
      <c r="UQP53" s="1116"/>
      <c r="UQQ53" s="1116"/>
      <c r="UQR53" s="1116"/>
      <c r="UQS53" s="1116"/>
      <c r="UQT53" s="1116"/>
      <c r="UQU53" s="1116"/>
      <c r="UQV53" s="1116"/>
      <c r="UQW53" s="1116"/>
      <c r="UQX53" s="1116"/>
      <c r="UQY53" s="1116"/>
      <c r="UQZ53" s="1116"/>
      <c r="URA53" s="1116"/>
      <c r="URB53" s="1116"/>
      <c r="URC53" s="1116"/>
      <c r="URD53" s="1116"/>
      <c r="URE53" s="1116"/>
      <c r="URF53" s="1116"/>
      <c r="URG53" s="1116"/>
      <c r="URH53" s="1116"/>
      <c r="URI53" s="1116"/>
      <c r="URJ53" s="1116"/>
      <c r="URK53" s="1116"/>
      <c r="URL53" s="1116"/>
      <c r="URM53" s="1116"/>
      <c r="URN53" s="1116"/>
      <c r="URO53" s="1116"/>
      <c r="URP53" s="1116"/>
      <c r="URQ53" s="1116"/>
      <c r="URR53" s="1116"/>
      <c r="URS53" s="1116"/>
      <c r="URT53" s="1116"/>
      <c r="URU53" s="1116"/>
      <c r="URV53" s="1116"/>
      <c r="URW53" s="1116"/>
      <c r="URX53" s="1116"/>
      <c r="URY53" s="1116"/>
      <c r="URZ53" s="1116"/>
      <c r="USA53" s="1116"/>
      <c r="USB53" s="1116"/>
      <c r="USC53" s="1116"/>
      <c r="USD53" s="1116"/>
      <c r="USE53" s="1116"/>
      <c r="USF53" s="1116"/>
      <c r="USG53" s="1116"/>
      <c r="USH53" s="1116"/>
      <c r="USI53" s="1116"/>
      <c r="USJ53" s="1116"/>
      <c r="USK53" s="1116"/>
      <c r="USL53" s="1116"/>
      <c r="USM53" s="1116"/>
      <c r="USN53" s="1116"/>
      <c r="USO53" s="1116"/>
      <c r="USP53" s="1116"/>
      <c r="USQ53" s="1116"/>
      <c r="USR53" s="1116"/>
      <c r="USS53" s="1116"/>
      <c r="UST53" s="1116"/>
      <c r="USU53" s="1116"/>
      <c r="USV53" s="1116"/>
      <c r="USW53" s="1116"/>
      <c r="USX53" s="1116"/>
      <c r="USY53" s="1116"/>
      <c r="USZ53" s="1116"/>
      <c r="UTA53" s="1116"/>
      <c r="UTB53" s="1116"/>
      <c r="UTC53" s="1116"/>
      <c r="UTD53" s="1116"/>
      <c r="UTE53" s="1116"/>
      <c r="UTF53" s="1116"/>
      <c r="UTG53" s="1116"/>
      <c r="UTH53" s="1116"/>
      <c r="UTI53" s="1116"/>
      <c r="UTJ53" s="1116"/>
      <c r="UTK53" s="1116"/>
      <c r="UTL53" s="1116"/>
      <c r="UTM53" s="1116"/>
      <c r="UTN53" s="1116"/>
      <c r="UTO53" s="1116"/>
      <c r="UTP53" s="1116"/>
      <c r="UTQ53" s="1116"/>
      <c r="UTR53" s="1116"/>
      <c r="UTS53" s="1116"/>
      <c r="UTT53" s="1116"/>
      <c r="UTU53" s="1116"/>
      <c r="UTV53" s="1116"/>
      <c r="UTW53" s="1116"/>
      <c r="UTX53" s="1116"/>
      <c r="UTY53" s="1116"/>
      <c r="UTZ53" s="1116"/>
      <c r="UUA53" s="1116"/>
      <c r="UUB53" s="1116"/>
      <c r="UUC53" s="1116"/>
      <c r="UUD53" s="1116"/>
      <c r="UUE53" s="1116"/>
      <c r="UUF53" s="1116"/>
      <c r="UUG53" s="1116"/>
      <c r="UUH53" s="1116"/>
      <c r="UUI53" s="1116"/>
      <c r="UUJ53" s="1116"/>
      <c r="UUK53" s="1116"/>
      <c r="UUL53" s="1116"/>
      <c r="UUM53" s="1116"/>
      <c r="UUN53" s="1116"/>
      <c r="UUO53" s="1116"/>
      <c r="UUP53" s="1116"/>
      <c r="UUQ53" s="1116"/>
      <c r="UUR53" s="1116"/>
      <c r="UUS53" s="1116"/>
      <c r="UUT53" s="1116"/>
      <c r="UUU53" s="1116"/>
      <c r="UUV53" s="1116"/>
      <c r="UUW53" s="1116"/>
      <c r="UUX53" s="1116"/>
      <c r="UUY53" s="1116"/>
      <c r="UUZ53" s="1116"/>
      <c r="UVA53" s="1116"/>
      <c r="UVB53" s="1116"/>
      <c r="UVC53" s="1116"/>
      <c r="UVD53" s="1116"/>
      <c r="UVE53" s="1116"/>
      <c r="UVF53" s="1116"/>
      <c r="UVG53" s="1116"/>
      <c r="UVH53" s="1116"/>
      <c r="UVI53" s="1116"/>
      <c r="UVJ53" s="1116"/>
      <c r="UVK53" s="1116"/>
      <c r="UVL53" s="1116"/>
      <c r="UVM53" s="1116"/>
      <c r="UVN53" s="1116"/>
      <c r="UVO53" s="1116"/>
      <c r="UVP53" s="1116"/>
      <c r="UVQ53" s="1116"/>
      <c r="UVR53" s="1116"/>
      <c r="UVS53" s="1116"/>
      <c r="UVT53" s="1116"/>
      <c r="UVU53" s="1116"/>
      <c r="UVV53" s="1116"/>
      <c r="UVW53" s="1116"/>
      <c r="UVX53" s="1116"/>
      <c r="UVY53" s="1116"/>
      <c r="UVZ53" s="1116"/>
      <c r="UWA53" s="1116"/>
      <c r="UWB53" s="1116"/>
      <c r="UWC53" s="1116"/>
      <c r="UWD53" s="1116"/>
      <c r="UWE53" s="1116"/>
      <c r="UWF53" s="1116"/>
      <c r="UWG53" s="1116"/>
      <c r="UWH53" s="1116"/>
      <c r="UWI53" s="1116"/>
      <c r="UWJ53" s="1116"/>
      <c r="UWK53" s="1116"/>
      <c r="UWL53" s="1116"/>
      <c r="UWM53" s="1116"/>
      <c r="UWN53" s="1116"/>
      <c r="UWO53" s="1116"/>
      <c r="UWP53" s="1116"/>
      <c r="UWQ53" s="1116"/>
      <c r="UWR53" s="1116"/>
      <c r="UWS53" s="1116"/>
      <c r="UWT53" s="1116"/>
      <c r="UWU53" s="1116"/>
      <c r="UWV53" s="1116"/>
      <c r="UWW53" s="1116"/>
      <c r="UWX53" s="1116"/>
      <c r="UWY53" s="1116"/>
      <c r="UWZ53" s="1116"/>
      <c r="UXA53" s="1116"/>
      <c r="UXB53" s="1116"/>
      <c r="UXC53" s="1116"/>
      <c r="UXD53" s="1116"/>
      <c r="UXE53" s="1116"/>
      <c r="UXF53" s="1116"/>
      <c r="UXG53" s="1116"/>
      <c r="UXH53" s="1116"/>
      <c r="UXI53" s="1116"/>
      <c r="UXJ53" s="1116"/>
      <c r="UXK53" s="1116"/>
      <c r="UXL53" s="1116"/>
      <c r="UXM53" s="1116"/>
      <c r="UXN53" s="1116"/>
      <c r="UXO53" s="1116"/>
      <c r="UXP53" s="1116"/>
      <c r="UXQ53" s="1116"/>
      <c r="UXR53" s="1116"/>
      <c r="UXS53" s="1116"/>
      <c r="UXT53" s="1116"/>
      <c r="UXU53" s="1116"/>
      <c r="UXV53" s="1116"/>
      <c r="UXW53" s="1116"/>
      <c r="UXX53" s="1116"/>
      <c r="UXY53" s="1116"/>
      <c r="UXZ53" s="1116"/>
      <c r="UYA53" s="1116"/>
      <c r="UYB53" s="1116"/>
      <c r="UYC53" s="1116"/>
      <c r="UYD53" s="1116"/>
      <c r="UYE53" s="1116"/>
      <c r="UYF53" s="1116"/>
      <c r="UYG53" s="1116"/>
      <c r="UYH53" s="1116"/>
      <c r="UYI53" s="1116"/>
      <c r="UYJ53" s="1116"/>
      <c r="UYK53" s="1116"/>
      <c r="UYL53" s="1116"/>
      <c r="UYM53" s="1116"/>
      <c r="UYN53" s="1116"/>
      <c r="UYO53" s="1116"/>
      <c r="UYP53" s="1116"/>
      <c r="UYQ53" s="1116"/>
      <c r="UYR53" s="1116"/>
      <c r="UYS53" s="1116"/>
      <c r="UYT53" s="1116"/>
      <c r="UYU53" s="1116"/>
      <c r="UYV53" s="1116"/>
      <c r="UYW53" s="1116"/>
      <c r="UYX53" s="1116"/>
      <c r="UYY53" s="1116"/>
      <c r="UYZ53" s="1116"/>
      <c r="UZA53" s="1116"/>
      <c r="UZB53" s="1116"/>
      <c r="UZC53" s="1116"/>
      <c r="UZD53" s="1116"/>
      <c r="UZE53" s="1116"/>
      <c r="UZF53" s="1116"/>
      <c r="UZG53" s="1116"/>
      <c r="UZH53" s="1116"/>
      <c r="UZI53" s="1116"/>
      <c r="UZJ53" s="1116"/>
      <c r="UZK53" s="1116"/>
      <c r="UZL53" s="1116"/>
      <c r="UZM53" s="1116"/>
      <c r="UZN53" s="1116"/>
      <c r="UZO53" s="1116"/>
      <c r="UZP53" s="1116"/>
      <c r="UZQ53" s="1116"/>
      <c r="UZR53" s="1116"/>
      <c r="UZS53" s="1116"/>
      <c r="UZT53" s="1116"/>
      <c r="UZU53" s="1116"/>
      <c r="UZV53" s="1116"/>
      <c r="UZW53" s="1116"/>
      <c r="UZX53" s="1116"/>
      <c r="UZY53" s="1116"/>
      <c r="UZZ53" s="1116"/>
      <c r="VAA53" s="1116"/>
      <c r="VAB53" s="1116"/>
      <c r="VAC53" s="1116"/>
      <c r="VAD53" s="1116"/>
      <c r="VAE53" s="1116"/>
      <c r="VAF53" s="1116"/>
      <c r="VAG53" s="1116"/>
      <c r="VAH53" s="1116"/>
      <c r="VAI53" s="1116"/>
      <c r="VAJ53" s="1116"/>
      <c r="VAK53" s="1116"/>
      <c r="VAL53" s="1116"/>
      <c r="VAM53" s="1116"/>
      <c r="VAN53" s="1116"/>
      <c r="VAO53" s="1116"/>
      <c r="VAP53" s="1116"/>
      <c r="VAQ53" s="1116"/>
      <c r="VAR53" s="1116"/>
      <c r="VAS53" s="1116"/>
      <c r="VAT53" s="1116"/>
      <c r="VAU53" s="1116"/>
      <c r="VAV53" s="1116"/>
      <c r="VAW53" s="1116"/>
      <c r="VAX53" s="1116"/>
      <c r="VAY53" s="1116"/>
      <c r="VAZ53" s="1116"/>
      <c r="VBA53" s="1116"/>
      <c r="VBB53" s="1116"/>
      <c r="VBC53" s="1116"/>
      <c r="VBD53" s="1116"/>
      <c r="VBE53" s="1116"/>
      <c r="VBF53" s="1116"/>
      <c r="VBG53" s="1116"/>
      <c r="VBH53" s="1116"/>
      <c r="VBI53" s="1116"/>
      <c r="VBJ53" s="1116"/>
      <c r="VBK53" s="1116"/>
      <c r="VBL53" s="1116"/>
      <c r="VBM53" s="1116"/>
      <c r="VBN53" s="1116"/>
      <c r="VBO53" s="1116"/>
      <c r="VBP53" s="1116"/>
      <c r="VBQ53" s="1116"/>
      <c r="VBR53" s="1116"/>
      <c r="VBS53" s="1116"/>
      <c r="VBT53" s="1116"/>
      <c r="VBU53" s="1116"/>
      <c r="VBV53" s="1116"/>
      <c r="VBW53" s="1116"/>
      <c r="VBX53" s="1116"/>
      <c r="VBY53" s="1116"/>
      <c r="VBZ53" s="1116"/>
      <c r="VCA53" s="1116"/>
      <c r="VCB53" s="1116"/>
      <c r="VCC53" s="1116"/>
      <c r="VCD53" s="1116"/>
      <c r="VCE53" s="1116"/>
      <c r="VCF53" s="1116"/>
      <c r="VCG53" s="1116"/>
      <c r="VCH53" s="1116"/>
      <c r="VCI53" s="1116"/>
      <c r="VCJ53" s="1116"/>
      <c r="VCK53" s="1116"/>
      <c r="VCL53" s="1116"/>
      <c r="VCM53" s="1116"/>
      <c r="VCN53" s="1116"/>
      <c r="VCO53" s="1116"/>
      <c r="VCP53" s="1116"/>
      <c r="VCQ53" s="1116"/>
      <c r="VCR53" s="1116"/>
      <c r="VCS53" s="1116"/>
      <c r="VCT53" s="1116"/>
      <c r="VCU53" s="1116"/>
      <c r="VCV53" s="1116"/>
      <c r="VCW53" s="1116"/>
      <c r="VCX53" s="1116"/>
      <c r="VCY53" s="1116"/>
      <c r="VCZ53" s="1116"/>
      <c r="VDA53" s="1116"/>
      <c r="VDB53" s="1116"/>
      <c r="VDC53" s="1116"/>
      <c r="VDD53" s="1116"/>
      <c r="VDE53" s="1116"/>
      <c r="VDF53" s="1116"/>
      <c r="VDG53" s="1116"/>
      <c r="VDH53" s="1116"/>
      <c r="VDI53" s="1116"/>
      <c r="VDJ53" s="1116"/>
      <c r="VDK53" s="1116"/>
      <c r="VDL53" s="1116"/>
      <c r="VDM53" s="1116"/>
      <c r="VDN53" s="1116"/>
      <c r="VDO53" s="1116"/>
      <c r="VDP53" s="1116"/>
      <c r="VDQ53" s="1116"/>
      <c r="VDR53" s="1116"/>
      <c r="VDS53" s="1116"/>
      <c r="VDT53" s="1116"/>
      <c r="VDU53" s="1116"/>
      <c r="VDV53" s="1116"/>
      <c r="VDW53" s="1116"/>
      <c r="VDX53" s="1116"/>
      <c r="VDY53" s="1116"/>
      <c r="VDZ53" s="1116"/>
      <c r="VEA53" s="1116"/>
      <c r="VEB53" s="1116"/>
      <c r="VEC53" s="1116"/>
      <c r="VED53" s="1116"/>
      <c r="VEE53" s="1116"/>
      <c r="VEF53" s="1116"/>
      <c r="VEG53" s="1116"/>
      <c r="VEH53" s="1116"/>
      <c r="VEI53" s="1116"/>
      <c r="VEJ53" s="1116"/>
      <c r="VEK53" s="1116"/>
      <c r="VEL53" s="1116"/>
      <c r="VEM53" s="1116"/>
      <c r="VEN53" s="1116"/>
      <c r="VEO53" s="1116"/>
      <c r="VEP53" s="1116"/>
      <c r="VEQ53" s="1116"/>
      <c r="VER53" s="1116"/>
      <c r="VES53" s="1116"/>
      <c r="VET53" s="1116"/>
      <c r="VEU53" s="1116"/>
      <c r="VEV53" s="1116"/>
      <c r="VEW53" s="1116"/>
      <c r="VEX53" s="1116"/>
      <c r="VEY53" s="1116"/>
      <c r="VEZ53" s="1116"/>
      <c r="VFA53" s="1116"/>
      <c r="VFB53" s="1116"/>
      <c r="VFC53" s="1116"/>
      <c r="VFD53" s="1116"/>
      <c r="VFE53" s="1116"/>
      <c r="VFF53" s="1116"/>
      <c r="VFG53" s="1116"/>
      <c r="VFH53" s="1116"/>
      <c r="VFI53" s="1116"/>
      <c r="VFJ53" s="1116"/>
      <c r="VFK53" s="1116"/>
      <c r="VFL53" s="1116"/>
      <c r="VFM53" s="1116"/>
      <c r="VFN53" s="1116"/>
      <c r="VFO53" s="1116"/>
      <c r="VFP53" s="1116"/>
      <c r="VFQ53" s="1116"/>
      <c r="VFR53" s="1116"/>
      <c r="VFS53" s="1116"/>
      <c r="VFT53" s="1116"/>
      <c r="VFU53" s="1116"/>
      <c r="VFV53" s="1116"/>
      <c r="VFW53" s="1116"/>
      <c r="VFX53" s="1116"/>
      <c r="VFY53" s="1116"/>
      <c r="VFZ53" s="1116"/>
      <c r="VGA53" s="1116"/>
      <c r="VGB53" s="1116"/>
      <c r="VGC53" s="1116"/>
      <c r="VGD53" s="1116"/>
      <c r="VGE53" s="1116"/>
      <c r="VGF53" s="1116"/>
      <c r="VGG53" s="1116"/>
      <c r="VGH53" s="1116"/>
      <c r="VGI53" s="1116"/>
      <c r="VGJ53" s="1116"/>
      <c r="VGK53" s="1116"/>
      <c r="VGL53" s="1116"/>
      <c r="VGM53" s="1116"/>
      <c r="VGN53" s="1116"/>
      <c r="VGO53" s="1116"/>
      <c r="VGP53" s="1116"/>
      <c r="VGQ53" s="1116"/>
      <c r="VGR53" s="1116"/>
      <c r="VGS53" s="1116"/>
      <c r="VGT53" s="1116"/>
      <c r="VGU53" s="1116"/>
      <c r="VGV53" s="1116"/>
      <c r="VGW53" s="1116"/>
      <c r="VGX53" s="1116"/>
      <c r="VGY53" s="1116"/>
      <c r="VGZ53" s="1116"/>
      <c r="VHA53" s="1116"/>
      <c r="VHB53" s="1116"/>
      <c r="VHC53" s="1116"/>
      <c r="VHD53" s="1116"/>
      <c r="VHE53" s="1116"/>
      <c r="VHF53" s="1116"/>
      <c r="VHG53" s="1116"/>
      <c r="VHH53" s="1116"/>
      <c r="VHI53" s="1116"/>
      <c r="VHJ53" s="1116"/>
      <c r="VHK53" s="1116"/>
      <c r="VHL53" s="1116"/>
      <c r="VHM53" s="1116"/>
      <c r="VHN53" s="1116"/>
      <c r="VHO53" s="1116"/>
      <c r="VHP53" s="1116"/>
      <c r="VHQ53" s="1116"/>
      <c r="VHR53" s="1116"/>
      <c r="VHS53" s="1116"/>
      <c r="VHT53" s="1116"/>
      <c r="VHU53" s="1116"/>
      <c r="VHV53" s="1116"/>
      <c r="VHW53" s="1116"/>
      <c r="VHX53" s="1116"/>
      <c r="VHY53" s="1116"/>
      <c r="VHZ53" s="1116"/>
      <c r="VIA53" s="1116"/>
      <c r="VIB53" s="1116"/>
      <c r="VIC53" s="1116"/>
      <c r="VID53" s="1116"/>
      <c r="VIE53" s="1116"/>
      <c r="VIF53" s="1116"/>
      <c r="VIG53" s="1116"/>
      <c r="VIH53" s="1116"/>
      <c r="VII53" s="1116"/>
      <c r="VIJ53" s="1116"/>
      <c r="VIK53" s="1116"/>
      <c r="VIL53" s="1116"/>
      <c r="VIM53" s="1116"/>
      <c r="VIN53" s="1116"/>
      <c r="VIO53" s="1116"/>
      <c r="VIP53" s="1116"/>
      <c r="VIQ53" s="1116"/>
      <c r="VIR53" s="1116"/>
      <c r="VIS53" s="1116"/>
      <c r="VIT53" s="1116"/>
      <c r="VIU53" s="1116"/>
      <c r="VIV53" s="1116"/>
      <c r="VIW53" s="1116"/>
      <c r="VIX53" s="1116"/>
      <c r="VIY53" s="1116"/>
      <c r="VIZ53" s="1116"/>
      <c r="VJA53" s="1116"/>
      <c r="VJB53" s="1116"/>
      <c r="VJC53" s="1116"/>
      <c r="VJD53" s="1116"/>
      <c r="VJE53" s="1116"/>
      <c r="VJF53" s="1116"/>
      <c r="VJG53" s="1116"/>
      <c r="VJH53" s="1116"/>
      <c r="VJI53" s="1116"/>
      <c r="VJJ53" s="1116"/>
      <c r="VJK53" s="1116"/>
      <c r="VJL53" s="1116"/>
      <c r="VJM53" s="1116"/>
      <c r="VJN53" s="1116"/>
      <c r="VJO53" s="1116"/>
      <c r="VJP53" s="1116"/>
      <c r="VJQ53" s="1116"/>
      <c r="VJR53" s="1116"/>
      <c r="VJS53" s="1116"/>
      <c r="VJT53" s="1116"/>
      <c r="VJU53" s="1116"/>
      <c r="VJV53" s="1116"/>
      <c r="VJW53" s="1116"/>
      <c r="VJX53" s="1116"/>
      <c r="VJY53" s="1116"/>
      <c r="VJZ53" s="1116"/>
      <c r="VKA53" s="1116"/>
      <c r="VKB53" s="1116"/>
      <c r="VKC53" s="1116"/>
      <c r="VKD53" s="1116"/>
      <c r="VKE53" s="1116"/>
      <c r="VKF53" s="1116"/>
      <c r="VKG53" s="1116"/>
      <c r="VKH53" s="1116"/>
      <c r="VKI53" s="1116"/>
      <c r="VKJ53" s="1116"/>
      <c r="VKK53" s="1116"/>
      <c r="VKL53" s="1116"/>
      <c r="VKM53" s="1116"/>
      <c r="VKN53" s="1116"/>
      <c r="VKO53" s="1116"/>
      <c r="VKP53" s="1116"/>
      <c r="VKQ53" s="1116"/>
      <c r="VKR53" s="1116"/>
      <c r="VKS53" s="1116"/>
      <c r="VKT53" s="1116"/>
      <c r="VKU53" s="1116"/>
      <c r="VKV53" s="1116"/>
      <c r="VKW53" s="1116"/>
      <c r="VKX53" s="1116"/>
      <c r="VKY53" s="1116"/>
      <c r="VKZ53" s="1116"/>
      <c r="VLA53" s="1116"/>
      <c r="VLB53" s="1116"/>
      <c r="VLC53" s="1116"/>
      <c r="VLD53" s="1116"/>
      <c r="VLE53" s="1116"/>
      <c r="VLF53" s="1116"/>
      <c r="VLG53" s="1116"/>
      <c r="VLH53" s="1116"/>
      <c r="VLI53" s="1116"/>
      <c r="VLJ53" s="1116"/>
      <c r="VLK53" s="1116"/>
      <c r="VLL53" s="1116"/>
      <c r="VLM53" s="1116"/>
      <c r="VLN53" s="1116"/>
      <c r="VLO53" s="1116"/>
      <c r="VLP53" s="1116"/>
      <c r="VLQ53" s="1116"/>
      <c r="VLR53" s="1116"/>
      <c r="VLS53" s="1116"/>
      <c r="VLT53" s="1116"/>
      <c r="VLU53" s="1116"/>
      <c r="VLV53" s="1116"/>
      <c r="VLW53" s="1116"/>
      <c r="VLX53" s="1116"/>
      <c r="VLY53" s="1116"/>
      <c r="VLZ53" s="1116"/>
      <c r="VMA53" s="1116"/>
      <c r="VMB53" s="1116"/>
      <c r="VMC53" s="1116"/>
      <c r="VMD53" s="1116"/>
      <c r="VME53" s="1116"/>
      <c r="VMF53" s="1116"/>
      <c r="VMG53" s="1116"/>
      <c r="VMH53" s="1116"/>
      <c r="VMI53" s="1116"/>
      <c r="VMJ53" s="1116"/>
      <c r="VMK53" s="1116"/>
      <c r="VML53" s="1116"/>
      <c r="VMM53" s="1116"/>
      <c r="VMN53" s="1116"/>
      <c r="VMO53" s="1116"/>
      <c r="VMP53" s="1116"/>
      <c r="VMQ53" s="1116"/>
      <c r="VMR53" s="1116"/>
      <c r="VMS53" s="1116"/>
      <c r="VMT53" s="1116"/>
      <c r="VMU53" s="1116"/>
      <c r="VMV53" s="1116"/>
      <c r="VMW53" s="1116"/>
      <c r="VMX53" s="1116"/>
      <c r="VMY53" s="1116"/>
      <c r="VMZ53" s="1116"/>
      <c r="VNA53" s="1116"/>
      <c r="VNB53" s="1116"/>
      <c r="VNC53" s="1116"/>
      <c r="VND53" s="1116"/>
      <c r="VNE53" s="1116"/>
      <c r="VNF53" s="1116"/>
      <c r="VNG53" s="1116"/>
      <c r="VNH53" s="1116"/>
      <c r="VNI53" s="1116"/>
      <c r="VNJ53" s="1116"/>
      <c r="VNK53" s="1116"/>
      <c r="VNL53" s="1116"/>
      <c r="VNM53" s="1116"/>
      <c r="VNN53" s="1116"/>
      <c r="VNO53" s="1116"/>
      <c r="VNP53" s="1116"/>
      <c r="VNQ53" s="1116"/>
      <c r="VNR53" s="1116"/>
      <c r="VNS53" s="1116"/>
      <c r="VNT53" s="1116"/>
      <c r="VNU53" s="1116"/>
      <c r="VNV53" s="1116"/>
      <c r="VNW53" s="1116"/>
      <c r="VNX53" s="1116"/>
      <c r="VNY53" s="1116"/>
      <c r="VNZ53" s="1116"/>
      <c r="VOA53" s="1116"/>
      <c r="VOB53" s="1116"/>
      <c r="VOC53" s="1116"/>
      <c r="VOD53" s="1116"/>
      <c r="VOE53" s="1116"/>
      <c r="VOF53" s="1116"/>
      <c r="VOG53" s="1116"/>
      <c r="VOH53" s="1116"/>
      <c r="VOI53" s="1116"/>
      <c r="VOJ53" s="1116"/>
      <c r="VOK53" s="1116"/>
      <c r="VOL53" s="1116"/>
      <c r="VOM53" s="1116"/>
      <c r="VON53" s="1116"/>
      <c r="VOO53" s="1116"/>
      <c r="VOP53" s="1116"/>
      <c r="VOQ53" s="1116"/>
      <c r="VOR53" s="1116"/>
      <c r="VOS53" s="1116"/>
      <c r="VOT53" s="1116"/>
      <c r="VOU53" s="1116"/>
      <c r="VOV53" s="1116"/>
      <c r="VOW53" s="1116"/>
      <c r="VOX53" s="1116"/>
      <c r="VOY53" s="1116"/>
      <c r="VOZ53" s="1116"/>
      <c r="VPA53" s="1116"/>
      <c r="VPB53" s="1116"/>
      <c r="VPC53" s="1116"/>
      <c r="VPD53" s="1116"/>
      <c r="VPE53" s="1116"/>
      <c r="VPF53" s="1116"/>
      <c r="VPG53" s="1116"/>
      <c r="VPH53" s="1116"/>
      <c r="VPI53" s="1116"/>
      <c r="VPJ53" s="1116"/>
      <c r="VPK53" s="1116"/>
      <c r="VPL53" s="1116"/>
      <c r="VPM53" s="1116"/>
      <c r="VPN53" s="1116"/>
      <c r="VPO53" s="1116"/>
      <c r="VPP53" s="1116"/>
      <c r="VPQ53" s="1116"/>
      <c r="VPR53" s="1116"/>
      <c r="VPS53" s="1116"/>
      <c r="VPT53" s="1116"/>
      <c r="VPU53" s="1116"/>
      <c r="VPV53" s="1116"/>
      <c r="VPW53" s="1116"/>
      <c r="VPX53" s="1116"/>
      <c r="VPY53" s="1116"/>
      <c r="VPZ53" s="1116"/>
      <c r="VQA53" s="1116"/>
      <c r="VQB53" s="1116"/>
      <c r="VQC53" s="1116"/>
      <c r="VQD53" s="1116"/>
      <c r="VQE53" s="1116"/>
      <c r="VQF53" s="1116"/>
      <c r="VQG53" s="1116"/>
      <c r="VQH53" s="1116"/>
      <c r="VQI53" s="1116"/>
      <c r="VQJ53" s="1116"/>
      <c r="VQK53" s="1116"/>
      <c r="VQL53" s="1116"/>
      <c r="VQM53" s="1116"/>
      <c r="VQN53" s="1116"/>
      <c r="VQO53" s="1116"/>
      <c r="VQP53" s="1116"/>
      <c r="VQQ53" s="1116"/>
      <c r="VQR53" s="1116"/>
      <c r="VQS53" s="1116"/>
      <c r="VQT53" s="1116"/>
      <c r="VQU53" s="1116"/>
      <c r="VQV53" s="1116"/>
      <c r="VQW53" s="1116"/>
      <c r="VQX53" s="1116"/>
      <c r="VQY53" s="1116"/>
      <c r="VQZ53" s="1116"/>
      <c r="VRA53" s="1116"/>
      <c r="VRB53" s="1116"/>
      <c r="VRC53" s="1116"/>
      <c r="VRD53" s="1116"/>
      <c r="VRE53" s="1116"/>
      <c r="VRF53" s="1116"/>
      <c r="VRG53" s="1116"/>
      <c r="VRH53" s="1116"/>
      <c r="VRI53" s="1116"/>
      <c r="VRJ53" s="1116"/>
      <c r="VRK53" s="1116"/>
      <c r="VRL53" s="1116"/>
      <c r="VRM53" s="1116"/>
      <c r="VRN53" s="1116"/>
      <c r="VRO53" s="1116"/>
      <c r="VRP53" s="1116"/>
      <c r="VRQ53" s="1116"/>
      <c r="VRR53" s="1116"/>
      <c r="VRS53" s="1116"/>
      <c r="VRT53" s="1116"/>
      <c r="VRU53" s="1116"/>
      <c r="VRV53" s="1116"/>
      <c r="VRW53" s="1116"/>
      <c r="VRX53" s="1116"/>
      <c r="VRY53" s="1116"/>
      <c r="VRZ53" s="1116"/>
      <c r="VSA53" s="1116"/>
      <c r="VSB53" s="1116"/>
      <c r="VSC53" s="1116"/>
      <c r="VSD53" s="1116"/>
      <c r="VSE53" s="1116"/>
      <c r="VSF53" s="1116"/>
      <c r="VSG53" s="1116"/>
      <c r="VSH53" s="1116"/>
      <c r="VSI53" s="1116"/>
      <c r="VSJ53" s="1116"/>
      <c r="VSK53" s="1116"/>
      <c r="VSL53" s="1116"/>
      <c r="VSM53" s="1116"/>
      <c r="VSN53" s="1116"/>
      <c r="VSO53" s="1116"/>
      <c r="VSP53" s="1116"/>
      <c r="VSQ53" s="1116"/>
      <c r="VSR53" s="1116"/>
      <c r="VSS53" s="1116"/>
      <c r="VST53" s="1116"/>
      <c r="VSU53" s="1116"/>
      <c r="VSV53" s="1116"/>
      <c r="VSW53" s="1116"/>
      <c r="VSX53" s="1116"/>
      <c r="VSY53" s="1116"/>
      <c r="VSZ53" s="1116"/>
      <c r="VTA53" s="1116"/>
      <c r="VTB53" s="1116"/>
      <c r="VTC53" s="1116"/>
      <c r="VTD53" s="1116"/>
      <c r="VTE53" s="1116"/>
      <c r="VTF53" s="1116"/>
      <c r="VTG53" s="1116"/>
      <c r="VTH53" s="1116"/>
      <c r="VTI53" s="1116"/>
      <c r="VTJ53" s="1116"/>
      <c r="VTK53" s="1116"/>
      <c r="VTL53" s="1116"/>
      <c r="VTM53" s="1116"/>
      <c r="VTN53" s="1116"/>
      <c r="VTO53" s="1116"/>
      <c r="VTP53" s="1116"/>
      <c r="VTQ53" s="1116"/>
      <c r="VTR53" s="1116"/>
      <c r="VTS53" s="1116"/>
      <c r="VTT53" s="1116"/>
      <c r="VTU53" s="1116"/>
      <c r="VTV53" s="1116"/>
      <c r="VTW53" s="1116"/>
      <c r="VTX53" s="1116"/>
      <c r="VTY53" s="1116"/>
      <c r="VTZ53" s="1116"/>
      <c r="VUA53" s="1116"/>
      <c r="VUB53" s="1116"/>
      <c r="VUC53" s="1116"/>
      <c r="VUD53" s="1116"/>
      <c r="VUE53" s="1116"/>
      <c r="VUF53" s="1116"/>
      <c r="VUG53" s="1116"/>
      <c r="VUH53" s="1116"/>
      <c r="VUI53" s="1116"/>
      <c r="VUJ53" s="1116"/>
      <c r="VUK53" s="1116"/>
      <c r="VUL53" s="1116"/>
      <c r="VUM53" s="1116"/>
      <c r="VUN53" s="1116"/>
      <c r="VUO53" s="1116"/>
      <c r="VUP53" s="1116"/>
      <c r="VUQ53" s="1116"/>
      <c r="VUR53" s="1116"/>
      <c r="VUS53" s="1116"/>
      <c r="VUT53" s="1116"/>
      <c r="VUU53" s="1116"/>
      <c r="VUV53" s="1116"/>
      <c r="VUW53" s="1116"/>
      <c r="VUX53" s="1116"/>
      <c r="VUY53" s="1116"/>
      <c r="VUZ53" s="1116"/>
      <c r="VVA53" s="1116"/>
      <c r="VVB53" s="1116"/>
      <c r="VVC53" s="1116"/>
      <c r="VVD53" s="1116"/>
      <c r="VVE53" s="1116"/>
      <c r="VVF53" s="1116"/>
      <c r="VVG53" s="1116"/>
      <c r="VVH53" s="1116"/>
      <c r="VVI53" s="1116"/>
      <c r="VVJ53" s="1116"/>
      <c r="VVK53" s="1116"/>
      <c r="VVL53" s="1116"/>
      <c r="VVM53" s="1116"/>
      <c r="VVN53" s="1116"/>
      <c r="VVO53" s="1116"/>
      <c r="VVP53" s="1116"/>
      <c r="VVQ53" s="1116"/>
      <c r="VVR53" s="1116"/>
      <c r="VVS53" s="1116"/>
      <c r="VVT53" s="1116"/>
      <c r="VVU53" s="1116"/>
      <c r="VVV53" s="1116"/>
      <c r="VVW53" s="1116"/>
      <c r="VVX53" s="1116"/>
      <c r="VVY53" s="1116"/>
      <c r="VVZ53" s="1116"/>
      <c r="VWA53" s="1116"/>
      <c r="VWB53" s="1116"/>
      <c r="VWC53" s="1116"/>
      <c r="VWD53" s="1116"/>
      <c r="VWE53" s="1116"/>
      <c r="VWF53" s="1116"/>
      <c r="VWG53" s="1116"/>
      <c r="VWH53" s="1116"/>
      <c r="VWI53" s="1116"/>
      <c r="VWJ53" s="1116"/>
      <c r="VWK53" s="1116"/>
      <c r="VWL53" s="1116"/>
      <c r="VWM53" s="1116"/>
      <c r="VWN53" s="1116"/>
      <c r="VWO53" s="1116"/>
      <c r="VWP53" s="1116"/>
      <c r="VWQ53" s="1116"/>
      <c r="VWR53" s="1116"/>
      <c r="VWS53" s="1116"/>
      <c r="VWT53" s="1116"/>
      <c r="VWU53" s="1116"/>
      <c r="VWV53" s="1116"/>
      <c r="VWW53" s="1116"/>
      <c r="VWX53" s="1116"/>
      <c r="VWY53" s="1116"/>
      <c r="VWZ53" s="1116"/>
      <c r="VXA53" s="1116"/>
      <c r="VXB53" s="1116"/>
      <c r="VXC53" s="1116"/>
      <c r="VXD53" s="1116"/>
      <c r="VXE53" s="1116"/>
      <c r="VXF53" s="1116"/>
      <c r="VXG53" s="1116"/>
      <c r="VXH53" s="1116"/>
      <c r="VXI53" s="1116"/>
      <c r="VXJ53" s="1116"/>
      <c r="VXK53" s="1116"/>
      <c r="VXL53" s="1116"/>
      <c r="VXM53" s="1116"/>
      <c r="VXN53" s="1116"/>
      <c r="VXO53" s="1116"/>
      <c r="VXP53" s="1116"/>
      <c r="VXQ53" s="1116"/>
      <c r="VXR53" s="1116"/>
      <c r="VXS53" s="1116"/>
      <c r="VXT53" s="1116"/>
      <c r="VXU53" s="1116"/>
      <c r="VXV53" s="1116"/>
      <c r="VXW53" s="1116"/>
      <c r="VXX53" s="1116"/>
      <c r="VXY53" s="1116"/>
      <c r="VXZ53" s="1116"/>
      <c r="VYA53" s="1116"/>
      <c r="VYB53" s="1116"/>
      <c r="VYC53" s="1116"/>
      <c r="VYD53" s="1116"/>
      <c r="VYE53" s="1116"/>
      <c r="VYF53" s="1116"/>
      <c r="VYG53" s="1116"/>
      <c r="VYH53" s="1116"/>
      <c r="VYI53" s="1116"/>
      <c r="VYJ53" s="1116"/>
      <c r="VYK53" s="1116"/>
      <c r="VYL53" s="1116"/>
      <c r="VYM53" s="1116"/>
      <c r="VYN53" s="1116"/>
      <c r="VYO53" s="1116"/>
      <c r="VYP53" s="1116"/>
      <c r="VYQ53" s="1116"/>
      <c r="VYR53" s="1116"/>
      <c r="VYS53" s="1116"/>
      <c r="VYT53" s="1116"/>
      <c r="VYU53" s="1116"/>
      <c r="VYV53" s="1116"/>
      <c r="VYW53" s="1116"/>
      <c r="VYX53" s="1116"/>
      <c r="VYY53" s="1116"/>
      <c r="VYZ53" s="1116"/>
      <c r="VZA53" s="1116"/>
      <c r="VZB53" s="1116"/>
      <c r="VZC53" s="1116"/>
      <c r="VZD53" s="1116"/>
      <c r="VZE53" s="1116"/>
      <c r="VZF53" s="1116"/>
      <c r="VZG53" s="1116"/>
      <c r="VZH53" s="1116"/>
      <c r="VZI53" s="1116"/>
      <c r="VZJ53" s="1116"/>
      <c r="VZK53" s="1116"/>
      <c r="VZL53" s="1116"/>
      <c r="VZM53" s="1116"/>
      <c r="VZN53" s="1116"/>
      <c r="VZO53" s="1116"/>
      <c r="VZP53" s="1116"/>
      <c r="VZQ53" s="1116"/>
      <c r="VZR53" s="1116"/>
      <c r="VZS53" s="1116"/>
      <c r="VZT53" s="1116"/>
      <c r="VZU53" s="1116"/>
      <c r="VZV53" s="1116"/>
      <c r="VZW53" s="1116"/>
      <c r="VZX53" s="1116"/>
      <c r="VZY53" s="1116"/>
      <c r="VZZ53" s="1116"/>
      <c r="WAA53" s="1116"/>
      <c r="WAB53" s="1116"/>
      <c r="WAC53" s="1116"/>
      <c r="WAD53" s="1116"/>
      <c r="WAE53" s="1116"/>
      <c r="WAF53" s="1116"/>
      <c r="WAG53" s="1116"/>
      <c r="WAH53" s="1116"/>
      <c r="WAI53" s="1116"/>
      <c r="WAJ53" s="1116"/>
      <c r="WAK53" s="1116"/>
      <c r="WAL53" s="1116"/>
      <c r="WAM53" s="1116"/>
      <c r="WAN53" s="1116"/>
      <c r="WAO53" s="1116"/>
      <c r="WAP53" s="1116"/>
      <c r="WAQ53" s="1116"/>
      <c r="WAR53" s="1116"/>
      <c r="WAS53" s="1116"/>
      <c r="WAT53" s="1116"/>
      <c r="WAU53" s="1116"/>
      <c r="WAV53" s="1116"/>
      <c r="WAW53" s="1116"/>
      <c r="WAX53" s="1116"/>
      <c r="WAY53" s="1116"/>
      <c r="WAZ53" s="1116"/>
      <c r="WBA53" s="1116"/>
      <c r="WBB53" s="1116"/>
      <c r="WBC53" s="1116"/>
      <c r="WBD53" s="1116"/>
      <c r="WBE53" s="1116"/>
      <c r="WBF53" s="1116"/>
      <c r="WBG53" s="1116"/>
      <c r="WBH53" s="1116"/>
      <c r="WBI53" s="1116"/>
      <c r="WBJ53" s="1116"/>
      <c r="WBK53" s="1116"/>
      <c r="WBL53" s="1116"/>
      <c r="WBM53" s="1116"/>
      <c r="WBN53" s="1116"/>
      <c r="WBO53" s="1116"/>
      <c r="WBP53" s="1116"/>
      <c r="WBQ53" s="1116"/>
      <c r="WBR53" s="1116"/>
      <c r="WBS53" s="1116"/>
      <c r="WBT53" s="1116"/>
      <c r="WBU53" s="1116"/>
      <c r="WBV53" s="1116"/>
      <c r="WBW53" s="1116"/>
      <c r="WBX53" s="1116"/>
      <c r="WBY53" s="1116"/>
      <c r="WBZ53" s="1116"/>
      <c r="WCA53" s="1116"/>
      <c r="WCB53" s="1116"/>
      <c r="WCC53" s="1116"/>
      <c r="WCD53" s="1116"/>
      <c r="WCE53" s="1116"/>
      <c r="WCF53" s="1116"/>
      <c r="WCG53" s="1116"/>
      <c r="WCH53" s="1116"/>
      <c r="WCI53" s="1116"/>
      <c r="WCJ53" s="1116"/>
      <c r="WCK53" s="1116"/>
      <c r="WCL53" s="1116"/>
      <c r="WCM53" s="1116"/>
      <c r="WCN53" s="1116"/>
      <c r="WCO53" s="1116"/>
      <c r="WCP53" s="1116"/>
      <c r="WCQ53" s="1116"/>
      <c r="WCR53" s="1116"/>
      <c r="WCS53" s="1116"/>
      <c r="WCT53" s="1116"/>
      <c r="WCU53" s="1116"/>
      <c r="WCV53" s="1116"/>
      <c r="WCW53" s="1116"/>
      <c r="WCX53" s="1116"/>
      <c r="WCY53" s="1116"/>
      <c r="WCZ53" s="1116"/>
      <c r="WDA53" s="1116"/>
      <c r="WDB53" s="1116"/>
      <c r="WDC53" s="1116"/>
      <c r="WDD53" s="1116"/>
      <c r="WDE53" s="1116"/>
      <c r="WDF53" s="1116"/>
      <c r="WDG53" s="1116"/>
      <c r="WDH53" s="1116"/>
      <c r="WDI53" s="1116"/>
      <c r="WDJ53" s="1116"/>
      <c r="WDK53" s="1116"/>
      <c r="WDL53" s="1116"/>
      <c r="WDM53" s="1116"/>
      <c r="WDN53" s="1116"/>
      <c r="WDO53" s="1116"/>
      <c r="WDP53" s="1116"/>
      <c r="WDQ53" s="1116"/>
      <c r="WDR53" s="1116"/>
      <c r="WDS53" s="1116"/>
      <c r="WDT53" s="1116"/>
      <c r="WDU53" s="1116"/>
      <c r="WDV53" s="1116"/>
      <c r="WDW53" s="1116"/>
      <c r="WDX53" s="1116"/>
      <c r="WDY53" s="1116"/>
      <c r="WDZ53" s="1116"/>
      <c r="WEA53" s="1116"/>
      <c r="WEB53" s="1116"/>
      <c r="WEC53" s="1116"/>
      <c r="WED53" s="1116"/>
      <c r="WEE53" s="1116"/>
      <c r="WEF53" s="1116"/>
      <c r="WEG53" s="1116"/>
      <c r="WEH53" s="1116"/>
      <c r="WEI53" s="1116"/>
      <c r="WEJ53" s="1116"/>
      <c r="WEK53" s="1116"/>
      <c r="WEL53" s="1116"/>
      <c r="WEM53" s="1116"/>
      <c r="WEN53" s="1116"/>
      <c r="WEO53" s="1116"/>
      <c r="WEP53" s="1116"/>
      <c r="WEQ53" s="1116"/>
      <c r="WER53" s="1116"/>
      <c r="WES53" s="1116"/>
      <c r="WET53" s="1116"/>
      <c r="WEU53" s="1116"/>
      <c r="WEV53" s="1116"/>
      <c r="WEW53" s="1116"/>
      <c r="WEX53" s="1116"/>
      <c r="WEY53" s="1116"/>
      <c r="WEZ53" s="1116"/>
      <c r="WFA53" s="1116"/>
      <c r="WFB53" s="1116"/>
      <c r="WFC53" s="1116"/>
      <c r="WFD53" s="1116"/>
      <c r="WFE53" s="1116"/>
      <c r="WFF53" s="1116"/>
      <c r="WFG53" s="1116"/>
      <c r="WFH53" s="1116"/>
      <c r="WFI53" s="1116"/>
      <c r="WFJ53" s="1116"/>
      <c r="WFK53" s="1116"/>
      <c r="WFL53" s="1116"/>
      <c r="WFM53" s="1116"/>
      <c r="WFN53" s="1116"/>
      <c r="WFO53" s="1116"/>
      <c r="WFP53" s="1116"/>
      <c r="WFQ53" s="1116"/>
      <c r="WFR53" s="1116"/>
      <c r="WFS53" s="1116"/>
      <c r="WFT53" s="1116"/>
      <c r="WFU53" s="1116"/>
      <c r="WFV53" s="1116"/>
      <c r="WFW53" s="1116"/>
      <c r="WFX53" s="1116"/>
      <c r="WFY53" s="1116"/>
      <c r="WFZ53" s="1116"/>
      <c r="WGA53" s="1116"/>
      <c r="WGB53" s="1116"/>
      <c r="WGC53" s="1116"/>
      <c r="WGD53" s="1116"/>
      <c r="WGE53" s="1116"/>
      <c r="WGF53" s="1116"/>
      <c r="WGG53" s="1116"/>
      <c r="WGH53" s="1116"/>
      <c r="WGI53" s="1116"/>
      <c r="WGJ53" s="1116"/>
      <c r="WGK53" s="1116"/>
      <c r="WGL53" s="1116"/>
      <c r="WGM53" s="1116"/>
      <c r="WGN53" s="1116"/>
      <c r="WGO53" s="1116"/>
      <c r="WGP53" s="1116"/>
      <c r="WGQ53" s="1116"/>
      <c r="WGR53" s="1116"/>
      <c r="WGS53" s="1116"/>
      <c r="WGT53" s="1116"/>
      <c r="WGU53" s="1116"/>
      <c r="WGV53" s="1116"/>
      <c r="WGW53" s="1116"/>
      <c r="WGX53" s="1116"/>
      <c r="WGY53" s="1116"/>
      <c r="WGZ53" s="1116"/>
      <c r="WHA53" s="1116"/>
      <c r="WHB53" s="1116"/>
      <c r="WHC53" s="1116"/>
      <c r="WHD53" s="1116"/>
      <c r="WHE53" s="1116"/>
      <c r="WHF53" s="1116"/>
      <c r="WHG53" s="1116"/>
      <c r="WHH53" s="1116"/>
      <c r="WHI53" s="1116"/>
      <c r="WHJ53" s="1116"/>
      <c r="WHK53" s="1116"/>
      <c r="WHL53" s="1116"/>
      <c r="WHM53" s="1116"/>
      <c r="WHN53" s="1116"/>
      <c r="WHO53" s="1116"/>
      <c r="WHP53" s="1116"/>
      <c r="WHQ53" s="1116"/>
      <c r="WHR53" s="1116"/>
      <c r="WHS53" s="1116"/>
      <c r="WHT53" s="1116"/>
      <c r="WHU53" s="1116"/>
      <c r="WHV53" s="1116"/>
      <c r="WHW53" s="1116"/>
      <c r="WHX53" s="1116"/>
      <c r="WHY53" s="1116"/>
      <c r="WHZ53" s="1116"/>
      <c r="WIA53" s="1116"/>
      <c r="WIB53" s="1116"/>
      <c r="WIC53" s="1116"/>
      <c r="WID53" s="1116"/>
      <c r="WIE53" s="1116"/>
      <c r="WIF53" s="1116"/>
      <c r="WIG53" s="1116"/>
      <c r="WIH53" s="1116"/>
      <c r="WII53" s="1116"/>
      <c r="WIJ53" s="1116"/>
      <c r="WIK53" s="1116"/>
      <c r="WIL53" s="1116"/>
      <c r="WIM53" s="1116"/>
      <c r="WIN53" s="1116"/>
      <c r="WIO53" s="1116"/>
      <c r="WIP53" s="1116"/>
      <c r="WIQ53" s="1116"/>
      <c r="WIR53" s="1116"/>
      <c r="WIS53" s="1116"/>
      <c r="WIT53" s="1116"/>
      <c r="WIU53" s="1116"/>
      <c r="WIV53" s="1116"/>
      <c r="WIW53" s="1116"/>
      <c r="WIX53" s="1116"/>
      <c r="WIY53" s="1116"/>
      <c r="WIZ53" s="1116"/>
      <c r="WJA53" s="1116"/>
      <c r="WJB53" s="1116"/>
      <c r="WJC53" s="1116"/>
      <c r="WJD53" s="1116"/>
      <c r="WJE53" s="1116"/>
      <c r="WJF53" s="1116"/>
      <c r="WJG53" s="1116"/>
      <c r="WJH53" s="1116"/>
      <c r="WJI53" s="1116"/>
      <c r="WJJ53" s="1116"/>
      <c r="WJK53" s="1116"/>
      <c r="WJL53" s="1116"/>
      <c r="WJM53" s="1116"/>
      <c r="WJN53" s="1116"/>
      <c r="WJO53" s="1116"/>
      <c r="WJP53" s="1116"/>
      <c r="WJQ53" s="1116"/>
      <c r="WJR53" s="1116"/>
      <c r="WJS53" s="1116"/>
      <c r="WJT53" s="1116"/>
      <c r="WJU53" s="1116"/>
      <c r="WJV53" s="1116"/>
      <c r="WJW53" s="1116"/>
      <c r="WJX53" s="1116"/>
      <c r="WJY53" s="1116"/>
      <c r="WJZ53" s="1116"/>
      <c r="WKA53" s="1116"/>
      <c r="WKB53" s="1116"/>
      <c r="WKC53" s="1116"/>
      <c r="WKD53" s="1116"/>
      <c r="WKE53" s="1116"/>
      <c r="WKF53" s="1116"/>
      <c r="WKG53" s="1116"/>
      <c r="WKH53" s="1116"/>
      <c r="WKI53" s="1116"/>
      <c r="WKJ53" s="1116"/>
      <c r="WKK53" s="1116"/>
      <c r="WKL53" s="1116"/>
      <c r="WKM53" s="1116"/>
      <c r="WKN53" s="1116"/>
      <c r="WKO53" s="1116"/>
      <c r="WKP53" s="1116"/>
      <c r="WKQ53" s="1116"/>
      <c r="WKR53" s="1116"/>
      <c r="WKS53" s="1116"/>
      <c r="WKT53" s="1116"/>
      <c r="WKU53" s="1116"/>
      <c r="WKV53" s="1116"/>
      <c r="WKW53" s="1116"/>
      <c r="WKX53" s="1116"/>
      <c r="WKY53" s="1116"/>
      <c r="WKZ53" s="1116"/>
      <c r="WLA53" s="1116"/>
      <c r="WLB53" s="1116"/>
      <c r="WLC53" s="1116"/>
      <c r="WLD53" s="1116"/>
      <c r="WLE53" s="1116"/>
      <c r="WLF53" s="1116"/>
      <c r="WLG53" s="1116"/>
      <c r="WLH53" s="1116"/>
      <c r="WLI53" s="1116"/>
      <c r="WLJ53" s="1116"/>
      <c r="WLK53" s="1116"/>
      <c r="WLL53" s="1116"/>
      <c r="WLM53" s="1116"/>
      <c r="WLN53" s="1116"/>
      <c r="WLO53" s="1116"/>
      <c r="WLP53" s="1116"/>
      <c r="WLQ53" s="1116"/>
      <c r="WLR53" s="1116"/>
      <c r="WLS53" s="1116"/>
      <c r="WLT53" s="1116"/>
      <c r="WLU53" s="1116"/>
      <c r="WLV53" s="1116"/>
      <c r="WLW53" s="1116"/>
      <c r="WLX53" s="1116"/>
      <c r="WLY53" s="1116"/>
      <c r="WLZ53" s="1116"/>
      <c r="WMA53" s="1116"/>
      <c r="WMB53" s="1116"/>
      <c r="WMC53" s="1116"/>
      <c r="WMD53" s="1116"/>
      <c r="WME53" s="1116"/>
      <c r="WMF53" s="1116"/>
      <c r="WMG53" s="1116"/>
      <c r="WMH53" s="1116"/>
      <c r="WMI53" s="1116"/>
      <c r="WMJ53" s="1116"/>
      <c r="WMK53" s="1116"/>
      <c r="WML53" s="1116"/>
      <c r="WMM53" s="1116"/>
      <c r="WMN53" s="1116"/>
      <c r="WMO53" s="1116"/>
      <c r="WMP53" s="1116"/>
      <c r="WMQ53" s="1116"/>
      <c r="WMR53" s="1116"/>
      <c r="WMS53" s="1116"/>
      <c r="WMT53" s="1116"/>
      <c r="WMU53" s="1116"/>
      <c r="WMV53" s="1116"/>
      <c r="WMW53" s="1116"/>
      <c r="WMX53" s="1116"/>
      <c r="WMY53" s="1116"/>
      <c r="WMZ53" s="1116"/>
      <c r="WNA53" s="1116"/>
      <c r="WNB53" s="1116"/>
      <c r="WNC53" s="1116"/>
      <c r="WND53" s="1116"/>
      <c r="WNE53" s="1116"/>
      <c r="WNF53" s="1116"/>
      <c r="WNG53" s="1116"/>
      <c r="WNH53" s="1116"/>
      <c r="WNI53" s="1116"/>
      <c r="WNJ53" s="1116"/>
      <c r="WNK53" s="1116"/>
      <c r="WNL53" s="1116"/>
      <c r="WNM53" s="1116"/>
      <c r="WNN53" s="1116"/>
      <c r="WNO53" s="1116"/>
      <c r="WNP53" s="1116"/>
      <c r="WNQ53" s="1116"/>
      <c r="WNR53" s="1116"/>
      <c r="WNS53" s="1116"/>
      <c r="WNT53" s="1116"/>
      <c r="WNU53" s="1116"/>
      <c r="WNV53" s="1116"/>
      <c r="WNW53" s="1116"/>
      <c r="WNX53" s="1116"/>
      <c r="WNY53" s="1116"/>
      <c r="WNZ53" s="1116"/>
      <c r="WOA53" s="1116"/>
      <c r="WOB53" s="1116"/>
      <c r="WOC53" s="1116"/>
      <c r="WOD53" s="1116"/>
      <c r="WOE53" s="1116"/>
      <c r="WOF53" s="1116"/>
      <c r="WOG53" s="1116"/>
      <c r="WOH53" s="1116"/>
      <c r="WOI53" s="1116"/>
      <c r="WOJ53" s="1116"/>
      <c r="WOK53" s="1116"/>
      <c r="WOL53" s="1116"/>
      <c r="WOM53" s="1116"/>
      <c r="WON53" s="1116"/>
      <c r="WOO53" s="1116"/>
      <c r="WOP53" s="1116"/>
      <c r="WOQ53" s="1116"/>
      <c r="WOR53" s="1116"/>
      <c r="WOS53" s="1116"/>
      <c r="WOT53" s="1116"/>
      <c r="WOU53" s="1116"/>
      <c r="WOV53" s="1116"/>
      <c r="WOW53" s="1116"/>
      <c r="WOX53" s="1116"/>
      <c r="WOY53" s="1116"/>
      <c r="WOZ53" s="1116"/>
      <c r="WPA53" s="1116"/>
      <c r="WPB53" s="1116"/>
      <c r="WPC53" s="1116"/>
      <c r="WPD53" s="1116"/>
      <c r="WPE53" s="1116"/>
      <c r="WPF53" s="1116"/>
      <c r="WPG53" s="1116"/>
      <c r="WPH53" s="1116"/>
      <c r="WPI53" s="1116"/>
      <c r="WPJ53" s="1116"/>
      <c r="WPK53" s="1116"/>
      <c r="WPL53" s="1116"/>
      <c r="WPM53" s="1116"/>
      <c r="WPN53" s="1116"/>
      <c r="WPO53" s="1116"/>
      <c r="WPP53" s="1116"/>
      <c r="WPQ53" s="1116"/>
      <c r="WPR53" s="1116"/>
      <c r="WPS53" s="1116"/>
      <c r="WPT53" s="1116"/>
      <c r="WPU53" s="1116"/>
      <c r="WPV53" s="1116"/>
      <c r="WPW53" s="1116"/>
      <c r="WPX53" s="1116"/>
      <c r="WPY53" s="1116"/>
      <c r="WPZ53" s="1116"/>
      <c r="WQA53" s="1116"/>
      <c r="WQB53" s="1116"/>
      <c r="WQC53" s="1116"/>
      <c r="WQD53" s="1116"/>
      <c r="WQE53" s="1116"/>
      <c r="WQF53" s="1116"/>
      <c r="WQG53" s="1116"/>
      <c r="WQH53" s="1116"/>
      <c r="WQI53" s="1116"/>
      <c r="WQJ53" s="1116"/>
      <c r="WQK53" s="1116"/>
      <c r="WQL53" s="1116"/>
      <c r="WQM53" s="1116"/>
      <c r="WQN53" s="1116"/>
      <c r="WQO53" s="1116"/>
      <c r="WQP53" s="1116"/>
      <c r="WQQ53" s="1116"/>
      <c r="WQR53" s="1116"/>
      <c r="WQS53" s="1116"/>
      <c r="WQT53" s="1116"/>
      <c r="WQU53" s="1116"/>
      <c r="WQV53" s="1116"/>
      <c r="WQW53" s="1116"/>
      <c r="WQX53" s="1116"/>
      <c r="WQY53" s="1116"/>
      <c r="WQZ53" s="1116"/>
      <c r="WRA53" s="1116"/>
      <c r="WRB53" s="1116"/>
      <c r="WRC53" s="1116"/>
      <c r="WRD53" s="1116"/>
      <c r="WRE53" s="1116"/>
      <c r="WRF53" s="1116"/>
      <c r="WRG53" s="1116"/>
      <c r="WRH53" s="1116"/>
      <c r="WRI53" s="1116"/>
      <c r="WRJ53" s="1116"/>
      <c r="WRK53" s="1116"/>
      <c r="WRL53" s="1116"/>
      <c r="WRM53" s="1116"/>
      <c r="WRN53" s="1116"/>
      <c r="WRO53" s="1116"/>
      <c r="WRP53" s="1116"/>
      <c r="WRQ53" s="1116"/>
      <c r="WRR53" s="1116"/>
      <c r="WRS53" s="1116"/>
      <c r="WRT53" s="1116"/>
      <c r="WRU53" s="1116"/>
      <c r="WRV53" s="1116"/>
      <c r="WRW53" s="1116"/>
      <c r="WRX53" s="1116"/>
      <c r="WRY53" s="1116"/>
      <c r="WRZ53" s="1116"/>
      <c r="WSA53" s="1116"/>
      <c r="WSB53" s="1116"/>
      <c r="WSC53" s="1116"/>
      <c r="WSD53" s="1116"/>
      <c r="WSE53" s="1116"/>
      <c r="WSF53" s="1116"/>
      <c r="WSG53" s="1116"/>
      <c r="WSH53" s="1116"/>
      <c r="WSI53" s="1116"/>
      <c r="WSJ53" s="1116"/>
      <c r="WSK53" s="1116"/>
      <c r="WSL53" s="1116"/>
      <c r="WSM53" s="1116"/>
      <c r="WSN53" s="1116"/>
      <c r="WSO53" s="1116"/>
      <c r="WSP53" s="1116"/>
      <c r="WSQ53" s="1116"/>
      <c r="WSR53" s="1116"/>
      <c r="WSS53" s="1116"/>
      <c r="WST53" s="1116"/>
      <c r="WSU53" s="1116"/>
      <c r="WSV53" s="1116"/>
      <c r="WSW53" s="1116"/>
      <c r="WSX53" s="1116"/>
      <c r="WSY53" s="1116"/>
      <c r="WSZ53" s="1116"/>
      <c r="WTA53" s="1116"/>
      <c r="WTB53" s="1116"/>
      <c r="WTC53" s="1116"/>
      <c r="WTD53" s="1116"/>
      <c r="WTE53" s="1116"/>
      <c r="WTF53" s="1116"/>
      <c r="WTG53" s="1116"/>
      <c r="WTH53" s="1116"/>
      <c r="WTI53" s="1116"/>
      <c r="WTJ53" s="1116"/>
      <c r="WTK53" s="1116"/>
      <c r="WTL53" s="1116"/>
      <c r="WTM53" s="1116"/>
      <c r="WTN53" s="1116"/>
      <c r="WTO53" s="1116"/>
      <c r="WTP53" s="1116"/>
      <c r="WTQ53" s="1116"/>
      <c r="WTR53" s="1116"/>
      <c r="WTS53" s="1116"/>
      <c r="WTT53" s="1116"/>
      <c r="WTU53" s="1116"/>
      <c r="WTV53" s="1116"/>
      <c r="WTW53" s="1116"/>
      <c r="WTX53" s="1116"/>
      <c r="WTY53" s="1116"/>
      <c r="WTZ53" s="1116"/>
      <c r="WUA53" s="1116"/>
      <c r="WUB53" s="1116"/>
      <c r="WUC53" s="1116"/>
      <c r="WUD53" s="1116"/>
      <c r="WUE53" s="1116"/>
      <c r="WUF53" s="1116"/>
      <c r="WUG53" s="1116"/>
      <c r="WUH53" s="1116"/>
      <c r="WUI53" s="1116"/>
      <c r="WUJ53" s="1116"/>
      <c r="WUK53" s="1116"/>
      <c r="WUL53" s="1116"/>
      <c r="WUM53" s="1116"/>
      <c r="WUN53" s="1116"/>
      <c r="WUO53" s="1116"/>
      <c r="WUP53" s="1116"/>
      <c r="WUQ53" s="1116"/>
      <c r="WUR53" s="1116"/>
      <c r="WUS53" s="1116"/>
      <c r="WUT53" s="1116"/>
      <c r="WUU53" s="1116"/>
      <c r="WUV53" s="1116"/>
      <c r="WUW53" s="1116"/>
      <c r="WUX53" s="1116"/>
      <c r="WUY53" s="1116"/>
      <c r="WUZ53" s="1116"/>
      <c r="WVA53" s="1116"/>
      <c r="WVB53" s="1116"/>
      <c r="WVC53" s="1116"/>
      <c r="WVD53" s="1116"/>
      <c r="WVE53" s="1116"/>
      <c r="WVF53" s="1116"/>
      <c r="WVG53" s="1116"/>
      <c r="WVH53" s="1116"/>
      <c r="WVI53" s="1116"/>
      <c r="WVJ53" s="1116"/>
      <c r="WVK53" s="1116"/>
    </row>
    <row r="54" spans="1:16131" s="813" customFormat="1" ht="102">
      <c r="A54" s="810"/>
      <c r="B54" s="1578" t="s">
        <v>1580</v>
      </c>
      <c r="C54" s="816"/>
      <c r="D54" s="817"/>
      <c r="F54" s="814"/>
      <c r="G54" s="1116"/>
      <c r="H54" s="1116"/>
      <c r="I54" s="1116"/>
      <c r="J54" s="1116"/>
      <c r="K54" s="1116"/>
      <c r="L54" s="1116"/>
      <c r="M54" s="1116"/>
      <c r="N54" s="1116"/>
      <c r="O54" s="1116"/>
      <c r="P54" s="1116"/>
      <c r="Q54" s="1116"/>
      <c r="R54" s="1116"/>
      <c r="S54" s="1116"/>
      <c r="T54" s="1116"/>
      <c r="U54" s="1116"/>
      <c r="V54" s="1116"/>
      <c r="W54" s="1116"/>
      <c r="X54" s="1116"/>
      <c r="Y54" s="1116"/>
      <c r="Z54" s="1116"/>
      <c r="AA54" s="1116"/>
      <c r="AB54" s="1116"/>
      <c r="AC54" s="1116"/>
      <c r="AD54" s="1116"/>
      <c r="AE54" s="1116"/>
      <c r="AF54" s="1116"/>
      <c r="AG54" s="1116"/>
      <c r="AH54" s="1116"/>
      <c r="AI54" s="1116"/>
      <c r="AJ54" s="1116"/>
      <c r="AK54" s="1116"/>
      <c r="AL54" s="1116"/>
      <c r="AM54" s="1116"/>
      <c r="AN54" s="1116"/>
      <c r="AO54" s="1116"/>
      <c r="AP54" s="1116"/>
      <c r="AQ54" s="1116"/>
      <c r="AR54" s="1116"/>
      <c r="AS54" s="1116"/>
      <c r="AT54" s="1116"/>
      <c r="AU54" s="1116"/>
      <c r="AV54" s="1116"/>
      <c r="AW54" s="1116"/>
      <c r="AX54" s="1116"/>
      <c r="AY54" s="1116"/>
      <c r="AZ54" s="1116"/>
      <c r="BA54" s="1116"/>
      <c r="BB54" s="1116"/>
      <c r="BC54" s="1116"/>
      <c r="BD54" s="1116"/>
      <c r="BE54" s="1116"/>
      <c r="BF54" s="1116"/>
      <c r="BG54" s="1116"/>
      <c r="BH54" s="1116"/>
      <c r="BI54" s="1116"/>
      <c r="BJ54" s="1116"/>
      <c r="BK54" s="1116"/>
      <c r="BL54" s="1116"/>
      <c r="BM54" s="1116"/>
      <c r="BN54" s="1116"/>
      <c r="BO54" s="1116"/>
      <c r="BP54" s="1116"/>
      <c r="BQ54" s="1116"/>
      <c r="BR54" s="1116"/>
      <c r="BS54" s="1116"/>
      <c r="BT54" s="1116"/>
      <c r="BU54" s="1116"/>
      <c r="BV54" s="1116"/>
      <c r="BW54" s="1116"/>
      <c r="BX54" s="1116"/>
      <c r="BY54" s="1116"/>
      <c r="BZ54" s="1116"/>
      <c r="CA54" s="1116"/>
      <c r="CB54" s="1116"/>
      <c r="CC54" s="1116"/>
      <c r="CD54" s="1116"/>
      <c r="CE54" s="1116"/>
      <c r="CF54" s="1116"/>
      <c r="CG54" s="1116"/>
      <c r="CH54" s="1116"/>
      <c r="CI54" s="1116"/>
      <c r="CJ54" s="1116"/>
      <c r="CK54" s="1116"/>
      <c r="CL54" s="1116"/>
      <c r="CM54" s="1116"/>
      <c r="CN54" s="1116"/>
      <c r="CO54" s="1116"/>
      <c r="CP54" s="1116"/>
      <c r="CQ54" s="1116"/>
      <c r="CR54" s="1116"/>
      <c r="CS54" s="1116"/>
      <c r="CT54" s="1116"/>
      <c r="CU54" s="1116"/>
      <c r="CV54" s="1116"/>
      <c r="CW54" s="1116"/>
      <c r="CX54" s="1116"/>
      <c r="CY54" s="1116"/>
      <c r="CZ54" s="1116"/>
      <c r="DA54" s="1116"/>
      <c r="DB54" s="1116"/>
      <c r="DC54" s="1116"/>
      <c r="DD54" s="1116"/>
      <c r="DE54" s="1116"/>
      <c r="DF54" s="1116"/>
      <c r="DG54" s="1116"/>
      <c r="DH54" s="1116"/>
      <c r="DI54" s="1116"/>
      <c r="DJ54" s="1116"/>
      <c r="DK54" s="1116"/>
      <c r="DL54" s="1116"/>
      <c r="DM54" s="1116"/>
      <c r="DN54" s="1116"/>
      <c r="DO54" s="1116"/>
      <c r="DP54" s="1116"/>
      <c r="DQ54" s="1116"/>
      <c r="DR54" s="1116"/>
      <c r="DS54" s="1116"/>
      <c r="DT54" s="1116"/>
      <c r="DU54" s="1116"/>
      <c r="DV54" s="1116"/>
      <c r="DW54" s="1116"/>
      <c r="DX54" s="1116"/>
      <c r="DY54" s="1116"/>
      <c r="DZ54" s="1116"/>
      <c r="EA54" s="1116"/>
      <c r="EB54" s="1116"/>
      <c r="EC54" s="1116"/>
      <c r="ED54" s="1116"/>
      <c r="EE54" s="1116"/>
      <c r="EF54" s="1116"/>
      <c r="EG54" s="1116"/>
      <c r="EH54" s="1116"/>
      <c r="EI54" s="1116"/>
      <c r="EJ54" s="1116"/>
      <c r="EK54" s="1116"/>
      <c r="EL54" s="1116"/>
      <c r="EM54" s="1116"/>
      <c r="EN54" s="1116"/>
      <c r="EO54" s="1116"/>
      <c r="EP54" s="1116"/>
      <c r="EQ54" s="1116"/>
      <c r="ER54" s="1116"/>
      <c r="ES54" s="1116"/>
      <c r="ET54" s="1116"/>
      <c r="EU54" s="1116"/>
      <c r="EV54" s="1116"/>
      <c r="EW54" s="1116"/>
      <c r="EX54" s="1116"/>
      <c r="EY54" s="1116"/>
      <c r="EZ54" s="1116"/>
      <c r="FA54" s="1116"/>
      <c r="FB54" s="1116"/>
      <c r="FC54" s="1116"/>
      <c r="FD54" s="1116"/>
      <c r="FE54" s="1116"/>
      <c r="FF54" s="1116"/>
      <c r="FG54" s="1116"/>
      <c r="FH54" s="1116"/>
      <c r="FI54" s="1116"/>
      <c r="FJ54" s="1116"/>
      <c r="FK54" s="1116"/>
      <c r="FL54" s="1116"/>
      <c r="FM54" s="1116"/>
      <c r="FN54" s="1116"/>
      <c r="FO54" s="1116"/>
      <c r="FP54" s="1116"/>
      <c r="FQ54" s="1116"/>
      <c r="FR54" s="1116"/>
      <c r="FS54" s="1116"/>
      <c r="FT54" s="1116"/>
      <c r="FU54" s="1116"/>
      <c r="FV54" s="1116"/>
      <c r="FW54" s="1116"/>
      <c r="FX54" s="1116"/>
      <c r="FY54" s="1116"/>
      <c r="FZ54" s="1116"/>
      <c r="GA54" s="1116"/>
      <c r="GB54" s="1116"/>
      <c r="GC54" s="1116"/>
      <c r="GD54" s="1116"/>
      <c r="GE54" s="1116"/>
      <c r="GF54" s="1116"/>
      <c r="GG54" s="1116"/>
      <c r="GH54" s="1116"/>
      <c r="GI54" s="1116"/>
      <c r="GJ54" s="1116"/>
      <c r="GK54" s="1116"/>
      <c r="GL54" s="1116"/>
      <c r="GM54" s="1116"/>
      <c r="GN54" s="1116"/>
      <c r="GO54" s="1116"/>
      <c r="GP54" s="1116"/>
      <c r="GQ54" s="1116"/>
      <c r="GR54" s="1116"/>
      <c r="GS54" s="1116"/>
      <c r="GT54" s="1116"/>
      <c r="GU54" s="1116"/>
      <c r="GV54" s="1116"/>
      <c r="GW54" s="1116"/>
      <c r="GX54" s="1116"/>
      <c r="GY54" s="1116"/>
      <c r="GZ54" s="1116"/>
      <c r="HA54" s="1116"/>
      <c r="HB54" s="1116"/>
      <c r="HC54" s="1116"/>
      <c r="HD54" s="1116"/>
      <c r="HE54" s="1116"/>
      <c r="HF54" s="1116"/>
      <c r="HG54" s="1116"/>
      <c r="HH54" s="1116"/>
      <c r="HI54" s="1116"/>
      <c r="HJ54" s="1116"/>
      <c r="HK54" s="1116"/>
      <c r="HL54" s="1116"/>
      <c r="HM54" s="1116"/>
      <c r="HN54" s="1116"/>
      <c r="HO54" s="1116"/>
      <c r="HP54" s="1116"/>
      <c r="HQ54" s="1116"/>
      <c r="HR54" s="1116"/>
      <c r="HS54" s="1116"/>
      <c r="HT54" s="1116"/>
      <c r="HU54" s="1116"/>
      <c r="HV54" s="1116"/>
      <c r="HW54" s="1116"/>
      <c r="HX54" s="1116"/>
      <c r="HY54" s="1116"/>
      <c r="HZ54" s="1116"/>
      <c r="IA54" s="1116"/>
      <c r="IB54" s="1116"/>
      <c r="IC54" s="1116"/>
      <c r="ID54" s="1116"/>
      <c r="IE54" s="1116"/>
      <c r="IF54" s="1116"/>
      <c r="IG54" s="1116"/>
      <c r="IH54" s="1116"/>
      <c r="II54" s="1116"/>
      <c r="IJ54" s="1116"/>
      <c r="IK54" s="1116"/>
      <c r="IL54" s="1116"/>
      <c r="IM54" s="1116"/>
      <c r="IN54" s="1116"/>
      <c r="IO54" s="1116"/>
      <c r="IP54" s="1116"/>
      <c r="IQ54" s="1116"/>
      <c r="IR54" s="1116"/>
      <c r="IS54" s="1116"/>
      <c r="IT54" s="1116"/>
      <c r="IU54" s="1116"/>
      <c r="IV54" s="1116"/>
      <c r="IW54" s="1116"/>
      <c r="IX54" s="1116"/>
      <c r="IY54" s="1116"/>
      <c r="IZ54" s="1116"/>
      <c r="JA54" s="1116"/>
      <c r="JB54" s="1116"/>
      <c r="JC54" s="1116"/>
      <c r="JD54" s="1116"/>
      <c r="JE54" s="1116"/>
      <c r="JF54" s="1116"/>
      <c r="JG54" s="1116"/>
      <c r="JH54" s="1116"/>
      <c r="JI54" s="1116"/>
      <c r="JJ54" s="1116"/>
      <c r="JK54" s="1116"/>
      <c r="JL54" s="1116"/>
      <c r="JM54" s="1116"/>
      <c r="JN54" s="1116"/>
      <c r="JO54" s="1116"/>
      <c r="JP54" s="1116"/>
      <c r="JQ54" s="1116"/>
      <c r="JR54" s="1116"/>
      <c r="JS54" s="1116"/>
      <c r="JT54" s="1116"/>
      <c r="JU54" s="1116"/>
      <c r="JV54" s="1116"/>
      <c r="JW54" s="1116"/>
      <c r="JX54" s="1116"/>
      <c r="JY54" s="1116"/>
      <c r="JZ54" s="1116"/>
      <c r="KA54" s="1116"/>
      <c r="KB54" s="1116"/>
      <c r="KC54" s="1116"/>
      <c r="KD54" s="1116"/>
      <c r="KE54" s="1116"/>
      <c r="KF54" s="1116"/>
      <c r="KG54" s="1116"/>
      <c r="KH54" s="1116"/>
      <c r="KI54" s="1116"/>
      <c r="KJ54" s="1116"/>
      <c r="KK54" s="1116"/>
      <c r="KL54" s="1116"/>
      <c r="KM54" s="1116"/>
      <c r="KN54" s="1116"/>
      <c r="KO54" s="1116"/>
      <c r="KP54" s="1116"/>
      <c r="KQ54" s="1116"/>
      <c r="KR54" s="1116"/>
      <c r="KS54" s="1116"/>
      <c r="KT54" s="1116"/>
      <c r="KU54" s="1116"/>
      <c r="KV54" s="1116"/>
      <c r="KW54" s="1116"/>
      <c r="KX54" s="1116"/>
      <c r="KY54" s="1116"/>
      <c r="KZ54" s="1116"/>
      <c r="LA54" s="1116"/>
      <c r="LB54" s="1116"/>
      <c r="LC54" s="1116"/>
      <c r="LD54" s="1116"/>
      <c r="LE54" s="1116"/>
      <c r="LF54" s="1116"/>
      <c r="LG54" s="1116"/>
      <c r="LH54" s="1116"/>
      <c r="LI54" s="1116"/>
      <c r="LJ54" s="1116"/>
      <c r="LK54" s="1116"/>
      <c r="LL54" s="1116"/>
      <c r="LM54" s="1116"/>
      <c r="LN54" s="1116"/>
      <c r="LO54" s="1116"/>
      <c r="LP54" s="1116"/>
      <c r="LQ54" s="1116"/>
      <c r="LR54" s="1116"/>
      <c r="LS54" s="1116"/>
      <c r="LT54" s="1116"/>
      <c r="LU54" s="1116"/>
      <c r="LV54" s="1116"/>
      <c r="LW54" s="1116"/>
      <c r="LX54" s="1116"/>
      <c r="LY54" s="1116"/>
      <c r="LZ54" s="1116"/>
      <c r="MA54" s="1116"/>
      <c r="MB54" s="1116"/>
      <c r="MC54" s="1116"/>
      <c r="MD54" s="1116"/>
      <c r="ME54" s="1116"/>
      <c r="MF54" s="1116"/>
      <c r="MG54" s="1116"/>
      <c r="MH54" s="1116"/>
      <c r="MI54" s="1116"/>
      <c r="MJ54" s="1116"/>
      <c r="MK54" s="1116"/>
      <c r="ML54" s="1116"/>
      <c r="MM54" s="1116"/>
      <c r="MN54" s="1116"/>
      <c r="MO54" s="1116"/>
      <c r="MP54" s="1116"/>
      <c r="MQ54" s="1116"/>
      <c r="MR54" s="1116"/>
      <c r="MS54" s="1116"/>
      <c r="MT54" s="1116"/>
      <c r="MU54" s="1116"/>
      <c r="MV54" s="1116"/>
      <c r="MW54" s="1116"/>
      <c r="MX54" s="1116"/>
      <c r="MY54" s="1116"/>
      <c r="MZ54" s="1116"/>
      <c r="NA54" s="1116"/>
      <c r="NB54" s="1116"/>
      <c r="NC54" s="1116"/>
      <c r="ND54" s="1116"/>
      <c r="NE54" s="1116"/>
      <c r="NF54" s="1116"/>
      <c r="NG54" s="1116"/>
      <c r="NH54" s="1116"/>
      <c r="NI54" s="1116"/>
      <c r="NJ54" s="1116"/>
      <c r="NK54" s="1116"/>
      <c r="NL54" s="1116"/>
      <c r="NM54" s="1116"/>
      <c r="NN54" s="1116"/>
      <c r="NO54" s="1116"/>
      <c r="NP54" s="1116"/>
      <c r="NQ54" s="1116"/>
      <c r="NR54" s="1116"/>
      <c r="NS54" s="1116"/>
      <c r="NT54" s="1116"/>
      <c r="NU54" s="1116"/>
      <c r="NV54" s="1116"/>
      <c r="NW54" s="1116"/>
      <c r="NX54" s="1116"/>
      <c r="NY54" s="1116"/>
      <c r="NZ54" s="1116"/>
      <c r="OA54" s="1116"/>
      <c r="OB54" s="1116"/>
      <c r="OC54" s="1116"/>
      <c r="OD54" s="1116"/>
      <c r="OE54" s="1116"/>
      <c r="OF54" s="1116"/>
      <c r="OG54" s="1116"/>
      <c r="OH54" s="1116"/>
      <c r="OI54" s="1116"/>
      <c r="OJ54" s="1116"/>
      <c r="OK54" s="1116"/>
      <c r="OL54" s="1116"/>
      <c r="OM54" s="1116"/>
      <c r="ON54" s="1116"/>
      <c r="OO54" s="1116"/>
      <c r="OP54" s="1116"/>
      <c r="OQ54" s="1116"/>
      <c r="OR54" s="1116"/>
      <c r="OS54" s="1116"/>
      <c r="OT54" s="1116"/>
      <c r="OU54" s="1116"/>
      <c r="OV54" s="1116"/>
      <c r="OW54" s="1116"/>
      <c r="OX54" s="1116"/>
      <c r="OY54" s="1116"/>
      <c r="OZ54" s="1116"/>
      <c r="PA54" s="1116"/>
      <c r="PB54" s="1116"/>
      <c r="PC54" s="1116"/>
      <c r="PD54" s="1116"/>
      <c r="PE54" s="1116"/>
      <c r="PF54" s="1116"/>
      <c r="PG54" s="1116"/>
      <c r="PH54" s="1116"/>
      <c r="PI54" s="1116"/>
      <c r="PJ54" s="1116"/>
      <c r="PK54" s="1116"/>
      <c r="PL54" s="1116"/>
      <c r="PM54" s="1116"/>
      <c r="PN54" s="1116"/>
      <c r="PO54" s="1116"/>
      <c r="PP54" s="1116"/>
      <c r="PQ54" s="1116"/>
      <c r="PR54" s="1116"/>
      <c r="PS54" s="1116"/>
      <c r="PT54" s="1116"/>
      <c r="PU54" s="1116"/>
      <c r="PV54" s="1116"/>
      <c r="PW54" s="1116"/>
      <c r="PX54" s="1116"/>
      <c r="PY54" s="1116"/>
      <c r="PZ54" s="1116"/>
      <c r="QA54" s="1116"/>
      <c r="QB54" s="1116"/>
      <c r="QC54" s="1116"/>
      <c r="QD54" s="1116"/>
      <c r="QE54" s="1116"/>
      <c r="QF54" s="1116"/>
      <c r="QG54" s="1116"/>
      <c r="QH54" s="1116"/>
      <c r="QI54" s="1116"/>
      <c r="QJ54" s="1116"/>
      <c r="QK54" s="1116"/>
      <c r="QL54" s="1116"/>
      <c r="QM54" s="1116"/>
      <c r="QN54" s="1116"/>
      <c r="QO54" s="1116"/>
      <c r="QP54" s="1116"/>
      <c r="QQ54" s="1116"/>
      <c r="QR54" s="1116"/>
      <c r="QS54" s="1116"/>
      <c r="QT54" s="1116"/>
      <c r="QU54" s="1116"/>
      <c r="QV54" s="1116"/>
      <c r="QW54" s="1116"/>
      <c r="QX54" s="1116"/>
      <c r="QY54" s="1116"/>
      <c r="QZ54" s="1116"/>
      <c r="RA54" s="1116"/>
      <c r="RB54" s="1116"/>
      <c r="RC54" s="1116"/>
      <c r="RD54" s="1116"/>
      <c r="RE54" s="1116"/>
      <c r="RF54" s="1116"/>
      <c r="RG54" s="1116"/>
      <c r="RH54" s="1116"/>
      <c r="RI54" s="1116"/>
      <c r="RJ54" s="1116"/>
      <c r="RK54" s="1116"/>
      <c r="RL54" s="1116"/>
      <c r="RM54" s="1116"/>
      <c r="RN54" s="1116"/>
      <c r="RO54" s="1116"/>
      <c r="RP54" s="1116"/>
      <c r="RQ54" s="1116"/>
      <c r="RR54" s="1116"/>
      <c r="RS54" s="1116"/>
      <c r="RT54" s="1116"/>
      <c r="RU54" s="1116"/>
      <c r="RV54" s="1116"/>
      <c r="RW54" s="1116"/>
      <c r="RX54" s="1116"/>
      <c r="RY54" s="1116"/>
      <c r="RZ54" s="1116"/>
      <c r="SA54" s="1116"/>
      <c r="SB54" s="1116"/>
      <c r="SC54" s="1116"/>
      <c r="SD54" s="1116"/>
      <c r="SE54" s="1116"/>
      <c r="SF54" s="1116"/>
      <c r="SG54" s="1116"/>
      <c r="SH54" s="1116"/>
      <c r="SI54" s="1116"/>
      <c r="SJ54" s="1116"/>
      <c r="SK54" s="1116"/>
      <c r="SL54" s="1116"/>
      <c r="SM54" s="1116"/>
      <c r="SN54" s="1116"/>
      <c r="SO54" s="1116"/>
      <c r="SP54" s="1116"/>
      <c r="SQ54" s="1116"/>
      <c r="SR54" s="1116"/>
      <c r="SS54" s="1116"/>
      <c r="ST54" s="1116"/>
      <c r="SU54" s="1116"/>
      <c r="SV54" s="1116"/>
      <c r="SW54" s="1116"/>
      <c r="SX54" s="1116"/>
      <c r="SY54" s="1116"/>
      <c r="SZ54" s="1116"/>
      <c r="TA54" s="1116"/>
      <c r="TB54" s="1116"/>
      <c r="TC54" s="1116"/>
      <c r="TD54" s="1116"/>
      <c r="TE54" s="1116"/>
      <c r="TF54" s="1116"/>
      <c r="TG54" s="1116"/>
      <c r="TH54" s="1116"/>
      <c r="TI54" s="1116"/>
      <c r="TJ54" s="1116"/>
      <c r="TK54" s="1116"/>
      <c r="TL54" s="1116"/>
      <c r="TM54" s="1116"/>
      <c r="TN54" s="1116"/>
      <c r="TO54" s="1116"/>
      <c r="TP54" s="1116"/>
      <c r="TQ54" s="1116"/>
      <c r="TR54" s="1116"/>
      <c r="TS54" s="1116"/>
      <c r="TT54" s="1116"/>
      <c r="TU54" s="1116"/>
      <c r="TV54" s="1116"/>
      <c r="TW54" s="1116"/>
      <c r="TX54" s="1116"/>
      <c r="TY54" s="1116"/>
      <c r="TZ54" s="1116"/>
      <c r="UA54" s="1116"/>
      <c r="UB54" s="1116"/>
      <c r="UC54" s="1116"/>
      <c r="UD54" s="1116"/>
      <c r="UE54" s="1116"/>
      <c r="UF54" s="1116"/>
      <c r="UG54" s="1116"/>
      <c r="UH54" s="1116"/>
      <c r="UI54" s="1116"/>
      <c r="UJ54" s="1116"/>
      <c r="UK54" s="1116"/>
      <c r="UL54" s="1116"/>
      <c r="UM54" s="1116"/>
      <c r="UN54" s="1116"/>
      <c r="UO54" s="1116"/>
      <c r="UP54" s="1116"/>
      <c r="UQ54" s="1116"/>
      <c r="UR54" s="1116"/>
      <c r="US54" s="1116"/>
      <c r="UT54" s="1116"/>
      <c r="UU54" s="1116"/>
      <c r="UV54" s="1116"/>
      <c r="UW54" s="1116"/>
      <c r="UX54" s="1116"/>
      <c r="UY54" s="1116"/>
      <c r="UZ54" s="1116"/>
      <c r="VA54" s="1116"/>
      <c r="VB54" s="1116"/>
      <c r="VC54" s="1116"/>
      <c r="VD54" s="1116"/>
      <c r="VE54" s="1116"/>
      <c r="VF54" s="1116"/>
      <c r="VG54" s="1116"/>
      <c r="VH54" s="1116"/>
      <c r="VI54" s="1116"/>
      <c r="VJ54" s="1116"/>
      <c r="VK54" s="1116"/>
      <c r="VL54" s="1116"/>
      <c r="VM54" s="1116"/>
      <c r="VN54" s="1116"/>
      <c r="VO54" s="1116"/>
      <c r="VP54" s="1116"/>
      <c r="VQ54" s="1116"/>
      <c r="VR54" s="1116"/>
      <c r="VS54" s="1116"/>
      <c r="VT54" s="1116"/>
      <c r="VU54" s="1116"/>
      <c r="VV54" s="1116"/>
      <c r="VW54" s="1116"/>
      <c r="VX54" s="1116"/>
      <c r="VY54" s="1116"/>
      <c r="VZ54" s="1116"/>
      <c r="WA54" s="1116"/>
      <c r="WB54" s="1116"/>
      <c r="WC54" s="1116"/>
      <c r="WD54" s="1116"/>
      <c r="WE54" s="1116"/>
      <c r="WF54" s="1116"/>
      <c r="WG54" s="1116"/>
      <c r="WH54" s="1116"/>
      <c r="WI54" s="1116"/>
      <c r="WJ54" s="1116"/>
      <c r="WK54" s="1116"/>
      <c r="WL54" s="1116"/>
      <c r="WM54" s="1116"/>
      <c r="WN54" s="1116"/>
      <c r="WO54" s="1116"/>
      <c r="WP54" s="1116"/>
      <c r="WQ54" s="1116"/>
      <c r="WR54" s="1116"/>
      <c r="WS54" s="1116"/>
      <c r="WT54" s="1116"/>
      <c r="WU54" s="1116"/>
      <c r="WV54" s="1116"/>
      <c r="WW54" s="1116"/>
      <c r="WX54" s="1116"/>
      <c r="WY54" s="1116"/>
      <c r="WZ54" s="1116"/>
      <c r="XA54" s="1116"/>
      <c r="XB54" s="1116"/>
      <c r="XC54" s="1116"/>
      <c r="XD54" s="1116"/>
      <c r="XE54" s="1116"/>
      <c r="XF54" s="1116"/>
      <c r="XG54" s="1116"/>
      <c r="XH54" s="1116"/>
      <c r="XI54" s="1116"/>
      <c r="XJ54" s="1116"/>
      <c r="XK54" s="1116"/>
      <c r="XL54" s="1116"/>
      <c r="XM54" s="1116"/>
      <c r="XN54" s="1116"/>
      <c r="XO54" s="1116"/>
      <c r="XP54" s="1116"/>
      <c r="XQ54" s="1116"/>
      <c r="XR54" s="1116"/>
      <c r="XS54" s="1116"/>
      <c r="XT54" s="1116"/>
      <c r="XU54" s="1116"/>
      <c r="XV54" s="1116"/>
      <c r="XW54" s="1116"/>
      <c r="XX54" s="1116"/>
      <c r="XY54" s="1116"/>
      <c r="XZ54" s="1116"/>
      <c r="YA54" s="1116"/>
      <c r="YB54" s="1116"/>
      <c r="YC54" s="1116"/>
      <c r="YD54" s="1116"/>
      <c r="YE54" s="1116"/>
      <c r="YF54" s="1116"/>
      <c r="YG54" s="1116"/>
      <c r="YH54" s="1116"/>
      <c r="YI54" s="1116"/>
      <c r="YJ54" s="1116"/>
      <c r="YK54" s="1116"/>
      <c r="YL54" s="1116"/>
      <c r="YM54" s="1116"/>
      <c r="YN54" s="1116"/>
      <c r="YO54" s="1116"/>
      <c r="YP54" s="1116"/>
      <c r="YQ54" s="1116"/>
      <c r="YR54" s="1116"/>
      <c r="YS54" s="1116"/>
      <c r="YT54" s="1116"/>
      <c r="YU54" s="1116"/>
      <c r="YV54" s="1116"/>
      <c r="YW54" s="1116"/>
      <c r="YX54" s="1116"/>
      <c r="YY54" s="1116"/>
      <c r="YZ54" s="1116"/>
      <c r="ZA54" s="1116"/>
      <c r="ZB54" s="1116"/>
      <c r="ZC54" s="1116"/>
      <c r="ZD54" s="1116"/>
      <c r="ZE54" s="1116"/>
      <c r="ZF54" s="1116"/>
      <c r="ZG54" s="1116"/>
      <c r="ZH54" s="1116"/>
      <c r="ZI54" s="1116"/>
      <c r="ZJ54" s="1116"/>
      <c r="ZK54" s="1116"/>
      <c r="ZL54" s="1116"/>
      <c r="ZM54" s="1116"/>
      <c r="ZN54" s="1116"/>
      <c r="ZO54" s="1116"/>
      <c r="ZP54" s="1116"/>
      <c r="ZQ54" s="1116"/>
      <c r="ZR54" s="1116"/>
      <c r="ZS54" s="1116"/>
      <c r="ZT54" s="1116"/>
      <c r="ZU54" s="1116"/>
      <c r="ZV54" s="1116"/>
      <c r="ZW54" s="1116"/>
      <c r="ZX54" s="1116"/>
      <c r="ZY54" s="1116"/>
      <c r="ZZ54" s="1116"/>
      <c r="AAA54" s="1116"/>
      <c r="AAB54" s="1116"/>
      <c r="AAC54" s="1116"/>
      <c r="AAD54" s="1116"/>
      <c r="AAE54" s="1116"/>
      <c r="AAF54" s="1116"/>
      <c r="AAG54" s="1116"/>
      <c r="AAH54" s="1116"/>
      <c r="AAI54" s="1116"/>
      <c r="AAJ54" s="1116"/>
      <c r="AAK54" s="1116"/>
      <c r="AAL54" s="1116"/>
      <c r="AAM54" s="1116"/>
      <c r="AAN54" s="1116"/>
      <c r="AAO54" s="1116"/>
      <c r="AAP54" s="1116"/>
      <c r="AAQ54" s="1116"/>
      <c r="AAR54" s="1116"/>
      <c r="AAS54" s="1116"/>
      <c r="AAT54" s="1116"/>
      <c r="AAU54" s="1116"/>
      <c r="AAV54" s="1116"/>
      <c r="AAW54" s="1116"/>
      <c r="AAX54" s="1116"/>
      <c r="AAY54" s="1116"/>
      <c r="AAZ54" s="1116"/>
      <c r="ABA54" s="1116"/>
      <c r="ABB54" s="1116"/>
      <c r="ABC54" s="1116"/>
      <c r="ABD54" s="1116"/>
      <c r="ABE54" s="1116"/>
      <c r="ABF54" s="1116"/>
      <c r="ABG54" s="1116"/>
      <c r="ABH54" s="1116"/>
      <c r="ABI54" s="1116"/>
      <c r="ABJ54" s="1116"/>
      <c r="ABK54" s="1116"/>
      <c r="ABL54" s="1116"/>
      <c r="ABM54" s="1116"/>
      <c r="ABN54" s="1116"/>
      <c r="ABO54" s="1116"/>
      <c r="ABP54" s="1116"/>
      <c r="ABQ54" s="1116"/>
      <c r="ABR54" s="1116"/>
      <c r="ABS54" s="1116"/>
      <c r="ABT54" s="1116"/>
      <c r="ABU54" s="1116"/>
      <c r="ABV54" s="1116"/>
      <c r="ABW54" s="1116"/>
      <c r="ABX54" s="1116"/>
      <c r="ABY54" s="1116"/>
      <c r="ABZ54" s="1116"/>
      <c r="ACA54" s="1116"/>
      <c r="ACB54" s="1116"/>
      <c r="ACC54" s="1116"/>
      <c r="ACD54" s="1116"/>
      <c r="ACE54" s="1116"/>
      <c r="ACF54" s="1116"/>
      <c r="ACG54" s="1116"/>
      <c r="ACH54" s="1116"/>
      <c r="ACI54" s="1116"/>
      <c r="ACJ54" s="1116"/>
      <c r="ACK54" s="1116"/>
      <c r="ACL54" s="1116"/>
      <c r="ACM54" s="1116"/>
      <c r="ACN54" s="1116"/>
      <c r="ACO54" s="1116"/>
      <c r="ACP54" s="1116"/>
      <c r="ACQ54" s="1116"/>
      <c r="ACR54" s="1116"/>
      <c r="ACS54" s="1116"/>
      <c r="ACT54" s="1116"/>
      <c r="ACU54" s="1116"/>
      <c r="ACV54" s="1116"/>
      <c r="ACW54" s="1116"/>
      <c r="ACX54" s="1116"/>
      <c r="ACY54" s="1116"/>
      <c r="ACZ54" s="1116"/>
      <c r="ADA54" s="1116"/>
      <c r="ADB54" s="1116"/>
      <c r="ADC54" s="1116"/>
      <c r="ADD54" s="1116"/>
      <c r="ADE54" s="1116"/>
      <c r="ADF54" s="1116"/>
      <c r="ADG54" s="1116"/>
      <c r="ADH54" s="1116"/>
      <c r="ADI54" s="1116"/>
      <c r="ADJ54" s="1116"/>
      <c r="ADK54" s="1116"/>
      <c r="ADL54" s="1116"/>
      <c r="ADM54" s="1116"/>
      <c r="ADN54" s="1116"/>
      <c r="ADO54" s="1116"/>
      <c r="ADP54" s="1116"/>
      <c r="ADQ54" s="1116"/>
      <c r="ADR54" s="1116"/>
      <c r="ADS54" s="1116"/>
      <c r="ADT54" s="1116"/>
      <c r="ADU54" s="1116"/>
      <c r="ADV54" s="1116"/>
      <c r="ADW54" s="1116"/>
      <c r="ADX54" s="1116"/>
      <c r="ADY54" s="1116"/>
      <c r="ADZ54" s="1116"/>
      <c r="AEA54" s="1116"/>
      <c r="AEB54" s="1116"/>
      <c r="AEC54" s="1116"/>
      <c r="AED54" s="1116"/>
      <c r="AEE54" s="1116"/>
      <c r="AEF54" s="1116"/>
      <c r="AEG54" s="1116"/>
      <c r="AEH54" s="1116"/>
      <c r="AEI54" s="1116"/>
      <c r="AEJ54" s="1116"/>
      <c r="AEK54" s="1116"/>
      <c r="AEL54" s="1116"/>
      <c r="AEM54" s="1116"/>
      <c r="AEN54" s="1116"/>
      <c r="AEO54" s="1116"/>
      <c r="AEP54" s="1116"/>
      <c r="AEQ54" s="1116"/>
      <c r="AER54" s="1116"/>
      <c r="AES54" s="1116"/>
      <c r="AET54" s="1116"/>
      <c r="AEU54" s="1116"/>
      <c r="AEV54" s="1116"/>
      <c r="AEW54" s="1116"/>
      <c r="AEX54" s="1116"/>
      <c r="AEY54" s="1116"/>
      <c r="AEZ54" s="1116"/>
      <c r="AFA54" s="1116"/>
      <c r="AFB54" s="1116"/>
      <c r="AFC54" s="1116"/>
      <c r="AFD54" s="1116"/>
      <c r="AFE54" s="1116"/>
      <c r="AFF54" s="1116"/>
      <c r="AFG54" s="1116"/>
      <c r="AFH54" s="1116"/>
      <c r="AFI54" s="1116"/>
      <c r="AFJ54" s="1116"/>
      <c r="AFK54" s="1116"/>
      <c r="AFL54" s="1116"/>
      <c r="AFM54" s="1116"/>
      <c r="AFN54" s="1116"/>
      <c r="AFO54" s="1116"/>
      <c r="AFP54" s="1116"/>
      <c r="AFQ54" s="1116"/>
      <c r="AFR54" s="1116"/>
      <c r="AFS54" s="1116"/>
      <c r="AFT54" s="1116"/>
      <c r="AFU54" s="1116"/>
      <c r="AFV54" s="1116"/>
      <c r="AFW54" s="1116"/>
      <c r="AFX54" s="1116"/>
      <c r="AFY54" s="1116"/>
      <c r="AFZ54" s="1116"/>
      <c r="AGA54" s="1116"/>
      <c r="AGB54" s="1116"/>
      <c r="AGC54" s="1116"/>
      <c r="AGD54" s="1116"/>
      <c r="AGE54" s="1116"/>
      <c r="AGF54" s="1116"/>
      <c r="AGG54" s="1116"/>
      <c r="AGH54" s="1116"/>
      <c r="AGI54" s="1116"/>
      <c r="AGJ54" s="1116"/>
      <c r="AGK54" s="1116"/>
      <c r="AGL54" s="1116"/>
      <c r="AGM54" s="1116"/>
      <c r="AGN54" s="1116"/>
      <c r="AGO54" s="1116"/>
      <c r="AGP54" s="1116"/>
      <c r="AGQ54" s="1116"/>
      <c r="AGR54" s="1116"/>
      <c r="AGS54" s="1116"/>
      <c r="AGT54" s="1116"/>
      <c r="AGU54" s="1116"/>
      <c r="AGV54" s="1116"/>
      <c r="AGW54" s="1116"/>
      <c r="AGX54" s="1116"/>
      <c r="AGY54" s="1116"/>
      <c r="AGZ54" s="1116"/>
      <c r="AHA54" s="1116"/>
      <c r="AHB54" s="1116"/>
      <c r="AHC54" s="1116"/>
      <c r="AHD54" s="1116"/>
      <c r="AHE54" s="1116"/>
      <c r="AHF54" s="1116"/>
      <c r="AHG54" s="1116"/>
      <c r="AHH54" s="1116"/>
      <c r="AHI54" s="1116"/>
      <c r="AHJ54" s="1116"/>
      <c r="AHK54" s="1116"/>
      <c r="AHL54" s="1116"/>
      <c r="AHM54" s="1116"/>
      <c r="AHN54" s="1116"/>
      <c r="AHO54" s="1116"/>
      <c r="AHP54" s="1116"/>
      <c r="AHQ54" s="1116"/>
      <c r="AHR54" s="1116"/>
      <c r="AHS54" s="1116"/>
      <c r="AHT54" s="1116"/>
      <c r="AHU54" s="1116"/>
      <c r="AHV54" s="1116"/>
      <c r="AHW54" s="1116"/>
      <c r="AHX54" s="1116"/>
      <c r="AHY54" s="1116"/>
      <c r="AHZ54" s="1116"/>
      <c r="AIA54" s="1116"/>
      <c r="AIB54" s="1116"/>
      <c r="AIC54" s="1116"/>
      <c r="AID54" s="1116"/>
      <c r="AIE54" s="1116"/>
      <c r="AIF54" s="1116"/>
      <c r="AIG54" s="1116"/>
      <c r="AIH54" s="1116"/>
      <c r="AII54" s="1116"/>
      <c r="AIJ54" s="1116"/>
      <c r="AIK54" s="1116"/>
      <c r="AIL54" s="1116"/>
      <c r="AIM54" s="1116"/>
      <c r="AIN54" s="1116"/>
      <c r="AIO54" s="1116"/>
      <c r="AIP54" s="1116"/>
      <c r="AIQ54" s="1116"/>
      <c r="AIR54" s="1116"/>
      <c r="AIS54" s="1116"/>
      <c r="AIT54" s="1116"/>
      <c r="AIU54" s="1116"/>
      <c r="AIV54" s="1116"/>
      <c r="AIW54" s="1116"/>
      <c r="AIX54" s="1116"/>
      <c r="AIY54" s="1116"/>
      <c r="AIZ54" s="1116"/>
      <c r="AJA54" s="1116"/>
      <c r="AJB54" s="1116"/>
      <c r="AJC54" s="1116"/>
      <c r="AJD54" s="1116"/>
      <c r="AJE54" s="1116"/>
      <c r="AJF54" s="1116"/>
      <c r="AJG54" s="1116"/>
      <c r="AJH54" s="1116"/>
      <c r="AJI54" s="1116"/>
      <c r="AJJ54" s="1116"/>
      <c r="AJK54" s="1116"/>
      <c r="AJL54" s="1116"/>
      <c r="AJM54" s="1116"/>
      <c r="AJN54" s="1116"/>
      <c r="AJO54" s="1116"/>
      <c r="AJP54" s="1116"/>
      <c r="AJQ54" s="1116"/>
      <c r="AJR54" s="1116"/>
      <c r="AJS54" s="1116"/>
      <c r="AJT54" s="1116"/>
      <c r="AJU54" s="1116"/>
      <c r="AJV54" s="1116"/>
      <c r="AJW54" s="1116"/>
      <c r="AJX54" s="1116"/>
      <c r="AJY54" s="1116"/>
      <c r="AJZ54" s="1116"/>
      <c r="AKA54" s="1116"/>
      <c r="AKB54" s="1116"/>
      <c r="AKC54" s="1116"/>
      <c r="AKD54" s="1116"/>
      <c r="AKE54" s="1116"/>
      <c r="AKF54" s="1116"/>
      <c r="AKG54" s="1116"/>
      <c r="AKH54" s="1116"/>
      <c r="AKI54" s="1116"/>
      <c r="AKJ54" s="1116"/>
      <c r="AKK54" s="1116"/>
      <c r="AKL54" s="1116"/>
      <c r="AKM54" s="1116"/>
      <c r="AKN54" s="1116"/>
      <c r="AKO54" s="1116"/>
      <c r="AKP54" s="1116"/>
      <c r="AKQ54" s="1116"/>
      <c r="AKR54" s="1116"/>
      <c r="AKS54" s="1116"/>
      <c r="AKT54" s="1116"/>
      <c r="AKU54" s="1116"/>
      <c r="AKV54" s="1116"/>
      <c r="AKW54" s="1116"/>
      <c r="AKX54" s="1116"/>
      <c r="AKY54" s="1116"/>
      <c r="AKZ54" s="1116"/>
      <c r="ALA54" s="1116"/>
      <c r="ALB54" s="1116"/>
      <c r="ALC54" s="1116"/>
      <c r="ALD54" s="1116"/>
      <c r="ALE54" s="1116"/>
      <c r="ALF54" s="1116"/>
      <c r="ALG54" s="1116"/>
      <c r="ALH54" s="1116"/>
      <c r="ALI54" s="1116"/>
      <c r="ALJ54" s="1116"/>
      <c r="ALK54" s="1116"/>
      <c r="ALL54" s="1116"/>
      <c r="ALM54" s="1116"/>
      <c r="ALN54" s="1116"/>
      <c r="ALO54" s="1116"/>
      <c r="ALP54" s="1116"/>
      <c r="ALQ54" s="1116"/>
      <c r="ALR54" s="1116"/>
      <c r="ALS54" s="1116"/>
      <c r="ALT54" s="1116"/>
      <c r="ALU54" s="1116"/>
      <c r="ALV54" s="1116"/>
      <c r="ALW54" s="1116"/>
      <c r="ALX54" s="1116"/>
      <c r="ALY54" s="1116"/>
      <c r="ALZ54" s="1116"/>
      <c r="AMA54" s="1116"/>
      <c r="AMB54" s="1116"/>
      <c r="AMC54" s="1116"/>
      <c r="AMD54" s="1116"/>
      <c r="AME54" s="1116"/>
      <c r="AMF54" s="1116"/>
      <c r="AMG54" s="1116"/>
      <c r="AMH54" s="1116"/>
      <c r="AMI54" s="1116"/>
      <c r="AMJ54" s="1116"/>
      <c r="AMK54" s="1116"/>
      <c r="AML54" s="1116"/>
      <c r="AMM54" s="1116"/>
      <c r="AMN54" s="1116"/>
      <c r="AMO54" s="1116"/>
      <c r="AMP54" s="1116"/>
      <c r="AMQ54" s="1116"/>
      <c r="AMR54" s="1116"/>
      <c r="AMS54" s="1116"/>
      <c r="AMT54" s="1116"/>
      <c r="AMU54" s="1116"/>
      <c r="AMV54" s="1116"/>
      <c r="AMW54" s="1116"/>
      <c r="AMX54" s="1116"/>
      <c r="AMY54" s="1116"/>
      <c r="AMZ54" s="1116"/>
      <c r="ANA54" s="1116"/>
      <c r="ANB54" s="1116"/>
      <c r="ANC54" s="1116"/>
      <c r="AND54" s="1116"/>
      <c r="ANE54" s="1116"/>
      <c r="ANF54" s="1116"/>
      <c r="ANG54" s="1116"/>
      <c r="ANH54" s="1116"/>
      <c r="ANI54" s="1116"/>
      <c r="ANJ54" s="1116"/>
      <c r="ANK54" s="1116"/>
      <c r="ANL54" s="1116"/>
      <c r="ANM54" s="1116"/>
      <c r="ANN54" s="1116"/>
      <c r="ANO54" s="1116"/>
      <c r="ANP54" s="1116"/>
      <c r="ANQ54" s="1116"/>
      <c r="ANR54" s="1116"/>
      <c r="ANS54" s="1116"/>
      <c r="ANT54" s="1116"/>
      <c r="ANU54" s="1116"/>
      <c r="ANV54" s="1116"/>
      <c r="ANW54" s="1116"/>
      <c r="ANX54" s="1116"/>
      <c r="ANY54" s="1116"/>
      <c r="ANZ54" s="1116"/>
      <c r="AOA54" s="1116"/>
      <c r="AOB54" s="1116"/>
      <c r="AOC54" s="1116"/>
      <c r="AOD54" s="1116"/>
      <c r="AOE54" s="1116"/>
      <c r="AOF54" s="1116"/>
      <c r="AOG54" s="1116"/>
      <c r="AOH54" s="1116"/>
      <c r="AOI54" s="1116"/>
      <c r="AOJ54" s="1116"/>
      <c r="AOK54" s="1116"/>
      <c r="AOL54" s="1116"/>
      <c r="AOM54" s="1116"/>
      <c r="AON54" s="1116"/>
      <c r="AOO54" s="1116"/>
      <c r="AOP54" s="1116"/>
      <c r="AOQ54" s="1116"/>
      <c r="AOR54" s="1116"/>
      <c r="AOS54" s="1116"/>
      <c r="AOT54" s="1116"/>
      <c r="AOU54" s="1116"/>
      <c r="AOV54" s="1116"/>
      <c r="AOW54" s="1116"/>
      <c r="AOX54" s="1116"/>
      <c r="AOY54" s="1116"/>
      <c r="AOZ54" s="1116"/>
      <c r="APA54" s="1116"/>
      <c r="APB54" s="1116"/>
      <c r="APC54" s="1116"/>
      <c r="APD54" s="1116"/>
      <c r="APE54" s="1116"/>
      <c r="APF54" s="1116"/>
      <c r="APG54" s="1116"/>
      <c r="APH54" s="1116"/>
      <c r="API54" s="1116"/>
      <c r="APJ54" s="1116"/>
      <c r="APK54" s="1116"/>
      <c r="APL54" s="1116"/>
      <c r="APM54" s="1116"/>
      <c r="APN54" s="1116"/>
      <c r="APO54" s="1116"/>
      <c r="APP54" s="1116"/>
      <c r="APQ54" s="1116"/>
      <c r="APR54" s="1116"/>
      <c r="APS54" s="1116"/>
      <c r="APT54" s="1116"/>
      <c r="APU54" s="1116"/>
      <c r="APV54" s="1116"/>
      <c r="APW54" s="1116"/>
      <c r="APX54" s="1116"/>
      <c r="APY54" s="1116"/>
      <c r="APZ54" s="1116"/>
      <c r="AQA54" s="1116"/>
      <c r="AQB54" s="1116"/>
      <c r="AQC54" s="1116"/>
      <c r="AQD54" s="1116"/>
      <c r="AQE54" s="1116"/>
      <c r="AQF54" s="1116"/>
      <c r="AQG54" s="1116"/>
      <c r="AQH54" s="1116"/>
      <c r="AQI54" s="1116"/>
      <c r="AQJ54" s="1116"/>
      <c r="AQK54" s="1116"/>
      <c r="AQL54" s="1116"/>
      <c r="AQM54" s="1116"/>
      <c r="AQN54" s="1116"/>
      <c r="AQO54" s="1116"/>
      <c r="AQP54" s="1116"/>
      <c r="AQQ54" s="1116"/>
      <c r="AQR54" s="1116"/>
      <c r="AQS54" s="1116"/>
      <c r="AQT54" s="1116"/>
      <c r="AQU54" s="1116"/>
      <c r="AQV54" s="1116"/>
      <c r="AQW54" s="1116"/>
      <c r="AQX54" s="1116"/>
      <c r="AQY54" s="1116"/>
      <c r="AQZ54" s="1116"/>
      <c r="ARA54" s="1116"/>
      <c r="ARB54" s="1116"/>
      <c r="ARC54" s="1116"/>
      <c r="ARD54" s="1116"/>
      <c r="ARE54" s="1116"/>
      <c r="ARF54" s="1116"/>
      <c r="ARG54" s="1116"/>
      <c r="ARH54" s="1116"/>
      <c r="ARI54" s="1116"/>
      <c r="ARJ54" s="1116"/>
      <c r="ARK54" s="1116"/>
      <c r="ARL54" s="1116"/>
      <c r="ARM54" s="1116"/>
      <c r="ARN54" s="1116"/>
      <c r="ARO54" s="1116"/>
      <c r="ARP54" s="1116"/>
      <c r="ARQ54" s="1116"/>
      <c r="ARR54" s="1116"/>
      <c r="ARS54" s="1116"/>
      <c r="ART54" s="1116"/>
      <c r="ARU54" s="1116"/>
      <c r="ARV54" s="1116"/>
      <c r="ARW54" s="1116"/>
      <c r="ARX54" s="1116"/>
      <c r="ARY54" s="1116"/>
      <c r="ARZ54" s="1116"/>
      <c r="ASA54" s="1116"/>
      <c r="ASB54" s="1116"/>
      <c r="ASC54" s="1116"/>
      <c r="ASD54" s="1116"/>
      <c r="ASE54" s="1116"/>
      <c r="ASF54" s="1116"/>
      <c r="ASG54" s="1116"/>
      <c r="ASH54" s="1116"/>
      <c r="ASI54" s="1116"/>
      <c r="ASJ54" s="1116"/>
      <c r="ASK54" s="1116"/>
      <c r="ASL54" s="1116"/>
      <c r="ASM54" s="1116"/>
      <c r="ASN54" s="1116"/>
      <c r="ASO54" s="1116"/>
      <c r="ASP54" s="1116"/>
      <c r="ASQ54" s="1116"/>
      <c r="ASR54" s="1116"/>
      <c r="ASS54" s="1116"/>
      <c r="AST54" s="1116"/>
      <c r="ASU54" s="1116"/>
      <c r="ASV54" s="1116"/>
      <c r="ASW54" s="1116"/>
      <c r="ASX54" s="1116"/>
      <c r="ASY54" s="1116"/>
      <c r="ASZ54" s="1116"/>
      <c r="ATA54" s="1116"/>
      <c r="ATB54" s="1116"/>
      <c r="ATC54" s="1116"/>
      <c r="ATD54" s="1116"/>
      <c r="ATE54" s="1116"/>
      <c r="ATF54" s="1116"/>
      <c r="ATG54" s="1116"/>
      <c r="ATH54" s="1116"/>
      <c r="ATI54" s="1116"/>
      <c r="ATJ54" s="1116"/>
      <c r="ATK54" s="1116"/>
      <c r="ATL54" s="1116"/>
      <c r="ATM54" s="1116"/>
      <c r="ATN54" s="1116"/>
      <c r="ATO54" s="1116"/>
      <c r="ATP54" s="1116"/>
      <c r="ATQ54" s="1116"/>
      <c r="ATR54" s="1116"/>
      <c r="ATS54" s="1116"/>
      <c r="ATT54" s="1116"/>
      <c r="ATU54" s="1116"/>
      <c r="ATV54" s="1116"/>
      <c r="ATW54" s="1116"/>
      <c r="ATX54" s="1116"/>
      <c r="ATY54" s="1116"/>
      <c r="ATZ54" s="1116"/>
      <c r="AUA54" s="1116"/>
      <c r="AUB54" s="1116"/>
      <c r="AUC54" s="1116"/>
      <c r="AUD54" s="1116"/>
      <c r="AUE54" s="1116"/>
      <c r="AUF54" s="1116"/>
      <c r="AUG54" s="1116"/>
      <c r="AUH54" s="1116"/>
      <c r="AUI54" s="1116"/>
      <c r="AUJ54" s="1116"/>
      <c r="AUK54" s="1116"/>
      <c r="AUL54" s="1116"/>
      <c r="AUM54" s="1116"/>
      <c r="AUN54" s="1116"/>
      <c r="AUO54" s="1116"/>
      <c r="AUP54" s="1116"/>
      <c r="AUQ54" s="1116"/>
      <c r="AUR54" s="1116"/>
      <c r="AUS54" s="1116"/>
      <c r="AUT54" s="1116"/>
      <c r="AUU54" s="1116"/>
      <c r="AUV54" s="1116"/>
      <c r="AUW54" s="1116"/>
      <c r="AUX54" s="1116"/>
      <c r="AUY54" s="1116"/>
      <c r="AUZ54" s="1116"/>
      <c r="AVA54" s="1116"/>
      <c r="AVB54" s="1116"/>
      <c r="AVC54" s="1116"/>
      <c r="AVD54" s="1116"/>
      <c r="AVE54" s="1116"/>
      <c r="AVF54" s="1116"/>
      <c r="AVG54" s="1116"/>
      <c r="AVH54" s="1116"/>
      <c r="AVI54" s="1116"/>
      <c r="AVJ54" s="1116"/>
      <c r="AVK54" s="1116"/>
      <c r="AVL54" s="1116"/>
      <c r="AVM54" s="1116"/>
      <c r="AVN54" s="1116"/>
      <c r="AVO54" s="1116"/>
      <c r="AVP54" s="1116"/>
      <c r="AVQ54" s="1116"/>
      <c r="AVR54" s="1116"/>
      <c r="AVS54" s="1116"/>
      <c r="AVT54" s="1116"/>
      <c r="AVU54" s="1116"/>
      <c r="AVV54" s="1116"/>
      <c r="AVW54" s="1116"/>
      <c r="AVX54" s="1116"/>
      <c r="AVY54" s="1116"/>
      <c r="AVZ54" s="1116"/>
      <c r="AWA54" s="1116"/>
      <c r="AWB54" s="1116"/>
      <c r="AWC54" s="1116"/>
      <c r="AWD54" s="1116"/>
      <c r="AWE54" s="1116"/>
      <c r="AWF54" s="1116"/>
      <c r="AWG54" s="1116"/>
      <c r="AWH54" s="1116"/>
      <c r="AWI54" s="1116"/>
      <c r="AWJ54" s="1116"/>
      <c r="AWK54" s="1116"/>
      <c r="AWL54" s="1116"/>
      <c r="AWM54" s="1116"/>
      <c r="AWN54" s="1116"/>
      <c r="AWO54" s="1116"/>
      <c r="AWP54" s="1116"/>
      <c r="AWQ54" s="1116"/>
      <c r="AWR54" s="1116"/>
      <c r="AWS54" s="1116"/>
      <c r="AWT54" s="1116"/>
      <c r="AWU54" s="1116"/>
      <c r="AWV54" s="1116"/>
      <c r="AWW54" s="1116"/>
      <c r="AWX54" s="1116"/>
      <c r="AWY54" s="1116"/>
      <c r="AWZ54" s="1116"/>
      <c r="AXA54" s="1116"/>
      <c r="AXB54" s="1116"/>
      <c r="AXC54" s="1116"/>
      <c r="AXD54" s="1116"/>
      <c r="AXE54" s="1116"/>
      <c r="AXF54" s="1116"/>
      <c r="AXG54" s="1116"/>
      <c r="AXH54" s="1116"/>
      <c r="AXI54" s="1116"/>
      <c r="AXJ54" s="1116"/>
      <c r="AXK54" s="1116"/>
      <c r="AXL54" s="1116"/>
      <c r="AXM54" s="1116"/>
      <c r="AXN54" s="1116"/>
      <c r="AXO54" s="1116"/>
      <c r="AXP54" s="1116"/>
      <c r="AXQ54" s="1116"/>
      <c r="AXR54" s="1116"/>
      <c r="AXS54" s="1116"/>
      <c r="AXT54" s="1116"/>
      <c r="AXU54" s="1116"/>
      <c r="AXV54" s="1116"/>
      <c r="AXW54" s="1116"/>
      <c r="AXX54" s="1116"/>
      <c r="AXY54" s="1116"/>
      <c r="AXZ54" s="1116"/>
      <c r="AYA54" s="1116"/>
      <c r="AYB54" s="1116"/>
      <c r="AYC54" s="1116"/>
      <c r="AYD54" s="1116"/>
      <c r="AYE54" s="1116"/>
      <c r="AYF54" s="1116"/>
      <c r="AYG54" s="1116"/>
      <c r="AYH54" s="1116"/>
      <c r="AYI54" s="1116"/>
      <c r="AYJ54" s="1116"/>
      <c r="AYK54" s="1116"/>
      <c r="AYL54" s="1116"/>
      <c r="AYM54" s="1116"/>
      <c r="AYN54" s="1116"/>
      <c r="AYO54" s="1116"/>
      <c r="AYP54" s="1116"/>
      <c r="AYQ54" s="1116"/>
      <c r="AYR54" s="1116"/>
      <c r="AYS54" s="1116"/>
      <c r="AYT54" s="1116"/>
      <c r="AYU54" s="1116"/>
      <c r="AYV54" s="1116"/>
      <c r="AYW54" s="1116"/>
      <c r="AYX54" s="1116"/>
      <c r="AYY54" s="1116"/>
      <c r="AYZ54" s="1116"/>
      <c r="AZA54" s="1116"/>
      <c r="AZB54" s="1116"/>
      <c r="AZC54" s="1116"/>
      <c r="AZD54" s="1116"/>
      <c r="AZE54" s="1116"/>
      <c r="AZF54" s="1116"/>
      <c r="AZG54" s="1116"/>
      <c r="AZH54" s="1116"/>
      <c r="AZI54" s="1116"/>
      <c r="AZJ54" s="1116"/>
      <c r="AZK54" s="1116"/>
      <c r="AZL54" s="1116"/>
      <c r="AZM54" s="1116"/>
      <c r="AZN54" s="1116"/>
      <c r="AZO54" s="1116"/>
      <c r="AZP54" s="1116"/>
      <c r="AZQ54" s="1116"/>
      <c r="AZR54" s="1116"/>
      <c r="AZS54" s="1116"/>
      <c r="AZT54" s="1116"/>
      <c r="AZU54" s="1116"/>
      <c r="AZV54" s="1116"/>
      <c r="AZW54" s="1116"/>
      <c r="AZX54" s="1116"/>
      <c r="AZY54" s="1116"/>
      <c r="AZZ54" s="1116"/>
      <c r="BAA54" s="1116"/>
      <c r="BAB54" s="1116"/>
      <c r="BAC54" s="1116"/>
      <c r="BAD54" s="1116"/>
      <c r="BAE54" s="1116"/>
      <c r="BAF54" s="1116"/>
      <c r="BAG54" s="1116"/>
      <c r="BAH54" s="1116"/>
      <c r="BAI54" s="1116"/>
      <c r="BAJ54" s="1116"/>
      <c r="BAK54" s="1116"/>
      <c r="BAL54" s="1116"/>
      <c r="BAM54" s="1116"/>
      <c r="BAN54" s="1116"/>
      <c r="BAO54" s="1116"/>
      <c r="BAP54" s="1116"/>
      <c r="BAQ54" s="1116"/>
      <c r="BAR54" s="1116"/>
      <c r="BAS54" s="1116"/>
      <c r="BAT54" s="1116"/>
      <c r="BAU54" s="1116"/>
      <c r="BAV54" s="1116"/>
      <c r="BAW54" s="1116"/>
      <c r="BAX54" s="1116"/>
      <c r="BAY54" s="1116"/>
      <c r="BAZ54" s="1116"/>
      <c r="BBA54" s="1116"/>
      <c r="BBB54" s="1116"/>
      <c r="BBC54" s="1116"/>
      <c r="BBD54" s="1116"/>
      <c r="BBE54" s="1116"/>
      <c r="BBF54" s="1116"/>
      <c r="BBG54" s="1116"/>
      <c r="BBH54" s="1116"/>
      <c r="BBI54" s="1116"/>
      <c r="BBJ54" s="1116"/>
      <c r="BBK54" s="1116"/>
      <c r="BBL54" s="1116"/>
      <c r="BBM54" s="1116"/>
      <c r="BBN54" s="1116"/>
      <c r="BBO54" s="1116"/>
      <c r="BBP54" s="1116"/>
      <c r="BBQ54" s="1116"/>
      <c r="BBR54" s="1116"/>
      <c r="BBS54" s="1116"/>
      <c r="BBT54" s="1116"/>
      <c r="BBU54" s="1116"/>
      <c r="BBV54" s="1116"/>
      <c r="BBW54" s="1116"/>
      <c r="BBX54" s="1116"/>
      <c r="BBY54" s="1116"/>
      <c r="BBZ54" s="1116"/>
      <c r="BCA54" s="1116"/>
      <c r="BCB54" s="1116"/>
      <c r="BCC54" s="1116"/>
      <c r="BCD54" s="1116"/>
      <c r="BCE54" s="1116"/>
      <c r="BCF54" s="1116"/>
      <c r="BCG54" s="1116"/>
      <c r="BCH54" s="1116"/>
      <c r="BCI54" s="1116"/>
      <c r="BCJ54" s="1116"/>
      <c r="BCK54" s="1116"/>
      <c r="BCL54" s="1116"/>
      <c r="BCM54" s="1116"/>
      <c r="BCN54" s="1116"/>
      <c r="BCO54" s="1116"/>
      <c r="BCP54" s="1116"/>
      <c r="BCQ54" s="1116"/>
      <c r="BCR54" s="1116"/>
      <c r="BCS54" s="1116"/>
      <c r="BCT54" s="1116"/>
      <c r="BCU54" s="1116"/>
      <c r="BCV54" s="1116"/>
      <c r="BCW54" s="1116"/>
      <c r="BCX54" s="1116"/>
      <c r="BCY54" s="1116"/>
      <c r="BCZ54" s="1116"/>
      <c r="BDA54" s="1116"/>
      <c r="BDB54" s="1116"/>
      <c r="BDC54" s="1116"/>
      <c r="BDD54" s="1116"/>
      <c r="BDE54" s="1116"/>
      <c r="BDF54" s="1116"/>
      <c r="BDG54" s="1116"/>
      <c r="BDH54" s="1116"/>
      <c r="BDI54" s="1116"/>
      <c r="BDJ54" s="1116"/>
      <c r="BDK54" s="1116"/>
      <c r="BDL54" s="1116"/>
      <c r="BDM54" s="1116"/>
      <c r="BDN54" s="1116"/>
      <c r="BDO54" s="1116"/>
      <c r="BDP54" s="1116"/>
      <c r="BDQ54" s="1116"/>
      <c r="BDR54" s="1116"/>
      <c r="BDS54" s="1116"/>
      <c r="BDT54" s="1116"/>
      <c r="BDU54" s="1116"/>
      <c r="BDV54" s="1116"/>
      <c r="BDW54" s="1116"/>
      <c r="BDX54" s="1116"/>
      <c r="BDY54" s="1116"/>
      <c r="BDZ54" s="1116"/>
      <c r="BEA54" s="1116"/>
      <c r="BEB54" s="1116"/>
      <c r="BEC54" s="1116"/>
      <c r="BED54" s="1116"/>
      <c r="BEE54" s="1116"/>
      <c r="BEF54" s="1116"/>
      <c r="BEG54" s="1116"/>
      <c r="BEH54" s="1116"/>
      <c r="BEI54" s="1116"/>
      <c r="BEJ54" s="1116"/>
      <c r="BEK54" s="1116"/>
      <c r="BEL54" s="1116"/>
      <c r="BEM54" s="1116"/>
      <c r="BEN54" s="1116"/>
      <c r="BEO54" s="1116"/>
      <c r="BEP54" s="1116"/>
      <c r="BEQ54" s="1116"/>
      <c r="BER54" s="1116"/>
      <c r="BES54" s="1116"/>
      <c r="BET54" s="1116"/>
      <c r="BEU54" s="1116"/>
      <c r="BEV54" s="1116"/>
      <c r="BEW54" s="1116"/>
      <c r="BEX54" s="1116"/>
      <c r="BEY54" s="1116"/>
      <c r="BEZ54" s="1116"/>
      <c r="BFA54" s="1116"/>
      <c r="BFB54" s="1116"/>
      <c r="BFC54" s="1116"/>
      <c r="BFD54" s="1116"/>
      <c r="BFE54" s="1116"/>
      <c r="BFF54" s="1116"/>
      <c r="BFG54" s="1116"/>
      <c r="BFH54" s="1116"/>
      <c r="BFI54" s="1116"/>
      <c r="BFJ54" s="1116"/>
      <c r="BFK54" s="1116"/>
      <c r="BFL54" s="1116"/>
      <c r="BFM54" s="1116"/>
      <c r="BFN54" s="1116"/>
      <c r="BFO54" s="1116"/>
      <c r="BFP54" s="1116"/>
      <c r="BFQ54" s="1116"/>
      <c r="BFR54" s="1116"/>
      <c r="BFS54" s="1116"/>
      <c r="BFT54" s="1116"/>
      <c r="BFU54" s="1116"/>
      <c r="BFV54" s="1116"/>
      <c r="BFW54" s="1116"/>
      <c r="BFX54" s="1116"/>
      <c r="BFY54" s="1116"/>
      <c r="BFZ54" s="1116"/>
      <c r="BGA54" s="1116"/>
      <c r="BGB54" s="1116"/>
      <c r="BGC54" s="1116"/>
      <c r="BGD54" s="1116"/>
      <c r="BGE54" s="1116"/>
      <c r="BGF54" s="1116"/>
      <c r="BGG54" s="1116"/>
      <c r="BGH54" s="1116"/>
      <c r="BGI54" s="1116"/>
      <c r="BGJ54" s="1116"/>
      <c r="BGK54" s="1116"/>
      <c r="BGL54" s="1116"/>
      <c r="BGM54" s="1116"/>
      <c r="BGN54" s="1116"/>
      <c r="BGO54" s="1116"/>
      <c r="BGP54" s="1116"/>
      <c r="BGQ54" s="1116"/>
      <c r="BGR54" s="1116"/>
      <c r="BGS54" s="1116"/>
      <c r="BGT54" s="1116"/>
      <c r="BGU54" s="1116"/>
      <c r="BGV54" s="1116"/>
      <c r="BGW54" s="1116"/>
      <c r="BGX54" s="1116"/>
      <c r="BGY54" s="1116"/>
      <c r="BGZ54" s="1116"/>
      <c r="BHA54" s="1116"/>
      <c r="BHB54" s="1116"/>
      <c r="BHC54" s="1116"/>
      <c r="BHD54" s="1116"/>
      <c r="BHE54" s="1116"/>
      <c r="BHF54" s="1116"/>
      <c r="BHG54" s="1116"/>
      <c r="BHH54" s="1116"/>
      <c r="BHI54" s="1116"/>
      <c r="BHJ54" s="1116"/>
      <c r="BHK54" s="1116"/>
      <c r="BHL54" s="1116"/>
      <c r="BHM54" s="1116"/>
      <c r="BHN54" s="1116"/>
      <c r="BHO54" s="1116"/>
      <c r="BHP54" s="1116"/>
      <c r="BHQ54" s="1116"/>
      <c r="BHR54" s="1116"/>
      <c r="BHS54" s="1116"/>
      <c r="BHT54" s="1116"/>
      <c r="BHU54" s="1116"/>
      <c r="BHV54" s="1116"/>
      <c r="BHW54" s="1116"/>
      <c r="BHX54" s="1116"/>
      <c r="BHY54" s="1116"/>
      <c r="BHZ54" s="1116"/>
      <c r="BIA54" s="1116"/>
      <c r="BIB54" s="1116"/>
      <c r="BIC54" s="1116"/>
      <c r="BID54" s="1116"/>
      <c r="BIE54" s="1116"/>
      <c r="BIF54" s="1116"/>
      <c r="BIG54" s="1116"/>
      <c r="BIH54" s="1116"/>
      <c r="BII54" s="1116"/>
      <c r="BIJ54" s="1116"/>
      <c r="BIK54" s="1116"/>
      <c r="BIL54" s="1116"/>
      <c r="BIM54" s="1116"/>
      <c r="BIN54" s="1116"/>
      <c r="BIO54" s="1116"/>
      <c r="BIP54" s="1116"/>
      <c r="BIQ54" s="1116"/>
      <c r="BIR54" s="1116"/>
      <c r="BIS54" s="1116"/>
      <c r="BIT54" s="1116"/>
      <c r="BIU54" s="1116"/>
      <c r="BIV54" s="1116"/>
      <c r="BIW54" s="1116"/>
      <c r="BIX54" s="1116"/>
      <c r="BIY54" s="1116"/>
      <c r="BIZ54" s="1116"/>
      <c r="BJA54" s="1116"/>
      <c r="BJB54" s="1116"/>
      <c r="BJC54" s="1116"/>
      <c r="BJD54" s="1116"/>
      <c r="BJE54" s="1116"/>
      <c r="BJF54" s="1116"/>
      <c r="BJG54" s="1116"/>
      <c r="BJH54" s="1116"/>
      <c r="BJI54" s="1116"/>
      <c r="BJJ54" s="1116"/>
      <c r="BJK54" s="1116"/>
      <c r="BJL54" s="1116"/>
      <c r="BJM54" s="1116"/>
      <c r="BJN54" s="1116"/>
      <c r="BJO54" s="1116"/>
      <c r="BJP54" s="1116"/>
      <c r="BJQ54" s="1116"/>
      <c r="BJR54" s="1116"/>
      <c r="BJS54" s="1116"/>
      <c r="BJT54" s="1116"/>
      <c r="BJU54" s="1116"/>
      <c r="BJV54" s="1116"/>
      <c r="BJW54" s="1116"/>
      <c r="BJX54" s="1116"/>
      <c r="BJY54" s="1116"/>
      <c r="BJZ54" s="1116"/>
      <c r="BKA54" s="1116"/>
      <c r="BKB54" s="1116"/>
      <c r="BKC54" s="1116"/>
      <c r="BKD54" s="1116"/>
      <c r="BKE54" s="1116"/>
      <c r="BKF54" s="1116"/>
      <c r="BKG54" s="1116"/>
      <c r="BKH54" s="1116"/>
      <c r="BKI54" s="1116"/>
      <c r="BKJ54" s="1116"/>
      <c r="BKK54" s="1116"/>
      <c r="BKL54" s="1116"/>
      <c r="BKM54" s="1116"/>
      <c r="BKN54" s="1116"/>
      <c r="BKO54" s="1116"/>
      <c r="BKP54" s="1116"/>
      <c r="BKQ54" s="1116"/>
      <c r="BKR54" s="1116"/>
      <c r="BKS54" s="1116"/>
      <c r="BKT54" s="1116"/>
      <c r="BKU54" s="1116"/>
      <c r="BKV54" s="1116"/>
      <c r="BKW54" s="1116"/>
      <c r="BKX54" s="1116"/>
      <c r="BKY54" s="1116"/>
      <c r="BKZ54" s="1116"/>
      <c r="BLA54" s="1116"/>
      <c r="BLB54" s="1116"/>
      <c r="BLC54" s="1116"/>
      <c r="BLD54" s="1116"/>
      <c r="BLE54" s="1116"/>
      <c r="BLF54" s="1116"/>
      <c r="BLG54" s="1116"/>
      <c r="BLH54" s="1116"/>
      <c r="BLI54" s="1116"/>
      <c r="BLJ54" s="1116"/>
      <c r="BLK54" s="1116"/>
      <c r="BLL54" s="1116"/>
      <c r="BLM54" s="1116"/>
      <c r="BLN54" s="1116"/>
      <c r="BLO54" s="1116"/>
      <c r="BLP54" s="1116"/>
      <c r="BLQ54" s="1116"/>
      <c r="BLR54" s="1116"/>
      <c r="BLS54" s="1116"/>
      <c r="BLT54" s="1116"/>
      <c r="BLU54" s="1116"/>
      <c r="BLV54" s="1116"/>
      <c r="BLW54" s="1116"/>
      <c r="BLX54" s="1116"/>
      <c r="BLY54" s="1116"/>
      <c r="BLZ54" s="1116"/>
      <c r="BMA54" s="1116"/>
      <c r="BMB54" s="1116"/>
      <c r="BMC54" s="1116"/>
      <c r="BMD54" s="1116"/>
      <c r="BME54" s="1116"/>
      <c r="BMF54" s="1116"/>
      <c r="BMG54" s="1116"/>
      <c r="BMH54" s="1116"/>
      <c r="BMI54" s="1116"/>
      <c r="BMJ54" s="1116"/>
      <c r="BMK54" s="1116"/>
      <c r="BML54" s="1116"/>
      <c r="BMM54" s="1116"/>
      <c r="BMN54" s="1116"/>
      <c r="BMO54" s="1116"/>
      <c r="BMP54" s="1116"/>
      <c r="BMQ54" s="1116"/>
      <c r="BMR54" s="1116"/>
      <c r="BMS54" s="1116"/>
      <c r="BMT54" s="1116"/>
      <c r="BMU54" s="1116"/>
      <c r="BMV54" s="1116"/>
      <c r="BMW54" s="1116"/>
      <c r="BMX54" s="1116"/>
      <c r="BMY54" s="1116"/>
      <c r="BMZ54" s="1116"/>
      <c r="BNA54" s="1116"/>
      <c r="BNB54" s="1116"/>
      <c r="BNC54" s="1116"/>
      <c r="BND54" s="1116"/>
      <c r="BNE54" s="1116"/>
      <c r="BNF54" s="1116"/>
      <c r="BNG54" s="1116"/>
      <c r="BNH54" s="1116"/>
      <c r="BNI54" s="1116"/>
      <c r="BNJ54" s="1116"/>
      <c r="BNK54" s="1116"/>
      <c r="BNL54" s="1116"/>
      <c r="BNM54" s="1116"/>
      <c r="BNN54" s="1116"/>
      <c r="BNO54" s="1116"/>
      <c r="BNP54" s="1116"/>
      <c r="BNQ54" s="1116"/>
      <c r="BNR54" s="1116"/>
      <c r="BNS54" s="1116"/>
      <c r="BNT54" s="1116"/>
      <c r="BNU54" s="1116"/>
      <c r="BNV54" s="1116"/>
      <c r="BNW54" s="1116"/>
      <c r="BNX54" s="1116"/>
      <c r="BNY54" s="1116"/>
      <c r="BNZ54" s="1116"/>
      <c r="BOA54" s="1116"/>
      <c r="BOB54" s="1116"/>
      <c r="BOC54" s="1116"/>
      <c r="BOD54" s="1116"/>
      <c r="BOE54" s="1116"/>
      <c r="BOF54" s="1116"/>
      <c r="BOG54" s="1116"/>
      <c r="BOH54" s="1116"/>
      <c r="BOI54" s="1116"/>
      <c r="BOJ54" s="1116"/>
      <c r="BOK54" s="1116"/>
      <c r="BOL54" s="1116"/>
      <c r="BOM54" s="1116"/>
      <c r="BON54" s="1116"/>
      <c r="BOO54" s="1116"/>
      <c r="BOP54" s="1116"/>
      <c r="BOQ54" s="1116"/>
      <c r="BOR54" s="1116"/>
      <c r="BOS54" s="1116"/>
      <c r="BOT54" s="1116"/>
      <c r="BOU54" s="1116"/>
      <c r="BOV54" s="1116"/>
      <c r="BOW54" s="1116"/>
      <c r="BOX54" s="1116"/>
      <c r="BOY54" s="1116"/>
      <c r="BOZ54" s="1116"/>
      <c r="BPA54" s="1116"/>
      <c r="BPB54" s="1116"/>
      <c r="BPC54" s="1116"/>
      <c r="BPD54" s="1116"/>
      <c r="BPE54" s="1116"/>
      <c r="BPF54" s="1116"/>
      <c r="BPG54" s="1116"/>
      <c r="BPH54" s="1116"/>
      <c r="BPI54" s="1116"/>
      <c r="BPJ54" s="1116"/>
      <c r="BPK54" s="1116"/>
      <c r="BPL54" s="1116"/>
      <c r="BPM54" s="1116"/>
      <c r="BPN54" s="1116"/>
      <c r="BPO54" s="1116"/>
      <c r="BPP54" s="1116"/>
      <c r="BPQ54" s="1116"/>
      <c r="BPR54" s="1116"/>
      <c r="BPS54" s="1116"/>
      <c r="BPT54" s="1116"/>
      <c r="BPU54" s="1116"/>
      <c r="BPV54" s="1116"/>
      <c r="BPW54" s="1116"/>
      <c r="BPX54" s="1116"/>
      <c r="BPY54" s="1116"/>
      <c r="BPZ54" s="1116"/>
      <c r="BQA54" s="1116"/>
      <c r="BQB54" s="1116"/>
      <c r="BQC54" s="1116"/>
      <c r="BQD54" s="1116"/>
      <c r="BQE54" s="1116"/>
      <c r="BQF54" s="1116"/>
      <c r="BQG54" s="1116"/>
      <c r="BQH54" s="1116"/>
      <c r="BQI54" s="1116"/>
      <c r="BQJ54" s="1116"/>
      <c r="BQK54" s="1116"/>
      <c r="BQL54" s="1116"/>
      <c r="BQM54" s="1116"/>
      <c r="BQN54" s="1116"/>
      <c r="BQO54" s="1116"/>
      <c r="BQP54" s="1116"/>
      <c r="BQQ54" s="1116"/>
      <c r="BQR54" s="1116"/>
      <c r="BQS54" s="1116"/>
      <c r="BQT54" s="1116"/>
      <c r="BQU54" s="1116"/>
      <c r="BQV54" s="1116"/>
      <c r="BQW54" s="1116"/>
      <c r="BQX54" s="1116"/>
      <c r="BQY54" s="1116"/>
      <c r="BQZ54" s="1116"/>
      <c r="BRA54" s="1116"/>
      <c r="BRB54" s="1116"/>
      <c r="BRC54" s="1116"/>
      <c r="BRD54" s="1116"/>
      <c r="BRE54" s="1116"/>
      <c r="BRF54" s="1116"/>
      <c r="BRG54" s="1116"/>
      <c r="BRH54" s="1116"/>
      <c r="BRI54" s="1116"/>
      <c r="BRJ54" s="1116"/>
      <c r="BRK54" s="1116"/>
      <c r="BRL54" s="1116"/>
      <c r="BRM54" s="1116"/>
      <c r="BRN54" s="1116"/>
      <c r="BRO54" s="1116"/>
      <c r="BRP54" s="1116"/>
      <c r="BRQ54" s="1116"/>
      <c r="BRR54" s="1116"/>
      <c r="BRS54" s="1116"/>
      <c r="BRT54" s="1116"/>
      <c r="BRU54" s="1116"/>
      <c r="BRV54" s="1116"/>
      <c r="BRW54" s="1116"/>
      <c r="BRX54" s="1116"/>
      <c r="BRY54" s="1116"/>
      <c r="BRZ54" s="1116"/>
      <c r="BSA54" s="1116"/>
      <c r="BSB54" s="1116"/>
      <c r="BSC54" s="1116"/>
      <c r="BSD54" s="1116"/>
      <c r="BSE54" s="1116"/>
      <c r="BSF54" s="1116"/>
      <c r="BSG54" s="1116"/>
      <c r="BSH54" s="1116"/>
      <c r="BSI54" s="1116"/>
      <c r="BSJ54" s="1116"/>
      <c r="BSK54" s="1116"/>
      <c r="BSL54" s="1116"/>
      <c r="BSM54" s="1116"/>
      <c r="BSN54" s="1116"/>
      <c r="BSO54" s="1116"/>
      <c r="BSP54" s="1116"/>
      <c r="BSQ54" s="1116"/>
      <c r="BSR54" s="1116"/>
      <c r="BSS54" s="1116"/>
      <c r="BST54" s="1116"/>
      <c r="BSU54" s="1116"/>
      <c r="BSV54" s="1116"/>
      <c r="BSW54" s="1116"/>
      <c r="BSX54" s="1116"/>
      <c r="BSY54" s="1116"/>
      <c r="BSZ54" s="1116"/>
      <c r="BTA54" s="1116"/>
      <c r="BTB54" s="1116"/>
      <c r="BTC54" s="1116"/>
      <c r="BTD54" s="1116"/>
      <c r="BTE54" s="1116"/>
      <c r="BTF54" s="1116"/>
      <c r="BTG54" s="1116"/>
      <c r="BTH54" s="1116"/>
      <c r="BTI54" s="1116"/>
      <c r="BTJ54" s="1116"/>
      <c r="BTK54" s="1116"/>
      <c r="BTL54" s="1116"/>
      <c r="BTM54" s="1116"/>
      <c r="BTN54" s="1116"/>
      <c r="BTO54" s="1116"/>
      <c r="BTP54" s="1116"/>
      <c r="BTQ54" s="1116"/>
      <c r="BTR54" s="1116"/>
      <c r="BTS54" s="1116"/>
      <c r="BTT54" s="1116"/>
      <c r="BTU54" s="1116"/>
      <c r="BTV54" s="1116"/>
      <c r="BTW54" s="1116"/>
      <c r="BTX54" s="1116"/>
      <c r="BTY54" s="1116"/>
      <c r="BTZ54" s="1116"/>
      <c r="BUA54" s="1116"/>
      <c r="BUB54" s="1116"/>
      <c r="BUC54" s="1116"/>
      <c r="BUD54" s="1116"/>
      <c r="BUE54" s="1116"/>
      <c r="BUF54" s="1116"/>
      <c r="BUG54" s="1116"/>
      <c r="BUH54" s="1116"/>
      <c r="BUI54" s="1116"/>
      <c r="BUJ54" s="1116"/>
      <c r="BUK54" s="1116"/>
      <c r="BUL54" s="1116"/>
      <c r="BUM54" s="1116"/>
      <c r="BUN54" s="1116"/>
      <c r="BUO54" s="1116"/>
      <c r="BUP54" s="1116"/>
      <c r="BUQ54" s="1116"/>
      <c r="BUR54" s="1116"/>
      <c r="BUS54" s="1116"/>
      <c r="BUT54" s="1116"/>
      <c r="BUU54" s="1116"/>
      <c r="BUV54" s="1116"/>
      <c r="BUW54" s="1116"/>
      <c r="BUX54" s="1116"/>
      <c r="BUY54" s="1116"/>
      <c r="BUZ54" s="1116"/>
      <c r="BVA54" s="1116"/>
      <c r="BVB54" s="1116"/>
      <c r="BVC54" s="1116"/>
      <c r="BVD54" s="1116"/>
      <c r="BVE54" s="1116"/>
      <c r="BVF54" s="1116"/>
      <c r="BVG54" s="1116"/>
      <c r="BVH54" s="1116"/>
      <c r="BVI54" s="1116"/>
      <c r="BVJ54" s="1116"/>
      <c r="BVK54" s="1116"/>
      <c r="BVL54" s="1116"/>
      <c r="BVM54" s="1116"/>
      <c r="BVN54" s="1116"/>
      <c r="BVO54" s="1116"/>
      <c r="BVP54" s="1116"/>
      <c r="BVQ54" s="1116"/>
      <c r="BVR54" s="1116"/>
      <c r="BVS54" s="1116"/>
      <c r="BVT54" s="1116"/>
      <c r="BVU54" s="1116"/>
      <c r="BVV54" s="1116"/>
      <c r="BVW54" s="1116"/>
      <c r="BVX54" s="1116"/>
      <c r="BVY54" s="1116"/>
      <c r="BVZ54" s="1116"/>
      <c r="BWA54" s="1116"/>
      <c r="BWB54" s="1116"/>
      <c r="BWC54" s="1116"/>
      <c r="BWD54" s="1116"/>
      <c r="BWE54" s="1116"/>
      <c r="BWF54" s="1116"/>
      <c r="BWG54" s="1116"/>
      <c r="BWH54" s="1116"/>
      <c r="BWI54" s="1116"/>
      <c r="BWJ54" s="1116"/>
      <c r="BWK54" s="1116"/>
      <c r="BWL54" s="1116"/>
      <c r="BWM54" s="1116"/>
      <c r="BWN54" s="1116"/>
      <c r="BWO54" s="1116"/>
      <c r="BWP54" s="1116"/>
      <c r="BWQ54" s="1116"/>
      <c r="BWR54" s="1116"/>
      <c r="BWS54" s="1116"/>
      <c r="BWT54" s="1116"/>
      <c r="BWU54" s="1116"/>
      <c r="BWV54" s="1116"/>
      <c r="BWW54" s="1116"/>
      <c r="BWX54" s="1116"/>
      <c r="BWY54" s="1116"/>
      <c r="BWZ54" s="1116"/>
      <c r="BXA54" s="1116"/>
      <c r="BXB54" s="1116"/>
      <c r="BXC54" s="1116"/>
      <c r="BXD54" s="1116"/>
      <c r="BXE54" s="1116"/>
      <c r="BXF54" s="1116"/>
      <c r="BXG54" s="1116"/>
      <c r="BXH54" s="1116"/>
      <c r="BXI54" s="1116"/>
      <c r="BXJ54" s="1116"/>
      <c r="BXK54" s="1116"/>
      <c r="BXL54" s="1116"/>
      <c r="BXM54" s="1116"/>
      <c r="BXN54" s="1116"/>
      <c r="BXO54" s="1116"/>
      <c r="BXP54" s="1116"/>
      <c r="BXQ54" s="1116"/>
      <c r="BXR54" s="1116"/>
      <c r="BXS54" s="1116"/>
      <c r="BXT54" s="1116"/>
      <c r="BXU54" s="1116"/>
      <c r="BXV54" s="1116"/>
      <c r="BXW54" s="1116"/>
      <c r="BXX54" s="1116"/>
      <c r="BXY54" s="1116"/>
      <c r="BXZ54" s="1116"/>
      <c r="BYA54" s="1116"/>
      <c r="BYB54" s="1116"/>
      <c r="BYC54" s="1116"/>
      <c r="BYD54" s="1116"/>
      <c r="BYE54" s="1116"/>
      <c r="BYF54" s="1116"/>
      <c r="BYG54" s="1116"/>
      <c r="BYH54" s="1116"/>
      <c r="BYI54" s="1116"/>
      <c r="BYJ54" s="1116"/>
      <c r="BYK54" s="1116"/>
      <c r="BYL54" s="1116"/>
      <c r="BYM54" s="1116"/>
      <c r="BYN54" s="1116"/>
      <c r="BYO54" s="1116"/>
      <c r="BYP54" s="1116"/>
      <c r="BYQ54" s="1116"/>
      <c r="BYR54" s="1116"/>
      <c r="BYS54" s="1116"/>
      <c r="BYT54" s="1116"/>
      <c r="BYU54" s="1116"/>
      <c r="BYV54" s="1116"/>
      <c r="BYW54" s="1116"/>
      <c r="BYX54" s="1116"/>
      <c r="BYY54" s="1116"/>
      <c r="BYZ54" s="1116"/>
      <c r="BZA54" s="1116"/>
      <c r="BZB54" s="1116"/>
      <c r="BZC54" s="1116"/>
      <c r="BZD54" s="1116"/>
      <c r="BZE54" s="1116"/>
      <c r="BZF54" s="1116"/>
      <c r="BZG54" s="1116"/>
      <c r="BZH54" s="1116"/>
      <c r="BZI54" s="1116"/>
      <c r="BZJ54" s="1116"/>
      <c r="BZK54" s="1116"/>
      <c r="BZL54" s="1116"/>
      <c r="BZM54" s="1116"/>
      <c r="BZN54" s="1116"/>
      <c r="BZO54" s="1116"/>
      <c r="BZP54" s="1116"/>
      <c r="BZQ54" s="1116"/>
      <c r="BZR54" s="1116"/>
      <c r="BZS54" s="1116"/>
      <c r="BZT54" s="1116"/>
      <c r="BZU54" s="1116"/>
      <c r="BZV54" s="1116"/>
      <c r="BZW54" s="1116"/>
      <c r="BZX54" s="1116"/>
      <c r="BZY54" s="1116"/>
      <c r="BZZ54" s="1116"/>
      <c r="CAA54" s="1116"/>
      <c r="CAB54" s="1116"/>
      <c r="CAC54" s="1116"/>
      <c r="CAD54" s="1116"/>
      <c r="CAE54" s="1116"/>
      <c r="CAF54" s="1116"/>
      <c r="CAG54" s="1116"/>
      <c r="CAH54" s="1116"/>
      <c r="CAI54" s="1116"/>
      <c r="CAJ54" s="1116"/>
      <c r="CAK54" s="1116"/>
      <c r="CAL54" s="1116"/>
      <c r="CAM54" s="1116"/>
      <c r="CAN54" s="1116"/>
      <c r="CAO54" s="1116"/>
      <c r="CAP54" s="1116"/>
      <c r="CAQ54" s="1116"/>
      <c r="CAR54" s="1116"/>
      <c r="CAS54" s="1116"/>
      <c r="CAT54" s="1116"/>
      <c r="CAU54" s="1116"/>
      <c r="CAV54" s="1116"/>
      <c r="CAW54" s="1116"/>
      <c r="CAX54" s="1116"/>
      <c r="CAY54" s="1116"/>
      <c r="CAZ54" s="1116"/>
      <c r="CBA54" s="1116"/>
      <c r="CBB54" s="1116"/>
      <c r="CBC54" s="1116"/>
      <c r="CBD54" s="1116"/>
      <c r="CBE54" s="1116"/>
      <c r="CBF54" s="1116"/>
      <c r="CBG54" s="1116"/>
      <c r="CBH54" s="1116"/>
      <c r="CBI54" s="1116"/>
      <c r="CBJ54" s="1116"/>
      <c r="CBK54" s="1116"/>
      <c r="CBL54" s="1116"/>
      <c r="CBM54" s="1116"/>
      <c r="CBN54" s="1116"/>
      <c r="CBO54" s="1116"/>
      <c r="CBP54" s="1116"/>
      <c r="CBQ54" s="1116"/>
      <c r="CBR54" s="1116"/>
      <c r="CBS54" s="1116"/>
      <c r="CBT54" s="1116"/>
      <c r="CBU54" s="1116"/>
      <c r="CBV54" s="1116"/>
      <c r="CBW54" s="1116"/>
      <c r="CBX54" s="1116"/>
      <c r="CBY54" s="1116"/>
      <c r="CBZ54" s="1116"/>
      <c r="CCA54" s="1116"/>
      <c r="CCB54" s="1116"/>
      <c r="CCC54" s="1116"/>
      <c r="CCD54" s="1116"/>
      <c r="CCE54" s="1116"/>
      <c r="CCF54" s="1116"/>
      <c r="CCG54" s="1116"/>
      <c r="CCH54" s="1116"/>
      <c r="CCI54" s="1116"/>
      <c r="CCJ54" s="1116"/>
      <c r="CCK54" s="1116"/>
      <c r="CCL54" s="1116"/>
      <c r="CCM54" s="1116"/>
      <c r="CCN54" s="1116"/>
      <c r="CCO54" s="1116"/>
      <c r="CCP54" s="1116"/>
      <c r="CCQ54" s="1116"/>
      <c r="CCR54" s="1116"/>
      <c r="CCS54" s="1116"/>
      <c r="CCT54" s="1116"/>
      <c r="CCU54" s="1116"/>
      <c r="CCV54" s="1116"/>
      <c r="CCW54" s="1116"/>
      <c r="CCX54" s="1116"/>
      <c r="CCY54" s="1116"/>
      <c r="CCZ54" s="1116"/>
      <c r="CDA54" s="1116"/>
      <c r="CDB54" s="1116"/>
      <c r="CDC54" s="1116"/>
      <c r="CDD54" s="1116"/>
      <c r="CDE54" s="1116"/>
      <c r="CDF54" s="1116"/>
      <c r="CDG54" s="1116"/>
      <c r="CDH54" s="1116"/>
      <c r="CDI54" s="1116"/>
      <c r="CDJ54" s="1116"/>
      <c r="CDK54" s="1116"/>
      <c r="CDL54" s="1116"/>
      <c r="CDM54" s="1116"/>
      <c r="CDN54" s="1116"/>
      <c r="CDO54" s="1116"/>
      <c r="CDP54" s="1116"/>
      <c r="CDQ54" s="1116"/>
      <c r="CDR54" s="1116"/>
      <c r="CDS54" s="1116"/>
      <c r="CDT54" s="1116"/>
      <c r="CDU54" s="1116"/>
      <c r="CDV54" s="1116"/>
      <c r="CDW54" s="1116"/>
      <c r="CDX54" s="1116"/>
      <c r="CDY54" s="1116"/>
      <c r="CDZ54" s="1116"/>
      <c r="CEA54" s="1116"/>
      <c r="CEB54" s="1116"/>
      <c r="CEC54" s="1116"/>
      <c r="CED54" s="1116"/>
      <c r="CEE54" s="1116"/>
      <c r="CEF54" s="1116"/>
      <c r="CEG54" s="1116"/>
      <c r="CEH54" s="1116"/>
      <c r="CEI54" s="1116"/>
      <c r="CEJ54" s="1116"/>
      <c r="CEK54" s="1116"/>
      <c r="CEL54" s="1116"/>
      <c r="CEM54" s="1116"/>
      <c r="CEN54" s="1116"/>
      <c r="CEO54" s="1116"/>
      <c r="CEP54" s="1116"/>
      <c r="CEQ54" s="1116"/>
      <c r="CER54" s="1116"/>
      <c r="CES54" s="1116"/>
      <c r="CET54" s="1116"/>
      <c r="CEU54" s="1116"/>
      <c r="CEV54" s="1116"/>
      <c r="CEW54" s="1116"/>
      <c r="CEX54" s="1116"/>
      <c r="CEY54" s="1116"/>
      <c r="CEZ54" s="1116"/>
      <c r="CFA54" s="1116"/>
      <c r="CFB54" s="1116"/>
      <c r="CFC54" s="1116"/>
      <c r="CFD54" s="1116"/>
      <c r="CFE54" s="1116"/>
      <c r="CFF54" s="1116"/>
      <c r="CFG54" s="1116"/>
      <c r="CFH54" s="1116"/>
      <c r="CFI54" s="1116"/>
      <c r="CFJ54" s="1116"/>
      <c r="CFK54" s="1116"/>
      <c r="CFL54" s="1116"/>
      <c r="CFM54" s="1116"/>
      <c r="CFN54" s="1116"/>
      <c r="CFO54" s="1116"/>
      <c r="CFP54" s="1116"/>
      <c r="CFQ54" s="1116"/>
      <c r="CFR54" s="1116"/>
      <c r="CFS54" s="1116"/>
      <c r="CFT54" s="1116"/>
      <c r="CFU54" s="1116"/>
      <c r="CFV54" s="1116"/>
      <c r="CFW54" s="1116"/>
      <c r="CFX54" s="1116"/>
      <c r="CFY54" s="1116"/>
      <c r="CFZ54" s="1116"/>
      <c r="CGA54" s="1116"/>
      <c r="CGB54" s="1116"/>
      <c r="CGC54" s="1116"/>
      <c r="CGD54" s="1116"/>
      <c r="CGE54" s="1116"/>
      <c r="CGF54" s="1116"/>
      <c r="CGG54" s="1116"/>
      <c r="CGH54" s="1116"/>
      <c r="CGI54" s="1116"/>
      <c r="CGJ54" s="1116"/>
      <c r="CGK54" s="1116"/>
      <c r="CGL54" s="1116"/>
      <c r="CGM54" s="1116"/>
      <c r="CGN54" s="1116"/>
      <c r="CGO54" s="1116"/>
      <c r="CGP54" s="1116"/>
      <c r="CGQ54" s="1116"/>
      <c r="CGR54" s="1116"/>
      <c r="CGS54" s="1116"/>
      <c r="CGT54" s="1116"/>
      <c r="CGU54" s="1116"/>
      <c r="CGV54" s="1116"/>
      <c r="CGW54" s="1116"/>
      <c r="CGX54" s="1116"/>
      <c r="CGY54" s="1116"/>
      <c r="CGZ54" s="1116"/>
      <c r="CHA54" s="1116"/>
      <c r="CHB54" s="1116"/>
      <c r="CHC54" s="1116"/>
      <c r="CHD54" s="1116"/>
      <c r="CHE54" s="1116"/>
      <c r="CHF54" s="1116"/>
      <c r="CHG54" s="1116"/>
      <c r="CHH54" s="1116"/>
      <c r="CHI54" s="1116"/>
      <c r="CHJ54" s="1116"/>
      <c r="CHK54" s="1116"/>
      <c r="CHL54" s="1116"/>
      <c r="CHM54" s="1116"/>
      <c r="CHN54" s="1116"/>
      <c r="CHO54" s="1116"/>
      <c r="CHP54" s="1116"/>
      <c r="CHQ54" s="1116"/>
      <c r="CHR54" s="1116"/>
      <c r="CHS54" s="1116"/>
      <c r="CHT54" s="1116"/>
      <c r="CHU54" s="1116"/>
      <c r="CHV54" s="1116"/>
      <c r="CHW54" s="1116"/>
      <c r="CHX54" s="1116"/>
      <c r="CHY54" s="1116"/>
      <c r="CHZ54" s="1116"/>
      <c r="CIA54" s="1116"/>
      <c r="CIB54" s="1116"/>
      <c r="CIC54" s="1116"/>
      <c r="CID54" s="1116"/>
      <c r="CIE54" s="1116"/>
      <c r="CIF54" s="1116"/>
      <c r="CIG54" s="1116"/>
      <c r="CIH54" s="1116"/>
      <c r="CII54" s="1116"/>
      <c r="CIJ54" s="1116"/>
      <c r="CIK54" s="1116"/>
      <c r="CIL54" s="1116"/>
      <c r="CIM54" s="1116"/>
      <c r="CIN54" s="1116"/>
      <c r="CIO54" s="1116"/>
      <c r="CIP54" s="1116"/>
      <c r="CIQ54" s="1116"/>
      <c r="CIR54" s="1116"/>
      <c r="CIS54" s="1116"/>
      <c r="CIT54" s="1116"/>
      <c r="CIU54" s="1116"/>
      <c r="CIV54" s="1116"/>
      <c r="CIW54" s="1116"/>
      <c r="CIX54" s="1116"/>
      <c r="CIY54" s="1116"/>
      <c r="CIZ54" s="1116"/>
      <c r="CJA54" s="1116"/>
      <c r="CJB54" s="1116"/>
      <c r="CJC54" s="1116"/>
      <c r="CJD54" s="1116"/>
      <c r="CJE54" s="1116"/>
      <c r="CJF54" s="1116"/>
      <c r="CJG54" s="1116"/>
      <c r="CJH54" s="1116"/>
      <c r="CJI54" s="1116"/>
      <c r="CJJ54" s="1116"/>
      <c r="CJK54" s="1116"/>
      <c r="CJL54" s="1116"/>
      <c r="CJM54" s="1116"/>
      <c r="CJN54" s="1116"/>
      <c r="CJO54" s="1116"/>
      <c r="CJP54" s="1116"/>
      <c r="CJQ54" s="1116"/>
      <c r="CJR54" s="1116"/>
      <c r="CJS54" s="1116"/>
      <c r="CJT54" s="1116"/>
      <c r="CJU54" s="1116"/>
      <c r="CJV54" s="1116"/>
      <c r="CJW54" s="1116"/>
      <c r="CJX54" s="1116"/>
      <c r="CJY54" s="1116"/>
      <c r="CJZ54" s="1116"/>
      <c r="CKA54" s="1116"/>
      <c r="CKB54" s="1116"/>
      <c r="CKC54" s="1116"/>
      <c r="CKD54" s="1116"/>
      <c r="CKE54" s="1116"/>
      <c r="CKF54" s="1116"/>
      <c r="CKG54" s="1116"/>
      <c r="CKH54" s="1116"/>
      <c r="CKI54" s="1116"/>
      <c r="CKJ54" s="1116"/>
      <c r="CKK54" s="1116"/>
      <c r="CKL54" s="1116"/>
      <c r="CKM54" s="1116"/>
      <c r="CKN54" s="1116"/>
      <c r="CKO54" s="1116"/>
      <c r="CKP54" s="1116"/>
      <c r="CKQ54" s="1116"/>
      <c r="CKR54" s="1116"/>
      <c r="CKS54" s="1116"/>
      <c r="CKT54" s="1116"/>
      <c r="CKU54" s="1116"/>
      <c r="CKV54" s="1116"/>
      <c r="CKW54" s="1116"/>
      <c r="CKX54" s="1116"/>
      <c r="CKY54" s="1116"/>
      <c r="CKZ54" s="1116"/>
      <c r="CLA54" s="1116"/>
      <c r="CLB54" s="1116"/>
      <c r="CLC54" s="1116"/>
      <c r="CLD54" s="1116"/>
      <c r="CLE54" s="1116"/>
      <c r="CLF54" s="1116"/>
      <c r="CLG54" s="1116"/>
      <c r="CLH54" s="1116"/>
      <c r="CLI54" s="1116"/>
      <c r="CLJ54" s="1116"/>
      <c r="CLK54" s="1116"/>
      <c r="CLL54" s="1116"/>
      <c r="CLM54" s="1116"/>
      <c r="CLN54" s="1116"/>
      <c r="CLO54" s="1116"/>
      <c r="CLP54" s="1116"/>
      <c r="CLQ54" s="1116"/>
      <c r="CLR54" s="1116"/>
      <c r="CLS54" s="1116"/>
      <c r="CLT54" s="1116"/>
      <c r="CLU54" s="1116"/>
      <c r="CLV54" s="1116"/>
      <c r="CLW54" s="1116"/>
      <c r="CLX54" s="1116"/>
      <c r="CLY54" s="1116"/>
      <c r="CLZ54" s="1116"/>
      <c r="CMA54" s="1116"/>
      <c r="CMB54" s="1116"/>
      <c r="CMC54" s="1116"/>
      <c r="CMD54" s="1116"/>
      <c r="CME54" s="1116"/>
      <c r="CMF54" s="1116"/>
      <c r="CMG54" s="1116"/>
      <c r="CMH54" s="1116"/>
      <c r="CMI54" s="1116"/>
      <c r="CMJ54" s="1116"/>
      <c r="CMK54" s="1116"/>
      <c r="CML54" s="1116"/>
      <c r="CMM54" s="1116"/>
      <c r="CMN54" s="1116"/>
      <c r="CMO54" s="1116"/>
      <c r="CMP54" s="1116"/>
      <c r="CMQ54" s="1116"/>
      <c r="CMR54" s="1116"/>
      <c r="CMS54" s="1116"/>
      <c r="CMT54" s="1116"/>
      <c r="CMU54" s="1116"/>
      <c r="CMV54" s="1116"/>
      <c r="CMW54" s="1116"/>
      <c r="CMX54" s="1116"/>
      <c r="CMY54" s="1116"/>
      <c r="CMZ54" s="1116"/>
      <c r="CNA54" s="1116"/>
      <c r="CNB54" s="1116"/>
      <c r="CNC54" s="1116"/>
      <c r="CND54" s="1116"/>
      <c r="CNE54" s="1116"/>
      <c r="CNF54" s="1116"/>
      <c r="CNG54" s="1116"/>
      <c r="CNH54" s="1116"/>
      <c r="CNI54" s="1116"/>
      <c r="CNJ54" s="1116"/>
      <c r="CNK54" s="1116"/>
      <c r="CNL54" s="1116"/>
      <c r="CNM54" s="1116"/>
      <c r="CNN54" s="1116"/>
      <c r="CNO54" s="1116"/>
      <c r="CNP54" s="1116"/>
      <c r="CNQ54" s="1116"/>
      <c r="CNR54" s="1116"/>
      <c r="CNS54" s="1116"/>
      <c r="CNT54" s="1116"/>
      <c r="CNU54" s="1116"/>
      <c r="CNV54" s="1116"/>
      <c r="CNW54" s="1116"/>
      <c r="CNX54" s="1116"/>
      <c r="CNY54" s="1116"/>
      <c r="CNZ54" s="1116"/>
      <c r="COA54" s="1116"/>
      <c r="COB54" s="1116"/>
      <c r="COC54" s="1116"/>
      <c r="COD54" s="1116"/>
      <c r="COE54" s="1116"/>
      <c r="COF54" s="1116"/>
      <c r="COG54" s="1116"/>
      <c r="COH54" s="1116"/>
      <c r="COI54" s="1116"/>
      <c r="COJ54" s="1116"/>
      <c r="COK54" s="1116"/>
      <c r="COL54" s="1116"/>
      <c r="COM54" s="1116"/>
      <c r="CON54" s="1116"/>
      <c r="COO54" s="1116"/>
      <c r="COP54" s="1116"/>
      <c r="COQ54" s="1116"/>
      <c r="COR54" s="1116"/>
      <c r="COS54" s="1116"/>
      <c r="COT54" s="1116"/>
      <c r="COU54" s="1116"/>
      <c r="COV54" s="1116"/>
      <c r="COW54" s="1116"/>
      <c r="COX54" s="1116"/>
      <c r="COY54" s="1116"/>
      <c r="COZ54" s="1116"/>
      <c r="CPA54" s="1116"/>
      <c r="CPB54" s="1116"/>
      <c r="CPC54" s="1116"/>
      <c r="CPD54" s="1116"/>
      <c r="CPE54" s="1116"/>
      <c r="CPF54" s="1116"/>
      <c r="CPG54" s="1116"/>
      <c r="CPH54" s="1116"/>
      <c r="CPI54" s="1116"/>
      <c r="CPJ54" s="1116"/>
      <c r="CPK54" s="1116"/>
      <c r="CPL54" s="1116"/>
      <c r="CPM54" s="1116"/>
      <c r="CPN54" s="1116"/>
      <c r="CPO54" s="1116"/>
      <c r="CPP54" s="1116"/>
      <c r="CPQ54" s="1116"/>
      <c r="CPR54" s="1116"/>
      <c r="CPS54" s="1116"/>
      <c r="CPT54" s="1116"/>
      <c r="CPU54" s="1116"/>
      <c r="CPV54" s="1116"/>
      <c r="CPW54" s="1116"/>
      <c r="CPX54" s="1116"/>
      <c r="CPY54" s="1116"/>
      <c r="CPZ54" s="1116"/>
      <c r="CQA54" s="1116"/>
      <c r="CQB54" s="1116"/>
      <c r="CQC54" s="1116"/>
      <c r="CQD54" s="1116"/>
      <c r="CQE54" s="1116"/>
      <c r="CQF54" s="1116"/>
      <c r="CQG54" s="1116"/>
      <c r="CQH54" s="1116"/>
      <c r="CQI54" s="1116"/>
      <c r="CQJ54" s="1116"/>
      <c r="CQK54" s="1116"/>
      <c r="CQL54" s="1116"/>
      <c r="CQM54" s="1116"/>
      <c r="CQN54" s="1116"/>
      <c r="CQO54" s="1116"/>
      <c r="CQP54" s="1116"/>
      <c r="CQQ54" s="1116"/>
      <c r="CQR54" s="1116"/>
      <c r="CQS54" s="1116"/>
      <c r="CQT54" s="1116"/>
      <c r="CQU54" s="1116"/>
      <c r="CQV54" s="1116"/>
      <c r="CQW54" s="1116"/>
      <c r="CQX54" s="1116"/>
      <c r="CQY54" s="1116"/>
      <c r="CQZ54" s="1116"/>
      <c r="CRA54" s="1116"/>
      <c r="CRB54" s="1116"/>
      <c r="CRC54" s="1116"/>
      <c r="CRD54" s="1116"/>
      <c r="CRE54" s="1116"/>
      <c r="CRF54" s="1116"/>
      <c r="CRG54" s="1116"/>
      <c r="CRH54" s="1116"/>
      <c r="CRI54" s="1116"/>
      <c r="CRJ54" s="1116"/>
      <c r="CRK54" s="1116"/>
      <c r="CRL54" s="1116"/>
      <c r="CRM54" s="1116"/>
      <c r="CRN54" s="1116"/>
      <c r="CRO54" s="1116"/>
      <c r="CRP54" s="1116"/>
      <c r="CRQ54" s="1116"/>
      <c r="CRR54" s="1116"/>
      <c r="CRS54" s="1116"/>
      <c r="CRT54" s="1116"/>
      <c r="CRU54" s="1116"/>
      <c r="CRV54" s="1116"/>
      <c r="CRW54" s="1116"/>
      <c r="CRX54" s="1116"/>
      <c r="CRY54" s="1116"/>
      <c r="CRZ54" s="1116"/>
      <c r="CSA54" s="1116"/>
      <c r="CSB54" s="1116"/>
      <c r="CSC54" s="1116"/>
      <c r="CSD54" s="1116"/>
      <c r="CSE54" s="1116"/>
      <c r="CSF54" s="1116"/>
      <c r="CSG54" s="1116"/>
      <c r="CSH54" s="1116"/>
      <c r="CSI54" s="1116"/>
      <c r="CSJ54" s="1116"/>
      <c r="CSK54" s="1116"/>
      <c r="CSL54" s="1116"/>
      <c r="CSM54" s="1116"/>
      <c r="CSN54" s="1116"/>
      <c r="CSO54" s="1116"/>
      <c r="CSP54" s="1116"/>
      <c r="CSQ54" s="1116"/>
      <c r="CSR54" s="1116"/>
      <c r="CSS54" s="1116"/>
      <c r="CST54" s="1116"/>
      <c r="CSU54" s="1116"/>
      <c r="CSV54" s="1116"/>
      <c r="CSW54" s="1116"/>
      <c r="CSX54" s="1116"/>
      <c r="CSY54" s="1116"/>
      <c r="CSZ54" s="1116"/>
      <c r="CTA54" s="1116"/>
      <c r="CTB54" s="1116"/>
      <c r="CTC54" s="1116"/>
      <c r="CTD54" s="1116"/>
      <c r="CTE54" s="1116"/>
      <c r="CTF54" s="1116"/>
      <c r="CTG54" s="1116"/>
      <c r="CTH54" s="1116"/>
      <c r="CTI54" s="1116"/>
      <c r="CTJ54" s="1116"/>
      <c r="CTK54" s="1116"/>
      <c r="CTL54" s="1116"/>
      <c r="CTM54" s="1116"/>
      <c r="CTN54" s="1116"/>
      <c r="CTO54" s="1116"/>
      <c r="CTP54" s="1116"/>
      <c r="CTQ54" s="1116"/>
      <c r="CTR54" s="1116"/>
      <c r="CTS54" s="1116"/>
      <c r="CTT54" s="1116"/>
      <c r="CTU54" s="1116"/>
      <c r="CTV54" s="1116"/>
      <c r="CTW54" s="1116"/>
      <c r="CTX54" s="1116"/>
      <c r="CTY54" s="1116"/>
      <c r="CTZ54" s="1116"/>
      <c r="CUA54" s="1116"/>
      <c r="CUB54" s="1116"/>
      <c r="CUC54" s="1116"/>
      <c r="CUD54" s="1116"/>
      <c r="CUE54" s="1116"/>
      <c r="CUF54" s="1116"/>
      <c r="CUG54" s="1116"/>
      <c r="CUH54" s="1116"/>
      <c r="CUI54" s="1116"/>
      <c r="CUJ54" s="1116"/>
      <c r="CUK54" s="1116"/>
      <c r="CUL54" s="1116"/>
      <c r="CUM54" s="1116"/>
      <c r="CUN54" s="1116"/>
      <c r="CUO54" s="1116"/>
      <c r="CUP54" s="1116"/>
      <c r="CUQ54" s="1116"/>
      <c r="CUR54" s="1116"/>
      <c r="CUS54" s="1116"/>
      <c r="CUT54" s="1116"/>
      <c r="CUU54" s="1116"/>
      <c r="CUV54" s="1116"/>
      <c r="CUW54" s="1116"/>
      <c r="CUX54" s="1116"/>
      <c r="CUY54" s="1116"/>
      <c r="CUZ54" s="1116"/>
      <c r="CVA54" s="1116"/>
      <c r="CVB54" s="1116"/>
      <c r="CVC54" s="1116"/>
      <c r="CVD54" s="1116"/>
      <c r="CVE54" s="1116"/>
      <c r="CVF54" s="1116"/>
      <c r="CVG54" s="1116"/>
      <c r="CVH54" s="1116"/>
      <c r="CVI54" s="1116"/>
      <c r="CVJ54" s="1116"/>
      <c r="CVK54" s="1116"/>
      <c r="CVL54" s="1116"/>
      <c r="CVM54" s="1116"/>
      <c r="CVN54" s="1116"/>
      <c r="CVO54" s="1116"/>
      <c r="CVP54" s="1116"/>
      <c r="CVQ54" s="1116"/>
      <c r="CVR54" s="1116"/>
      <c r="CVS54" s="1116"/>
      <c r="CVT54" s="1116"/>
      <c r="CVU54" s="1116"/>
      <c r="CVV54" s="1116"/>
      <c r="CVW54" s="1116"/>
      <c r="CVX54" s="1116"/>
      <c r="CVY54" s="1116"/>
      <c r="CVZ54" s="1116"/>
      <c r="CWA54" s="1116"/>
      <c r="CWB54" s="1116"/>
      <c r="CWC54" s="1116"/>
      <c r="CWD54" s="1116"/>
      <c r="CWE54" s="1116"/>
      <c r="CWF54" s="1116"/>
      <c r="CWG54" s="1116"/>
      <c r="CWH54" s="1116"/>
      <c r="CWI54" s="1116"/>
      <c r="CWJ54" s="1116"/>
      <c r="CWK54" s="1116"/>
      <c r="CWL54" s="1116"/>
      <c r="CWM54" s="1116"/>
      <c r="CWN54" s="1116"/>
      <c r="CWO54" s="1116"/>
      <c r="CWP54" s="1116"/>
      <c r="CWQ54" s="1116"/>
      <c r="CWR54" s="1116"/>
      <c r="CWS54" s="1116"/>
      <c r="CWT54" s="1116"/>
      <c r="CWU54" s="1116"/>
      <c r="CWV54" s="1116"/>
      <c r="CWW54" s="1116"/>
      <c r="CWX54" s="1116"/>
      <c r="CWY54" s="1116"/>
      <c r="CWZ54" s="1116"/>
      <c r="CXA54" s="1116"/>
      <c r="CXB54" s="1116"/>
      <c r="CXC54" s="1116"/>
      <c r="CXD54" s="1116"/>
      <c r="CXE54" s="1116"/>
      <c r="CXF54" s="1116"/>
      <c r="CXG54" s="1116"/>
      <c r="CXH54" s="1116"/>
      <c r="CXI54" s="1116"/>
      <c r="CXJ54" s="1116"/>
      <c r="CXK54" s="1116"/>
      <c r="CXL54" s="1116"/>
      <c r="CXM54" s="1116"/>
      <c r="CXN54" s="1116"/>
      <c r="CXO54" s="1116"/>
      <c r="CXP54" s="1116"/>
      <c r="CXQ54" s="1116"/>
      <c r="CXR54" s="1116"/>
      <c r="CXS54" s="1116"/>
      <c r="CXT54" s="1116"/>
      <c r="CXU54" s="1116"/>
      <c r="CXV54" s="1116"/>
      <c r="CXW54" s="1116"/>
      <c r="CXX54" s="1116"/>
      <c r="CXY54" s="1116"/>
      <c r="CXZ54" s="1116"/>
      <c r="CYA54" s="1116"/>
      <c r="CYB54" s="1116"/>
      <c r="CYC54" s="1116"/>
      <c r="CYD54" s="1116"/>
      <c r="CYE54" s="1116"/>
      <c r="CYF54" s="1116"/>
      <c r="CYG54" s="1116"/>
      <c r="CYH54" s="1116"/>
      <c r="CYI54" s="1116"/>
      <c r="CYJ54" s="1116"/>
      <c r="CYK54" s="1116"/>
      <c r="CYL54" s="1116"/>
      <c r="CYM54" s="1116"/>
      <c r="CYN54" s="1116"/>
      <c r="CYO54" s="1116"/>
      <c r="CYP54" s="1116"/>
      <c r="CYQ54" s="1116"/>
      <c r="CYR54" s="1116"/>
      <c r="CYS54" s="1116"/>
      <c r="CYT54" s="1116"/>
      <c r="CYU54" s="1116"/>
      <c r="CYV54" s="1116"/>
      <c r="CYW54" s="1116"/>
      <c r="CYX54" s="1116"/>
      <c r="CYY54" s="1116"/>
      <c r="CYZ54" s="1116"/>
      <c r="CZA54" s="1116"/>
      <c r="CZB54" s="1116"/>
      <c r="CZC54" s="1116"/>
      <c r="CZD54" s="1116"/>
      <c r="CZE54" s="1116"/>
      <c r="CZF54" s="1116"/>
      <c r="CZG54" s="1116"/>
      <c r="CZH54" s="1116"/>
      <c r="CZI54" s="1116"/>
      <c r="CZJ54" s="1116"/>
      <c r="CZK54" s="1116"/>
      <c r="CZL54" s="1116"/>
      <c r="CZM54" s="1116"/>
      <c r="CZN54" s="1116"/>
      <c r="CZO54" s="1116"/>
      <c r="CZP54" s="1116"/>
      <c r="CZQ54" s="1116"/>
      <c r="CZR54" s="1116"/>
      <c r="CZS54" s="1116"/>
      <c r="CZT54" s="1116"/>
      <c r="CZU54" s="1116"/>
      <c r="CZV54" s="1116"/>
      <c r="CZW54" s="1116"/>
      <c r="CZX54" s="1116"/>
      <c r="CZY54" s="1116"/>
      <c r="CZZ54" s="1116"/>
      <c r="DAA54" s="1116"/>
      <c r="DAB54" s="1116"/>
      <c r="DAC54" s="1116"/>
      <c r="DAD54" s="1116"/>
      <c r="DAE54" s="1116"/>
      <c r="DAF54" s="1116"/>
      <c r="DAG54" s="1116"/>
      <c r="DAH54" s="1116"/>
      <c r="DAI54" s="1116"/>
      <c r="DAJ54" s="1116"/>
      <c r="DAK54" s="1116"/>
      <c r="DAL54" s="1116"/>
      <c r="DAM54" s="1116"/>
      <c r="DAN54" s="1116"/>
      <c r="DAO54" s="1116"/>
      <c r="DAP54" s="1116"/>
      <c r="DAQ54" s="1116"/>
      <c r="DAR54" s="1116"/>
      <c r="DAS54" s="1116"/>
      <c r="DAT54" s="1116"/>
      <c r="DAU54" s="1116"/>
      <c r="DAV54" s="1116"/>
      <c r="DAW54" s="1116"/>
      <c r="DAX54" s="1116"/>
      <c r="DAY54" s="1116"/>
      <c r="DAZ54" s="1116"/>
      <c r="DBA54" s="1116"/>
      <c r="DBB54" s="1116"/>
      <c r="DBC54" s="1116"/>
      <c r="DBD54" s="1116"/>
      <c r="DBE54" s="1116"/>
      <c r="DBF54" s="1116"/>
      <c r="DBG54" s="1116"/>
      <c r="DBH54" s="1116"/>
      <c r="DBI54" s="1116"/>
      <c r="DBJ54" s="1116"/>
      <c r="DBK54" s="1116"/>
      <c r="DBL54" s="1116"/>
      <c r="DBM54" s="1116"/>
      <c r="DBN54" s="1116"/>
      <c r="DBO54" s="1116"/>
      <c r="DBP54" s="1116"/>
      <c r="DBQ54" s="1116"/>
      <c r="DBR54" s="1116"/>
      <c r="DBS54" s="1116"/>
      <c r="DBT54" s="1116"/>
      <c r="DBU54" s="1116"/>
      <c r="DBV54" s="1116"/>
      <c r="DBW54" s="1116"/>
      <c r="DBX54" s="1116"/>
      <c r="DBY54" s="1116"/>
      <c r="DBZ54" s="1116"/>
      <c r="DCA54" s="1116"/>
      <c r="DCB54" s="1116"/>
      <c r="DCC54" s="1116"/>
      <c r="DCD54" s="1116"/>
      <c r="DCE54" s="1116"/>
      <c r="DCF54" s="1116"/>
      <c r="DCG54" s="1116"/>
      <c r="DCH54" s="1116"/>
      <c r="DCI54" s="1116"/>
      <c r="DCJ54" s="1116"/>
      <c r="DCK54" s="1116"/>
      <c r="DCL54" s="1116"/>
      <c r="DCM54" s="1116"/>
      <c r="DCN54" s="1116"/>
      <c r="DCO54" s="1116"/>
      <c r="DCP54" s="1116"/>
      <c r="DCQ54" s="1116"/>
      <c r="DCR54" s="1116"/>
      <c r="DCS54" s="1116"/>
      <c r="DCT54" s="1116"/>
      <c r="DCU54" s="1116"/>
      <c r="DCV54" s="1116"/>
      <c r="DCW54" s="1116"/>
      <c r="DCX54" s="1116"/>
      <c r="DCY54" s="1116"/>
      <c r="DCZ54" s="1116"/>
      <c r="DDA54" s="1116"/>
      <c r="DDB54" s="1116"/>
      <c r="DDC54" s="1116"/>
      <c r="DDD54" s="1116"/>
      <c r="DDE54" s="1116"/>
      <c r="DDF54" s="1116"/>
      <c r="DDG54" s="1116"/>
      <c r="DDH54" s="1116"/>
      <c r="DDI54" s="1116"/>
      <c r="DDJ54" s="1116"/>
      <c r="DDK54" s="1116"/>
      <c r="DDL54" s="1116"/>
      <c r="DDM54" s="1116"/>
      <c r="DDN54" s="1116"/>
      <c r="DDO54" s="1116"/>
      <c r="DDP54" s="1116"/>
      <c r="DDQ54" s="1116"/>
      <c r="DDR54" s="1116"/>
      <c r="DDS54" s="1116"/>
      <c r="DDT54" s="1116"/>
      <c r="DDU54" s="1116"/>
      <c r="DDV54" s="1116"/>
      <c r="DDW54" s="1116"/>
      <c r="DDX54" s="1116"/>
      <c r="DDY54" s="1116"/>
      <c r="DDZ54" s="1116"/>
      <c r="DEA54" s="1116"/>
      <c r="DEB54" s="1116"/>
      <c r="DEC54" s="1116"/>
      <c r="DED54" s="1116"/>
      <c r="DEE54" s="1116"/>
      <c r="DEF54" s="1116"/>
      <c r="DEG54" s="1116"/>
      <c r="DEH54" s="1116"/>
      <c r="DEI54" s="1116"/>
      <c r="DEJ54" s="1116"/>
      <c r="DEK54" s="1116"/>
      <c r="DEL54" s="1116"/>
      <c r="DEM54" s="1116"/>
      <c r="DEN54" s="1116"/>
      <c r="DEO54" s="1116"/>
      <c r="DEP54" s="1116"/>
      <c r="DEQ54" s="1116"/>
      <c r="DER54" s="1116"/>
      <c r="DES54" s="1116"/>
      <c r="DET54" s="1116"/>
      <c r="DEU54" s="1116"/>
      <c r="DEV54" s="1116"/>
      <c r="DEW54" s="1116"/>
      <c r="DEX54" s="1116"/>
      <c r="DEY54" s="1116"/>
      <c r="DEZ54" s="1116"/>
      <c r="DFA54" s="1116"/>
      <c r="DFB54" s="1116"/>
      <c r="DFC54" s="1116"/>
      <c r="DFD54" s="1116"/>
      <c r="DFE54" s="1116"/>
      <c r="DFF54" s="1116"/>
      <c r="DFG54" s="1116"/>
      <c r="DFH54" s="1116"/>
      <c r="DFI54" s="1116"/>
      <c r="DFJ54" s="1116"/>
      <c r="DFK54" s="1116"/>
      <c r="DFL54" s="1116"/>
      <c r="DFM54" s="1116"/>
      <c r="DFN54" s="1116"/>
      <c r="DFO54" s="1116"/>
      <c r="DFP54" s="1116"/>
      <c r="DFQ54" s="1116"/>
      <c r="DFR54" s="1116"/>
      <c r="DFS54" s="1116"/>
      <c r="DFT54" s="1116"/>
      <c r="DFU54" s="1116"/>
      <c r="DFV54" s="1116"/>
      <c r="DFW54" s="1116"/>
      <c r="DFX54" s="1116"/>
      <c r="DFY54" s="1116"/>
      <c r="DFZ54" s="1116"/>
      <c r="DGA54" s="1116"/>
      <c r="DGB54" s="1116"/>
      <c r="DGC54" s="1116"/>
      <c r="DGD54" s="1116"/>
      <c r="DGE54" s="1116"/>
      <c r="DGF54" s="1116"/>
      <c r="DGG54" s="1116"/>
      <c r="DGH54" s="1116"/>
      <c r="DGI54" s="1116"/>
      <c r="DGJ54" s="1116"/>
      <c r="DGK54" s="1116"/>
      <c r="DGL54" s="1116"/>
      <c r="DGM54" s="1116"/>
      <c r="DGN54" s="1116"/>
      <c r="DGO54" s="1116"/>
      <c r="DGP54" s="1116"/>
      <c r="DGQ54" s="1116"/>
      <c r="DGR54" s="1116"/>
      <c r="DGS54" s="1116"/>
      <c r="DGT54" s="1116"/>
      <c r="DGU54" s="1116"/>
      <c r="DGV54" s="1116"/>
      <c r="DGW54" s="1116"/>
      <c r="DGX54" s="1116"/>
      <c r="DGY54" s="1116"/>
      <c r="DGZ54" s="1116"/>
      <c r="DHA54" s="1116"/>
      <c r="DHB54" s="1116"/>
      <c r="DHC54" s="1116"/>
      <c r="DHD54" s="1116"/>
      <c r="DHE54" s="1116"/>
      <c r="DHF54" s="1116"/>
      <c r="DHG54" s="1116"/>
      <c r="DHH54" s="1116"/>
      <c r="DHI54" s="1116"/>
      <c r="DHJ54" s="1116"/>
      <c r="DHK54" s="1116"/>
      <c r="DHL54" s="1116"/>
      <c r="DHM54" s="1116"/>
      <c r="DHN54" s="1116"/>
      <c r="DHO54" s="1116"/>
      <c r="DHP54" s="1116"/>
      <c r="DHQ54" s="1116"/>
      <c r="DHR54" s="1116"/>
      <c r="DHS54" s="1116"/>
      <c r="DHT54" s="1116"/>
      <c r="DHU54" s="1116"/>
      <c r="DHV54" s="1116"/>
      <c r="DHW54" s="1116"/>
      <c r="DHX54" s="1116"/>
      <c r="DHY54" s="1116"/>
      <c r="DHZ54" s="1116"/>
      <c r="DIA54" s="1116"/>
      <c r="DIB54" s="1116"/>
      <c r="DIC54" s="1116"/>
      <c r="DID54" s="1116"/>
      <c r="DIE54" s="1116"/>
      <c r="DIF54" s="1116"/>
      <c r="DIG54" s="1116"/>
      <c r="DIH54" s="1116"/>
      <c r="DII54" s="1116"/>
      <c r="DIJ54" s="1116"/>
      <c r="DIK54" s="1116"/>
      <c r="DIL54" s="1116"/>
      <c r="DIM54" s="1116"/>
      <c r="DIN54" s="1116"/>
      <c r="DIO54" s="1116"/>
      <c r="DIP54" s="1116"/>
      <c r="DIQ54" s="1116"/>
      <c r="DIR54" s="1116"/>
      <c r="DIS54" s="1116"/>
      <c r="DIT54" s="1116"/>
      <c r="DIU54" s="1116"/>
      <c r="DIV54" s="1116"/>
      <c r="DIW54" s="1116"/>
      <c r="DIX54" s="1116"/>
      <c r="DIY54" s="1116"/>
      <c r="DIZ54" s="1116"/>
      <c r="DJA54" s="1116"/>
      <c r="DJB54" s="1116"/>
      <c r="DJC54" s="1116"/>
      <c r="DJD54" s="1116"/>
      <c r="DJE54" s="1116"/>
      <c r="DJF54" s="1116"/>
      <c r="DJG54" s="1116"/>
      <c r="DJH54" s="1116"/>
      <c r="DJI54" s="1116"/>
      <c r="DJJ54" s="1116"/>
      <c r="DJK54" s="1116"/>
      <c r="DJL54" s="1116"/>
      <c r="DJM54" s="1116"/>
      <c r="DJN54" s="1116"/>
      <c r="DJO54" s="1116"/>
      <c r="DJP54" s="1116"/>
      <c r="DJQ54" s="1116"/>
      <c r="DJR54" s="1116"/>
      <c r="DJS54" s="1116"/>
      <c r="DJT54" s="1116"/>
      <c r="DJU54" s="1116"/>
      <c r="DJV54" s="1116"/>
      <c r="DJW54" s="1116"/>
      <c r="DJX54" s="1116"/>
      <c r="DJY54" s="1116"/>
      <c r="DJZ54" s="1116"/>
      <c r="DKA54" s="1116"/>
      <c r="DKB54" s="1116"/>
      <c r="DKC54" s="1116"/>
      <c r="DKD54" s="1116"/>
      <c r="DKE54" s="1116"/>
      <c r="DKF54" s="1116"/>
      <c r="DKG54" s="1116"/>
      <c r="DKH54" s="1116"/>
      <c r="DKI54" s="1116"/>
      <c r="DKJ54" s="1116"/>
      <c r="DKK54" s="1116"/>
      <c r="DKL54" s="1116"/>
      <c r="DKM54" s="1116"/>
      <c r="DKN54" s="1116"/>
      <c r="DKO54" s="1116"/>
      <c r="DKP54" s="1116"/>
      <c r="DKQ54" s="1116"/>
      <c r="DKR54" s="1116"/>
      <c r="DKS54" s="1116"/>
      <c r="DKT54" s="1116"/>
      <c r="DKU54" s="1116"/>
      <c r="DKV54" s="1116"/>
      <c r="DKW54" s="1116"/>
      <c r="DKX54" s="1116"/>
      <c r="DKY54" s="1116"/>
      <c r="DKZ54" s="1116"/>
      <c r="DLA54" s="1116"/>
      <c r="DLB54" s="1116"/>
      <c r="DLC54" s="1116"/>
      <c r="DLD54" s="1116"/>
      <c r="DLE54" s="1116"/>
      <c r="DLF54" s="1116"/>
      <c r="DLG54" s="1116"/>
      <c r="DLH54" s="1116"/>
      <c r="DLI54" s="1116"/>
      <c r="DLJ54" s="1116"/>
      <c r="DLK54" s="1116"/>
      <c r="DLL54" s="1116"/>
      <c r="DLM54" s="1116"/>
      <c r="DLN54" s="1116"/>
      <c r="DLO54" s="1116"/>
      <c r="DLP54" s="1116"/>
      <c r="DLQ54" s="1116"/>
      <c r="DLR54" s="1116"/>
      <c r="DLS54" s="1116"/>
      <c r="DLT54" s="1116"/>
      <c r="DLU54" s="1116"/>
      <c r="DLV54" s="1116"/>
      <c r="DLW54" s="1116"/>
      <c r="DLX54" s="1116"/>
      <c r="DLY54" s="1116"/>
      <c r="DLZ54" s="1116"/>
      <c r="DMA54" s="1116"/>
      <c r="DMB54" s="1116"/>
      <c r="DMC54" s="1116"/>
      <c r="DMD54" s="1116"/>
      <c r="DME54" s="1116"/>
      <c r="DMF54" s="1116"/>
      <c r="DMG54" s="1116"/>
      <c r="DMH54" s="1116"/>
      <c r="DMI54" s="1116"/>
      <c r="DMJ54" s="1116"/>
      <c r="DMK54" s="1116"/>
      <c r="DML54" s="1116"/>
      <c r="DMM54" s="1116"/>
      <c r="DMN54" s="1116"/>
      <c r="DMO54" s="1116"/>
      <c r="DMP54" s="1116"/>
      <c r="DMQ54" s="1116"/>
      <c r="DMR54" s="1116"/>
      <c r="DMS54" s="1116"/>
      <c r="DMT54" s="1116"/>
      <c r="DMU54" s="1116"/>
      <c r="DMV54" s="1116"/>
      <c r="DMW54" s="1116"/>
      <c r="DMX54" s="1116"/>
      <c r="DMY54" s="1116"/>
      <c r="DMZ54" s="1116"/>
      <c r="DNA54" s="1116"/>
      <c r="DNB54" s="1116"/>
      <c r="DNC54" s="1116"/>
      <c r="DND54" s="1116"/>
      <c r="DNE54" s="1116"/>
      <c r="DNF54" s="1116"/>
      <c r="DNG54" s="1116"/>
      <c r="DNH54" s="1116"/>
      <c r="DNI54" s="1116"/>
      <c r="DNJ54" s="1116"/>
      <c r="DNK54" s="1116"/>
      <c r="DNL54" s="1116"/>
      <c r="DNM54" s="1116"/>
      <c r="DNN54" s="1116"/>
      <c r="DNO54" s="1116"/>
      <c r="DNP54" s="1116"/>
      <c r="DNQ54" s="1116"/>
      <c r="DNR54" s="1116"/>
      <c r="DNS54" s="1116"/>
      <c r="DNT54" s="1116"/>
      <c r="DNU54" s="1116"/>
      <c r="DNV54" s="1116"/>
      <c r="DNW54" s="1116"/>
      <c r="DNX54" s="1116"/>
      <c r="DNY54" s="1116"/>
      <c r="DNZ54" s="1116"/>
      <c r="DOA54" s="1116"/>
      <c r="DOB54" s="1116"/>
      <c r="DOC54" s="1116"/>
      <c r="DOD54" s="1116"/>
      <c r="DOE54" s="1116"/>
      <c r="DOF54" s="1116"/>
      <c r="DOG54" s="1116"/>
      <c r="DOH54" s="1116"/>
      <c r="DOI54" s="1116"/>
      <c r="DOJ54" s="1116"/>
      <c r="DOK54" s="1116"/>
      <c r="DOL54" s="1116"/>
      <c r="DOM54" s="1116"/>
      <c r="DON54" s="1116"/>
      <c r="DOO54" s="1116"/>
      <c r="DOP54" s="1116"/>
      <c r="DOQ54" s="1116"/>
      <c r="DOR54" s="1116"/>
      <c r="DOS54" s="1116"/>
      <c r="DOT54" s="1116"/>
      <c r="DOU54" s="1116"/>
      <c r="DOV54" s="1116"/>
      <c r="DOW54" s="1116"/>
      <c r="DOX54" s="1116"/>
      <c r="DOY54" s="1116"/>
      <c r="DOZ54" s="1116"/>
      <c r="DPA54" s="1116"/>
      <c r="DPB54" s="1116"/>
      <c r="DPC54" s="1116"/>
      <c r="DPD54" s="1116"/>
      <c r="DPE54" s="1116"/>
      <c r="DPF54" s="1116"/>
      <c r="DPG54" s="1116"/>
      <c r="DPH54" s="1116"/>
      <c r="DPI54" s="1116"/>
      <c r="DPJ54" s="1116"/>
      <c r="DPK54" s="1116"/>
      <c r="DPL54" s="1116"/>
      <c r="DPM54" s="1116"/>
      <c r="DPN54" s="1116"/>
      <c r="DPO54" s="1116"/>
      <c r="DPP54" s="1116"/>
      <c r="DPQ54" s="1116"/>
      <c r="DPR54" s="1116"/>
      <c r="DPS54" s="1116"/>
      <c r="DPT54" s="1116"/>
      <c r="DPU54" s="1116"/>
      <c r="DPV54" s="1116"/>
      <c r="DPW54" s="1116"/>
      <c r="DPX54" s="1116"/>
      <c r="DPY54" s="1116"/>
      <c r="DPZ54" s="1116"/>
      <c r="DQA54" s="1116"/>
      <c r="DQB54" s="1116"/>
      <c r="DQC54" s="1116"/>
      <c r="DQD54" s="1116"/>
      <c r="DQE54" s="1116"/>
      <c r="DQF54" s="1116"/>
      <c r="DQG54" s="1116"/>
      <c r="DQH54" s="1116"/>
      <c r="DQI54" s="1116"/>
      <c r="DQJ54" s="1116"/>
      <c r="DQK54" s="1116"/>
      <c r="DQL54" s="1116"/>
      <c r="DQM54" s="1116"/>
      <c r="DQN54" s="1116"/>
      <c r="DQO54" s="1116"/>
      <c r="DQP54" s="1116"/>
      <c r="DQQ54" s="1116"/>
      <c r="DQR54" s="1116"/>
      <c r="DQS54" s="1116"/>
      <c r="DQT54" s="1116"/>
      <c r="DQU54" s="1116"/>
      <c r="DQV54" s="1116"/>
      <c r="DQW54" s="1116"/>
      <c r="DQX54" s="1116"/>
      <c r="DQY54" s="1116"/>
      <c r="DQZ54" s="1116"/>
      <c r="DRA54" s="1116"/>
      <c r="DRB54" s="1116"/>
      <c r="DRC54" s="1116"/>
      <c r="DRD54" s="1116"/>
      <c r="DRE54" s="1116"/>
      <c r="DRF54" s="1116"/>
      <c r="DRG54" s="1116"/>
      <c r="DRH54" s="1116"/>
      <c r="DRI54" s="1116"/>
      <c r="DRJ54" s="1116"/>
      <c r="DRK54" s="1116"/>
      <c r="DRL54" s="1116"/>
      <c r="DRM54" s="1116"/>
      <c r="DRN54" s="1116"/>
      <c r="DRO54" s="1116"/>
      <c r="DRP54" s="1116"/>
      <c r="DRQ54" s="1116"/>
      <c r="DRR54" s="1116"/>
      <c r="DRS54" s="1116"/>
      <c r="DRT54" s="1116"/>
      <c r="DRU54" s="1116"/>
      <c r="DRV54" s="1116"/>
      <c r="DRW54" s="1116"/>
      <c r="DRX54" s="1116"/>
      <c r="DRY54" s="1116"/>
      <c r="DRZ54" s="1116"/>
      <c r="DSA54" s="1116"/>
      <c r="DSB54" s="1116"/>
      <c r="DSC54" s="1116"/>
      <c r="DSD54" s="1116"/>
      <c r="DSE54" s="1116"/>
      <c r="DSF54" s="1116"/>
      <c r="DSG54" s="1116"/>
      <c r="DSH54" s="1116"/>
      <c r="DSI54" s="1116"/>
      <c r="DSJ54" s="1116"/>
      <c r="DSK54" s="1116"/>
      <c r="DSL54" s="1116"/>
      <c r="DSM54" s="1116"/>
      <c r="DSN54" s="1116"/>
      <c r="DSO54" s="1116"/>
      <c r="DSP54" s="1116"/>
      <c r="DSQ54" s="1116"/>
      <c r="DSR54" s="1116"/>
      <c r="DSS54" s="1116"/>
      <c r="DST54" s="1116"/>
      <c r="DSU54" s="1116"/>
      <c r="DSV54" s="1116"/>
      <c r="DSW54" s="1116"/>
      <c r="DSX54" s="1116"/>
      <c r="DSY54" s="1116"/>
      <c r="DSZ54" s="1116"/>
      <c r="DTA54" s="1116"/>
      <c r="DTB54" s="1116"/>
      <c r="DTC54" s="1116"/>
      <c r="DTD54" s="1116"/>
      <c r="DTE54" s="1116"/>
      <c r="DTF54" s="1116"/>
      <c r="DTG54" s="1116"/>
      <c r="DTH54" s="1116"/>
      <c r="DTI54" s="1116"/>
      <c r="DTJ54" s="1116"/>
      <c r="DTK54" s="1116"/>
      <c r="DTL54" s="1116"/>
      <c r="DTM54" s="1116"/>
      <c r="DTN54" s="1116"/>
      <c r="DTO54" s="1116"/>
      <c r="DTP54" s="1116"/>
      <c r="DTQ54" s="1116"/>
      <c r="DTR54" s="1116"/>
      <c r="DTS54" s="1116"/>
      <c r="DTT54" s="1116"/>
      <c r="DTU54" s="1116"/>
      <c r="DTV54" s="1116"/>
      <c r="DTW54" s="1116"/>
      <c r="DTX54" s="1116"/>
      <c r="DTY54" s="1116"/>
      <c r="DTZ54" s="1116"/>
      <c r="DUA54" s="1116"/>
      <c r="DUB54" s="1116"/>
      <c r="DUC54" s="1116"/>
      <c r="DUD54" s="1116"/>
      <c r="DUE54" s="1116"/>
      <c r="DUF54" s="1116"/>
      <c r="DUG54" s="1116"/>
      <c r="DUH54" s="1116"/>
      <c r="DUI54" s="1116"/>
      <c r="DUJ54" s="1116"/>
      <c r="DUK54" s="1116"/>
      <c r="DUL54" s="1116"/>
      <c r="DUM54" s="1116"/>
      <c r="DUN54" s="1116"/>
      <c r="DUO54" s="1116"/>
      <c r="DUP54" s="1116"/>
      <c r="DUQ54" s="1116"/>
      <c r="DUR54" s="1116"/>
      <c r="DUS54" s="1116"/>
      <c r="DUT54" s="1116"/>
      <c r="DUU54" s="1116"/>
      <c r="DUV54" s="1116"/>
      <c r="DUW54" s="1116"/>
      <c r="DUX54" s="1116"/>
      <c r="DUY54" s="1116"/>
      <c r="DUZ54" s="1116"/>
      <c r="DVA54" s="1116"/>
      <c r="DVB54" s="1116"/>
      <c r="DVC54" s="1116"/>
      <c r="DVD54" s="1116"/>
      <c r="DVE54" s="1116"/>
      <c r="DVF54" s="1116"/>
      <c r="DVG54" s="1116"/>
      <c r="DVH54" s="1116"/>
      <c r="DVI54" s="1116"/>
      <c r="DVJ54" s="1116"/>
      <c r="DVK54" s="1116"/>
      <c r="DVL54" s="1116"/>
      <c r="DVM54" s="1116"/>
      <c r="DVN54" s="1116"/>
      <c r="DVO54" s="1116"/>
      <c r="DVP54" s="1116"/>
      <c r="DVQ54" s="1116"/>
      <c r="DVR54" s="1116"/>
      <c r="DVS54" s="1116"/>
      <c r="DVT54" s="1116"/>
      <c r="DVU54" s="1116"/>
      <c r="DVV54" s="1116"/>
      <c r="DVW54" s="1116"/>
      <c r="DVX54" s="1116"/>
      <c r="DVY54" s="1116"/>
      <c r="DVZ54" s="1116"/>
      <c r="DWA54" s="1116"/>
      <c r="DWB54" s="1116"/>
      <c r="DWC54" s="1116"/>
      <c r="DWD54" s="1116"/>
      <c r="DWE54" s="1116"/>
      <c r="DWF54" s="1116"/>
      <c r="DWG54" s="1116"/>
      <c r="DWH54" s="1116"/>
      <c r="DWI54" s="1116"/>
      <c r="DWJ54" s="1116"/>
      <c r="DWK54" s="1116"/>
      <c r="DWL54" s="1116"/>
      <c r="DWM54" s="1116"/>
      <c r="DWN54" s="1116"/>
      <c r="DWO54" s="1116"/>
      <c r="DWP54" s="1116"/>
      <c r="DWQ54" s="1116"/>
      <c r="DWR54" s="1116"/>
      <c r="DWS54" s="1116"/>
      <c r="DWT54" s="1116"/>
      <c r="DWU54" s="1116"/>
      <c r="DWV54" s="1116"/>
      <c r="DWW54" s="1116"/>
      <c r="DWX54" s="1116"/>
      <c r="DWY54" s="1116"/>
      <c r="DWZ54" s="1116"/>
      <c r="DXA54" s="1116"/>
      <c r="DXB54" s="1116"/>
      <c r="DXC54" s="1116"/>
      <c r="DXD54" s="1116"/>
      <c r="DXE54" s="1116"/>
      <c r="DXF54" s="1116"/>
      <c r="DXG54" s="1116"/>
      <c r="DXH54" s="1116"/>
      <c r="DXI54" s="1116"/>
      <c r="DXJ54" s="1116"/>
      <c r="DXK54" s="1116"/>
      <c r="DXL54" s="1116"/>
      <c r="DXM54" s="1116"/>
      <c r="DXN54" s="1116"/>
      <c r="DXO54" s="1116"/>
      <c r="DXP54" s="1116"/>
      <c r="DXQ54" s="1116"/>
      <c r="DXR54" s="1116"/>
      <c r="DXS54" s="1116"/>
      <c r="DXT54" s="1116"/>
      <c r="DXU54" s="1116"/>
      <c r="DXV54" s="1116"/>
      <c r="DXW54" s="1116"/>
      <c r="DXX54" s="1116"/>
      <c r="DXY54" s="1116"/>
      <c r="DXZ54" s="1116"/>
      <c r="DYA54" s="1116"/>
      <c r="DYB54" s="1116"/>
      <c r="DYC54" s="1116"/>
      <c r="DYD54" s="1116"/>
      <c r="DYE54" s="1116"/>
      <c r="DYF54" s="1116"/>
      <c r="DYG54" s="1116"/>
      <c r="DYH54" s="1116"/>
      <c r="DYI54" s="1116"/>
      <c r="DYJ54" s="1116"/>
      <c r="DYK54" s="1116"/>
      <c r="DYL54" s="1116"/>
      <c r="DYM54" s="1116"/>
      <c r="DYN54" s="1116"/>
      <c r="DYO54" s="1116"/>
      <c r="DYP54" s="1116"/>
      <c r="DYQ54" s="1116"/>
      <c r="DYR54" s="1116"/>
      <c r="DYS54" s="1116"/>
      <c r="DYT54" s="1116"/>
      <c r="DYU54" s="1116"/>
      <c r="DYV54" s="1116"/>
      <c r="DYW54" s="1116"/>
      <c r="DYX54" s="1116"/>
      <c r="DYY54" s="1116"/>
      <c r="DYZ54" s="1116"/>
      <c r="DZA54" s="1116"/>
      <c r="DZB54" s="1116"/>
      <c r="DZC54" s="1116"/>
      <c r="DZD54" s="1116"/>
      <c r="DZE54" s="1116"/>
      <c r="DZF54" s="1116"/>
      <c r="DZG54" s="1116"/>
      <c r="DZH54" s="1116"/>
      <c r="DZI54" s="1116"/>
      <c r="DZJ54" s="1116"/>
      <c r="DZK54" s="1116"/>
      <c r="DZL54" s="1116"/>
      <c r="DZM54" s="1116"/>
      <c r="DZN54" s="1116"/>
      <c r="DZO54" s="1116"/>
      <c r="DZP54" s="1116"/>
      <c r="DZQ54" s="1116"/>
      <c r="DZR54" s="1116"/>
      <c r="DZS54" s="1116"/>
      <c r="DZT54" s="1116"/>
      <c r="DZU54" s="1116"/>
      <c r="DZV54" s="1116"/>
      <c r="DZW54" s="1116"/>
      <c r="DZX54" s="1116"/>
      <c r="DZY54" s="1116"/>
      <c r="DZZ54" s="1116"/>
      <c r="EAA54" s="1116"/>
      <c r="EAB54" s="1116"/>
      <c r="EAC54" s="1116"/>
      <c r="EAD54" s="1116"/>
      <c r="EAE54" s="1116"/>
      <c r="EAF54" s="1116"/>
      <c r="EAG54" s="1116"/>
      <c r="EAH54" s="1116"/>
      <c r="EAI54" s="1116"/>
      <c r="EAJ54" s="1116"/>
      <c r="EAK54" s="1116"/>
      <c r="EAL54" s="1116"/>
      <c r="EAM54" s="1116"/>
      <c r="EAN54" s="1116"/>
      <c r="EAO54" s="1116"/>
      <c r="EAP54" s="1116"/>
      <c r="EAQ54" s="1116"/>
      <c r="EAR54" s="1116"/>
      <c r="EAS54" s="1116"/>
      <c r="EAT54" s="1116"/>
      <c r="EAU54" s="1116"/>
      <c r="EAV54" s="1116"/>
      <c r="EAW54" s="1116"/>
      <c r="EAX54" s="1116"/>
      <c r="EAY54" s="1116"/>
      <c r="EAZ54" s="1116"/>
      <c r="EBA54" s="1116"/>
      <c r="EBB54" s="1116"/>
      <c r="EBC54" s="1116"/>
      <c r="EBD54" s="1116"/>
      <c r="EBE54" s="1116"/>
      <c r="EBF54" s="1116"/>
      <c r="EBG54" s="1116"/>
      <c r="EBH54" s="1116"/>
      <c r="EBI54" s="1116"/>
      <c r="EBJ54" s="1116"/>
      <c r="EBK54" s="1116"/>
      <c r="EBL54" s="1116"/>
      <c r="EBM54" s="1116"/>
      <c r="EBN54" s="1116"/>
      <c r="EBO54" s="1116"/>
      <c r="EBP54" s="1116"/>
      <c r="EBQ54" s="1116"/>
      <c r="EBR54" s="1116"/>
      <c r="EBS54" s="1116"/>
      <c r="EBT54" s="1116"/>
      <c r="EBU54" s="1116"/>
      <c r="EBV54" s="1116"/>
      <c r="EBW54" s="1116"/>
      <c r="EBX54" s="1116"/>
      <c r="EBY54" s="1116"/>
      <c r="EBZ54" s="1116"/>
      <c r="ECA54" s="1116"/>
      <c r="ECB54" s="1116"/>
      <c r="ECC54" s="1116"/>
      <c r="ECD54" s="1116"/>
      <c r="ECE54" s="1116"/>
      <c r="ECF54" s="1116"/>
      <c r="ECG54" s="1116"/>
      <c r="ECH54" s="1116"/>
      <c r="ECI54" s="1116"/>
      <c r="ECJ54" s="1116"/>
      <c r="ECK54" s="1116"/>
      <c r="ECL54" s="1116"/>
      <c r="ECM54" s="1116"/>
      <c r="ECN54" s="1116"/>
      <c r="ECO54" s="1116"/>
      <c r="ECP54" s="1116"/>
      <c r="ECQ54" s="1116"/>
      <c r="ECR54" s="1116"/>
      <c r="ECS54" s="1116"/>
      <c r="ECT54" s="1116"/>
      <c r="ECU54" s="1116"/>
      <c r="ECV54" s="1116"/>
      <c r="ECW54" s="1116"/>
      <c r="ECX54" s="1116"/>
      <c r="ECY54" s="1116"/>
      <c r="ECZ54" s="1116"/>
      <c r="EDA54" s="1116"/>
      <c r="EDB54" s="1116"/>
      <c r="EDC54" s="1116"/>
      <c r="EDD54" s="1116"/>
      <c r="EDE54" s="1116"/>
      <c r="EDF54" s="1116"/>
      <c r="EDG54" s="1116"/>
      <c r="EDH54" s="1116"/>
      <c r="EDI54" s="1116"/>
      <c r="EDJ54" s="1116"/>
      <c r="EDK54" s="1116"/>
      <c r="EDL54" s="1116"/>
      <c r="EDM54" s="1116"/>
      <c r="EDN54" s="1116"/>
      <c r="EDO54" s="1116"/>
      <c r="EDP54" s="1116"/>
      <c r="EDQ54" s="1116"/>
      <c r="EDR54" s="1116"/>
      <c r="EDS54" s="1116"/>
      <c r="EDT54" s="1116"/>
      <c r="EDU54" s="1116"/>
      <c r="EDV54" s="1116"/>
      <c r="EDW54" s="1116"/>
      <c r="EDX54" s="1116"/>
      <c r="EDY54" s="1116"/>
      <c r="EDZ54" s="1116"/>
      <c r="EEA54" s="1116"/>
      <c r="EEB54" s="1116"/>
      <c r="EEC54" s="1116"/>
      <c r="EED54" s="1116"/>
      <c r="EEE54" s="1116"/>
      <c r="EEF54" s="1116"/>
      <c r="EEG54" s="1116"/>
      <c r="EEH54" s="1116"/>
      <c r="EEI54" s="1116"/>
      <c r="EEJ54" s="1116"/>
      <c r="EEK54" s="1116"/>
      <c r="EEL54" s="1116"/>
      <c r="EEM54" s="1116"/>
      <c r="EEN54" s="1116"/>
      <c r="EEO54" s="1116"/>
      <c r="EEP54" s="1116"/>
      <c r="EEQ54" s="1116"/>
      <c r="EER54" s="1116"/>
      <c r="EES54" s="1116"/>
      <c r="EET54" s="1116"/>
      <c r="EEU54" s="1116"/>
      <c r="EEV54" s="1116"/>
      <c r="EEW54" s="1116"/>
      <c r="EEX54" s="1116"/>
      <c r="EEY54" s="1116"/>
      <c r="EEZ54" s="1116"/>
      <c r="EFA54" s="1116"/>
      <c r="EFB54" s="1116"/>
      <c r="EFC54" s="1116"/>
      <c r="EFD54" s="1116"/>
      <c r="EFE54" s="1116"/>
      <c r="EFF54" s="1116"/>
      <c r="EFG54" s="1116"/>
      <c r="EFH54" s="1116"/>
      <c r="EFI54" s="1116"/>
      <c r="EFJ54" s="1116"/>
      <c r="EFK54" s="1116"/>
      <c r="EFL54" s="1116"/>
      <c r="EFM54" s="1116"/>
      <c r="EFN54" s="1116"/>
      <c r="EFO54" s="1116"/>
      <c r="EFP54" s="1116"/>
      <c r="EFQ54" s="1116"/>
      <c r="EFR54" s="1116"/>
      <c r="EFS54" s="1116"/>
      <c r="EFT54" s="1116"/>
      <c r="EFU54" s="1116"/>
      <c r="EFV54" s="1116"/>
      <c r="EFW54" s="1116"/>
      <c r="EFX54" s="1116"/>
      <c r="EFY54" s="1116"/>
      <c r="EFZ54" s="1116"/>
      <c r="EGA54" s="1116"/>
      <c r="EGB54" s="1116"/>
      <c r="EGC54" s="1116"/>
      <c r="EGD54" s="1116"/>
      <c r="EGE54" s="1116"/>
      <c r="EGF54" s="1116"/>
      <c r="EGG54" s="1116"/>
      <c r="EGH54" s="1116"/>
      <c r="EGI54" s="1116"/>
      <c r="EGJ54" s="1116"/>
      <c r="EGK54" s="1116"/>
      <c r="EGL54" s="1116"/>
      <c r="EGM54" s="1116"/>
      <c r="EGN54" s="1116"/>
      <c r="EGO54" s="1116"/>
      <c r="EGP54" s="1116"/>
      <c r="EGQ54" s="1116"/>
      <c r="EGR54" s="1116"/>
      <c r="EGS54" s="1116"/>
      <c r="EGT54" s="1116"/>
      <c r="EGU54" s="1116"/>
      <c r="EGV54" s="1116"/>
      <c r="EGW54" s="1116"/>
      <c r="EGX54" s="1116"/>
      <c r="EGY54" s="1116"/>
      <c r="EGZ54" s="1116"/>
      <c r="EHA54" s="1116"/>
      <c r="EHB54" s="1116"/>
      <c r="EHC54" s="1116"/>
      <c r="EHD54" s="1116"/>
      <c r="EHE54" s="1116"/>
      <c r="EHF54" s="1116"/>
      <c r="EHG54" s="1116"/>
      <c r="EHH54" s="1116"/>
      <c r="EHI54" s="1116"/>
      <c r="EHJ54" s="1116"/>
      <c r="EHK54" s="1116"/>
      <c r="EHL54" s="1116"/>
      <c r="EHM54" s="1116"/>
      <c r="EHN54" s="1116"/>
      <c r="EHO54" s="1116"/>
      <c r="EHP54" s="1116"/>
      <c r="EHQ54" s="1116"/>
      <c r="EHR54" s="1116"/>
      <c r="EHS54" s="1116"/>
      <c r="EHT54" s="1116"/>
      <c r="EHU54" s="1116"/>
      <c r="EHV54" s="1116"/>
      <c r="EHW54" s="1116"/>
      <c r="EHX54" s="1116"/>
      <c r="EHY54" s="1116"/>
      <c r="EHZ54" s="1116"/>
      <c r="EIA54" s="1116"/>
      <c r="EIB54" s="1116"/>
      <c r="EIC54" s="1116"/>
      <c r="EID54" s="1116"/>
      <c r="EIE54" s="1116"/>
      <c r="EIF54" s="1116"/>
      <c r="EIG54" s="1116"/>
      <c r="EIH54" s="1116"/>
      <c r="EII54" s="1116"/>
      <c r="EIJ54" s="1116"/>
      <c r="EIK54" s="1116"/>
      <c r="EIL54" s="1116"/>
      <c r="EIM54" s="1116"/>
      <c r="EIN54" s="1116"/>
      <c r="EIO54" s="1116"/>
      <c r="EIP54" s="1116"/>
      <c r="EIQ54" s="1116"/>
      <c r="EIR54" s="1116"/>
      <c r="EIS54" s="1116"/>
      <c r="EIT54" s="1116"/>
      <c r="EIU54" s="1116"/>
      <c r="EIV54" s="1116"/>
      <c r="EIW54" s="1116"/>
      <c r="EIX54" s="1116"/>
      <c r="EIY54" s="1116"/>
      <c r="EIZ54" s="1116"/>
      <c r="EJA54" s="1116"/>
      <c r="EJB54" s="1116"/>
      <c r="EJC54" s="1116"/>
      <c r="EJD54" s="1116"/>
      <c r="EJE54" s="1116"/>
      <c r="EJF54" s="1116"/>
      <c r="EJG54" s="1116"/>
      <c r="EJH54" s="1116"/>
      <c r="EJI54" s="1116"/>
      <c r="EJJ54" s="1116"/>
      <c r="EJK54" s="1116"/>
      <c r="EJL54" s="1116"/>
      <c r="EJM54" s="1116"/>
      <c r="EJN54" s="1116"/>
      <c r="EJO54" s="1116"/>
      <c r="EJP54" s="1116"/>
      <c r="EJQ54" s="1116"/>
      <c r="EJR54" s="1116"/>
      <c r="EJS54" s="1116"/>
      <c r="EJT54" s="1116"/>
      <c r="EJU54" s="1116"/>
      <c r="EJV54" s="1116"/>
      <c r="EJW54" s="1116"/>
      <c r="EJX54" s="1116"/>
      <c r="EJY54" s="1116"/>
      <c r="EJZ54" s="1116"/>
      <c r="EKA54" s="1116"/>
      <c r="EKB54" s="1116"/>
      <c r="EKC54" s="1116"/>
      <c r="EKD54" s="1116"/>
      <c r="EKE54" s="1116"/>
      <c r="EKF54" s="1116"/>
      <c r="EKG54" s="1116"/>
      <c r="EKH54" s="1116"/>
      <c r="EKI54" s="1116"/>
      <c r="EKJ54" s="1116"/>
      <c r="EKK54" s="1116"/>
      <c r="EKL54" s="1116"/>
      <c r="EKM54" s="1116"/>
      <c r="EKN54" s="1116"/>
      <c r="EKO54" s="1116"/>
      <c r="EKP54" s="1116"/>
      <c r="EKQ54" s="1116"/>
      <c r="EKR54" s="1116"/>
      <c r="EKS54" s="1116"/>
      <c r="EKT54" s="1116"/>
      <c r="EKU54" s="1116"/>
      <c r="EKV54" s="1116"/>
      <c r="EKW54" s="1116"/>
      <c r="EKX54" s="1116"/>
      <c r="EKY54" s="1116"/>
      <c r="EKZ54" s="1116"/>
      <c r="ELA54" s="1116"/>
      <c r="ELB54" s="1116"/>
      <c r="ELC54" s="1116"/>
      <c r="ELD54" s="1116"/>
      <c r="ELE54" s="1116"/>
      <c r="ELF54" s="1116"/>
      <c r="ELG54" s="1116"/>
      <c r="ELH54" s="1116"/>
      <c r="ELI54" s="1116"/>
      <c r="ELJ54" s="1116"/>
      <c r="ELK54" s="1116"/>
      <c r="ELL54" s="1116"/>
      <c r="ELM54" s="1116"/>
      <c r="ELN54" s="1116"/>
      <c r="ELO54" s="1116"/>
      <c r="ELP54" s="1116"/>
      <c r="ELQ54" s="1116"/>
      <c r="ELR54" s="1116"/>
      <c r="ELS54" s="1116"/>
      <c r="ELT54" s="1116"/>
      <c r="ELU54" s="1116"/>
      <c r="ELV54" s="1116"/>
      <c r="ELW54" s="1116"/>
      <c r="ELX54" s="1116"/>
      <c r="ELY54" s="1116"/>
      <c r="ELZ54" s="1116"/>
      <c r="EMA54" s="1116"/>
      <c r="EMB54" s="1116"/>
      <c r="EMC54" s="1116"/>
      <c r="EMD54" s="1116"/>
      <c r="EME54" s="1116"/>
      <c r="EMF54" s="1116"/>
      <c r="EMG54" s="1116"/>
      <c r="EMH54" s="1116"/>
      <c r="EMI54" s="1116"/>
      <c r="EMJ54" s="1116"/>
      <c r="EMK54" s="1116"/>
      <c r="EML54" s="1116"/>
      <c r="EMM54" s="1116"/>
      <c r="EMN54" s="1116"/>
      <c r="EMO54" s="1116"/>
      <c r="EMP54" s="1116"/>
      <c r="EMQ54" s="1116"/>
      <c r="EMR54" s="1116"/>
      <c r="EMS54" s="1116"/>
      <c r="EMT54" s="1116"/>
      <c r="EMU54" s="1116"/>
      <c r="EMV54" s="1116"/>
      <c r="EMW54" s="1116"/>
      <c r="EMX54" s="1116"/>
      <c r="EMY54" s="1116"/>
      <c r="EMZ54" s="1116"/>
      <c r="ENA54" s="1116"/>
      <c r="ENB54" s="1116"/>
      <c r="ENC54" s="1116"/>
      <c r="END54" s="1116"/>
      <c r="ENE54" s="1116"/>
      <c r="ENF54" s="1116"/>
      <c r="ENG54" s="1116"/>
      <c r="ENH54" s="1116"/>
      <c r="ENI54" s="1116"/>
      <c r="ENJ54" s="1116"/>
      <c r="ENK54" s="1116"/>
      <c r="ENL54" s="1116"/>
      <c r="ENM54" s="1116"/>
      <c r="ENN54" s="1116"/>
      <c r="ENO54" s="1116"/>
      <c r="ENP54" s="1116"/>
      <c r="ENQ54" s="1116"/>
      <c r="ENR54" s="1116"/>
      <c r="ENS54" s="1116"/>
      <c r="ENT54" s="1116"/>
      <c r="ENU54" s="1116"/>
      <c r="ENV54" s="1116"/>
      <c r="ENW54" s="1116"/>
      <c r="ENX54" s="1116"/>
      <c r="ENY54" s="1116"/>
      <c r="ENZ54" s="1116"/>
      <c r="EOA54" s="1116"/>
      <c r="EOB54" s="1116"/>
      <c r="EOC54" s="1116"/>
      <c r="EOD54" s="1116"/>
      <c r="EOE54" s="1116"/>
      <c r="EOF54" s="1116"/>
      <c r="EOG54" s="1116"/>
      <c r="EOH54" s="1116"/>
      <c r="EOI54" s="1116"/>
      <c r="EOJ54" s="1116"/>
      <c r="EOK54" s="1116"/>
      <c r="EOL54" s="1116"/>
      <c r="EOM54" s="1116"/>
      <c r="EON54" s="1116"/>
      <c r="EOO54" s="1116"/>
      <c r="EOP54" s="1116"/>
      <c r="EOQ54" s="1116"/>
      <c r="EOR54" s="1116"/>
      <c r="EOS54" s="1116"/>
      <c r="EOT54" s="1116"/>
      <c r="EOU54" s="1116"/>
      <c r="EOV54" s="1116"/>
      <c r="EOW54" s="1116"/>
      <c r="EOX54" s="1116"/>
      <c r="EOY54" s="1116"/>
      <c r="EOZ54" s="1116"/>
      <c r="EPA54" s="1116"/>
      <c r="EPB54" s="1116"/>
      <c r="EPC54" s="1116"/>
      <c r="EPD54" s="1116"/>
      <c r="EPE54" s="1116"/>
      <c r="EPF54" s="1116"/>
      <c r="EPG54" s="1116"/>
      <c r="EPH54" s="1116"/>
      <c r="EPI54" s="1116"/>
      <c r="EPJ54" s="1116"/>
      <c r="EPK54" s="1116"/>
      <c r="EPL54" s="1116"/>
      <c r="EPM54" s="1116"/>
      <c r="EPN54" s="1116"/>
      <c r="EPO54" s="1116"/>
      <c r="EPP54" s="1116"/>
      <c r="EPQ54" s="1116"/>
      <c r="EPR54" s="1116"/>
      <c r="EPS54" s="1116"/>
      <c r="EPT54" s="1116"/>
      <c r="EPU54" s="1116"/>
      <c r="EPV54" s="1116"/>
      <c r="EPW54" s="1116"/>
      <c r="EPX54" s="1116"/>
      <c r="EPY54" s="1116"/>
      <c r="EPZ54" s="1116"/>
      <c r="EQA54" s="1116"/>
      <c r="EQB54" s="1116"/>
      <c r="EQC54" s="1116"/>
      <c r="EQD54" s="1116"/>
      <c r="EQE54" s="1116"/>
      <c r="EQF54" s="1116"/>
      <c r="EQG54" s="1116"/>
      <c r="EQH54" s="1116"/>
      <c r="EQI54" s="1116"/>
      <c r="EQJ54" s="1116"/>
      <c r="EQK54" s="1116"/>
      <c r="EQL54" s="1116"/>
      <c r="EQM54" s="1116"/>
      <c r="EQN54" s="1116"/>
      <c r="EQO54" s="1116"/>
      <c r="EQP54" s="1116"/>
      <c r="EQQ54" s="1116"/>
      <c r="EQR54" s="1116"/>
      <c r="EQS54" s="1116"/>
      <c r="EQT54" s="1116"/>
      <c r="EQU54" s="1116"/>
      <c r="EQV54" s="1116"/>
      <c r="EQW54" s="1116"/>
      <c r="EQX54" s="1116"/>
      <c r="EQY54" s="1116"/>
      <c r="EQZ54" s="1116"/>
      <c r="ERA54" s="1116"/>
      <c r="ERB54" s="1116"/>
      <c r="ERC54" s="1116"/>
      <c r="ERD54" s="1116"/>
      <c r="ERE54" s="1116"/>
      <c r="ERF54" s="1116"/>
      <c r="ERG54" s="1116"/>
      <c r="ERH54" s="1116"/>
      <c r="ERI54" s="1116"/>
      <c r="ERJ54" s="1116"/>
      <c r="ERK54" s="1116"/>
      <c r="ERL54" s="1116"/>
      <c r="ERM54" s="1116"/>
      <c r="ERN54" s="1116"/>
      <c r="ERO54" s="1116"/>
      <c r="ERP54" s="1116"/>
      <c r="ERQ54" s="1116"/>
      <c r="ERR54" s="1116"/>
      <c r="ERS54" s="1116"/>
      <c r="ERT54" s="1116"/>
      <c r="ERU54" s="1116"/>
      <c r="ERV54" s="1116"/>
      <c r="ERW54" s="1116"/>
      <c r="ERX54" s="1116"/>
      <c r="ERY54" s="1116"/>
      <c r="ERZ54" s="1116"/>
      <c r="ESA54" s="1116"/>
      <c r="ESB54" s="1116"/>
      <c r="ESC54" s="1116"/>
      <c r="ESD54" s="1116"/>
      <c r="ESE54" s="1116"/>
      <c r="ESF54" s="1116"/>
      <c r="ESG54" s="1116"/>
      <c r="ESH54" s="1116"/>
      <c r="ESI54" s="1116"/>
      <c r="ESJ54" s="1116"/>
      <c r="ESK54" s="1116"/>
      <c r="ESL54" s="1116"/>
      <c r="ESM54" s="1116"/>
      <c r="ESN54" s="1116"/>
      <c r="ESO54" s="1116"/>
      <c r="ESP54" s="1116"/>
      <c r="ESQ54" s="1116"/>
      <c r="ESR54" s="1116"/>
      <c r="ESS54" s="1116"/>
      <c r="EST54" s="1116"/>
      <c r="ESU54" s="1116"/>
      <c r="ESV54" s="1116"/>
      <c r="ESW54" s="1116"/>
      <c r="ESX54" s="1116"/>
      <c r="ESY54" s="1116"/>
      <c r="ESZ54" s="1116"/>
      <c r="ETA54" s="1116"/>
      <c r="ETB54" s="1116"/>
      <c r="ETC54" s="1116"/>
      <c r="ETD54" s="1116"/>
      <c r="ETE54" s="1116"/>
      <c r="ETF54" s="1116"/>
      <c r="ETG54" s="1116"/>
      <c r="ETH54" s="1116"/>
      <c r="ETI54" s="1116"/>
      <c r="ETJ54" s="1116"/>
      <c r="ETK54" s="1116"/>
      <c r="ETL54" s="1116"/>
      <c r="ETM54" s="1116"/>
      <c r="ETN54" s="1116"/>
      <c r="ETO54" s="1116"/>
      <c r="ETP54" s="1116"/>
      <c r="ETQ54" s="1116"/>
      <c r="ETR54" s="1116"/>
      <c r="ETS54" s="1116"/>
      <c r="ETT54" s="1116"/>
      <c r="ETU54" s="1116"/>
      <c r="ETV54" s="1116"/>
      <c r="ETW54" s="1116"/>
      <c r="ETX54" s="1116"/>
      <c r="ETY54" s="1116"/>
      <c r="ETZ54" s="1116"/>
      <c r="EUA54" s="1116"/>
      <c r="EUB54" s="1116"/>
      <c r="EUC54" s="1116"/>
      <c r="EUD54" s="1116"/>
      <c r="EUE54" s="1116"/>
      <c r="EUF54" s="1116"/>
      <c r="EUG54" s="1116"/>
      <c r="EUH54" s="1116"/>
      <c r="EUI54" s="1116"/>
      <c r="EUJ54" s="1116"/>
      <c r="EUK54" s="1116"/>
      <c r="EUL54" s="1116"/>
      <c r="EUM54" s="1116"/>
      <c r="EUN54" s="1116"/>
      <c r="EUO54" s="1116"/>
      <c r="EUP54" s="1116"/>
      <c r="EUQ54" s="1116"/>
      <c r="EUR54" s="1116"/>
      <c r="EUS54" s="1116"/>
      <c r="EUT54" s="1116"/>
      <c r="EUU54" s="1116"/>
      <c r="EUV54" s="1116"/>
      <c r="EUW54" s="1116"/>
      <c r="EUX54" s="1116"/>
      <c r="EUY54" s="1116"/>
      <c r="EUZ54" s="1116"/>
      <c r="EVA54" s="1116"/>
      <c r="EVB54" s="1116"/>
      <c r="EVC54" s="1116"/>
      <c r="EVD54" s="1116"/>
      <c r="EVE54" s="1116"/>
      <c r="EVF54" s="1116"/>
      <c r="EVG54" s="1116"/>
      <c r="EVH54" s="1116"/>
      <c r="EVI54" s="1116"/>
      <c r="EVJ54" s="1116"/>
      <c r="EVK54" s="1116"/>
      <c r="EVL54" s="1116"/>
      <c r="EVM54" s="1116"/>
      <c r="EVN54" s="1116"/>
      <c r="EVO54" s="1116"/>
      <c r="EVP54" s="1116"/>
      <c r="EVQ54" s="1116"/>
      <c r="EVR54" s="1116"/>
      <c r="EVS54" s="1116"/>
      <c r="EVT54" s="1116"/>
      <c r="EVU54" s="1116"/>
      <c r="EVV54" s="1116"/>
      <c r="EVW54" s="1116"/>
      <c r="EVX54" s="1116"/>
      <c r="EVY54" s="1116"/>
      <c r="EVZ54" s="1116"/>
      <c r="EWA54" s="1116"/>
      <c r="EWB54" s="1116"/>
      <c r="EWC54" s="1116"/>
      <c r="EWD54" s="1116"/>
      <c r="EWE54" s="1116"/>
      <c r="EWF54" s="1116"/>
      <c r="EWG54" s="1116"/>
      <c r="EWH54" s="1116"/>
      <c r="EWI54" s="1116"/>
      <c r="EWJ54" s="1116"/>
      <c r="EWK54" s="1116"/>
      <c r="EWL54" s="1116"/>
      <c r="EWM54" s="1116"/>
      <c r="EWN54" s="1116"/>
      <c r="EWO54" s="1116"/>
      <c r="EWP54" s="1116"/>
      <c r="EWQ54" s="1116"/>
      <c r="EWR54" s="1116"/>
      <c r="EWS54" s="1116"/>
      <c r="EWT54" s="1116"/>
      <c r="EWU54" s="1116"/>
      <c r="EWV54" s="1116"/>
      <c r="EWW54" s="1116"/>
      <c r="EWX54" s="1116"/>
      <c r="EWY54" s="1116"/>
      <c r="EWZ54" s="1116"/>
      <c r="EXA54" s="1116"/>
      <c r="EXB54" s="1116"/>
      <c r="EXC54" s="1116"/>
      <c r="EXD54" s="1116"/>
      <c r="EXE54" s="1116"/>
      <c r="EXF54" s="1116"/>
      <c r="EXG54" s="1116"/>
      <c r="EXH54" s="1116"/>
      <c r="EXI54" s="1116"/>
      <c r="EXJ54" s="1116"/>
      <c r="EXK54" s="1116"/>
      <c r="EXL54" s="1116"/>
      <c r="EXM54" s="1116"/>
      <c r="EXN54" s="1116"/>
      <c r="EXO54" s="1116"/>
      <c r="EXP54" s="1116"/>
      <c r="EXQ54" s="1116"/>
      <c r="EXR54" s="1116"/>
      <c r="EXS54" s="1116"/>
      <c r="EXT54" s="1116"/>
      <c r="EXU54" s="1116"/>
      <c r="EXV54" s="1116"/>
      <c r="EXW54" s="1116"/>
      <c r="EXX54" s="1116"/>
      <c r="EXY54" s="1116"/>
      <c r="EXZ54" s="1116"/>
      <c r="EYA54" s="1116"/>
      <c r="EYB54" s="1116"/>
      <c r="EYC54" s="1116"/>
      <c r="EYD54" s="1116"/>
      <c r="EYE54" s="1116"/>
      <c r="EYF54" s="1116"/>
      <c r="EYG54" s="1116"/>
      <c r="EYH54" s="1116"/>
      <c r="EYI54" s="1116"/>
      <c r="EYJ54" s="1116"/>
      <c r="EYK54" s="1116"/>
      <c r="EYL54" s="1116"/>
      <c r="EYM54" s="1116"/>
      <c r="EYN54" s="1116"/>
      <c r="EYO54" s="1116"/>
      <c r="EYP54" s="1116"/>
      <c r="EYQ54" s="1116"/>
      <c r="EYR54" s="1116"/>
      <c r="EYS54" s="1116"/>
      <c r="EYT54" s="1116"/>
      <c r="EYU54" s="1116"/>
      <c r="EYV54" s="1116"/>
      <c r="EYW54" s="1116"/>
      <c r="EYX54" s="1116"/>
      <c r="EYY54" s="1116"/>
      <c r="EYZ54" s="1116"/>
      <c r="EZA54" s="1116"/>
      <c r="EZB54" s="1116"/>
      <c r="EZC54" s="1116"/>
      <c r="EZD54" s="1116"/>
      <c r="EZE54" s="1116"/>
      <c r="EZF54" s="1116"/>
      <c r="EZG54" s="1116"/>
      <c r="EZH54" s="1116"/>
      <c r="EZI54" s="1116"/>
      <c r="EZJ54" s="1116"/>
      <c r="EZK54" s="1116"/>
      <c r="EZL54" s="1116"/>
      <c r="EZM54" s="1116"/>
      <c r="EZN54" s="1116"/>
      <c r="EZO54" s="1116"/>
      <c r="EZP54" s="1116"/>
      <c r="EZQ54" s="1116"/>
      <c r="EZR54" s="1116"/>
      <c r="EZS54" s="1116"/>
      <c r="EZT54" s="1116"/>
      <c r="EZU54" s="1116"/>
      <c r="EZV54" s="1116"/>
      <c r="EZW54" s="1116"/>
      <c r="EZX54" s="1116"/>
      <c r="EZY54" s="1116"/>
      <c r="EZZ54" s="1116"/>
      <c r="FAA54" s="1116"/>
      <c r="FAB54" s="1116"/>
      <c r="FAC54" s="1116"/>
      <c r="FAD54" s="1116"/>
      <c r="FAE54" s="1116"/>
      <c r="FAF54" s="1116"/>
      <c r="FAG54" s="1116"/>
      <c r="FAH54" s="1116"/>
      <c r="FAI54" s="1116"/>
      <c r="FAJ54" s="1116"/>
      <c r="FAK54" s="1116"/>
      <c r="FAL54" s="1116"/>
      <c r="FAM54" s="1116"/>
      <c r="FAN54" s="1116"/>
      <c r="FAO54" s="1116"/>
      <c r="FAP54" s="1116"/>
      <c r="FAQ54" s="1116"/>
      <c r="FAR54" s="1116"/>
      <c r="FAS54" s="1116"/>
      <c r="FAT54" s="1116"/>
      <c r="FAU54" s="1116"/>
      <c r="FAV54" s="1116"/>
      <c r="FAW54" s="1116"/>
      <c r="FAX54" s="1116"/>
      <c r="FAY54" s="1116"/>
      <c r="FAZ54" s="1116"/>
      <c r="FBA54" s="1116"/>
      <c r="FBB54" s="1116"/>
      <c r="FBC54" s="1116"/>
      <c r="FBD54" s="1116"/>
      <c r="FBE54" s="1116"/>
      <c r="FBF54" s="1116"/>
      <c r="FBG54" s="1116"/>
      <c r="FBH54" s="1116"/>
      <c r="FBI54" s="1116"/>
      <c r="FBJ54" s="1116"/>
      <c r="FBK54" s="1116"/>
      <c r="FBL54" s="1116"/>
      <c r="FBM54" s="1116"/>
      <c r="FBN54" s="1116"/>
      <c r="FBO54" s="1116"/>
      <c r="FBP54" s="1116"/>
      <c r="FBQ54" s="1116"/>
      <c r="FBR54" s="1116"/>
      <c r="FBS54" s="1116"/>
      <c r="FBT54" s="1116"/>
      <c r="FBU54" s="1116"/>
      <c r="FBV54" s="1116"/>
      <c r="FBW54" s="1116"/>
      <c r="FBX54" s="1116"/>
      <c r="FBY54" s="1116"/>
      <c r="FBZ54" s="1116"/>
      <c r="FCA54" s="1116"/>
      <c r="FCB54" s="1116"/>
      <c r="FCC54" s="1116"/>
      <c r="FCD54" s="1116"/>
      <c r="FCE54" s="1116"/>
      <c r="FCF54" s="1116"/>
      <c r="FCG54" s="1116"/>
      <c r="FCH54" s="1116"/>
      <c r="FCI54" s="1116"/>
      <c r="FCJ54" s="1116"/>
      <c r="FCK54" s="1116"/>
      <c r="FCL54" s="1116"/>
      <c r="FCM54" s="1116"/>
      <c r="FCN54" s="1116"/>
      <c r="FCO54" s="1116"/>
      <c r="FCP54" s="1116"/>
      <c r="FCQ54" s="1116"/>
      <c r="FCR54" s="1116"/>
      <c r="FCS54" s="1116"/>
      <c r="FCT54" s="1116"/>
      <c r="FCU54" s="1116"/>
      <c r="FCV54" s="1116"/>
      <c r="FCW54" s="1116"/>
      <c r="FCX54" s="1116"/>
      <c r="FCY54" s="1116"/>
      <c r="FCZ54" s="1116"/>
      <c r="FDA54" s="1116"/>
      <c r="FDB54" s="1116"/>
      <c r="FDC54" s="1116"/>
      <c r="FDD54" s="1116"/>
      <c r="FDE54" s="1116"/>
      <c r="FDF54" s="1116"/>
      <c r="FDG54" s="1116"/>
      <c r="FDH54" s="1116"/>
      <c r="FDI54" s="1116"/>
      <c r="FDJ54" s="1116"/>
      <c r="FDK54" s="1116"/>
      <c r="FDL54" s="1116"/>
      <c r="FDM54" s="1116"/>
      <c r="FDN54" s="1116"/>
      <c r="FDO54" s="1116"/>
      <c r="FDP54" s="1116"/>
      <c r="FDQ54" s="1116"/>
      <c r="FDR54" s="1116"/>
      <c r="FDS54" s="1116"/>
      <c r="FDT54" s="1116"/>
      <c r="FDU54" s="1116"/>
      <c r="FDV54" s="1116"/>
      <c r="FDW54" s="1116"/>
      <c r="FDX54" s="1116"/>
      <c r="FDY54" s="1116"/>
      <c r="FDZ54" s="1116"/>
      <c r="FEA54" s="1116"/>
      <c r="FEB54" s="1116"/>
      <c r="FEC54" s="1116"/>
      <c r="FED54" s="1116"/>
      <c r="FEE54" s="1116"/>
      <c r="FEF54" s="1116"/>
      <c r="FEG54" s="1116"/>
      <c r="FEH54" s="1116"/>
      <c r="FEI54" s="1116"/>
      <c r="FEJ54" s="1116"/>
      <c r="FEK54" s="1116"/>
      <c r="FEL54" s="1116"/>
      <c r="FEM54" s="1116"/>
      <c r="FEN54" s="1116"/>
      <c r="FEO54" s="1116"/>
      <c r="FEP54" s="1116"/>
      <c r="FEQ54" s="1116"/>
      <c r="FER54" s="1116"/>
      <c r="FES54" s="1116"/>
      <c r="FET54" s="1116"/>
      <c r="FEU54" s="1116"/>
      <c r="FEV54" s="1116"/>
      <c r="FEW54" s="1116"/>
      <c r="FEX54" s="1116"/>
      <c r="FEY54" s="1116"/>
      <c r="FEZ54" s="1116"/>
      <c r="FFA54" s="1116"/>
      <c r="FFB54" s="1116"/>
      <c r="FFC54" s="1116"/>
      <c r="FFD54" s="1116"/>
      <c r="FFE54" s="1116"/>
      <c r="FFF54" s="1116"/>
      <c r="FFG54" s="1116"/>
      <c r="FFH54" s="1116"/>
      <c r="FFI54" s="1116"/>
      <c r="FFJ54" s="1116"/>
      <c r="FFK54" s="1116"/>
      <c r="FFL54" s="1116"/>
      <c r="FFM54" s="1116"/>
      <c r="FFN54" s="1116"/>
      <c r="FFO54" s="1116"/>
      <c r="FFP54" s="1116"/>
      <c r="FFQ54" s="1116"/>
      <c r="FFR54" s="1116"/>
      <c r="FFS54" s="1116"/>
      <c r="FFT54" s="1116"/>
      <c r="FFU54" s="1116"/>
      <c r="FFV54" s="1116"/>
      <c r="FFW54" s="1116"/>
      <c r="FFX54" s="1116"/>
      <c r="FFY54" s="1116"/>
      <c r="FFZ54" s="1116"/>
      <c r="FGA54" s="1116"/>
      <c r="FGB54" s="1116"/>
      <c r="FGC54" s="1116"/>
      <c r="FGD54" s="1116"/>
      <c r="FGE54" s="1116"/>
      <c r="FGF54" s="1116"/>
      <c r="FGG54" s="1116"/>
      <c r="FGH54" s="1116"/>
      <c r="FGI54" s="1116"/>
      <c r="FGJ54" s="1116"/>
      <c r="FGK54" s="1116"/>
      <c r="FGL54" s="1116"/>
      <c r="FGM54" s="1116"/>
      <c r="FGN54" s="1116"/>
      <c r="FGO54" s="1116"/>
      <c r="FGP54" s="1116"/>
      <c r="FGQ54" s="1116"/>
      <c r="FGR54" s="1116"/>
      <c r="FGS54" s="1116"/>
      <c r="FGT54" s="1116"/>
      <c r="FGU54" s="1116"/>
      <c r="FGV54" s="1116"/>
      <c r="FGW54" s="1116"/>
      <c r="FGX54" s="1116"/>
      <c r="FGY54" s="1116"/>
      <c r="FGZ54" s="1116"/>
      <c r="FHA54" s="1116"/>
      <c r="FHB54" s="1116"/>
      <c r="FHC54" s="1116"/>
      <c r="FHD54" s="1116"/>
      <c r="FHE54" s="1116"/>
      <c r="FHF54" s="1116"/>
      <c r="FHG54" s="1116"/>
      <c r="FHH54" s="1116"/>
      <c r="FHI54" s="1116"/>
      <c r="FHJ54" s="1116"/>
      <c r="FHK54" s="1116"/>
      <c r="FHL54" s="1116"/>
      <c r="FHM54" s="1116"/>
      <c r="FHN54" s="1116"/>
      <c r="FHO54" s="1116"/>
      <c r="FHP54" s="1116"/>
      <c r="FHQ54" s="1116"/>
      <c r="FHR54" s="1116"/>
      <c r="FHS54" s="1116"/>
      <c r="FHT54" s="1116"/>
      <c r="FHU54" s="1116"/>
      <c r="FHV54" s="1116"/>
      <c r="FHW54" s="1116"/>
      <c r="FHX54" s="1116"/>
      <c r="FHY54" s="1116"/>
      <c r="FHZ54" s="1116"/>
      <c r="FIA54" s="1116"/>
      <c r="FIB54" s="1116"/>
      <c r="FIC54" s="1116"/>
      <c r="FID54" s="1116"/>
      <c r="FIE54" s="1116"/>
      <c r="FIF54" s="1116"/>
      <c r="FIG54" s="1116"/>
      <c r="FIH54" s="1116"/>
      <c r="FII54" s="1116"/>
      <c r="FIJ54" s="1116"/>
      <c r="FIK54" s="1116"/>
      <c r="FIL54" s="1116"/>
      <c r="FIM54" s="1116"/>
      <c r="FIN54" s="1116"/>
      <c r="FIO54" s="1116"/>
      <c r="FIP54" s="1116"/>
      <c r="FIQ54" s="1116"/>
      <c r="FIR54" s="1116"/>
      <c r="FIS54" s="1116"/>
      <c r="FIT54" s="1116"/>
      <c r="FIU54" s="1116"/>
      <c r="FIV54" s="1116"/>
      <c r="FIW54" s="1116"/>
      <c r="FIX54" s="1116"/>
      <c r="FIY54" s="1116"/>
      <c r="FIZ54" s="1116"/>
      <c r="FJA54" s="1116"/>
      <c r="FJB54" s="1116"/>
      <c r="FJC54" s="1116"/>
      <c r="FJD54" s="1116"/>
      <c r="FJE54" s="1116"/>
      <c r="FJF54" s="1116"/>
      <c r="FJG54" s="1116"/>
      <c r="FJH54" s="1116"/>
      <c r="FJI54" s="1116"/>
      <c r="FJJ54" s="1116"/>
      <c r="FJK54" s="1116"/>
      <c r="FJL54" s="1116"/>
      <c r="FJM54" s="1116"/>
      <c r="FJN54" s="1116"/>
      <c r="FJO54" s="1116"/>
      <c r="FJP54" s="1116"/>
      <c r="FJQ54" s="1116"/>
      <c r="FJR54" s="1116"/>
      <c r="FJS54" s="1116"/>
      <c r="FJT54" s="1116"/>
      <c r="FJU54" s="1116"/>
      <c r="FJV54" s="1116"/>
      <c r="FJW54" s="1116"/>
      <c r="FJX54" s="1116"/>
      <c r="FJY54" s="1116"/>
      <c r="FJZ54" s="1116"/>
      <c r="FKA54" s="1116"/>
      <c r="FKB54" s="1116"/>
      <c r="FKC54" s="1116"/>
      <c r="FKD54" s="1116"/>
      <c r="FKE54" s="1116"/>
      <c r="FKF54" s="1116"/>
      <c r="FKG54" s="1116"/>
      <c r="FKH54" s="1116"/>
      <c r="FKI54" s="1116"/>
      <c r="FKJ54" s="1116"/>
      <c r="FKK54" s="1116"/>
      <c r="FKL54" s="1116"/>
      <c r="FKM54" s="1116"/>
      <c r="FKN54" s="1116"/>
      <c r="FKO54" s="1116"/>
      <c r="FKP54" s="1116"/>
      <c r="FKQ54" s="1116"/>
      <c r="FKR54" s="1116"/>
      <c r="FKS54" s="1116"/>
      <c r="FKT54" s="1116"/>
      <c r="FKU54" s="1116"/>
      <c r="FKV54" s="1116"/>
      <c r="FKW54" s="1116"/>
      <c r="FKX54" s="1116"/>
      <c r="FKY54" s="1116"/>
      <c r="FKZ54" s="1116"/>
      <c r="FLA54" s="1116"/>
      <c r="FLB54" s="1116"/>
      <c r="FLC54" s="1116"/>
      <c r="FLD54" s="1116"/>
      <c r="FLE54" s="1116"/>
      <c r="FLF54" s="1116"/>
      <c r="FLG54" s="1116"/>
      <c r="FLH54" s="1116"/>
      <c r="FLI54" s="1116"/>
      <c r="FLJ54" s="1116"/>
      <c r="FLK54" s="1116"/>
      <c r="FLL54" s="1116"/>
      <c r="FLM54" s="1116"/>
      <c r="FLN54" s="1116"/>
      <c r="FLO54" s="1116"/>
      <c r="FLP54" s="1116"/>
      <c r="FLQ54" s="1116"/>
      <c r="FLR54" s="1116"/>
      <c r="FLS54" s="1116"/>
      <c r="FLT54" s="1116"/>
      <c r="FLU54" s="1116"/>
      <c r="FLV54" s="1116"/>
      <c r="FLW54" s="1116"/>
      <c r="FLX54" s="1116"/>
      <c r="FLY54" s="1116"/>
      <c r="FLZ54" s="1116"/>
      <c r="FMA54" s="1116"/>
      <c r="FMB54" s="1116"/>
      <c r="FMC54" s="1116"/>
      <c r="FMD54" s="1116"/>
      <c r="FME54" s="1116"/>
      <c r="FMF54" s="1116"/>
      <c r="FMG54" s="1116"/>
      <c r="FMH54" s="1116"/>
      <c r="FMI54" s="1116"/>
      <c r="FMJ54" s="1116"/>
      <c r="FMK54" s="1116"/>
      <c r="FML54" s="1116"/>
      <c r="FMM54" s="1116"/>
      <c r="FMN54" s="1116"/>
      <c r="FMO54" s="1116"/>
      <c r="FMP54" s="1116"/>
      <c r="FMQ54" s="1116"/>
      <c r="FMR54" s="1116"/>
      <c r="FMS54" s="1116"/>
      <c r="FMT54" s="1116"/>
      <c r="FMU54" s="1116"/>
      <c r="FMV54" s="1116"/>
      <c r="FMW54" s="1116"/>
      <c r="FMX54" s="1116"/>
      <c r="FMY54" s="1116"/>
      <c r="FMZ54" s="1116"/>
      <c r="FNA54" s="1116"/>
      <c r="FNB54" s="1116"/>
      <c r="FNC54" s="1116"/>
      <c r="FND54" s="1116"/>
      <c r="FNE54" s="1116"/>
      <c r="FNF54" s="1116"/>
      <c r="FNG54" s="1116"/>
      <c r="FNH54" s="1116"/>
      <c r="FNI54" s="1116"/>
      <c r="FNJ54" s="1116"/>
      <c r="FNK54" s="1116"/>
      <c r="FNL54" s="1116"/>
      <c r="FNM54" s="1116"/>
      <c r="FNN54" s="1116"/>
      <c r="FNO54" s="1116"/>
      <c r="FNP54" s="1116"/>
      <c r="FNQ54" s="1116"/>
      <c r="FNR54" s="1116"/>
      <c r="FNS54" s="1116"/>
      <c r="FNT54" s="1116"/>
      <c r="FNU54" s="1116"/>
      <c r="FNV54" s="1116"/>
      <c r="FNW54" s="1116"/>
      <c r="FNX54" s="1116"/>
      <c r="FNY54" s="1116"/>
      <c r="FNZ54" s="1116"/>
      <c r="FOA54" s="1116"/>
      <c r="FOB54" s="1116"/>
      <c r="FOC54" s="1116"/>
      <c r="FOD54" s="1116"/>
      <c r="FOE54" s="1116"/>
      <c r="FOF54" s="1116"/>
      <c r="FOG54" s="1116"/>
      <c r="FOH54" s="1116"/>
      <c r="FOI54" s="1116"/>
      <c r="FOJ54" s="1116"/>
      <c r="FOK54" s="1116"/>
      <c r="FOL54" s="1116"/>
      <c r="FOM54" s="1116"/>
      <c r="FON54" s="1116"/>
      <c r="FOO54" s="1116"/>
      <c r="FOP54" s="1116"/>
      <c r="FOQ54" s="1116"/>
      <c r="FOR54" s="1116"/>
      <c r="FOS54" s="1116"/>
      <c r="FOT54" s="1116"/>
      <c r="FOU54" s="1116"/>
      <c r="FOV54" s="1116"/>
      <c r="FOW54" s="1116"/>
      <c r="FOX54" s="1116"/>
      <c r="FOY54" s="1116"/>
      <c r="FOZ54" s="1116"/>
      <c r="FPA54" s="1116"/>
      <c r="FPB54" s="1116"/>
      <c r="FPC54" s="1116"/>
      <c r="FPD54" s="1116"/>
      <c r="FPE54" s="1116"/>
      <c r="FPF54" s="1116"/>
      <c r="FPG54" s="1116"/>
      <c r="FPH54" s="1116"/>
      <c r="FPI54" s="1116"/>
      <c r="FPJ54" s="1116"/>
      <c r="FPK54" s="1116"/>
      <c r="FPL54" s="1116"/>
      <c r="FPM54" s="1116"/>
      <c r="FPN54" s="1116"/>
      <c r="FPO54" s="1116"/>
      <c r="FPP54" s="1116"/>
      <c r="FPQ54" s="1116"/>
      <c r="FPR54" s="1116"/>
      <c r="FPS54" s="1116"/>
      <c r="FPT54" s="1116"/>
      <c r="FPU54" s="1116"/>
      <c r="FPV54" s="1116"/>
      <c r="FPW54" s="1116"/>
      <c r="FPX54" s="1116"/>
      <c r="FPY54" s="1116"/>
      <c r="FPZ54" s="1116"/>
      <c r="FQA54" s="1116"/>
      <c r="FQB54" s="1116"/>
      <c r="FQC54" s="1116"/>
      <c r="FQD54" s="1116"/>
      <c r="FQE54" s="1116"/>
      <c r="FQF54" s="1116"/>
      <c r="FQG54" s="1116"/>
      <c r="FQH54" s="1116"/>
      <c r="FQI54" s="1116"/>
      <c r="FQJ54" s="1116"/>
      <c r="FQK54" s="1116"/>
      <c r="FQL54" s="1116"/>
      <c r="FQM54" s="1116"/>
      <c r="FQN54" s="1116"/>
      <c r="FQO54" s="1116"/>
      <c r="FQP54" s="1116"/>
      <c r="FQQ54" s="1116"/>
      <c r="FQR54" s="1116"/>
      <c r="FQS54" s="1116"/>
      <c r="FQT54" s="1116"/>
      <c r="FQU54" s="1116"/>
      <c r="FQV54" s="1116"/>
      <c r="FQW54" s="1116"/>
      <c r="FQX54" s="1116"/>
      <c r="FQY54" s="1116"/>
      <c r="FQZ54" s="1116"/>
      <c r="FRA54" s="1116"/>
      <c r="FRB54" s="1116"/>
      <c r="FRC54" s="1116"/>
      <c r="FRD54" s="1116"/>
      <c r="FRE54" s="1116"/>
      <c r="FRF54" s="1116"/>
      <c r="FRG54" s="1116"/>
      <c r="FRH54" s="1116"/>
      <c r="FRI54" s="1116"/>
      <c r="FRJ54" s="1116"/>
      <c r="FRK54" s="1116"/>
      <c r="FRL54" s="1116"/>
      <c r="FRM54" s="1116"/>
      <c r="FRN54" s="1116"/>
      <c r="FRO54" s="1116"/>
      <c r="FRP54" s="1116"/>
      <c r="FRQ54" s="1116"/>
      <c r="FRR54" s="1116"/>
      <c r="FRS54" s="1116"/>
      <c r="FRT54" s="1116"/>
      <c r="FRU54" s="1116"/>
      <c r="FRV54" s="1116"/>
      <c r="FRW54" s="1116"/>
      <c r="FRX54" s="1116"/>
      <c r="FRY54" s="1116"/>
      <c r="FRZ54" s="1116"/>
      <c r="FSA54" s="1116"/>
      <c r="FSB54" s="1116"/>
      <c r="FSC54" s="1116"/>
      <c r="FSD54" s="1116"/>
      <c r="FSE54" s="1116"/>
      <c r="FSF54" s="1116"/>
      <c r="FSG54" s="1116"/>
      <c r="FSH54" s="1116"/>
      <c r="FSI54" s="1116"/>
      <c r="FSJ54" s="1116"/>
      <c r="FSK54" s="1116"/>
      <c r="FSL54" s="1116"/>
      <c r="FSM54" s="1116"/>
      <c r="FSN54" s="1116"/>
      <c r="FSO54" s="1116"/>
      <c r="FSP54" s="1116"/>
      <c r="FSQ54" s="1116"/>
      <c r="FSR54" s="1116"/>
      <c r="FSS54" s="1116"/>
      <c r="FST54" s="1116"/>
      <c r="FSU54" s="1116"/>
      <c r="FSV54" s="1116"/>
      <c r="FSW54" s="1116"/>
      <c r="FSX54" s="1116"/>
      <c r="FSY54" s="1116"/>
      <c r="FSZ54" s="1116"/>
      <c r="FTA54" s="1116"/>
      <c r="FTB54" s="1116"/>
      <c r="FTC54" s="1116"/>
      <c r="FTD54" s="1116"/>
      <c r="FTE54" s="1116"/>
      <c r="FTF54" s="1116"/>
      <c r="FTG54" s="1116"/>
      <c r="FTH54" s="1116"/>
      <c r="FTI54" s="1116"/>
      <c r="FTJ54" s="1116"/>
      <c r="FTK54" s="1116"/>
      <c r="FTL54" s="1116"/>
      <c r="FTM54" s="1116"/>
      <c r="FTN54" s="1116"/>
      <c r="FTO54" s="1116"/>
      <c r="FTP54" s="1116"/>
      <c r="FTQ54" s="1116"/>
      <c r="FTR54" s="1116"/>
      <c r="FTS54" s="1116"/>
      <c r="FTT54" s="1116"/>
      <c r="FTU54" s="1116"/>
      <c r="FTV54" s="1116"/>
      <c r="FTW54" s="1116"/>
      <c r="FTX54" s="1116"/>
      <c r="FTY54" s="1116"/>
      <c r="FTZ54" s="1116"/>
      <c r="FUA54" s="1116"/>
      <c r="FUB54" s="1116"/>
      <c r="FUC54" s="1116"/>
      <c r="FUD54" s="1116"/>
      <c r="FUE54" s="1116"/>
      <c r="FUF54" s="1116"/>
      <c r="FUG54" s="1116"/>
      <c r="FUH54" s="1116"/>
      <c r="FUI54" s="1116"/>
      <c r="FUJ54" s="1116"/>
      <c r="FUK54" s="1116"/>
      <c r="FUL54" s="1116"/>
      <c r="FUM54" s="1116"/>
      <c r="FUN54" s="1116"/>
      <c r="FUO54" s="1116"/>
      <c r="FUP54" s="1116"/>
      <c r="FUQ54" s="1116"/>
      <c r="FUR54" s="1116"/>
      <c r="FUS54" s="1116"/>
      <c r="FUT54" s="1116"/>
      <c r="FUU54" s="1116"/>
      <c r="FUV54" s="1116"/>
      <c r="FUW54" s="1116"/>
      <c r="FUX54" s="1116"/>
      <c r="FUY54" s="1116"/>
      <c r="FUZ54" s="1116"/>
      <c r="FVA54" s="1116"/>
      <c r="FVB54" s="1116"/>
      <c r="FVC54" s="1116"/>
      <c r="FVD54" s="1116"/>
      <c r="FVE54" s="1116"/>
      <c r="FVF54" s="1116"/>
      <c r="FVG54" s="1116"/>
      <c r="FVH54" s="1116"/>
      <c r="FVI54" s="1116"/>
      <c r="FVJ54" s="1116"/>
      <c r="FVK54" s="1116"/>
      <c r="FVL54" s="1116"/>
      <c r="FVM54" s="1116"/>
      <c r="FVN54" s="1116"/>
      <c r="FVO54" s="1116"/>
      <c r="FVP54" s="1116"/>
      <c r="FVQ54" s="1116"/>
      <c r="FVR54" s="1116"/>
      <c r="FVS54" s="1116"/>
      <c r="FVT54" s="1116"/>
      <c r="FVU54" s="1116"/>
      <c r="FVV54" s="1116"/>
      <c r="FVW54" s="1116"/>
      <c r="FVX54" s="1116"/>
      <c r="FVY54" s="1116"/>
      <c r="FVZ54" s="1116"/>
      <c r="FWA54" s="1116"/>
      <c r="FWB54" s="1116"/>
      <c r="FWC54" s="1116"/>
      <c r="FWD54" s="1116"/>
      <c r="FWE54" s="1116"/>
      <c r="FWF54" s="1116"/>
      <c r="FWG54" s="1116"/>
      <c r="FWH54" s="1116"/>
      <c r="FWI54" s="1116"/>
      <c r="FWJ54" s="1116"/>
      <c r="FWK54" s="1116"/>
      <c r="FWL54" s="1116"/>
      <c r="FWM54" s="1116"/>
      <c r="FWN54" s="1116"/>
      <c r="FWO54" s="1116"/>
      <c r="FWP54" s="1116"/>
      <c r="FWQ54" s="1116"/>
      <c r="FWR54" s="1116"/>
      <c r="FWS54" s="1116"/>
      <c r="FWT54" s="1116"/>
      <c r="FWU54" s="1116"/>
      <c r="FWV54" s="1116"/>
      <c r="FWW54" s="1116"/>
      <c r="FWX54" s="1116"/>
      <c r="FWY54" s="1116"/>
      <c r="FWZ54" s="1116"/>
      <c r="FXA54" s="1116"/>
      <c r="FXB54" s="1116"/>
      <c r="FXC54" s="1116"/>
      <c r="FXD54" s="1116"/>
      <c r="FXE54" s="1116"/>
      <c r="FXF54" s="1116"/>
      <c r="FXG54" s="1116"/>
      <c r="FXH54" s="1116"/>
      <c r="FXI54" s="1116"/>
      <c r="FXJ54" s="1116"/>
      <c r="FXK54" s="1116"/>
      <c r="FXL54" s="1116"/>
      <c r="FXM54" s="1116"/>
      <c r="FXN54" s="1116"/>
      <c r="FXO54" s="1116"/>
      <c r="FXP54" s="1116"/>
      <c r="FXQ54" s="1116"/>
      <c r="FXR54" s="1116"/>
      <c r="FXS54" s="1116"/>
      <c r="FXT54" s="1116"/>
      <c r="FXU54" s="1116"/>
      <c r="FXV54" s="1116"/>
      <c r="FXW54" s="1116"/>
      <c r="FXX54" s="1116"/>
      <c r="FXY54" s="1116"/>
      <c r="FXZ54" s="1116"/>
      <c r="FYA54" s="1116"/>
      <c r="FYB54" s="1116"/>
      <c r="FYC54" s="1116"/>
      <c r="FYD54" s="1116"/>
      <c r="FYE54" s="1116"/>
      <c r="FYF54" s="1116"/>
      <c r="FYG54" s="1116"/>
      <c r="FYH54" s="1116"/>
      <c r="FYI54" s="1116"/>
      <c r="FYJ54" s="1116"/>
      <c r="FYK54" s="1116"/>
      <c r="FYL54" s="1116"/>
      <c r="FYM54" s="1116"/>
      <c r="FYN54" s="1116"/>
      <c r="FYO54" s="1116"/>
      <c r="FYP54" s="1116"/>
      <c r="FYQ54" s="1116"/>
      <c r="FYR54" s="1116"/>
      <c r="FYS54" s="1116"/>
      <c r="FYT54" s="1116"/>
      <c r="FYU54" s="1116"/>
      <c r="FYV54" s="1116"/>
      <c r="FYW54" s="1116"/>
      <c r="FYX54" s="1116"/>
      <c r="FYY54" s="1116"/>
      <c r="FYZ54" s="1116"/>
      <c r="FZA54" s="1116"/>
      <c r="FZB54" s="1116"/>
      <c r="FZC54" s="1116"/>
      <c r="FZD54" s="1116"/>
      <c r="FZE54" s="1116"/>
      <c r="FZF54" s="1116"/>
      <c r="FZG54" s="1116"/>
      <c r="FZH54" s="1116"/>
      <c r="FZI54" s="1116"/>
      <c r="FZJ54" s="1116"/>
      <c r="FZK54" s="1116"/>
      <c r="FZL54" s="1116"/>
      <c r="FZM54" s="1116"/>
      <c r="FZN54" s="1116"/>
      <c r="FZO54" s="1116"/>
      <c r="FZP54" s="1116"/>
      <c r="FZQ54" s="1116"/>
      <c r="FZR54" s="1116"/>
      <c r="FZS54" s="1116"/>
      <c r="FZT54" s="1116"/>
      <c r="FZU54" s="1116"/>
      <c r="FZV54" s="1116"/>
      <c r="FZW54" s="1116"/>
      <c r="FZX54" s="1116"/>
      <c r="FZY54" s="1116"/>
      <c r="FZZ54" s="1116"/>
      <c r="GAA54" s="1116"/>
      <c r="GAB54" s="1116"/>
      <c r="GAC54" s="1116"/>
      <c r="GAD54" s="1116"/>
      <c r="GAE54" s="1116"/>
      <c r="GAF54" s="1116"/>
      <c r="GAG54" s="1116"/>
      <c r="GAH54" s="1116"/>
      <c r="GAI54" s="1116"/>
      <c r="GAJ54" s="1116"/>
      <c r="GAK54" s="1116"/>
      <c r="GAL54" s="1116"/>
      <c r="GAM54" s="1116"/>
      <c r="GAN54" s="1116"/>
      <c r="GAO54" s="1116"/>
      <c r="GAP54" s="1116"/>
      <c r="GAQ54" s="1116"/>
      <c r="GAR54" s="1116"/>
      <c r="GAS54" s="1116"/>
      <c r="GAT54" s="1116"/>
      <c r="GAU54" s="1116"/>
      <c r="GAV54" s="1116"/>
      <c r="GAW54" s="1116"/>
      <c r="GAX54" s="1116"/>
      <c r="GAY54" s="1116"/>
      <c r="GAZ54" s="1116"/>
      <c r="GBA54" s="1116"/>
      <c r="GBB54" s="1116"/>
      <c r="GBC54" s="1116"/>
      <c r="GBD54" s="1116"/>
      <c r="GBE54" s="1116"/>
      <c r="GBF54" s="1116"/>
      <c r="GBG54" s="1116"/>
      <c r="GBH54" s="1116"/>
      <c r="GBI54" s="1116"/>
      <c r="GBJ54" s="1116"/>
      <c r="GBK54" s="1116"/>
      <c r="GBL54" s="1116"/>
      <c r="GBM54" s="1116"/>
      <c r="GBN54" s="1116"/>
      <c r="GBO54" s="1116"/>
      <c r="GBP54" s="1116"/>
      <c r="GBQ54" s="1116"/>
      <c r="GBR54" s="1116"/>
      <c r="GBS54" s="1116"/>
      <c r="GBT54" s="1116"/>
      <c r="GBU54" s="1116"/>
      <c r="GBV54" s="1116"/>
      <c r="GBW54" s="1116"/>
      <c r="GBX54" s="1116"/>
      <c r="GBY54" s="1116"/>
      <c r="GBZ54" s="1116"/>
      <c r="GCA54" s="1116"/>
      <c r="GCB54" s="1116"/>
      <c r="GCC54" s="1116"/>
      <c r="GCD54" s="1116"/>
      <c r="GCE54" s="1116"/>
      <c r="GCF54" s="1116"/>
      <c r="GCG54" s="1116"/>
      <c r="GCH54" s="1116"/>
      <c r="GCI54" s="1116"/>
      <c r="GCJ54" s="1116"/>
      <c r="GCK54" s="1116"/>
      <c r="GCL54" s="1116"/>
      <c r="GCM54" s="1116"/>
      <c r="GCN54" s="1116"/>
      <c r="GCO54" s="1116"/>
      <c r="GCP54" s="1116"/>
      <c r="GCQ54" s="1116"/>
      <c r="GCR54" s="1116"/>
      <c r="GCS54" s="1116"/>
      <c r="GCT54" s="1116"/>
      <c r="GCU54" s="1116"/>
      <c r="GCV54" s="1116"/>
      <c r="GCW54" s="1116"/>
      <c r="GCX54" s="1116"/>
      <c r="GCY54" s="1116"/>
      <c r="GCZ54" s="1116"/>
      <c r="GDA54" s="1116"/>
      <c r="GDB54" s="1116"/>
      <c r="GDC54" s="1116"/>
      <c r="GDD54" s="1116"/>
      <c r="GDE54" s="1116"/>
      <c r="GDF54" s="1116"/>
      <c r="GDG54" s="1116"/>
      <c r="GDH54" s="1116"/>
      <c r="GDI54" s="1116"/>
      <c r="GDJ54" s="1116"/>
      <c r="GDK54" s="1116"/>
      <c r="GDL54" s="1116"/>
      <c r="GDM54" s="1116"/>
      <c r="GDN54" s="1116"/>
      <c r="GDO54" s="1116"/>
      <c r="GDP54" s="1116"/>
      <c r="GDQ54" s="1116"/>
      <c r="GDR54" s="1116"/>
      <c r="GDS54" s="1116"/>
      <c r="GDT54" s="1116"/>
      <c r="GDU54" s="1116"/>
      <c r="GDV54" s="1116"/>
      <c r="GDW54" s="1116"/>
      <c r="GDX54" s="1116"/>
      <c r="GDY54" s="1116"/>
      <c r="GDZ54" s="1116"/>
      <c r="GEA54" s="1116"/>
      <c r="GEB54" s="1116"/>
      <c r="GEC54" s="1116"/>
      <c r="GED54" s="1116"/>
      <c r="GEE54" s="1116"/>
      <c r="GEF54" s="1116"/>
      <c r="GEG54" s="1116"/>
      <c r="GEH54" s="1116"/>
      <c r="GEI54" s="1116"/>
      <c r="GEJ54" s="1116"/>
      <c r="GEK54" s="1116"/>
      <c r="GEL54" s="1116"/>
      <c r="GEM54" s="1116"/>
      <c r="GEN54" s="1116"/>
      <c r="GEO54" s="1116"/>
      <c r="GEP54" s="1116"/>
      <c r="GEQ54" s="1116"/>
      <c r="GER54" s="1116"/>
      <c r="GES54" s="1116"/>
      <c r="GET54" s="1116"/>
      <c r="GEU54" s="1116"/>
      <c r="GEV54" s="1116"/>
      <c r="GEW54" s="1116"/>
      <c r="GEX54" s="1116"/>
      <c r="GEY54" s="1116"/>
      <c r="GEZ54" s="1116"/>
      <c r="GFA54" s="1116"/>
      <c r="GFB54" s="1116"/>
      <c r="GFC54" s="1116"/>
      <c r="GFD54" s="1116"/>
      <c r="GFE54" s="1116"/>
      <c r="GFF54" s="1116"/>
      <c r="GFG54" s="1116"/>
      <c r="GFH54" s="1116"/>
      <c r="GFI54" s="1116"/>
      <c r="GFJ54" s="1116"/>
      <c r="GFK54" s="1116"/>
      <c r="GFL54" s="1116"/>
      <c r="GFM54" s="1116"/>
      <c r="GFN54" s="1116"/>
      <c r="GFO54" s="1116"/>
      <c r="GFP54" s="1116"/>
      <c r="GFQ54" s="1116"/>
      <c r="GFR54" s="1116"/>
      <c r="GFS54" s="1116"/>
      <c r="GFT54" s="1116"/>
      <c r="GFU54" s="1116"/>
      <c r="GFV54" s="1116"/>
      <c r="GFW54" s="1116"/>
      <c r="GFX54" s="1116"/>
      <c r="GFY54" s="1116"/>
      <c r="GFZ54" s="1116"/>
      <c r="GGA54" s="1116"/>
      <c r="GGB54" s="1116"/>
      <c r="GGC54" s="1116"/>
      <c r="GGD54" s="1116"/>
      <c r="GGE54" s="1116"/>
      <c r="GGF54" s="1116"/>
      <c r="GGG54" s="1116"/>
      <c r="GGH54" s="1116"/>
      <c r="GGI54" s="1116"/>
      <c r="GGJ54" s="1116"/>
      <c r="GGK54" s="1116"/>
      <c r="GGL54" s="1116"/>
      <c r="GGM54" s="1116"/>
      <c r="GGN54" s="1116"/>
      <c r="GGO54" s="1116"/>
      <c r="GGP54" s="1116"/>
      <c r="GGQ54" s="1116"/>
      <c r="GGR54" s="1116"/>
      <c r="GGS54" s="1116"/>
      <c r="GGT54" s="1116"/>
      <c r="GGU54" s="1116"/>
      <c r="GGV54" s="1116"/>
      <c r="GGW54" s="1116"/>
      <c r="GGX54" s="1116"/>
      <c r="GGY54" s="1116"/>
      <c r="GGZ54" s="1116"/>
      <c r="GHA54" s="1116"/>
      <c r="GHB54" s="1116"/>
      <c r="GHC54" s="1116"/>
      <c r="GHD54" s="1116"/>
      <c r="GHE54" s="1116"/>
      <c r="GHF54" s="1116"/>
      <c r="GHG54" s="1116"/>
      <c r="GHH54" s="1116"/>
      <c r="GHI54" s="1116"/>
      <c r="GHJ54" s="1116"/>
      <c r="GHK54" s="1116"/>
      <c r="GHL54" s="1116"/>
      <c r="GHM54" s="1116"/>
      <c r="GHN54" s="1116"/>
      <c r="GHO54" s="1116"/>
      <c r="GHP54" s="1116"/>
      <c r="GHQ54" s="1116"/>
      <c r="GHR54" s="1116"/>
      <c r="GHS54" s="1116"/>
      <c r="GHT54" s="1116"/>
      <c r="GHU54" s="1116"/>
      <c r="GHV54" s="1116"/>
      <c r="GHW54" s="1116"/>
      <c r="GHX54" s="1116"/>
      <c r="GHY54" s="1116"/>
      <c r="GHZ54" s="1116"/>
      <c r="GIA54" s="1116"/>
      <c r="GIB54" s="1116"/>
      <c r="GIC54" s="1116"/>
      <c r="GID54" s="1116"/>
      <c r="GIE54" s="1116"/>
      <c r="GIF54" s="1116"/>
      <c r="GIG54" s="1116"/>
      <c r="GIH54" s="1116"/>
      <c r="GII54" s="1116"/>
      <c r="GIJ54" s="1116"/>
      <c r="GIK54" s="1116"/>
      <c r="GIL54" s="1116"/>
      <c r="GIM54" s="1116"/>
      <c r="GIN54" s="1116"/>
      <c r="GIO54" s="1116"/>
      <c r="GIP54" s="1116"/>
      <c r="GIQ54" s="1116"/>
      <c r="GIR54" s="1116"/>
      <c r="GIS54" s="1116"/>
      <c r="GIT54" s="1116"/>
      <c r="GIU54" s="1116"/>
      <c r="GIV54" s="1116"/>
      <c r="GIW54" s="1116"/>
      <c r="GIX54" s="1116"/>
      <c r="GIY54" s="1116"/>
      <c r="GIZ54" s="1116"/>
      <c r="GJA54" s="1116"/>
      <c r="GJB54" s="1116"/>
      <c r="GJC54" s="1116"/>
      <c r="GJD54" s="1116"/>
      <c r="GJE54" s="1116"/>
      <c r="GJF54" s="1116"/>
      <c r="GJG54" s="1116"/>
      <c r="GJH54" s="1116"/>
      <c r="GJI54" s="1116"/>
      <c r="GJJ54" s="1116"/>
      <c r="GJK54" s="1116"/>
      <c r="GJL54" s="1116"/>
      <c r="GJM54" s="1116"/>
      <c r="GJN54" s="1116"/>
      <c r="GJO54" s="1116"/>
      <c r="GJP54" s="1116"/>
      <c r="GJQ54" s="1116"/>
      <c r="GJR54" s="1116"/>
      <c r="GJS54" s="1116"/>
      <c r="GJT54" s="1116"/>
      <c r="GJU54" s="1116"/>
      <c r="GJV54" s="1116"/>
      <c r="GJW54" s="1116"/>
      <c r="GJX54" s="1116"/>
      <c r="GJY54" s="1116"/>
      <c r="GJZ54" s="1116"/>
      <c r="GKA54" s="1116"/>
      <c r="GKB54" s="1116"/>
      <c r="GKC54" s="1116"/>
      <c r="GKD54" s="1116"/>
      <c r="GKE54" s="1116"/>
      <c r="GKF54" s="1116"/>
      <c r="GKG54" s="1116"/>
      <c r="GKH54" s="1116"/>
      <c r="GKI54" s="1116"/>
      <c r="GKJ54" s="1116"/>
      <c r="GKK54" s="1116"/>
      <c r="GKL54" s="1116"/>
      <c r="GKM54" s="1116"/>
      <c r="GKN54" s="1116"/>
      <c r="GKO54" s="1116"/>
      <c r="GKP54" s="1116"/>
      <c r="GKQ54" s="1116"/>
      <c r="GKR54" s="1116"/>
      <c r="GKS54" s="1116"/>
      <c r="GKT54" s="1116"/>
      <c r="GKU54" s="1116"/>
      <c r="GKV54" s="1116"/>
      <c r="GKW54" s="1116"/>
      <c r="GKX54" s="1116"/>
      <c r="GKY54" s="1116"/>
      <c r="GKZ54" s="1116"/>
      <c r="GLA54" s="1116"/>
      <c r="GLB54" s="1116"/>
      <c r="GLC54" s="1116"/>
      <c r="GLD54" s="1116"/>
      <c r="GLE54" s="1116"/>
      <c r="GLF54" s="1116"/>
      <c r="GLG54" s="1116"/>
      <c r="GLH54" s="1116"/>
      <c r="GLI54" s="1116"/>
      <c r="GLJ54" s="1116"/>
      <c r="GLK54" s="1116"/>
      <c r="GLL54" s="1116"/>
      <c r="GLM54" s="1116"/>
      <c r="GLN54" s="1116"/>
      <c r="GLO54" s="1116"/>
      <c r="GLP54" s="1116"/>
      <c r="GLQ54" s="1116"/>
      <c r="GLR54" s="1116"/>
      <c r="GLS54" s="1116"/>
      <c r="GLT54" s="1116"/>
      <c r="GLU54" s="1116"/>
      <c r="GLV54" s="1116"/>
      <c r="GLW54" s="1116"/>
      <c r="GLX54" s="1116"/>
      <c r="GLY54" s="1116"/>
      <c r="GLZ54" s="1116"/>
      <c r="GMA54" s="1116"/>
      <c r="GMB54" s="1116"/>
      <c r="GMC54" s="1116"/>
      <c r="GMD54" s="1116"/>
      <c r="GME54" s="1116"/>
      <c r="GMF54" s="1116"/>
      <c r="GMG54" s="1116"/>
      <c r="GMH54" s="1116"/>
      <c r="GMI54" s="1116"/>
      <c r="GMJ54" s="1116"/>
      <c r="GMK54" s="1116"/>
      <c r="GML54" s="1116"/>
      <c r="GMM54" s="1116"/>
      <c r="GMN54" s="1116"/>
      <c r="GMO54" s="1116"/>
      <c r="GMP54" s="1116"/>
      <c r="GMQ54" s="1116"/>
      <c r="GMR54" s="1116"/>
      <c r="GMS54" s="1116"/>
      <c r="GMT54" s="1116"/>
      <c r="GMU54" s="1116"/>
      <c r="GMV54" s="1116"/>
      <c r="GMW54" s="1116"/>
      <c r="GMX54" s="1116"/>
      <c r="GMY54" s="1116"/>
      <c r="GMZ54" s="1116"/>
      <c r="GNA54" s="1116"/>
      <c r="GNB54" s="1116"/>
      <c r="GNC54" s="1116"/>
      <c r="GND54" s="1116"/>
      <c r="GNE54" s="1116"/>
      <c r="GNF54" s="1116"/>
      <c r="GNG54" s="1116"/>
      <c r="GNH54" s="1116"/>
      <c r="GNI54" s="1116"/>
      <c r="GNJ54" s="1116"/>
      <c r="GNK54" s="1116"/>
      <c r="GNL54" s="1116"/>
      <c r="GNM54" s="1116"/>
      <c r="GNN54" s="1116"/>
      <c r="GNO54" s="1116"/>
      <c r="GNP54" s="1116"/>
      <c r="GNQ54" s="1116"/>
      <c r="GNR54" s="1116"/>
      <c r="GNS54" s="1116"/>
      <c r="GNT54" s="1116"/>
      <c r="GNU54" s="1116"/>
      <c r="GNV54" s="1116"/>
      <c r="GNW54" s="1116"/>
      <c r="GNX54" s="1116"/>
      <c r="GNY54" s="1116"/>
      <c r="GNZ54" s="1116"/>
      <c r="GOA54" s="1116"/>
      <c r="GOB54" s="1116"/>
      <c r="GOC54" s="1116"/>
      <c r="GOD54" s="1116"/>
      <c r="GOE54" s="1116"/>
      <c r="GOF54" s="1116"/>
      <c r="GOG54" s="1116"/>
      <c r="GOH54" s="1116"/>
      <c r="GOI54" s="1116"/>
      <c r="GOJ54" s="1116"/>
      <c r="GOK54" s="1116"/>
      <c r="GOL54" s="1116"/>
      <c r="GOM54" s="1116"/>
      <c r="GON54" s="1116"/>
      <c r="GOO54" s="1116"/>
      <c r="GOP54" s="1116"/>
      <c r="GOQ54" s="1116"/>
      <c r="GOR54" s="1116"/>
      <c r="GOS54" s="1116"/>
      <c r="GOT54" s="1116"/>
      <c r="GOU54" s="1116"/>
      <c r="GOV54" s="1116"/>
      <c r="GOW54" s="1116"/>
      <c r="GOX54" s="1116"/>
      <c r="GOY54" s="1116"/>
      <c r="GOZ54" s="1116"/>
      <c r="GPA54" s="1116"/>
      <c r="GPB54" s="1116"/>
      <c r="GPC54" s="1116"/>
      <c r="GPD54" s="1116"/>
      <c r="GPE54" s="1116"/>
      <c r="GPF54" s="1116"/>
      <c r="GPG54" s="1116"/>
      <c r="GPH54" s="1116"/>
      <c r="GPI54" s="1116"/>
      <c r="GPJ54" s="1116"/>
      <c r="GPK54" s="1116"/>
      <c r="GPL54" s="1116"/>
      <c r="GPM54" s="1116"/>
      <c r="GPN54" s="1116"/>
      <c r="GPO54" s="1116"/>
      <c r="GPP54" s="1116"/>
      <c r="GPQ54" s="1116"/>
      <c r="GPR54" s="1116"/>
      <c r="GPS54" s="1116"/>
      <c r="GPT54" s="1116"/>
      <c r="GPU54" s="1116"/>
      <c r="GPV54" s="1116"/>
      <c r="GPW54" s="1116"/>
      <c r="GPX54" s="1116"/>
      <c r="GPY54" s="1116"/>
      <c r="GPZ54" s="1116"/>
      <c r="GQA54" s="1116"/>
      <c r="GQB54" s="1116"/>
      <c r="GQC54" s="1116"/>
      <c r="GQD54" s="1116"/>
      <c r="GQE54" s="1116"/>
      <c r="GQF54" s="1116"/>
      <c r="GQG54" s="1116"/>
      <c r="GQH54" s="1116"/>
      <c r="GQI54" s="1116"/>
      <c r="GQJ54" s="1116"/>
      <c r="GQK54" s="1116"/>
      <c r="GQL54" s="1116"/>
      <c r="GQM54" s="1116"/>
      <c r="GQN54" s="1116"/>
      <c r="GQO54" s="1116"/>
      <c r="GQP54" s="1116"/>
      <c r="GQQ54" s="1116"/>
      <c r="GQR54" s="1116"/>
      <c r="GQS54" s="1116"/>
      <c r="GQT54" s="1116"/>
      <c r="GQU54" s="1116"/>
      <c r="GQV54" s="1116"/>
      <c r="GQW54" s="1116"/>
      <c r="GQX54" s="1116"/>
      <c r="GQY54" s="1116"/>
      <c r="GQZ54" s="1116"/>
      <c r="GRA54" s="1116"/>
      <c r="GRB54" s="1116"/>
      <c r="GRC54" s="1116"/>
      <c r="GRD54" s="1116"/>
      <c r="GRE54" s="1116"/>
      <c r="GRF54" s="1116"/>
      <c r="GRG54" s="1116"/>
      <c r="GRH54" s="1116"/>
      <c r="GRI54" s="1116"/>
      <c r="GRJ54" s="1116"/>
      <c r="GRK54" s="1116"/>
      <c r="GRL54" s="1116"/>
      <c r="GRM54" s="1116"/>
      <c r="GRN54" s="1116"/>
      <c r="GRO54" s="1116"/>
      <c r="GRP54" s="1116"/>
      <c r="GRQ54" s="1116"/>
      <c r="GRR54" s="1116"/>
      <c r="GRS54" s="1116"/>
      <c r="GRT54" s="1116"/>
      <c r="GRU54" s="1116"/>
      <c r="GRV54" s="1116"/>
      <c r="GRW54" s="1116"/>
      <c r="GRX54" s="1116"/>
      <c r="GRY54" s="1116"/>
      <c r="GRZ54" s="1116"/>
      <c r="GSA54" s="1116"/>
      <c r="GSB54" s="1116"/>
      <c r="GSC54" s="1116"/>
      <c r="GSD54" s="1116"/>
      <c r="GSE54" s="1116"/>
      <c r="GSF54" s="1116"/>
      <c r="GSG54" s="1116"/>
      <c r="GSH54" s="1116"/>
      <c r="GSI54" s="1116"/>
      <c r="GSJ54" s="1116"/>
      <c r="GSK54" s="1116"/>
      <c r="GSL54" s="1116"/>
      <c r="GSM54" s="1116"/>
      <c r="GSN54" s="1116"/>
      <c r="GSO54" s="1116"/>
      <c r="GSP54" s="1116"/>
      <c r="GSQ54" s="1116"/>
      <c r="GSR54" s="1116"/>
      <c r="GSS54" s="1116"/>
      <c r="GST54" s="1116"/>
      <c r="GSU54" s="1116"/>
      <c r="GSV54" s="1116"/>
      <c r="GSW54" s="1116"/>
      <c r="GSX54" s="1116"/>
      <c r="GSY54" s="1116"/>
      <c r="GSZ54" s="1116"/>
      <c r="GTA54" s="1116"/>
      <c r="GTB54" s="1116"/>
      <c r="GTC54" s="1116"/>
      <c r="GTD54" s="1116"/>
      <c r="GTE54" s="1116"/>
      <c r="GTF54" s="1116"/>
      <c r="GTG54" s="1116"/>
      <c r="GTH54" s="1116"/>
      <c r="GTI54" s="1116"/>
      <c r="GTJ54" s="1116"/>
      <c r="GTK54" s="1116"/>
      <c r="GTL54" s="1116"/>
      <c r="GTM54" s="1116"/>
      <c r="GTN54" s="1116"/>
      <c r="GTO54" s="1116"/>
      <c r="GTP54" s="1116"/>
      <c r="GTQ54" s="1116"/>
      <c r="GTR54" s="1116"/>
      <c r="GTS54" s="1116"/>
      <c r="GTT54" s="1116"/>
      <c r="GTU54" s="1116"/>
      <c r="GTV54" s="1116"/>
      <c r="GTW54" s="1116"/>
      <c r="GTX54" s="1116"/>
      <c r="GTY54" s="1116"/>
      <c r="GTZ54" s="1116"/>
      <c r="GUA54" s="1116"/>
      <c r="GUB54" s="1116"/>
      <c r="GUC54" s="1116"/>
      <c r="GUD54" s="1116"/>
      <c r="GUE54" s="1116"/>
      <c r="GUF54" s="1116"/>
      <c r="GUG54" s="1116"/>
      <c r="GUH54" s="1116"/>
      <c r="GUI54" s="1116"/>
      <c r="GUJ54" s="1116"/>
      <c r="GUK54" s="1116"/>
      <c r="GUL54" s="1116"/>
      <c r="GUM54" s="1116"/>
      <c r="GUN54" s="1116"/>
      <c r="GUO54" s="1116"/>
      <c r="GUP54" s="1116"/>
      <c r="GUQ54" s="1116"/>
      <c r="GUR54" s="1116"/>
      <c r="GUS54" s="1116"/>
      <c r="GUT54" s="1116"/>
      <c r="GUU54" s="1116"/>
      <c r="GUV54" s="1116"/>
      <c r="GUW54" s="1116"/>
      <c r="GUX54" s="1116"/>
      <c r="GUY54" s="1116"/>
      <c r="GUZ54" s="1116"/>
      <c r="GVA54" s="1116"/>
      <c r="GVB54" s="1116"/>
      <c r="GVC54" s="1116"/>
      <c r="GVD54" s="1116"/>
      <c r="GVE54" s="1116"/>
      <c r="GVF54" s="1116"/>
      <c r="GVG54" s="1116"/>
      <c r="GVH54" s="1116"/>
      <c r="GVI54" s="1116"/>
      <c r="GVJ54" s="1116"/>
      <c r="GVK54" s="1116"/>
      <c r="GVL54" s="1116"/>
      <c r="GVM54" s="1116"/>
      <c r="GVN54" s="1116"/>
      <c r="GVO54" s="1116"/>
      <c r="GVP54" s="1116"/>
      <c r="GVQ54" s="1116"/>
      <c r="GVR54" s="1116"/>
      <c r="GVS54" s="1116"/>
      <c r="GVT54" s="1116"/>
      <c r="GVU54" s="1116"/>
      <c r="GVV54" s="1116"/>
      <c r="GVW54" s="1116"/>
      <c r="GVX54" s="1116"/>
      <c r="GVY54" s="1116"/>
      <c r="GVZ54" s="1116"/>
      <c r="GWA54" s="1116"/>
      <c r="GWB54" s="1116"/>
      <c r="GWC54" s="1116"/>
      <c r="GWD54" s="1116"/>
      <c r="GWE54" s="1116"/>
      <c r="GWF54" s="1116"/>
      <c r="GWG54" s="1116"/>
      <c r="GWH54" s="1116"/>
      <c r="GWI54" s="1116"/>
      <c r="GWJ54" s="1116"/>
      <c r="GWK54" s="1116"/>
      <c r="GWL54" s="1116"/>
      <c r="GWM54" s="1116"/>
      <c r="GWN54" s="1116"/>
      <c r="GWO54" s="1116"/>
      <c r="GWP54" s="1116"/>
      <c r="GWQ54" s="1116"/>
      <c r="GWR54" s="1116"/>
      <c r="GWS54" s="1116"/>
      <c r="GWT54" s="1116"/>
      <c r="GWU54" s="1116"/>
      <c r="GWV54" s="1116"/>
      <c r="GWW54" s="1116"/>
      <c r="GWX54" s="1116"/>
      <c r="GWY54" s="1116"/>
      <c r="GWZ54" s="1116"/>
      <c r="GXA54" s="1116"/>
      <c r="GXB54" s="1116"/>
      <c r="GXC54" s="1116"/>
      <c r="GXD54" s="1116"/>
      <c r="GXE54" s="1116"/>
      <c r="GXF54" s="1116"/>
      <c r="GXG54" s="1116"/>
      <c r="GXH54" s="1116"/>
      <c r="GXI54" s="1116"/>
      <c r="GXJ54" s="1116"/>
      <c r="GXK54" s="1116"/>
      <c r="GXL54" s="1116"/>
      <c r="GXM54" s="1116"/>
      <c r="GXN54" s="1116"/>
      <c r="GXO54" s="1116"/>
      <c r="GXP54" s="1116"/>
      <c r="GXQ54" s="1116"/>
      <c r="GXR54" s="1116"/>
      <c r="GXS54" s="1116"/>
      <c r="GXT54" s="1116"/>
      <c r="GXU54" s="1116"/>
      <c r="GXV54" s="1116"/>
      <c r="GXW54" s="1116"/>
      <c r="GXX54" s="1116"/>
      <c r="GXY54" s="1116"/>
      <c r="GXZ54" s="1116"/>
      <c r="GYA54" s="1116"/>
      <c r="GYB54" s="1116"/>
      <c r="GYC54" s="1116"/>
      <c r="GYD54" s="1116"/>
      <c r="GYE54" s="1116"/>
      <c r="GYF54" s="1116"/>
      <c r="GYG54" s="1116"/>
      <c r="GYH54" s="1116"/>
      <c r="GYI54" s="1116"/>
      <c r="GYJ54" s="1116"/>
      <c r="GYK54" s="1116"/>
      <c r="GYL54" s="1116"/>
      <c r="GYM54" s="1116"/>
      <c r="GYN54" s="1116"/>
      <c r="GYO54" s="1116"/>
      <c r="GYP54" s="1116"/>
      <c r="GYQ54" s="1116"/>
      <c r="GYR54" s="1116"/>
      <c r="GYS54" s="1116"/>
      <c r="GYT54" s="1116"/>
      <c r="GYU54" s="1116"/>
      <c r="GYV54" s="1116"/>
      <c r="GYW54" s="1116"/>
      <c r="GYX54" s="1116"/>
      <c r="GYY54" s="1116"/>
      <c r="GYZ54" s="1116"/>
      <c r="GZA54" s="1116"/>
      <c r="GZB54" s="1116"/>
      <c r="GZC54" s="1116"/>
      <c r="GZD54" s="1116"/>
      <c r="GZE54" s="1116"/>
      <c r="GZF54" s="1116"/>
      <c r="GZG54" s="1116"/>
      <c r="GZH54" s="1116"/>
      <c r="GZI54" s="1116"/>
      <c r="GZJ54" s="1116"/>
      <c r="GZK54" s="1116"/>
      <c r="GZL54" s="1116"/>
      <c r="GZM54" s="1116"/>
      <c r="GZN54" s="1116"/>
      <c r="GZO54" s="1116"/>
      <c r="GZP54" s="1116"/>
      <c r="GZQ54" s="1116"/>
      <c r="GZR54" s="1116"/>
      <c r="GZS54" s="1116"/>
      <c r="GZT54" s="1116"/>
      <c r="GZU54" s="1116"/>
      <c r="GZV54" s="1116"/>
      <c r="GZW54" s="1116"/>
      <c r="GZX54" s="1116"/>
      <c r="GZY54" s="1116"/>
      <c r="GZZ54" s="1116"/>
      <c r="HAA54" s="1116"/>
      <c r="HAB54" s="1116"/>
      <c r="HAC54" s="1116"/>
      <c r="HAD54" s="1116"/>
      <c r="HAE54" s="1116"/>
      <c r="HAF54" s="1116"/>
      <c r="HAG54" s="1116"/>
      <c r="HAH54" s="1116"/>
      <c r="HAI54" s="1116"/>
      <c r="HAJ54" s="1116"/>
      <c r="HAK54" s="1116"/>
      <c r="HAL54" s="1116"/>
      <c r="HAM54" s="1116"/>
      <c r="HAN54" s="1116"/>
      <c r="HAO54" s="1116"/>
      <c r="HAP54" s="1116"/>
      <c r="HAQ54" s="1116"/>
      <c r="HAR54" s="1116"/>
      <c r="HAS54" s="1116"/>
      <c r="HAT54" s="1116"/>
      <c r="HAU54" s="1116"/>
      <c r="HAV54" s="1116"/>
      <c r="HAW54" s="1116"/>
      <c r="HAX54" s="1116"/>
      <c r="HAY54" s="1116"/>
      <c r="HAZ54" s="1116"/>
      <c r="HBA54" s="1116"/>
      <c r="HBB54" s="1116"/>
      <c r="HBC54" s="1116"/>
      <c r="HBD54" s="1116"/>
      <c r="HBE54" s="1116"/>
      <c r="HBF54" s="1116"/>
      <c r="HBG54" s="1116"/>
      <c r="HBH54" s="1116"/>
      <c r="HBI54" s="1116"/>
      <c r="HBJ54" s="1116"/>
      <c r="HBK54" s="1116"/>
      <c r="HBL54" s="1116"/>
      <c r="HBM54" s="1116"/>
      <c r="HBN54" s="1116"/>
      <c r="HBO54" s="1116"/>
      <c r="HBP54" s="1116"/>
      <c r="HBQ54" s="1116"/>
      <c r="HBR54" s="1116"/>
      <c r="HBS54" s="1116"/>
      <c r="HBT54" s="1116"/>
      <c r="HBU54" s="1116"/>
      <c r="HBV54" s="1116"/>
      <c r="HBW54" s="1116"/>
      <c r="HBX54" s="1116"/>
      <c r="HBY54" s="1116"/>
      <c r="HBZ54" s="1116"/>
      <c r="HCA54" s="1116"/>
      <c r="HCB54" s="1116"/>
      <c r="HCC54" s="1116"/>
      <c r="HCD54" s="1116"/>
      <c r="HCE54" s="1116"/>
      <c r="HCF54" s="1116"/>
      <c r="HCG54" s="1116"/>
      <c r="HCH54" s="1116"/>
      <c r="HCI54" s="1116"/>
      <c r="HCJ54" s="1116"/>
      <c r="HCK54" s="1116"/>
      <c r="HCL54" s="1116"/>
      <c r="HCM54" s="1116"/>
      <c r="HCN54" s="1116"/>
      <c r="HCO54" s="1116"/>
      <c r="HCP54" s="1116"/>
      <c r="HCQ54" s="1116"/>
      <c r="HCR54" s="1116"/>
      <c r="HCS54" s="1116"/>
      <c r="HCT54" s="1116"/>
      <c r="HCU54" s="1116"/>
      <c r="HCV54" s="1116"/>
      <c r="HCW54" s="1116"/>
      <c r="HCX54" s="1116"/>
      <c r="HCY54" s="1116"/>
      <c r="HCZ54" s="1116"/>
      <c r="HDA54" s="1116"/>
      <c r="HDB54" s="1116"/>
      <c r="HDC54" s="1116"/>
      <c r="HDD54" s="1116"/>
      <c r="HDE54" s="1116"/>
      <c r="HDF54" s="1116"/>
      <c r="HDG54" s="1116"/>
      <c r="HDH54" s="1116"/>
      <c r="HDI54" s="1116"/>
      <c r="HDJ54" s="1116"/>
      <c r="HDK54" s="1116"/>
      <c r="HDL54" s="1116"/>
      <c r="HDM54" s="1116"/>
      <c r="HDN54" s="1116"/>
      <c r="HDO54" s="1116"/>
      <c r="HDP54" s="1116"/>
      <c r="HDQ54" s="1116"/>
      <c r="HDR54" s="1116"/>
      <c r="HDS54" s="1116"/>
      <c r="HDT54" s="1116"/>
      <c r="HDU54" s="1116"/>
      <c r="HDV54" s="1116"/>
      <c r="HDW54" s="1116"/>
      <c r="HDX54" s="1116"/>
      <c r="HDY54" s="1116"/>
      <c r="HDZ54" s="1116"/>
      <c r="HEA54" s="1116"/>
      <c r="HEB54" s="1116"/>
      <c r="HEC54" s="1116"/>
      <c r="HED54" s="1116"/>
      <c r="HEE54" s="1116"/>
      <c r="HEF54" s="1116"/>
      <c r="HEG54" s="1116"/>
      <c r="HEH54" s="1116"/>
      <c r="HEI54" s="1116"/>
      <c r="HEJ54" s="1116"/>
      <c r="HEK54" s="1116"/>
      <c r="HEL54" s="1116"/>
      <c r="HEM54" s="1116"/>
      <c r="HEN54" s="1116"/>
      <c r="HEO54" s="1116"/>
      <c r="HEP54" s="1116"/>
      <c r="HEQ54" s="1116"/>
      <c r="HER54" s="1116"/>
      <c r="HES54" s="1116"/>
      <c r="HET54" s="1116"/>
      <c r="HEU54" s="1116"/>
      <c r="HEV54" s="1116"/>
      <c r="HEW54" s="1116"/>
      <c r="HEX54" s="1116"/>
      <c r="HEY54" s="1116"/>
      <c r="HEZ54" s="1116"/>
      <c r="HFA54" s="1116"/>
      <c r="HFB54" s="1116"/>
      <c r="HFC54" s="1116"/>
      <c r="HFD54" s="1116"/>
      <c r="HFE54" s="1116"/>
      <c r="HFF54" s="1116"/>
      <c r="HFG54" s="1116"/>
      <c r="HFH54" s="1116"/>
      <c r="HFI54" s="1116"/>
      <c r="HFJ54" s="1116"/>
      <c r="HFK54" s="1116"/>
      <c r="HFL54" s="1116"/>
      <c r="HFM54" s="1116"/>
      <c r="HFN54" s="1116"/>
      <c r="HFO54" s="1116"/>
      <c r="HFP54" s="1116"/>
      <c r="HFQ54" s="1116"/>
      <c r="HFR54" s="1116"/>
      <c r="HFS54" s="1116"/>
      <c r="HFT54" s="1116"/>
      <c r="HFU54" s="1116"/>
      <c r="HFV54" s="1116"/>
      <c r="HFW54" s="1116"/>
      <c r="HFX54" s="1116"/>
      <c r="HFY54" s="1116"/>
      <c r="HFZ54" s="1116"/>
      <c r="HGA54" s="1116"/>
      <c r="HGB54" s="1116"/>
      <c r="HGC54" s="1116"/>
      <c r="HGD54" s="1116"/>
      <c r="HGE54" s="1116"/>
      <c r="HGF54" s="1116"/>
      <c r="HGG54" s="1116"/>
      <c r="HGH54" s="1116"/>
      <c r="HGI54" s="1116"/>
      <c r="HGJ54" s="1116"/>
      <c r="HGK54" s="1116"/>
      <c r="HGL54" s="1116"/>
      <c r="HGM54" s="1116"/>
      <c r="HGN54" s="1116"/>
      <c r="HGO54" s="1116"/>
      <c r="HGP54" s="1116"/>
      <c r="HGQ54" s="1116"/>
      <c r="HGR54" s="1116"/>
      <c r="HGS54" s="1116"/>
      <c r="HGT54" s="1116"/>
      <c r="HGU54" s="1116"/>
      <c r="HGV54" s="1116"/>
      <c r="HGW54" s="1116"/>
      <c r="HGX54" s="1116"/>
      <c r="HGY54" s="1116"/>
      <c r="HGZ54" s="1116"/>
      <c r="HHA54" s="1116"/>
      <c r="HHB54" s="1116"/>
      <c r="HHC54" s="1116"/>
      <c r="HHD54" s="1116"/>
      <c r="HHE54" s="1116"/>
      <c r="HHF54" s="1116"/>
      <c r="HHG54" s="1116"/>
      <c r="HHH54" s="1116"/>
      <c r="HHI54" s="1116"/>
      <c r="HHJ54" s="1116"/>
      <c r="HHK54" s="1116"/>
      <c r="HHL54" s="1116"/>
      <c r="HHM54" s="1116"/>
      <c r="HHN54" s="1116"/>
      <c r="HHO54" s="1116"/>
      <c r="HHP54" s="1116"/>
      <c r="HHQ54" s="1116"/>
      <c r="HHR54" s="1116"/>
      <c r="HHS54" s="1116"/>
      <c r="HHT54" s="1116"/>
      <c r="HHU54" s="1116"/>
      <c r="HHV54" s="1116"/>
      <c r="HHW54" s="1116"/>
      <c r="HHX54" s="1116"/>
      <c r="HHY54" s="1116"/>
      <c r="HHZ54" s="1116"/>
      <c r="HIA54" s="1116"/>
      <c r="HIB54" s="1116"/>
      <c r="HIC54" s="1116"/>
      <c r="HID54" s="1116"/>
      <c r="HIE54" s="1116"/>
      <c r="HIF54" s="1116"/>
      <c r="HIG54" s="1116"/>
      <c r="HIH54" s="1116"/>
      <c r="HII54" s="1116"/>
      <c r="HIJ54" s="1116"/>
      <c r="HIK54" s="1116"/>
      <c r="HIL54" s="1116"/>
      <c r="HIM54" s="1116"/>
      <c r="HIN54" s="1116"/>
      <c r="HIO54" s="1116"/>
      <c r="HIP54" s="1116"/>
      <c r="HIQ54" s="1116"/>
      <c r="HIR54" s="1116"/>
      <c r="HIS54" s="1116"/>
      <c r="HIT54" s="1116"/>
      <c r="HIU54" s="1116"/>
      <c r="HIV54" s="1116"/>
      <c r="HIW54" s="1116"/>
      <c r="HIX54" s="1116"/>
      <c r="HIY54" s="1116"/>
      <c r="HIZ54" s="1116"/>
      <c r="HJA54" s="1116"/>
      <c r="HJB54" s="1116"/>
      <c r="HJC54" s="1116"/>
      <c r="HJD54" s="1116"/>
      <c r="HJE54" s="1116"/>
      <c r="HJF54" s="1116"/>
      <c r="HJG54" s="1116"/>
      <c r="HJH54" s="1116"/>
      <c r="HJI54" s="1116"/>
      <c r="HJJ54" s="1116"/>
      <c r="HJK54" s="1116"/>
      <c r="HJL54" s="1116"/>
      <c r="HJM54" s="1116"/>
      <c r="HJN54" s="1116"/>
      <c r="HJO54" s="1116"/>
      <c r="HJP54" s="1116"/>
      <c r="HJQ54" s="1116"/>
      <c r="HJR54" s="1116"/>
      <c r="HJS54" s="1116"/>
      <c r="HJT54" s="1116"/>
      <c r="HJU54" s="1116"/>
      <c r="HJV54" s="1116"/>
      <c r="HJW54" s="1116"/>
      <c r="HJX54" s="1116"/>
      <c r="HJY54" s="1116"/>
      <c r="HJZ54" s="1116"/>
      <c r="HKA54" s="1116"/>
      <c r="HKB54" s="1116"/>
      <c r="HKC54" s="1116"/>
      <c r="HKD54" s="1116"/>
      <c r="HKE54" s="1116"/>
      <c r="HKF54" s="1116"/>
      <c r="HKG54" s="1116"/>
      <c r="HKH54" s="1116"/>
      <c r="HKI54" s="1116"/>
      <c r="HKJ54" s="1116"/>
      <c r="HKK54" s="1116"/>
      <c r="HKL54" s="1116"/>
      <c r="HKM54" s="1116"/>
      <c r="HKN54" s="1116"/>
      <c r="HKO54" s="1116"/>
      <c r="HKP54" s="1116"/>
      <c r="HKQ54" s="1116"/>
      <c r="HKR54" s="1116"/>
      <c r="HKS54" s="1116"/>
      <c r="HKT54" s="1116"/>
      <c r="HKU54" s="1116"/>
      <c r="HKV54" s="1116"/>
      <c r="HKW54" s="1116"/>
      <c r="HKX54" s="1116"/>
      <c r="HKY54" s="1116"/>
      <c r="HKZ54" s="1116"/>
      <c r="HLA54" s="1116"/>
      <c r="HLB54" s="1116"/>
      <c r="HLC54" s="1116"/>
      <c r="HLD54" s="1116"/>
      <c r="HLE54" s="1116"/>
      <c r="HLF54" s="1116"/>
      <c r="HLG54" s="1116"/>
      <c r="HLH54" s="1116"/>
      <c r="HLI54" s="1116"/>
      <c r="HLJ54" s="1116"/>
      <c r="HLK54" s="1116"/>
      <c r="HLL54" s="1116"/>
      <c r="HLM54" s="1116"/>
      <c r="HLN54" s="1116"/>
      <c r="HLO54" s="1116"/>
      <c r="HLP54" s="1116"/>
      <c r="HLQ54" s="1116"/>
      <c r="HLR54" s="1116"/>
      <c r="HLS54" s="1116"/>
      <c r="HLT54" s="1116"/>
      <c r="HLU54" s="1116"/>
      <c r="HLV54" s="1116"/>
      <c r="HLW54" s="1116"/>
      <c r="HLX54" s="1116"/>
      <c r="HLY54" s="1116"/>
      <c r="HLZ54" s="1116"/>
      <c r="HMA54" s="1116"/>
      <c r="HMB54" s="1116"/>
      <c r="HMC54" s="1116"/>
      <c r="HMD54" s="1116"/>
      <c r="HME54" s="1116"/>
      <c r="HMF54" s="1116"/>
      <c r="HMG54" s="1116"/>
      <c r="HMH54" s="1116"/>
      <c r="HMI54" s="1116"/>
      <c r="HMJ54" s="1116"/>
      <c r="HMK54" s="1116"/>
      <c r="HML54" s="1116"/>
      <c r="HMM54" s="1116"/>
      <c r="HMN54" s="1116"/>
      <c r="HMO54" s="1116"/>
      <c r="HMP54" s="1116"/>
      <c r="HMQ54" s="1116"/>
      <c r="HMR54" s="1116"/>
      <c r="HMS54" s="1116"/>
      <c r="HMT54" s="1116"/>
      <c r="HMU54" s="1116"/>
      <c r="HMV54" s="1116"/>
      <c r="HMW54" s="1116"/>
      <c r="HMX54" s="1116"/>
      <c r="HMY54" s="1116"/>
      <c r="HMZ54" s="1116"/>
      <c r="HNA54" s="1116"/>
      <c r="HNB54" s="1116"/>
      <c r="HNC54" s="1116"/>
      <c r="HND54" s="1116"/>
      <c r="HNE54" s="1116"/>
      <c r="HNF54" s="1116"/>
      <c r="HNG54" s="1116"/>
      <c r="HNH54" s="1116"/>
      <c r="HNI54" s="1116"/>
      <c r="HNJ54" s="1116"/>
      <c r="HNK54" s="1116"/>
      <c r="HNL54" s="1116"/>
      <c r="HNM54" s="1116"/>
      <c r="HNN54" s="1116"/>
      <c r="HNO54" s="1116"/>
      <c r="HNP54" s="1116"/>
      <c r="HNQ54" s="1116"/>
      <c r="HNR54" s="1116"/>
      <c r="HNS54" s="1116"/>
      <c r="HNT54" s="1116"/>
      <c r="HNU54" s="1116"/>
      <c r="HNV54" s="1116"/>
      <c r="HNW54" s="1116"/>
      <c r="HNX54" s="1116"/>
      <c r="HNY54" s="1116"/>
      <c r="HNZ54" s="1116"/>
      <c r="HOA54" s="1116"/>
      <c r="HOB54" s="1116"/>
      <c r="HOC54" s="1116"/>
      <c r="HOD54" s="1116"/>
      <c r="HOE54" s="1116"/>
      <c r="HOF54" s="1116"/>
      <c r="HOG54" s="1116"/>
      <c r="HOH54" s="1116"/>
      <c r="HOI54" s="1116"/>
      <c r="HOJ54" s="1116"/>
      <c r="HOK54" s="1116"/>
      <c r="HOL54" s="1116"/>
      <c r="HOM54" s="1116"/>
      <c r="HON54" s="1116"/>
      <c r="HOO54" s="1116"/>
      <c r="HOP54" s="1116"/>
      <c r="HOQ54" s="1116"/>
      <c r="HOR54" s="1116"/>
      <c r="HOS54" s="1116"/>
      <c r="HOT54" s="1116"/>
      <c r="HOU54" s="1116"/>
      <c r="HOV54" s="1116"/>
      <c r="HOW54" s="1116"/>
      <c r="HOX54" s="1116"/>
      <c r="HOY54" s="1116"/>
      <c r="HOZ54" s="1116"/>
      <c r="HPA54" s="1116"/>
      <c r="HPB54" s="1116"/>
      <c r="HPC54" s="1116"/>
      <c r="HPD54" s="1116"/>
      <c r="HPE54" s="1116"/>
      <c r="HPF54" s="1116"/>
      <c r="HPG54" s="1116"/>
      <c r="HPH54" s="1116"/>
      <c r="HPI54" s="1116"/>
      <c r="HPJ54" s="1116"/>
      <c r="HPK54" s="1116"/>
      <c r="HPL54" s="1116"/>
      <c r="HPM54" s="1116"/>
      <c r="HPN54" s="1116"/>
      <c r="HPO54" s="1116"/>
      <c r="HPP54" s="1116"/>
      <c r="HPQ54" s="1116"/>
      <c r="HPR54" s="1116"/>
      <c r="HPS54" s="1116"/>
      <c r="HPT54" s="1116"/>
      <c r="HPU54" s="1116"/>
      <c r="HPV54" s="1116"/>
      <c r="HPW54" s="1116"/>
      <c r="HPX54" s="1116"/>
      <c r="HPY54" s="1116"/>
      <c r="HPZ54" s="1116"/>
      <c r="HQA54" s="1116"/>
      <c r="HQB54" s="1116"/>
      <c r="HQC54" s="1116"/>
      <c r="HQD54" s="1116"/>
      <c r="HQE54" s="1116"/>
      <c r="HQF54" s="1116"/>
      <c r="HQG54" s="1116"/>
      <c r="HQH54" s="1116"/>
      <c r="HQI54" s="1116"/>
      <c r="HQJ54" s="1116"/>
      <c r="HQK54" s="1116"/>
      <c r="HQL54" s="1116"/>
      <c r="HQM54" s="1116"/>
      <c r="HQN54" s="1116"/>
      <c r="HQO54" s="1116"/>
      <c r="HQP54" s="1116"/>
      <c r="HQQ54" s="1116"/>
      <c r="HQR54" s="1116"/>
      <c r="HQS54" s="1116"/>
      <c r="HQT54" s="1116"/>
      <c r="HQU54" s="1116"/>
      <c r="HQV54" s="1116"/>
      <c r="HQW54" s="1116"/>
      <c r="HQX54" s="1116"/>
      <c r="HQY54" s="1116"/>
      <c r="HQZ54" s="1116"/>
      <c r="HRA54" s="1116"/>
      <c r="HRB54" s="1116"/>
      <c r="HRC54" s="1116"/>
      <c r="HRD54" s="1116"/>
      <c r="HRE54" s="1116"/>
      <c r="HRF54" s="1116"/>
      <c r="HRG54" s="1116"/>
      <c r="HRH54" s="1116"/>
      <c r="HRI54" s="1116"/>
      <c r="HRJ54" s="1116"/>
      <c r="HRK54" s="1116"/>
      <c r="HRL54" s="1116"/>
      <c r="HRM54" s="1116"/>
      <c r="HRN54" s="1116"/>
      <c r="HRO54" s="1116"/>
      <c r="HRP54" s="1116"/>
      <c r="HRQ54" s="1116"/>
      <c r="HRR54" s="1116"/>
      <c r="HRS54" s="1116"/>
      <c r="HRT54" s="1116"/>
      <c r="HRU54" s="1116"/>
      <c r="HRV54" s="1116"/>
      <c r="HRW54" s="1116"/>
      <c r="HRX54" s="1116"/>
      <c r="HRY54" s="1116"/>
      <c r="HRZ54" s="1116"/>
      <c r="HSA54" s="1116"/>
      <c r="HSB54" s="1116"/>
      <c r="HSC54" s="1116"/>
      <c r="HSD54" s="1116"/>
      <c r="HSE54" s="1116"/>
      <c r="HSF54" s="1116"/>
      <c r="HSG54" s="1116"/>
      <c r="HSH54" s="1116"/>
      <c r="HSI54" s="1116"/>
      <c r="HSJ54" s="1116"/>
      <c r="HSK54" s="1116"/>
      <c r="HSL54" s="1116"/>
      <c r="HSM54" s="1116"/>
      <c r="HSN54" s="1116"/>
      <c r="HSO54" s="1116"/>
      <c r="HSP54" s="1116"/>
      <c r="HSQ54" s="1116"/>
      <c r="HSR54" s="1116"/>
      <c r="HSS54" s="1116"/>
      <c r="HST54" s="1116"/>
      <c r="HSU54" s="1116"/>
      <c r="HSV54" s="1116"/>
      <c r="HSW54" s="1116"/>
      <c r="HSX54" s="1116"/>
      <c r="HSY54" s="1116"/>
      <c r="HSZ54" s="1116"/>
      <c r="HTA54" s="1116"/>
      <c r="HTB54" s="1116"/>
      <c r="HTC54" s="1116"/>
      <c r="HTD54" s="1116"/>
      <c r="HTE54" s="1116"/>
      <c r="HTF54" s="1116"/>
      <c r="HTG54" s="1116"/>
      <c r="HTH54" s="1116"/>
      <c r="HTI54" s="1116"/>
      <c r="HTJ54" s="1116"/>
      <c r="HTK54" s="1116"/>
      <c r="HTL54" s="1116"/>
      <c r="HTM54" s="1116"/>
      <c r="HTN54" s="1116"/>
      <c r="HTO54" s="1116"/>
      <c r="HTP54" s="1116"/>
      <c r="HTQ54" s="1116"/>
      <c r="HTR54" s="1116"/>
      <c r="HTS54" s="1116"/>
      <c r="HTT54" s="1116"/>
      <c r="HTU54" s="1116"/>
      <c r="HTV54" s="1116"/>
      <c r="HTW54" s="1116"/>
      <c r="HTX54" s="1116"/>
      <c r="HTY54" s="1116"/>
      <c r="HTZ54" s="1116"/>
      <c r="HUA54" s="1116"/>
      <c r="HUB54" s="1116"/>
      <c r="HUC54" s="1116"/>
      <c r="HUD54" s="1116"/>
      <c r="HUE54" s="1116"/>
      <c r="HUF54" s="1116"/>
      <c r="HUG54" s="1116"/>
      <c r="HUH54" s="1116"/>
      <c r="HUI54" s="1116"/>
      <c r="HUJ54" s="1116"/>
      <c r="HUK54" s="1116"/>
      <c r="HUL54" s="1116"/>
      <c r="HUM54" s="1116"/>
      <c r="HUN54" s="1116"/>
      <c r="HUO54" s="1116"/>
      <c r="HUP54" s="1116"/>
      <c r="HUQ54" s="1116"/>
      <c r="HUR54" s="1116"/>
      <c r="HUS54" s="1116"/>
      <c r="HUT54" s="1116"/>
      <c r="HUU54" s="1116"/>
      <c r="HUV54" s="1116"/>
      <c r="HUW54" s="1116"/>
      <c r="HUX54" s="1116"/>
      <c r="HUY54" s="1116"/>
      <c r="HUZ54" s="1116"/>
      <c r="HVA54" s="1116"/>
      <c r="HVB54" s="1116"/>
      <c r="HVC54" s="1116"/>
      <c r="HVD54" s="1116"/>
      <c r="HVE54" s="1116"/>
      <c r="HVF54" s="1116"/>
      <c r="HVG54" s="1116"/>
      <c r="HVH54" s="1116"/>
      <c r="HVI54" s="1116"/>
      <c r="HVJ54" s="1116"/>
      <c r="HVK54" s="1116"/>
      <c r="HVL54" s="1116"/>
      <c r="HVM54" s="1116"/>
      <c r="HVN54" s="1116"/>
      <c r="HVO54" s="1116"/>
      <c r="HVP54" s="1116"/>
      <c r="HVQ54" s="1116"/>
      <c r="HVR54" s="1116"/>
      <c r="HVS54" s="1116"/>
      <c r="HVT54" s="1116"/>
      <c r="HVU54" s="1116"/>
      <c r="HVV54" s="1116"/>
      <c r="HVW54" s="1116"/>
      <c r="HVX54" s="1116"/>
      <c r="HVY54" s="1116"/>
      <c r="HVZ54" s="1116"/>
      <c r="HWA54" s="1116"/>
      <c r="HWB54" s="1116"/>
      <c r="HWC54" s="1116"/>
      <c r="HWD54" s="1116"/>
      <c r="HWE54" s="1116"/>
      <c r="HWF54" s="1116"/>
      <c r="HWG54" s="1116"/>
      <c r="HWH54" s="1116"/>
      <c r="HWI54" s="1116"/>
      <c r="HWJ54" s="1116"/>
      <c r="HWK54" s="1116"/>
      <c r="HWL54" s="1116"/>
      <c r="HWM54" s="1116"/>
      <c r="HWN54" s="1116"/>
      <c r="HWO54" s="1116"/>
      <c r="HWP54" s="1116"/>
      <c r="HWQ54" s="1116"/>
      <c r="HWR54" s="1116"/>
      <c r="HWS54" s="1116"/>
      <c r="HWT54" s="1116"/>
      <c r="HWU54" s="1116"/>
      <c r="HWV54" s="1116"/>
      <c r="HWW54" s="1116"/>
      <c r="HWX54" s="1116"/>
      <c r="HWY54" s="1116"/>
      <c r="HWZ54" s="1116"/>
      <c r="HXA54" s="1116"/>
      <c r="HXB54" s="1116"/>
      <c r="HXC54" s="1116"/>
      <c r="HXD54" s="1116"/>
      <c r="HXE54" s="1116"/>
      <c r="HXF54" s="1116"/>
      <c r="HXG54" s="1116"/>
      <c r="HXH54" s="1116"/>
      <c r="HXI54" s="1116"/>
      <c r="HXJ54" s="1116"/>
      <c r="HXK54" s="1116"/>
      <c r="HXL54" s="1116"/>
      <c r="HXM54" s="1116"/>
      <c r="HXN54" s="1116"/>
      <c r="HXO54" s="1116"/>
      <c r="HXP54" s="1116"/>
      <c r="HXQ54" s="1116"/>
      <c r="HXR54" s="1116"/>
      <c r="HXS54" s="1116"/>
      <c r="HXT54" s="1116"/>
      <c r="HXU54" s="1116"/>
      <c r="HXV54" s="1116"/>
      <c r="HXW54" s="1116"/>
      <c r="HXX54" s="1116"/>
      <c r="HXY54" s="1116"/>
      <c r="HXZ54" s="1116"/>
      <c r="HYA54" s="1116"/>
      <c r="HYB54" s="1116"/>
      <c r="HYC54" s="1116"/>
      <c r="HYD54" s="1116"/>
      <c r="HYE54" s="1116"/>
      <c r="HYF54" s="1116"/>
      <c r="HYG54" s="1116"/>
      <c r="HYH54" s="1116"/>
      <c r="HYI54" s="1116"/>
      <c r="HYJ54" s="1116"/>
      <c r="HYK54" s="1116"/>
      <c r="HYL54" s="1116"/>
      <c r="HYM54" s="1116"/>
      <c r="HYN54" s="1116"/>
      <c r="HYO54" s="1116"/>
      <c r="HYP54" s="1116"/>
      <c r="HYQ54" s="1116"/>
      <c r="HYR54" s="1116"/>
      <c r="HYS54" s="1116"/>
      <c r="HYT54" s="1116"/>
      <c r="HYU54" s="1116"/>
      <c r="HYV54" s="1116"/>
      <c r="HYW54" s="1116"/>
      <c r="HYX54" s="1116"/>
      <c r="HYY54" s="1116"/>
      <c r="HYZ54" s="1116"/>
      <c r="HZA54" s="1116"/>
      <c r="HZB54" s="1116"/>
      <c r="HZC54" s="1116"/>
      <c r="HZD54" s="1116"/>
      <c r="HZE54" s="1116"/>
      <c r="HZF54" s="1116"/>
      <c r="HZG54" s="1116"/>
      <c r="HZH54" s="1116"/>
      <c r="HZI54" s="1116"/>
      <c r="HZJ54" s="1116"/>
      <c r="HZK54" s="1116"/>
      <c r="HZL54" s="1116"/>
      <c r="HZM54" s="1116"/>
      <c r="HZN54" s="1116"/>
      <c r="HZO54" s="1116"/>
      <c r="HZP54" s="1116"/>
      <c r="HZQ54" s="1116"/>
      <c r="HZR54" s="1116"/>
      <c r="HZS54" s="1116"/>
      <c r="HZT54" s="1116"/>
      <c r="HZU54" s="1116"/>
      <c r="HZV54" s="1116"/>
      <c r="HZW54" s="1116"/>
      <c r="HZX54" s="1116"/>
      <c r="HZY54" s="1116"/>
      <c r="HZZ54" s="1116"/>
      <c r="IAA54" s="1116"/>
      <c r="IAB54" s="1116"/>
      <c r="IAC54" s="1116"/>
      <c r="IAD54" s="1116"/>
      <c r="IAE54" s="1116"/>
      <c r="IAF54" s="1116"/>
      <c r="IAG54" s="1116"/>
      <c r="IAH54" s="1116"/>
      <c r="IAI54" s="1116"/>
      <c r="IAJ54" s="1116"/>
      <c r="IAK54" s="1116"/>
      <c r="IAL54" s="1116"/>
      <c r="IAM54" s="1116"/>
      <c r="IAN54" s="1116"/>
      <c r="IAO54" s="1116"/>
      <c r="IAP54" s="1116"/>
      <c r="IAQ54" s="1116"/>
      <c r="IAR54" s="1116"/>
      <c r="IAS54" s="1116"/>
      <c r="IAT54" s="1116"/>
      <c r="IAU54" s="1116"/>
      <c r="IAV54" s="1116"/>
      <c r="IAW54" s="1116"/>
      <c r="IAX54" s="1116"/>
      <c r="IAY54" s="1116"/>
      <c r="IAZ54" s="1116"/>
      <c r="IBA54" s="1116"/>
      <c r="IBB54" s="1116"/>
      <c r="IBC54" s="1116"/>
      <c r="IBD54" s="1116"/>
      <c r="IBE54" s="1116"/>
      <c r="IBF54" s="1116"/>
      <c r="IBG54" s="1116"/>
      <c r="IBH54" s="1116"/>
      <c r="IBI54" s="1116"/>
      <c r="IBJ54" s="1116"/>
      <c r="IBK54" s="1116"/>
      <c r="IBL54" s="1116"/>
      <c r="IBM54" s="1116"/>
      <c r="IBN54" s="1116"/>
      <c r="IBO54" s="1116"/>
      <c r="IBP54" s="1116"/>
      <c r="IBQ54" s="1116"/>
      <c r="IBR54" s="1116"/>
      <c r="IBS54" s="1116"/>
      <c r="IBT54" s="1116"/>
      <c r="IBU54" s="1116"/>
      <c r="IBV54" s="1116"/>
      <c r="IBW54" s="1116"/>
      <c r="IBX54" s="1116"/>
      <c r="IBY54" s="1116"/>
      <c r="IBZ54" s="1116"/>
      <c r="ICA54" s="1116"/>
      <c r="ICB54" s="1116"/>
      <c r="ICC54" s="1116"/>
      <c r="ICD54" s="1116"/>
      <c r="ICE54" s="1116"/>
      <c r="ICF54" s="1116"/>
      <c r="ICG54" s="1116"/>
      <c r="ICH54" s="1116"/>
      <c r="ICI54" s="1116"/>
      <c r="ICJ54" s="1116"/>
      <c r="ICK54" s="1116"/>
      <c r="ICL54" s="1116"/>
      <c r="ICM54" s="1116"/>
      <c r="ICN54" s="1116"/>
      <c r="ICO54" s="1116"/>
      <c r="ICP54" s="1116"/>
      <c r="ICQ54" s="1116"/>
      <c r="ICR54" s="1116"/>
      <c r="ICS54" s="1116"/>
      <c r="ICT54" s="1116"/>
      <c r="ICU54" s="1116"/>
      <c r="ICV54" s="1116"/>
      <c r="ICW54" s="1116"/>
      <c r="ICX54" s="1116"/>
      <c r="ICY54" s="1116"/>
      <c r="ICZ54" s="1116"/>
      <c r="IDA54" s="1116"/>
      <c r="IDB54" s="1116"/>
      <c r="IDC54" s="1116"/>
      <c r="IDD54" s="1116"/>
      <c r="IDE54" s="1116"/>
      <c r="IDF54" s="1116"/>
      <c r="IDG54" s="1116"/>
      <c r="IDH54" s="1116"/>
      <c r="IDI54" s="1116"/>
      <c r="IDJ54" s="1116"/>
      <c r="IDK54" s="1116"/>
      <c r="IDL54" s="1116"/>
      <c r="IDM54" s="1116"/>
      <c r="IDN54" s="1116"/>
      <c r="IDO54" s="1116"/>
      <c r="IDP54" s="1116"/>
      <c r="IDQ54" s="1116"/>
      <c r="IDR54" s="1116"/>
      <c r="IDS54" s="1116"/>
      <c r="IDT54" s="1116"/>
      <c r="IDU54" s="1116"/>
      <c r="IDV54" s="1116"/>
      <c r="IDW54" s="1116"/>
      <c r="IDX54" s="1116"/>
      <c r="IDY54" s="1116"/>
      <c r="IDZ54" s="1116"/>
      <c r="IEA54" s="1116"/>
      <c r="IEB54" s="1116"/>
      <c r="IEC54" s="1116"/>
      <c r="IED54" s="1116"/>
      <c r="IEE54" s="1116"/>
      <c r="IEF54" s="1116"/>
      <c r="IEG54" s="1116"/>
      <c r="IEH54" s="1116"/>
      <c r="IEI54" s="1116"/>
      <c r="IEJ54" s="1116"/>
      <c r="IEK54" s="1116"/>
      <c r="IEL54" s="1116"/>
      <c r="IEM54" s="1116"/>
      <c r="IEN54" s="1116"/>
      <c r="IEO54" s="1116"/>
      <c r="IEP54" s="1116"/>
      <c r="IEQ54" s="1116"/>
      <c r="IER54" s="1116"/>
      <c r="IES54" s="1116"/>
      <c r="IET54" s="1116"/>
      <c r="IEU54" s="1116"/>
      <c r="IEV54" s="1116"/>
      <c r="IEW54" s="1116"/>
      <c r="IEX54" s="1116"/>
      <c r="IEY54" s="1116"/>
      <c r="IEZ54" s="1116"/>
      <c r="IFA54" s="1116"/>
      <c r="IFB54" s="1116"/>
      <c r="IFC54" s="1116"/>
      <c r="IFD54" s="1116"/>
      <c r="IFE54" s="1116"/>
      <c r="IFF54" s="1116"/>
      <c r="IFG54" s="1116"/>
      <c r="IFH54" s="1116"/>
      <c r="IFI54" s="1116"/>
      <c r="IFJ54" s="1116"/>
      <c r="IFK54" s="1116"/>
      <c r="IFL54" s="1116"/>
      <c r="IFM54" s="1116"/>
      <c r="IFN54" s="1116"/>
      <c r="IFO54" s="1116"/>
      <c r="IFP54" s="1116"/>
      <c r="IFQ54" s="1116"/>
      <c r="IFR54" s="1116"/>
      <c r="IFS54" s="1116"/>
      <c r="IFT54" s="1116"/>
      <c r="IFU54" s="1116"/>
      <c r="IFV54" s="1116"/>
      <c r="IFW54" s="1116"/>
      <c r="IFX54" s="1116"/>
      <c r="IFY54" s="1116"/>
      <c r="IFZ54" s="1116"/>
      <c r="IGA54" s="1116"/>
      <c r="IGB54" s="1116"/>
      <c r="IGC54" s="1116"/>
      <c r="IGD54" s="1116"/>
      <c r="IGE54" s="1116"/>
      <c r="IGF54" s="1116"/>
      <c r="IGG54" s="1116"/>
      <c r="IGH54" s="1116"/>
      <c r="IGI54" s="1116"/>
      <c r="IGJ54" s="1116"/>
      <c r="IGK54" s="1116"/>
      <c r="IGL54" s="1116"/>
      <c r="IGM54" s="1116"/>
      <c r="IGN54" s="1116"/>
      <c r="IGO54" s="1116"/>
      <c r="IGP54" s="1116"/>
      <c r="IGQ54" s="1116"/>
      <c r="IGR54" s="1116"/>
      <c r="IGS54" s="1116"/>
      <c r="IGT54" s="1116"/>
      <c r="IGU54" s="1116"/>
      <c r="IGV54" s="1116"/>
      <c r="IGW54" s="1116"/>
      <c r="IGX54" s="1116"/>
      <c r="IGY54" s="1116"/>
      <c r="IGZ54" s="1116"/>
      <c r="IHA54" s="1116"/>
      <c r="IHB54" s="1116"/>
      <c r="IHC54" s="1116"/>
      <c r="IHD54" s="1116"/>
      <c r="IHE54" s="1116"/>
      <c r="IHF54" s="1116"/>
      <c r="IHG54" s="1116"/>
      <c r="IHH54" s="1116"/>
      <c r="IHI54" s="1116"/>
      <c r="IHJ54" s="1116"/>
      <c r="IHK54" s="1116"/>
      <c r="IHL54" s="1116"/>
      <c r="IHM54" s="1116"/>
      <c r="IHN54" s="1116"/>
      <c r="IHO54" s="1116"/>
      <c r="IHP54" s="1116"/>
      <c r="IHQ54" s="1116"/>
      <c r="IHR54" s="1116"/>
      <c r="IHS54" s="1116"/>
      <c r="IHT54" s="1116"/>
      <c r="IHU54" s="1116"/>
      <c r="IHV54" s="1116"/>
      <c r="IHW54" s="1116"/>
      <c r="IHX54" s="1116"/>
      <c r="IHY54" s="1116"/>
      <c r="IHZ54" s="1116"/>
      <c r="IIA54" s="1116"/>
      <c r="IIB54" s="1116"/>
      <c r="IIC54" s="1116"/>
      <c r="IID54" s="1116"/>
      <c r="IIE54" s="1116"/>
      <c r="IIF54" s="1116"/>
      <c r="IIG54" s="1116"/>
      <c r="IIH54" s="1116"/>
      <c r="III54" s="1116"/>
      <c r="IIJ54" s="1116"/>
      <c r="IIK54" s="1116"/>
      <c r="IIL54" s="1116"/>
      <c r="IIM54" s="1116"/>
      <c r="IIN54" s="1116"/>
      <c r="IIO54" s="1116"/>
      <c r="IIP54" s="1116"/>
      <c r="IIQ54" s="1116"/>
      <c r="IIR54" s="1116"/>
      <c r="IIS54" s="1116"/>
      <c r="IIT54" s="1116"/>
      <c r="IIU54" s="1116"/>
      <c r="IIV54" s="1116"/>
      <c r="IIW54" s="1116"/>
      <c r="IIX54" s="1116"/>
      <c r="IIY54" s="1116"/>
      <c r="IIZ54" s="1116"/>
      <c r="IJA54" s="1116"/>
      <c r="IJB54" s="1116"/>
      <c r="IJC54" s="1116"/>
      <c r="IJD54" s="1116"/>
      <c r="IJE54" s="1116"/>
      <c r="IJF54" s="1116"/>
      <c r="IJG54" s="1116"/>
      <c r="IJH54" s="1116"/>
      <c r="IJI54" s="1116"/>
      <c r="IJJ54" s="1116"/>
      <c r="IJK54" s="1116"/>
      <c r="IJL54" s="1116"/>
      <c r="IJM54" s="1116"/>
      <c r="IJN54" s="1116"/>
      <c r="IJO54" s="1116"/>
      <c r="IJP54" s="1116"/>
      <c r="IJQ54" s="1116"/>
      <c r="IJR54" s="1116"/>
      <c r="IJS54" s="1116"/>
      <c r="IJT54" s="1116"/>
      <c r="IJU54" s="1116"/>
      <c r="IJV54" s="1116"/>
      <c r="IJW54" s="1116"/>
      <c r="IJX54" s="1116"/>
      <c r="IJY54" s="1116"/>
      <c r="IJZ54" s="1116"/>
      <c r="IKA54" s="1116"/>
      <c r="IKB54" s="1116"/>
      <c r="IKC54" s="1116"/>
      <c r="IKD54" s="1116"/>
      <c r="IKE54" s="1116"/>
      <c r="IKF54" s="1116"/>
      <c r="IKG54" s="1116"/>
      <c r="IKH54" s="1116"/>
      <c r="IKI54" s="1116"/>
      <c r="IKJ54" s="1116"/>
      <c r="IKK54" s="1116"/>
      <c r="IKL54" s="1116"/>
      <c r="IKM54" s="1116"/>
      <c r="IKN54" s="1116"/>
      <c r="IKO54" s="1116"/>
      <c r="IKP54" s="1116"/>
      <c r="IKQ54" s="1116"/>
      <c r="IKR54" s="1116"/>
      <c r="IKS54" s="1116"/>
      <c r="IKT54" s="1116"/>
      <c r="IKU54" s="1116"/>
      <c r="IKV54" s="1116"/>
      <c r="IKW54" s="1116"/>
      <c r="IKX54" s="1116"/>
      <c r="IKY54" s="1116"/>
      <c r="IKZ54" s="1116"/>
      <c r="ILA54" s="1116"/>
      <c r="ILB54" s="1116"/>
      <c r="ILC54" s="1116"/>
      <c r="ILD54" s="1116"/>
      <c r="ILE54" s="1116"/>
      <c r="ILF54" s="1116"/>
      <c r="ILG54" s="1116"/>
      <c r="ILH54" s="1116"/>
      <c r="ILI54" s="1116"/>
      <c r="ILJ54" s="1116"/>
      <c r="ILK54" s="1116"/>
      <c r="ILL54" s="1116"/>
      <c r="ILM54" s="1116"/>
      <c r="ILN54" s="1116"/>
      <c r="ILO54" s="1116"/>
      <c r="ILP54" s="1116"/>
      <c r="ILQ54" s="1116"/>
      <c r="ILR54" s="1116"/>
      <c r="ILS54" s="1116"/>
      <c r="ILT54" s="1116"/>
      <c r="ILU54" s="1116"/>
      <c r="ILV54" s="1116"/>
      <c r="ILW54" s="1116"/>
      <c r="ILX54" s="1116"/>
      <c r="ILY54" s="1116"/>
      <c r="ILZ54" s="1116"/>
      <c r="IMA54" s="1116"/>
      <c r="IMB54" s="1116"/>
      <c r="IMC54" s="1116"/>
      <c r="IMD54" s="1116"/>
      <c r="IME54" s="1116"/>
      <c r="IMF54" s="1116"/>
      <c r="IMG54" s="1116"/>
      <c r="IMH54" s="1116"/>
      <c r="IMI54" s="1116"/>
      <c r="IMJ54" s="1116"/>
      <c r="IMK54" s="1116"/>
      <c r="IML54" s="1116"/>
      <c r="IMM54" s="1116"/>
      <c r="IMN54" s="1116"/>
      <c r="IMO54" s="1116"/>
      <c r="IMP54" s="1116"/>
      <c r="IMQ54" s="1116"/>
      <c r="IMR54" s="1116"/>
      <c r="IMS54" s="1116"/>
      <c r="IMT54" s="1116"/>
      <c r="IMU54" s="1116"/>
      <c r="IMV54" s="1116"/>
      <c r="IMW54" s="1116"/>
      <c r="IMX54" s="1116"/>
      <c r="IMY54" s="1116"/>
      <c r="IMZ54" s="1116"/>
      <c r="INA54" s="1116"/>
      <c r="INB54" s="1116"/>
      <c r="INC54" s="1116"/>
      <c r="IND54" s="1116"/>
      <c r="INE54" s="1116"/>
      <c r="INF54" s="1116"/>
      <c r="ING54" s="1116"/>
      <c r="INH54" s="1116"/>
      <c r="INI54" s="1116"/>
      <c r="INJ54" s="1116"/>
      <c r="INK54" s="1116"/>
      <c r="INL54" s="1116"/>
      <c r="INM54" s="1116"/>
      <c r="INN54" s="1116"/>
      <c r="INO54" s="1116"/>
      <c r="INP54" s="1116"/>
      <c r="INQ54" s="1116"/>
      <c r="INR54" s="1116"/>
      <c r="INS54" s="1116"/>
      <c r="INT54" s="1116"/>
      <c r="INU54" s="1116"/>
      <c r="INV54" s="1116"/>
      <c r="INW54" s="1116"/>
      <c r="INX54" s="1116"/>
      <c r="INY54" s="1116"/>
      <c r="INZ54" s="1116"/>
      <c r="IOA54" s="1116"/>
      <c r="IOB54" s="1116"/>
      <c r="IOC54" s="1116"/>
      <c r="IOD54" s="1116"/>
      <c r="IOE54" s="1116"/>
      <c r="IOF54" s="1116"/>
      <c r="IOG54" s="1116"/>
      <c r="IOH54" s="1116"/>
      <c r="IOI54" s="1116"/>
      <c r="IOJ54" s="1116"/>
      <c r="IOK54" s="1116"/>
      <c r="IOL54" s="1116"/>
      <c r="IOM54" s="1116"/>
      <c r="ION54" s="1116"/>
      <c r="IOO54" s="1116"/>
      <c r="IOP54" s="1116"/>
      <c r="IOQ54" s="1116"/>
      <c r="IOR54" s="1116"/>
      <c r="IOS54" s="1116"/>
      <c r="IOT54" s="1116"/>
      <c r="IOU54" s="1116"/>
      <c r="IOV54" s="1116"/>
      <c r="IOW54" s="1116"/>
      <c r="IOX54" s="1116"/>
      <c r="IOY54" s="1116"/>
      <c r="IOZ54" s="1116"/>
      <c r="IPA54" s="1116"/>
      <c r="IPB54" s="1116"/>
      <c r="IPC54" s="1116"/>
      <c r="IPD54" s="1116"/>
      <c r="IPE54" s="1116"/>
      <c r="IPF54" s="1116"/>
      <c r="IPG54" s="1116"/>
      <c r="IPH54" s="1116"/>
      <c r="IPI54" s="1116"/>
      <c r="IPJ54" s="1116"/>
      <c r="IPK54" s="1116"/>
      <c r="IPL54" s="1116"/>
      <c r="IPM54" s="1116"/>
      <c r="IPN54" s="1116"/>
      <c r="IPO54" s="1116"/>
      <c r="IPP54" s="1116"/>
      <c r="IPQ54" s="1116"/>
      <c r="IPR54" s="1116"/>
      <c r="IPS54" s="1116"/>
      <c r="IPT54" s="1116"/>
      <c r="IPU54" s="1116"/>
      <c r="IPV54" s="1116"/>
      <c r="IPW54" s="1116"/>
      <c r="IPX54" s="1116"/>
      <c r="IPY54" s="1116"/>
      <c r="IPZ54" s="1116"/>
      <c r="IQA54" s="1116"/>
      <c r="IQB54" s="1116"/>
      <c r="IQC54" s="1116"/>
      <c r="IQD54" s="1116"/>
      <c r="IQE54" s="1116"/>
      <c r="IQF54" s="1116"/>
      <c r="IQG54" s="1116"/>
      <c r="IQH54" s="1116"/>
      <c r="IQI54" s="1116"/>
      <c r="IQJ54" s="1116"/>
      <c r="IQK54" s="1116"/>
      <c r="IQL54" s="1116"/>
      <c r="IQM54" s="1116"/>
      <c r="IQN54" s="1116"/>
      <c r="IQO54" s="1116"/>
      <c r="IQP54" s="1116"/>
      <c r="IQQ54" s="1116"/>
      <c r="IQR54" s="1116"/>
      <c r="IQS54" s="1116"/>
      <c r="IQT54" s="1116"/>
      <c r="IQU54" s="1116"/>
      <c r="IQV54" s="1116"/>
      <c r="IQW54" s="1116"/>
      <c r="IQX54" s="1116"/>
      <c r="IQY54" s="1116"/>
      <c r="IQZ54" s="1116"/>
      <c r="IRA54" s="1116"/>
      <c r="IRB54" s="1116"/>
      <c r="IRC54" s="1116"/>
      <c r="IRD54" s="1116"/>
      <c r="IRE54" s="1116"/>
      <c r="IRF54" s="1116"/>
      <c r="IRG54" s="1116"/>
      <c r="IRH54" s="1116"/>
      <c r="IRI54" s="1116"/>
      <c r="IRJ54" s="1116"/>
      <c r="IRK54" s="1116"/>
      <c r="IRL54" s="1116"/>
      <c r="IRM54" s="1116"/>
      <c r="IRN54" s="1116"/>
      <c r="IRO54" s="1116"/>
      <c r="IRP54" s="1116"/>
      <c r="IRQ54" s="1116"/>
      <c r="IRR54" s="1116"/>
      <c r="IRS54" s="1116"/>
      <c r="IRT54" s="1116"/>
      <c r="IRU54" s="1116"/>
      <c r="IRV54" s="1116"/>
      <c r="IRW54" s="1116"/>
      <c r="IRX54" s="1116"/>
      <c r="IRY54" s="1116"/>
      <c r="IRZ54" s="1116"/>
      <c r="ISA54" s="1116"/>
      <c r="ISB54" s="1116"/>
      <c r="ISC54" s="1116"/>
      <c r="ISD54" s="1116"/>
      <c r="ISE54" s="1116"/>
      <c r="ISF54" s="1116"/>
      <c r="ISG54" s="1116"/>
      <c r="ISH54" s="1116"/>
      <c r="ISI54" s="1116"/>
      <c r="ISJ54" s="1116"/>
      <c r="ISK54" s="1116"/>
      <c r="ISL54" s="1116"/>
      <c r="ISM54" s="1116"/>
      <c r="ISN54" s="1116"/>
      <c r="ISO54" s="1116"/>
      <c r="ISP54" s="1116"/>
      <c r="ISQ54" s="1116"/>
      <c r="ISR54" s="1116"/>
      <c r="ISS54" s="1116"/>
      <c r="IST54" s="1116"/>
      <c r="ISU54" s="1116"/>
      <c r="ISV54" s="1116"/>
      <c r="ISW54" s="1116"/>
      <c r="ISX54" s="1116"/>
      <c r="ISY54" s="1116"/>
      <c r="ISZ54" s="1116"/>
      <c r="ITA54" s="1116"/>
      <c r="ITB54" s="1116"/>
      <c r="ITC54" s="1116"/>
      <c r="ITD54" s="1116"/>
      <c r="ITE54" s="1116"/>
      <c r="ITF54" s="1116"/>
      <c r="ITG54" s="1116"/>
      <c r="ITH54" s="1116"/>
      <c r="ITI54" s="1116"/>
      <c r="ITJ54" s="1116"/>
      <c r="ITK54" s="1116"/>
      <c r="ITL54" s="1116"/>
      <c r="ITM54" s="1116"/>
      <c r="ITN54" s="1116"/>
      <c r="ITO54" s="1116"/>
      <c r="ITP54" s="1116"/>
      <c r="ITQ54" s="1116"/>
      <c r="ITR54" s="1116"/>
      <c r="ITS54" s="1116"/>
      <c r="ITT54" s="1116"/>
      <c r="ITU54" s="1116"/>
      <c r="ITV54" s="1116"/>
      <c r="ITW54" s="1116"/>
      <c r="ITX54" s="1116"/>
      <c r="ITY54" s="1116"/>
      <c r="ITZ54" s="1116"/>
      <c r="IUA54" s="1116"/>
      <c r="IUB54" s="1116"/>
      <c r="IUC54" s="1116"/>
      <c r="IUD54" s="1116"/>
      <c r="IUE54" s="1116"/>
      <c r="IUF54" s="1116"/>
      <c r="IUG54" s="1116"/>
      <c r="IUH54" s="1116"/>
      <c r="IUI54" s="1116"/>
      <c r="IUJ54" s="1116"/>
      <c r="IUK54" s="1116"/>
      <c r="IUL54" s="1116"/>
      <c r="IUM54" s="1116"/>
      <c r="IUN54" s="1116"/>
      <c r="IUO54" s="1116"/>
      <c r="IUP54" s="1116"/>
      <c r="IUQ54" s="1116"/>
      <c r="IUR54" s="1116"/>
      <c r="IUS54" s="1116"/>
      <c r="IUT54" s="1116"/>
      <c r="IUU54" s="1116"/>
      <c r="IUV54" s="1116"/>
      <c r="IUW54" s="1116"/>
      <c r="IUX54" s="1116"/>
      <c r="IUY54" s="1116"/>
      <c r="IUZ54" s="1116"/>
      <c r="IVA54" s="1116"/>
      <c r="IVB54" s="1116"/>
      <c r="IVC54" s="1116"/>
      <c r="IVD54" s="1116"/>
      <c r="IVE54" s="1116"/>
      <c r="IVF54" s="1116"/>
      <c r="IVG54" s="1116"/>
      <c r="IVH54" s="1116"/>
      <c r="IVI54" s="1116"/>
      <c r="IVJ54" s="1116"/>
      <c r="IVK54" s="1116"/>
      <c r="IVL54" s="1116"/>
      <c r="IVM54" s="1116"/>
      <c r="IVN54" s="1116"/>
      <c r="IVO54" s="1116"/>
      <c r="IVP54" s="1116"/>
      <c r="IVQ54" s="1116"/>
      <c r="IVR54" s="1116"/>
      <c r="IVS54" s="1116"/>
      <c r="IVT54" s="1116"/>
      <c r="IVU54" s="1116"/>
      <c r="IVV54" s="1116"/>
      <c r="IVW54" s="1116"/>
      <c r="IVX54" s="1116"/>
      <c r="IVY54" s="1116"/>
      <c r="IVZ54" s="1116"/>
      <c r="IWA54" s="1116"/>
      <c r="IWB54" s="1116"/>
      <c r="IWC54" s="1116"/>
      <c r="IWD54" s="1116"/>
      <c r="IWE54" s="1116"/>
      <c r="IWF54" s="1116"/>
      <c r="IWG54" s="1116"/>
      <c r="IWH54" s="1116"/>
      <c r="IWI54" s="1116"/>
      <c r="IWJ54" s="1116"/>
      <c r="IWK54" s="1116"/>
      <c r="IWL54" s="1116"/>
      <c r="IWM54" s="1116"/>
      <c r="IWN54" s="1116"/>
      <c r="IWO54" s="1116"/>
      <c r="IWP54" s="1116"/>
      <c r="IWQ54" s="1116"/>
      <c r="IWR54" s="1116"/>
      <c r="IWS54" s="1116"/>
      <c r="IWT54" s="1116"/>
      <c r="IWU54" s="1116"/>
      <c r="IWV54" s="1116"/>
      <c r="IWW54" s="1116"/>
      <c r="IWX54" s="1116"/>
      <c r="IWY54" s="1116"/>
      <c r="IWZ54" s="1116"/>
      <c r="IXA54" s="1116"/>
      <c r="IXB54" s="1116"/>
      <c r="IXC54" s="1116"/>
      <c r="IXD54" s="1116"/>
      <c r="IXE54" s="1116"/>
      <c r="IXF54" s="1116"/>
      <c r="IXG54" s="1116"/>
      <c r="IXH54" s="1116"/>
      <c r="IXI54" s="1116"/>
      <c r="IXJ54" s="1116"/>
      <c r="IXK54" s="1116"/>
      <c r="IXL54" s="1116"/>
      <c r="IXM54" s="1116"/>
      <c r="IXN54" s="1116"/>
      <c r="IXO54" s="1116"/>
      <c r="IXP54" s="1116"/>
      <c r="IXQ54" s="1116"/>
      <c r="IXR54" s="1116"/>
      <c r="IXS54" s="1116"/>
      <c r="IXT54" s="1116"/>
      <c r="IXU54" s="1116"/>
      <c r="IXV54" s="1116"/>
      <c r="IXW54" s="1116"/>
      <c r="IXX54" s="1116"/>
      <c r="IXY54" s="1116"/>
      <c r="IXZ54" s="1116"/>
      <c r="IYA54" s="1116"/>
      <c r="IYB54" s="1116"/>
      <c r="IYC54" s="1116"/>
      <c r="IYD54" s="1116"/>
      <c r="IYE54" s="1116"/>
      <c r="IYF54" s="1116"/>
      <c r="IYG54" s="1116"/>
      <c r="IYH54" s="1116"/>
      <c r="IYI54" s="1116"/>
      <c r="IYJ54" s="1116"/>
      <c r="IYK54" s="1116"/>
      <c r="IYL54" s="1116"/>
      <c r="IYM54" s="1116"/>
      <c r="IYN54" s="1116"/>
      <c r="IYO54" s="1116"/>
      <c r="IYP54" s="1116"/>
      <c r="IYQ54" s="1116"/>
      <c r="IYR54" s="1116"/>
      <c r="IYS54" s="1116"/>
      <c r="IYT54" s="1116"/>
      <c r="IYU54" s="1116"/>
      <c r="IYV54" s="1116"/>
      <c r="IYW54" s="1116"/>
      <c r="IYX54" s="1116"/>
      <c r="IYY54" s="1116"/>
      <c r="IYZ54" s="1116"/>
      <c r="IZA54" s="1116"/>
      <c r="IZB54" s="1116"/>
      <c r="IZC54" s="1116"/>
      <c r="IZD54" s="1116"/>
      <c r="IZE54" s="1116"/>
      <c r="IZF54" s="1116"/>
      <c r="IZG54" s="1116"/>
      <c r="IZH54" s="1116"/>
      <c r="IZI54" s="1116"/>
      <c r="IZJ54" s="1116"/>
      <c r="IZK54" s="1116"/>
      <c r="IZL54" s="1116"/>
      <c r="IZM54" s="1116"/>
      <c r="IZN54" s="1116"/>
      <c r="IZO54" s="1116"/>
      <c r="IZP54" s="1116"/>
      <c r="IZQ54" s="1116"/>
      <c r="IZR54" s="1116"/>
      <c r="IZS54" s="1116"/>
      <c r="IZT54" s="1116"/>
      <c r="IZU54" s="1116"/>
      <c r="IZV54" s="1116"/>
      <c r="IZW54" s="1116"/>
      <c r="IZX54" s="1116"/>
      <c r="IZY54" s="1116"/>
      <c r="IZZ54" s="1116"/>
      <c r="JAA54" s="1116"/>
      <c r="JAB54" s="1116"/>
      <c r="JAC54" s="1116"/>
      <c r="JAD54" s="1116"/>
      <c r="JAE54" s="1116"/>
      <c r="JAF54" s="1116"/>
      <c r="JAG54" s="1116"/>
      <c r="JAH54" s="1116"/>
      <c r="JAI54" s="1116"/>
      <c r="JAJ54" s="1116"/>
      <c r="JAK54" s="1116"/>
      <c r="JAL54" s="1116"/>
      <c r="JAM54" s="1116"/>
      <c r="JAN54" s="1116"/>
      <c r="JAO54" s="1116"/>
      <c r="JAP54" s="1116"/>
      <c r="JAQ54" s="1116"/>
      <c r="JAR54" s="1116"/>
      <c r="JAS54" s="1116"/>
      <c r="JAT54" s="1116"/>
      <c r="JAU54" s="1116"/>
      <c r="JAV54" s="1116"/>
      <c r="JAW54" s="1116"/>
      <c r="JAX54" s="1116"/>
      <c r="JAY54" s="1116"/>
      <c r="JAZ54" s="1116"/>
      <c r="JBA54" s="1116"/>
      <c r="JBB54" s="1116"/>
      <c r="JBC54" s="1116"/>
      <c r="JBD54" s="1116"/>
      <c r="JBE54" s="1116"/>
      <c r="JBF54" s="1116"/>
      <c r="JBG54" s="1116"/>
      <c r="JBH54" s="1116"/>
      <c r="JBI54" s="1116"/>
      <c r="JBJ54" s="1116"/>
      <c r="JBK54" s="1116"/>
      <c r="JBL54" s="1116"/>
      <c r="JBM54" s="1116"/>
      <c r="JBN54" s="1116"/>
      <c r="JBO54" s="1116"/>
      <c r="JBP54" s="1116"/>
      <c r="JBQ54" s="1116"/>
      <c r="JBR54" s="1116"/>
      <c r="JBS54" s="1116"/>
      <c r="JBT54" s="1116"/>
      <c r="JBU54" s="1116"/>
      <c r="JBV54" s="1116"/>
      <c r="JBW54" s="1116"/>
      <c r="JBX54" s="1116"/>
      <c r="JBY54" s="1116"/>
      <c r="JBZ54" s="1116"/>
      <c r="JCA54" s="1116"/>
      <c r="JCB54" s="1116"/>
      <c r="JCC54" s="1116"/>
      <c r="JCD54" s="1116"/>
      <c r="JCE54" s="1116"/>
      <c r="JCF54" s="1116"/>
      <c r="JCG54" s="1116"/>
      <c r="JCH54" s="1116"/>
      <c r="JCI54" s="1116"/>
      <c r="JCJ54" s="1116"/>
      <c r="JCK54" s="1116"/>
      <c r="JCL54" s="1116"/>
      <c r="JCM54" s="1116"/>
      <c r="JCN54" s="1116"/>
      <c r="JCO54" s="1116"/>
      <c r="JCP54" s="1116"/>
      <c r="JCQ54" s="1116"/>
      <c r="JCR54" s="1116"/>
      <c r="JCS54" s="1116"/>
      <c r="JCT54" s="1116"/>
      <c r="JCU54" s="1116"/>
      <c r="JCV54" s="1116"/>
      <c r="JCW54" s="1116"/>
      <c r="JCX54" s="1116"/>
      <c r="JCY54" s="1116"/>
      <c r="JCZ54" s="1116"/>
      <c r="JDA54" s="1116"/>
      <c r="JDB54" s="1116"/>
      <c r="JDC54" s="1116"/>
      <c r="JDD54" s="1116"/>
      <c r="JDE54" s="1116"/>
      <c r="JDF54" s="1116"/>
      <c r="JDG54" s="1116"/>
      <c r="JDH54" s="1116"/>
      <c r="JDI54" s="1116"/>
      <c r="JDJ54" s="1116"/>
      <c r="JDK54" s="1116"/>
      <c r="JDL54" s="1116"/>
      <c r="JDM54" s="1116"/>
      <c r="JDN54" s="1116"/>
      <c r="JDO54" s="1116"/>
      <c r="JDP54" s="1116"/>
      <c r="JDQ54" s="1116"/>
      <c r="JDR54" s="1116"/>
      <c r="JDS54" s="1116"/>
      <c r="JDT54" s="1116"/>
      <c r="JDU54" s="1116"/>
      <c r="JDV54" s="1116"/>
      <c r="JDW54" s="1116"/>
      <c r="JDX54" s="1116"/>
      <c r="JDY54" s="1116"/>
      <c r="JDZ54" s="1116"/>
      <c r="JEA54" s="1116"/>
      <c r="JEB54" s="1116"/>
      <c r="JEC54" s="1116"/>
      <c r="JED54" s="1116"/>
      <c r="JEE54" s="1116"/>
      <c r="JEF54" s="1116"/>
      <c r="JEG54" s="1116"/>
      <c r="JEH54" s="1116"/>
      <c r="JEI54" s="1116"/>
      <c r="JEJ54" s="1116"/>
      <c r="JEK54" s="1116"/>
      <c r="JEL54" s="1116"/>
      <c r="JEM54" s="1116"/>
      <c r="JEN54" s="1116"/>
      <c r="JEO54" s="1116"/>
      <c r="JEP54" s="1116"/>
      <c r="JEQ54" s="1116"/>
      <c r="JER54" s="1116"/>
      <c r="JES54" s="1116"/>
      <c r="JET54" s="1116"/>
      <c r="JEU54" s="1116"/>
      <c r="JEV54" s="1116"/>
      <c r="JEW54" s="1116"/>
      <c r="JEX54" s="1116"/>
      <c r="JEY54" s="1116"/>
      <c r="JEZ54" s="1116"/>
      <c r="JFA54" s="1116"/>
      <c r="JFB54" s="1116"/>
      <c r="JFC54" s="1116"/>
      <c r="JFD54" s="1116"/>
      <c r="JFE54" s="1116"/>
      <c r="JFF54" s="1116"/>
      <c r="JFG54" s="1116"/>
      <c r="JFH54" s="1116"/>
      <c r="JFI54" s="1116"/>
      <c r="JFJ54" s="1116"/>
      <c r="JFK54" s="1116"/>
      <c r="JFL54" s="1116"/>
      <c r="JFM54" s="1116"/>
      <c r="JFN54" s="1116"/>
      <c r="JFO54" s="1116"/>
      <c r="JFP54" s="1116"/>
      <c r="JFQ54" s="1116"/>
      <c r="JFR54" s="1116"/>
      <c r="JFS54" s="1116"/>
      <c r="JFT54" s="1116"/>
      <c r="JFU54" s="1116"/>
      <c r="JFV54" s="1116"/>
      <c r="JFW54" s="1116"/>
      <c r="JFX54" s="1116"/>
      <c r="JFY54" s="1116"/>
      <c r="JFZ54" s="1116"/>
      <c r="JGA54" s="1116"/>
      <c r="JGB54" s="1116"/>
      <c r="JGC54" s="1116"/>
      <c r="JGD54" s="1116"/>
      <c r="JGE54" s="1116"/>
      <c r="JGF54" s="1116"/>
      <c r="JGG54" s="1116"/>
      <c r="JGH54" s="1116"/>
      <c r="JGI54" s="1116"/>
      <c r="JGJ54" s="1116"/>
      <c r="JGK54" s="1116"/>
      <c r="JGL54" s="1116"/>
      <c r="JGM54" s="1116"/>
      <c r="JGN54" s="1116"/>
      <c r="JGO54" s="1116"/>
      <c r="JGP54" s="1116"/>
      <c r="JGQ54" s="1116"/>
      <c r="JGR54" s="1116"/>
      <c r="JGS54" s="1116"/>
      <c r="JGT54" s="1116"/>
      <c r="JGU54" s="1116"/>
      <c r="JGV54" s="1116"/>
      <c r="JGW54" s="1116"/>
      <c r="JGX54" s="1116"/>
      <c r="JGY54" s="1116"/>
      <c r="JGZ54" s="1116"/>
      <c r="JHA54" s="1116"/>
      <c r="JHB54" s="1116"/>
      <c r="JHC54" s="1116"/>
      <c r="JHD54" s="1116"/>
      <c r="JHE54" s="1116"/>
      <c r="JHF54" s="1116"/>
      <c r="JHG54" s="1116"/>
      <c r="JHH54" s="1116"/>
      <c r="JHI54" s="1116"/>
      <c r="JHJ54" s="1116"/>
      <c r="JHK54" s="1116"/>
      <c r="JHL54" s="1116"/>
      <c r="JHM54" s="1116"/>
      <c r="JHN54" s="1116"/>
      <c r="JHO54" s="1116"/>
      <c r="JHP54" s="1116"/>
      <c r="JHQ54" s="1116"/>
      <c r="JHR54" s="1116"/>
      <c r="JHS54" s="1116"/>
      <c r="JHT54" s="1116"/>
      <c r="JHU54" s="1116"/>
      <c r="JHV54" s="1116"/>
      <c r="JHW54" s="1116"/>
      <c r="JHX54" s="1116"/>
      <c r="JHY54" s="1116"/>
      <c r="JHZ54" s="1116"/>
      <c r="JIA54" s="1116"/>
      <c r="JIB54" s="1116"/>
      <c r="JIC54" s="1116"/>
      <c r="JID54" s="1116"/>
      <c r="JIE54" s="1116"/>
      <c r="JIF54" s="1116"/>
      <c r="JIG54" s="1116"/>
      <c r="JIH54" s="1116"/>
      <c r="JII54" s="1116"/>
      <c r="JIJ54" s="1116"/>
      <c r="JIK54" s="1116"/>
      <c r="JIL54" s="1116"/>
      <c r="JIM54" s="1116"/>
      <c r="JIN54" s="1116"/>
      <c r="JIO54" s="1116"/>
      <c r="JIP54" s="1116"/>
      <c r="JIQ54" s="1116"/>
      <c r="JIR54" s="1116"/>
      <c r="JIS54" s="1116"/>
      <c r="JIT54" s="1116"/>
      <c r="JIU54" s="1116"/>
      <c r="JIV54" s="1116"/>
      <c r="JIW54" s="1116"/>
      <c r="JIX54" s="1116"/>
      <c r="JIY54" s="1116"/>
      <c r="JIZ54" s="1116"/>
      <c r="JJA54" s="1116"/>
      <c r="JJB54" s="1116"/>
      <c r="JJC54" s="1116"/>
      <c r="JJD54" s="1116"/>
      <c r="JJE54" s="1116"/>
      <c r="JJF54" s="1116"/>
      <c r="JJG54" s="1116"/>
      <c r="JJH54" s="1116"/>
      <c r="JJI54" s="1116"/>
      <c r="JJJ54" s="1116"/>
      <c r="JJK54" s="1116"/>
      <c r="JJL54" s="1116"/>
      <c r="JJM54" s="1116"/>
      <c r="JJN54" s="1116"/>
      <c r="JJO54" s="1116"/>
      <c r="JJP54" s="1116"/>
      <c r="JJQ54" s="1116"/>
      <c r="JJR54" s="1116"/>
      <c r="JJS54" s="1116"/>
      <c r="JJT54" s="1116"/>
      <c r="JJU54" s="1116"/>
      <c r="JJV54" s="1116"/>
      <c r="JJW54" s="1116"/>
      <c r="JJX54" s="1116"/>
      <c r="JJY54" s="1116"/>
      <c r="JJZ54" s="1116"/>
      <c r="JKA54" s="1116"/>
      <c r="JKB54" s="1116"/>
      <c r="JKC54" s="1116"/>
      <c r="JKD54" s="1116"/>
      <c r="JKE54" s="1116"/>
      <c r="JKF54" s="1116"/>
      <c r="JKG54" s="1116"/>
      <c r="JKH54" s="1116"/>
      <c r="JKI54" s="1116"/>
      <c r="JKJ54" s="1116"/>
      <c r="JKK54" s="1116"/>
      <c r="JKL54" s="1116"/>
      <c r="JKM54" s="1116"/>
      <c r="JKN54" s="1116"/>
      <c r="JKO54" s="1116"/>
      <c r="JKP54" s="1116"/>
      <c r="JKQ54" s="1116"/>
      <c r="JKR54" s="1116"/>
      <c r="JKS54" s="1116"/>
      <c r="JKT54" s="1116"/>
      <c r="JKU54" s="1116"/>
      <c r="JKV54" s="1116"/>
      <c r="JKW54" s="1116"/>
      <c r="JKX54" s="1116"/>
      <c r="JKY54" s="1116"/>
      <c r="JKZ54" s="1116"/>
      <c r="JLA54" s="1116"/>
      <c r="JLB54" s="1116"/>
      <c r="JLC54" s="1116"/>
      <c r="JLD54" s="1116"/>
      <c r="JLE54" s="1116"/>
      <c r="JLF54" s="1116"/>
      <c r="JLG54" s="1116"/>
      <c r="JLH54" s="1116"/>
      <c r="JLI54" s="1116"/>
      <c r="JLJ54" s="1116"/>
      <c r="JLK54" s="1116"/>
      <c r="JLL54" s="1116"/>
      <c r="JLM54" s="1116"/>
      <c r="JLN54" s="1116"/>
      <c r="JLO54" s="1116"/>
      <c r="JLP54" s="1116"/>
      <c r="JLQ54" s="1116"/>
      <c r="JLR54" s="1116"/>
      <c r="JLS54" s="1116"/>
      <c r="JLT54" s="1116"/>
      <c r="JLU54" s="1116"/>
      <c r="JLV54" s="1116"/>
      <c r="JLW54" s="1116"/>
      <c r="JLX54" s="1116"/>
      <c r="JLY54" s="1116"/>
      <c r="JLZ54" s="1116"/>
      <c r="JMA54" s="1116"/>
      <c r="JMB54" s="1116"/>
      <c r="JMC54" s="1116"/>
      <c r="JMD54" s="1116"/>
      <c r="JME54" s="1116"/>
      <c r="JMF54" s="1116"/>
      <c r="JMG54" s="1116"/>
      <c r="JMH54" s="1116"/>
      <c r="JMI54" s="1116"/>
      <c r="JMJ54" s="1116"/>
      <c r="JMK54" s="1116"/>
      <c r="JML54" s="1116"/>
      <c r="JMM54" s="1116"/>
      <c r="JMN54" s="1116"/>
      <c r="JMO54" s="1116"/>
      <c r="JMP54" s="1116"/>
      <c r="JMQ54" s="1116"/>
      <c r="JMR54" s="1116"/>
      <c r="JMS54" s="1116"/>
      <c r="JMT54" s="1116"/>
      <c r="JMU54" s="1116"/>
      <c r="JMV54" s="1116"/>
      <c r="JMW54" s="1116"/>
      <c r="JMX54" s="1116"/>
      <c r="JMY54" s="1116"/>
      <c r="JMZ54" s="1116"/>
      <c r="JNA54" s="1116"/>
      <c r="JNB54" s="1116"/>
      <c r="JNC54" s="1116"/>
      <c r="JND54" s="1116"/>
      <c r="JNE54" s="1116"/>
      <c r="JNF54" s="1116"/>
      <c r="JNG54" s="1116"/>
      <c r="JNH54" s="1116"/>
      <c r="JNI54" s="1116"/>
      <c r="JNJ54" s="1116"/>
      <c r="JNK54" s="1116"/>
      <c r="JNL54" s="1116"/>
      <c r="JNM54" s="1116"/>
      <c r="JNN54" s="1116"/>
      <c r="JNO54" s="1116"/>
      <c r="JNP54" s="1116"/>
      <c r="JNQ54" s="1116"/>
      <c r="JNR54" s="1116"/>
      <c r="JNS54" s="1116"/>
      <c r="JNT54" s="1116"/>
      <c r="JNU54" s="1116"/>
      <c r="JNV54" s="1116"/>
      <c r="JNW54" s="1116"/>
      <c r="JNX54" s="1116"/>
      <c r="JNY54" s="1116"/>
      <c r="JNZ54" s="1116"/>
      <c r="JOA54" s="1116"/>
      <c r="JOB54" s="1116"/>
      <c r="JOC54" s="1116"/>
      <c r="JOD54" s="1116"/>
      <c r="JOE54" s="1116"/>
      <c r="JOF54" s="1116"/>
      <c r="JOG54" s="1116"/>
      <c r="JOH54" s="1116"/>
      <c r="JOI54" s="1116"/>
      <c r="JOJ54" s="1116"/>
      <c r="JOK54" s="1116"/>
      <c r="JOL54" s="1116"/>
      <c r="JOM54" s="1116"/>
      <c r="JON54" s="1116"/>
      <c r="JOO54" s="1116"/>
      <c r="JOP54" s="1116"/>
      <c r="JOQ54" s="1116"/>
      <c r="JOR54" s="1116"/>
      <c r="JOS54" s="1116"/>
      <c r="JOT54" s="1116"/>
      <c r="JOU54" s="1116"/>
      <c r="JOV54" s="1116"/>
      <c r="JOW54" s="1116"/>
      <c r="JOX54" s="1116"/>
      <c r="JOY54" s="1116"/>
      <c r="JOZ54" s="1116"/>
      <c r="JPA54" s="1116"/>
      <c r="JPB54" s="1116"/>
      <c r="JPC54" s="1116"/>
      <c r="JPD54" s="1116"/>
      <c r="JPE54" s="1116"/>
      <c r="JPF54" s="1116"/>
      <c r="JPG54" s="1116"/>
      <c r="JPH54" s="1116"/>
      <c r="JPI54" s="1116"/>
      <c r="JPJ54" s="1116"/>
      <c r="JPK54" s="1116"/>
      <c r="JPL54" s="1116"/>
      <c r="JPM54" s="1116"/>
      <c r="JPN54" s="1116"/>
      <c r="JPO54" s="1116"/>
      <c r="JPP54" s="1116"/>
      <c r="JPQ54" s="1116"/>
      <c r="JPR54" s="1116"/>
      <c r="JPS54" s="1116"/>
      <c r="JPT54" s="1116"/>
      <c r="JPU54" s="1116"/>
      <c r="JPV54" s="1116"/>
      <c r="JPW54" s="1116"/>
      <c r="JPX54" s="1116"/>
      <c r="JPY54" s="1116"/>
      <c r="JPZ54" s="1116"/>
      <c r="JQA54" s="1116"/>
      <c r="JQB54" s="1116"/>
      <c r="JQC54" s="1116"/>
      <c r="JQD54" s="1116"/>
      <c r="JQE54" s="1116"/>
      <c r="JQF54" s="1116"/>
      <c r="JQG54" s="1116"/>
      <c r="JQH54" s="1116"/>
      <c r="JQI54" s="1116"/>
      <c r="JQJ54" s="1116"/>
      <c r="JQK54" s="1116"/>
      <c r="JQL54" s="1116"/>
      <c r="JQM54" s="1116"/>
      <c r="JQN54" s="1116"/>
      <c r="JQO54" s="1116"/>
      <c r="JQP54" s="1116"/>
      <c r="JQQ54" s="1116"/>
      <c r="JQR54" s="1116"/>
      <c r="JQS54" s="1116"/>
      <c r="JQT54" s="1116"/>
      <c r="JQU54" s="1116"/>
      <c r="JQV54" s="1116"/>
      <c r="JQW54" s="1116"/>
      <c r="JQX54" s="1116"/>
      <c r="JQY54" s="1116"/>
      <c r="JQZ54" s="1116"/>
      <c r="JRA54" s="1116"/>
      <c r="JRB54" s="1116"/>
      <c r="JRC54" s="1116"/>
      <c r="JRD54" s="1116"/>
      <c r="JRE54" s="1116"/>
      <c r="JRF54" s="1116"/>
      <c r="JRG54" s="1116"/>
      <c r="JRH54" s="1116"/>
      <c r="JRI54" s="1116"/>
      <c r="JRJ54" s="1116"/>
      <c r="JRK54" s="1116"/>
      <c r="JRL54" s="1116"/>
      <c r="JRM54" s="1116"/>
      <c r="JRN54" s="1116"/>
      <c r="JRO54" s="1116"/>
      <c r="JRP54" s="1116"/>
      <c r="JRQ54" s="1116"/>
      <c r="JRR54" s="1116"/>
      <c r="JRS54" s="1116"/>
      <c r="JRT54" s="1116"/>
      <c r="JRU54" s="1116"/>
      <c r="JRV54" s="1116"/>
      <c r="JRW54" s="1116"/>
      <c r="JRX54" s="1116"/>
      <c r="JRY54" s="1116"/>
      <c r="JRZ54" s="1116"/>
      <c r="JSA54" s="1116"/>
      <c r="JSB54" s="1116"/>
      <c r="JSC54" s="1116"/>
      <c r="JSD54" s="1116"/>
      <c r="JSE54" s="1116"/>
      <c r="JSF54" s="1116"/>
      <c r="JSG54" s="1116"/>
      <c r="JSH54" s="1116"/>
      <c r="JSI54" s="1116"/>
      <c r="JSJ54" s="1116"/>
      <c r="JSK54" s="1116"/>
      <c r="JSL54" s="1116"/>
      <c r="JSM54" s="1116"/>
      <c r="JSN54" s="1116"/>
      <c r="JSO54" s="1116"/>
      <c r="JSP54" s="1116"/>
      <c r="JSQ54" s="1116"/>
      <c r="JSR54" s="1116"/>
      <c r="JSS54" s="1116"/>
      <c r="JST54" s="1116"/>
      <c r="JSU54" s="1116"/>
      <c r="JSV54" s="1116"/>
      <c r="JSW54" s="1116"/>
      <c r="JSX54" s="1116"/>
      <c r="JSY54" s="1116"/>
      <c r="JSZ54" s="1116"/>
      <c r="JTA54" s="1116"/>
      <c r="JTB54" s="1116"/>
      <c r="JTC54" s="1116"/>
      <c r="JTD54" s="1116"/>
      <c r="JTE54" s="1116"/>
      <c r="JTF54" s="1116"/>
      <c r="JTG54" s="1116"/>
      <c r="JTH54" s="1116"/>
      <c r="JTI54" s="1116"/>
      <c r="JTJ54" s="1116"/>
      <c r="JTK54" s="1116"/>
      <c r="JTL54" s="1116"/>
      <c r="JTM54" s="1116"/>
      <c r="JTN54" s="1116"/>
      <c r="JTO54" s="1116"/>
      <c r="JTP54" s="1116"/>
      <c r="JTQ54" s="1116"/>
      <c r="JTR54" s="1116"/>
      <c r="JTS54" s="1116"/>
      <c r="JTT54" s="1116"/>
      <c r="JTU54" s="1116"/>
      <c r="JTV54" s="1116"/>
      <c r="JTW54" s="1116"/>
      <c r="JTX54" s="1116"/>
      <c r="JTY54" s="1116"/>
      <c r="JTZ54" s="1116"/>
      <c r="JUA54" s="1116"/>
      <c r="JUB54" s="1116"/>
      <c r="JUC54" s="1116"/>
      <c r="JUD54" s="1116"/>
      <c r="JUE54" s="1116"/>
      <c r="JUF54" s="1116"/>
      <c r="JUG54" s="1116"/>
      <c r="JUH54" s="1116"/>
      <c r="JUI54" s="1116"/>
      <c r="JUJ54" s="1116"/>
      <c r="JUK54" s="1116"/>
      <c r="JUL54" s="1116"/>
      <c r="JUM54" s="1116"/>
      <c r="JUN54" s="1116"/>
      <c r="JUO54" s="1116"/>
      <c r="JUP54" s="1116"/>
      <c r="JUQ54" s="1116"/>
      <c r="JUR54" s="1116"/>
      <c r="JUS54" s="1116"/>
      <c r="JUT54" s="1116"/>
      <c r="JUU54" s="1116"/>
      <c r="JUV54" s="1116"/>
      <c r="JUW54" s="1116"/>
      <c r="JUX54" s="1116"/>
      <c r="JUY54" s="1116"/>
      <c r="JUZ54" s="1116"/>
      <c r="JVA54" s="1116"/>
      <c r="JVB54" s="1116"/>
      <c r="JVC54" s="1116"/>
      <c r="JVD54" s="1116"/>
      <c r="JVE54" s="1116"/>
      <c r="JVF54" s="1116"/>
      <c r="JVG54" s="1116"/>
      <c r="JVH54" s="1116"/>
      <c r="JVI54" s="1116"/>
      <c r="JVJ54" s="1116"/>
      <c r="JVK54" s="1116"/>
      <c r="JVL54" s="1116"/>
      <c r="JVM54" s="1116"/>
      <c r="JVN54" s="1116"/>
      <c r="JVO54" s="1116"/>
      <c r="JVP54" s="1116"/>
      <c r="JVQ54" s="1116"/>
      <c r="JVR54" s="1116"/>
      <c r="JVS54" s="1116"/>
      <c r="JVT54" s="1116"/>
      <c r="JVU54" s="1116"/>
      <c r="JVV54" s="1116"/>
      <c r="JVW54" s="1116"/>
      <c r="JVX54" s="1116"/>
      <c r="JVY54" s="1116"/>
      <c r="JVZ54" s="1116"/>
      <c r="JWA54" s="1116"/>
      <c r="JWB54" s="1116"/>
      <c r="JWC54" s="1116"/>
      <c r="JWD54" s="1116"/>
      <c r="JWE54" s="1116"/>
      <c r="JWF54" s="1116"/>
      <c r="JWG54" s="1116"/>
      <c r="JWH54" s="1116"/>
      <c r="JWI54" s="1116"/>
      <c r="JWJ54" s="1116"/>
      <c r="JWK54" s="1116"/>
      <c r="JWL54" s="1116"/>
      <c r="JWM54" s="1116"/>
      <c r="JWN54" s="1116"/>
      <c r="JWO54" s="1116"/>
      <c r="JWP54" s="1116"/>
      <c r="JWQ54" s="1116"/>
      <c r="JWR54" s="1116"/>
      <c r="JWS54" s="1116"/>
      <c r="JWT54" s="1116"/>
      <c r="JWU54" s="1116"/>
      <c r="JWV54" s="1116"/>
      <c r="JWW54" s="1116"/>
      <c r="JWX54" s="1116"/>
      <c r="JWY54" s="1116"/>
      <c r="JWZ54" s="1116"/>
      <c r="JXA54" s="1116"/>
      <c r="JXB54" s="1116"/>
      <c r="JXC54" s="1116"/>
      <c r="JXD54" s="1116"/>
      <c r="JXE54" s="1116"/>
      <c r="JXF54" s="1116"/>
      <c r="JXG54" s="1116"/>
      <c r="JXH54" s="1116"/>
      <c r="JXI54" s="1116"/>
      <c r="JXJ54" s="1116"/>
      <c r="JXK54" s="1116"/>
      <c r="JXL54" s="1116"/>
      <c r="JXM54" s="1116"/>
      <c r="JXN54" s="1116"/>
      <c r="JXO54" s="1116"/>
      <c r="JXP54" s="1116"/>
      <c r="JXQ54" s="1116"/>
      <c r="JXR54" s="1116"/>
      <c r="JXS54" s="1116"/>
      <c r="JXT54" s="1116"/>
      <c r="JXU54" s="1116"/>
      <c r="JXV54" s="1116"/>
      <c r="JXW54" s="1116"/>
      <c r="JXX54" s="1116"/>
      <c r="JXY54" s="1116"/>
      <c r="JXZ54" s="1116"/>
      <c r="JYA54" s="1116"/>
      <c r="JYB54" s="1116"/>
      <c r="JYC54" s="1116"/>
      <c r="JYD54" s="1116"/>
      <c r="JYE54" s="1116"/>
      <c r="JYF54" s="1116"/>
      <c r="JYG54" s="1116"/>
      <c r="JYH54" s="1116"/>
      <c r="JYI54" s="1116"/>
      <c r="JYJ54" s="1116"/>
      <c r="JYK54" s="1116"/>
      <c r="JYL54" s="1116"/>
      <c r="JYM54" s="1116"/>
      <c r="JYN54" s="1116"/>
      <c r="JYO54" s="1116"/>
      <c r="JYP54" s="1116"/>
      <c r="JYQ54" s="1116"/>
      <c r="JYR54" s="1116"/>
      <c r="JYS54" s="1116"/>
      <c r="JYT54" s="1116"/>
      <c r="JYU54" s="1116"/>
      <c r="JYV54" s="1116"/>
      <c r="JYW54" s="1116"/>
      <c r="JYX54" s="1116"/>
      <c r="JYY54" s="1116"/>
      <c r="JYZ54" s="1116"/>
      <c r="JZA54" s="1116"/>
      <c r="JZB54" s="1116"/>
      <c r="JZC54" s="1116"/>
      <c r="JZD54" s="1116"/>
      <c r="JZE54" s="1116"/>
      <c r="JZF54" s="1116"/>
      <c r="JZG54" s="1116"/>
      <c r="JZH54" s="1116"/>
      <c r="JZI54" s="1116"/>
      <c r="JZJ54" s="1116"/>
      <c r="JZK54" s="1116"/>
      <c r="JZL54" s="1116"/>
      <c r="JZM54" s="1116"/>
      <c r="JZN54" s="1116"/>
      <c r="JZO54" s="1116"/>
      <c r="JZP54" s="1116"/>
      <c r="JZQ54" s="1116"/>
      <c r="JZR54" s="1116"/>
      <c r="JZS54" s="1116"/>
      <c r="JZT54" s="1116"/>
      <c r="JZU54" s="1116"/>
      <c r="JZV54" s="1116"/>
      <c r="JZW54" s="1116"/>
      <c r="JZX54" s="1116"/>
      <c r="JZY54" s="1116"/>
      <c r="JZZ54" s="1116"/>
      <c r="KAA54" s="1116"/>
      <c r="KAB54" s="1116"/>
      <c r="KAC54" s="1116"/>
      <c r="KAD54" s="1116"/>
      <c r="KAE54" s="1116"/>
      <c r="KAF54" s="1116"/>
      <c r="KAG54" s="1116"/>
      <c r="KAH54" s="1116"/>
      <c r="KAI54" s="1116"/>
      <c r="KAJ54" s="1116"/>
      <c r="KAK54" s="1116"/>
      <c r="KAL54" s="1116"/>
      <c r="KAM54" s="1116"/>
      <c r="KAN54" s="1116"/>
      <c r="KAO54" s="1116"/>
      <c r="KAP54" s="1116"/>
      <c r="KAQ54" s="1116"/>
      <c r="KAR54" s="1116"/>
      <c r="KAS54" s="1116"/>
      <c r="KAT54" s="1116"/>
      <c r="KAU54" s="1116"/>
      <c r="KAV54" s="1116"/>
      <c r="KAW54" s="1116"/>
      <c r="KAX54" s="1116"/>
      <c r="KAY54" s="1116"/>
      <c r="KAZ54" s="1116"/>
      <c r="KBA54" s="1116"/>
      <c r="KBB54" s="1116"/>
      <c r="KBC54" s="1116"/>
      <c r="KBD54" s="1116"/>
      <c r="KBE54" s="1116"/>
      <c r="KBF54" s="1116"/>
      <c r="KBG54" s="1116"/>
      <c r="KBH54" s="1116"/>
      <c r="KBI54" s="1116"/>
      <c r="KBJ54" s="1116"/>
      <c r="KBK54" s="1116"/>
      <c r="KBL54" s="1116"/>
      <c r="KBM54" s="1116"/>
      <c r="KBN54" s="1116"/>
      <c r="KBO54" s="1116"/>
      <c r="KBP54" s="1116"/>
      <c r="KBQ54" s="1116"/>
      <c r="KBR54" s="1116"/>
      <c r="KBS54" s="1116"/>
      <c r="KBT54" s="1116"/>
      <c r="KBU54" s="1116"/>
      <c r="KBV54" s="1116"/>
      <c r="KBW54" s="1116"/>
      <c r="KBX54" s="1116"/>
      <c r="KBY54" s="1116"/>
      <c r="KBZ54" s="1116"/>
      <c r="KCA54" s="1116"/>
      <c r="KCB54" s="1116"/>
      <c r="KCC54" s="1116"/>
      <c r="KCD54" s="1116"/>
      <c r="KCE54" s="1116"/>
      <c r="KCF54" s="1116"/>
      <c r="KCG54" s="1116"/>
      <c r="KCH54" s="1116"/>
      <c r="KCI54" s="1116"/>
      <c r="KCJ54" s="1116"/>
      <c r="KCK54" s="1116"/>
      <c r="KCL54" s="1116"/>
      <c r="KCM54" s="1116"/>
      <c r="KCN54" s="1116"/>
      <c r="KCO54" s="1116"/>
      <c r="KCP54" s="1116"/>
      <c r="KCQ54" s="1116"/>
      <c r="KCR54" s="1116"/>
      <c r="KCS54" s="1116"/>
      <c r="KCT54" s="1116"/>
      <c r="KCU54" s="1116"/>
      <c r="KCV54" s="1116"/>
      <c r="KCW54" s="1116"/>
      <c r="KCX54" s="1116"/>
      <c r="KCY54" s="1116"/>
      <c r="KCZ54" s="1116"/>
      <c r="KDA54" s="1116"/>
      <c r="KDB54" s="1116"/>
      <c r="KDC54" s="1116"/>
      <c r="KDD54" s="1116"/>
      <c r="KDE54" s="1116"/>
      <c r="KDF54" s="1116"/>
      <c r="KDG54" s="1116"/>
      <c r="KDH54" s="1116"/>
      <c r="KDI54" s="1116"/>
      <c r="KDJ54" s="1116"/>
      <c r="KDK54" s="1116"/>
      <c r="KDL54" s="1116"/>
      <c r="KDM54" s="1116"/>
      <c r="KDN54" s="1116"/>
      <c r="KDO54" s="1116"/>
      <c r="KDP54" s="1116"/>
      <c r="KDQ54" s="1116"/>
      <c r="KDR54" s="1116"/>
      <c r="KDS54" s="1116"/>
      <c r="KDT54" s="1116"/>
      <c r="KDU54" s="1116"/>
      <c r="KDV54" s="1116"/>
      <c r="KDW54" s="1116"/>
      <c r="KDX54" s="1116"/>
      <c r="KDY54" s="1116"/>
      <c r="KDZ54" s="1116"/>
      <c r="KEA54" s="1116"/>
      <c r="KEB54" s="1116"/>
      <c r="KEC54" s="1116"/>
      <c r="KED54" s="1116"/>
      <c r="KEE54" s="1116"/>
      <c r="KEF54" s="1116"/>
      <c r="KEG54" s="1116"/>
      <c r="KEH54" s="1116"/>
      <c r="KEI54" s="1116"/>
      <c r="KEJ54" s="1116"/>
      <c r="KEK54" s="1116"/>
      <c r="KEL54" s="1116"/>
      <c r="KEM54" s="1116"/>
      <c r="KEN54" s="1116"/>
      <c r="KEO54" s="1116"/>
      <c r="KEP54" s="1116"/>
      <c r="KEQ54" s="1116"/>
      <c r="KER54" s="1116"/>
      <c r="KES54" s="1116"/>
      <c r="KET54" s="1116"/>
      <c r="KEU54" s="1116"/>
      <c r="KEV54" s="1116"/>
      <c r="KEW54" s="1116"/>
      <c r="KEX54" s="1116"/>
      <c r="KEY54" s="1116"/>
      <c r="KEZ54" s="1116"/>
      <c r="KFA54" s="1116"/>
      <c r="KFB54" s="1116"/>
      <c r="KFC54" s="1116"/>
      <c r="KFD54" s="1116"/>
      <c r="KFE54" s="1116"/>
      <c r="KFF54" s="1116"/>
      <c r="KFG54" s="1116"/>
      <c r="KFH54" s="1116"/>
      <c r="KFI54" s="1116"/>
      <c r="KFJ54" s="1116"/>
      <c r="KFK54" s="1116"/>
      <c r="KFL54" s="1116"/>
      <c r="KFM54" s="1116"/>
      <c r="KFN54" s="1116"/>
      <c r="KFO54" s="1116"/>
      <c r="KFP54" s="1116"/>
      <c r="KFQ54" s="1116"/>
      <c r="KFR54" s="1116"/>
      <c r="KFS54" s="1116"/>
      <c r="KFT54" s="1116"/>
      <c r="KFU54" s="1116"/>
      <c r="KFV54" s="1116"/>
      <c r="KFW54" s="1116"/>
      <c r="KFX54" s="1116"/>
      <c r="KFY54" s="1116"/>
      <c r="KFZ54" s="1116"/>
      <c r="KGA54" s="1116"/>
      <c r="KGB54" s="1116"/>
      <c r="KGC54" s="1116"/>
      <c r="KGD54" s="1116"/>
      <c r="KGE54" s="1116"/>
      <c r="KGF54" s="1116"/>
      <c r="KGG54" s="1116"/>
      <c r="KGH54" s="1116"/>
      <c r="KGI54" s="1116"/>
      <c r="KGJ54" s="1116"/>
      <c r="KGK54" s="1116"/>
      <c r="KGL54" s="1116"/>
      <c r="KGM54" s="1116"/>
      <c r="KGN54" s="1116"/>
      <c r="KGO54" s="1116"/>
      <c r="KGP54" s="1116"/>
      <c r="KGQ54" s="1116"/>
      <c r="KGR54" s="1116"/>
      <c r="KGS54" s="1116"/>
      <c r="KGT54" s="1116"/>
      <c r="KGU54" s="1116"/>
      <c r="KGV54" s="1116"/>
      <c r="KGW54" s="1116"/>
      <c r="KGX54" s="1116"/>
      <c r="KGY54" s="1116"/>
      <c r="KGZ54" s="1116"/>
      <c r="KHA54" s="1116"/>
      <c r="KHB54" s="1116"/>
      <c r="KHC54" s="1116"/>
      <c r="KHD54" s="1116"/>
      <c r="KHE54" s="1116"/>
      <c r="KHF54" s="1116"/>
      <c r="KHG54" s="1116"/>
      <c r="KHH54" s="1116"/>
      <c r="KHI54" s="1116"/>
      <c r="KHJ54" s="1116"/>
      <c r="KHK54" s="1116"/>
      <c r="KHL54" s="1116"/>
      <c r="KHM54" s="1116"/>
      <c r="KHN54" s="1116"/>
      <c r="KHO54" s="1116"/>
      <c r="KHP54" s="1116"/>
      <c r="KHQ54" s="1116"/>
      <c r="KHR54" s="1116"/>
      <c r="KHS54" s="1116"/>
      <c r="KHT54" s="1116"/>
      <c r="KHU54" s="1116"/>
      <c r="KHV54" s="1116"/>
      <c r="KHW54" s="1116"/>
      <c r="KHX54" s="1116"/>
      <c r="KHY54" s="1116"/>
      <c r="KHZ54" s="1116"/>
      <c r="KIA54" s="1116"/>
      <c r="KIB54" s="1116"/>
      <c r="KIC54" s="1116"/>
      <c r="KID54" s="1116"/>
      <c r="KIE54" s="1116"/>
      <c r="KIF54" s="1116"/>
      <c r="KIG54" s="1116"/>
      <c r="KIH54" s="1116"/>
      <c r="KII54" s="1116"/>
      <c r="KIJ54" s="1116"/>
      <c r="KIK54" s="1116"/>
      <c r="KIL54" s="1116"/>
      <c r="KIM54" s="1116"/>
      <c r="KIN54" s="1116"/>
      <c r="KIO54" s="1116"/>
      <c r="KIP54" s="1116"/>
      <c r="KIQ54" s="1116"/>
      <c r="KIR54" s="1116"/>
      <c r="KIS54" s="1116"/>
      <c r="KIT54" s="1116"/>
      <c r="KIU54" s="1116"/>
      <c r="KIV54" s="1116"/>
      <c r="KIW54" s="1116"/>
      <c r="KIX54" s="1116"/>
      <c r="KIY54" s="1116"/>
      <c r="KIZ54" s="1116"/>
      <c r="KJA54" s="1116"/>
      <c r="KJB54" s="1116"/>
      <c r="KJC54" s="1116"/>
      <c r="KJD54" s="1116"/>
      <c r="KJE54" s="1116"/>
      <c r="KJF54" s="1116"/>
      <c r="KJG54" s="1116"/>
      <c r="KJH54" s="1116"/>
      <c r="KJI54" s="1116"/>
      <c r="KJJ54" s="1116"/>
      <c r="KJK54" s="1116"/>
      <c r="KJL54" s="1116"/>
      <c r="KJM54" s="1116"/>
      <c r="KJN54" s="1116"/>
      <c r="KJO54" s="1116"/>
      <c r="KJP54" s="1116"/>
      <c r="KJQ54" s="1116"/>
      <c r="KJR54" s="1116"/>
      <c r="KJS54" s="1116"/>
      <c r="KJT54" s="1116"/>
      <c r="KJU54" s="1116"/>
      <c r="KJV54" s="1116"/>
      <c r="KJW54" s="1116"/>
      <c r="KJX54" s="1116"/>
      <c r="KJY54" s="1116"/>
      <c r="KJZ54" s="1116"/>
      <c r="KKA54" s="1116"/>
      <c r="KKB54" s="1116"/>
      <c r="KKC54" s="1116"/>
      <c r="KKD54" s="1116"/>
      <c r="KKE54" s="1116"/>
      <c r="KKF54" s="1116"/>
      <c r="KKG54" s="1116"/>
      <c r="KKH54" s="1116"/>
      <c r="KKI54" s="1116"/>
      <c r="KKJ54" s="1116"/>
      <c r="KKK54" s="1116"/>
      <c r="KKL54" s="1116"/>
      <c r="KKM54" s="1116"/>
      <c r="KKN54" s="1116"/>
      <c r="KKO54" s="1116"/>
      <c r="KKP54" s="1116"/>
      <c r="KKQ54" s="1116"/>
      <c r="KKR54" s="1116"/>
      <c r="KKS54" s="1116"/>
      <c r="KKT54" s="1116"/>
      <c r="KKU54" s="1116"/>
      <c r="KKV54" s="1116"/>
      <c r="KKW54" s="1116"/>
      <c r="KKX54" s="1116"/>
      <c r="KKY54" s="1116"/>
      <c r="KKZ54" s="1116"/>
      <c r="KLA54" s="1116"/>
      <c r="KLB54" s="1116"/>
      <c r="KLC54" s="1116"/>
      <c r="KLD54" s="1116"/>
      <c r="KLE54" s="1116"/>
      <c r="KLF54" s="1116"/>
      <c r="KLG54" s="1116"/>
      <c r="KLH54" s="1116"/>
      <c r="KLI54" s="1116"/>
      <c r="KLJ54" s="1116"/>
      <c r="KLK54" s="1116"/>
      <c r="KLL54" s="1116"/>
      <c r="KLM54" s="1116"/>
      <c r="KLN54" s="1116"/>
      <c r="KLO54" s="1116"/>
      <c r="KLP54" s="1116"/>
      <c r="KLQ54" s="1116"/>
      <c r="KLR54" s="1116"/>
      <c r="KLS54" s="1116"/>
      <c r="KLT54" s="1116"/>
      <c r="KLU54" s="1116"/>
      <c r="KLV54" s="1116"/>
      <c r="KLW54" s="1116"/>
      <c r="KLX54" s="1116"/>
      <c r="KLY54" s="1116"/>
      <c r="KLZ54" s="1116"/>
      <c r="KMA54" s="1116"/>
      <c r="KMB54" s="1116"/>
      <c r="KMC54" s="1116"/>
      <c r="KMD54" s="1116"/>
      <c r="KME54" s="1116"/>
      <c r="KMF54" s="1116"/>
      <c r="KMG54" s="1116"/>
      <c r="KMH54" s="1116"/>
      <c r="KMI54" s="1116"/>
      <c r="KMJ54" s="1116"/>
      <c r="KMK54" s="1116"/>
      <c r="KML54" s="1116"/>
      <c r="KMM54" s="1116"/>
      <c r="KMN54" s="1116"/>
      <c r="KMO54" s="1116"/>
      <c r="KMP54" s="1116"/>
      <c r="KMQ54" s="1116"/>
      <c r="KMR54" s="1116"/>
      <c r="KMS54" s="1116"/>
      <c r="KMT54" s="1116"/>
      <c r="KMU54" s="1116"/>
      <c r="KMV54" s="1116"/>
      <c r="KMW54" s="1116"/>
      <c r="KMX54" s="1116"/>
      <c r="KMY54" s="1116"/>
      <c r="KMZ54" s="1116"/>
      <c r="KNA54" s="1116"/>
      <c r="KNB54" s="1116"/>
      <c r="KNC54" s="1116"/>
      <c r="KND54" s="1116"/>
      <c r="KNE54" s="1116"/>
      <c r="KNF54" s="1116"/>
      <c r="KNG54" s="1116"/>
      <c r="KNH54" s="1116"/>
      <c r="KNI54" s="1116"/>
      <c r="KNJ54" s="1116"/>
      <c r="KNK54" s="1116"/>
      <c r="KNL54" s="1116"/>
      <c r="KNM54" s="1116"/>
      <c r="KNN54" s="1116"/>
      <c r="KNO54" s="1116"/>
      <c r="KNP54" s="1116"/>
      <c r="KNQ54" s="1116"/>
      <c r="KNR54" s="1116"/>
      <c r="KNS54" s="1116"/>
      <c r="KNT54" s="1116"/>
      <c r="KNU54" s="1116"/>
      <c r="KNV54" s="1116"/>
      <c r="KNW54" s="1116"/>
      <c r="KNX54" s="1116"/>
      <c r="KNY54" s="1116"/>
      <c r="KNZ54" s="1116"/>
      <c r="KOA54" s="1116"/>
      <c r="KOB54" s="1116"/>
      <c r="KOC54" s="1116"/>
      <c r="KOD54" s="1116"/>
      <c r="KOE54" s="1116"/>
      <c r="KOF54" s="1116"/>
      <c r="KOG54" s="1116"/>
      <c r="KOH54" s="1116"/>
      <c r="KOI54" s="1116"/>
      <c r="KOJ54" s="1116"/>
      <c r="KOK54" s="1116"/>
      <c r="KOL54" s="1116"/>
      <c r="KOM54" s="1116"/>
      <c r="KON54" s="1116"/>
      <c r="KOO54" s="1116"/>
      <c r="KOP54" s="1116"/>
      <c r="KOQ54" s="1116"/>
      <c r="KOR54" s="1116"/>
      <c r="KOS54" s="1116"/>
      <c r="KOT54" s="1116"/>
      <c r="KOU54" s="1116"/>
      <c r="KOV54" s="1116"/>
      <c r="KOW54" s="1116"/>
      <c r="KOX54" s="1116"/>
      <c r="KOY54" s="1116"/>
      <c r="KOZ54" s="1116"/>
      <c r="KPA54" s="1116"/>
      <c r="KPB54" s="1116"/>
      <c r="KPC54" s="1116"/>
      <c r="KPD54" s="1116"/>
      <c r="KPE54" s="1116"/>
      <c r="KPF54" s="1116"/>
      <c r="KPG54" s="1116"/>
      <c r="KPH54" s="1116"/>
      <c r="KPI54" s="1116"/>
      <c r="KPJ54" s="1116"/>
      <c r="KPK54" s="1116"/>
      <c r="KPL54" s="1116"/>
      <c r="KPM54" s="1116"/>
      <c r="KPN54" s="1116"/>
      <c r="KPO54" s="1116"/>
      <c r="KPP54" s="1116"/>
      <c r="KPQ54" s="1116"/>
      <c r="KPR54" s="1116"/>
      <c r="KPS54" s="1116"/>
      <c r="KPT54" s="1116"/>
      <c r="KPU54" s="1116"/>
      <c r="KPV54" s="1116"/>
      <c r="KPW54" s="1116"/>
      <c r="KPX54" s="1116"/>
      <c r="KPY54" s="1116"/>
      <c r="KPZ54" s="1116"/>
      <c r="KQA54" s="1116"/>
      <c r="KQB54" s="1116"/>
      <c r="KQC54" s="1116"/>
      <c r="KQD54" s="1116"/>
      <c r="KQE54" s="1116"/>
      <c r="KQF54" s="1116"/>
      <c r="KQG54" s="1116"/>
      <c r="KQH54" s="1116"/>
      <c r="KQI54" s="1116"/>
      <c r="KQJ54" s="1116"/>
      <c r="KQK54" s="1116"/>
      <c r="KQL54" s="1116"/>
      <c r="KQM54" s="1116"/>
      <c r="KQN54" s="1116"/>
      <c r="KQO54" s="1116"/>
      <c r="KQP54" s="1116"/>
      <c r="KQQ54" s="1116"/>
      <c r="KQR54" s="1116"/>
      <c r="KQS54" s="1116"/>
      <c r="KQT54" s="1116"/>
      <c r="KQU54" s="1116"/>
      <c r="KQV54" s="1116"/>
      <c r="KQW54" s="1116"/>
      <c r="KQX54" s="1116"/>
      <c r="KQY54" s="1116"/>
      <c r="KQZ54" s="1116"/>
      <c r="KRA54" s="1116"/>
      <c r="KRB54" s="1116"/>
      <c r="KRC54" s="1116"/>
      <c r="KRD54" s="1116"/>
      <c r="KRE54" s="1116"/>
      <c r="KRF54" s="1116"/>
      <c r="KRG54" s="1116"/>
      <c r="KRH54" s="1116"/>
      <c r="KRI54" s="1116"/>
      <c r="KRJ54" s="1116"/>
      <c r="KRK54" s="1116"/>
      <c r="KRL54" s="1116"/>
      <c r="KRM54" s="1116"/>
      <c r="KRN54" s="1116"/>
      <c r="KRO54" s="1116"/>
      <c r="KRP54" s="1116"/>
      <c r="KRQ54" s="1116"/>
      <c r="KRR54" s="1116"/>
      <c r="KRS54" s="1116"/>
      <c r="KRT54" s="1116"/>
      <c r="KRU54" s="1116"/>
      <c r="KRV54" s="1116"/>
      <c r="KRW54" s="1116"/>
      <c r="KRX54" s="1116"/>
      <c r="KRY54" s="1116"/>
      <c r="KRZ54" s="1116"/>
      <c r="KSA54" s="1116"/>
      <c r="KSB54" s="1116"/>
      <c r="KSC54" s="1116"/>
      <c r="KSD54" s="1116"/>
      <c r="KSE54" s="1116"/>
      <c r="KSF54" s="1116"/>
      <c r="KSG54" s="1116"/>
      <c r="KSH54" s="1116"/>
      <c r="KSI54" s="1116"/>
      <c r="KSJ54" s="1116"/>
      <c r="KSK54" s="1116"/>
      <c r="KSL54" s="1116"/>
      <c r="KSM54" s="1116"/>
      <c r="KSN54" s="1116"/>
      <c r="KSO54" s="1116"/>
      <c r="KSP54" s="1116"/>
      <c r="KSQ54" s="1116"/>
      <c r="KSR54" s="1116"/>
      <c r="KSS54" s="1116"/>
      <c r="KST54" s="1116"/>
      <c r="KSU54" s="1116"/>
      <c r="KSV54" s="1116"/>
      <c r="KSW54" s="1116"/>
      <c r="KSX54" s="1116"/>
      <c r="KSY54" s="1116"/>
      <c r="KSZ54" s="1116"/>
      <c r="KTA54" s="1116"/>
      <c r="KTB54" s="1116"/>
      <c r="KTC54" s="1116"/>
      <c r="KTD54" s="1116"/>
      <c r="KTE54" s="1116"/>
      <c r="KTF54" s="1116"/>
      <c r="KTG54" s="1116"/>
      <c r="KTH54" s="1116"/>
      <c r="KTI54" s="1116"/>
      <c r="KTJ54" s="1116"/>
      <c r="KTK54" s="1116"/>
      <c r="KTL54" s="1116"/>
      <c r="KTM54" s="1116"/>
      <c r="KTN54" s="1116"/>
      <c r="KTO54" s="1116"/>
      <c r="KTP54" s="1116"/>
      <c r="KTQ54" s="1116"/>
      <c r="KTR54" s="1116"/>
      <c r="KTS54" s="1116"/>
      <c r="KTT54" s="1116"/>
      <c r="KTU54" s="1116"/>
      <c r="KTV54" s="1116"/>
      <c r="KTW54" s="1116"/>
      <c r="KTX54" s="1116"/>
      <c r="KTY54" s="1116"/>
      <c r="KTZ54" s="1116"/>
      <c r="KUA54" s="1116"/>
      <c r="KUB54" s="1116"/>
      <c r="KUC54" s="1116"/>
      <c r="KUD54" s="1116"/>
      <c r="KUE54" s="1116"/>
      <c r="KUF54" s="1116"/>
      <c r="KUG54" s="1116"/>
      <c r="KUH54" s="1116"/>
      <c r="KUI54" s="1116"/>
      <c r="KUJ54" s="1116"/>
      <c r="KUK54" s="1116"/>
      <c r="KUL54" s="1116"/>
      <c r="KUM54" s="1116"/>
      <c r="KUN54" s="1116"/>
      <c r="KUO54" s="1116"/>
      <c r="KUP54" s="1116"/>
      <c r="KUQ54" s="1116"/>
      <c r="KUR54" s="1116"/>
      <c r="KUS54" s="1116"/>
      <c r="KUT54" s="1116"/>
      <c r="KUU54" s="1116"/>
      <c r="KUV54" s="1116"/>
      <c r="KUW54" s="1116"/>
      <c r="KUX54" s="1116"/>
      <c r="KUY54" s="1116"/>
      <c r="KUZ54" s="1116"/>
      <c r="KVA54" s="1116"/>
      <c r="KVB54" s="1116"/>
      <c r="KVC54" s="1116"/>
      <c r="KVD54" s="1116"/>
      <c r="KVE54" s="1116"/>
      <c r="KVF54" s="1116"/>
      <c r="KVG54" s="1116"/>
      <c r="KVH54" s="1116"/>
      <c r="KVI54" s="1116"/>
      <c r="KVJ54" s="1116"/>
      <c r="KVK54" s="1116"/>
      <c r="KVL54" s="1116"/>
      <c r="KVM54" s="1116"/>
      <c r="KVN54" s="1116"/>
      <c r="KVO54" s="1116"/>
      <c r="KVP54" s="1116"/>
      <c r="KVQ54" s="1116"/>
      <c r="KVR54" s="1116"/>
      <c r="KVS54" s="1116"/>
      <c r="KVT54" s="1116"/>
      <c r="KVU54" s="1116"/>
      <c r="KVV54" s="1116"/>
      <c r="KVW54" s="1116"/>
      <c r="KVX54" s="1116"/>
      <c r="KVY54" s="1116"/>
      <c r="KVZ54" s="1116"/>
      <c r="KWA54" s="1116"/>
      <c r="KWB54" s="1116"/>
      <c r="KWC54" s="1116"/>
      <c r="KWD54" s="1116"/>
      <c r="KWE54" s="1116"/>
      <c r="KWF54" s="1116"/>
      <c r="KWG54" s="1116"/>
      <c r="KWH54" s="1116"/>
      <c r="KWI54" s="1116"/>
      <c r="KWJ54" s="1116"/>
      <c r="KWK54" s="1116"/>
      <c r="KWL54" s="1116"/>
      <c r="KWM54" s="1116"/>
      <c r="KWN54" s="1116"/>
      <c r="KWO54" s="1116"/>
      <c r="KWP54" s="1116"/>
      <c r="KWQ54" s="1116"/>
      <c r="KWR54" s="1116"/>
      <c r="KWS54" s="1116"/>
      <c r="KWT54" s="1116"/>
      <c r="KWU54" s="1116"/>
      <c r="KWV54" s="1116"/>
      <c r="KWW54" s="1116"/>
      <c r="KWX54" s="1116"/>
      <c r="KWY54" s="1116"/>
      <c r="KWZ54" s="1116"/>
      <c r="KXA54" s="1116"/>
      <c r="KXB54" s="1116"/>
      <c r="KXC54" s="1116"/>
      <c r="KXD54" s="1116"/>
      <c r="KXE54" s="1116"/>
      <c r="KXF54" s="1116"/>
      <c r="KXG54" s="1116"/>
      <c r="KXH54" s="1116"/>
      <c r="KXI54" s="1116"/>
      <c r="KXJ54" s="1116"/>
      <c r="KXK54" s="1116"/>
      <c r="KXL54" s="1116"/>
      <c r="KXM54" s="1116"/>
      <c r="KXN54" s="1116"/>
      <c r="KXO54" s="1116"/>
      <c r="KXP54" s="1116"/>
      <c r="KXQ54" s="1116"/>
      <c r="KXR54" s="1116"/>
      <c r="KXS54" s="1116"/>
      <c r="KXT54" s="1116"/>
      <c r="KXU54" s="1116"/>
      <c r="KXV54" s="1116"/>
      <c r="KXW54" s="1116"/>
      <c r="KXX54" s="1116"/>
      <c r="KXY54" s="1116"/>
      <c r="KXZ54" s="1116"/>
      <c r="KYA54" s="1116"/>
      <c r="KYB54" s="1116"/>
      <c r="KYC54" s="1116"/>
      <c r="KYD54" s="1116"/>
      <c r="KYE54" s="1116"/>
      <c r="KYF54" s="1116"/>
      <c r="KYG54" s="1116"/>
      <c r="KYH54" s="1116"/>
      <c r="KYI54" s="1116"/>
      <c r="KYJ54" s="1116"/>
      <c r="KYK54" s="1116"/>
      <c r="KYL54" s="1116"/>
      <c r="KYM54" s="1116"/>
      <c r="KYN54" s="1116"/>
      <c r="KYO54" s="1116"/>
      <c r="KYP54" s="1116"/>
      <c r="KYQ54" s="1116"/>
      <c r="KYR54" s="1116"/>
      <c r="KYS54" s="1116"/>
      <c r="KYT54" s="1116"/>
      <c r="KYU54" s="1116"/>
      <c r="KYV54" s="1116"/>
      <c r="KYW54" s="1116"/>
      <c r="KYX54" s="1116"/>
      <c r="KYY54" s="1116"/>
      <c r="KYZ54" s="1116"/>
      <c r="KZA54" s="1116"/>
      <c r="KZB54" s="1116"/>
      <c r="KZC54" s="1116"/>
      <c r="KZD54" s="1116"/>
      <c r="KZE54" s="1116"/>
      <c r="KZF54" s="1116"/>
      <c r="KZG54" s="1116"/>
      <c r="KZH54" s="1116"/>
      <c r="KZI54" s="1116"/>
      <c r="KZJ54" s="1116"/>
      <c r="KZK54" s="1116"/>
      <c r="KZL54" s="1116"/>
      <c r="KZM54" s="1116"/>
      <c r="KZN54" s="1116"/>
      <c r="KZO54" s="1116"/>
      <c r="KZP54" s="1116"/>
      <c r="KZQ54" s="1116"/>
      <c r="KZR54" s="1116"/>
      <c r="KZS54" s="1116"/>
      <c r="KZT54" s="1116"/>
      <c r="KZU54" s="1116"/>
      <c r="KZV54" s="1116"/>
      <c r="KZW54" s="1116"/>
      <c r="KZX54" s="1116"/>
      <c r="KZY54" s="1116"/>
      <c r="KZZ54" s="1116"/>
      <c r="LAA54" s="1116"/>
      <c r="LAB54" s="1116"/>
      <c r="LAC54" s="1116"/>
      <c r="LAD54" s="1116"/>
      <c r="LAE54" s="1116"/>
      <c r="LAF54" s="1116"/>
      <c r="LAG54" s="1116"/>
      <c r="LAH54" s="1116"/>
      <c r="LAI54" s="1116"/>
      <c r="LAJ54" s="1116"/>
      <c r="LAK54" s="1116"/>
      <c r="LAL54" s="1116"/>
      <c r="LAM54" s="1116"/>
      <c r="LAN54" s="1116"/>
      <c r="LAO54" s="1116"/>
      <c r="LAP54" s="1116"/>
      <c r="LAQ54" s="1116"/>
      <c r="LAR54" s="1116"/>
      <c r="LAS54" s="1116"/>
      <c r="LAT54" s="1116"/>
      <c r="LAU54" s="1116"/>
      <c r="LAV54" s="1116"/>
      <c r="LAW54" s="1116"/>
      <c r="LAX54" s="1116"/>
      <c r="LAY54" s="1116"/>
      <c r="LAZ54" s="1116"/>
      <c r="LBA54" s="1116"/>
      <c r="LBB54" s="1116"/>
      <c r="LBC54" s="1116"/>
      <c r="LBD54" s="1116"/>
      <c r="LBE54" s="1116"/>
      <c r="LBF54" s="1116"/>
      <c r="LBG54" s="1116"/>
      <c r="LBH54" s="1116"/>
      <c r="LBI54" s="1116"/>
      <c r="LBJ54" s="1116"/>
      <c r="LBK54" s="1116"/>
      <c r="LBL54" s="1116"/>
      <c r="LBM54" s="1116"/>
      <c r="LBN54" s="1116"/>
      <c r="LBO54" s="1116"/>
      <c r="LBP54" s="1116"/>
      <c r="LBQ54" s="1116"/>
      <c r="LBR54" s="1116"/>
      <c r="LBS54" s="1116"/>
      <c r="LBT54" s="1116"/>
      <c r="LBU54" s="1116"/>
      <c r="LBV54" s="1116"/>
      <c r="LBW54" s="1116"/>
      <c r="LBX54" s="1116"/>
      <c r="LBY54" s="1116"/>
      <c r="LBZ54" s="1116"/>
      <c r="LCA54" s="1116"/>
      <c r="LCB54" s="1116"/>
      <c r="LCC54" s="1116"/>
      <c r="LCD54" s="1116"/>
      <c r="LCE54" s="1116"/>
      <c r="LCF54" s="1116"/>
      <c r="LCG54" s="1116"/>
      <c r="LCH54" s="1116"/>
      <c r="LCI54" s="1116"/>
      <c r="LCJ54" s="1116"/>
      <c r="LCK54" s="1116"/>
      <c r="LCL54" s="1116"/>
      <c r="LCM54" s="1116"/>
      <c r="LCN54" s="1116"/>
      <c r="LCO54" s="1116"/>
      <c r="LCP54" s="1116"/>
      <c r="LCQ54" s="1116"/>
      <c r="LCR54" s="1116"/>
      <c r="LCS54" s="1116"/>
      <c r="LCT54" s="1116"/>
      <c r="LCU54" s="1116"/>
      <c r="LCV54" s="1116"/>
      <c r="LCW54" s="1116"/>
      <c r="LCX54" s="1116"/>
      <c r="LCY54" s="1116"/>
      <c r="LCZ54" s="1116"/>
      <c r="LDA54" s="1116"/>
      <c r="LDB54" s="1116"/>
      <c r="LDC54" s="1116"/>
      <c r="LDD54" s="1116"/>
      <c r="LDE54" s="1116"/>
      <c r="LDF54" s="1116"/>
      <c r="LDG54" s="1116"/>
      <c r="LDH54" s="1116"/>
      <c r="LDI54" s="1116"/>
      <c r="LDJ54" s="1116"/>
      <c r="LDK54" s="1116"/>
      <c r="LDL54" s="1116"/>
      <c r="LDM54" s="1116"/>
      <c r="LDN54" s="1116"/>
      <c r="LDO54" s="1116"/>
      <c r="LDP54" s="1116"/>
      <c r="LDQ54" s="1116"/>
      <c r="LDR54" s="1116"/>
      <c r="LDS54" s="1116"/>
      <c r="LDT54" s="1116"/>
      <c r="LDU54" s="1116"/>
      <c r="LDV54" s="1116"/>
      <c r="LDW54" s="1116"/>
      <c r="LDX54" s="1116"/>
      <c r="LDY54" s="1116"/>
      <c r="LDZ54" s="1116"/>
      <c r="LEA54" s="1116"/>
      <c r="LEB54" s="1116"/>
      <c r="LEC54" s="1116"/>
      <c r="LED54" s="1116"/>
      <c r="LEE54" s="1116"/>
      <c r="LEF54" s="1116"/>
      <c r="LEG54" s="1116"/>
      <c r="LEH54" s="1116"/>
      <c r="LEI54" s="1116"/>
      <c r="LEJ54" s="1116"/>
      <c r="LEK54" s="1116"/>
      <c r="LEL54" s="1116"/>
      <c r="LEM54" s="1116"/>
      <c r="LEN54" s="1116"/>
      <c r="LEO54" s="1116"/>
      <c r="LEP54" s="1116"/>
      <c r="LEQ54" s="1116"/>
      <c r="LER54" s="1116"/>
      <c r="LES54" s="1116"/>
      <c r="LET54" s="1116"/>
      <c r="LEU54" s="1116"/>
      <c r="LEV54" s="1116"/>
      <c r="LEW54" s="1116"/>
      <c r="LEX54" s="1116"/>
      <c r="LEY54" s="1116"/>
      <c r="LEZ54" s="1116"/>
      <c r="LFA54" s="1116"/>
      <c r="LFB54" s="1116"/>
      <c r="LFC54" s="1116"/>
      <c r="LFD54" s="1116"/>
      <c r="LFE54" s="1116"/>
      <c r="LFF54" s="1116"/>
      <c r="LFG54" s="1116"/>
      <c r="LFH54" s="1116"/>
      <c r="LFI54" s="1116"/>
      <c r="LFJ54" s="1116"/>
      <c r="LFK54" s="1116"/>
      <c r="LFL54" s="1116"/>
      <c r="LFM54" s="1116"/>
      <c r="LFN54" s="1116"/>
      <c r="LFO54" s="1116"/>
      <c r="LFP54" s="1116"/>
      <c r="LFQ54" s="1116"/>
      <c r="LFR54" s="1116"/>
      <c r="LFS54" s="1116"/>
      <c r="LFT54" s="1116"/>
      <c r="LFU54" s="1116"/>
      <c r="LFV54" s="1116"/>
      <c r="LFW54" s="1116"/>
      <c r="LFX54" s="1116"/>
      <c r="LFY54" s="1116"/>
      <c r="LFZ54" s="1116"/>
      <c r="LGA54" s="1116"/>
      <c r="LGB54" s="1116"/>
      <c r="LGC54" s="1116"/>
      <c r="LGD54" s="1116"/>
      <c r="LGE54" s="1116"/>
      <c r="LGF54" s="1116"/>
      <c r="LGG54" s="1116"/>
      <c r="LGH54" s="1116"/>
      <c r="LGI54" s="1116"/>
      <c r="LGJ54" s="1116"/>
      <c r="LGK54" s="1116"/>
      <c r="LGL54" s="1116"/>
      <c r="LGM54" s="1116"/>
      <c r="LGN54" s="1116"/>
      <c r="LGO54" s="1116"/>
      <c r="LGP54" s="1116"/>
      <c r="LGQ54" s="1116"/>
      <c r="LGR54" s="1116"/>
      <c r="LGS54" s="1116"/>
      <c r="LGT54" s="1116"/>
      <c r="LGU54" s="1116"/>
      <c r="LGV54" s="1116"/>
      <c r="LGW54" s="1116"/>
      <c r="LGX54" s="1116"/>
      <c r="LGY54" s="1116"/>
      <c r="LGZ54" s="1116"/>
      <c r="LHA54" s="1116"/>
      <c r="LHB54" s="1116"/>
      <c r="LHC54" s="1116"/>
      <c r="LHD54" s="1116"/>
      <c r="LHE54" s="1116"/>
      <c r="LHF54" s="1116"/>
      <c r="LHG54" s="1116"/>
      <c r="LHH54" s="1116"/>
      <c r="LHI54" s="1116"/>
      <c r="LHJ54" s="1116"/>
      <c r="LHK54" s="1116"/>
      <c r="LHL54" s="1116"/>
      <c r="LHM54" s="1116"/>
      <c r="LHN54" s="1116"/>
      <c r="LHO54" s="1116"/>
      <c r="LHP54" s="1116"/>
      <c r="LHQ54" s="1116"/>
      <c r="LHR54" s="1116"/>
      <c r="LHS54" s="1116"/>
      <c r="LHT54" s="1116"/>
      <c r="LHU54" s="1116"/>
      <c r="LHV54" s="1116"/>
      <c r="LHW54" s="1116"/>
      <c r="LHX54" s="1116"/>
      <c r="LHY54" s="1116"/>
      <c r="LHZ54" s="1116"/>
      <c r="LIA54" s="1116"/>
      <c r="LIB54" s="1116"/>
      <c r="LIC54" s="1116"/>
      <c r="LID54" s="1116"/>
      <c r="LIE54" s="1116"/>
      <c r="LIF54" s="1116"/>
      <c r="LIG54" s="1116"/>
      <c r="LIH54" s="1116"/>
      <c r="LII54" s="1116"/>
      <c r="LIJ54" s="1116"/>
      <c r="LIK54" s="1116"/>
      <c r="LIL54" s="1116"/>
      <c r="LIM54" s="1116"/>
      <c r="LIN54" s="1116"/>
      <c r="LIO54" s="1116"/>
      <c r="LIP54" s="1116"/>
      <c r="LIQ54" s="1116"/>
      <c r="LIR54" s="1116"/>
      <c r="LIS54" s="1116"/>
      <c r="LIT54" s="1116"/>
      <c r="LIU54" s="1116"/>
      <c r="LIV54" s="1116"/>
      <c r="LIW54" s="1116"/>
      <c r="LIX54" s="1116"/>
      <c r="LIY54" s="1116"/>
      <c r="LIZ54" s="1116"/>
      <c r="LJA54" s="1116"/>
      <c r="LJB54" s="1116"/>
      <c r="LJC54" s="1116"/>
      <c r="LJD54" s="1116"/>
      <c r="LJE54" s="1116"/>
      <c r="LJF54" s="1116"/>
      <c r="LJG54" s="1116"/>
      <c r="LJH54" s="1116"/>
      <c r="LJI54" s="1116"/>
      <c r="LJJ54" s="1116"/>
      <c r="LJK54" s="1116"/>
      <c r="LJL54" s="1116"/>
      <c r="LJM54" s="1116"/>
      <c r="LJN54" s="1116"/>
      <c r="LJO54" s="1116"/>
      <c r="LJP54" s="1116"/>
      <c r="LJQ54" s="1116"/>
      <c r="LJR54" s="1116"/>
      <c r="LJS54" s="1116"/>
      <c r="LJT54" s="1116"/>
      <c r="LJU54" s="1116"/>
      <c r="LJV54" s="1116"/>
      <c r="LJW54" s="1116"/>
      <c r="LJX54" s="1116"/>
      <c r="LJY54" s="1116"/>
      <c r="LJZ54" s="1116"/>
      <c r="LKA54" s="1116"/>
      <c r="LKB54" s="1116"/>
      <c r="LKC54" s="1116"/>
      <c r="LKD54" s="1116"/>
      <c r="LKE54" s="1116"/>
      <c r="LKF54" s="1116"/>
      <c r="LKG54" s="1116"/>
      <c r="LKH54" s="1116"/>
      <c r="LKI54" s="1116"/>
      <c r="LKJ54" s="1116"/>
      <c r="LKK54" s="1116"/>
      <c r="LKL54" s="1116"/>
      <c r="LKM54" s="1116"/>
      <c r="LKN54" s="1116"/>
      <c r="LKO54" s="1116"/>
      <c r="LKP54" s="1116"/>
      <c r="LKQ54" s="1116"/>
      <c r="LKR54" s="1116"/>
      <c r="LKS54" s="1116"/>
      <c r="LKT54" s="1116"/>
      <c r="LKU54" s="1116"/>
      <c r="LKV54" s="1116"/>
      <c r="LKW54" s="1116"/>
      <c r="LKX54" s="1116"/>
      <c r="LKY54" s="1116"/>
      <c r="LKZ54" s="1116"/>
      <c r="LLA54" s="1116"/>
      <c r="LLB54" s="1116"/>
      <c r="LLC54" s="1116"/>
      <c r="LLD54" s="1116"/>
      <c r="LLE54" s="1116"/>
      <c r="LLF54" s="1116"/>
      <c r="LLG54" s="1116"/>
      <c r="LLH54" s="1116"/>
      <c r="LLI54" s="1116"/>
      <c r="LLJ54" s="1116"/>
      <c r="LLK54" s="1116"/>
      <c r="LLL54" s="1116"/>
      <c r="LLM54" s="1116"/>
      <c r="LLN54" s="1116"/>
      <c r="LLO54" s="1116"/>
      <c r="LLP54" s="1116"/>
      <c r="LLQ54" s="1116"/>
      <c r="LLR54" s="1116"/>
      <c r="LLS54" s="1116"/>
      <c r="LLT54" s="1116"/>
      <c r="LLU54" s="1116"/>
      <c r="LLV54" s="1116"/>
      <c r="LLW54" s="1116"/>
      <c r="LLX54" s="1116"/>
      <c r="LLY54" s="1116"/>
      <c r="LLZ54" s="1116"/>
      <c r="LMA54" s="1116"/>
      <c r="LMB54" s="1116"/>
      <c r="LMC54" s="1116"/>
      <c r="LMD54" s="1116"/>
      <c r="LME54" s="1116"/>
      <c r="LMF54" s="1116"/>
      <c r="LMG54" s="1116"/>
      <c r="LMH54" s="1116"/>
      <c r="LMI54" s="1116"/>
      <c r="LMJ54" s="1116"/>
      <c r="LMK54" s="1116"/>
      <c r="LML54" s="1116"/>
      <c r="LMM54" s="1116"/>
      <c r="LMN54" s="1116"/>
      <c r="LMO54" s="1116"/>
      <c r="LMP54" s="1116"/>
      <c r="LMQ54" s="1116"/>
      <c r="LMR54" s="1116"/>
      <c r="LMS54" s="1116"/>
      <c r="LMT54" s="1116"/>
      <c r="LMU54" s="1116"/>
      <c r="LMV54" s="1116"/>
      <c r="LMW54" s="1116"/>
      <c r="LMX54" s="1116"/>
      <c r="LMY54" s="1116"/>
      <c r="LMZ54" s="1116"/>
      <c r="LNA54" s="1116"/>
      <c r="LNB54" s="1116"/>
      <c r="LNC54" s="1116"/>
      <c r="LND54" s="1116"/>
      <c r="LNE54" s="1116"/>
      <c r="LNF54" s="1116"/>
      <c r="LNG54" s="1116"/>
      <c r="LNH54" s="1116"/>
      <c r="LNI54" s="1116"/>
      <c r="LNJ54" s="1116"/>
      <c r="LNK54" s="1116"/>
      <c r="LNL54" s="1116"/>
      <c r="LNM54" s="1116"/>
      <c r="LNN54" s="1116"/>
      <c r="LNO54" s="1116"/>
      <c r="LNP54" s="1116"/>
      <c r="LNQ54" s="1116"/>
      <c r="LNR54" s="1116"/>
      <c r="LNS54" s="1116"/>
      <c r="LNT54" s="1116"/>
      <c r="LNU54" s="1116"/>
      <c r="LNV54" s="1116"/>
      <c r="LNW54" s="1116"/>
      <c r="LNX54" s="1116"/>
      <c r="LNY54" s="1116"/>
      <c r="LNZ54" s="1116"/>
      <c r="LOA54" s="1116"/>
      <c r="LOB54" s="1116"/>
      <c r="LOC54" s="1116"/>
      <c r="LOD54" s="1116"/>
      <c r="LOE54" s="1116"/>
      <c r="LOF54" s="1116"/>
      <c r="LOG54" s="1116"/>
      <c r="LOH54" s="1116"/>
      <c r="LOI54" s="1116"/>
      <c r="LOJ54" s="1116"/>
      <c r="LOK54" s="1116"/>
      <c r="LOL54" s="1116"/>
      <c r="LOM54" s="1116"/>
      <c r="LON54" s="1116"/>
      <c r="LOO54" s="1116"/>
      <c r="LOP54" s="1116"/>
      <c r="LOQ54" s="1116"/>
      <c r="LOR54" s="1116"/>
      <c r="LOS54" s="1116"/>
      <c r="LOT54" s="1116"/>
      <c r="LOU54" s="1116"/>
      <c r="LOV54" s="1116"/>
      <c r="LOW54" s="1116"/>
      <c r="LOX54" s="1116"/>
      <c r="LOY54" s="1116"/>
      <c r="LOZ54" s="1116"/>
      <c r="LPA54" s="1116"/>
      <c r="LPB54" s="1116"/>
      <c r="LPC54" s="1116"/>
      <c r="LPD54" s="1116"/>
      <c r="LPE54" s="1116"/>
      <c r="LPF54" s="1116"/>
      <c r="LPG54" s="1116"/>
      <c r="LPH54" s="1116"/>
      <c r="LPI54" s="1116"/>
      <c r="LPJ54" s="1116"/>
      <c r="LPK54" s="1116"/>
      <c r="LPL54" s="1116"/>
      <c r="LPM54" s="1116"/>
      <c r="LPN54" s="1116"/>
      <c r="LPO54" s="1116"/>
      <c r="LPP54" s="1116"/>
      <c r="LPQ54" s="1116"/>
      <c r="LPR54" s="1116"/>
      <c r="LPS54" s="1116"/>
      <c r="LPT54" s="1116"/>
      <c r="LPU54" s="1116"/>
      <c r="LPV54" s="1116"/>
      <c r="LPW54" s="1116"/>
      <c r="LPX54" s="1116"/>
      <c r="LPY54" s="1116"/>
      <c r="LPZ54" s="1116"/>
      <c r="LQA54" s="1116"/>
      <c r="LQB54" s="1116"/>
      <c r="LQC54" s="1116"/>
      <c r="LQD54" s="1116"/>
      <c r="LQE54" s="1116"/>
      <c r="LQF54" s="1116"/>
      <c r="LQG54" s="1116"/>
      <c r="LQH54" s="1116"/>
      <c r="LQI54" s="1116"/>
      <c r="LQJ54" s="1116"/>
      <c r="LQK54" s="1116"/>
      <c r="LQL54" s="1116"/>
      <c r="LQM54" s="1116"/>
      <c r="LQN54" s="1116"/>
      <c r="LQO54" s="1116"/>
      <c r="LQP54" s="1116"/>
      <c r="LQQ54" s="1116"/>
      <c r="LQR54" s="1116"/>
      <c r="LQS54" s="1116"/>
      <c r="LQT54" s="1116"/>
      <c r="LQU54" s="1116"/>
      <c r="LQV54" s="1116"/>
      <c r="LQW54" s="1116"/>
      <c r="LQX54" s="1116"/>
      <c r="LQY54" s="1116"/>
      <c r="LQZ54" s="1116"/>
      <c r="LRA54" s="1116"/>
      <c r="LRB54" s="1116"/>
      <c r="LRC54" s="1116"/>
      <c r="LRD54" s="1116"/>
      <c r="LRE54" s="1116"/>
      <c r="LRF54" s="1116"/>
      <c r="LRG54" s="1116"/>
      <c r="LRH54" s="1116"/>
      <c r="LRI54" s="1116"/>
      <c r="LRJ54" s="1116"/>
      <c r="LRK54" s="1116"/>
      <c r="LRL54" s="1116"/>
      <c r="LRM54" s="1116"/>
      <c r="LRN54" s="1116"/>
      <c r="LRO54" s="1116"/>
      <c r="LRP54" s="1116"/>
      <c r="LRQ54" s="1116"/>
      <c r="LRR54" s="1116"/>
      <c r="LRS54" s="1116"/>
      <c r="LRT54" s="1116"/>
      <c r="LRU54" s="1116"/>
      <c r="LRV54" s="1116"/>
      <c r="LRW54" s="1116"/>
      <c r="LRX54" s="1116"/>
      <c r="LRY54" s="1116"/>
      <c r="LRZ54" s="1116"/>
      <c r="LSA54" s="1116"/>
      <c r="LSB54" s="1116"/>
      <c r="LSC54" s="1116"/>
      <c r="LSD54" s="1116"/>
      <c r="LSE54" s="1116"/>
      <c r="LSF54" s="1116"/>
      <c r="LSG54" s="1116"/>
      <c r="LSH54" s="1116"/>
      <c r="LSI54" s="1116"/>
      <c r="LSJ54" s="1116"/>
      <c r="LSK54" s="1116"/>
      <c r="LSL54" s="1116"/>
      <c r="LSM54" s="1116"/>
      <c r="LSN54" s="1116"/>
      <c r="LSO54" s="1116"/>
      <c r="LSP54" s="1116"/>
      <c r="LSQ54" s="1116"/>
      <c r="LSR54" s="1116"/>
      <c r="LSS54" s="1116"/>
      <c r="LST54" s="1116"/>
      <c r="LSU54" s="1116"/>
      <c r="LSV54" s="1116"/>
      <c r="LSW54" s="1116"/>
      <c r="LSX54" s="1116"/>
      <c r="LSY54" s="1116"/>
      <c r="LSZ54" s="1116"/>
      <c r="LTA54" s="1116"/>
      <c r="LTB54" s="1116"/>
      <c r="LTC54" s="1116"/>
      <c r="LTD54" s="1116"/>
      <c r="LTE54" s="1116"/>
      <c r="LTF54" s="1116"/>
      <c r="LTG54" s="1116"/>
      <c r="LTH54" s="1116"/>
      <c r="LTI54" s="1116"/>
      <c r="LTJ54" s="1116"/>
      <c r="LTK54" s="1116"/>
      <c r="LTL54" s="1116"/>
      <c r="LTM54" s="1116"/>
      <c r="LTN54" s="1116"/>
      <c r="LTO54" s="1116"/>
      <c r="LTP54" s="1116"/>
      <c r="LTQ54" s="1116"/>
      <c r="LTR54" s="1116"/>
      <c r="LTS54" s="1116"/>
      <c r="LTT54" s="1116"/>
      <c r="LTU54" s="1116"/>
      <c r="LTV54" s="1116"/>
      <c r="LTW54" s="1116"/>
      <c r="LTX54" s="1116"/>
      <c r="LTY54" s="1116"/>
      <c r="LTZ54" s="1116"/>
      <c r="LUA54" s="1116"/>
      <c r="LUB54" s="1116"/>
      <c r="LUC54" s="1116"/>
      <c r="LUD54" s="1116"/>
      <c r="LUE54" s="1116"/>
      <c r="LUF54" s="1116"/>
      <c r="LUG54" s="1116"/>
      <c r="LUH54" s="1116"/>
      <c r="LUI54" s="1116"/>
      <c r="LUJ54" s="1116"/>
      <c r="LUK54" s="1116"/>
      <c r="LUL54" s="1116"/>
      <c r="LUM54" s="1116"/>
      <c r="LUN54" s="1116"/>
      <c r="LUO54" s="1116"/>
      <c r="LUP54" s="1116"/>
      <c r="LUQ54" s="1116"/>
      <c r="LUR54" s="1116"/>
      <c r="LUS54" s="1116"/>
      <c r="LUT54" s="1116"/>
      <c r="LUU54" s="1116"/>
      <c r="LUV54" s="1116"/>
      <c r="LUW54" s="1116"/>
      <c r="LUX54" s="1116"/>
      <c r="LUY54" s="1116"/>
      <c r="LUZ54" s="1116"/>
      <c r="LVA54" s="1116"/>
      <c r="LVB54" s="1116"/>
      <c r="LVC54" s="1116"/>
      <c r="LVD54" s="1116"/>
      <c r="LVE54" s="1116"/>
      <c r="LVF54" s="1116"/>
      <c r="LVG54" s="1116"/>
      <c r="LVH54" s="1116"/>
      <c r="LVI54" s="1116"/>
      <c r="LVJ54" s="1116"/>
      <c r="LVK54" s="1116"/>
      <c r="LVL54" s="1116"/>
      <c r="LVM54" s="1116"/>
      <c r="LVN54" s="1116"/>
      <c r="LVO54" s="1116"/>
      <c r="LVP54" s="1116"/>
      <c r="LVQ54" s="1116"/>
      <c r="LVR54" s="1116"/>
      <c r="LVS54" s="1116"/>
      <c r="LVT54" s="1116"/>
      <c r="LVU54" s="1116"/>
      <c r="LVV54" s="1116"/>
      <c r="LVW54" s="1116"/>
      <c r="LVX54" s="1116"/>
      <c r="LVY54" s="1116"/>
      <c r="LVZ54" s="1116"/>
      <c r="LWA54" s="1116"/>
      <c r="LWB54" s="1116"/>
      <c r="LWC54" s="1116"/>
      <c r="LWD54" s="1116"/>
      <c r="LWE54" s="1116"/>
      <c r="LWF54" s="1116"/>
      <c r="LWG54" s="1116"/>
      <c r="LWH54" s="1116"/>
      <c r="LWI54" s="1116"/>
      <c r="LWJ54" s="1116"/>
      <c r="LWK54" s="1116"/>
      <c r="LWL54" s="1116"/>
      <c r="LWM54" s="1116"/>
      <c r="LWN54" s="1116"/>
      <c r="LWO54" s="1116"/>
      <c r="LWP54" s="1116"/>
      <c r="LWQ54" s="1116"/>
      <c r="LWR54" s="1116"/>
      <c r="LWS54" s="1116"/>
      <c r="LWT54" s="1116"/>
      <c r="LWU54" s="1116"/>
      <c r="LWV54" s="1116"/>
      <c r="LWW54" s="1116"/>
      <c r="LWX54" s="1116"/>
      <c r="LWY54" s="1116"/>
      <c r="LWZ54" s="1116"/>
      <c r="LXA54" s="1116"/>
      <c r="LXB54" s="1116"/>
      <c r="LXC54" s="1116"/>
      <c r="LXD54" s="1116"/>
      <c r="LXE54" s="1116"/>
      <c r="LXF54" s="1116"/>
      <c r="LXG54" s="1116"/>
      <c r="LXH54" s="1116"/>
      <c r="LXI54" s="1116"/>
      <c r="LXJ54" s="1116"/>
      <c r="LXK54" s="1116"/>
      <c r="LXL54" s="1116"/>
      <c r="LXM54" s="1116"/>
      <c r="LXN54" s="1116"/>
      <c r="LXO54" s="1116"/>
      <c r="LXP54" s="1116"/>
      <c r="LXQ54" s="1116"/>
      <c r="LXR54" s="1116"/>
      <c r="LXS54" s="1116"/>
      <c r="LXT54" s="1116"/>
      <c r="LXU54" s="1116"/>
      <c r="LXV54" s="1116"/>
      <c r="LXW54" s="1116"/>
      <c r="LXX54" s="1116"/>
      <c r="LXY54" s="1116"/>
      <c r="LXZ54" s="1116"/>
      <c r="LYA54" s="1116"/>
      <c r="LYB54" s="1116"/>
      <c r="LYC54" s="1116"/>
      <c r="LYD54" s="1116"/>
      <c r="LYE54" s="1116"/>
      <c r="LYF54" s="1116"/>
      <c r="LYG54" s="1116"/>
      <c r="LYH54" s="1116"/>
      <c r="LYI54" s="1116"/>
      <c r="LYJ54" s="1116"/>
      <c r="LYK54" s="1116"/>
      <c r="LYL54" s="1116"/>
      <c r="LYM54" s="1116"/>
      <c r="LYN54" s="1116"/>
      <c r="LYO54" s="1116"/>
      <c r="LYP54" s="1116"/>
      <c r="LYQ54" s="1116"/>
      <c r="LYR54" s="1116"/>
      <c r="LYS54" s="1116"/>
      <c r="LYT54" s="1116"/>
      <c r="LYU54" s="1116"/>
      <c r="LYV54" s="1116"/>
      <c r="LYW54" s="1116"/>
      <c r="LYX54" s="1116"/>
      <c r="LYY54" s="1116"/>
      <c r="LYZ54" s="1116"/>
      <c r="LZA54" s="1116"/>
      <c r="LZB54" s="1116"/>
      <c r="LZC54" s="1116"/>
      <c r="LZD54" s="1116"/>
      <c r="LZE54" s="1116"/>
      <c r="LZF54" s="1116"/>
      <c r="LZG54" s="1116"/>
      <c r="LZH54" s="1116"/>
      <c r="LZI54" s="1116"/>
      <c r="LZJ54" s="1116"/>
      <c r="LZK54" s="1116"/>
      <c r="LZL54" s="1116"/>
      <c r="LZM54" s="1116"/>
      <c r="LZN54" s="1116"/>
      <c r="LZO54" s="1116"/>
      <c r="LZP54" s="1116"/>
      <c r="LZQ54" s="1116"/>
      <c r="LZR54" s="1116"/>
      <c r="LZS54" s="1116"/>
      <c r="LZT54" s="1116"/>
      <c r="LZU54" s="1116"/>
      <c r="LZV54" s="1116"/>
      <c r="LZW54" s="1116"/>
      <c r="LZX54" s="1116"/>
      <c r="LZY54" s="1116"/>
      <c r="LZZ54" s="1116"/>
      <c r="MAA54" s="1116"/>
      <c r="MAB54" s="1116"/>
      <c r="MAC54" s="1116"/>
      <c r="MAD54" s="1116"/>
      <c r="MAE54" s="1116"/>
      <c r="MAF54" s="1116"/>
      <c r="MAG54" s="1116"/>
      <c r="MAH54" s="1116"/>
      <c r="MAI54" s="1116"/>
      <c r="MAJ54" s="1116"/>
      <c r="MAK54" s="1116"/>
      <c r="MAL54" s="1116"/>
      <c r="MAM54" s="1116"/>
      <c r="MAN54" s="1116"/>
      <c r="MAO54" s="1116"/>
      <c r="MAP54" s="1116"/>
      <c r="MAQ54" s="1116"/>
      <c r="MAR54" s="1116"/>
      <c r="MAS54" s="1116"/>
      <c r="MAT54" s="1116"/>
      <c r="MAU54" s="1116"/>
      <c r="MAV54" s="1116"/>
      <c r="MAW54" s="1116"/>
      <c r="MAX54" s="1116"/>
      <c r="MAY54" s="1116"/>
      <c r="MAZ54" s="1116"/>
      <c r="MBA54" s="1116"/>
      <c r="MBB54" s="1116"/>
      <c r="MBC54" s="1116"/>
      <c r="MBD54" s="1116"/>
      <c r="MBE54" s="1116"/>
      <c r="MBF54" s="1116"/>
      <c r="MBG54" s="1116"/>
      <c r="MBH54" s="1116"/>
      <c r="MBI54" s="1116"/>
      <c r="MBJ54" s="1116"/>
      <c r="MBK54" s="1116"/>
      <c r="MBL54" s="1116"/>
      <c r="MBM54" s="1116"/>
      <c r="MBN54" s="1116"/>
      <c r="MBO54" s="1116"/>
      <c r="MBP54" s="1116"/>
      <c r="MBQ54" s="1116"/>
      <c r="MBR54" s="1116"/>
      <c r="MBS54" s="1116"/>
      <c r="MBT54" s="1116"/>
      <c r="MBU54" s="1116"/>
      <c r="MBV54" s="1116"/>
      <c r="MBW54" s="1116"/>
      <c r="MBX54" s="1116"/>
      <c r="MBY54" s="1116"/>
      <c r="MBZ54" s="1116"/>
      <c r="MCA54" s="1116"/>
      <c r="MCB54" s="1116"/>
      <c r="MCC54" s="1116"/>
      <c r="MCD54" s="1116"/>
      <c r="MCE54" s="1116"/>
      <c r="MCF54" s="1116"/>
      <c r="MCG54" s="1116"/>
      <c r="MCH54" s="1116"/>
      <c r="MCI54" s="1116"/>
      <c r="MCJ54" s="1116"/>
      <c r="MCK54" s="1116"/>
      <c r="MCL54" s="1116"/>
      <c r="MCM54" s="1116"/>
      <c r="MCN54" s="1116"/>
      <c r="MCO54" s="1116"/>
      <c r="MCP54" s="1116"/>
      <c r="MCQ54" s="1116"/>
      <c r="MCR54" s="1116"/>
      <c r="MCS54" s="1116"/>
      <c r="MCT54" s="1116"/>
      <c r="MCU54" s="1116"/>
      <c r="MCV54" s="1116"/>
      <c r="MCW54" s="1116"/>
      <c r="MCX54" s="1116"/>
      <c r="MCY54" s="1116"/>
      <c r="MCZ54" s="1116"/>
      <c r="MDA54" s="1116"/>
      <c r="MDB54" s="1116"/>
      <c r="MDC54" s="1116"/>
      <c r="MDD54" s="1116"/>
      <c r="MDE54" s="1116"/>
      <c r="MDF54" s="1116"/>
      <c r="MDG54" s="1116"/>
      <c r="MDH54" s="1116"/>
      <c r="MDI54" s="1116"/>
      <c r="MDJ54" s="1116"/>
      <c r="MDK54" s="1116"/>
      <c r="MDL54" s="1116"/>
      <c r="MDM54" s="1116"/>
      <c r="MDN54" s="1116"/>
      <c r="MDO54" s="1116"/>
      <c r="MDP54" s="1116"/>
      <c r="MDQ54" s="1116"/>
      <c r="MDR54" s="1116"/>
      <c r="MDS54" s="1116"/>
      <c r="MDT54" s="1116"/>
      <c r="MDU54" s="1116"/>
      <c r="MDV54" s="1116"/>
      <c r="MDW54" s="1116"/>
      <c r="MDX54" s="1116"/>
      <c r="MDY54" s="1116"/>
      <c r="MDZ54" s="1116"/>
      <c r="MEA54" s="1116"/>
      <c r="MEB54" s="1116"/>
      <c r="MEC54" s="1116"/>
      <c r="MED54" s="1116"/>
      <c r="MEE54" s="1116"/>
      <c r="MEF54" s="1116"/>
      <c r="MEG54" s="1116"/>
      <c r="MEH54" s="1116"/>
      <c r="MEI54" s="1116"/>
      <c r="MEJ54" s="1116"/>
      <c r="MEK54" s="1116"/>
      <c r="MEL54" s="1116"/>
      <c r="MEM54" s="1116"/>
      <c r="MEN54" s="1116"/>
      <c r="MEO54" s="1116"/>
      <c r="MEP54" s="1116"/>
      <c r="MEQ54" s="1116"/>
      <c r="MER54" s="1116"/>
      <c r="MES54" s="1116"/>
      <c r="MET54" s="1116"/>
      <c r="MEU54" s="1116"/>
      <c r="MEV54" s="1116"/>
      <c r="MEW54" s="1116"/>
      <c r="MEX54" s="1116"/>
      <c r="MEY54" s="1116"/>
      <c r="MEZ54" s="1116"/>
      <c r="MFA54" s="1116"/>
      <c r="MFB54" s="1116"/>
      <c r="MFC54" s="1116"/>
      <c r="MFD54" s="1116"/>
      <c r="MFE54" s="1116"/>
      <c r="MFF54" s="1116"/>
      <c r="MFG54" s="1116"/>
      <c r="MFH54" s="1116"/>
      <c r="MFI54" s="1116"/>
      <c r="MFJ54" s="1116"/>
      <c r="MFK54" s="1116"/>
      <c r="MFL54" s="1116"/>
      <c r="MFM54" s="1116"/>
      <c r="MFN54" s="1116"/>
      <c r="MFO54" s="1116"/>
      <c r="MFP54" s="1116"/>
      <c r="MFQ54" s="1116"/>
      <c r="MFR54" s="1116"/>
      <c r="MFS54" s="1116"/>
      <c r="MFT54" s="1116"/>
      <c r="MFU54" s="1116"/>
      <c r="MFV54" s="1116"/>
      <c r="MFW54" s="1116"/>
      <c r="MFX54" s="1116"/>
      <c r="MFY54" s="1116"/>
      <c r="MFZ54" s="1116"/>
      <c r="MGA54" s="1116"/>
      <c r="MGB54" s="1116"/>
      <c r="MGC54" s="1116"/>
      <c r="MGD54" s="1116"/>
      <c r="MGE54" s="1116"/>
      <c r="MGF54" s="1116"/>
      <c r="MGG54" s="1116"/>
      <c r="MGH54" s="1116"/>
      <c r="MGI54" s="1116"/>
      <c r="MGJ54" s="1116"/>
      <c r="MGK54" s="1116"/>
      <c r="MGL54" s="1116"/>
      <c r="MGM54" s="1116"/>
      <c r="MGN54" s="1116"/>
      <c r="MGO54" s="1116"/>
      <c r="MGP54" s="1116"/>
      <c r="MGQ54" s="1116"/>
      <c r="MGR54" s="1116"/>
      <c r="MGS54" s="1116"/>
      <c r="MGT54" s="1116"/>
      <c r="MGU54" s="1116"/>
      <c r="MGV54" s="1116"/>
      <c r="MGW54" s="1116"/>
      <c r="MGX54" s="1116"/>
      <c r="MGY54" s="1116"/>
      <c r="MGZ54" s="1116"/>
      <c r="MHA54" s="1116"/>
      <c r="MHB54" s="1116"/>
      <c r="MHC54" s="1116"/>
      <c r="MHD54" s="1116"/>
      <c r="MHE54" s="1116"/>
      <c r="MHF54" s="1116"/>
      <c r="MHG54" s="1116"/>
      <c r="MHH54" s="1116"/>
      <c r="MHI54" s="1116"/>
      <c r="MHJ54" s="1116"/>
      <c r="MHK54" s="1116"/>
      <c r="MHL54" s="1116"/>
      <c r="MHM54" s="1116"/>
      <c r="MHN54" s="1116"/>
      <c r="MHO54" s="1116"/>
      <c r="MHP54" s="1116"/>
      <c r="MHQ54" s="1116"/>
      <c r="MHR54" s="1116"/>
      <c r="MHS54" s="1116"/>
      <c r="MHT54" s="1116"/>
      <c r="MHU54" s="1116"/>
      <c r="MHV54" s="1116"/>
      <c r="MHW54" s="1116"/>
      <c r="MHX54" s="1116"/>
      <c r="MHY54" s="1116"/>
      <c r="MHZ54" s="1116"/>
      <c r="MIA54" s="1116"/>
      <c r="MIB54" s="1116"/>
      <c r="MIC54" s="1116"/>
      <c r="MID54" s="1116"/>
      <c r="MIE54" s="1116"/>
      <c r="MIF54" s="1116"/>
      <c r="MIG54" s="1116"/>
      <c r="MIH54" s="1116"/>
      <c r="MII54" s="1116"/>
      <c r="MIJ54" s="1116"/>
      <c r="MIK54" s="1116"/>
      <c r="MIL54" s="1116"/>
      <c r="MIM54" s="1116"/>
      <c r="MIN54" s="1116"/>
      <c r="MIO54" s="1116"/>
      <c r="MIP54" s="1116"/>
      <c r="MIQ54" s="1116"/>
      <c r="MIR54" s="1116"/>
      <c r="MIS54" s="1116"/>
      <c r="MIT54" s="1116"/>
      <c r="MIU54" s="1116"/>
      <c r="MIV54" s="1116"/>
      <c r="MIW54" s="1116"/>
      <c r="MIX54" s="1116"/>
      <c r="MIY54" s="1116"/>
      <c r="MIZ54" s="1116"/>
      <c r="MJA54" s="1116"/>
      <c r="MJB54" s="1116"/>
      <c r="MJC54" s="1116"/>
      <c r="MJD54" s="1116"/>
      <c r="MJE54" s="1116"/>
      <c r="MJF54" s="1116"/>
      <c r="MJG54" s="1116"/>
      <c r="MJH54" s="1116"/>
      <c r="MJI54" s="1116"/>
      <c r="MJJ54" s="1116"/>
      <c r="MJK54" s="1116"/>
      <c r="MJL54" s="1116"/>
      <c r="MJM54" s="1116"/>
      <c r="MJN54" s="1116"/>
      <c r="MJO54" s="1116"/>
      <c r="MJP54" s="1116"/>
      <c r="MJQ54" s="1116"/>
      <c r="MJR54" s="1116"/>
      <c r="MJS54" s="1116"/>
      <c r="MJT54" s="1116"/>
      <c r="MJU54" s="1116"/>
      <c r="MJV54" s="1116"/>
      <c r="MJW54" s="1116"/>
      <c r="MJX54" s="1116"/>
      <c r="MJY54" s="1116"/>
      <c r="MJZ54" s="1116"/>
      <c r="MKA54" s="1116"/>
      <c r="MKB54" s="1116"/>
      <c r="MKC54" s="1116"/>
      <c r="MKD54" s="1116"/>
      <c r="MKE54" s="1116"/>
      <c r="MKF54" s="1116"/>
      <c r="MKG54" s="1116"/>
      <c r="MKH54" s="1116"/>
      <c r="MKI54" s="1116"/>
      <c r="MKJ54" s="1116"/>
      <c r="MKK54" s="1116"/>
      <c r="MKL54" s="1116"/>
      <c r="MKM54" s="1116"/>
      <c r="MKN54" s="1116"/>
      <c r="MKO54" s="1116"/>
      <c r="MKP54" s="1116"/>
      <c r="MKQ54" s="1116"/>
      <c r="MKR54" s="1116"/>
      <c r="MKS54" s="1116"/>
      <c r="MKT54" s="1116"/>
      <c r="MKU54" s="1116"/>
      <c r="MKV54" s="1116"/>
      <c r="MKW54" s="1116"/>
      <c r="MKX54" s="1116"/>
      <c r="MKY54" s="1116"/>
      <c r="MKZ54" s="1116"/>
      <c r="MLA54" s="1116"/>
      <c r="MLB54" s="1116"/>
      <c r="MLC54" s="1116"/>
      <c r="MLD54" s="1116"/>
      <c r="MLE54" s="1116"/>
      <c r="MLF54" s="1116"/>
      <c r="MLG54" s="1116"/>
      <c r="MLH54" s="1116"/>
      <c r="MLI54" s="1116"/>
      <c r="MLJ54" s="1116"/>
      <c r="MLK54" s="1116"/>
      <c r="MLL54" s="1116"/>
      <c r="MLM54" s="1116"/>
      <c r="MLN54" s="1116"/>
      <c r="MLO54" s="1116"/>
      <c r="MLP54" s="1116"/>
      <c r="MLQ54" s="1116"/>
      <c r="MLR54" s="1116"/>
      <c r="MLS54" s="1116"/>
      <c r="MLT54" s="1116"/>
      <c r="MLU54" s="1116"/>
      <c r="MLV54" s="1116"/>
      <c r="MLW54" s="1116"/>
      <c r="MLX54" s="1116"/>
      <c r="MLY54" s="1116"/>
      <c r="MLZ54" s="1116"/>
      <c r="MMA54" s="1116"/>
      <c r="MMB54" s="1116"/>
      <c r="MMC54" s="1116"/>
      <c r="MMD54" s="1116"/>
      <c r="MME54" s="1116"/>
      <c r="MMF54" s="1116"/>
      <c r="MMG54" s="1116"/>
      <c r="MMH54" s="1116"/>
      <c r="MMI54" s="1116"/>
      <c r="MMJ54" s="1116"/>
      <c r="MMK54" s="1116"/>
      <c r="MML54" s="1116"/>
      <c r="MMM54" s="1116"/>
      <c r="MMN54" s="1116"/>
      <c r="MMO54" s="1116"/>
      <c r="MMP54" s="1116"/>
      <c r="MMQ54" s="1116"/>
      <c r="MMR54" s="1116"/>
      <c r="MMS54" s="1116"/>
      <c r="MMT54" s="1116"/>
      <c r="MMU54" s="1116"/>
      <c r="MMV54" s="1116"/>
      <c r="MMW54" s="1116"/>
      <c r="MMX54" s="1116"/>
      <c r="MMY54" s="1116"/>
      <c r="MMZ54" s="1116"/>
      <c r="MNA54" s="1116"/>
      <c r="MNB54" s="1116"/>
      <c r="MNC54" s="1116"/>
      <c r="MND54" s="1116"/>
      <c r="MNE54" s="1116"/>
      <c r="MNF54" s="1116"/>
      <c r="MNG54" s="1116"/>
      <c r="MNH54" s="1116"/>
      <c r="MNI54" s="1116"/>
      <c r="MNJ54" s="1116"/>
      <c r="MNK54" s="1116"/>
      <c r="MNL54" s="1116"/>
      <c r="MNM54" s="1116"/>
      <c r="MNN54" s="1116"/>
      <c r="MNO54" s="1116"/>
      <c r="MNP54" s="1116"/>
      <c r="MNQ54" s="1116"/>
      <c r="MNR54" s="1116"/>
      <c r="MNS54" s="1116"/>
      <c r="MNT54" s="1116"/>
      <c r="MNU54" s="1116"/>
      <c r="MNV54" s="1116"/>
      <c r="MNW54" s="1116"/>
      <c r="MNX54" s="1116"/>
      <c r="MNY54" s="1116"/>
      <c r="MNZ54" s="1116"/>
      <c r="MOA54" s="1116"/>
      <c r="MOB54" s="1116"/>
      <c r="MOC54" s="1116"/>
      <c r="MOD54" s="1116"/>
      <c r="MOE54" s="1116"/>
      <c r="MOF54" s="1116"/>
      <c r="MOG54" s="1116"/>
      <c r="MOH54" s="1116"/>
      <c r="MOI54" s="1116"/>
      <c r="MOJ54" s="1116"/>
      <c r="MOK54" s="1116"/>
      <c r="MOL54" s="1116"/>
      <c r="MOM54" s="1116"/>
      <c r="MON54" s="1116"/>
      <c r="MOO54" s="1116"/>
      <c r="MOP54" s="1116"/>
      <c r="MOQ54" s="1116"/>
      <c r="MOR54" s="1116"/>
      <c r="MOS54" s="1116"/>
      <c r="MOT54" s="1116"/>
      <c r="MOU54" s="1116"/>
      <c r="MOV54" s="1116"/>
      <c r="MOW54" s="1116"/>
      <c r="MOX54" s="1116"/>
      <c r="MOY54" s="1116"/>
      <c r="MOZ54" s="1116"/>
      <c r="MPA54" s="1116"/>
      <c r="MPB54" s="1116"/>
      <c r="MPC54" s="1116"/>
      <c r="MPD54" s="1116"/>
      <c r="MPE54" s="1116"/>
      <c r="MPF54" s="1116"/>
      <c r="MPG54" s="1116"/>
      <c r="MPH54" s="1116"/>
      <c r="MPI54" s="1116"/>
      <c r="MPJ54" s="1116"/>
      <c r="MPK54" s="1116"/>
      <c r="MPL54" s="1116"/>
      <c r="MPM54" s="1116"/>
      <c r="MPN54" s="1116"/>
      <c r="MPO54" s="1116"/>
      <c r="MPP54" s="1116"/>
      <c r="MPQ54" s="1116"/>
      <c r="MPR54" s="1116"/>
      <c r="MPS54" s="1116"/>
      <c r="MPT54" s="1116"/>
      <c r="MPU54" s="1116"/>
      <c r="MPV54" s="1116"/>
      <c r="MPW54" s="1116"/>
      <c r="MPX54" s="1116"/>
      <c r="MPY54" s="1116"/>
      <c r="MPZ54" s="1116"/>
      <c r="MQA54" s="1116"/>
      <c r="MQB54" s="1116"/>
      <c r="MQC54" s="1116"/>
      <c r="MQD54" s="1116"/>
      <c r="MQE54" s="1116"/>
      <c r="MQF54" s="1116"/>
      <c r="MQG54" s="1116"/>
      <c r="MQH54" s="1116"/>
      <c r="MQI54" s="1116"/>
      <c r="MQJ54" s="1116"/>
      <c r="MQK54" s="1116"/>
      <c r="MQL54" s="1116"/>
      <c r="MQM54" s="1116"/>
      <c r="MQN54" s="1116"/>
      <c r="MQO54" s="1116"/>
      <c r="MQP54" s="1116"/>
      <c r="MQQ54" s="1116"/>
      <c r="MQR54" s="1116"/>
      <c r="MQS54" s="1116"/>
      <c r="MQT54" s="1116"/>
      <c r="MQU54" s="1116"/>
      <c r="MQV54" s="1116"/>
      <c r="MQW54" s="1116"/>
      <c r="MQX54" s="1116"/>
      <c r="MQY54" s="1116"/>
      <c r="MQZ54" s="1116"/>
      <c r="MRA54" s="1116"/>
      <c r="MRB54" s="1116"/>
      <c r="MRC54" s="1116"/>
      <c r="MRD54" s="1116"/>
      <c r="MRE54" s="1116"/>
      <c r="MRF54" s="1116"/>
      <c r="MRG54" s="1116"/>
      <c r="MRH54" s="1116"/>
      <c r="MRI54" s="1116"/>
      <c r="MRJ54" s="1116"/>
      <c r="MRK54" s="1116"/>
      <c r="MRL54" s="1116"/>
      <c r="MRM54" s="1116"/>
      <c r="MRN54" s="1116"/>
      <c r="MRO54" s="1116"/>
      <c r="MRP54" s="1116"/>
      <c r="MRQ54" s="1116"/>
      <c r="MRR54" s="1116"/>
      <c r="MRS54" s="1116"/>
      <c r="MRT54" s="1116"/>
      <c r="MRU54" s="1116"/>
      <c r="MRV54" s="1116"/>
      <c r="MRW54" s="1116"/>
      <c r="MRX54" s="1116"/>
      <c r="MRY54" s="1116"/>
      <c r="MRZ54" s="1116"/>
      <c r="MSA54" s="1116"/>
      <c r="MSB54" s="1116"/>
      <c r="MSC54" s="1116"/>
      <c r="MSD54" s="1116"/>
      <c r="MSE54" s="1116"/>
      <c r="MSF54" s="1116"/>
      <c r="MSG54" s="1116"/>
      <c r="MSH54" s="1116"/>
      <c r="MSI54" s="1116"/>
      <c r="MSJ54" s="1116"/>
      <c r="MSK54" s="1116"/>
      <c r="MSL54" s="1116"/>
      <c r="MSM54" s="1116"/>
      <c r="MSN54" s="1116"/>
      <c r="MSO54" s="1116"/>
      <c r="MSP54" s="1116"/>
      <c r="MSQ54" s="1116"/>
      <c r="MSR54" s="1116"/>
      <c r="MSS54" s="1116"/>
      <c r="MST54" s="1116"/>
      <c r="MSU54" s="1116"/>
      <c r="MSV54" s="1116"/>
      <c r="MSW54" s="1116"/>
      <c r="MSX54" s="1116"/>
      <c r="MSY54" s="1116"/>
      <c r="MSZ54" s="1116"/>
      <c r="MTA54" s="1116"/>
      <c r="MTB54" s="1116"/>
      <c r="MTC54" s="1116"/>
      <c r="MTD54" s="1116"/>
      <c r="MTE54" s="1116"/>
      <c r="MTF54" s="1116"/>
      <c r="MTG54" s="1116"/>
      <c r="MTH54" s="1116"/>
      <c r="MTI54" s="1116"/>
      <c r="MTJ54" s="1116"/>
      <c r="MTK54" s="1116"/>
      <c r="MTL54" s="1116"/>
      <c r="MTM54" s="1116"/>
      <c r="MTN54" s="1116"/>
      <c r="MTO54" s="1116"/>
      <c r="MTP54" s="1116"/>
      <c r="MTQ54" s="1116"/>
      <c r="MTR54" s="1116"/>
      <c r="MTS54" s="1116"/>
      <c r="MTT54" s="1116"/>
      <c r="MTU54" s="1116"/>
      <c r="MTV54" s="1116"/>
      <c r="MTW54" s="1116"/>
      <c r="MTX54" s="1116"/>
      <c r="MTY54" s="1116"/>
      <c r="MTZ54" s="1116"/>
      <c r="MUA54" s="1116"/>
      <c r="MUB54" s="1116"/>
      <c r="MUC54" s="1116"/>
      <c r="MUD54" s="1116"/>
      <c r="MUE54" s="1116"/>
      <c r="MUF54" s="1116"/>
      <c r="MUG54" s="1116"/>
      <c r="MUH54" s="1116"/>
      <c r="MUI54" s="1116"/>
      <c r="MUJ54" s="1116"/>
      <c r="MUK54" s="1116"/>
      <c r="MUL54" s="1116"/>
      <c r="MUM54" s="1116"/>
      <c r="MUN54" s="1116"/>
      <c r="MUO54" s="1116"/>
      <c r="MUP54" s="1116"/>
      <c r="MUQ54" s="1116"/>
      <c r="MUR54" s="1116"/>
      <c r="MUS54" s="1116"/>
      <c r="MUT54" s="1116"/>
      <c r="MUU54" s="1116"/>
      <c r="MUV54" s="1116"/>
      <c r="MUW54" s="1116"/>
      <c r="MUX54" s="1116"/>
      <c r="MUY54" s="1116"/>
      <c r="MUZ54" s="1116"/>
      <c r="MVA54" s="1116"/>
      <c r="MVB54" s="1116"/>
      <c r="MVC54" s="1116"/>
      <c r="MVD54" s="1116"/>
      <c r="MVE54" s="1116"/>
      <c r="MVF54" s="1116"/>
      <c r="MVG54" s="1116"/>
      <c r="MVH54" s="1116"/>
      <c r="MVI54" s="1116"/>
      <c r="MVJ54" s="1116"/>
      <c r="MVK54" s="1116"/>
      <c r="MVL54" s="1116"/>
      <c r="MVM54" s="1116"/>
      <c r="MVN54" s="1116"/>
      <c r="MVO54" s="1116"/>
      <c r="MVP54" s="1116"/>
      <c r="MVQ54" s="1116"/>
      <c r="MVR54" s="1116"/>
      <c r="MVS54" s="1116"/>
      <c r="MVT54" s="1116"/>
      <c r="MVU54" s="1116"/>
      <c r="MVV54" s="1116"/>
      <c r="MVW54" s="1116"/>
      <c r="MVX54" s="1116"/>
      <c r="MVY54" s="1116"/>
      <c r="MVZ54" s="1116"/>
      <c r="MWA54" s="1116"/>
      <c r="MWB54" s="1116"/>
      <c r="MWC54" s="1116"/>
      <c r="MWD54" s="1116"/>
      <c r="MWE54" s="1116"/>
      <c r="MWF54" s="1116"/>
      <c r="MWG54" s="1116"/>
      <c r="MWH54" s="1116"/>
      <c r="MWI54" s="1116"/>
      <c r="MWJ54" s="1116"/>
      <c r="MWK54" s="1116"/>
      <c r="MWL54" s="1116"/>
      <c r="MWM54" s="1116"/>
      <c r="MWN54" s="1116"/>
      <c r="MWO54" s="1116"/>
      <c r="MWP54" s="1116"/>
      <c r="MWQ54" s="1116"/>
      <c r="MWR54" s="1116"/>
      <c r="MWS54" s="1116"/>
      <c r="MWT54" s="1116"/>
      <c r="MWU54" s="1116"/>
      <c r="MWV54" s="1116"/>
      <c r="MWW54" s="1116"/>
      <c r="MWX54" s="1116"/>
      <c r="MWY54" s="1116"/>
      <c r="MWZ54" s="1116"/>
      <c r="MXA54" s="1116"/>
      <c r="MXB54" s="1116"/>
      <c r="MXC54" s="1116"/>
      <c r="MXD54" s="1116"/>
      <c r="MXE54" s="1116"/>
      <c r="MXF54" s="1116"/>
      <c r="MXG54" s="1116"/>
      <c r="MXH54" s="1116"/>
      <c r="MXI54" s="1116"/>
      <c r="MXJ54" s="1116"/>
      <c r="MXK54" s="1116"/>
      <c r="MXL54" s="1116"/>
      <c r="MXM54" s="1116"/>
      <c r="MXN54" s="1116"/>
      <c r="MXO54" s="1116"/>
      <c r="MXP54" s="1116"/>
      <c r="MXQ54" s="1116"/>
      <c r="MXR54" s="1116"/>
      <c r="MXS54" s="1116"/>
      <c r="MXT54" s="1116"/>
      <c r="MXU54" s="1116"/>
      <c r="MXV54" s="1116"/>
      <c r="MXW54" s="1116"/>
      <c r="MXX54" s="1116"/>
      <c r="MXY54" s="1116"/>
      <c r="MXZ54" s="1116"/>
      <c r="MYA54" s="1116"/>
      <c r="MYB54" s="1116"/>
      <c r="MYC54" s="1116"/>
      <c r="MYD54" s="1116"/>
      <c r="MYE54" s="1116"/>
      <c r="MYF54" s="1116"/>
      <c r="MYG54" s="1116"/>
      <c r="MYH54" s="1116"/>
      <c r="MYI54" s="1116"/>
      <c r="MYJ54" s="1116"/>
      <c r="MYK54" s="1116"/>
      <c r="MYL54" s="1116"/>
      <c r="MYM54" s="1116"/>
      <c r="MYN54" s="1116"/>
      <c r="MYO54" s="1116"/>
      <c r="MYP54" s="1116"/>
      <c r="MYQ54" s="1116"/>
      <c r="MYR54" s="1116"/>
      <c r="MYS54" s="1116"/>
      <c r="MYT54" s="1116"/>
      <c r="MYU54" s="1116"/>
      <c r="MYV54" s="1116"/>
      <c r="MYW54" s="1116"/>
      <c r="MYX54" s="1116"/>
      <c r="MYY54" s="1116"/>
      <c r="MYZ54" s="1116"/>
      <c r="MZA54" s="1116"/>
      <c r="MZB54" s="1116"/>
      <c r="MZC54" s="1116"/>
      <c r="MZD54" s="1116"/>
      <c r="MZE54" s="1116"/>
      <c r="MZF54" s="1116"/>
      <c r="MZG54" s="1116"/>
      <c r="MZH54" s="1116"/>
      <c r="MZI54" s="1116"/>
      <c r="MZJ54" s="1116"/>
      <c r="MZK54" s="1116"/>
      <c r="MZL54" s="1116"/>
      <c r="MZM54" s="1116"/>
      <c r="MZN54" s="1116"/>
      <c r="MZO54" s="1116"/>
      <c r="MZP54" s="1116"/>
      <c r="MZQ54" s="1116"/>
      <c r="MZR54" s="1116"/>
      <c r="MZS54" s="1116"/>
      <c r="MZT54" s="1116"/>
      <c r="MZU54" s="1116"/>
      <c r="MZV54" s="1116"/>
      <c r="MZW54" s="1116"/>
      <c r="MZX54" s="1116"/>
      <c r="MZY54" s="1116"/>
      <c r="MZZ54" s="1116"/>
      <c r="NAA54" s="1116"/>
      <c r="NAB54" s="1116"/>
      <c r="NAC54" s="1116"/>
      <c r="NAD54" s="1116"/>
      <c r="NAE54" s="1116"/>
      <c r="NAF54" s="1116"/>
      <c r="NAG54" s="1116"/>
      <c r="NAH54" s="1116"/>
      <c r="NAI54" s="1116"/>
      <c r="NAJ54" s="1116"/>
      <c r="NAK54" s="1116"/>
      <c r="NAL54" s="1116"/>
      <c r="NAM54" s="1116"/>
      <c r="NAN54" s="1116"/>
      <c r="NAO54" s="1116"/>
      <c r="NAP54" s="1116"/>
      <c r="NAQ54" s="1116"/>
      <c r="NAR54" s="1116"/>
      <c r="NAS54" s="1116"/>
      <c r="NAT54" s="1116"/>
      <c r="NAU54" s="1116"/>
      <c r="NAV54" s="1116"/>
      <c r="NAW54" s="1116"/>
      <c r="NAX54" s="1116"/>
      <c r="NAY54" s="1116"/>
      <c r="NAZ54" s="1116"/>
      <c r="NBA54" s="1116"/>
      <c r="NBB54" s="1116"/>
      <c r="NBC54" s="1116"/>
      <c r="NBD54" s="1116"/>
      <c r="NBE54" s="1116"/>
      <c r="NBF54" s="1116"/>
      <c r="NBG54" s="1116"/>
      <c r="NBH54" s="1116"/>
      <c r="NBI54" s="1116"/>
      <c r="NBJ54" s="1116"/>
      <c r="NBK54" s="1116"/>
      <c r="NBL54" s="1116"/>
      <c r="NBM54" s="1116"/>
      <c r="NBN54" s="1116"/>
      <c r="NBO54" s="1116"/>
      <c r="NBP54" s="1116"/>
      <c r="NBQ54" s="1116"/>
      <c r="NBR54" s="1116"/>
      <c r="NBS54" s="1116"/>
      <c r="NBT54" s="1116"/>
      <c r="NBU54" s="1116"/>
      <c r="NBV54" s="1116"/>
      <c r="NBW54" s="1116"/>
      <c r="NBX54" s="1116"/>
      <c r="NBY54" s="1116"/>
      <c r="NBZ54" s="1116"/>
      <c r="NCA54" s="1116"/>
      <c r="NCB54" s="1116"/>
      <c r="NCC54" s="1116"/>
      <c r="NCD54" s="1116"/>
      <c r="NCE54" s="1116"/>
      <c r="NCF54" s="1116"/>
      <c r="NCG54" s="1116"/>
      <c r="NCH54" s="1116"/>
      <c r="NCI54" s="1116"/>
      <c r="NCJ54" s="1116"/>
      <c r="NCK54" s="1116"/>
      <c r="NCL54" s="1116"/>
      <c r="NCM54" s="1116"/>
      <c r="NCN54" s="1116"/>
      <c r="NCO54" s="1116"/>
      <c r="NCP54" s="1116"/>
      <c r="NCQ54" s="1116"/>
      <c r="NCR54" s="1116"/>
      <c r="NCS54" s="1116"/>
      <c r="NCT54" s="1116"/>
      <c r="NCU54" s="1116"/>
      <c r="NCV54" s="1116"/>
      <c r="NCW54" s="1116"/>
      <c r="NCX54" s="1116"/>
      <c r="NCY54" s="1116"/>
      <c r="NCZ54" s="1116"/>
      <c r="NDA54" s="1116"/>
      <c r="NDB54" s="1116"/>
      <c r="NDC54" s="1116"/>
      <c r="NDD54" s="1116"/>
      <c r="NDE54" s="1116"/>
      <c r="NDF54" s="1116"/>
      <c r="NDG54" s="1116"/>
      <c r="NDH54" s="1116"/>
      <c r="NDI54" s="1116"/>
      <c r="NDJ54" s="1116"/>
      <c r="NDK54" s="1116"/>
      <c r="NDL54" s="1116"/>
      <c r="NDM54" s="1116"/>
      <c r="NDN54" s="1116"/>
      <c r="NDO54" s="1116"/>
      <c r="NDP54" s="1116"/>
      <c r="NDQ54" s="1116"/>
      <c r="NDR54" s="1116"/>
      <c r="NDS54" s="1116"/>
      <c r="NDT54" s="1116"/>
      <c r="NDU54" s="1116"/>
      <c r="NDV54" s="1116"/>
      <c r="NDW54" s="1116"/>
      <c r="NDX54" s="1116"/>
      <c r="NDY54" s="1116"/>
      <c r="NDZ54" s="1116"/>
      <c r="NEA54" s="1116"/>
      <c r="NEB54" s="1116"/>
      <c r="NEC54" s="1116"/>
      <c r="NED54" s="1116"/>
      <c r="NEE54" s="1116"/>
      <c r="NEF54" s="1116"/>
      <c r="NEG54" s="1116"/>
      <c r="NEH54" s="1116"/>
      <c r="NEI54" s="1116"/>
      <c r="NEJ54" s="1116"/>
      <c r="NEK54" s="1116"/>
      <c r="NEL54" s="1116"/>
      <c r="NEM54" s="1116"/>
      <c r="NEN54" s="1116"/>
      <c r="NEO54" s="1116"/>
      <c r="NEP54" s="1116"/>
      <c r="NEQ54" s="1116"/>
      <c r="NER54" s="1116"/>
      <c r="NES54" s="1116"/>
      <c r="NET54" s="1116"/>
      <c r="NEU54" s="1116"/>
      <c r="NEV54" s="1116"/>
      <c r="NEW54" s="1116"/>
      <c r="NEX54" s="1116"/>
      <c r="NEY54" s="1116"/>
      <c r="NEZ54" s="1116"/>
      <c r="NFA54" s="1116"/>
      <c r="NFB54" s="1116"/>
      <c r="NFC54" s="1116"/>
      <c r="NFD54" s="1116"/>
      <c r="NFE54" s="1116"/>
      <c r="NFF54" s="1116"/>
      <c r="NFG54" s="1116"/>
      <c r="NFH54" s="1116"/>
      <c r="NFI54" s="1116"/>
      <c r="NFJ54" s="1116"/>
      <c r="NFK54" s="1116"/>
      <c r="NFL54" s="1116"/>
      <c r="NFM54" s="1116"/>
      <c r="NFN54" s="1116"/>
      <c r="NFO54" s="1116"/>
      <c r="NFP54" s="1116"/>
      <c r="NFQ54" s="1116"/>
      <c r="NFR54" s="1116"/>
      <c r="NFS54" s="1116"/>
      <c r="NFT54" s="1116"/>
      <c r="NFU54" s="1116"/>
      <c r="NFV54" s="1116"/>
      <c r="NFW54" s="1116"/>
      <c r="NFX54" s="1116"/>
      <c r="NFY54" s="1116"/>
      <c r="NFZ54" s="1116"/>
      <c r="NGA54" s="1116"/>
      <c r="NGB54" s="1116"/>
      <c r="NGC54" s="1116"/>
      <c r="NGD54" s="1116"/>
      <c r="NGE54" s="1116"/>
      <c r="NGF54" s="1116"/>
      <c r="NGG54" s="1116"/>
      <c r="NGH54" s="1116"/>
      <c r="NGI54" s="1116"/>
      <c r="NGJ54" s="1116"/>
      <c r="NGK54" s="1116"/>
      <c r="NGL54" s="1116"/>
      <c r="NGM54" s="1116"/>
      <c r="NGN54" s="1116"/>
      <c r="NGO54" s="1116"/>
      <c r="NGP54" s="1116"/>
      <c r="NGQ54" s="1116"/>
      <c r="NGR54" s="1116"/>
      <c r="NGS54" s="1116"/>
      <c r="NGT54" s="1116"/>
      <c r="NGU54" s="1116"/>
      <c r="NGV54" s="1116"/>
      <c r="NGW54" s="1116"/>
      <c r="NGX54" s="1116"/>
      <c r="NGY54" s="1116"/>
      <c r="NGZ54" s="1116"/>
      <c r="NHA54" s="1116"/>
      <c r="NHB54" s="1116"/>
      <c r="NHC54" s="1116"/>
      <c r="NHD54" s="1116"/>
      <c r="NHE54" s="1116"/>
      <c r="NHF54" s="1116"/>
      <c r="NHG54" s="1116"/>
      <c r="NHH54" s="1116"/>
      <c r="NHI54" s="1116"/>
      <c r="NHJ54" s="1116"/>
      <c r="NHK54" s="1116"/>
      <c r="NHL54" s="1116"/>
      <c r="NHM54" s="1116"/>
      <c r="NHN54" s="1116"/>
      <c r="NHO54" s="1116"/>
      <c r="NHP54" s="1116"/>
      <c r="NHQ54" s="1116"/>
      <c r="NHR54" s="1116"/>
      <c r="NHS54" s="1116"/>
      <c r="NHT54" s="1116"/>
      <c r="NHU54" s="1116"/>
      <c r="NHV54" s="1116"/>
      <c r="NHW54" s="1116"/>
      <c r="NHX54" s="1116"/>
      <c r="NHY54" s="1116"/>
      <c r="NHZ54" s="1116"/>
      <c r="NIA54" s="1116"/>
      <c r="NIB54" s="1116"/>
      <c r="NIC54" s="1116"/>
      <c r="NID54" s="1116"/>
      <c r="NIE54" s="1116"/>
      <c r="NIF54" s="1116"/>
      <c r="NIG54" s="1116"/>
      <c r="NIH54" s="1116"/>
      <c r="NII54" s="1116"/>
      <c r="NIJ54" s="1116"/>
      <c r="NIK54" s="1116"/>
      <c r="NIL54" s="1116"/>
      <c r="NIM54" s="1116"/>
      <c r="NIN54" s="1116"/>
      <c r="NIO54" s="1116"/>
      <c r="NIP54" s="1116"/>
      <c r="NIQ54" s="1116"/>
      <c r="NIR54" s="1116"/>
      <c r="NIS54" s="1116"/>
      <c r="NIT54" s="1116"/>
      <c r="NIU54" s="1116"/>
      <c r="NIV54" s="1116"/>
      <c r="NIW54" s="1116"/>
      <c r="NIX54" s="1116"/>
      <c r="NIY54" s="1116"/>
      <c r="NIZ54" s="1116"/>
      <c r="NJA54" s="1116"/>
      <c r="NJB54" s="1116"/>
      <c r="NJC54" s="1116"/>
      <c r="NJD54" s="1116"/>
      <c r="NJE54" s="1116"/>
      <c r="NJF54" s="1116"/>
      <c r="NJG54" s="1116"/>
      <c r="NJH54" s="1116"/>
      <c r="NJI54" s="1116"/>
      <c r="NJJ54" s="1116"/>
      <c r="NJK54" s="1116"/>
      <c r="NJL54" s="1116"/>
      <c r="NJM54" s="1116"/>
      <c r="NJN54" s="1116"/>
      <c r="NJO54" s="1116"/>
      <c r="NJP54" s="1116"/>
      <c r="NJQ54" s="1116"/>
      <c r="NJR54" s="1116"/>
      <c r="NJS54" s="1116"/>
      <c r="NJT54" s="1116"/>
      <c r="NJU54" s="1116"/>
      <c r="NJV54" s="1116"/>
      <c r="NJW54" s="1116"/>
      <c r="NJX54" s="1116"/>
      <c r="NJY54" s="1116"/>
      <c r="NJZ54" s="1116"/>
      <c r="NKA54" s="1116"/>
      <c r="NKB54" s="1116"/>
      <c r="NKC54" s="1116"/>
      <c r="NKD54" s="1116"/>
      <c r="NKE54" s="1116"/>
      <c r="NKF54" s="1116"/>
      <c r="NKG54" s="1116"/>
      <c r="NKH54" s="1116"/>
      <c r="NKI54" s="1116"/>
      <c r="NKJ54" s="1116"/>
      <c r="NKK54" s="1116"/>
      <c r="NKL54" s="1116"/>
      <c r="NKM54" s="1116"/>
      <c r="NKN54" s="1116"/>
      <c r="NKO54" s="1116"/>
      <c r="NKP54" s="1116"/>
      <c r="NKQ54" s="1116"/>
      <c r="NKR54" s="1116"/>
      <c r="NKS54" s="1116"/>
      <c r="NKT54" s="1116"/>
      <c r="NKU54" s="1116"/>
      <c r="NKV54" s="1116"/>
      <c r="NKW54" s="1116"/>
      <c r="NKX54" s="1116"/>
      <c r="NKY54" s="1116"/>
      <c r="NKZ54" s="1116"/>
      <c r="NLA54" s="1116"/>
      <c r="NLB54" s="1116"/>
      <c r="NLC54" s="1116"/>
      <c r="NLD54" s="1116"/>
      <c r="NLE54" s="1116"/>
      <c r="NLF54" s="1116"/>
      <c r="NLG54" s="1116"/>
      <c r="NLH54" s="1116"/>
      <c r="NLI54" s="1116"/>
      <c r="NLJ54" s="1116"/>
      <c r="NLK54" s="1116"/>
      <c r="NLL54" s="1116"/>
      <c r="NLM54" s="1116"/>
      <c r="NLN54" s="1116"/>
      <c r="NLO54" s="1116"/>
      <c r="NLP54" s="1116"/>
      <c r="NLQ54" s="1116"/>
      <c r="NLR54" s="1116"/>
      <c r="NLS54" s="1116"/>
      <c r="NLT54" s="1116"/>
      <c r="NLU54" s="1116"/>
      <c r="NLV54" s="1116"/>
      <c r="NLW54" s="1116"/>
      <c r="NLX54" s="1116"/>
      <c r="NLY54" s="1116"/>
      <c r="NLZ54" s="1116"/>
      <c r="NMA54" s="1116"/>
      <c r="NMB54" s="1116"/>
      <c r="NMC54" s="1116"/>
      <c r="NMD54" s="1116"/>
      <c r="NME54" s="1116"/>
      <c r="NMF54" s="1116"/>
      <c r="NMG54" s="1116"/>
      <c r="NMH54" s="1116"/>
      <c r="NMI54" s="1116"/>
      <c r="NMJ54" s="1116"/>
      <c r="NMK54" s="1116"/>
      <c r="NML54" s="1116"/>
      <c r="NMM54" s="1116"/>
      <c r="NMN54" s="1116"/>
      <c r="NMO54" s="1116"/>
      <c r="NMP54" s="1116"/>
      <c r="NMQ54" s="1116"/>
      <c r="NMR54" s="1116"/>
      <c r="NMS54" s="1116"/>
      <c r="NMT54" s="1116"/>
      <c r="NMU54" s="1116"/>
      <c r="NMV54" s="1116"/>
      <c r="NMW54" s="1116"/>
      <c r="NMX54" s="1116"/>
      <c r="NMY54" s="1116"/>
      <c r="NMZ54" s="1116"/>
      <c r="NNA54" s="1116"/>
      <c r="NNB54" s="1116"/>
      <c r="NNC54" s="1116"/>
      <c r="NND54" s="1116"/>
      <c r="NNE54" s="1116"/>
      <c r="NNF54" s="1116"/>
      <c r="NNG54" s="1116"/>
      <c r="NNH54" s="1116"/>
      <c r="NNI54" s="1116"/>
      <c r="NNJ54" s="1116"/>
      <c r="NNK54" s="1116"/>
      <c r="NNL54" s="1116"/>
      <c r="NNM54" s="1116"/>
      <c r="NNN54" s="1116"/>
      <c r="NNO54" s="1116"/>
      <c r="NNP54" s="1116"/>
      <c r="NNQ54" s="1116"/>
      <c r="NNR54" s="1116"/>
      <c r="NNS54" s="1116"/>
      <c r="NNT54" s="1116"/>
      <c r="NNU54" s="1116"/>
      <c r="NNV54" s="1116"/>
      <c r="NNW54" s="1116"/>
      <c r="NNX54" s="1116"/>
      <c r="NNY54" s="1116"/>
      <c r="NNZ54" s="1116"/>
      <c r="NOA54" s="1116"/>
      <c r="NOB54" s="1116"/>
      <c r="NOC54" s="1116"/>
      <c r="NOD54" s="1116"/>
      <c r="NOE54" s="1116"/>
      <c r="NOF54" s="1116"/>
      <c r="NOG54" s="1116"/>
      <c r="NOH54" s="1116"/>
      <c r="NOI54" s="1116"/>
      <c r="NOJ54" s="1116"/>
      <c r="NOK54" s="1116"/>
      <c r="NOL54" s="1116"/>
      <c r="NOM54" s="1116"/>
      <c r="NON54" s="1116"/>
      <c r="NOO54" s="1116"/>
      <c r="NOP54" s="1116"/>
      <c r="NOQ54" s="1116"/>
      <c r="NOR54" s="1116"/>
      <c r="NOS54" s="1116"/>
      <c r="NOT54" s="1116"/>
      <c r="NOU54" s="1116"/>
      <c r="NOV54" s="1116"/>
      <c r="NOW54" s="1116"/>
      <c r="NOX54" s="1116"/>
      <c r="NOY54" s="1116"/>
      <c r="NOZ54" s="1116"/>
      <c r="NPA54" s="1116"/>
      <c r="NPB54" s="1116"/>
      <c r="NPC54" s="1116"/>
      <c r="NPD54" s="1116"/>
      <c r="NPE54" s="1116"/>
      <c r="NPF54" s="1116"/>
      <c r="NPG54" s="1116"/>
      <c r="NPH54" s="1116"/>
      <c r="NPI54" s="1116"/>
      <c r="NPJ54" s="1116"/>
      <c r="NPK54" s="1116"/>
      <c r="NPL54" s="1116"/>
      <c r="NPM54" s="1116"/>
      <c r="NPN54" s="1116"/>
      <c r="NPO54" s="1116"/>
      <c r="NPP54" s="1116"/>
      <c r="NPQ54" s="1116"/>
      <c r="NPR54" s="1116"/>
      <c r="NPS54" s="1116"/>
      <c r="NPT54" s="1116"/>
      <c r="NPU54" s="1116"/>
      <c r="NPV54" s="1116"/>
      <c r="NPW54" s="1116"/>
      <c r="NPX54" s="1116"/>
      <c r="NPY54" s="1116"/>
      <c r="NPZ54" s="1116"/>
      <c r="NQA54" s="1116"/>
      <c r="NQB54" s="1116"/>
      <c r="NQC54" s="1116"/>
      <c r="NQD54" s="1116"/>
      <c r="NQE54" s="1116"/>
      <c r="NQF54" s="1116"/>
      <c r="NQG54" s="1116"/>
      <c r="NQH54" s="1116"/>
      <c r="NQI54" s="1116"/>
      <c r="NQJ54" s="1116"/>
      <c r="NQK54" s="1116"/>
      <c r="NQL54" s="1116"/>
      <c r="NQM54" s="1116"/>
      <c r="NQN54" s="1116"/>
      <c r="NQO54" s="1116"/>
      <c r="NQP54" s="1116"/>
      <c r="NQQ54" s="1116"/>
      <c r="NQR54" s="1116"/>
      <c r="NQS54" s="1116"/>
      <c r="NQT54" s="1116"/>
      <c r="NQU54" s="1116"/>
      <c r="NQV54" s="1116"/>
      <c r="NQW54" s="1116"/>
      <c r="NQX54" s="1116"/>
      <c r="NQY54" s="1116"/>
      <c r="NQZ54" s="1116"/>
      <c r="NRA54" s="1116"/>
      <c r="NRB54" s="1116"/>
      <c r="NRC54" s="1116"/>
      <c r="NRD54" s="1116"/>
      <c r="NRE54" s="1116"/>
      <c r="NRF54" s="1116"/>
      <c r="NRG54" s="1116"/>
      <c r="NRH54" s="1116"/>
      <c r="NRI54" s="1116"/>
      <c r="NRJ54" s="1116"/>
      <c r="NRK54" s="1116"/>
      <c r="NRL54" s="1116"/>
      <c r="NRM54" s="1116"/>
      <c r="NRN54" s="1116"/>
      <c r="NRO54" s="1116"/>
      <c r="NRP54" s="1116"/>
      <c r="NRQ54" s="1116"/>
      <c r="NRR54" s="1116"/>
      <c r="NRS54" s="1116"/>
      <c r="NRT54" s="1116"/>
      <c r="NRU54" s="1116"/>
      <c r="NRV54" s="1116"/>
      <c r="NRW54" s="1116"/>
      <c r="NRX54" s="1116"/>
      <c r="NRY54" s="1116"/>
      <c r="NRZ54" s="1116"/>
      <c r="NSA54" s="1116"/>
      <c r="NSB54" s="1116"/>
      <c r="NSC54" s="1116"/>
      <c r="NSD54" s="1116"/>
      <c r="NSE54" s="1116"/>
      <c r="NSF54" s="1116"/>
      <c r="NSG54" s="1116"/>
      <c r="NSH54" s="1116"/>
      <c r="NSI54" s="1116"/>
      <c r="NSJ54" s="1116"/>
      <c r="NSK54" s="1116"/>
      <c r="NSL54" s="1116"/>
      <c r="NSM54" s="1116"/>
      <c r="NSN54" s="1116"/>
      <c r="NSO54" s="1116"/>
      <c r="NSP54" s="1116"/>
      <c r="NSQ54" s="1116"/>
      <c r="NSR54" s="1116"/>
      <c r="NSS54" s="1116"/>
      <c r="NST54" s="1116"/>
      <c r="NSU54" s="1116"/>
      <c r="NSV54" s="1116"/>
      <c r="NSW54" s="1116"/>
      <c r="NSX54" s="1116"/>
      <c r="NSY54" s="1116"/>
      <c r="NSZ54" s="1116"/>
      <c r="NTA54" s="1116"/>
      <c r="NTB54" s="1116"/>
      <c r="NTC54" s="1116"/>
      <c r="NTD54" s="1116"/>
      <c r="NTE54" s="1116"/>
      <c r="NTF54" s="1116"/>
      <c r="NTG54" s="1116"/>
      <c r="NTH54" s="1116"/>
      <c r="NTI54" s="1116"/>
      <c r="NTJ54" s="1116"/>
      <c r="NTK54" s="1116"/>
      <c r="NTL54" s="1116"/>
      <c r="NTM54" s="1116"/>
      <c r="NTN54" s="1116"/>
      <c r="NTO54" s="1116"/>
      <c r="NTP54" s="1116"/>
      <c r="NTQ54" s="1116"/>
      <c r="NTR54" s="1116"/>
      <c r="NTS54" s="1116"/>
      <c r="NTT54" s="1116"/>
      <c r="NTU54" s="1116"/>
      <c r="NTV54" s="1116"/>
      <c r="NTW54" s="1116"/>
      <c r="NTX54" s="1116"/>
      <c r="NTY54" s="1116"/>
      <c r="NTZ54" s="1116"/>
      <c r="NUA54" s="1116"/>
      <c r="NUB54" s="1116"/>
      <c r="NUC54" s="1116"/>
      <c r="NUD54" s="1116"/>
      <c r="NUE54" s="1116"/>
      <c r="NUF54" s="1116"/>
      <c r="NUG54" s="1116"/>
      <c r="NUH54" s="1116"/>
      <c r="NUI54" s="1116"/>
      <c r="NUJ54" s="1116"/>
      <c r="NUK54" s="1116"/>
      <c r="NUL54" s="1116"/>
      <c r="NUM54" s="1116"/>
      <c r="NUN54" s="1116"/>
      <c r="NUO54" s="1116"/>
      <c r="NUP54" s="1116"/>
      <c r="NUQ54" s="1116"/>
      <c r="NUR54" s="1116"/>
      <c r="NUS54" s="1116"/>
      <c r="NUT54" s="1116"/>
      <c r="NUU54" s="1116"/>
      <c r="NUV54" s="1116"/>
      <c r="NUW54" s="1116"/>
      <c r="NUX54" s="1116"/>
      <c r="NUY54" s="1116"/>
      <c r="NUZ54" s="1116"/>
      <c r="NVA54" s="1116"/>
      <c r="NVB54" s="1116"/>
      <c r="NVC54" s="1116"/>
      <c r="NVD54" s="1116"/>
      <c r="NVE54" s="1116"/>
      <c r="NVF54" s="1116"/>
      <c r="NVG54" s="1116"/>
      <c r="NVH54" s="1116"/>
      <c r="NVI54" s="1116"/>
      <c r="NVJ54" s="1116"/>
      <c r="NVK54" s="1116"/>
      <c r="NVL54" s="1116"/>
      <c r="NVM54" s="1116"/>
      <c r="NVN54" s="1116"/>
      <c r="NVO54" s="1116"/>
      <c r="NVP54" s="1116"/>
      <c r="NVQ54" s="1116"/>
      <c r="NVR54" s="1116"/>
      <c r="NVS54" s="1116"/>
      <c r="NVT54" s="1116"/>
      <c r="NVU54" s="1116"/>
      <c r="NVV54" s="1116"/>
      <c r="NVW54" s="1116"/>
      <c r="NVX54" s="1116"/>
      <c r="NVY54" s="1116"/>
      <c r="NVZ54" s="1116"/>
      <c r="NWA54" s="1116"/>
      <c r="NWB54" s="1116"/>
      <c r="NWC54" s="1116"/>
      <c r="NWD54" s="1116"/>
      <c r="NWE54" s="1116"/>
      <c r="NWF54" s="1116"/>
      <c r="NWG54" s="1116"/>
      <c r="NWH54" s="1116"/>
      <c r="NWI54" s="1116"/>
      <c r="NWJ54" s="1116"/>
      <c r="NWK54" s="1116"/>
      <c r="NWL54" s="1116"/>
      <c r="NWM54" s="1116"/>
      <c r="NWN54" s="1116"/>
      <c r="NWO54" s="1116"/>
      <c r="NWP54" s="1116"/>
      <c r="NWQ54" s="1116"/>
      <c r="NWR54" s="1116"/>
      <c r="NWS54" s="1116"/>
      <c r="NWT54" s="1116"/>
      <c r="NWU54" s="1116"/>
      <c r="NWV54" s="1116"/>
      <c r="NWW54" s="1116"/>
      <c r="NWX54" s="1116"/>
      <c r="NWY54" s="1116"/>
      <c r="NWZ54" s="1116"/>
      <c r="NXA54" s="1116"/>
      <c r="NXB54" s="1116"/>
      <c r="NXC54" s="1116"/>
      <c r="NXD54" s="1116"/>
      <c r="NXE54" s="1116"/>
      <c r="NXF54" s="1116"/>
      <c r="NXG54" s="1116"/>
      <c r="NXH54" s="1116"/>
      <c r="NXI54" s="1116"/>
      <c r="NXJ54" s="1116"/>
      <c r="NXK54" s="1116"/>
      <c r="NXL54" s="1116"/>
      <c r="NXM54" s="1116"/>
      <c r="NXN54" s="1116"/>
      <c r="NXO54" s="1116"/>
      <c r="NXP54" s="1116"/>
      <c r="NXQ54" s="1116"/>
      <c r="NXR54" s="1116"/>
      <c r="NXS54" s="1116"/>
      <c r="NXT54" s="1116"/>
      <c r="NXU54" s="1116"/>
      <c r="NXV54" s="1116"/>
      <c r="NXW54" s="1116"/>
      <c r="NXX54" s="1116"/>
      <c r="NXY54" s="1116"/>
      <c r="NXZ54" s="1116"/>
      <c r="NYA54" s="1116"/>
      <c r="NYB54" s="1116"/>
      <c r="NYC54" s="1116"/>
      <c r="NYD54" s="1116"/>
      <c r="NYE54" s="1116"/>
      <c r="NYF54" s="1116"/>
      <c r="NYG54" s="1116"/>
      <c r="NYH54" s="1116"/>
      <c r="NYI54" s="1116"/>
      <c r="NYJ54" s="1116"/>
      <c r="NYK54" s="1116"/>
      <c r="NYL54" s="1116"/>
      <c r="NYM54" s="1116"/>
      <c r="NYN54" s="1116"/>
      <c r="NYO54" s="1116"/>
      <c r="NYP54" s="1116"/>
      <c r="NYQ54" s="1116"/>
      <c r="NYR54" s="1116"/>
      <c r="NYS54" s="1116"/>
      <c r="NYT54" s="1116"/>
      <c r="NYU54" s="1116"/>
      <c r="NYV54" s="1116"/>
      <c r="NYW54" s="1116"/>
      <c r="NYX54" s="1116"/>
      <c r="NYY54" s="1116"/>
      <c r="NYZ54" s="1116"/>
      <c r="NZA54" s="1116"/>
      <c r="NZB54" s="1116"/>
      <c r="NZC54" s="1116"/>
      <c r="NZD54" s="1116"/>
      <c r="NZE54" s="1116"/>
      <c r="NZF54" s="1116"/>
      <c r="NZG54" s="1116"/>
      <c r="NZH54" s="1116"/>
      <c r="NZI54" s="1116"/>
      <c r="NZJ54" s="1116"/>
      <c r="NZK54" s="1116"/>
      <c r="NZL54" s="1116"/>
      <c r="NZM54" s="1116"/>
      <c r="NZN54" s="1116"/>
      <c r="NZO54" s="1116"/>
      <c r="NZP54" s="1116"/>
      <c r="NZQ54" s="1116"/>
      <c r="NZR54" s="1116"/>
      <c r="NZS54" s="1116"/>
      <c r="NZT54" s="1116"/>
      <c r="NZU54" s="1116"/>
      <c r="NZV54" s="1116"/>
      <c r="NZW54" s="1116"/>
      <c r="NZX54" s="1116"/>
      <c r="NZY54" s="1116"/>
      <c r="NZZ54" s="1116"/>
      <c r="OAA54" s="1116"/>
      <c r="OAB54" s="1116"/>
      <c r="OAC54" s="1116"/>
      <c r="OAD54" s="1116"/>
      <c r="OAE54" s="1116"/>
      <c r="OAF54" s="1116"/>
      <c r="OAG54" s="1116"/>
      <c r="OAH54" s="1116"/>
      <c r="OAI54" s="1116"/>
      <c r="OAJ54" s="1116"/>
      <c r="OAK54" s="1116"/>
      <c r="OAL54" s="1116"/>
      <c r="OAM54" s="1116"/>
      <c r="OAN54" s="1116"/>
      <c r="OAO54" s="1116"/>
      <c r="OAP54" s="1116"/>
      <c r="OAQ54" s="1116"/>
      <c r="OAR54" s="1116"/>
      <c r="OAS54" s="1116"/>
      <c r="OAT54" s="1116"/>
      <c r="OAU54" s="1116"/>
      <c r="OAV54" s="1116"/>
      <c r="OAW54" s="1116"/>
      <c r="OAX54" s="1116"/>
      <c r="OAY54" s="1116"/>
      <c r="OAZ54" s="1116"/>
      <c r="OBA54" s="1116"/>
      <c r="OBB54" s="1116"/>
      <c r="OBC54" s="1116"/>
      <c r="OBD54" s="1116"/>
      <c r="OBE54" s="1116"/>
      <c r="OBF54" s="1116"/>
      <c r="OBG54" s="1116"/>
      <c r="OBH54" s="1116"/>
      <c r="OBI54" s="1116"/>
      <c r="OBJ54" s="1116"/>
      <c r="OBK54" s="1116"/>
      <c r="OBL54" s="1116"/>
      <c r="OBM54" s="1116"/>
      <c r="OBN54" s="1116"/>
      <c r="OBO54" s="1116"/>
      <c r="OBP54" s="1116"/>
      <c r="OBQ54" s="1116"/>
      <c r="OBR54" s="1116"/>
      <c r="OBS54" s="1116"/>
      <c r="OBT54" s="1116"/>
      <c r="OBU54" s="1116"/>
      <c r="OBV54" s="1116"/>
      <c r="OBW54" s="1116"/>
      <c r="OBX54" s="1116"/>
      <c r="OBY54" s="1116"/>
      <c r="OBZ54" s="1116"/>
      <c r="OCA54" s="1116"/>
      <c r="OCB54" s="1116"/>
      <c r="OCC54" s="1116"/>
      <c r="OCD54" s="1116"/>
      <c r="OCE54" s="1116"/>
      <c r="OCF54" s="1116"/>
      <c r="OCG54" s="1116"/>
      <c r="OCH54" s="1116"/>
      <c r="OCI54" s="1116"/>
      <c r="OCJ54" s="1116"/>
      <c r="OCK54" s="1116"/>
      <c r="OCL54" s="1116"/>
      <c r="OCM54" s="1116"/>
      <c r="OCN54" s="1116"/>
      <c r="OCO54" s="1116"/>
      <c r="OCP54" s="1116"/>
      <c r="OCQ54" s="1116"/>
      <c r="OCR54" s="1116"/>
      <c r="OCS54" s="1116"/>
      <c r="OCT54" s="1116"/>
      <c r="OCU54" s="1116"/>
      <c r="OCV54" s="1116"/>
      <c r="OCW54" s="1116"/>
      <c r="OCX54" s="1116"/>
      <c r="OCY54" s="1116"/>
      <c r="OCZ54" s="1116"/>
      <c r="ODA54" s="1116"/>
      <c r="ODB54" s="1116"/>
      <c r="ODC54" s="1116"/>
      <c r="ODD54" s="1116"/>
      <c r="ODE54" s="1116"/>
      <c r="ODF54" s="1116"/>
      <c r="ODG54" s="1116"/>
      <c r="ODH54" s="1116"/>
      <c r="ODI54" s="1116"/>
      <c r="ODJ54" s="1116"/>
      <c r="ODK54" s="1116"/>
      <c r="ODL54" s="1116"/>
      <c r="ODM54" s="1116"/>
      <c r="ODN54" s="1116"/>
      <c r="ODO54" s="1116"/>
      <c r="ODP54" s="1116"/>
      <c r="ODQ54" s="1116"/>
      <c r="ODR54" s="1116"/>
      <c r="ODS54" s="1116"/>
      <c r="ODT54" s="1116"/>
      <c r="ODU54" s="1116"/>
      <c r="ODV54" s="1116"/>
      <c r="ODW54" s="1116"/>
      <c r="ODX54" s="1116"/>
      <c r="ODY54" s="1116"/>
      <c r="ODZ54" s="1116"/>
      <c r="OEA54" s="1116"/>
      <c r="OEB54" s="1116"/>
      <c r="OEC54" s="1116"/>
      <c r="OED54" s="1116"/>
      <c r="OEE54" s="1116"/>
      <c r="OEF54" s="1116"/>
      <c r="OEG54" s="1116"/>
      <c r="OEH54" s="1116"/>
      <c r="OEI54" s="1116"/>
      <c r="OEJ54" s="1116"/>
      <c r="OEK54" s="1116"/>
      <c r="OEL54" s="1116"/>
      <c r="OEM54" s="1116"/>
      <c r="OEN54" s="1116"/>
      <c r="OEO54" s="1116"/>
      <c r="OEP54" s="1116"/>
      <c r="OEQ54" s="1116"/>
      <c r="OER54" s="1116"/>
      <c r="OES54" s="1116"/>
      <c r="OET54" s="1116"/>
      <c r="OEU54" s="1116"/>
      <c r="OEV54" s="1116"/>
      <c r="OEW54" s="1116"/>
      <c r="OEX54" s="1116"/>
      <c r="OEY54" s="1116"/>
      <c r="OEZ54" s="1116"/>
      <c r="OFA54" s="1116"/>
      <c r="OFB54" s="1116"/>
      <c r="OFC54" s="1116"/>
      <c r="OFD54" s="1116"/>
      <c r="OFE54" s="1116"/>
      <c r="OFF54" s="1116"/>
      <c r="OFG54" s="1116"/>
      <c r="OFH54" s="1116"/>
      <c r="OFI54" s="1116"/>
      <c r="OFJ54" s="1116"/>
      <c r="OFK54" s="1116"/>
      <c r="OFL54" s="1116"/>
      <c r="OFM54" s="1116"/>
      <c r="OFN54" s="1116"/>
      <c r="OFO54" s="1116"/>
      <c r="OFP54" s="1116"/>
      <c r="OFQ54" s="1116"/>
      <c r="OFR54" s="1116"/>
      <c r="OFS54" s="1116"/>
      <c r="OFT54" s="1116"/>
      <c r="OFU54" s="1116"/>
      <c r="OFV54" s="1116"/>
      <c r="OFW54" s="1116"/>
      <c r="OFX54" s="1116"/>
      <c r="OFY54" s="1116"/>
      <c r="OFZ54" s="1116"/>
      <c r="OGA54" s="1116"/>
      <c r="OGB54" s="1116"/>
      <c r="OGC54" s="1116"/>
      <c r="OGD54" s="1116"/>
      <c r="OGE54" s="1116"/>
      <c r="OGF54" s="1116"/>
      <c r="OGG54" s="1116"/>
      <c r="OGH54" s="1116"/>
      <c r="OGI54" s="1116"/>
      <c r="OGJ54" s="1116"/>
      <c r="OGK54" s="1116"/>
      <c r="OGL54" s="1116"/>
      <c r="OGM54" s="1116"/>
      <c r="OGN54" s="1116"/>
      <c r="OGO54" s="1116"/>
      <c r="OGP54" s="1116"/>
      <c r="OGQ54" s="1116"/>
      <c r="OGR54" s="1116"/>
      <c r="OGS54" s="1116"/>
      <c r="OGT54" s="1116"/>
      <c r="OGU54" s="1116"/>
      <c r="OGV54" s="1116"/>
      <c r="OGW54" s="1116"/>
      <c r="OGX54" s="1116"/>
      <c r="OGY54" s="1116"/>
      <c r="OGZ54" s="1116"/>
      <c r="OHA54" s="1116"/>
      <c r="OHB54" s="1116"/>
      <c r="OHC54" s="1116"/>
      <c r="OHD54" s="1116"/>
      <c r="OHE54" s="1116"/>
      <c r="OHF54" s="1116"/>
      <c r="OHG54" s="1116"/>
      <c r="OHH54" s="1116"/>
      <c r="OHI54" s="1116"/>
      <c r="OHJ54" s="1116"/>
      <c r="OHK54" s="1116"/>
      <c r="OHL54" s="1116"/>
      <c r="OHM54" s="1116"/>
      <c r="OHN54" s="1116"/>
      <c r="OHO54" s="1116"/>
      <c r="OHP54" s="1116"/>
      <c r="OHQ54" s="1116"/>
      <c r="OHR54" s="1116"/>
      <c r="OHS54" s="1116"/>
      <c r="OHT54" s="1116"/>
      <c r="OHU54" s="1116"/>
      <c r="OHV54" s="1116"/>
      <c r="OHW54" s="1116"/>
      <c r="OHX54" s="1116"/>
      <c r="OHY54" s="1116"/>
      <c r="OHZ54" s="1116"/>
      <c r="OIA54" s="1116"/>
      <c r="OIB54" s="1116"/>
      <c r="OIC54" s="1116"/>
      <c r="OID54" s="1116"/>
      <c r="OIE54" s="1116"/>
      <c r="OIF54" s="1116"/>
      <c r="OIG54" s="1116"/>
      <c r="OIH54" s="1116"/>
      <c r="OII54" s="1116"/>
      <c r="OIJ54" s="1116"/>
      <c r="OIK54" s="1116"/>
      <c r="OIL54" s="1116"/>
      <c r="OIM54" s="1116"/>
      <c r="OIN54" s="1116"/>
      <c r="OIO54" s="1116"/>
      <c r="OIP54" s="1116"/>
      <c r="OIQ54" s="1116"/>
      <c r="OIR54" s="1116"/>
      <c r="OIS54" s="1116"/>
      <c r="OIT54" s="1116"/>
      <c r="OIU54" s="1116"/>
      <c r="OIV54" s="1116"/>
      <c r="OIW54" s="1116"/>
      <c r="OIX54" s="1116"/>
      <c r="OIY54" s="1116"/>
      <c r="OIZ54" s="1116"/>
      <c r="OJA54" s="1116"/>
      <c r="OJB54" s="1116"/>
      <c r="OJC54" s="1116"/>
      <c r="OJD54" s="1116"/>
      <c r="OJE54" s="1116"/>
      <c r="OJF54" s="1116"/>
      <c r="OJG54" s="1116"/>
      <c r="OJH54" s="1116"/>
      <c r="OJI54" s="1116"/>
      <c r="OJJ54" s="1116"/>
      <c r="OJK54" s="1116"/>
      <c r="OJL54" s="1116"/>
      <c r="OJM54" s="1116"/>
      <c r="OJN54" s="1116"/>
      <c r="OJO54" s="1116"/>
      <c r="OJP54" s="1116"/>
      <c r="OJQ54" s="1116"/>
      <c r="OJR54" s="1116"/>
      <c r="OJS54" s="1116"/>
      <c r="OJT54" s="1116"/>
      <c r="OJU54" s="1116"/>
      <c r="OJV54" s="1116"/>
      <c r="OJW54" s="1116"/>
      <c r="OJX54" s="1116"/>
      <c r="OJY54" s="1116"/>
      <c r="OJZ54" s="1116"/>
      <c r="OKA54" s="1116"/>
      <c r="OKB54" s="1116"/>
      <c r="OKC54" s="1116"/>
      <c r="OKD54" s="1116"/>
      <c r="OKE54" s="1116"/>
      <c r="OKF54" s="1116"/>
      <c r="OKG54" s="1116"/>
      <c r="OKH54" s="1116"/>
      <c r="OKI54" s="1116"/>
      <c r="OKJ54" s="1116"/>
      <c r="OKK54" s="1116"/>
      <c r="OKL54" s="1116"/>
      <c r="OKM54" s="1116"/>
      <c r="OKN54" s="1116"/>
      <c r="OKO54" s="1116"/>
      <c r="OKP54" s="1116"/>
      <c r="OKQ54" s="1116"/>
      <c r="OKR54" s="1116"/>
      <c r="OKS54" s="1116"/>
      <c r="OKT54" s="1116"/>
      <c r="OKU54" s="1116"/>
      <c r="OKV54" s="1116"/>
      <c r="OKW54" s="1116"/>
      <c r="OKX54" s="1116"/>
      <c r="OKY54" s="1116"/>
      <c r="OKZ54" s="1116"/>
      <c r="OLA54" s="1116"/>
      <c r="OLB54" s="1116"/>
      <c r="OLC54" s="1116"/>
      <c r="OLD54" s="1116"/>
      <c r="OLE54" s="1116"/>
      <c r="OLF54" s="1116"/>
      <c r="OLG54" s="1116"/>
      <c r="OLH54" s="1116"/>
      <c r="OLI54" s="1116"/>
      <c r="OLJ54" s="1116"/>
      <c r="OLK54" s="1116"/>
      <c r="OLL54" s="1116"/>
      <c r="OLM54" s="1116"/>
      <c r="OLN54" s="1116"/>
      <c r="OLO54" s="1116"/>
      <c r="OLP54" s="1116"/>
      <c r="OLQ54" s="1116"/>
      <c r="OLR54" s="1116"/>
      <c r="OLS54" s="1116"/>
      <c r="OLT54" s="1116"/>
      <c r="OLU54" s="1116"/>
      <c r="OLV54" s="1116"/>
      <c r="OLW54" s="1116"/>
      <c r="OLX54" s="1116"/>
      <c r="OLY54" s="1116"/>
      <c r="OLZ54" s="1116"/>
      <c r="OMA54" s="1116"/>
      <c r="OMB54" s="1116"/>
      <c r="OMC54" s="1116"/>
      <c r="OMD54" s="1116"/>
      <c r="OME54" s="1116"/>
      <c r="OMF54" s="1116"/>
      <c r="OMG54" s="1116"/>
      <c r="OMH54" s="1116"/>
      <c r="OMI54" s="1116"/>
      <c r="OMJ54" s="1116"/>
      <c r="OMK54" s="1116"/>
      <c r="OML54" s="1116"/>
      <c r="OMM54" s="1116"/>
      <c r="OMN54" s="1116"/>
      <c r="OMO54" s="1116"/>
      <c r="OMP54" s="1116"/>
      <c r="OMQ54" s="1116"/>
      <c r="OMR54" s="1116"/>
      <c r="OMS54" s="1116"/>
      <c r="OMT54" s="1116"/>
      <c r="OMU54" s="1116"/>
      <c r="OMV54" s="1116"/>
      <c r="OMW54" s="1116"/>
      <c r="OMX54" s="1116"/>
      <c r="OMY54" s="1116"/>
      <c r="OMZ54" s="1116"/>
      <c r="ONA54" s="1116"/>
      <c r="ONB54" s="1116"/>
      <c r="ONC54" s="1116"/>
      <c r="OND54" s="1116"/>
      <c r="ONE54" s="1116"/>
      <c r="ONF54" s="1116"/>
      <c r="ONG54" s="1116"/>
      <c r="ONH54" s="1116"/>
      <c r="ONI54" s="1116"/>
      <c r="ONJ54" s="1116"/>
      <c r="ONK54" s="1116"/>
      <c r="ONL54" s="1116"/>
      <c r="ONM54" s="1116"/>
      <c r="ONN54" s="1116"/>
      <c r="ONO54" s="1116"/>
      <c r="ONP54" s="1116"/>
      <c r="ONQ54" s="1116"/>
      <c r="ONR54" s="1116"/>
      <c r="ONS54" s="1116"/>
      <c r="ONT54" s="1116"/>
      <c r="ONU54" s="1116"/>
      <c r="ONV54" s="1116"/>
      <c r="ONW54" s="1116"/>
      <c r="ONX54" s="1116"/>
      <c r="ONY54" s="1116"/>
      <c r="ONZ54" s="1116"/>
      <c r="OOA54" s="1116"/>
      <c r="OOB54" s="1116"/>
      <c r="OOC54" s="1116"/>
      <c r="OOD54" s="1116"/>
      <c r="OOE54" s="1116"/>
      <c r="OOF54" s="1116"/>
      <c r="OOG54" s="1116"/>
      <c r="OOH54" s="1116"/>
      <c r="OOI54" s="1116"/>
      <c r="OOJ54" s="1116"/>
      <c r="OOK54" s="1116"/>
      <c r="OOL54" s="1116"/>
      <c r="OOM54" s="1116"/>
      <c r="OON54" s="1116"/>
      <c r="OOO54" s="1116"/>
      <c r="OOP54" s="1116"/>
      <c r="OOQ54" s="1116"/>
      <c r="OOR54" s="1116"/>
      <c r="OOS54" s="1116"/>
      <c r="OOT54" s="1116"/>
      <c r="OOU54" s="1116"/>
      <c r="OOV54" s="1116"/>
      <c r="OOW54" s="1116"/>
      <c r="OOX54" s="1116"/>
      <c r="OOY54" s="1116"/>
      <c r="OOZ54" s="1116"/>
      <c r="OPA54" s="1116"/>
      <c r="OPB54" s="1116"/>
      <c r="OPC54" s="1116"/>
      <c r="OPD54" s="1116"/>
      <c r="OPE54" s="1116"/>
      <c r="OPF54" s="1116"/>
      <c r="OPG54" s="1116"/>
      <c r="OPH54" s="1116"/>
      <c r="OPI54" s="1116"/>
      <c r="OPJ54" s="1116"/>
      <c r="OPK54" s="1116"/>
      <c r="OPL54" s="1116"/>
      <c r="OPM54" s="1116"/>
      <c r="OPN54" s="1116"/>
      <c r="OPO54" s="1116"/>
      <c r="OPP54" s="1116"/>
      <c r="OPQ54" s="1116"/>
      <c r="OPR54" s="1116"/>
      <c r="OPS54" s="1116"/>
      <c r="OPT54" s="1116"/>
      <c r="OPU54" s="1116"/>
      <c r="OPV54" s="1116"/>
      <c r="OPW54" s="1116"/>
      <c r="OPX54" s="1116"/>
      <c r="OPY54" s="1116"/>
      <c r="OPZ54" s="1116"/>
      <c r="OQA54" s="1116"/>
      <c r="OQB54" s="1116"/>
      <c r="OQC54" s="1116"/>
      <c r="OQD54" s="1116"/>
      <c r="OQE54" s="1116"/>
      <c r="OQF54" s="1116"/>
      <c r="OQG54" s="1116"/>
      <c r="OQH54" s="1116"/>
      <c r="OQI54" s="1116"/>
      <c r="OQJ54" s="1116"/>
      <c r="OQK54" s="1116"/>
      <c r="OQL54" s="1116"/>
      <c r="OQM54" s="1116"/>
      <c r="OQN54" s="1116"/>
      <c r="OQO54" s="1116"/>
      <c r="OQP54" s="1116"/>
      <c r="OQQ54" s="1116"/>
      <c r="OQR54" s="1116"/>
      <c r="OQS54" s="1116"/>
      <c r="OQT54" s="1116"/>
      <c r="OQU54" s="1116"/>
      <c r="OQV54" s="1116"/>
      <c r="OQW54" s="1116"/>
      <c r="OQX54" s="1116"/>
      <c r="OQY54" s="1116"/>
      <c r="OQZ54" s="1116"/>
      <c r="ORA54" s="1116"/>
      <c r="ORB54" s="1116"/>
      <c r="ORC54" s="1116"/>
      <c r="ORD54" s="1116"/>
      <c r="ORE54" s="1116"/>
      <c r="ORF54" s="1116"/>
      <c r="ORG54" s="1116"/>
      <c r="ORH54" s="1116"/>
      <c r="ORI54" s="1116"/>
      <c r="ORJ54" s="1116"/>
      <c r="ORK54" s="1116"/>
      <c r="ORL54" s="1116"/>
      <c r="ORM54" s="1116"/>
      <c r="ORN54" s="1116"/>
      <c r="ORO54" s="1116"/>
      <c r="ORP54" s="1116"/>
      <c r="ORQ54" s="1116"/>
      <c r="ORR54" s="1116"/>
      <c r="ORS54" s="1116"/>
      <c r="ORT54" s="1116"/>
      <c r="ORU54" s="1116"/>
      <c r="ORV54" s="1116"/>
      <c r="ORW54" s="1116"/>
      <c r="ORX54" s="1116"/>
      <c r="ORY54" s="1116"/>
      <c r="ORZ54" s="1116"/>
      <c r="OSA54" s="1116"/>
      <c r="OSB54" s="1116"/>
      <c r="OSC54" s="1116"/>
      <c r="OSD54" s="1116"/>
      <c r="OSE54" s="1116"/>
      <c r="OSF54" s="1116"/>
      <c r="OSG54" s="1116"/>
      <c r="OSH54" s="1116"/>
      <c r="OSI54" s="1116"/>
      <c r="OSJ54" s="1116"/>
      <c r="OSK54" s="1116"/>
      <c r="OSL54" s="1116"/>
      <c r="OSM54" s="1116"/>
      <c r="OSN54" s="1116"/>
      <c r="OSO54" s="1116"/>
      <c r="OSP54" s="1116"/>
      <c r="OSQ54" s="1116"/>
      <c r="OSR54" s="1116"/>
      <c r="OSS54" s="1116"/>
      <c r="OST54" s="1116"/>
      <c r="OSU54" s="1116"/>
      <c r="OSV54" s="1116"/>
      <c r="OSW54" s="1116"/>
      <c r="OSX54" s="1116"/>
      <c r="OSY54" s="1116"/>
      <c r="OSZ54" s="1116"/>
      <c r="OTA54" s="1116"/>
      <c r="OTB54" s="1116"/>
      <c r="OTC54" s="1116"/>
      <c r="OTD54" s="1116"/>
      <c r="OTE54" s="1116"/>
      <c r="OTF54" s="1116"/>
      <c r="OTG54" s="1116"/>
      <c r="OTH54" s="1116"/>
      <c r="OTI54" s="1116"/>
      <c r="OTJ54" s="1116"/>
      <c r="OTK54" s="1116"/>
      <c r="OTL54" s="1116"/>
      <c r="OTM54" s="1116"/>
      <c r="OTN54" s="1116"/>
      <c r="OTO54" s="1116"/>
      <c r="OTP54" s="1116"/>
      <c r="OTQ54" s="1116"/>
      <c r="OTR54" s="1116"/>
      <c r="OTS54" s="1116"/>
      <c r="OTT54" s="1116"/>
      <c r="OTU54" s="1116"/>
      <c r="OTV54" s="1116"/>
      <c r="OTW54" s="1116"/>
      <c r="OTX54" s="1116"/>
      <c r="OTY54" s="1116"/>
      <c r="OTZ54" s="1116"/>
      <c r="OUA54" s="1116"/>
      <c r="OUB54" s="1116"/>
      <c r="OUC54" s="1116"/>
      <c r="OUD54" s="1116"/>
      <c r="OUE54" s="1116"/>
      <c r="OUF54" s="1116"/>
      <c r="OUG54" s="1116"/>
      <c r="OUH54" s="1116"/>
      <c r="OUI54" s="1116"/>
      <c r="OUJ54" s="1116"/>
      <c r="OUK54" s="1116"/>
      <c r="OUL54" s="1116"/>
      <c r="OUM54" s="1116"/>
      <c r="OUN54" s="1116"/>
      <c r="OUO54" s="1116"/>
      <c r="OUP54" s="1116"/>
      <c r="OUQ54" s="1116"/>
      <c r="OUR54" s="1116"/>
      <c r="OUS54" s="1116"/>
      <c r="OUT54" s="1116"/>
      <c r="OUU54" s="1116"/>
      <c r="OUV54" s="1116"/>
      <c r="OUW54" s="1116"/>
      <c r="OUX54" s="1116"/>
      <c r="OUY54" s="1116"/>
      <c r="OUZ54" s="1116"/>
      <c r="OVA54" s="1116"/>
      <c r="OVB54" s="1116"/>
      <c r="OVC54" s="1116"/>
      <c r="OVD54" s="1116"/>
      <c r="OVE54" s="1116"/>
      <c r="OVF54" s="1116"/>
      <c r="OVG54" s="1116"/>
      <c r="OVH54" s="1116"/>
      <c r="OVI54" s="1116"/>
      <c r="OVJ54" s="1116"/>
      <c r="OVK54" s="1116"/>
      <c r="OVL54" s="1116"/>
      <c r="OVM54" s="1116"/>
      <c r="OVN54" s="1116"/>
      <c r="OVO54" s="1116"/>
      <c r="OVP54" s="1116"/>
      <c r="OVQ54" s="1116"/>
      <c r="OVR54" s="1116"/>
      <c r="OVS54" s="1116"/>
      <c r="OVT54" s="1116"/>
      <c r="OVU54" s="1116"/>
      <c r="OVV54" s="1116"/>
      <c r="OVW54" s="1116"/>
      <c r="OVX54" s="1116"/>
      <c r="OVY54" s="1116"/>
      <c r="OVZ54" s="1116"/>
      <c r="OWA54" s="1116"/>
      <c r="OWB54" s="1116"/>
      <c r="OWC54" s="1116"/>
      <c r="OWD54" s="1116"/>
      <c r="OWE54" s="1116"/>
      <c r="OWF54" s="1116"/>
      <c r="OWG54" s="1116"/>
      <c r="OWH54" s="1116"/>
      <c r="OWI54" s="1116"/>
      <c r="OWJ54" s="1116"/>
      <c r="OWK54" s="1116"/>
      <c r="OWL54" s="1116"/>
      <c r="OWM54" s="1116"/>
      <c r="OWN54" s="1116"/>
      <c r="OWO54" s="1116"/>
      <c r="OWP54" s="1116"/>
      <c r="OWQ54" s="1116"/>
      <c r="OWR54" s="1116"/>
      <c r="OWS54" s="1116"/>
      <c r="OWT54" s="1116"/>
      <c r="OWU54" s="1116"/>
      <c r="OWV54" s="1116"/>
      <c r="OWW54" s="1116"/>
      <c r="OWX54" s="1116"/>
      <c r="OWY54" s="1116"/>
      <c r="OWZ54" s="1116"/>
      <c r="OXA54" s="1116"/>
      <c r="OXB54" s="1116"/>
      <c r="OXC54" s="1116"/>
      <c r="OXD54" s="1116"/>
      <c r="OXE54" s="1116"/>
      <c r="OXF54" s="1116"/>
      <c r="OXG54" s="1116"/>
      <c r="OXH54" s="1116"/>
      <c r="OXI54" s="1116"/>
      <c r="OXJ54" s="1116"/>
      <c r="OXK54" s="1116"/>
      <c r="OXL54" s="1116"/>
      <c r="OXM54" s="1116"/>
      <c r="OXN54" s="1116"/>
      <c r="OXO54" s="1116"/>
      <c r="OXP54" s="1116"/>
      <c r="OXQ54" s="1116"/>
      <c r="OXR54" s="1116"/>
      <c r="OXS54" s="1116"/>
      <c r="OXT54" s="1116"/>
      <c r="OXU54" s="1116"/>
      <c r="OXV54" s="1116"/>
      <c r="OXW54" s="1116"/>
      <c r="OXX54" s="1116"/>
      <c r="OXY54" s="1116"/>
      <c r="OXZ54" s="1116"/>
      <c r="OYA54" s="1116"/>
      <c r="OYB54" s="1116"/>
      <c r="OYC54" s="1116"/>
      <c r="OYD54" s="1116"/>
      <c r="OYE54" s="1116"/>
      <c r="OYF54" s="1116"/>
      <c r="OYG54" s="1116"/>
      <c r="OYH54" s="1116"/>
      <c r="OYI54" s="1116"/>
      <c r="OYJ54" s="1116"/>
      <c r="OYK54" s="1116"/>
      <c r="OYL54" s="1116"/>
      <c r="OYM54" s="1116"/>
      <c r="OYN54" s="1116"/>
      <c r="OYO54" s="1116"/>
      <c r="OYP54" s="1116"/>
      <c r="OYQ54" s="1116"/>
      <c r="OYR54" s="1116"/>
      <c r="OYS54" s="1116"/>
      <c r="OYT54" s="1116"/>
      <c r="OYU54" s="1116"/>
      <c r="OYV54" s="1116"/>
      <c r="OYW54" s="1116"/>
      <c r="OYX54" s="1116"/>
      <c r="OYY54" s="1116"/>
      <c r="OYZ54" s="1116"/>
      <c r="OZA54" s="1116"/>
      <c r="OZB54" s="1116"/>
      <c r="OZC54" s="1116"/>
      <c r="OZD54" s="1116"/>
      <c r="OZE54" s="1116"/>
      <c r="OZF54" s="1116"/>
      <c r="OZG54" s="1116"/>
      <c r="OZH54" s="1116"/>
      <c r="OZI54" s="1116"/>
      <c r="OZJ54" s="1116"/>
      <c r="OZK54" s="1116"/>
      <c r="OZL54" s="1116"/>
      <c r="OZM54" s="1116"/>
      <c r="OZN54" s="1116"/>
      <c r="OZO54" s="1116"/>
      <c r="OZP54" s="1116"/>
      <c r="OZQ54" s="1116"/>
      <c r="OZR54" s="1116"/>
      <c r="OZS54" s="1116"/>
      <c r="OZT54" s="1116"/>
      <c r="OZU54" s="1116"/>
      <c r="OZV54" s="1116"/>
      <c r="OZW54" s="1116"/>
      <c r="OZX54" s="1116"/>
      <c r="OZY54" s="1116"/>
      <c r="OZZ54" s="1116"/>
      <c r="PAA54" s="1116"/>
      <c r="PAB54" s="1116"/>
      <c r="PAC54" s="1116"/>
      <c r="PAD54" s="1116"/>
      <c r="PAE54" s="1116"/>
      <c r="PAF54" s="1116"/>
      <c r="PAG54" s="1116"/>
      <c r="PAH54" s="1116"/>
      <c r="PAI54" s="1116"/>
      <c r="PAJ54" s="1116"/>
      <c r="PAK54" s="1116"/>
      <c r="PAL54" s="1116"/>
      <c r="PAM54" s="1116"/>
      <c r="PAN54" s="1116"/>
      <c r="PAO54" s="1116"/>
      <c r="PAP54" s="1116"/>
      <c r="PAQ54" s="1116"/>
      <c r="PAR54" s="1116"/>
      <c r="PAS54" s="1116"/>
      <c r="PAT54" s="1116"/>
      <c r="PAU54" s="1116"/>
      <c r="PAV54" s="1116"/>
      <c r="PAW54" s="1116"/>
      <c r="PAX54" s="1116"/>
      <c r="PAY54" s="1116"/>
      <c r="PAZ54" s="1116"/>
      <c r="PBA54" s="1116"/>
      <c r="PBB54" s="1116"/>
      <c r="PBC54" s="1116"/>
      <c r="PBD54" s="1116"/>
      <c r="PBE54" s="1116"/>
      <c r="PBF54" s="1116"/>
      <c r="PBG54" s="1116"/>
      <c r="PBH54" s="1116"/>
      <c r="PBI54" s="1116"/>
      <c r="PBJ54" s="1116"/>
      <c r="PBK54" s="1116"/>
      <c r="PBL54" s="1116"/>
      <c r="PBM54" s="1116"/>
      <c r="PBN54" s="1116"/>
      <c r="PBO54" s="1116"/>
      <c r="PBP54" s="1116"/>
      <c r="PBQ54" s="1116"/>
      <c r="PBR54" s="1116"/>
      <c r="PBS54" s="1116"/>
      <c r="PBT54" s="1116"/>
      <c r="PBU54" s="1116"/>
      <c r="PBV54" s="1116"/>
      <c r="PBW54" s="1116"/>
      <c r="PBX54" s="1116"/>
      <c r="PBY54" s="1116"/>
      <c r="PBZ54" s="1116"/>
      <c r="PCA54" s="1116"/>
      <c r="PCB54" s="1116"/>
      <c r="PCC54" s="1116"/>
      <c r="PCD54" s="1116"/>
      <c r="PCE54" s="1116"/>
      <c r="PCF54" s="1116"/>
      <c r="PCG54" s="1116"/>
      <c r="PCH54" s="1116"/>
      <c r="PCI54" s="1116"/>
      <c r="PCJ54" s="1116"/>
      <c r="PCK54" s="1116"/>
      <c r="PCL54" s="1116"/>
      <c r="PCM54" s="1116"/>
      <c r="PCN54" s="1116"/>
      <c r="PCO54" s="1116"/>
      <c r="PCP54" s="1116"/>
      <c r="PCQ54" s="1116"/>
      <c r="PCR54" s="1116"/>
      <c r="PCS54" s="1116"/>
      <c r="PCT54" s="1116"/>
      <c r="PCU54" s="1116"/>
      <c r="PCV54" s="1116"/>
      <c r="PCW54" s="1116"/>
      <c r="PCX54" s="1116"/>
      <c r="PCY54" s="1116"/>
      <c r="PCZ54" s="1116"/>
      <c r="PDA54" s="1116"/>
      <c r="PDB54" s="1116"/>
      <c r="PDC54" s="1116"/>
      <c r="PDD54" s="1116"/>
      <c r="PDE54" s="1116"/>
      <c r="PDF54" s="1116"/>
      <c r="PDG54" s="1116"/>
      <c r="PDH54" s="1116"/>
      <c r="PDI54" s="1116"/>
      <c r="PDJ54" s="1116"/>
      <c r="PDK54" s="1116"/>
      <c r="PDL54" s="1116"/>
      <c r="PDM54" s="1116"/>
      <c r="PDN54" s="1116"/>
      <c r="PDO54" s="1116"/>
      <c r="PDP54" s="1116"/>
      <c r="PDQ54" s="1116"/>
      <c r="PDR54" s="1116"/>
      <c r="PDS54" s="1116"/>
      <c r="PDT54" s="1116"/>
      <c r="PDU54" s="1116"/>
      <c r="PDV54" s="1116"/>
      <c r="PDW54" s="1116"/>
      <c r="PDX54" s="1116"/>
      <c r="PDY54" s="1116"/>
      <c r="PDZ54" s="1116"/>
      <c r="PEA54" s="1116"/>
      <c r="PEB54" s="1116"/>
      <c r="PEC54" s="1116"/>
      <c r="PED54" s="1116"/>
      <c r="PEE54" s="1116"/>
      <c r="PEF54" s="1116"/>
      <c r="PEG54" s="1116"/>
      <c r="PEH54" s="1116"/>
      <c r="PEI54" s="1116"/>
      <c r="PEJ54" s="1116"/>
      <c r="PEK54" s="1116"/>
      <c r="PEL54" s="1116"/>
      <c r="PEM54" s="1116"/>
      <c r="PEN54" s="1116"/>
      <c r="PEO54" s="1116"/>
      <c r="PEP54" s="1116"/>
      <c r="PEQ54" s="1116"/>
      <c r="PER54" s="1116"/>
      <c r="PES54" s="1116"/>
      <c r="PET54" s="1116"/>
      <c r="PEU54" s="1116"/>
      <c r="PEV54" s="1116"/>
      <c r="PEW54" s="1116"/>
      <c r="PEX54" s="1116"/>
      <c r="PEY54" s="1116"/>
      <c r="PEZ54" s="1116"/>
      <c r="PFA54" s="1116"/>
      <c r="PFB54" s="1116"/>
      <c r="PFC54" s="1116"/>
      <c r="PFD54" s="1116"/>
      <c r="PFE54" s="1116"/>
      <c r="PFF54" s="1116"/>
      <c r="PFG54" s="1116"/>
      <c r="PFH54" s="1116"/>
      <c r="PFI54" s="1116"/>
      <c r="PFJ54" s="1116"/>
      <c r="PFK54" s="1116"/>
      <c r="PFL54" s="1116"/>
      <c r="PFM54" s="1116"/>
      <c r="PFN54" s="1116"/>
      <c r="PFO54" s="1116"/>
      <c r="PFP54" s="1116"/>
      <c r="PFQ54" s="1116"/>
      <c r="PFR54" s="1116"/>
      <c r="PFS54" s="1116"/>
      <c r="PFT54" s="1116"/>
      <c r="PFU54" s="1116"/>
      <c r="PFV54" s="1116"/>
      <c r="PFW54" s="1116"/>
      <c r="PFX54" s="1116"/>
      <c r="PFY54" s="1116"/>
      <c r="PFZ54" s="1116"/>
      <c r="PGA54" s="1116"/>
      <c r="PGB54" s="1116"/>
      <c r="PGC54" s="1116"/>
      <c r="PGD54" s="1116"/>
      <c r="PGE54" s="1116"/>
      <c r="PGF54" s="1116"/>
      <c r="PGG54" s="1116"/>
      <c r="PGH54" s="1116"/>
      <c r="PGI54" s="1116"/>
      <c r="PGJ54" s="1116"/>
      <c r="PGK54" s="1116"/>
      <c r="PGL54" s="1116"/>
      <c r="PGM54" s="1116"/>
      <c r="PGN54" s="1116"/>
      <c r="PGO54" s="1116"/>
      <c r="PGP54" s="1116"/>
      <c r="PGQ54" s="1116"/>
      <c r="PGR54" s="1116"/>
      <c r="PGS54" s="1116"/>
      <c r="PGT54" s="1116"/>
      <c r="PGU54" s="1116"/>
      <c r="PGV54" s="1116"/>
      <c r="PGW54" s="1116"/>
      <c r="PGX54" s="1116"/>
      <c r="PGY54" s="1116"/>
      <c r="PGZ54" s="1116"/>
      <c r="PHA54" s="1116"/>
      <c r="PHB54" s="1116"/>
      <c r="PHC54" s="1116"/>
      <c r="PHD54" s="1116"/>
      <c r="PHE54" s="1116"/>
      <c r="PHF54" s="1116"/>
      <c r="PHG54" s="1116"/>
      <c r="PHH54" s="1116"/>
      <c r="PHI54" s="1116"/>
      <c r="PHJ54" s="1116"/>
      <c r="PHK54" s="1116"/>
      <c r="PHL54" s="1116"/>
      <c r="PHM54" s="1116"/>
      <c r="PHN54" s="1116"/>
      <c r="PHO54" s="1116"/>
      <c r="PHP54" s="1116"/>
      <c r="PHQ54" s="1116"/>
      <c r="PHR54" s="1116"/>
      <c r="PHS54" s="1116"/>
      <c r="PHT54" s="1116"/>
      <c r="PHU54" s="1116"/>
      <c r="PHV54" s="1116"/>
      <c r="PHW54" s="1116"/>
      <c r="PHX54" s="1116"/>
      <c r="PHY54" s="1116"/>
      <c r="PHZ54" s="1116"/>
      <c r="PIA54" s="1116"/>
      <c r="PIB54" s="1116"/>
      <c r="PIC54" s="1116"/>
      <c r="PID54" s="1116"/>
      <c r="PIE54" s="1116"/>
      <c r="PIF54" s="1116"/>
      <c r="PIG54" s="1116"/>
      <c r="PIH54" s="1116"/>
      <c r="PII54" s="1116"/>
      <c r="PIJ54" s="1116"/>
      <c r="PIK54" s="1116"/>
      <c r="PIL54" s="1116"/>
      <c r="PIM54" s="1116"/>
      <c r="PIN54" s="1116"/>
      <c r="PIO54" s="1116"/>
      <c r="PIP54" s="1116"/>
      <c r="PIQ54" s="1116"/>
      <c r="PIR54" s="1116"/>
      <c r="PIS54" s="1116"/>
      <c r="PIT54" s="1116"/>
      <c r="PIU54" s="1116"/>
      <c r="PIV54" s="1116"/>
      <c r="PIW54" s="1116"/>
      <c r="PIX54" s="1116"/>
      <c r="PIY54" s="1116"/>
      <c r="PIZ54" s="1116"/>
      <c r="PJA54" s="1116"/>
      <c r="PJB54" s="1116"/>
      <c r="PJC54" s="1116"/>
      <c r="PJD54" s="1116"/>
      <c r="PJE54" s="1116"/>
      <c r="PJF54" s="1116"/>
      <c r="PJG54" s="1116"/>
      <c r="PJH54" s="1116"/>
      <c r="PJI54" s="1116"/>
      <c r="PJJ54" s="1116"/>
      <c r="PJK54" s="1116"/>
      <c r="PJL54" s="1116"/>
      <c r="PJM54" s="1116"/>
      <c r="PJN54" s="1116"/>
      <c r="PJO54" s="1116"/>
      <c r="PJP54" s="1116"/>
      <c r="PJQ54" s="1116"/>
      <c r="PJR54" s="1116"/>
      <c r="PJS54" s="1116"/>
      <c r="PJT54" s="1116"/>
      <c r="PJU54" s="1116"/>
      <c r="PJV54" s="1116"/>
      <c r="PJW54" s="1116"/>
      <c r="PJX54" s="1116"/>
      <c r="PJY54" s="1116"/>
      <c r="PJZ54" s="1116"/>
      <c r="PKA54" s="1116"/>
      <c r="PKB54" s="1116"/>
      <c r="PKC54" s="1116"/>
      <c r="PKD54" s="1116"/>
      <c r="PKE54" s="1116"/>
      <c r="PKF54" s="1116"/>
      <c r="PKG54" s="1116"/>
      <c r="PKH54" s="1116"/>
      <c r="PKI54" s="1116"/>
      <c r="PKJ54" s="1116"/>
      <c r="PKK54" s="1116"/>
      <c r="PKL54" s="1116"/>
      <c r="PKM54" s="1116"/>
      <c r="PKN54" s="1116"/>
      <c r="PKO54" s="1116"/>
      <c r="PKP54" s="1116"/>
      <c r="PKQ54" s="1116"/>
      <c r="PKR54" s="1116"/>
      <c r="PKS54" s="1116"/>
      <c r="PKT54" s="1116"/>
      <c r="PKU54" s="1116"/>
      <c r="PKV54" s="1116"/>
      <c r="PKW54" s="1116"/>
      <c r="PKX54" s="1116"/>
      <c r="PKY54" s="1116"/>
      <c r="PKZ54" s="1116"/>
      <c r="PLA54" s="1116"/>
      <c r="PLB54" s="1116"/>
      <c r="PLC54" s="1116"/>
      <c r="PLD54" s="1116"/>
      <c r="PLE54" s="1116"/>
      <c r="PLF54" s="1116"/>
      <c r="PLG54" s="1116"/>
      <c r="PLH54" s="1116"/>
      <c r="PLI54" s="1116"/>
      <c r="PLJ54" s="1116"/>
      <c r="PLK54" s="1116"/>
      <c r="PLL54" s="1116"/>
      <c r="PLM54" s="1116"/>
      <c r="PLN54" s="1116"/>
      <c r="PLO54" s="1116"/>
      <c r="PLP54" s="1116"/>
      <c r="PLQ54" s="1116"/>
      <c r="PLR54" s="1116"/>
      <c r="PLS54" s="1116"/>
      <c r="PLT54" s="1116"/>
      <c r="PLU54" s="1116"/>
      <c r="PLV54" s="1116"/>
      <c r="PLW54" s="1116"/>
      <c r="PLX54" s="1116"/>
      <c r="PLY54" s="1116"/>
      <c r="PLZ54" s="1116"/>
      <c r="PMA54" s="1116"/>
      <c r="PMB54" s="1116"/>
      <c r="PMC54" s="1116"/>
      <c r="PMD54" s="1116"/>
      <c r="PME54" s="1116"/>
      <c r="PMF54" s="1116"/>
      <c r="PMG54" s="1116"/>
      <c r="PMH54" s="1116"/>
      <c r="PMI54" s="1116"/>
      <c r="PMJ54" s="1116"/>
      <c r="PMK54" s="1116"/>
      <c r="PML54" s="1116"/>
      <c r="PMM54" s="1116"/>
      <c r="PMN54" s="1116"/>
      <c r="PMO54" s="1116"/>
      <c r="PMP54" s="1116"/>
      <c r="PMQ54" s="1116"/>
      <c r="PMR54" s="1116"/>
      <c r="PMS54" s="1116"/>
      <c r="PMT54" s="1116"/>
      <c r="PMU54" s="1116"/>
      <c r="PMV54" s="1116"/>
      <c r="PMW54" s="1116"/>
      <c r="PMX54" s="1116"/>
      <c r="PMY54" s="1116"/>
      <c r="PMZ54" s="1116"/>
      <c r="PNA54" s="1116"/>
      <c r="PNB54" s="1116"/>
      <c r="PNC54" s="1116"/>
      <c r="PND54" s="1116"/>
      <c r="PNE54" s="1116"/>
      <c r="PNF54" s="1116"/>
      <c r="PNG54" s="1116"/>
      <c r="PNH54" s="1116"/>
      <c r="PNI54" s="1116"/>
      <c r="PNJ54" s="1116"/>
      <c r="PNK54" s="1116"/>
      <c r="PNL54" s="1116"/>
      <c r="PNM54" s="1116"/>
      <c r="PNN54" s="1116"/>
      <c r="PNO54" s="1116"/>
      <c r="PNP54" s="1116"/>
      <c r="PNQ54" s="1116"/>
      <c r="PNR54" s="1116"/>
      <c r="PNS54" s="1116"/>
      <c r="PNT54" s="1116"/>
      <c r="PNU54" s="1116"/>
      <c r="PNV54" s="1116"/>
      <c r="PNW54" s="1116"/>
      <c r="PNX54" s="1116"/>
      <c r="PNY54" s="1116"/>
      <c r="PNZ54" s="1116"/>
      <c r="POA54" s="1116"/>
      <c r="POB54" s="1116"/>
      <c r="POC54" s="1116"/>
      <c r="POD54" s="1116"/>
      <c r="POE54" s="1116"/>
      <c r="POF54" s="1116"/>
      <c r="POG54" s="1116"/>
      <c r="POH54" s="1116"/>
      <c r="POI54" s="1116"/>
      <c r="POJ54" s="1116"/>
      <c r="POK54" s="1116"/>
      <c r="POL54" s="1116"/>
      <c r="POM54" s="1116"/>
      <c r="PON54" s="1116"/>
      <c r="POO54" s="1116"/>
      <c r="POP54" s="1116"/>
      <c r="POQ54" s="1116"/>
      <c r="POR54" s="1116"/>
      <c r="POS54" s="1116"/>
      <c r="POT54" s="1116"/>
      <c r="POU54" s="1116"/>
      <c r="POV54" s="1116"/>
      <c r="POW54" s="1116"/>
      <c r="POX54" s="1116"/>
      <c r="POY54" s="1116"/>
      <c r="POZ54" s="1116"/>
      <c r="PPA54" s="1116"/>
      <c r="PPB54" s="1116"/>
      <c r="PPC54" s="1116"/>
      <c r="PPD54" s="1116"/>
      <c r="PPE54" s="1116"/>
      <c r="PPF54" s="1116"/>
      <c r="PPG54" s="1116"/>
      <c r="PPH54" s="1116"/>
      <c r="PPI54" s="1116"/>
      <c r="PPJ54" s="1116"/>
      <c r="PPK54" s="1116"/>
      <c r="PPL54" s="1116"/>
      <c r="PPM54" s="1116"/>
      <c r="PPN54" s="1116"/>
      <c r="PPO54" s="1116"/>
      <c r="PPP54" s="1116"/>
      <c r="PPQ54" s="1116"/>
      <c r="PPR54" s="1116"/>
      <c r="PPS54" s="1116"/>
      <c r="PPT54" s="1116"/>
      <c r="PPU54" s="1116"/>
      <c r="PPV54" s="1116"/>
      <c r="PPW54" s="1116"/>
      <c r="PPX54" s="1116"/>
      <c r="PPY54" s="1116"/>
      <c r="PPZ54" s="1116"/>
      <c r="PQA54" s="1116"/>
      <c r="PQB54" s="1116"/>
      <c r="PQC54" s="1116"/>
      <c r="PQD54" s="1116"/>
      <c r="PQE54" s="1116"/>
      <c r="PQF54" s="1116"/>
      <c r="PQG54" s="1116"/>
      <c r="PQH54" s="1116"/>
      <c r="PQI54" s="1116"/>
      <c r="PQJ54" s="1116"/>
      <c r="PQK54" s="1116"/>
      <c r="PQL54" s="1116"/>
      <c r="PQM54" s="1116"/>
      <c r="PQN54" s="1116"/>
      <c r="PQO54" s="1116"/>
      <c r="PQP54" s="1116"/>
      <c r="PQQ54" s="1116"/>
      <c r="PQR54" s="1116"/>
      <c r="PQS54" s="1116"/>
      <c r="PQT54" s="1116"/>
      <c r="PQU54" s="1116"/>
      <c r="PQV54" s="1116"/>
      <c r="PQW54" s="1116"/>
      <c r="PQX54" s="1116"/>
      <c r="PQY54" s="1116"/>
      <c r="PQZ54" s="1116"/>
      <c r="PRA54" s="1116"/>
      <c r="PRB54" s="1116"/>
      <c r="PRC54" s="1116"/>
      <c r="PRD54" s="1116"/>
      <c r="PRE54" s="1116"/>
      <c r="PRF54" s="1116"/>
      <c r="PRG54" s="1116"/>
      <c r="PRH54" s="1116"/>
      <c r="PRI54" s="1116"/>
      <c r="PRJ54" s="1116"/>
      <c r="PRK54" s="1116"/>
      <c r="PRL54" s="1116"/>
      <c r="PRM54" s="1116"/>
      <c r="PRN54" s="1116"/>
      <c r="PRO54" s="1116"/>
      <c r="PRP54" s="1116"/>
      <c r="PRQ54" s="1116"/>
      <c r="PRR54" s="1116"/>
      <c r="PRS54" s="1116"/>
      <c r="PRT54" s="1116"/>
      <c r="PRU54" s="1116"/>
      <c r="PRV54" s="1116"/>
      <c r="PRW54" s="1116"/>
      <c r="PRX54" s="1116"/>
      <c r="PRY54" s="1116"/>
      <c r="PRZ54" s="1116"/>
      <c r="PSA54" s="1116"/>
      <c r="PSB54" s="1116"/>
      <c r="PSC54" s="1116"/>
      <c r="PSD54" s="1116"/>
      <c r="PSE54" s="1116"/>
      <c r="PSF54" s="1116"/>
      <c r="PSG54" s="1116"/>
      <c r="PSH54" s="1116"/>
      <c r="PSI54" s="1116"/>
      <c r="PSJ54" s="1116"/>
      <c r="PSK54" s="1116"/>
      <c r="PSL54" s="1116"/>
      <c r="PSM54" s="1116"/>
      <c r="PSN54" s="1116"/>
      <c r="PSO54" s="1116"/>
      <c r="PSP54" s="1116"/>
      <c r="PSQ54" s="1116"/>
      <c r="PSR54" s="1116"/>
      <c r="PSS54" s="1116"/>
      <c r="PST54" s="1116"/>
      <c r="PSU54" s="1116"/>
      <c r="PSV54" s="1116"/>
      <c r="PSW54" s="1116"/>
      <c r="PSX54" s="1116"/>
      <c r="PSY54" s="1116"/>
      <c r="PSZ54" s="1116"/>
      <c r="PTA54" s="1116"/>
      <c r="PTB54" s="1116"/>
      <c r="PTC54" s="1116"/>
      <c r="PTD54" s="1116"/>
      <c r="PTE54" s="1116"/>
      <c r="PTF54" s="1116"/>
      <c r="PTG54" s="1116"/>
      <c r="PTH54" s="1116"/>
      <c r="PTI54" s="1116"/>
      <c r="PTJ54" s="1116"/>
      <c r="PTK54" s="1116"/>
      <c r="PTL54" s="1116"/>
      <c r="PTM54" s="1116"/>
      <c r="PTN54" s="1116"/>
      <c r="PTO54" s="1116"/>
      <c r="PTP54" s="1116"/>
      <c r="PTQ54" s="1116"/>
      <c r="PTR54" s="1116"/>
      <c r="PTS54" s="1116"/>
      <c r="PTT54" s="1116"/>
      <c r="PTU54" s="1116"/>
      <c r="PTV54" s="1116"/>
      <c r="PTW54" s="1116"/>
      <c r="PTX54" s="1116"/>
      <c r="PTY54" s="1116"/>
      <c r="PTZ54" s="1116"/>
      <c r="PUA54" s="1116"/>
      <c r="PUB54" s="1116"/>
      <c r="PUC54" s="1116"/>
      <c r="PUD54" s="1116"/>
      <c r="PUE54" s="1116"/>
      <c r="PUF54" s="1116"/>
      <c r="PUG54" s="1116"/>
      <c r="PUH54" s="1116"/>
      <c r="PUI54" s="1116"/>
      <c r="PUJ54" s="1116"/>
      <c r="PUK54" s="1116"/>
      <c r="PUL54" s="1116"/>
      <c r="PUM54" s="1116"/>
      <c r="PUN54" s="1116"/>
      <c r="PUO54" s="1116"/>
      <c r="PUP54" s="1116"/>
      <c r="PUQ54" s="1116"/>
      <c r="PUR54" s="1116"/>
      <c r="PUS54" s="1116"/>
      <c r="PUT54" s="1116"/>
      <c r="PUU54" s="1116"/>
      <c r="PUV54" s="1116"/>
      <c r="PUW54" s="1116"/>
      <c r="PUX54" s="1116"/>
      <c r="PUY54" s="1116"/>
      <c r="PUZ54" s="1116"/>
      <c r="PVA54" s="1116"/>
      <c r="PVB54" s="1116"/>
      <c r="PVC54" s="1116"/>
      <c r="PVD54" s="1116"/>
      <c r="PVE54" s="1116"/>
      <c r="PVF54" s="1116"/>
      <c r="PVG54" s="1116"/>
      <c r="PVH54" s="1116"/>
      <c r="PVI54" s="1116"/>
      <c r="PVJ54" s="1116"/>
      <c r="PVK54" s="1116"/>
      <c r="PVL54" s="1116"/>
      <c r="PVM54" s="1116"/>
      <c r="PVN54" s="1116"/>
      <c r="PVO54" s="1116"/>
      <c r="PVP54" s="1116"/>
      <c r="PVQ54" s="1116"/>
      <c r="PVR54" s="1116"/>
      <c r="PVS54" s="1116"/>
      <c r="PVT54" s="1116"/>
      <c r="PVU54" s="1116"/>
      <c r="PVV54" s="1116"/>
      <c r="PVW54" s="1116"/>
      <c r="PVX54" s="1116"/>
      <c r="PVY54" s="1116"/>
      <c r="PVZ54" s="1116"/>
      <c r="PWA54" s="1116"/>
      <c r="PWB54" s="1116"/>
      <c r="PWC54" s="1116"/>
      <c r="PWD54" s="1116"/>
      <c r="PWE54" s="1116"/>
      <c r="PWF54" s="1116"/>
      <c r="PWG54" s="1116"/>
      <c r="PWH54" s="1116"/>
      <c r="PWI54" s="1116"/>
      <c r="PWJ54" s="1116"/>
      <c r="PWK54" s="1116"/>
      <c r="PWL54" s="1116"/>
      <c r="PWM54" s="1116"/>
      <c r="PWN54" s="1116"/>
      <c r="PWO54" s="1116"/>
      <c r="PWP54" s="1116"/>
      <c r="PWQ54" s="1116"/>
      <c r="PWR54" s="1116"/>
      <c r="PWS54" s="1116"/>
      <c r="PWT54" s="1116"/>
      <c r="PWU54" s="1116"/>
      <c r="PWV54" s="1116"/>
      <c r="PWW54" s="1116"/>
      <c r="PWX54" s="1116"/>
      <c r="PWY54" s="1116"/>
      <c r="PWZ54" s="1116"/>
      <c r="PXA54" s="1116"/>
      <c r="PXB54" s="1116"/>
      <c r="PXC54" s="1116"/>
      <c r="PXD54" s="1116"/>
      <c r="PXE54" s="1116"/>
      <c r="PXF54" s="1116"/>
      <c r="PXG54" s="1116"/>
      <c r="PXH54" s="1116"/>
      <c r="PXI54" s="1116"/>
      <c r="PXJ54" s="1116"/>
      <c r="PXK54" s="1116"/>
      <c r="PXL54" s="1116"/>
      <c r="PXM54" s="1116"/>
      <c r="PXN54" s="1116"/>
      <c r="PXO54" s="1116"/>
      <c r="PXP54" s="1116"/>
      <c r="PXQ54" s="1116"/>
      <c r="PXR54" s="1116"/>
      <c r="PXS54" s="1116"/>
      <c r="PXT54" s="1116"/>
      <c r="PXU54" s="1116"/>
      <c r="PXV54" s="1116"/>
      <c r="PXW54" s="1116"/>
      <c r="PXX54" s="1116"/>
      <c r="PXY54" s="1116"/>
      <c r="PXZ54" s="1116"/>
      <c r="PYA54" s="1116"/>
      <c r="PYB54" s="1116"/>
      <c r="PYC54" s="1116"/>
      <c r="PYD54" s="1116"/>
      <c r="PYE54" s="1116"/>
      <c r="PYF54" s="1116"/>
      <c r="PYG54" s="1116"/>
      <c r="PYH54" s="1116"/>
      <c r="PYI54" s="1116"/>
      <c r="PYJ54" s="1116"/>
      <c r="PYK54" s="1116"/>
      <c r="PYL54" s="1116"/>
      <c r="PYM54" s="1116"/>
      <c r="PYN54" s="1116"/>
      <c r="PYO54" s="1116"/>
      <c r="PYP54" s="1116"/>
      <c r="PYQ54" s="1116"/>
      <c r="PYR54" s="1116"/>
      <c r="PYS54" s="1116"/>
      <c r="PYT54" s="1116"/>
      <c r="PYU54" s="1116"/>
      <c r="PYV54" s="1116"/>
      <c r="PYW54" s="1116"/>
      <c r="PYX54" s="1116"/>
      <c r="PYY54" s="1116"/>
      <c r="PYZ54" s="1116"/>
      <c r="PZA54" s="1116"/>
      <c r="PZB54" s="1116"/>
      <c r="PZC54" s="1116"/>
      <c r="PZD54" s="1116"/>
      <c r="PZE54" s="1116"/>
      <c r="PZF54" s="1116"/>
      <c r="PZG54" s="1116"/>
      <c r="PZH54" s="1116"/>
      <c r="PZI54" s="1116"/>
      <c r="PZJ54" s="1116"/>
      <c r="PZK54" s="1116"/>
      <c r="PZL54" s="1116"/>
      <c r="PZM54" s="1116"/>
      <c r="PZN54" s="1116"/>
      <c r="PZO54" s="1116"/>
      <c r="PZP54" s="1116"/>
      <c r="PZQ54" s="1116"/>
      <c r="PZR54" s="1116"/>
      <c r="PZS54" s="1116"/>
      <c r="PZT54" s="1116"/>
      <c r="PZU54" s="1116"/>
      <c r="PZV54" s="1116"/>
      <c r="PZW54" s="1116"/>
      <c r="PZX54" s="1116"/>
      <c r="PZY54" s="1116"/>
      <c r="PZZ54" s="1116"/>
      <c r="QAA54" s="1116"/>
      <c r="QAB54" s="1116"/>
      <c r="QAC54" s="1116"/>
      <c r="QAD54" s="1116"/>
      <c r="QAE54" s="1116"/>
      <c r="QAF54" s="1116"/>
      <c r="QAG54" s="1116"/>
      <c r="QAH54" s="1116"/>
      <c r="QAI54" s="1116"/>
      <c r="QAJ54" s="1116"/>
      <c r="QAK54" s="1116"/>
      <c r="QAL54" s="1116"/>
      <c r="QAM54" s="1116"/>
      <c r="QAN54" s="1116"/>
      <c r="QAO54" s="1116"/>
      <c r="QAP54" s="1116"/>
      <c r="QAQ54" s="1116"/>
      <c r="QAR54" s="1116"/>
      <c r="QAS54" s="1116"/>
      <c r="QAT54" s="1116"/>
      <c r="QAU54" s="1116"/>
      <c r="QAV54" s="1116"/>
      <c r="QAW54" s="1116"/>
      <c r="QAX54" s="1116"/>
      <c r="QAY54" s="1116"/>
      <c r="QAZ54" s="1116"/>
      <c r="QBA54" s="1116"/>
      <c r="QBB54" s="1116"/>
      <c r="QBC54" s="1116"/>
      <c r="QBD54" s="1116"/>
      <c r="QBE54" s="1116"/>
      <c r="QBF54" s="1116"/>
      <c r="QBG54" s="1116"/>
      <c r="QBH54" s="1116"/>
      <c r="QBI54" s="1116"/>
      <c r="QBJ54" s="1116"/>
      <c r="QBK54" s="1116"/>
      <c r="QBL54" s="1116"/>
      <c r="QBM54" s="1116"/>
      <c r="QBN54" s="1116"/>
      <c r="QBO54" s="1116"/>
      <c r="QBP54" s="1116"/>
      <c r="QBQ54" s="1116"/>
      <c r="QBR54" s="1116"/>
      <c r="QBS54" s="1116"/>
      <c r="QBT54" s="1116"/>
      <c r="QBU54" s="1116"/>
      <c r="QBV54" s="1116"/>
      <c r="QBW54" s="1116"/>
      <c r="QBX54" s="1116"/>
      <c r="QBY54" s="1116"/>
      <c r="QBZ54" s="1116"/>
      <c r="QCA54" s="1116"/>
      <c r="QCB54" s="1116"/>
      <c r="QCC54" s="1116"/>
      <c r="QCD54" s="1116"/>
      <c r="QCE54" s="1116"/>
      <c r="QCF54" s="1116"/>
      <c r="QCG54" s="1116"/>
      <c r="QCH54" s="1116"/>
      <c r="QCI54" s="1116"/>
      <c r="QCJ54" s="1116"/>
      <c r="QCK54" s="1116"/>
      <c r="QCL54" s="1116"/>
      <c r="QCM54" s="1116"/>
      <c r="QCN54" s="1116"/>
      <c r="QCO54" s="1116"/>
      <c r="QCP54" s="1116"/>
      <c r="QCQ54" s="1116"/>
      <c r="QCR54" s="1116"/>
      <c r="QCS54" s="1116"/>
      <c r="QCT54" s="1116"/>
      <c r="QCU54" s="1116"/>
      <c r="QCV54" s="1116"/>
      <c r="QCW54" s="1116"/>
      <c r="QCX54" s="1116"/>
      <c r="QCY54" s="1116"/>
      <c r="QCZ54" s="1116"/>
      <c r="QDA54" s="1116"/>
      <c r="QDB54" s="1116"/>
      <c r="QDC54" s="1116"/>
      <c r="QDD54" s="1116"/>
      <c r="QDE54" s="1116"/>
      <c r="QDF54" s="1116"/>
      <c r="QDG54" s="1116"/>
      <c r="QDH54" s="1116"/>
      <c r="QDI54" s="1116"/>
      <c r="QDJ54" s="1116"/>
      <c r="QDK54" s="1116"/>
      <c r="QDL54" s="1116"/>
      <c r="QDM54" s="1116"/>
      <c r="QDN54" s="1116"/>
      <c r="QDO54" s="1116"/>
      <c r="QDP54" s="1116"/>
      <c r="QDQ54" s="1116"/>
      <c r="QDR54" s="1116"/>
      <c r="QDS54" s="1116"/>
      <c r="QDT54" s="1116"/>
      <c r="QDU54" s="1116"/>
      <c r="QDV54" s="1116"/>
      <c r="QDW54" s="1116"/>
      <c r="QDX54" s="1116"/>
      <c r="QDY54" s="1116"/>
      <c r="QDZ54" s="1116"/>
      <c r="QEA54" s="1116"/>
      <c r="QEB54" s="1116"/>
      <c r="QEC54" s="1116"/>
      <c r="QED54" s="1116"/>
      <c r="QEE54" s="1116"/>
      <c r="QEF54" s="1116"/>
      <c r="QEG54" s="1116"/>
      <c r="QEH54" s="1116"/>
      <c r="QEI54" s="1116"/>
      <c r="QEJ54" s="1116"/>
      <c r="QEK54" s="1116"/>
      <c r="QEL54" s="1116"/>
      <c r="QEM54" s="1116"/>
      <c r="QEN54" s="1116"/>
      <c r="QEO54" s="1116"/>
      <c r="QEP54" s="1116"/>
      <c r="QEQ54" s="1116"/>
      <c r="QER54" s="1116"/>
      <c r="QES54" s="1116"/>
      <c r="QET54" s="1116"/>
      <c r="QEU54" s="1116"/>
      <c r="QEV54" s="1116"/>
      <c r="QEW54" s="1116"/>
      <c r="QEX54" s="1116"/>
      <c r="QEY54" s="1116"/>
      <c r="QEZ54" s="1116"/>
      <c r="QFA54" s="1116"/>
      <c r="QFB54" s="1116"/>
      <c r="QFC54" s="1116"/>
      <c r="QFD54" s="1116"/>
      <c r="QFE54" s="1116"/>
      <c r="QFF54" s="1116"/>
      <c r="QFG54" s="1116"/>
      <c r="QFH54" s="1116"/>
      <c r="QFI54" s="1116"/>
      <c r="QFJ54" s="1116"/>
      <c r="QFK54" s="1116"/>
      <c r="QFL54" s="1116"/>
      <c r="QFM54" s="1116"/>
      <c r="QFN54" s="1116"/>
      <c r="QFO54" s="1116"/>
      <c r="QFP54" s="1116"/>
      <c r="QFQ54" s="1116"/>
      <c r="QFR54" s="1116"/>
      <c r="QFS54" s="1116"/>
      <c r="QFT54" s="1116"/>
      <c r="QFU54" s="1116"/>
      <c r="QFV54" s="1116"/>
      <c r="QFW54" s="1116"/>
      <c r="QFX54" s="1116"/>
      <c r="QFY54" s="1116"/>
      <c r="QFZ54" s="1116"/>
      <c r="QGA54" s="1116"/>
      <c r="QGB54" s="1116"/>
      <c r="QGC54" s="1116"/>
      <c r="QGD54" s="1116"/>
      <c r="QGE54" s="1116"/>
      <c r="QGF54" s="1116"/>
      <c r="QGG54" s="1116"/>
      <c r="QGH54" s="1116"/>
      <c r="QGI54" s="1116"/>
      <c r="QGJ54" s="1116"/>
      <c r="QGK54" s="1116"/>
      <c r="QGL54" s="1116"/>
      <c r="QGM54" s="1116"/>
      <c r="QGN54" s="1116"/>
      <c r="QGO54" s="1116"/>
      <c r="QGP54" s="1116"/>
      <c r="QGQ54" s="1116"/>
      <c r="QGR54" s="1116"/>
      <c r="QGS54" s="1116"/>
      <c r="QGT54" s="1116"/>
      <c r="QGU54" s="1116"/>
      <c r="QGV54" s="1116"/>
      <c r="QGW54" s="1116"/>
      <c r="QGX54" s="1116"/>
      <c r="QGY54" s="1116"/>
      <c r="QGZ54" s="1116"/>
      <c r="QHA54" s="1116"/>
      <c r="QHB54" s="1116"/>
      <c r="QHC54" s="1116"/>
      <c r="QHD54" s="1116"/>
      <c r="QHE54" s="1116"/>
      <c r="QHF54" s="1116"/>
      <c r="QHG54" s="1116"/>
      <c r="QHH54" s="1116"/>
      <c r="QHI54" s="1116"/>
      <c r="QHJ54" s="1116"/>
      <c r="QHK54" s="1116"/>
      <c r="QHL54" s="1116"/>
      <c r="QHM54" s="1116"/>
      <c r="QHN54" s="1116"/>
      <c r="QHO54" s="1116"/>
      <c r="QHP54" s="1116"/>
      <c r="QHQ54" s="1116"/>
      <c r="QHR54" s="1116"/>
      <c r="QHS54" s="1116"/>
      <c r="QHT54" s="1116"/>
      <c r="QHU54" s="1116"/>
      <c r="QHV54" s="1116"/>
      <c r="QHW54" s="1116"/>
      <c r="QHX54" s="1116"/>
      <c r="QHY54" s="1116"/>
      <c r="QHZ54" s="1116"/>
      <c r="QIA54" s="1116"/>
      <c r="QIB54" s="1116"/>
      <c r="QIC54" s="1116"/>
      <c r="QID54" s="1116"/>
      <c r="QIE54" s="1116"/>
      <c r="QIF54" s="1116"/>
      <c r="QIG54" s="1116"/>
      <c r="QIH54" s="1116"/>
      <c r="QII54" s="1116"/>
      <c r="QIJ54" s="1116"/>
      <c r="QIK54" s="1116"/>
      <c r="QIL54" s="1116"/>
      <c r="QIM54" s="1116"/>
      <c r="QIN54" s="1116"/>
      <c r="QIO54" s="1116"/>
      <c r="QIP54" s="1116"/>
      <c r="QIQ54" s="1116"/>
      <c r="QIR54" s="1116"/>
      <c r="QIS54" s="1116"/>
      <c r="QIT54" s="1116"/>
      <c r="QIU54" s="1116"/>
      <c r="QIV54" s="1116"/>
      <c r="QIW54" s="1116"/>
      <c r="QIX54" s="1116"/>
      <c r="QIY54" s="1116"/>
      <c r="QIZ54" s="1116"/>
      <c r="QJA54" s="1116"/>
      <c r="QJB54" s="1116"/>
      <c r="QJC54" s="1116"/>
      <c r="QJD54" s="1116"/>
      <c r="QJE54" s="1116"/>
      <c r="QJF54" s="1116"/>
      <c r="QJG54" s="1116"/>
      <c r="QJH54" s="1116"/>
      <c r="QJI54" s="1116"/>
      <c r="QJJ54" s="1116"/>
      <c r="QJK54" s="1116"/>
      <c r="QJL54" s="1116"/>
      <c r="QJM54" s="1116"/>
      <c r="QJN54" s="1116"/>
      <c r="QJO54" s="1116"/>
      <c r="QJP54" s="1116"/>
      <c r="QJQ54" s="1116"/>
      <c r="QJR54" s="1116"/>
      <c r="QJS54" s="1116"/>
      <c r="QJT54" s="1116"/>
      <c r="QJU54" s="1116"/>
      <c r="QJV54" s="1116"/>
      <c r="QJW54" s="1116"/>
      <c r="QJX54" s="1116"/>
      <c r="QJY54" s="1116"/>
      <c r="QJZ54" s="1116"/>
      <c r="QKA54" s="1116"/>
      <c r="QKB54" s="1116"/>
      <c r="QKC54" s="1116"/>
      <c r="QKD54" s="1116"/>
      <c r="QKE54" s="1116"/>
      <c r="QKF54" s="1116"/>
      <c r="QKG54" s="1116"/>
      <c r="QKH54" s="1116"/>
      <c r="QKI54" s="1116"/>
      <c r="QKJ54" s="1116"/>
      <c r="QKK54" s="1116"/>
      <c r="QKL54" s="1116"/>
      <c r="QKM54" s="1116"/>
      <c r="QKN54" s="1116"/>
      <c r="QKO54" s="1116"/>
      <c r="QKP54" s="1116"/>
      <c r="QKQ54" s="1116"/>
      <c r="QKR54" s="1116"/>
      <c r="QKS54" s="1116"/>
      <c r="QKT54" s="1116"/>
      <c r="QKU54" s="1116"/>
      <c r="QKV54" s="1116"/>
      <c r="QKW54" s="1116"/>
      <c r="QKX54" s="1116"/>
      <c r="QKY54" s="1116"/>
      <c r="QKZ54" s="1116"/>
      <c r="QLA54" s="1116"/>
      <c r="QLB54" s="1116"/>
      <c r="QLC54" s="1116"/>
      <c r="QLD54" s="1116"/>
      <c r="QLE54" s="1116"/>
      <c r="QLF54" s="1116"/>
      <c r="QLG54" s="1116"/>
      <c r="QLH54" s="1116"/>
      <c r="QLI54" s="1116"/>
      <c r="QLJ54" s="1116"/>
      <c r="QLK54" s="1116"/>
      <c r="QLL54" s="1116"/>
      <c r="QLM54" s="1116"/>
      <c r="QLN54" s="1116"/>
      <c r="QLO54" s="1116"/>
      <c r="QLP54" s="1116"/>
      <c r="QLQ54" s="1116"/>
      <c r="QLR54" s="1116"/>
      <c r="QLS54" s="1116"/>
      <c r="QLT54" s="1116"/>
      <c r="QLU54" s="1116"/>
      <c r="QLV54" s="1116"/>
      <c r="QLW54" s="1116"/>
      <c r="QLX54" s="1116"/>
      <c r="QLY54" s="1116"/>
      <c r="QLZ54" s="1116"/>
      <c r="QMA54" s="1116"/>
      <c r="QMB54" s="1116"/>
      <c r="QMC54" s="1116"/>
      <c r="QMD54" s="1116"/>
      <c r="QME54" s="1116"/>
      <c r="QMF54" s="1116"/>
      <c r="QMG54" s="1116"/>
      <c r="QMH54" s="1116"/>
      <c r="QMI54" s="1116"/>
      <c r="QMJ54" s="1116"/>
      <c r="QMK54" s="1116"/>
      <c r="QML54" s="1116"/>
      <c r="QMM54" s="1116"/>
      <c r="QMN54" s="1116"/>
      <c r="QMO54" s="1116"/>
      <c r="QMP54" s="1116"/>
      <c r="QMQ54" s="1116"/>
      <c r="QMR54" s="1116"/>
      <c r="QMS54" s="1116"/>
      <c r="QMT54" s="1116"/>
      <c r="QMU54" s="1116"/>
      <c r="QMV54" s="1116"/>
      <c r="QMW54" s="1116"/>
      <c r="QMX54" s="1116"/>
      <c r="QMY54" s="1116"/>
      <c r="QMZ54" s="1116"/>
      <c r="QNA54" s="1116"/>
      <c r="QNB54" s="1116"/>
      <c r="QNC54" s="1116"/>
      <c r="QND54" s="1116"/>
      <c r="QNE54" s="1116"/>
      <c r="QNF54" s="1116"/>
      <c r="QNG54" s="1116"/>
      <c r="QNH54" s="1116"/>
      <c r="QNI54" s="1116"/>
      <c r="QNJ54" s="1116"/>
      <c r="QNK54" s="1116"/>
      <c r="QNL54" s="1116"/>
      <c r="QNM54" s="1116"/>
      <c r="QNN54" s="1116"/>
      <c r="QNO54" s="1116"/>
      <c r="QNP54" s="1116"/>
      <c r="QNQ54" s="1116"/>
      <c r="QNR54" s="1116"/>
      <c r="QNS54" s="1116"/>
      <c r="QNT54" s="1116"/>
      <c r="QNU54" s="1116"/>
      <c r="QNV54" s="1116"/>
      <c r="QNW54" s="1116"/>
      <c r="QNX54" s="1116"/>
      <c r="QNY54" s="1116"/>
      <c r="QNZ54" s="1116"/>
      <c r="QOA54" s="1116"/>
      <c r="QOB54" s="1116"/>
      <c r="QOC54" s="1116"/>
      <c r="QOD54" s="1116"/>
      <c r="QOE54" s="1116"/>
      <c r="QOF54" s="1116"/>
      <c r="QOG54" s="1116"/>
      <c r="QOH54" s="1116"/>
      <c r="QOI54" s="1116"/>
      <c r="QOJ54" s="1116"/>
      <c r="QOK54" s="1116"/>
      <c r="QOL54" s="1116"/>
      <c r="QOM54" s="1116"/>
      <c r="QON54" s="1116"/>
      <c r="QOO54" s="1116"/>
      <c r="QOP54" s="1116"/>
      <c r="QOQ54" s="1116"/>
      <c r="QOR54" s="1116"/>
      <c r="QOS54" s="1116"/>
      <c r="QOT54" s="1116"/>
      <c r="QOU54" s="1116"/>
      <c r="QOV54" s="1116"/>
      <c r="QOW54" s="1116"/>
      <c r="QOX54" s="1116"/>
      <c r="QOY54" s="1116"/>
      <c r="QOZ54" s="1116"/>
      <c r="QPA54" s="1116"/>
      <c r="QPB54" s="1116"/>
      <c r="QPC54" s="1116"/>
      <c r="QPD54" s="1116"/>
      <c r="QPE54" s="1116"/>
      <c r="QPF54" s="1116"/>
      <c r="QPG54" s="1116"/>
      <c r="QPH54" s="1116"/>
      <c r="QPI54" s="1116"/>
      <c r="QPJ54" s="1116"/>
      <c r="QPK54" s="1116"/>
      <c r="QPL54" s="1116"/>
      <c r="QPM54" s="1116"/>
      <c r="QPN54" s="1116"/>
      <c r="QPO54" s="1116"/>
      <c r="QPP54" s="1116"/>
      <c r="QPQ54" s="1116"/>
      <c r="QPR54" s="1116"/>
      <c r="QPS54" s="1116"/>
      <c r="QPT54" s="1116"/>
      <c r="QPU54" s="1116"/>
      <c r="QPV54" s="1116"/>
      <c r="QPW54" s="1116"/>
      <c r="QPX54" s="1116"/>
      <c r="QPY54" s="1116"/>
      <c r="QPZ54" s="1116"/>
      <c r="QQA54" s="1116"/>
      <c r="QQB54" s="1116"/>
      <c r="QQC54" s="1116"/>
      <c r="QQD54" s="1116"/>
      <c r="QQE54" s="1116"/>
      <c r="QQF54" s="1116"/>
      <c r="QQG54" s="1116"/>
      <c r="QQH54" s="1116"/>
      <c r="QQI54" s="1116"/>
      <c r="QQJ54" s="1116"/>
      <c r="QQK54" s="1116"/>
      <c r="QQL54" s="1116"/>
      <c r="QQM54" s="1116"/>
      <c r="QQN54" s="1116"/>
      <c r="QQO54" s="1116"/>
      <c r="QQP54" s="1116"/>
      <c r="QQQ54" s="1116"/>
      <c r="QQR54" s="1116"/>
      <c r="QQS54" s="1116"/>
      <c r="QQT54" s="1116"/>
      <c r="QQU54" s="1116"/>
      <c r="QQV54" s="1116"/>
      <c r="QQW54" s="1116"/>
      <c r="QQX54" s="1116"/>
      <c r="QQY54" s="1116"/>
      <c r="QQZ54" s="1116"/>
      <c r="QRA54" s="1116"/>
      <c r="QRB54" s="1116"/>
      <c r="QRC54" s="1116"/>
      <c r="QRD54" s="1116"/>
      <c r="QRE54" s="1116"/>
      <c r="QRF54" s="1116"/>
      <c r="QRG54" s="1116"/>
      <c r="QRH54" s="1116"/>
      <c r="QRI54" s="1116"/>
      <c r="QRJ54" s="1116"/>
      <c r="QRK54" s="1116"/>
      <c r="QRL54" s="1116"/>
      <c r="QRM54" s="1116"/>
      <c r="QRN54" s="1116"/>
      <c r="QRO54" s="1116"/>
      <c r="QRP54" s="1116"/>
      <c r="QRQ54" s="1116"/>
      <c r="QRR54" s="1116"/>
      <c r="QRS54" s="1116"/>
      <c r="QRT54" s="1116"/>
      <c r="QRU54" s="1116"/>
      <c r="QRV54" s="1116"/>
      <c r="QRW54" s="1116"/>
      <c r="QRX54" s="1116"/>
      <c r="QRY54" s="1116"/>
      <c r="QRZ54" s="1116"/>
      <c r="QSA54" s="1116"/>
      <c r="QSB54" s="1116"/>
      <c r="QSC54" s="1116"/>
      <c r="QSD54" s="1116"/>
      <c r="QSE54" s="1116"/>
      <c r="QSF54" s="1116"/>
      <c r="QSG54" s="1116"/>
      <c r="QSH54" s="1116"/>
      <c r="QSI54" s="1116"/>
      <c r="QSJ54" s="1116"/>
      <c r="QSK54" s="1116"/>
      <c r="QSL54" s="1116"/>
      <c r="QSM54" s="1116"/>
      <c r="QSN54" s="1116"/>
      <c r="QSO54" s="1116"/>
      <c r="QSP54" s="1116"/>
      <c r="QSQ54" s="1116"/>
      <c r="QSR54" s="1116"/>
      <c r="QSS54" s="1116"/>
      <c r="QST54" s="1116"/>
      <c r="QSU54" s="1116"/>
      <c r="QSV54" s="1116"/>
      <c r="QSW54" s="1116"/>
      <c r="QSX54" s="1116"/>
      <c r="QSY54" s="1116"/>
      <c r="QSZ54" s="1116"/>
      <c r="QTA54" s="1116"/>
      <c r="QTB54" s="1116"/>
      <c r="QTC54" s="1116"/>
      <c r="QTD54" s="1116"/>
      <c r="QTE54" s="1116"/>
      <c r="QTF54" s="1116"/>
      <c r="QTG54" s="1116"/>
      <c r="QTH54" s="1116"/>
      <c r="QTI54" s="1116"/>
      <c r="QTJ54" s="1116"/>
      <c r="QTK54" s="1116"/>
      <c r="QTL54" s="1116"/>
      <c r="QTM54" s="1116"/>
      <c r="QTN54" s="1116"/>
      <c r="QTO54" s="1116"/>
      <c r="QTP54" s="1116"/>
      <c r="QTQ54" s="1116"/>
      <c r="QTR54" s="1116"/>
      <c r="QTS54" s="1116"/>
      <c r="QTT54" s="1116"/>
      <c r="QTU54" s="1116"/>
      <c r="QTV54" s="1116"/>
      <c r="QTW54" s="1116"/>
      <c r="QTX54" s="1116"/>
      <c r="QTY54" s="1116"/>
      <c r="QTZ54" s="1116"/>
      <c r="QUA54" s="1116"/>
      <c r="QUB54" s="1116"/>
      <c r="QUC54" s="1116"/>
      <c r="QUD54" s="1116"/>
      <c r="QUE54" s="1116"/>
      <c r="QUF54" s="1116"/>
      <c r="QUG54" s="1116"/>
      <c r="QUH54" s="1116"/>
      <c r="QUI54" s="1116"/>
      <c r="QUJ54" s="1116"/>
      <c r="QUK54" s="1116"/>
      <c r="QUL54" s="1116"/>
      <c r="QUM54" s="1116"/>
      <c r="QUN54" s="1116"/>
      <c r="QUO54" s="1116"/>
      <c r="QUP54" s="1116"/>
      <c r="QUQ54" s="1116"/>
      <c r="QUR54" s="1116"/>
      <c r="QUS54" s="1116"/>
      <c r="QUT54" s="1116"/>
      <c r="QUU54" s="1116"/>
      <c r="QUV54" s="1116"/>
      <c r="QUW54" s="1116"/>
      <c r="QUX54" s="1116"/>
      <c r="QUY54" s="1116"/>
      <c r="QUZ54" s="1116"/>
      <c r="QVA54" s="1116"/>
      <c r="QVB54" s="1116"/>
      <c r="QVC54" s="1116"/>
      <c r="QVD54" s="1116"/>
      <c r="QVE54" s="1116"/>
      <c r="QVF54" s="1116"/>
      <c r="QVG54" s="1116"/>
      <c r="QVH54" s="1116"/>
      <c r="QVI54" s="1116"/>
      <c r="QVJ54" s="1116"/>
      <c r="QVK54" s="1116"/>
      <c r="QVL54" s="1116"/>
      <c r="QVM54" s="1116"/>
      <c r="QVN54" s="1116"/>
      <c r="QVO54" s="1116"/>
      <c r="QVP54" s="1116"/>
      <c r="QVQ54" s="1116"/>
      <c r="QVR54" s="1116"/>
      <c r="QVS54" s="1116"/>
      <c r="QVT54" s="1116"/>
      <c r="QVU54" s="1116"/>
      <c r="QVV54" s="1116"/>
      <c r="QVW54" s="1116"/>
      <c r="QVX54" s="1116"/>
      <c r="QVY54" s="1116"/>
      <c r="QVZ54" s="1116"/>
      <c r="QWA54" s="1116"/>
      <c r="QWB54" s="1116"/>
      <c r="QWC54" s="1116"/>
      <c r="QWD54" s="1116"/>
      <c r="QWE54" s="1116"/>
      <c r="QWF54" s="1116"/>
      <c r="QWG54" s="1116"/>
      <c r="QWH54" s="1116"/>
      <c r="QWI54" s="1116"/>
      <c r="QWJ54" s="1116"/>
      <c r="QWK54" s="1116"/>
      <c r="QWL54" s="1116"/>
      <c r="QWM54" s="1116"/>
      <c r="QWN54" s="1116"/>
      <c r="QWO54" s="1116"/>
      <c r="QWP54" s="1116"/>
      <c r="QWQ54" s="1116"/>
      <c r="QWR54" s="1116"/>
      <c r="QWS54" s="1116"/>
      <c r="QWT54" s="1116"/>
      <c r="QWU54" s="1116"/>
      <c r="QWV54" s="1116"/>
      <c r="QWW54" s="1116"/>
      <c r="QWX54" s="1116"/>
      <c r="QWY54" s="1116"/>
      <c r="QWZ54" s="1116"/>
      <c r="QXA54" s="1116"/>
      <c r="QXB54" s="1116"/>
      <c r="QXC54" s="1116"/>
      <c r="QXD54" s="1116"/>
      <c r="QXE54" s="1116"/>
      <c r="QXF54" s="1116"/>
      <c r="QXG54" s="1116"/>
      <c r="QXH54" s="1116"/>
      <c r="QXI54" s="1116"/>
      <c r="QXJ54" s="1116"/>
      <c r="QXK54" s="1116"/>
      <c r="QXL54" s="1116"/>
      <c r="QXM54" s="1116"/>
      <c r="QXN54" s="1116"/>
      <c r="QXO54" s="1116"/>
      <c r="QXP54" s="1116"/>
      <c r="QXQ54" s="1116"/>
      <c r="QXR54" s="1116"/>
      <c r="QXS54" s="1116"/>
      <c r="QXT54" s="1116"/>
      <c r="QXU54" s="1116"/>
      <c r="QXV54" s="1116"/>
      <c r="QXW54" s="1116"/>
      <c r="QXX54" s="1116"/>
      <c r="QXY54" s="1116"/>
      <c r="QXZ54" s="1116"/>
      <c r="QYA54" s="1116"/>
      <c r="QYB54" s="1116"/>
      <c r="QYC54" s="1116"/>
      <c r="QYD54" s="1116"/>
      <c r="QYE54" s="1116"/>
      <c r="QYF54" s="1116"/>
      <c r="QYG54" s="1116"/>
      <c r="QYH54" s="1116"/>
      <c r="QYI54" s="1116"/>
      <c r="QYJ54" s="1116"/>
      <c r="QYK54" s="1116"/>
      <c r="QYL54" s="1116"/>
      <c r="QYM54" s="1116"/>
      <c r="QYN54" s="1116"/>
      <c r="QYO54" s="1116"/>
      <c r="QYP54" s="1116"/>
      <c r="QYQ54" s="1116"/>
      <c r="QYR54" s="1116"/>
      <c r="QYS54" s="1116"/>
      <c r="QYT54" s="1116"/>
      <c r="QYU54" s="1116"/>
      <c r="QYV54" s="1116"/>
      <c r="QYW54" s="1116"/>
      <c r="QYX54" s="1116"/>
      <c r="QYY54" s="1116"/>
      <c r="QYZ54" s="1116"/>
      <c r="QZA54" s="1116"/>
      <c r="QZB54" s="1116"/>
      <c r="QZC54" s="1116"/>
      <c r="QZD54" s="1116"/>
      <c r="QZE54" s="1116"/>
      <c r="QZF54" s="1116"/>
      <c r="QZG54" s="1116"/>
      <c r="QZH54" s="1116"/>
      <c r="QZI54" s="1116"/>
      <c r="QZJ54" s="1116"/>
      <c r="QZK54" s="1116"/>
      <c r="QZL54" s="1116"/>
      <c r="QZM54" s="1116"/>
      <c r="QZN54" s="1116"/>
      <c r="QZO54" s="1116"/>
      <c r="QZP54" s="1116"/>
      <c r="QZQ54" s="1116"/>
      <c r="QZR54" s="1116"/>
      <c r="QZS54" s="1116"/>
      <c r="QZT54" s="1116"/>
      <c r="QZU54" s="1116"/>
      <c r="QZV54" s="1116"/>
      <c r="QZW54" s="1116"/>
      <c r="QZX54" s="1116"/>
      <c r="QZY54" s="1116"/>
      <c r="QZZ54" s="1116"/>
      <c r="RAA54" s="1116"/>
      <c r="RAB54" s="1116"/>
      <c r="RAC54" s="1116"/>
      <c r="RAD54" s="1116"/>
      <c r="RAE54" s="1116"/>
      <c r="RAF54" s="1116"/>
      <c r="RAG54" s="1116"/>
      <c r="RAH54" s="1116"/>
      <c r="RAI54" s="1116"/>
      <c r="RAJ54" s="1116"/>
      <c r="RAK54" s="1116"/>
      <c r="RAL54" s="1116"/>
      <c r="RAM54" s="1116"/>
      <c r="RAN54" s="1116"/>
      <c r="RAO54" s="1116"/>
      <c r="RAP54" s="1116"/>
      <c r="RAQ54" s="1116"/>
      <c r="RAR54" s="1116"/>
      <c r="RAS54" s="1116"/>
      <c r="RAT54" s="1116"/>
      <c r="RAU54" s="1116"/>
      <c r="RAV54" s="1116"/>
      <c r="RAW54" s="1116"/>
      <c r="RAX54" s="1116"/>
      <c r="RAY54" s="1116"/>
      <c r="RAZ54" s="1116"/>
      <c r="RBA54" s="1116"/>
      <c r="RBB54" s="1116"/>
      <c r="RBC54" s="1116"/>
      <c r="RBD54" s="1116"/>
      <c r="RBE54" s="1116"/>
      <c r="RBF54" s="1116"/>
      <c r="RBG54" s="1116"/>
      <c r="RBH54" s="1116"/>
      <c r="RBI54" s="1116"/>
      <c r="RBJ54" s="1116"/>
      <c r="RBK54" s="1116"/>
      <c r="RBL54" s="1116"/>
      <c r="RBM54" s="1116"/>
      <c r="RBN54" s="1116"/>
      <c r="RBO54" s="1116"/>
      <c r="RBP54" s="1116"/>
      <c r="RBQ54" s="1116"/>
      <c r="RBR54" s="1116"/>
      <c r="RBS54" s="1116"/>
      <c r="RBT54" s="1116"/>
      <c r="RBU54" s="1116"/>
      <c r="RBV54" s="1116"/>
      <c r="RBW54" s="1116"/>
      <c r="RBX54" s="1116"/>
      <c r="RBY54" s="1116"/>
      <c r="RBZ54" s="1116"/>
      <c r="RCA54" s="1116"/>
      <c r="RCB54" s="1116"/>
      <c r="RCC54" s="1116"/>
      <c r="RCD54" s="1116"/>
      <c r="RCE54" s="1116"/>
      <c r="RCF54" s="1116"/>
      <c r="RCG54" s="1116"/>
      <c r="RCH54" s="1116"/>
      <c r="RCI54" s="1116"/>
      <c r="RCJ54" s="1116"/>
      <c r="RCK54" s="1116"/>
      <c r="RCL54" s="1116"/>
      <c r="RCM54" s="1116"/>
      <c r="RCN54" s="1116"/>
      <c r="RCO54" s="1116"/>
      <c r="RCP54" s="1116"/>
      <c r="RCQ54" s="1116"/>
      <c r="RCR54" s="1116"/>
      <c r="RCS54" s="1116"/>
      <c r="RCT54" s="1116"/>
      <c r="RCU54" s="1116"/>
      <c r="RCV54" s="1116"/>
      <c r="RCW54" s="1116"/>
      <c r="RCX54" s="1116"/>
      <c r="RCY54" s="1116"/>
      <c r="RCZ54" s="1116"/>
      <c r="RDA54" s="1116"/>
      <c r="RDB54" s="1116"/>
      <c r="RDC54" s="1116"/>
      <c r="RDD54" s="1116"/>
      <c r="RDE54" s="1116"/>
      <c r="RDF54" s="1116"/>
      <c r="RDG54" s="1116"/>
      <c r="RDH54" s="1116"/>
      <c r="RDI54" s="1116"/>
      <c r="RDJ54" s="1116"/>
      <c r="RDK54" s="1116"/>
      <c r="RDL54" s="1116"/>
      <c r="RDM54" s="1116"/>
      <c r="RDN54" s="1116"/>
      <c r="RDO54" s="1116"/>
      <c r="RDP54" s="1116"/>
      <c r="RDQ54" s="1116"/>
      <c r="RDR54" s="1116"/>
      <c r="RDS54" s="1116"/>
      <c r="RDT54" s="1116"/>
      <c r="RDU54" s="1116"/>
      <c r="RDV54" s="1116"/>
      <c r="RDW54" s="1116"/>
      <c r="RDX54" s="1116"/>
      <c r="RDY54" s="1116"/>
      <c r="RDZ54" s="1116"/>
      <c r="REA54" s="1116"/>
      <c r="REB54" s="1116"/>
      <c r="REC54" s="1116"/>
      <c r="RED54" s="1116"/>
      <c r="REE54" s="1116"/>
      <c r="REF54" s="1116"/>
      <c r="REG54" s="1116"/>
      <c r="REH54" s="1116"/>
      <c r="REI54" s="1116"/>
      <c r="REJ54" s="1116"/>
      <c r="REK54" s="1116"/>
      <c r="REL54" s="1116"/>
      <c r="REM54" s="1116"/>
      <c r="REN54" s="1116"/>
      <c r="REO54" s="1116"/>
      <c r="REP54" s="1116"/>
      <c r="REQ54" s="1116"/>
      <c r="RER54" s="1116"/>
      <c r="RES54" s="1116"/>
      <c r="RET54" s="1116"/>
      <c r="REU54" s="1116"/>
      <c r="REV54" s="1116"/>
      <c r="REW54" s="1116"/>
      <c r="REX54" s="1116"/>
      <c r="REY54" s="1116"/>
      <c r="REZ54" s="1116"/>
      <c r="RFA54" s="1116"/>
      <c r="RFB54" s="1116"/>
      <c r="RFC54" s="1116"/>
      <c r="RFD54" s="1116"/>
      <c r="RFE54" s="1116"/>
      <c r="RFF54" s="1116"/>
      <c r="RFG54" s="1116"/>
      <c r="RFH54" s="1116"/>
      <c r="RFI54" s="1116"/>
      <c r="RFJ54" s="1116"/>
      <c r="RFK54" s="1116"/>
      <c r="RFL54" s="1116"/>
      <c r="RFM54" s="1116"/>
      <c r="RFN54" s="1116"/>
      <c r="RFO54" s="1116"/>
      <c r="RFP54" s="1116"/>
      <c r="RFQ54" s="1116"/>
      <c r="RFR54" s="1116"/>
      <c r="RFS54" s="1116"/>
      <c r="RFT54" s="1116"/>
      <c r="RFU54" s="1116"/>
      <c r="RFV54" s="1116"/>
      <c r="RFW54" s="1116"/>
      <c r="RFX54" s="1116"/>
      <c r="RFY54" s="1116"/>
      <c r="RFZ54" s="1116"/>
      <c r="RGA54" s="1116"/>
      <c r="RGB54" s="1116"/>
      <c r="RGC54" s="1116"/>
      <c r="RGD54" s="1116"/>
      <c r="RGE54" s="1116"/>
      <c r="RGF54" s="1116"/>
      <c r="RGG54" s="1116"/>
      <c r="RGH54" s="1116"/>
      <c r="RGI54" s="1116"/>
      <c r="RGJ54" s="1116"/>
      <c r="RGK54" s="1116"/>
      <c r="RGL54" s="1116"/>
      <c r="RGM54" s="1116"/>
      <c r="RGN54" s="1116"/>
      <c r="RGO54" s="1116"/>
      <c r="RGP54" s="1116"/>
      <c r="RGQ54" s="1116"/>
      <c r="RGR54" s="1116"/>
      <c r="RGS54" s="1116"/>
      <c r="RGT54" s="1116"/>
      <c r="RGU54" s="1116"/>
      <c r="RGV54" s="1116"/>
      <c r="RGW54" s="1116"/>
      <c r="RGX54" s="1116"/>
      <c r="RGY54" s="1116"/>
      <c r="RGZ54" s="1116"/>
      <c r="RHA54" s="1116"/>
      <c r="RHB54" s="1116"/>
      <c r="RHC54" s="1116"/>
      <c r="RHD54" s="1116"/>
      <c r="RHE54" s="1116"/>
      <c r="RHF54" s="1116"/>
      <c r="RHG54" s="1116"/>
      <c r="RHH54" s="1116"/>
      <c r="RHI54" s="1116"/>
      <c r="RHJ54" s="1116"/>
      <c r="RHK54" s="1116"/>
      <c r="RHL54" s="1116"/>
      <c r="RHM54" s="1116"/>
      <c r="RHN54" s="1116"/>
      <c r="RHO54" s="1116"/>
      <c r="RHP54" s="1116"/>
      <c r="RHQ54" s="1116"/>
      <c r="RHR54" s="1116"/>
      <c r="RHS54" s="1116"/>
      <c r="RHT54" s="1116"/>
      <c r="RHU54" s="1116"/>
      <c r="RHV54" s="1116"/>
      <c r="RHW54" s="1116"/>
      <c r="RHX54" s="1116"/>
      <c r="RHY54" s="1116"/>
      <c r="RHZ54" s="1116"/>
      <c r="RIA54" s="1116"/>
      <c r="RIB54" s="1116"/>
      <c r="RIC54" s="1116"/>
      <c r="RID54" s="1116"/>
      <c r="RIE54" s="1116"/>
      <c r="RIF54" s="1116"/>
      <c r="RIG54" s="1116"/>
      <c r="RIH54" s="1116"/>
      <c r="RII54" s="1116"/>
      <c r="RIJ54" s="1116"/>
      <c r="RIK54" s="1116"/>
      <c r="RIL54" s="1116"/>
      <c r="RIM54" s="1116"/>
      <c r="RIN54" s="1116"/>
      <c r="RIO54" s="1116"/>
      <c r="RIP54" s="1116"/>
      <c r="RIQ54" s="1116"/>
      <c r="RIR54" s="1116"/>
      <c r="RIS54" s="1116"/>
      <c r="RIT54" s="1116"/>
      <c r="RIU54" s="1116"/>
      <c r="RIV54" s="1116"/>
      <c r="RIW54" s="1116"/>
      <c r="RIX54" s="1116"/>
      <c r="RIY54" s="1116"/>
      <c r="RIZ54" s="1116"/>
      <c r="RJA54" s="1116"/>
      <c r="RJB54" s="1116"/>
      <c r="RJC54" s="1116"/>
      <c r="RJD54" s="1116"/>
      <c r="RJE54" s="1116"/>
      <c r="RJF54" s="1116"/>
      <c r="RJG54" s="1116"/>
      <c r="RJH54" s="1116"/>
      <c r="RJI54" s="1116"/>
      <c r="RJJ54" s="1116"/>
      <c r="RJK54" s="1116"/>
      <c r="RJL54" s="1116"/>
      <c r="RJM54" s="1116"/>
      <c r="RJN54" s="1116"/>
      <c r="RJO54" s="1116"/>
      <c r="RJP54" s="1116"/>
      <c r="RJQ54" s="1116"/>
      <c r="RJR54" s="1116"/>
      <c r="RJS54" s="1116"/>
      <c r="RJT54" s="1116"/>
      <c r="RJU54" s="1116"/>
      <c r="RJV54" s="1116"/>
      <c r="RJW54" s="1116"/>
      <c r="RJX54" s="1116"/>
      <c r="RJY54" s="1116"/>
      <c r="RJZ54" s="1116"/>
      <c r="RKA54" s="1116"/>
      <c r="RKB54" s="1116"/>
      <c r="RKC54" s="1116"/>
      <c r="RKD54" s="1116"/>
      <c r="RKE54" s="1116"/>
      <c r="RKF54" s="1116"/>
      <c r="RKG54" s="1116"/>
      <c r="RKH54" s="1116"/>
      <c r="RKI54" s="1116"/>
      <c r="RKJ54" s="1116"/>
      <c r="RKK54" s="1116"/>
      <c r="RKL54" s="1116"/>
      <c r="RKM54" s="1116"/>
      <c r="RKN54" s="1116"/>
      <c r="RKO54" s="1116"/>
      <c r="RKP54" s="1116"/>
      <c r="RKQ54" s="1116"/>
      <c r="RKR54" s="1116"/>
      <c r="RKS54" s="1116"/>
      <c r="RKT54" s="1116"/>
      <c r="RKU54" s="1116"/>
      <c r="RKV54" s="1116"/>
      <c r="RKW54" s="1116"/>
      <c r="RKX54" s="1116"/>
      <c r="RKY54" s="1116"/>
      <c r="RKZ54" s="1116"/>
      <c r="RLA54" s="1116"/>
      <c r="RLB54" s="1116"/>
      <c r="RLC54" s="1116"/>
      <c r="RLD54" s="1116"/>
      <c r="RLE54" s="1116"/>
      <c r="RLF54" s="1116"/>
      <c r="RLG54" s="1116"/>
      <c r="RLH54" s="1116"/>
      <c r="RLI54" s="1116"/>
      <c r="RLJ54" s="1116"/>
      <c r="RLK54" s="1116"/>
      <c r="RLL54" s="1116"/>
      <c r="RLM54" s="1116"/>
      <c r="RLN54" s="1116"/>
      <c r="RLO54" s="1116"/>
      <c r="RLP54" s="1116"/>
      <c r="RLQ54" s="1116"/>
      <c r="RLR54" s="1116"/>
      <c r="RLS54" s="1116"/>
      <c r="RLT54" s="1116"/>
      <c r="RLU54" s="1116"/>
      <c r="RLV54" s="1116"/>
      <c r="RLW54" s="1116"/>
      <c r="RLX54" s="1116"/>
      <c r="RLY54" s="1116"/>
      <c r="RLZ54" s="1116"/>
      <c r="RMA54" s="1116"/>
      <c r="RMB54" s="1116"/>
      <c r="RMC54" s="1116"/>
      <c r="RMD54" s="1116"/>
      <c r="RME54" s="1116"/>
      <c r="RMF54" s="1116"/>
      <c r="RMG54" s="1116"/>
      <c r="RMH54" s="1116"/>
      <c r="RMI54" s="1116"/>
      <c r="RMJ54" s="1116"/>
      <c r="RMK54" s="1116"/>
      <c r="RML54" s="1116"/>
      <c r="RMM54" s="1116"/>
      <c r="RMN54" s="1116"/>
      <c r="RMO54" s="1116"/>
      <c r="RMP54" s="1116"/>
      <c r="RMQ54" s="1116"/>
      <c r="RMR54" s="1116"/>
      <c r="RMS54" s="1116"/>
      <c r="RMT54" s="1116"/>
      <c r="RMU54" s="1116"/>
      <c r="RMV54" s="1116"/>
      <c r="RMW54" s="1116"/>
      <c r="RMX54" s="1116"/>
      <c r="RMY54" s="1116"/>
      <c r="RMZ54" s="1116"/>
      <c r="RNA54" s="1116"/>
      <c r="RNB54" s="1116"/>
      <c r="RNC54" s="1116"/>
      <c r="RND54" s="1116"/>
      <c r="RNE54" s="1116"/>
      <c r="RNF54" s="1116"/>
      <c r="RNG54" s="1116"/>
      <c r="RNH54" s="1116"/>
      <c r="RNI54" s="1116"/>
      <c r="RNJ54" s="1116"/>
      <c r="RNK54" s="1116"/>
      <c r="RNL54" s="1116"/>
      <c r="RNM54" s="1116"/>
      <c r="RNN54" s="1116"/>
      <c r="RNO54" s="1116"/>
      <c r="RNP54" s="1116"/>
      <c r="RNQ54" s="1116"/>
      <c r="RNR54" s="1116"/>
      <c r="RNS54" s="1116"/>
      <c r="RNT54" s="1116"/>
      <c r="RNU54" s="1116"/>
      <c r="RNV54" s="1116"/>
      <c r="RNW54" s="1116"/>
      <c r="RNX54" s="1116"/>
      <c r="RNY54" s="1116"/>
      <c r="RNZ54" s="1116"/>
      <c r="ROA54" s="1116"/>
      <c r="ROB54" s="1116"/>
      <c r="ROC54" s="1116"/>
      <c r="ROD54" s="1116"/>
      <c r="ROE54" s="1116"/>
      <c r="ROF54" s="1116"/>
      <c r="ROG54" s="1116"/>
      <c r="ROH54" s="1116"/>
      <c r="ROI54" s="1116"/>
      <c r="ROJ54" s="1116"/>
      <c r="ROK54" s="1116"/>
      <c r="ROL54" s="1116"/>
      <c r="ROM54" s="1116"/>
      <c r="RON54" s="1116"/>
      <c r="ROO54" s="1116"/>
      <c r="ROP54" s="1116"/>
      <c r="ROQ54" s="1116"/>
      <c r="ROR54" s="1116"/>
      <c r="ROS54" s="1116"/>
      <c r="ROT54" s="1116"/>
      <c r="ROU54" s="1116"/>
      <c r="ROV54" s="1116"/>
      <c r="ROW54" s="1116"/>
      <c r="ROX54" s="1116"/>
      <c r="ROY54" s="1116"/>
      <c r="ROZ54" s="1116"/>
      <c r="RPA54" s="1116"/>
      <c r="RPB54" s="1116"/>
      <c r="RPC54" s="1116"/>
      <c r="RPD54" s="1116"/>
      <c r="RPE54" s="1116"/>
      <c r="RPF54" s="1116"/>
      <c r="RPG54" s="1116"/>
      <c r="RPH54" s="1116"/>
      <c r="RPI54" s="1116"/>
      <c r="RPJ54" s="1116"/>
      <c r="RPK54" s="1116"/>
      <c r="RPL54" s="1116"/>
      <c r="RPM54" s="1116"/>
      <c r="RPN54" s="1116"/>
      <c r="RPO54" s="1116"/>
      <c r="RPP54" s="1116"/>
      <c r="RPQ54" s="1116"/>
      <c r="RPR54" s="1116"/>
      <c r="RPS54" s="1116"/>
      <c r="RPT54" s="1116"/>
      <c r="RPU54" s="1116"/>
      <c r="RPV54" s="1116"/>
      <c r="RPW54" s="1116"/>
      <c r="RPX54" s="1116"/>
      <c r="RPY54" s="1116"/>
      <c r="RPZ54" s="1116"/>
      <c r="RQA54" s="1116"/>
      <c r="RQB54" s="1116"/>
      <c r="RQC54" s="1116"/>
      <c r="RQD54" s="1116"/>
      <c r="RQE54" s="1116"/>
      <c r="RQF54" s="1116"/>
      <c r="RQG54" s="1116"/>
      <c r="RQH54" s="1116"/>
      <c r="RQI54" s="1116"/>
      <c r="RQJ54" s="1116"/>
      <c r="RQK54" s="1116"/>
      <c r="RQL54" s="1116"/>
      <c r="RQM54" s="1116"/>
      <c r="RQN54" s="1116"/>
      <c r="RQO54" s="1116"/>
      <c r="RQP54" s="1116"/>
      <c r="RQQ54" s="1116"/>
      <c r="RQR54" s="1116"/>
      <c r="RQS54" s="1116"/>
      <c r="RQT54" s="1116"/>
      <c r="RQU54" s="1116"/>
      <c r="RQV54" s="1116"/>
      <c r="RQW54" s="1116"/>
      <c r="RQX54" s="1116"/>
      <c r="RQY54" s="1116"/>
      <c r="RQZ54" s="1116"/>
      <c r="RRA54" s="1116"/>
      <c r="RRB54" s="1116"/>
      <c r="RRC54" s="1116"/>
      <c r="RRD54" s="1116"/>
      <c r="RRE54" s="1116"/>
      <c r="RRF54" s="1116"/>
      <c r="RRG54" s="1116"/>
      <c r="RRH54" s="1116"/>
      <c r="RRI54" s="1116"/>
      <c r="RRJ54" s="1116"/>
      <c r="RRK54" s="1116"/>
      <c r="RRL54" s="1116"/>
      <c r="RRM54" s="1116"/>
      <c r="RRN54" s="1116"/>
      <c r="RRO54" s="1116"/>
      <c r="RRP54" s="1116"/>
      <c r="RRQ54" s="1116"/>
      <c r="RRR54" s="1116"/>
      <c r="RRS54" s="1116"/>
      <c r="RRT54" s="1116"/>
      <c r="RRU54" s="1116"/>
      <c r="RRV54" s="1116"/>
      <c r="RRW54" s="1116"/>
      <c r="RRX54" s="1116"/>
      <c r="RRY54" s="1116"/>
      <c r="RRZ54" s="1116"/>
      <c r="RSA54" s="1116"/>
      <c r="RSB54" s="1116"/>
      <c r="RSC54" s="1116"/>
      <c r="RSD54" s="1116"/>
      <c r="RSE54" s="1116"/>
      <c r="RSF54" s="1116"/>
      <c r="RSG54" s="1116"/>
      <c r="RSH54" s="1116"/>
      <c r="RSI54" s="1116"/>
      <c r="RSJ54" s="1116"/>
      <c r="RSK54" s="1116"/>
      <c r="RSL54" s="1116"/>
      <c r="RSM54" s="1116"/>
      <c r="RSN54" s="1116"/>
      <c r="RSO54" s="1116"/>
      <c r="RSP54" s="1116"/>
      <c r="RSQ54" s="1116"/>
      <c r="RSR54" s="1116"/>
      <c r="RSS54" s="1116"/>
      <c r="RST54" s="1116"/>
      <c r="RSU54" s="1116"/>
      <c r="RSV54" s="1116"/>
      <c r="RSW54" s="1116"/>
      <c r="RSX54" s="1116"/>
      <c r="RSY54" s="1116"/>
      <c r="RSZ54" s="1116"/>
      <c r="RTA54" s="1116"/>
      <c r="RTB54" s="1116"/>
      <c r="RTC54" s="1116"/>
      <c r="RTD54" s="1116"/>
      <c r="RTE54" s="1116"/>
      <c r="RTF54" s="1116"/>
      <c r="RTG54" s="1116"/>
      <c r="RTH54" s="1116"/>
      <c r="RTI54" s="1116"/>
      <c r="RTJ54" s="1116"/>
      <c r="RTK54" s="1116"/>
      <c r="RTL54" s="1116"/>
      <c r="RTM54" s="1116"/>
      <c r="RTN54" s="1116"/>
      <c r="RTO54" s="1116"/>
      <c r="RTP54" s="1116"/>
      <c r="RTQ54" s="1116"/>
      <c r="RTR54" s="1116"/>
      <c r="RTS54" s="1116"/>
      <c r="RTT54" s="1116"/>
      <c r="RTU54" s="1116"/>
      <c r="RTV54" s="1116"/>
      <c r="RTW54" s="1116"/>
      <c r="RTX54" s="1116"/>
      <c r="RTY54" s="1116"/>
      <c r="RTZ54" s="1116"/>
      <c r="RUA54" s="1116"/>
      <c r="RUB54" s="1116"/>
      <c r="RUC54" s="1116"/>
      <c r="RUD54" s="1116"/>
      <c r="RUE54" s="1116"/>
      <c r="RUF54" s="1116"/>
      <c r="RUG54" s="1116"/>
      <c r="RUH54" s="1116"/>
      <c r="RUI54" s="1116"/>
      <c r="RUJ54" s="1116"/>
      <c r="RUK54" s="1116"/>
      <c r="RUL54" s="1116"/>
      <c r="RUM54" s="1116"/>
      <c r="RUN54" s="1116"/>
      <c r="RUO54" s="1116"/>
      <c r="RUP54" s="1116"/>
      <c r="RUQ54" s="1116"/>
      <c r="RUR54" s="1116"/>
      <c r="RUS54" s="1116"/>
      <c r="RUT54" s="1116"/>
      <c r="RUU54" s="1116"/>
      <c r="RUV54" s="1116"/>
      <c r="RUW54" s="1116"/>
      <c r="RUX54" s="1116"/>
      <c r="RUY54" s="1116"/>
      <c r="RUZ54" s="1116"/>
      <c r="RVA54" s="1116"/>
      <c r="RVB54" s="1116"/>
      <c r="RVC54" s="1116"/>
      <c r="RVD54" s="1116"/>
      <c r="RVE54" s="1116"/>
      <c r="RVF54" s="1116"/>
      <c r="RVG54" s="1116"/>
      <c r="RVH54" s="1116"/>
      <c r="RVI54" s="1116"/>
      <c r="RVJ54" s="1116"/>
      <c r="RVK54" s="1116"/>
      <c r="RVL54" s="1116"/>
      <c r="RVM54" s="1116"/>
      <c r="RVN54" s="1116"/>
      <c r="RVO54" s="1116"/>
      <c r="RVP54" s="1116"/>
      <c r="RVQ54" s="1116"/>
      <c r="RVR54" s="1116"/>
      <c r="RVS54" s="1116"/>
      <c r="RVT54" s="1116"/>
      <c r="RVU54" s="1116"/>
      <c r="RVV54" s="1116"/>
      <c r="RVW54" s="1116"/>
      <c r="RVX54" s="1116"/>
      <c r="RVY54" s="1116"/>
      <c r="RVZ54" s="1116"/>
      <c r="RWA54" s="1116"/>
      <c r="RWB54" s="1116"/>
      <c r="RWC54" s="1116"/>
      <c r="RWD54" s="1116"/>
      <c r="RWE54" s="1116"/>
      <c r="RWF54" s="1116"/>
      <c r="RWG54" s="1116"/>
      <c r="RWH54" s="1116"/>
      <c r="RWI54" s="1116"/>
      <c r="RWJ54" s="1116"/>
      <c r="RWK54" s="1116"/>
      <c r="RWL54" s="1116"/>
      <c r="RWM54" s="1116"/>
      <c r="RWN54" s="1116"/>
      <c r="RWO54" s="1116"/>
      <c r="RWP54" s="1116"/>
      <c r="RWQ54" s="1116"/>
      <c r="RWR54" s="1116"/>
      <c r="RWS54" s="1116"/>
      <c r="RWT54" s="1116"/>
      <c r="RWU54" s="1116"/>
      <c r="RWV54" s="1116"/>
      <c r="RWW54" s="1116"/>
      <c r="RWX54" s="1116"/>
      <c r="RWY54" s="1116"/>
      <c r="RWZ54" s="1116"/>
      <c r="RXA54" s="1116"/>
      <c r="RXB54" s="1116"/>
      <c r="RXC54" s="1116"/>
      <c r="RXD54" s="1116"/>
      <c r="RXE54" s="1116"/>
      <c r="RXF54" s="1116"/>
      <c r="RXG54" s="1116"/>
      <c r="RXH54" s="1116"/>
      <c r="RXI54" s="1116"/>
      <c r="RXJ54" s="1116"/>
      <c r="RXK54" s="1116"/>
      <c r="RXL54" s="1116"/>
      <c r="RXM54" s="1116"/>
      <c r="RXN54" s="1116"/>
      <c r="RXO54" s="1116"/>
      <c r="RXP54" s="1116"/>
      <c r="RXQ54" s="1116"/>
      <c r="RXR54" s="1116"/>
      <c r="RXS54" s="1116"/>
      <c r="RXT54" s="1116"/>
      <c r="RXU54" s="1116"/>
      <c r="RXV54" s="1116"/>
      <c r="RXW54" s="1116"/>
      <c r="RXX54" s="1116"/>
      <c r="RXY54" s="1116"/>
      <c r="RXZ54" s="1116"/>
      <c r="RYA54" s="1116"/>
      <c r="RYB54" s="1116"/>
      <c r="RYC54" s="1116"/>
      <c r="RYD54" s="1116"/>
      <c r="RYE54" s="1116"/>
      <c r="RYF54" s="1116"/>
      <c r="RYG54" s="1116"/>
      <c r="RYH54" s="1116"/>
      <c r="RYI54" s="1116"/>
      <c r="RYJ54" s="1116"/>
      <c r="RYK54" s="1116"/>
      <c r="RYL54" s="1116"/>
      <c r="RYM54" s="1116"/>
      <c r="RYN54" s="1116"/>
      <c r="RYO54" s="1116"/>
      <c r="RYP54" s="1116"/>
      <c r="RYQ54" s="1116"/>
      <c r="RYR54" s="1116"/>
      <c r="RYS54" s="1116"/>
      <c r="RYT54" s="1116"/>
      <c r="RYU54" s="1116"/>
      <c r="RYV54" s="1116"/>
      <c r="RYW54" s="1116"/>
      <c r="RYX54" s="1116"/>
      <c r="RYY54" s="1116"/>
      <c r="RYZ54" s="1116"/>
      <c r="RZA54" s="1116"/>
      <c r="RZB54" s="1116"/>
      <c r="RZC54" s="1116"/>
      <c r="RZD54" s="1116"/>
      <c r="RZE54" s="1116"/>
      <c r="RZF54" s="1116"/>
      <c r="RZG54" s="1116"/>
      <c r="RZH54" s="1116"/>
      <c r="RZI54" s="1116"/>
      <c r="RZJ54" s="1116"/>
      <c r="RZK54" s="1116"/>
      <c r="RZL54" s="1116"/>
      <c r="RZM54" s="1116"/>
      <c r="RZN54" s="1116"/>
      <c r="RZO54" s="1116"/>
      <c r="RZP54" s="1116"/>
      <c r="RZQ54" s="1116"/>
      <c r="RZR54" s="1116"/>
      <c r="RZS54" s="1116"/>
      <c r="RZT54" s="1116"/>
      <c r="RZU54" s="1116"/>
      <c r="RZV54" s="1116"/>
      <c r="RZW54" s="1116"/>
      <c r="RZX54" s="1116"/>
      <c r="RZY54" s="1116"/>
      <c r="RZZ54" s="1116"/>
      <c r="SAA54" s="1116"/>
      <c r="SAB54" s="1116"/>
      <c r="SAC54" s="1116"/>
      <c r="SAD54" s="1116"/>
      <c r="SAE54" s="1116"/>
      <c r="SAF54" s="1116"/>
      <c r="SAG54" s="1116"/>
      <c r="SAH54" s="1116"/>
      <c r="SAI54" s="1116"/>
      <c r="SAJ54" s="1116"/>
      <c r="SAK54" s="1116"/>
      <c r="SAL54" s="1116"/>
      <c r="SAM54" s="1116"/>
      <c r="SAN54" s="1116"/>
      <c r="SAO54" s="1116"/>
      <c r="SAP54" s="1116"/>
      <c r="SAQ54" s="1116"/>
      <c r="SAR54" s="1116"/>
      <c r="SAS54" s="1116"/>
      <c r="SAT54" s="1116"/>
      <c r="SAU54" s="1116"/>
      <c r="SAV54" s="1116"/>
      <c r="SAW54" s="1116"/>
      <c r="SAX54" s="1116"/>
      <c r="SAY54" s="1116"/>
      <c r="SAZ54" s="1116"/>
      <c r="SBA54" s="1116"/>
      <c r="SBB54" s="1116"/>
      <c r="SBC54" s="1116"/>
      <c r="SBD54" s="1116"/>
      <c r="SBE54" s="1116"/>
      <c r="SBF54" s="1116"/>
      <c r="SBG54" s="1116"/>
      <c r="SBH54" s="1116"/>
      <c r="SBI54" s="1116"/>
      <c r="SBJ54" s="1116"/>
      <c r="SBK54" s="1116"/>
      <c r="SBL54" s="1116"/>
      <c r="SBM54" s="1116"/>
      <c r="SBN54" s="1116"/>
      <c r="SBO54" s="1116"/>
      <c r="SBP54" s="1116"/>
      <c r="SBQ54" s="1116"/>
      <c r="SBR54" s="1116"/>
      <c r="SBS54" s="1116"/>
      <c r="SBT54" s="1116"/>
      <c r="SBU54" s="1116"/>
      <c r="SBV54" s="1116"/>
      <c r="SBW54" s="1116"/>
      <c r="SBX54" s="1116"/>
      <c r="SBY54" s="1116"/>
      <c r="SBZ54" s="1116"/>
      <c r="SCA54" s="1116"/>
      <c r="SCB54" s="1116"/>
      <c r="SCC54" s="1116"/>
      <c r="SCD54" s="1116"/>
      <c r="SCE54" s="1116"/>
      <c r="SCF54" s="1116"/>
      <c r="SCG54" s="1116"/>
      <c r="SCH54" s="1116"/>
      <c r="SCI54" s="1116"/>
      <c r="SCJ54" s="1116"/>
      <c r="SCK54" s="1116"/>
      <c r="SCL54" s="1116"/>
      <c r="SCM54" s="1116"/>
      <c r="SCN54" s="1116"/>
      <c r="SCO54" s="1116"/>
      <c r="SCP54" s="1116"/>
      <c r="SCQ54" s="1116"/>
      <c r="SCR54" s="1116"/>
      <c r="SCS54" s="1116"/>
      <c r="SCT54" s="1116"/>
      <c r="SCU54" s="1116"/>
      <c r="SCV54" s="1116"/>
      <c r="SCW54" s="1116"/>
      <c r="SCX54" s="1116"/>
      <c r="SCY54" s="1116"/>
      <c r="SCZ54" s="1116"/>
      <c r="SDA54" s="1116"/>
      <c r="SDB54" s="1116"/>
      <c r="SDC54" s="1116"/>
      <c r="SDD54" s="1116"/>
      <c r="SDE54" s="1116"/>
      <c r="SDF54" s="1116"/>
      <c r="SDG54" s="1116"/>
      <c r="SDH54" s="1116"/>
      <c r="SDI54" s="1116"/>
      <c r="SDJ54" s="1116"/>
      <c r="SDK54" s="1116"/>
      <c r="SDL54" s="1116"/>
      <c r="SDM54" s="1116"/>
      <c r="SDN54" s="1116"/>
      <c r="SDO54" s="1116"/>
      <c r="SDP54" s="1116"/>
      <c r="SDQ54" s="1116"/>
      <c r="SDR54" s="1116"/>
      <c r="SDS54" s="1116"/>
      <c r="SDT54" s="1116"/>
      <c r="SDU54" s="1116"/>
      <c r="SDV54" s="1116"/>
      <c r="SDW54" s="1116"/>
      <c r="SDX54" s="1116"/>
      <c r="SDY54" s="1116"/>
      <c r="SDZ54" s="1116"/>
      <c r="SEA54" s="1116"/>
      <c r="SEB54" s="1116"/>
      <c r="SEC54" s="1116"/>
      <c r="SED54" s="1116"/>
      <c r="SEE54" s="1116"/>
      <c r="SEF54" s="1116"/>
      <c r="SEG54" s="1116"/>
      <c r="SEH54" s="1116"/>
      <c r="SEI54" s="1116"/>
      <c r="SEJ54" s="1116"/>
      <c r="SEK54" s="1116"/>
      <c r="SEL54" s="1116"/>
      <c r="SEM54" s="1116"/>
      <c r="SEN54" s="1116"/>
      <c r="SEO54" s="1116"/>
      <c r="SEP54" s="1116"/>
      <c r="SEQ54" s="1116"/>
      <c r="SER54" s="1116"/>
      <c r="SES54" s="1116"/>
      <c r="SET54" s="1116"/>
      <c r="SEU54" s="1116"/>
      <c r="SEV54" s="1116"/>
      <c r="SEW54" s="1116"/>
      <c r="SEX54" s="1116"/>
      <c r="SEY54" s="1116"/>
      <c r="SEZ54" s="1116"/>
      <c r="SFA54" s="1116"/>
      <c r="SFB54" s="1116"/>
      <c r="SFC54" s="1116"/>
      <c r="SFD54" s="1116"/>
      <c r="SFE54" s="1116"/>
      <c r="SFF54" s="1116"/>
      <c r="SFG54" s="1116"/>
      <c r="SFH54" s="1116"/>
      <c r="SFI54" s="1116"/>
      <c r="SFJ54" s="1116"/>
      <c r="SFK54" s="1116"/>
      <c r="SFL54" s="1116"/>
      <c r="SFM54" s="1116"/>
      <c r="SFN54" s="1116"/>
      <c r="SFO54" s="1116"/>
      <c r="SFP54" s="1116"/>
      <c r="SFQ54" s="1116"/>
      <c r="SFR54" s="1116"/>
      <c r="SFS54" s="1116"/>
      <c r="SFT54" s="1116"/>
      <c r="SFU54" s="1116"/>
      <c r="SFV54" s="1116"/>
      <c r="SFW54" s="1116"/>
      <c r="SFX54" s="1116"/>
      <c r="SFY54" s="1116"/>
      <c r="SFZ54" s="1116"/>
      <c r="SGA54" s="1116"/>
      <c r="SGB54" s="1116"/>
      <c r="SGC54" s="1116"/>
      <c r="SGD54" s="1116"/>
      <c r="SGE54" s="1116"/>
      <c r="SGF54" s="1116"/>
      <c r="SGG54" s="1116"/>
      <c r="SGH54" s="1116"/>
      <c r="SGI54" s="1116"/>
      <c r="SGJ54" s="1116"/>
      <c r="SGK54" s="1116"/>
      <c r="SGL54" s="1116"/>
      <c r="SGM54" s="1116"/>
      <c r="SGN54" s="1116"/>
      <c r="SGO54" s="1116"/>
      <c r="SGP54" s="1116"/>
      <c r="SGQ54" s="1116"/>
      <c r="SGR54" s="1116"/>
      <c r="SGS54" s="1116"/>
      <c r="SGT54" s="1116"/>
      <c r="SGU54" s="1116"/>
      <c r="SGV54" s="1116"/>
      <c r="SGW54" s="1116"/>
      <c r="SGX54" s="1116"/>
      <c r="SGY54" s="1116"/>
      <c r="SGZ54" s="1116"/>
      <c r="SHA54" s="1116"/>
      <c r="SHB54" s="1116"/>
      <c r="SHC54" s="1116"/>
      <c r="SHD54" s="1116"/>
      <c r="SHE54" s="1116"/>
      <c r="SHF54" s="1116"/>
      <c r="SHG54" s="1116"/>
      <c r="SHH54" s="1116"/>
      <c r="SHI54" s="1116"/>
      <c r="SHJ54" s="1116"/>
      <c r="SHK54" s="1116"/>
      <c r="SHL54" s="1116"/>
      <c r="SHM54" s="1116"/>
      <c r="SHN54" s="1116"/>
      <c r="SHO54" s="1116"/>
      <c r="SHP54" s="1116"/>
      <c r="SHQ54" s="1116"/>
      <c r="SHR54" s="1116"/>
      <c r="SHS54" s="1116"/>
      <c r="SHT54" s="1116"/>
      <c r="SHU54" s="1116"/>
      <c r="SHV54" s="1116"/>
      <c r="SHW54" s="1116"/>
      <c r="SHX54" s="1116"/>
      <c r="SHY54" s="1116"/>
      <c r="SHZ54" s="1116"/>
      <c r="SIA54" s="1116"/>
      <c r="SIB54" s="1116"/>
      <c r="SIC54" s="1116"/>
      <c r="SID54" s="1116"/>
      <c r="SIE54" s="1116"/>
      <c r="SIF54" s="1116"/>
      <c r="SIG54" s="1116"/>
      <c r="SIH54" s="1116"/>
      <c r="SII54" s="1116"/>
      <c r="SIJ54" s="1116"/>
      <c r="SIK54" s="1116"/>
      <c r="SIL54" s="1116"/>
      <c r="SIM54" s="1116"/>
      <c r="SIN54" s="1116"/>
      <c r="SIO54" s="1116"/>
      <c r="SIP54" s="1116"/>
      <c r="SIQ54" s="1116"/>
      <c r="SIR54" s="1116"/>
      <c r="SIS54" s="1116"/>
      <c r="SIT54" s="1116"/>
      <c r="SIU54" s="1116"/>
      <c r="SIV54" s="1116"/>
      <c r="SIW54" s="1116"/>
      <c r="SIX54" s="1116"/>
      <c r="SIY54" s="1116"/>
      <c r="SIZ54" s="1116"/>
      <c r="SJA54" s="1116"/>
      <c r="SJB54" s="1116"/>
      <c r="SJC54" s="1116"/>
      <c r="SJD54" s="1116"/>
      <c r="SJE54" s="1116"/>
      <c r="SJF54" s="1116"/>
      <c r="SJG54" s="1116"/>
      <c r="SJH54" s="1116"/>
      <c r="SJI54" s="1116"/>
      <c r="SJJ54" s="1116"/>
      <c r="SJK54" s="1116"/>
      <c r="SJL54" s="1116"/>
      <c r="SJM54" s="1116"/>
      <c r="SJN54" s="1116"/>
      <c r="SJO54" s="1116"/>
      <c r="SJP54" s="1116"/>
      <c r="SJQ54" s="1116"/>
      <c r="SJR54" s="1116"/>
      <c r="SJS54" s="1116"/>
      <c r="SJT54" s="1116"/>
      <c r="SJU54" s="1116"/>
      <c r="SJV54" s="1116"/>
      <c r="SJW54" s="1116"/>
      <c r="SJX54" s="1116"/>
      <c r="SJY54" s="1116"/>
      <c r="SJZ54" s="1116"/>
      <c r="SKA54" s="1116"/>
      <c r="SKB54" s="1116"/>
      <c r="SKC54" s="1116"/>
      <c r="SKD54" s="1116"/>
      <c r="SKE54" s="1116"/>
      <c r="SKF54" s="1116"/>
      <c r="SKG54" s="1116"/>
      <c r="SKH54" s="1116"/>
      <c r="SKI54" s="1116"/>
      <c r="SKJ54" s="1116"/>
      <c r="SKK54" s="1116"/>
      <c r="SKL54" s="1116"/>
      <c r="SKM54" s="1116"/>
      <c r="SKN54" s="1116"/>
      <c r="SKO54" s="1116"/>
      <c r="SKP54" s="1116"/>
      <c r="SKQ54" s="1116"/>
      <c r="SKR54" s="1116"/>
      <c r="SKS54" s="1116"/>
      <c r="SKT54" s="1116"/>
      <c r="SKU54" s="1116"/>
      <c r="SKV54" s="1116"/>
      <c r="SKW54" s="1116"/>
      <c r="SKX54" s="1116"/>
      <c r="SKY54" s="1116"/>
      <c r="SKZ54" s="1116"/>
      <c r="SLA54" s="1116"/>
      <c r="SLB54" s="1116"/>
      <c r="SLC54" s="1116"/>
      <c r="SLD54" s="1116"/>
      <c r="SLE54" s="1116"/>
      <c r="SLF54" s="1116"/>
      <c r="SLG54" s="1116"/>
      <c r="SLH54" s="1116"/>
      <c r="SLI54" s="1116"/>
      <c r="SLJ54" s="1116"/>
      <c r="SLK54" s="1116"/>
      <c r="SLL54" s="1116"/>
      <c r="SLM54" s="1116"/>
      <c r="SLN54" s="1116"/>
      <c r="SLO54" s="1116"/>
      <c r="SLP54" s="1116"/>
      <c r="SLQ54" s="1116"/>
      <c r="SLR54" s="1116"/>
      <c r="SLS54" s="1116"/>
      <c r="SLT54" s="1116"/>
      <c r="SLU54" s="1116"/>
      <c r="SLV54" s="1116"/>
      <c r="SLW54" s="1116"/>
      <c r="SLX54" s="1116"/>
      <c r="SLY54" s="1116"/>
      <c r="SLZ54" s="1116"/>
      <c r="SMA54" s="1116"/>
      <c r="SMB54" s="1116"/>
      <c r="SMC54" s="1116"/>
      <c r="SMD54" s="1116"/>
      <c r="SME54" s="1116"/>
      <c r="SMF54" s="1116"/>
      <c r="SMG54" s="1116"/>
      <c r="SMH54" s="1116"/>
      <c r="SMI54" s="1116"/>
      <c r="SMJ54" s="1116"/>
      <c r="SMK54" s="1116"/>
      <c r="SML54" s="1116"/>
      <c r="SMM54" s="1116"/>
      <c r="SMN54" s="1116"/>
      <c r="SMO54" s="1116"/>
      <c r="SMP54" s="1116"/>
      <c r="SMQ54" s="1116"/>
      <c r="SMR54" s="1116"/>
      <c r="SMS54" s="1116"/>
      <c r="SMT54" s="1116"/>
      <c r="SMU54" s="1116"/>
      <c r="SMV54" s="1116"/>
      <c r="SMW54" s="1116"/>
      <c r="SMX54" s="1116"/>
      <c r="SMY54" s="1116"/>
      <c r="SMZ54" s="1116"/>
      <c r="SNA54" s="1116"/>
      <c r="SNB54" s="1116"/>
      <c r="SNC54" s="1116"/>
      <c r="SND54" s="1116"/>
      <c r="SNE54" s="1116"/>
      <c r="SNF54" s="1116"/>
      <c r="SNG54" s="1116"/>
      <c r="SNH54" s="1116"/>
      <c r="SNI54" s="1116"/>
      <c r="SNJ54" s="1116"/>
      <c r="SNK54" s="1116"/>
      <c r="SNL54" s="1116"/>
      <c r="SNM54" s="1116"/>
      <c r="SNN54" s="1116"/>
      <c r="SNO54" s="1116"/>
      <c r="SNP54" s="1116"/>
      <c r="SNQ54" s="1116"/>
      <c r="SNR54" s="1116"/>
      <c r="SNS54" s="1116"/>
      <c r="SNT54" s="1116"/>
      <c r="SNU54" s="1116"/>
      <c r="SNV54" s="1116"/>
      <c r="SNW54" s="1116"/>
      <c r="SNX54" s="1116"/>
      <c r="SNY54" s="1116"/>
      <c r="SNZ54" s="1116"/>
      <c r="SOA54" s="1116"/>
      <c r="SOB54" s="1116"/>
      <c r="SOC54" s="1116"/>
      <c r="SOD54" s="1116"/>
      <c r="SOE54" s="1116"/>
      <c r="SOF54" s="1116"/>
      <c r="SOG54" s="1116"/>
      <c r="SOH54" s="1116"/>
      <c r="SOI54" s="1116"/>
      <c r="SOJ54" s="1116"/>
      <c r="SOK54" s="1116"/>
      <c r="SOL54" s="1116"/>
      <c r="SOM54" s="1116"/>
      <c r="SON54" s="1116"/>
      <c r="SOO54" s="1116"/>
      <c r="SOP54" s="1116"/>
      <c r="SOQ54" s="1116"/>
      <c r="SOR54" s="1116"/>
      <c r="SOS54" s="1116"/>
      <c r="SOT54" s="1116"/>
      <c r="SOU54" s="1116"/>
      <c r="SOV54" s="1116"/>
      <c r="SOW54" s="1116"/>
      <c r="SOX54" s="1116"/>
      <c r="SOY54" s="1116"/>
      <c r="SOZ54" s="1116"/>
      <c r="SPA54" s="1116"/>
      <c r="SPB54" s="1116"/>
      <c r="SPC54" s="1116"/>
      <c r="SPD54" s="1116"/>
      <c r="SPE54" s="1116"/>
      <c r="SPF54" s="1116"/>
      <c r="SPG54" s="1116"/>
      <c r="SPH54" s="1116"/>
      <c r="SPI54" s="1116"/>
      <c r="SPJ54" s="1116"/>
      <c r="SPK54" s="1116"/>
      <c r="SPL54" s="1116"/>
      <c r="SPM54" s="1116"/>
      <c r="SPN54" s="1116"/>
      <c r="SPO54" s="1116"/>
      <c r="SPP54" s="1116"/>
      <c r="SPQ54" s="1116"/>
      <c r="SPR54" s="1116"/>
      <c r="SPS54" s="1116"/>
      <c r="SPT54" s="1116"/>
      <c r="SPU54" s="1116"/>
      <c r="SPV54" s="1116"/>
      <c r="SPW54" s="1116"/>
      <c r="SPX54" s="1116"/>
      <c r="SPY54" s="1116"/>
      <c r="SPZ54" s="1116"/>
      <c r="SQA54" s="1116"/>
      <c r="SQB54" s="1116"/>
      <c r="SQC54" s="1116"/>
      <c r="SQD54" s="1116"/>
      <c r="SQE54" s="1116"/>
      <c r="SQF54" s="1116"/>
      <c r="SQG54" s="1116"/>
      <c r="SQH54" s="1116"/>
      <c r="SQI54" s="1116"/>
      <c r="SQJ54" s="1116"/>
      <c r="SQK54" s="1116"/>
      <c r="SQL54" s="1116"/>
      <c r="SQM54" s="1116"/>
      <c r="SQN54" s="1116"/>
      <c r="SQO54" s="1116"/>
      <c r="SQP54" s="1116"/>
      <c r="SQQ54" s="1116"/>
      <c r="SQR54" s="1116"/>
      <c r="SQS54" s="1116"/>
      <c r="SQT54" s="1116"/>
      <c r="SQU54" s="1116"/>
      <c r="SQV54" s="1116"/>
      <c r="SQW54" s="1116"/>
      <c r="SQX54" s="1116"/>
      <c r="SQY54" s="1116"/>
      <c r="SQZ54" s="1116"/>
      <c r="SRA54" s="1116"/>
      <c r="SRB54" s="1116"/>
      <c r="SRC54" s="1116"/>
      <c r="SRD54" s="1116"/>
      <c r="SRE54" s="1116"/>
      <c r="SRF54" s="1116"/>
      <c r="SRG54" s="1116"/>
      <c r="SRH54" s="1116"/>
      <c r="SRI54" s="1116"/>
      <c r="SRJ54" s="1116"/>
      <c r="SRK54" s="1116"/>
      <c r="SRL54" s="1116"/>
      <c r="SRM54" s="1116"/>
      <c r="SRN54" s="1116"/>
      <c r="SRO54" s="1116"/>
      <c r="SRP54" s="1116"/>
      <c r="SRQ54" s="1116"/>
      <c r="SRR54" s="1116"/>
      <c r="SRS54" s="1116"/>
      <c r="SRT54" s="1116"/>
      <c r="SRU54" s="1116"/>
      <c r="SRV54" s="1116"/>
      <c r="SRW54" s="1116"/>
      <c r="SRX54" s="1116"/>
      <c r="SRY54" s="1116"/>
      <c r="SRZ54" s="1116"/>
      <c r="SSA54" s="1116"/>
      <c r="SSB54" s="1116"/>
      <c r="SSC54" s="1116"/>
      <c r="SSD54" s="1116"/>
      <c r="SSE54" s="1116"/>
      <c r="SSF54" s="1116"/>
      <c r="SSG54" s="1116"/>
      <c r="SSH54" s="1116"/>
      <c r="SSI54" s="1116"/>
      <c r="SSJ54" s="1116"/>
      <c r="SSK54" s="1116"/>
      <c r="SSL54" s="1116"/>
      <c r="SSM54" s="1116"/>
      <c r="SSN54" s="1116"/>
      <c r="SSO54" s="1116"/>
      <c r="SSP54" s="1116"/>
      <c r="SSQ54" s="1116"/>
      <c r="SSR54" s="1116"/>
      <c r="SSS54" s="1116"/>
      <c r="SST54" s="1116"/>
      <c r="SSU54" s="1116"/>
      <c r="SSV54" s="1116"/>
      <c r="SSW54" s="1116"/>
      <c r="SSX54" s="1116"/>
      <c r="SSY54" s="1116"/>
      <c r="SSZ54" s="1116"/>
      <c r="STA54" s="1116"/>
      <c r="STB54" s="1116"/>
      <c r="STC54" s="1116"/>
      <c r="STD54" s="1116"/>
      <c r="STE54" s="1116"/>
      <c r="STF54" s="1116"/>
      <c r="STG54" s="1116"/>
      <c r="STH54" s="1116"/>
      <c r="STI54" s="1116"/>
      <c r="STJ54" s="1116"/>
      <c r="STK54" s="1116"/>
      <c r="STL54" s="1116"/>
      <c r="STM54" s="1116"/>
      <c r="STN54" s="1116"/>
      <c r="STO54" s="1116"/>
      <c r="STP54" s="1116"/>
      <c r="STQ54" s="1116"/>
      <c r="STR54" s="1116"/>
      <c r="STS54" s="1116"/>
      <c r="STT54" s="1116"/>
      <c r="STU54" s="1116"/>
      <c r="STV54" s="1116"/>
      <c r="STW54" s="1116"/>
      <c r="STX54" s="1116"/>
      <c r="STY54" s="1116"/>
      <c r="STZ54" s="1116"/>
      <c r="SUA54" s="1116"/>
      <c r="SUB54" s="1116"/>
      <c r="SUC54" s="1116"/>
      <c r="SUD54" s="1116"/>
      <c r="SUE54" s="1116"/>
      <c r="SUF54" s="1116"/>
      <c r="SUG54" s="1116"/>
      <c r="SUH54" s="1116"/>
      <c r="SUI54" s="1116"/>
      <c r="SUJ54" s="1116"/>
      <c r="SUK54" s="1116"/>
      <c r="SUL54" s="1116"/>
      <c r="SUM54" s="1116"/>
      <c r="SUN54" s="1116"/>
      <c r="SUO54" s="1116"/>
      <c r="SUP54" s="1116"/>
      <c r="SUQ54" s="1116"/>
      <c r="SUR54" s="1116"/>
      <c r="SUS54" s="1116"/>
      <c r="SUT54" s="1116"/>
      <c r="SUU54" s="1116"/>
      <c r="SUV54" s="1116"/>
      <c r="SUW54" s="1116"/>
      <c r="SUX54" s="1116"/>
      <c r="SUY54" s="1116"/>
      <c r="SUZ54" s="1116"/>
      <c r="SVA54" s="1116"/>
      <c r="SVB54" s="1116"/>
      <c r="SVC54" s="1116"/>
      <c r="SVD54" s="1116"/>
      <c r="SVE54" s="1116"/>
      <c r="SVF54" s="1116"/>
      <c r="SVG54" s="1116"/>
      <c r="SVH54" s="1116"/>
      <c r="SVI54" s="1116"/>
      <c r="SVJ54" s="1116"/>
      <c r="SVK54" s="1116"/>
      <c r="SVL54" s="1116"/>
      <c r="SVM54" s="1116"/>
      <c r="SVN54" s="1116"/>
      <c r="SVO54" s="1116"/>
      <c r="SVP54" s="1116"/>
      <c r="SVQ54" s="1116"/>
      <c r="SVR54" s="1116"/>
      <c r="SVS54" s="1116"/>
      <c r="SVT54" s="1116"/>
      <c r="SVU54" s="1116"/>
      <c r="SVV54" s="1116"/>
      <c r="SVW54" s="1116"/>
      <c r="SVX54" s="1116"/>
      <c r="SVY54" s="1116"/>
      <c r="SVZ54" s="1116"/>
      <c r="SWA54" s="1116"/>
      <c r="SWB54" s="1116"/>
      <c r="SWC54" s="1116"/>
      <c r="SWD54" s="1116"/>
      <c r="SWE54" s="1116"/>
      <c r="SWF54" s="1116"/>
      <c r="SWG54" s="1116"/>
      <c r="SWH54" s="1116"/>
      <c r="SWI54" s="1116"/>
      <c r="SWJ54" s="1116"/>
      <c r="SWK54" s="1116"/>
      <c r="SWL54" s="1116"/>
      <c r="SWM54" s="1116"/>
      <c r="SWN54" s="1116"/>
      <c r="SWO54" s="1116"/>
      <c r="SWP54" s="1116"/>
      <c r="SWQ54" s="1116"/>
      <c r="SWR54" s="1116"/>
      <c r="SWS54" s="1116"/>
      <c r="SWT54" s="1116"/>
      <c r="SWU54" s="1116"/>
      <c r="SWV54" s="1116"/>
      <c r="SWW54" s="1116"/>
      <c r="SWX54" s="1116"/>
      <c r="SWY54" s="1116"/>
      <c r="SWZ54" s="1116"/>
      <c r="SXA54" s="1116"/>
      <c r="SXB54" s="1116"/>
      <c r="SXC54" s="1116"/>
      <c r="SXD54" s="1116"/>
      <c r="SXE54" s="1116"/>
      <c r="SXF54" s="1116"/>
      <c r="SXG54" s="1116"/>
      <c r="SXH54" s="1116"/>
      <c r="SXI54" s="1116"/>
      <c r="SXJ54" s="1116"/>
      <c r="SXK54" s="1116"/>
      <c r="SXL54" s="1116"/>
      <c r="SXM54" s="1116"/>
      <c r="SXN54" s="1116"/>
      <c r="SXO54" s="1116"/>
      <c r="SXP54" s="1116"/>
      <c r="SXQ54" s="1116"/>
      <c r="SXR54" s="1116"/>
      <c r="SXS54" s="1116"/>
      <c r="SXT54" s="1116"/>
      <c r="SXU54" s="1116"/>
      <c r="SXV54" s="1116"/>
      <c r="SXW54" s="1116"/>
      <c r="SXX54" s="1116"/>
      <c r="SXY54" s="1116"/>
      <c r="SXZ54" s="1116"/>
      <c r="SYA54" s="1116"/>
      <c r="SYB54" s="1116"/>
      <c r="SYC54" s="1116"/>
      <c r="SYD54" s="1116"/>
      <c r="SYE54" s="1116"/>
      <c r="SYF54" s="1116"/>
      <c r="SYG54" s="1116"/>
      <c r="SYH54" s="1116"/>
      <c r="SYI54" s="1116"/>
      <c r="SYJ54" s="1116"/>
      <c r="SYK54" s="1116"/>
      <c r="SYL54" s="1116"/>
      <c r="SYM54" s="1116"/>
      <c r="SYN54" s="1116"/>
      <c r="SYO54" s="1116"/>
      <c r="SYP54" s="1116"/>
      <c r="SYQ54" s="1116"/>
      <c r="SYR54" s="1116"/>
      <c r="SYS54" s="1116"/>
      <c r="SYT54" s="1116"/>
      <c r="SYU54" s="1116"/>
      <c r="SYV54" s="1116"/>
      <c r="SYW54" s="1116"/>
      <c r="SYX54" s="1116"/>
      <c r="SYY54" s="1116"/>
      <c r="SYZ54" s="1116"/>
      <c r="SZA54" s="1116"/>
      <c r="SZB54" s="1116"/>
      <c r="SZC54" s="1116"/>
      <c r="SZD54" s="1116"/>
      <c r="SZE54" s="1116"/>
      <c r="SZF54" s="1116"/>
      <c r="SZG54" s="1116"/>
      <c r="SZH54" s="1116"/>
      <c r="SZI54" s="1116"/>
      <c r="SZJ54" s="1116"/>
      <c r="SZK54" s="1116"/>
      <c r="SZL54" s="1116"/>
      <c r="SZM54" s="1116"/>
      <c r="SZN54" s="1116"/>
      <c r="SZO54" s="1116"/>
      <c r="SZP54" s="1116"/>
      <c r="SZQ54" s="1116"/>
      <c r="SZR54" s="1116"/>
      <c r="SZS54" s="1116"/>
      <c r="SZT54" s="1116"/>
      <c r="SZU54" s="1116"/>
      <c r="SZV54" s="1116"/>
      <c r="SZW54" s="1116"/>
      <c r="SZX54" s="1116"/>
      <c r="SZY54" s="1116"/>
      <c r="SZZ54" s="1116"/>
      <c r="TAA54" s="1116"/>
      <c r="TAB54" s="1116"/>
      <c r="TAC54" s="1116"/>
      <c r="TAD54" s="1116"/>
      <c r="TAE54" s="1116"/>
      <c r="TAF54" s="1116"/>
      <c r="TAG54" s="1116"/>
      <c r="TAH54" s="1116"/>
      <c r="TAI54" s="1116"/>
      <c r="TAJ54" s="1116"/>
      <c r="TAK54" s="1116"/>
      <c r="TAL54" s="1116"/>
      <c r="TAM54" s="1116"/>
      <c r="TAN54" s="1116"/>
      <c r="TAO54" s="1116"/>
      <c r="TAP54" s="1116"/>
      <c r="TAQ54" s="1116"/>
      <c r="TAR54" s="1116"/>
      <c r="TAS54" s="1116"/>
      <c r="TAT54" s="1116"/>
      <c r="TAU54" s="1116"/>
      <c r="TAV54" s="1116"/>
      <c r="TAW54" s="1116"/>
      <c r="TAX54" s="1116"/>
      <c r="TAY54" s="1116"/>
      <c r="TAZ54" s="1116"/>
      <c r="TBA54" s="1116"/>
      <c r="TBB54" s="1116"/>
      <c r="TBC54" s="1116"/>
      <c r="TBD54" s="1116"/>
      <c r="TBE54" s="1116"/>
      <c r="TBF54" s="1116"/>
      <c r="TBG54" s="1116"/>
      <c r="TBH54" s="1116"/>
      <c r="TBI54" s="1116"/>
      <c r="TBJ54" s="1116"/>
      <c r="TBK54" s="1116"/>
      <c r="TBL54" s="1116"/>
      <c r="TBM54" s="1116"/>
      <c r="TBN54" s="1116"/>
      <c r="TBO54" s="1116"/>
      <c r="TBP54" s="1116"/>
      <c r="TBQ54" s="1116"/>
      <c r="TBR54" s="1116"/>
      <c r="TBS54" s="1116"/>
      <c r="TBT54" s="1116"/>
      <c r="TBU54" s="1116"/>
      <c r="TBV54" s="1116"/>
      <c r="TBW54" s="1116"/>
      <c r="TBX54" s="1116"/>
      <c r="TBY54" s="1116"/>
      <c r="TBZ54" s="1116"/>
      <c r="TCA54" s="1116"/>
      <c r="TCB54" s="1116"/>
      <c r="TCC54" s="1116"/>
      <c r="TCD54" s="1116"/>
      <c r="TCE54" s="1116"/>
      <c r="TCF54" s="1116"/>
      <c r="TCG54" s="1116"/>
      <c r="TCH54" s="1116"/>
      <c r="TCI54" s="1116"/>
      <c r="TCJ54" s="1116"/>
      <c r="TCK54" s="1116"/>
      <c r="TCL54" s="1116"/>
      <c r="TCM54" s="1116"/>
      <c r="TCN54" s="1116"/>
      <c r="TCO54" s="1116"/>
      <c r="TCP54" s="1116"/>
      <c r="TCQ54" s="1116"/>
      <c r="TCR54" s="1116"/>
      <c r="TCS54" s="1116"/>
      <c r="TCT54" s="1116"/>
      <c r="TCU54" s="1116"/>
      <c r="TCV54" s="1116"/>
      <c r="TCW54" s="1116"/>
      <c r="TCX54" s="1116"/>
      <c r="TCY54" s="1116"/>
      <c r="TCZ54" s="1116"/>
      <c r="TDA54" s="1116"/>
      <c r="TDB54" s="1116"/>
      <c r="TDC54" s="1116"/>
      <c r="TDD54" s="1116"/>
      <c r="TDE54" s="1116"/>
      <c r="TDF54" s="1116"/>
      <c r="TDG54" s="1116"/>
      <c r="TDH54" s="1116"/>
      <c r="TDI54" s="1116"/>
      <c r="TDJ54" s="1116"/>
      <c r="TDK54" s="1116"/>
      <c r="TDL54" s="1116"/>
      <c r="TDM54" s="1116"/>
      <c r="TDN54" s="1116"/>
      <c r="TDO54" s="1116"/>
      <c r="TDP54" s="1116"/>
      <c r="TDQ54" s="1116"/>
      <c r="TDR54" s="1116"/>
      <c r="TDS54" s="1116"/>
      <c r="TDT54" s="1116"/>
      <c r="TDU54" s="1116"/>
      <c r="TDV54" s="1116"/>
      <c r="TDW54" s="1116"/>
      <c r="TDX54" s="1116"/>
      <c r="TDY54" s="1116"/>
      <c r="TDZ54" s="1116"/>
      <c r="TEA54" s="1116"/>
      <c r="TEB54" s="1116"/>
      <c r="TEC54" s="1116"/>
      <c r="TED54" s="1116"/>
      <c r="TEE54" s="1116"/>
      <c r="TEF54" s="1116"/>
      <c r="TEG54" s="1116"/>
      <c r="TEH54" s="1116"/>
      <c r="TEI54" s="1116"/>
      <c r="TEJ54" s="1116"/>
      <c r="TEK54" s="1116"/>
      <c r="TEL54" s="1116"/>
      <c r="TEM54" s="1116"/>
      <c r="TEN54" s="1116"/>
      <c r="TEO54" s="1116"/>
      <c r="TEP54" s="1116"/>
      <c r="TEQ54" s="1116"/>
      <c r="TER54" s="1116"/>
      <c r="TES54" s="1116"/>
      <c r="TET54" s="1116"/>
      <c r="TEU54" s="1116"/>
      <c r="TEV54" s="1116"/>
      <c r="TEW54" s="1116"/>
      <c r="TEX54" s="1116"/>
      <c r="TEY54" s="1116"/>
      <c r="TEZ54" s="1116"/>
      <c r="TFA54" s="1116"/>
      <c r="TFB54" s="1116"/>
      <c r="TFC54" s="1116"/>
      <c r="TFD54" s="1116"/>
      <c r="TFE54" s="1116"/>
      <c r="TFF54" s="1116"/>
      <c r="TFG54" s="1116"/>
      <c r="TFH54" s="1116"/>
      <c r="TFI54" s="1116"/>
      <c r="TFJ54" s="1116"/>
      <c r="TFK54" s="1116"/>
      <c r="TFL54" s="1116"/>
      <c r="TFM54" s="1116"/>
      <c r="TFN54" s="1116"/>
      <c r="TFO54" s="1116"/>
      <c r="TFP54" s="1116"/>
      <c r="TFQ54" s="1116"/>
      <c r="TFR54" s="1116"/>
      <c r="TFS54" s="1116"/>
      <c r="TFT54" s="1116"/>
      <c r="TFU54" s="1116"/>
      <c r="TFV54" s="1116"/>
      <c r="TFW54" s="1116"/>
      <c r="TFX54" s="1116"/>
      <c r="TFY54" s="1116"/>
      <c r="TFZ54" s="1116"/>
      <c r="TGA54" s="1116"/>
      <c r="TGB54" s="1116"/>
      <c r="TGC54" s="1116"/>
      <c r="TGD54" s="1116"/>
      <c r="TGE54" s="1116"/>
      <c r="TGF54" s="1116"/>
      <c r="TGG54" s="1116"/>
      <c r="TGH54" s="1116"/>
      <c r="TGI54" s="1116"/>
      <c r="TGJ54" s="1116"/>
      <c r="TGK54" s="1116"/>
      <c r="TGL54" s="1116"/>
      <c r="TGM54" s="1116"/>
      <c r="TGN54" s="1116"/>
      <c r="TGO54" s="1116"/>
      <c r="TGP54" s="1116"/>
      <c r="TGQ54" s="1116"/>
      <c r="TGR54" s="1116"/>
      <c r="TGS54" s="1116"/>
      <c r="TGT54" s="1116"/>
      <c r="TGU54" s="1116"/>
      <c r="TGV54" s="1116"/>
      <c r="TGW54" s="1116"/>
      <c r="TGX54" s="1116"/>
      <c r="TGY54" s="1116"/>
      <c r="TGZ54" s="1116"/>
      <c r="THA54" s="1116"/>
      <c r="THB54" s="1116"/>
      <c r="THC54" s="1116"/>
      <c r="THD54" s="1116"/>
      <c r="THE54" s="1116"/>
      <c r="THF54" s="1116"/>
      <c r="THG54" s="1116"/>
      <c r="THH54" s="1116"/>
      <c r="THI54" s="1116"/>
      <c r="THJ54" s="1116"/>
      <c r="THK54" s="1116"/>
      <c r="THL54" s="1116"/>
      <c r="THM54" s="1116"/>
      <c r="THN54" s="1116"/>
      <c r="THO54" s="1116"/>
      <c r="THP54" s="1116"/>
      <c r="THQ54" s="1116"/>
      <c r="THR54" s="1116"/>
      <c r="THS54" s="1116"/>
      <c r="THT54" s="1116"/>
      <c r="THU54" s="1116"/>
      <c r="THV54" s="1116"/>
      <c r="THW54" s="1116"/>
      <c r="THX54" s="1116"/>
      <c r="THY54" s="1116"/>
      <c r="THZ54" s="1116"/>
      <c r="TIA54" s="1116"/>
      <c r="TIB54" s="1116"/>
      <c r="TIC54" s="1116"/>
      <c r="TID54" s="1116"/>
      <c r="TIE54" s="1116"/>
      <c r="TIF54" s="1116"/>
      <c r="TIG54" s="1116"/>
      <c r="TIH54" s="1116"/>
      <c r="TII54" s="1116"/>
      <c r="TIJ54" s="1116"/>
      <c r="TIK54" s="1116"/>
      <c r="TIL54" s="1116"/>
      <c r="TIM54" s="1116"/>
      <c r="TIN54" s="1116"/>
      <c r="TIO54" s="1116"/>
      <c r="TIP54" s="1116"/>
      <c r="TIQ54" s="1116"/>
      <c r="TIR54" s="1116"/>
      <c r="TIS54" s="1116"/>
      <c r="TIT54" s="1116"/>
      <c r="TIU54" s="1116"/>
      <c r="TIV54" s="1116"/>
      <c r="TIW54" s="1116"/>
      <c r="TIX54" s="1116"/>
      <c r="TIY54" s="1116"/>
      <c r="TIZ54" s="1116"/>
      <c r="TJA54" s="1116"/>
      <c r="TJB54" s="1116"/>
      <c r="TJC54" s="1116"/>
      <c r="TJD54" s="1116"/>
      <c r="TJE54" s="1116"/>
      <c r="TJF54" s="1116"/>
      <c r="TJG54" s="1116"/>
      <c r="TJH54" s="1116"/>
      <c r="TJI54" s="1116"/>
      <c r="TJJ54" s="1116"/>
      <c r="TJK54" s="1116"/>
      <c r="TJL54" s="1116"/>
      <c r="TJM54" s="1116"/>
      <c r="TJN54" s="1116"/>
      <c r="TJO54" s="1116"/>
      <c r="TJP54" s="1116"/>
      <c r="TJQ54" s="1116"/>
      <c r="TJR54" s="1116"/>
      <c r="TJS54" s="1116"/>
      <c r="TJT54" s="1116"/>
      <c r="TJU54" s="1116"/>
      <c r="TJV54" s="1116"/>
      <c r="TJW54" s="1116"/>
      <c r="TJX54" s="1116"/>
      <c r="TJY54" s="1116"/>
      <c r="TJZ54" s="1116"/>
      <c r="TKA54" s="1116"/>
      <c r="TKB54" s="1116"/>
      <c r="TKC54" s="1116"/>
      <c r="TKD54" s="1116"/>
      <c r="TKE54" s="1116"/>
      <c r="TKF54" s="1116"/>
      <c r="TKG54" s="1116"/>
      <c r="TKH54" s="1116"/>
      <c r="TKI54" s="1116"/>
      <c r="TKJ54" s="1116"/>
      <c r="TKK54" s="1116"/>
      <c r="TKL54" s="1116"/>
      <c r="TKM54" s="1116"/>
      <c r="TKN54" s="1116"/>
      <c r="TKO54" s="1116"/>
      <c r="TKP54" s="1116"/>
      <c r="TKQ54" s="1116"/>
      <c r="TKR54" s="1116"/>
      <c r="TKS54" s="1116"/>
      <c r="TKT54" s="1116"/>
      <c r="TKU54" s="1116"/>
      <c r="TKV54" s="1116"/>
      <c r="TKW54" s="1116"/>
      <c r="TKX54" s="1116"/>
      <c r="TKY54" s="1116"/>
      <c r="TKZ54" s="1116"/>
      <c r="TLA54" s="1116"/>
      <c r="TLB54" s="1116"/>
      <c r="TLC54" s="1116"/>
      <c r="TLD54" s="1116"/>
      <c r="TLE54" s="1116"/>
      <c r="TLF54" s="1116"/>
      <c r="TLG54" s="1116"/>
      <c r="TLH54" s="1116"/>
      <c r="TLI54" s="1116"/>
      <c r="TLJ54" s="1116"/>
      <c r="TLK54" s="1116"/>
      <c r="TLL54" s="1116"/>
      <c r="TLM54" s="1116"/>
      <c r="TLN54" s="1116"/>
      <c r="TLO54" s="1116"/>
      <c r="TLP54" s="1116"/>
      <c r="TLQ54" s="1116"/>
      <c r="TLR54" s="1116"/>
      <c r="TLS54" s="1116"/>
      <c r="TLT54" s="1116"/>
      <c r="TLU54" s="1116"/>
      <c r="TLV54" s="1116"/>
      <c r="TLW54" s="1116"/>
      <c r="TLX54" s="1116"/>
      <c r="TLY54" s="1116"/>
      <c r="TLZ54" s="1116"/>
      <c r="TMA54" s="1116"/>
      <c r="TMB54" s="1116"/>
      <c r="TMC54" s="1116"/>
      <c r="TMD54" s="1116"/>
      <c r="TME54" s="1116"/>
      <c r="TMF54" s="1116"/>
      <c r="TMG54" s="1116"/>
      <c r="TMH54" s="1116"/>
      <c r="TMI54" s="1116"/>
      <c r="TMJ54" s="1116"/>
      <c r="TMK54" s="1116"/>
      <c r="TML54" s="1116"/>
      <c r="TMM54" s="1116"/>
      <c r="TMN54" s="1116"/>
      <c r="TMO54" s="1116"/>
      <c r="TMP54" s="1116"/>
      <c r="TMQ54" s="1116"/>
      <c r="TMR54" s="1116"/>
      <c r="TMS54" s="1116"/>
      <c r="TMT54" s="1116"/>
      <c r="TMU54" s="1116"/>
      <c r="TMV54" s="1116"/>
      <c r="TMW54" s="1116"/>
      <c r="TMX54" s="1116"/>
      <c r="TMY54" s="1116"/>
      <c r="TMZ54" s="1116"/>
      <c r="TNA54" s="1116"/>
      <c r="TNB54" s="1116"/>
      <c r="TNC54" s="1116"/>
      <c r="TND54" s="1116"/>
      <c r="TNE54" s="1116"/>
      <c r="TNF54" s="1116"/>
      <c r="TNG54" s="1116"/>
      <c r="TNH54" s="1116"/>
      <c r="TNI54" s="1116"/>
      <c r="TNJ54" s="1116"/>
      <c r="TNK54" s="1116"/>
      <c r="TNL54" s="1116"/>
      <c r="TNM54" s="1116"/>
      <c r="TNN54" s="1116"/>
      <c r="TNO54" s="1116"/>
      <c r="TNP54" s="1116"/>
      <c r="TNQ54" s="1116"/>
      <c r="TNR54" s="1116"/>
      <c r="TNS54" s="1116"/>
      <c r="TNT54" s="1116"/>
      <c r="TNU54" s="1116"/>
      <c r="TNV54" s="1116"/>
      <c r="TNW54" s="1116"/>
      <c r="TNX54" s="1116"/>
      <c r="TNY54" s="1116"/>
      <c r="TNZ54" s="1116"/>
      <c r="TOA54" s="1116"/>
      <c r="TOB54" s="1116"/>
      <c r="TOC54" s="1116"/>
      <c r="TOD54" s="1116"/>
      <c r="TOE54" s="1116"/>
      <c r="TOF54" s="1116"/>
      <c r="TOG54" s="1116"/>
      <c r="TOH54" s="1116"/>
      <c r="TOI54" s="1116"/>
      <c r="TOJ54" s="1116"/>
      <c r="TOK54" s="1116"/>
      <c r="TOL54" s="1116"/>
      <c r="TOM54" s="1116"/>
      <c r="TON54" s="1116"/>
      <c r="TOO54" s="1116"/>
      <c r="TOP54" s="1116"/>
      <c r="TOQ54" s="1116"/>
      <c r="TOR54" s="1116"/>
      <c r="TOS54" s="1116"/>
      <c r="TOT54" s="1116"/>
      <c r="TOU54" s="1116"/>
      <c r="TOV54" s="1116"/>
      <c r="TOW54" s="1116"/>
      <c r="TOX54" s="1116"/>
      <c r="TOY54" s="1116"/>
      <c r="TOZ54" s="1116"/>
      <c r="TPA54" s="1116"/>
      <c r="TPB54" s="1116"/>
      <c r="TPC54" s="1116"/>
      <c r="TPD54" s="1116"/>
      <c r="TPE54" s="1116"/>
      <c r="TPF54" s="1116"/>
      <c r="TPG54" s="1116"/>
      <c r="TPH54" s="1116"/>
      <c r="TPI54" s="1116"/>
      <c r="TPJ54" s="1116"/>
      <c r="TPK54" s="1116"/>
      <c r="TPL54" s="1116"/>
      <c r="TPM54" s="1116"/>
      <c r="TPN54" s="1116"/>
      <c r="TPO54" s="1116"/>
      <c r="TPP54" s="1116"/>
      <c r="TPQ54" s="1116"/>
      <c r="TPR54" s="1116"/>
      <c r="TPS54" s="1116"/>
      <c r="TPT54" s="1116"/>
      <c r="TPU54" s="1116"/>
      <c r="TPV54" s="1116"/>
      <c r="TPW54" s="1116"/>
      <c r="TPX54" s="1116"/>
      <c r="TPY54" s="1116"/>
      <c r="TPZ54" s="1116"/>
      <c r="TQA54" s="1116"/>
      <c r="TQB54" s="1116"/>
      <c r="TQC54" s="1116"/>
      <c r="TQD54" s="1116"/>
      <c r="TQE54" s="1116"/>
      <c r="TQF54" s="1116"/>
      <c r="TQG54" s="1116"/>
      <c r="TQH54" s="1116"/>
      <c r="TQI54" s="1116"/>
      <c r="TQJ54" s="1116"/>
      <c r="TQK54" s="1116"/>
      <c r="TQL54" s="1116"/>
      <c r="TQM54" s="1116"/>
      <c r="TQN54" s="1116"/>
      <c r="TQO54" s="1116"/>
      <c r="TQP54" s="1116"/>
      <c r="TQQ54" s="1116"/>
      <c r="TQR54" s="1116"/>
      <c r="TQS54" s="1116"/>
      <c r="TQT54" s="1116"/>
      <c r="TQU54" s="1116"/>
      <c r="TQV54" s="1116"/>
      <c r="TQW54" s="1116"/>
      <c r="TQX54" s="1116"/>
      <c r="TQY54" s="1116"/>
      <c r="TQZ54" s="1116"/>
      <c r="TRA54" s="1116"/>
      <c r="TRB54" s="1116"/>
      <c r="TRC54" s="1116"/>
      <c r="TRD54" s="1116"/>
      <c r="TRE54" s="1116"/>
      <c r="TRF54" s="1116"/>
      <c r="TRG54" s="1116"/>
      <c r="TRH54" s="1116"/>
      <c r="TRI54" s="1116"/>
      <c r="TRJ54" s="1116"/>
      <c r="TRK54" s="1116"/>
      <c r="TRL54" s="1116"/>
      <c r="TRM54" s="1116"/>
      <c r="TRN54" s="1116"/>
      <c r="TRO54" s="1116"/>
      <c r="TRP54" s="1116"/>
      <c r="TRQ54" s="1116"/>
      <c r="TRR54" s="1116"/>
      <c r="TRS54" s="1116"/>
      <c r="TRT54" s="1116"/>
      <c r="TRU54" s="1116"/>
      <c r="TRV54" s="1116"/>
      <c r="TRW54" s="1116"/>
      <c r="TRX54" s="1116"/>
      <c r="TRY54" s="1116"/>
      <c r="TRZ54" s="1116"/>
      <c r="TSA54" s="1116"/>
      <c r="TSB54" s="1116"/>
      <c r="TSC54" s="1116"/>
      <c r="TSD54" s="1116"/>
      <c r="TSE54" s="1116"/>
      <c r="TSF54" s="1116"/>
      <c r="TSG54" s="1116"/>
      <c r="TSH54" s="1116"/>
      <c r="TSI54" s="1116"/>
      <c r="TSJ54" s="1116"/>
      <c r="TSK54" s="1116"/>
      <c r="TSL54" s="1116"/>
      <c r="TSM54" s="1116"/>
      <c r="TSN54" s="1116"/>
      <c r="TSO54" s="1116"/>
      <c r="TSP54" s="1116"/>
      <c r="TSQ54" s="1116"/>
      <c r="TSR54" s="1116"/>
      <c r="TSS54" s="1116"/>
      <c r="TST54" s="1116"/>
      <c r="TSU54" s="1116"/>
      <c r="TSV54" s="1116"/>
      <c r="TSW54" s="1116"/>
      <c r="TSX54" s="1116"/>
      <c r="TSY54" s="1116"/>
      <c r="TSZ54" s="1116"/>
      <c r="TTA54" s="1116"/>
      <c r="TTB54" s="1116"/>
      <c r="TTC54" s="1116"/>
      <c r="TTD54" s="1116"/>
      <c r="TTE54" s="1116"/>
      <c r="TTF54" s="1116"/>
      <c r="TTG54" s="1116"/>
      <c r="TTH54" s="1116"/>
      <c r="TTI54" s="1116"/>
      <c r="TTJ54" s="1116"/>
      <c r="TTK54" s="1116"/>
      <c r="TTL54" s="1116"/>
      <c r="TTM54" s="1116"/>
      <c r="TTN54" s="1116"/>
      <c r="TTO54" s="1116"/>
      <c r="TTP54" s="1116"/>
      <c r="TTQ54" s="1116"/>
      <c r="TTR54" s="1116"/>
      <c r="TTS54" s="1116"/>
      <c r="TTT54" s="1116"/>
      <c r="TTU54" s="1116"/>
      <c r="TTV54" s="1116"/>
      <c r="TTW54" s="1116"/>
      <c r="TTX54" s="1116"/>
      <c r="TTY54" s="1116"/>
      <c r="TTZ54" s="1116"/>
      <c r="TUA54" s="1116"/>
      <c r="TUB54" s="1116"/>
      <c r="TUC54" s="1116"/>
      <c r="TUD54" s="1116"/>
      <c r="TUE54" s="1116"/>
      <c r="TUF54" s="1116"/>
      <c r="TUG54" s="1116"/>
      <c r="TUH54" s="1116"/>
      <c r="TUI54" s="1116"/>
      <c r="TUJ54" s="1116"/>
      <c r="TUK54" s="1116"/>
      <c r="TUL54" s="1116"/>
      <c r="TUM54" s="1116"/>
      <c r="TUN54" s="1116"/>
      <c r="TUO54" s="1116"/>
      <c r="TUP54" s="1116"/>
      <c r="TUQ54" s="1116"/>
      <c r="TUR54" s="1116"/>
      <c r="TUS54" s="1116"/>
      <c r="TUT54" s="1116"/>
      <c r="TUU54" s="1116"/>
      <c r="TUV54" s="1116"/>
      <c r="TUW54" s="1116"/>
      <c r="TUX54" s="1116"/>
      <c r="TUY54" s="1116"/>
      <c r="TUZ54" s="1116"/>
      <c r="TVA54" s="1116"/>
      <c r="TVB54" s="1116"/>
      <c r="TVC54" s="1116"/>
      <c r="TVD54" s="1116"/>
      <c r="TVE54" s="1116"/>
      <c r="TVF54" s="1116"/>
      <c r="TVG54" s="1116"/>
      <c r="TVH54" s="1116"/>
      <c r="TVI54" s="1116"/>
      <c r="TVJ54" s="1116"/>
      <c r="TVK54" s="1116"/>
      <c r="TVL54" s="1116"/>
      <c r="TVM54" s="1116"/>
      <c r="TVN54" s="1116"/>
      <c r="TVO54" s="1116"/>
      <c r="TVP54" s="1116"/>
      <c r="TVQ54" s="1116"/>
      <c r="TVR54" s="1116"/>
      <c r="TVS54" s="1116"/>
      <c r="TVT54" s="1116"/>
      <c r="TVU54" s="1116"/>
      <c r="TVV54" s="1116"/>
      <c r="TVW54" s="1116"/>
      <c r="TVX54" s="1116"/>
      <c r="TVY54" s="1116"/>
      <c r="TVZ54" s="1116"/>
      <c r="TWA54" s="1116"/>
      <c r="TWB54" s="1116"/>
      <c r="TWC54" s="1116"/>
      <c r="TWD54" s="1116"/>
      <c r="TWE54" s="1116"/>
      <c r="TWF54" s="1116"/>
      <c r="TWG54" s="1116"/>
      <c r="TWH54" s="1116"/>
      <c r="TWI54" s="1116"/>
      <c r="TWJ54" s="1116"/>
      <c r="TWK54" s="1116"/>
      <c r="TWL54" s="1116"/>
      <c r="TWM54" s="1116"/>
      <c r="TWN54" s="1116"/>
      <c r="TWO54" s="1116"/>
      <c r="TWP54" s="1116"/>
      <c r="TWQ54" s="1116"/>
      <c r="TWR54" s="1116"/>
      <c r="TWS54" s="1116"/>
      <c r="TWT54" s="1116"/>
      <c r="TWU54" s="1116"/>
      <c r="TWV54" s="1116"/>
      <c r="TWW54" s="1116"/>
      <c r="TWX54" s="1116"/>
      <c r="TWY54" s="1116"/>
      <c r="TWZ54" s="1116"/>
      <c r="TXA54" s="1116"/>
      <c r="TXB54" s="1116"/>
      <c r="TXC54" s="1116"/>
      <c r="TXD54" s="1116"/>
      <c r="TXE54" s="1116"/>
      <c r="TXF54" s="1116"/>
      <c r="TXG54" s="1116"/>
      <c r="TXH54" s="1116"/>
      <c r="TXI54" s="1116"/>
      <c r="TXJ54" s="1116"/>
      <c r="TXK54" s="1116"/>
      <c r="TXL54" s="1116"/>
      <c r="TXM54" s="1116"/>
      <c r="TXN54" s="1116"/>
      <c r="TXO54" s="1116"/>
      <c r="TXP54" s="1116"/>
      <c r="TXQ54" s="1116"/>
      <c r="TXR54" s="1116"/>
      <c r="TXS54" s="1116"/>
      <c r="TXT54" s="1116"/>
      <c r="TXU54" s="1116"/>
      <c r="TXV54" s="1116"/>
      <c r="TXW54" s="1116"/>
      <c r="TXX54" s="1116"/>
      <c r="TXY54" s="1116"/>
      <c r="TXZ54" s="1116"/>
      <c r="TYA54" s="1116"/>
      <c r="TYB54" s="1116"/>
      <c r="TYC54" s="1116"/>
      <c r="TYD54" s="1116"/>
      <c r="TYE54" s="1116"/>
      <c r="TYF54" s="1116"/>
      <c r="TYG54" s="1116"/>
      <c r="TYH54" s="1116"/>
      <c r="TYI54" s="1116"/>
      <c r="TYJ54" s="1116"/>
      <c r="TYK54" s="1116"/>
      <c r="TYL54" s="1116"/>
      <c r="TYM54" s="1116"/>
      <c r="TYN54" s="1116"/>
      <c r="TYO54" s="1116"/>
      <c r="TYP54" s="1116"/>
      <c r="TYQ54" s="1116"/>
      <c r="TYR54" s="1116"/>
      <c r="TYS54" s="1116"/>
      <c r="TYT54" s="1116"/>
      <c r="TYU54" s="1116"/>
      <c r="TYV54" s="1116"/>
      <c r="TYW54" s="1116"/>
      <c r="TYX54" s="1116"/>
      <c r="TYY54" s="1116"/>
      <c r="TYZ54" s="1116"/>
      <c r="TZA54" s="1116"/>
      <c r="TZB54" s="1116"/>
      <c r="TZC54" s="1116"/>
      <c r="TZD54" s="1116"/>
      <c r="TZE54" s="1116"/>
      <c r="TZF54" s="1116"/>
      <c r="TZG54" s="1116"/>
      <c r="TZH54" s="1116"/>
      <c r="TZI54" s="1116"/>
      <c r="TZJ54" s="1116"/>
      <c r="TZK54" s="1116"/>
      <c r="TZL54" s="1116"/>
      <c r="TZM54" s="1116"/>
      <c r="TZN54" s="1116"/>
      <c r="TZO54" s="1116"/>
      <c r="TZP54" s="1116"/>
      <c r="TZQ54" s="1116"/>
      <c r="TZR54" s="1116"/>
      <c r="TZS54" s="1116"/>
      <c r="TZT54" s="1116"/>
      <c r="TZU54" s="1116"/>
      <c r="TZV54" s="1116"/>
      <c r="TZW54" s="1116"/>
      <c r="TZX54" s="1116"/>
      <c r="TZY54" s="1116"/>
      <c r="TZZ54" s="1116"/>
      <c r="UAA54" s="1116"/>
      <c r="UAB54" s="1116"/>
      <c r="UAC54" s="1116"/>
      <c r="UAD54" s="1116"/>
      <c r="UAE54" s="1116"/>
      <c r="UAF54" s="1116"/>
      <c r="UAG54" s="1116"/>
      <c r="UAH54" s="1116"/>
      <c r="UAI54" s="1116"/>
      <c r="UAJ54" s="1116"/>
      <c r="UAK54" s="1116"/>
      <c r="UAL54" s="1116"/>
      <c r="UAM54" s="1116"/>
      <c r="UAN54" s="1116"/>
      <c r="UAO54" s="1116"/>
      <c r="UAP54" s="1116"/>
      <c r="UAQ54" s="1116"/>
      <c r="UAR54" s="1116"/>
      <c r="UAS54" s="1116"/>
      <c r="UAT54" s="1116"/>
      <c r="UAU54" s="1116"/>
      <c r="UAV54" s="1116"/>
      <c r="UAW54" s="1116"/>
      <c r="UAX54" s="1116"/>
      <c r="UAY54" s="1116"/>
      <c r="UAZ54" s="1116"/>
      <c r="UBA54" s="1116"/>
      <c r="UBB54" s="1116"/>
      <c r="UBC54" s="1116"/>
      <c r="UBD54" s="1116"/>
      <c r="UBE54" s="1116"/>
      <c r="UBF54" s="1116"/>
      <c r="UBG54" s="1116"/>
      <c r="UBH54" s="1116"/>
      <c r="UBI54" s="1116"/>
      <c r="UBJ54" s="1116"/>
      <c r="UBK54" s="1116"/>
      <c r="UBL54" s="1116"/>
      <c r="UBM54" s="1116"/>
      <c r="UBN54" s="1116"/>
      <c r="UBO54" s="1116"/>
      <c r="UBP54" s="1116"/>
      <c r="UBQ54" s="1116"/>
      <c r="UBR54" s="1116"/>
      <c r="UBS54" s="1116"/>
      <c r="UBT54" s="1116"/>
      <c r="UBU54" s="1116"/>
      <c r="UBV54" s="1116"/>
      <c r="UBW54" s="1116"/>
      <c r="UBX54" s="1116"/>
      <c r="UBY54" s="1116"/>
      <c r="UBZ54" s="1116"/>
      <c r="UCA54" s="1116"/>
      <c r="UCB54" s="1116"/>
      <c r="UCC54" s="1116"/>
      <c r="UCD54" s="1116"/>
      <c r="UCE54" s="1116"/>
      <c r="UCF54" s="1116"/>
      <c r="UCG54" s="1116"/>
      <c r="UCH54" s="1116"/>
      <c r="UCI54" s="1116"/>
      <c r="UCJ54" s="1116"/>
      <c r="UCK54" s="1116"/>
      <c r="UCL54" s="1116"/>
      <c r="UCM54" s="1116"/>
      <c r="UCN54" s="1116"/>
      <c r="UCO54" s="1116"/>
      <c r="UCP54" s="1116"/>
      <c r="UCQ54" s="1116"/>
      <c r="UCR54" s="1116"/>
      <c r="UCS54" s="1116"/>
      <c r="UCT54" s="1116"/>
      <c r="UCU54" s="1116"/>
      <c r="UCV54" s="1116"/>
      <c r="UCW54" s="1116"/>
      <c r="UCX54" s="1116"/>
      <c r="UCY54" s="1116"/>
      <c r="UCZ54" s="1116"/>
      <c r="UDA54" s="1116"/>
      <c r="UDB54" s="1116"/>
      <c r="UDC54" s="1116"/>
      <c r="UDD54" s="1116"/>
      <c r="UDE54" s="1116"/>
      <c r="UDF54" s="1116"/>
      <c r="UDG54" s="1116"/>
      <c r="UDH54" s="1116"/>
      <c r="UDI54" s="1116"/>
      <c r="UDJ54" s="1116"/>
      <c r="UDK54" s="1116"/>
      <c r="UDL54" s="1116"/>
      <c r="UDM54" s="1116"/>
      <c r="UDN54" s="1116"/>
      <c r="UDO54" s="1116"/>
      <c r="UDP54" s="1116"/>
      <c r="UDQ54" s="1116"/>
      <c r="UDR54" s="1116"/>
      <c r="UDS54" s="1116"/>
      <c r="UDT54" s="1116"/>
      <c r="UDU54" s="1116"/>
      <c r="UDV54" s="1116"/>
      <c r="UDW54" s="1116"/>
      <c r="UDX54" s="1116"/>
      <c r="UDY54" s="1116"/>
      <c r="UDZ54" s="1116"/>
      <c r="UEA54" s="1116"/>
      <c r="UEB54" s="1116"/>
      <c r="UEC54" s="1116"/>
      <c r="UED54" s="1116"/>
      <c r="UEE54" s="1116"/>
      <c r="UEF54" s="1116"/>
      <c r="UEG54" s="1116"/>
      <c r="UEH54" s="1116"/>
      <c r="UEI54" s="1116"/>
      <c r="UEJ54" s="1116"/>
      <c r="UEK54" s="1116"/>
      <c r="UEL54" s="1116"/>
      <c r="UEM54" s="1116"/>
      <c r="UEN54" s="1116"/>
      <c r="UEO54" s="1116"/>
      <c r="UEP54" s="1116"/>
      <c r="UEQ54" s="1116"/>
      <c r="UER54" s="1116"/>
      <c r="UES54" s="1116"/>
      <c r="UET54" s="1116"/>
      <c r="UEU54" s="1116"/>
      <c r="UEV54" s="1116"/>
      <c r="UEW54" s="1116"/>
      <c r="UEX54" s="1116"/>
      <c r="UEY54" s="1116"/>
      <c r="UEZ54" s="1116"/>
      <c r="UFA54" s="1116"/>
      <c r="UFB54" s="1116"/>
      <c r="UFC54" s="1116"/>
      <c r="UFD54" s="1116"/>
      <c r="UFE54" s="1116"/>
      <c r="UFF54" s="1116"/>
      <c r="UFG54" s="1116"/>
      <c r="UFH54" s="1116"/>
      <c r="UFI54" s="1116"/>
      <c r="UFJ54" s="1116"/>
      <c r="UFK54" s="1116"/>
      <c r="UFL54" s="1116"/>
      <c r="UFM54" s="1116"/>
      <c r="UFN54" s="1116"/>
      <c r="UFO54" s="1116"/>
      <c r="UFP54" s="1116"/>
      <c r="UFQ54" s="1116"/>
      <c r="UFR54" s="1116"/>
      <c r="UFS54" s="1116"/>
      <c r="UFT54" s="1116"/>
      <c r="UFU54" s="1116"/>
      <c r="UFV54" s="1116"/>
      <c r="UFW54" s="1116"/>
      <c r="UFX54" s="1116"/>
      <c r="UFY54" s="1116"/>
      <c r="UFZ54" s="1116"/>
      <c r="UGA54" s="1116"/>
      <c r="UGB54" s="1116"/>
      <c r="UGC54" s="1116"/>
      <c r="UGD54" s="1116"/>
      <c r="UGE54" s="1116"/>
      <c r="UGF54" s="1116"/>
      <c r="UGG54" s="1116"/>
      <c r="UGH54" s="1116"/>
      <c r="UGI54" s="1116"/>
      <c r="UGJ54" s="1116"/>
      <c r="UGK54" s="1116"/>
      <c r="UGL54" s="1116"/>
      <c r="UGM54" s="1116"/>
      <c r="UGN54" s="1116"/>
      <c r="UGO54" s="1116"/>
      <c r="UGP54" s="1116"/>
      <c r="UGQ54" s="1116"/>
      <c r="UGR54" s="1116"/>
      <c r="UGS54" s="1116"/>
      <c r="UGT54" s="1116"/>
      <c r="UGU54" s="1116"/>
      <c r="UGV54" s="1116"/>
      <c r="UGW54" s="1116"/>
      <c r="UGX54" s="1116"/>
      <c r="UGY54" s="1116"/>
      <c r="UGZ54" s="1116"/>
      <c r="UHA54" s="1116"/>
      <c r="UHB54" s="1116"/>
      <c r="UHC54" s="1116"/>
      <c r="UHD54" s="1116"/>
      <c r="UHE54" s="1116"/>
      <c r="UHF54" s="1116"/>
      <c r="UHG54" s="1116"/>
      <c r="UHH54" s="1116"/>
      <c r="UHI54" s="1116"/>
      <c r="UHJ54" s="1116"/>
      <c r="UHK54" s="1116"/>
      <c r="UHL54" s="1116"/>
      <c r="UHM54" s="1116"/>
      <c r="UHN54" s="1116"/>
      <c r="UHO54" s="1116"/>
      <c r="UHP54" s="1116"/>
      <c r="UHQ54" s="1116"/>
      <c r="UHR54" s="1116"/>
      <c r="UHS54" s="1116"/>
      <c r="UHT54" s="1116"/>
      <c r="UHU54" s="1116"/>
      <c r="UHV54" s="1116"/>
      <c r="UHW54" s="1116"/>
      <c r="UHX54" s="1116"/>
      <c r="UHY54" s="1116"/>
      <c r="UHZ54" s="1116"/>
      <c r="UIA54" s="1116"/>
      <c r="UIB54" s="1116"/>
      <c r="UIC54" s="1116"/>
      <c r="UID54" s="1116"/>
      <c r="UIE54" s="1116"/>
      <c r="UIF54" s="1116"/>
      <c r="UIG54" s="1116"/>
      <c r="UIH54" s="1116"/>
      <c r="UII54" s="1116"/>
      <c r="UIJ54" s="1116"/>
      <c r="UIK54" s="1116"/>
      <c r="UIL54" s="1116"/>
      <c r="UIM54" s="1116"/>
      <c r="UIN54" s="1116"/>
      <c r="UIO54" s="1116"/>
      <c r="UIP54" s="1116"/>
      <c r="UIQ54" s="1116"/>
      <c r="UIR54" s="1116"/>
      <c r="UIS54" s="1116"/>
      <c r="UIT54" s="1116"/>
      <c r="UIU54" s="1116"/>
      <c r="UIV54" s="1116"/>
      <c r="UIW54" s="1116"/>
      <c r="UIX54" s="1116"/>
      <c r="UIY54" s="1116"/>
      <c r="UIZ54" s="1116"/>
      <c r="UJA54" s="1116"/>
      <c r="UJB54" s="1116"/>
      <c r="UJC54" s="1116"/>
      <c r="UJD54" s="1116"/>
      <c r="UJE54" s="1116"/>
      <c r="UJF54" s="1116"/>
      <c r="UJG54" s="1116"/>
      <c r="UJH54" s="1116"/>
      <c r="UJI54" s="1116"/>
      <c r="UJJ54" s="1116"/>
      <c r="UJK54" s="1116"/>
      <c r="UJL54" s="1116"/>
      <c r="UJM54" s="1116"/>
      <c r="UJN54" s="1116"/>
      <c r="UJO54" s="1116"/>
      <c r="UJP54" s="1116"/>
      <c r="UJQ54" s="1116"/>
      <c r="UJR54" s="1116"/>
      <c r="UJS54" s="1116"/>
      <c r="UJT54" s="1116"/>
      <c r="UJU54" s="1116"/>
      <c r="UJV54" s="1116"/>
      <c r="UJW54" s="1116"/>
      <c r="UJX54" s="1116"/>
      <c r="UJY54" s="1116"/>
      <c r="UJZ54" s="1116"/>
      <c r="UKA54" s="1116"/>
      <c r="UKB54" s="1116"/>
      <c r="UKC54" s="1116"/>
      <c r="UKD54" s="1116"/>
      <c r="UKE54" s="1116"/>
      <c r="UKF54" s="1116"/>
      <c r="UKG54" s="1116"/>
      <c r="UKH54" s="1116"/>
      <c r="UKI54" s="1116"/>
      <c r="UKJ54" s="1116"/>
      <c r="UKK54" s="1116"/>
      <c r="UKL54" s="1116"/>
      <c r="UKM54" s="1116"/>
      <c r="UKN54" s="1116"/>
      <c r="UKO54" s="1116"/>
      <c r="UKP54" s="1116"/>
      <c r="UKQ54" s="1116"/>
      <c r="UKR54" s="1116"/>
      <c r="UKS54" s="1116"/>
      <c r="UKT54" s="1116"/>
      <c r="UKU54" s="1116"/>
      <c r="UKV54" s="1116"/>
      <c r="UKW54" s="1116"/>
      <c r="UKX54" s="1116"/>
      <c r="UKY54" s="1116"/>
      <c r="UKZ54" s="1116"/>
      <c r="ULA54" s="1116"/>
      <c r="ULB54" s="1116"/>
      <c r="ULC54" s="1116"/>
      <c r="ULD54" s="1116"/>
      <c r="ULE54" s="1116"/>
      <c r="ULF54" s="1116"/>
      <c r="ULG54" s="1116"/>
      <c r="ULH54" s="1116"/>
      <c r="ULI54" s="1116"/>
      <c r="ULJ54" s="1116"/>
      <c r="ULK54" s="1116"/>
      <c r="ULL54" s="1116"/>
      <c r="ULM54" s="1116"/>
      <c r="ULN54" s="1116"/>
      <c r="ULO54" s="1116"/>
      <c r="ULP54" s="1116"/>
      <c r="ULQ54" s="1116"/>
      <c r="ULR54" s="1116"/>
      <c r="ULS54" s="1116"/>
      <c r="ULT54" s="1116"/>
      <c r="ULU54" s="1116"/>
      <c r="ULV54" s="1116"/>
      <c r="ULW54" s="1116"/>
      <c r="ULX54" s="1116"/>
      <c r="ULY54" s="1116"/>
      <c r="ULZ54" s="1116"/>
      <c r="UMA54" s="1116"/>
      <c r="UMB54" s="1116"/>
      <c r="UMC54" s="1116"/>
      <c r="UMD54" s="1116"/>
      <c r="UME54" s="1116"/>
      <c r="UMF54" s="1116"/>
      <c r="UMG54" s="1116"/>
      <c r="UMH54" s="1116"/>
      <c r="UMI54" s="1116"/>
      <c r="UMJ54" s="1116"/>
      <c r="UMK54" s="1116"/>
      <c r="UML54" s="1116"/>
      <c r="UMM54" s="1116"/>
      <c r="UMN54" s="1116"/>
      <c r="UMO54" s="1116"/>
      <c r="UMP54" s="1116"/>
      <c r="UMQ54" s="1116"/>
      <c r="UMR54" s="1116"/>
      <c r="UMS54" s="1116"/>
      <c r="UMT54" s="1116"/>
      <c r="UMU54" s="1116"/>
      <c r="UMV54" s="1116"/>
      <c r="UMW54" s="1116"/>
      <c r="UMX54" s="1116"/>
      <c r="UMY54" s="1116"/>
      <c r="UMZ54" s="1116"/>
      <c r="UNA54" s="1116"/>
      <c r="UNB54" s="1116"/>
      <c r="UNC54" s="1116"/>
      <c r="UND54" s="1116"/>
      <c r="UNE54" s="1116"/>
      <c r="UNF54" s="1116"/>
      <c r="UNG54" s="1116"/>
      <c r="UNH54" s="1116"/>
      <c r="UNI54" s="1116"/>
      <c r="UNJ54" s="1116"/>
      <c r="UNK54" s="1116"/>
      <c r="UNL54" s="1116"/>
      <c r="UNM54" s="1116"/>
      <c r="UNN54" s="1116"/>
      <c r="UNO54" s="1116"/>
      <c r="UNP54" s="1116"/>
      <c r="UNQ54" s="1116"/>
      <c r="UNR54" s="1116"/>
      <c r="UNS54" s="1116"/>
      <c r="UNT54" s="1116"/>
      <c r="UNU54" s="1116"/>
      <c r="UNV54" s="1116"/>
      <c r="UNW54" s="1116"/>
      <c r="UNX54" s="1116"/>
      <c r="UNY54" s="1116"/>
      <c r="UNZ54" s="1116"/>
      <c r="UOA54" s="1116"/>
      <c r="UOB54" s="1116"/>
      <c r="UOC54" s="1116"/>
      <c r="UOD54" s="1116"/>
      <c r="UOE54" s="1116"/>
      <c r="UOF54" s="1116"/>
      <c r="UOG54" s="1116"/>
      <c r="UOH54" s="1116"/>
      <c r="UOI54" s="1116"/>
      <c r="UOJ54" s="1116"/>
      <c r="UOK54" s="1116"/>
      <c r="UOL54" s="1116"/>
      <c r="UOM54" s="1116"/>
      <c r="UON54" s="1116"/>
      <c r="UOO54" s="1116"/>
      <c r="UOP54" s="1116"/>
      <c r="UOQ54" s="1116"/>
      <c r="UOR54" s="1116"/>
      <c r="UOS54" s="1116"/>
      <c r="UOT54" s="1116"/>
      <c r="UOU54" s="1116"/>
      <c r="UOV54" s="1116"/>
      <c r="UOW54" s="1116"/>
      <c r="UOX54" s="1116"/>
      <c r="UOY54" s="1116"/>
      <c r="UOZ54" s="1116"/>
      <c r="UPA54" s="1116"/>
      <c r="UPB54" s="1116"/>
      <c r="UPC54" s="1116"/>
      <c r="UPD54" s="1116"/>
      <c r="UPE54" s="1116"/>
      <c r="UPF54" s="1116"/>
      <c r="UPG54" s="1116"/>
      <c r="UPH54" s="1116"/>
      <c r="UPI54" s="1116"/>
      <c r="UPJ54" s="1116"/>
      <c r="UPK54" s="1116"/>
      <c r="UPL54" s="1116"/>
      <c r="UPM54" s="1116"/>
      <c r="UPN54" s="1116"/>
      <c r="UPO54" s="1116"/>
      <c r="UPP54" s="1116"/>
      <c r="UPQ54" s="1116"/>
      <c r="UPR54" s="1116"/>
      <c r="UPS54" s="1116"/>
      <c r="UPT54" s="1116"/>
      <c r="UPU54" s="1116"/>
      <c r="UPV54" s="1116"/>
      <c r="UPW54" s="1116"/>
      <c r="UPX54" s="1116"/>
      <c r="UPY54" s="1116"/>
      <c r="UPZ54" s="1116"/>
      <c r="UQA54" s="1116"/>
      <c r="UQB54" s="1116"/>
      <c r="UQC54" s="1116"/>
      <c r="UQD54" s="1116"/>
      <c r="UQE54" s="1116"/>
      <c r="UQF54" s="1116"/>
      <c r="UQG54" s="1116"/>
      <c r="UQH54" s="1116"/>
      <c r="UQI54" s="1116"/>
      <c r="UQJ54" s="1116"/>
      <c r="UQK54" s="1116"/>
      <c r="UQL54" s="1116"/>
      <c r="UQM54" s="1116"/>
      <c r="UQN54" s="1116"/>
      <c r="UQO54" s="1116"/>
      <c r="UQP54" s="1116"/>
      <c r="UQQ54" s="1116"/>
      <c r="UQR54" s="1116"/>
      <c r="UQS54" s="1116"/>
      <c r="UQT54" s="1116"/>
      <c r="UQU54" s="1116"/>
      <c r="UQV54" s="1116"/>
      <c r="UQW54" s="1116"/>
      <c r="UQX54" s="1116"/>
      <c r="UQY54" s="1116"/>
      <c r="UQZ54" s="1116"/>
      <c r="URA54" s="1116"/>
      <c r="URB54" s="1116"/>
      <c r="URC54" s="1116"/>
      <c r="URD54" s="1116"/>
      <c r="URE54" s="1116"/>
      <c r="URF54" s="1116"/>
      <c r="URG54" s="1116"/>
      <c r="URH54" s="1116"/>
      <c r="URI54" s="1116"/>
      <c r="URJ54" s="1116"/>
      <c r="URK54" s="1116"/>
      <c r="URL54" s="1116"/>
      <c r="URM54" s="1116"/>
      <c r="URN54" s="1116"/>
      <c r="URO54" s="1116"/>
      <c r="URP54" s="1116"/>
      <c r="URQ54" s="1116"/>
      <c r="URR54" s="1116"/>
      <c r="URS54" s="1116"/>
      <c r="URT54" s="1116"/>
      <c r="URU54" s="1116"/>
      <c r="URV54" s="1116"/>
      <c r="URW54" s="1116"/>
      <c r="URX54" s="1116"/>
      <c r="URY54" s="1116"/>
      <c r="URZ54" s="1116"/>
      <c r="USA54" s="1116"/>
      <c r="USB54" s="1116"/>
      <c r="USC54" s="1116"/>
      <c r="USD54" s="1116"/>
      <c r="USE54" s="1116"/>
      <c r="USF54" s="1116"/>
      <c r="USG54" s="1116"/>
      <c r="USH54" s="1116"/>
      <c r="USI54" s="1116"/>
      <c r="USJ54" s="1116"/>
      <c r="USK54" s="1116"/>
      <c r="USL54" s="1116"/>
      <c r="USM54" s="1116"/>
      <c r="USN54" s="1116"/>
      <c r="USO54" s="1116"/>
      <c r="USP54" s="1116"/>
      <c r="USQ54" s="1116"/>
      <c r="USR54" s="1116"/>
      <c r="USS54" s="1116"/>
      <c r="UST54" s="1116"/>
      <c r="USU54" s="1116"/>
      <c r="USV54" s="1116"/>
      <c r="USW54" s="1116"/>
      <c r="USX54" s="1116"/>
      <c r="USY54" s="1116"/>
      <c r="USZ54" s="1116"/>
      <c r="UTA54" s="1116"/>
      <c r="UTB54" s="1116"/>
      <c r="UTC54" s="1116"/>
      <c r="UTD54" s="1116"/>
      <c r="UTE54" s="1116"/>
      <c r="UTF54" s="1116"/>
      <c r="UTG54" s="1116"/>
      <c r="UTH54" s="1116"/>
      <c r="UTI54" s="1116"/>
      <c r="UTJ54" s="1116"/>
      <c r="UTK54" s="1116"/>
      <c r="UTL54" s="1116"/>
      <c r="UTM54" s="1116"/>
      <c r="UTN54" s="1116"/>
      <c r="UTO54" s="1116"/>
      <c r="UTP54" s="1116"/>
      <c r="UTQ54" s="1116"/>
      <c r="UTR54" s="1116"/>
      <c r="UTS54" s="1116"/>
      <c r="UTT54" s="1116"/>
      <c r="UTU54" s="1116"/>
      <c r="UTV54" s="1116"/>
      <c r="UTW54" s="1116"/>
      <c r="UTX54" s="1116"/>
      <c r="UTY54" s="1116"/>
      <c r="UTZ54" s="1116"/>
      <c r="UUA54" s="1116"/>
      <c r="UUB54" s="1116"/>
      <c r="UUC54" s="1116"/>
      <c r="UUD54" s="1116"/>
      <c r="UUE54" s="1116"/>
      <c r="UUF54" s="1116"/>
      <c r="UUG54" s="1116"/>
      <c r="UUH54" s="1116"/>
      <c r="UUI54" s="1116"/>
      <c r="UUJ54" s="1116"/>
      <c r="UUK54" s="1116"/>
      <c r="UUL54" s="1116"/>
      <c r="UUM54" s="1116"/>
      <c r="UUN54" s="1116"/>
      <c r="UUO54" s="1116"/>
      <c r="UUP54" s="1116"/>
      <c r="UUQ54" s="1116"/>
      <c r="UUR54" s="1116"/>
      <c r="UUS54" s="1116"/>
      <c r="UUT54" s="1116"/>
      <c r="UUU54" s="1116"/>
      <c r="UUV54" s="1116"/>
      <c r="UUW54" s="1116"/>
      <c r="UUX54" s="1116"/>
      <c r="UUY54" s="1116"/>
      <c r="UUZ54" s="1116"/>
      <c r="UVA54" s="1116"/>
      <c r="UVB54" s="1116"/>
      <c r="UVC54" s="1116"/>
      <c r="UVD54" s="1116"/>
      <c r="UVE54" s="1116"/>
      <c r="UVF54" s="1116"/>
      <c r="UVG54" s="1116"/>
      <c r="UVH54" s="1116"/>
      <c r="UVI54" s="1116"/>
      <c r="UVJ54" s="1116"/>
      <c r="UVK54" s="1116"/>
      <c r="UVL54" s="1116"/>
      <c r="UVM54" s="1116"/>
      <c r="UVN54" s="1116"/>
      <c r="UVO54" s="1116"/>
      <c r="UVP54" s="1116"/>
      <c r="UVQ54" s="1116"/>
      <c r="UVR54" s="1116"/>
      <c r="UVS54" s="1116"/>
      <c r="UVT54" s="1116"/>
      <c r="UVU54" s="1116"/>
      <c r="UVV54" s="1116"/>
      <c r="UVW54" s="1116"/>
      <c r="UVX54" s="1116"/>
      <c r="UVY54" s="1116"/>
      <c r="UVZ54" s="1116"/>
      <c r="UWA54" s="1116"/>
      <c r="UWB54" s="1116"/>
      <c r="UWC54" s="1116"/>
      <c r="UWD54" s="1116"/>
      <c r="UWE54" s="1116"/>
      <c r="UWF54" s="1116"/>
      <c r="UWG54" s="1116"/>
      <c r="UWH54" s="1116"/>
      <c r="UWI54" s="1116"/>
      <c r="UWJ54" s="1116"/>
      <c r="UWK54" s="1116"/>
      <c r="UWL54" s="1116"/>
      <c r="UWM54" s="1116"/>
      <c r="UWN54" s="1116"/>
      <c r="UWO54" s="1116"/>
      <c r="UWP54" s="1116"/>
      <c r="UWQ54" s="1116"/>
      <c r="UWR54" s="1116"/>
      <c r="UWS54" s="1116"/>
      <c r="UWT54" s="1116"/>
      <c r="UWU54" s="1116"/>
      <c r="UWV54" s="1116"/>
      <c r="UWW54" s="1116"/>
      <c r="UWX54" s="1116"/>
      <c r="UWY54" s="1116"/>
      <c r="UWZ54" s="1116"/>
      <c r="UXA54" s="1116"/>
      <c r="UXB54" s="1116"/>
      <c r="UXC54" s="1116"/>
      <c r="UXD54" s="1116"/>
      <c r="UXE54" s="1116"/>
      <c r="UXF54" s="1116"/>
      <c r="UXG54" s="1116"/>
      <c r="UXH54" s="1116"/>
      <c r="UXI54" s="1116"/>
      <c r="UXJ54" s="1116"/>
      <c r="UXK54" s="1116"/>
      <c r="UXL54" s="1116"/>
      <c r="UXM54" s="1116"/>
      <c r="UXN54" s="1116"/>
      <c r="UXO54" s="1116"/>
      <c r="UXP54" s="1116"/>
      <c r="UXQ54" s="1116"/>
      <c r="UXR54" s="1116"/>
      <c r="UXS54" s="1116"/>
      <c r="UXT54" s="1116"/>
      <c r="UXU54" s="1116"/>
      <c r="UXV54" s="1116"/>
      <c r="UXW54" s="1116"/>
      <c r="UXX54" s="1116"/>
      <c r="UXY54" s="1116"/>
      <c r="UXZ54" s="1116"/>
      <c r="UYA54" s="1116"/>
      <c r="UYB54" s="1116"/>
      <c r="UYC54" s="1116"/>
      <c r="UYD54" s="1116"/>
      <c r="UYE54" s="1116"/>
      <c r="UYF54" s="1116"/>
      <c r="UYG54" s="1116"/>
      <c r="UYH54" s="1116"/>
      <c r="UYI54" s="1116"/>
      <c r="UYJ54" s="1116"/>
      <c r="UYK54" s="1116"/>
      <c r="UYL54" s="1116"/>
      <c r="UYM54" s="1116"/>
      <c r="UYN54" s="1116"/>
      <c r="UYO54" s="1116"/>
      <c r="UYP54" s="1116"/>
      <c r="UYQ54" s="1116"/>
      <c r="UYR54" s="1116"/>
      <c r="UYS54" s="1116"/>
      <c r="UYT54" s="1116"/>
      <c r="UYU54" s="1116"/>
      <c r="UYV54" s="1116"/>
      <c r="UYW54" s="1116"/>
      <c r="UYX54" s="1116"/>
      <c r="UYY54" s="1116"/>
      <c r="UYZ54" s="1116"/>
      <c r="UZA54" s="1116"/>
      <c r="UZB54" s="1116"/>
      <c r="UZC54" s="1116"/>
      <c r="UZD54" s="1116"/>
      <c r="UZE54" s="1116"/>
      <c r="UZF54" s="1116"/>
      <c r="UZG54" s="1116"/>
      <c r="UZH54" s="1116"/>
      <c r="UZI54" s="1116"/>
      <c r="UZJ54" s="1116"/>
      <c r="UZK54" s="1116"/>
      <c r="UZL54" s="1116"/>
      <c r="UZM54" s="1116"/>
      <c r="UZN54" s="1116"/>
      <c r="UZO54" s="1116"/>
      <c r="UZP54" s="1116"/>
      <c r="UZQ54" s="1116"/>
      <c r="UZR54" s="1116"/>
      <c r="UZS54" s="1116"/>
      <c r="UZT54" s="1116"/>
      <c r="UZU54" s="1116"/>
      <c r="UZV54" s="1116"/>
      <c r="UZW54" s="1116"/>
      <c r="UZX54" s="1116"/>
      <c r="UZY54" s="1116"/>
      <c r="UZZ54" s="1116"/>
      <c r="VAA54" s="1116"/>
      <c r="VAB54" s="1116"/>
      <c r="VAC54" s="1116"/>
      <c r="VAD54" s="1116"/>
      <c r="VAE54" s="1116"/>
      <c r="VAF54" s="1116"/>
      <c r="VAG54" s="1116"/>
      <c r="VAH54" s="1116"/>
      <c r="VAI54" s="1116"/>
      <c r="VAJ54" s="1116"/>
      <c r="VAK54" s="1116"/>
      <c r="VAL54" s="1116"/>
      <c r="VAM54" s="1116"/>
      <c r="VAN54" s="1116"/>
      <c r="VAO54" s="1116"/>
      <c r="VAP54" s="1116"/>
      <c r="VAQ54" s="1116"/>
      <c r="VAR54" s="1116"/>
      <c r="VAS54" s="1116"/>
      <c r="VAT54" s="1116"/>
      <c r="VAU54" s="1116"/>
      <c r="VAV54" s="1116"/>
      <c r="VAW54" s="1116"/>
      <c r="VAX54" s="1116"/>
      <c r="VAY54" s="1116"/>
      <c r="VAZ54" s="1116"/>
      <c r="VBA54" s="1116"/>
      <c r="VBB54" s="1116"/>
      <c r="VBC54" s="1116"/>
      <c r="VBD54" s="1116"/>
      <c r="VBE54" s="1116"/>
      <c r="VBF54" s="1116"/>
      <c r="VBG54" s="1116"/>
      <c r="VBH54" s="1116"/>
      <c r="VBI54" s="1116"/>
      <c r="VBJ54" s="1116"/>
      <c r="VBK54" s="1116"/>
      <c r="VBL54" s="1116"/>
      <c r="VBM54" s="1116"/>
      <c r="VBN54" s="1116"/>
      <c r="VBO54" s="1116"/>
      <c r="VBP54" s="1116"/>
      <c r="VBQ54" s="1116"/>
      <c r="VBR54" s="1116"/>
      <c r="VBS54" s="1116"/>
      <c r="VBT54" s="1116"/>
      <c r="VBU54" s="1116"/>
      <c r="VBV54" s="1116"/>
      <c r="VBW54" s="1116"/>
      <c r="VBX54" s="1116"/>
      <c r="VBY54" s="1116"/>
      <c r="VBZ54" s="1116"/>
      <c r="VCA54" s="1116"/>
      <c r="VCB54" s="1116"/>
      <c r="VCC54" s="1116"/>
      <c r="VCD54" s="1116"/>
      <c r="VCE54" s="1116"/>
      <c r="VCF54" s="1116"/>
      <c r="VCG54" s="1116"/>
      <c r="VCH54" s="1116"/>
      <c r="VCI54" s="1116"/>
      <c r="VCJ54" s="1116"/>
      <c r="VCK54" s="1116"/>
      <c r="VCL54" s="1116"/>
      <c r="VCM54" s="1116"/>
      <c r="VCN54" s="1116"/>
      <c r="VCO54" s="1116"/>
      <c r="VCP54" s="1116"/>
      <c r="VCQ54" s="1116"/>
      <c r="VCR54" s="1116"/>
      <c r="VCS54" s="1116"/>
      <c r="VCT54" s="1116"/>
      <c r="VCU54" s="1116"/>
      <c r="VCV54" s="1116"/>
      <c r="VCW54" s="1116"/>
      <c r="VCX54" s="1116"/>
      <c r="VCY54" s="1116"/>
      <c r="VCZ54" s="1116"/>
      <c r="VDA54" s="1116"/>
      <c r="VDB54" s="1116"/>
      <c r="VDC54" s="1116"/>
      <c r="VDD54" s="1116"/>
      <c r="VDE54" s="1116"/>
      <c r="VDF54" s="1116"/>
      <c r="VDG54" s="1116"/>
      <c r="VDH54" s="1116"/>
      <c r="VDI54" s="1116"/>
      <c r="VDJ54" s="1116"/>
      <c r="VDK54" s="1116"/>
      <c r="VDL54" s="1116"/>
      <c r="VDM54" s="1116"/>
      <c r="VDN54" s="1116"/>
      <c r="VDO54" s="1116"/>
      <c r="VDP54" s="1116"/>
      <c r="VDQ54" s="1116"/>
      <c r="VDR54" s="1116"/>
      <c r="VDS54" s="1116"/>
      <c r="VDT54" s="1116"/>
      <c r="VDU54" s="1116"/>
      <c r="VDV54" s="1116"/>
      <c r="VDW54" s="1116"/>
      <c r="VDX54" s="1116"/>
      <c r="VDY54" s="1116"/>
      <c r="VDZ54" s="1116"/>
      <c r="VEA54" s="1116"/>
      <c r="VEB54" s="1116"/>
      <c r="VEC54" s="1116"/>
      <c r="VED54" s="1116"/>
      <c r="VEE54" s="1116"/>
      <c r="VEF54" s="1116"/>
      <c r="VEG54" s="1116"/>
      <c r="VEH54" s="1116"/>
      <c r="VEI54" s="1116"/>
      <c r="VEJ54" s="1116"/>
      <c r="VEK54" s="1116"/>
      <c r="VEL54" s="1116"/>
      <c r="VEM54" s="1116"/>
      <c r="VEN54" s="1116"/>
      <c r="VEO54" s="1116"/>
      <c r="VEP54" s="1116"/>
      <c r="VEQ54" s="1116"/>
      <c r="VER54" s="1116"/>
      <c r="VES54" s="1116"/>
      <c r="VET54" s="1116"/>
      <c r="VEU54" s="1116"/>
      <c r="VEV54" s="1116"/>
      <c r="VEW54" s="1116"/>
      <c r="VEX54" s="1116"/>
      <c r="VEY54" s="1116"/>
      <c r="VEZ54" s="1116"/>
      <c r="VFA54" s="1116"/>
      <c r="VFB54" s="1116"/>
      <c r="VFC54" s="1116"/>
      <c r="VFD54" s="1116"/>
      <c r="VFE54" s="1116"/>
      <c r="VFF54" s="1116"/>
      <c r="VFG54" s="1116"/>
      <c r="VFH54" s="1116"/>
      <c r="VFI54" s="1116"/>
      <c r="VFJ54" s="1116"/>
      <c r="VFK54" s="1116"/>
      <c r="VFL54" s="1116"/>
      <c r="VFM54" s="1116"/>
      <c r="VFN54" s="1116"/>
      <c r="VFO54" s="1116"/>
      <c r="VFP54" s="1116"/>
      <c r="VFQ54" s="1116"/>
      <c r="VFR54" s="1116"/>
      <c r="VFS54" s="1116"/>
      <c r="VFT54" s="1116"/>
      <c r="VFU54" s="1116"/>
      <c r="VFV54" s="1116"/>
      <c r="VFW54" s="1116"/>
      <c r="VFX54" s="1116"/>
      <c r="VFY54" s="1116"/>
      <c r="VFZ54" s="1116"/>
      <c r="VGA54" s="1116"/>
      <c r="VGB54" s="1116"/>
      <c r="VGC54" s="1116"/>
      <c r="VGD54" s="1116"/>
      <c r="VGE54" s="1116"/>
      <c r="VGF54" s="1116"/>
      <c r="VGG54" s="1116"/>
      <c r="VGH54" s="1116"/>
      <c r="VGI54" s="1116"/>
      <c r="VGJ54" s="1116"/>
      <c r="VGK54" s="1116"/>
      <c r="VGL54" s="1116"/>
      <c r="VGM54" s="1116"/>
      <c r="VGN54" s="1116"/>
      <c r="VGO54" s="1116"/>
      <c r="VGP54" s="1116"/>
      <c r="VGQ54" s="1116"/>
      <c r="VGR54" s="1116"/>
      <c r="VGS54" s="1116"/>
      <c r="VGT54" s="1116"/>
      <c r="VGU54" s="1116"/>
      <c r="VGV54" s="1116"/>
      <c r="VGW54" s="1116"/>
      <c r="VGX54" s="1116"/>
      <c r="VGY54" s="1116"/>
      <c r="VGZ54" s="1116"/>
      <c r="VHA54" s="1116"/>
      <c r="VHB54" s="1116"/>
      <c r="VHC54" s="1116"/>
      <c r="VHD54" s="1116"/>
      <c r="VHE54" s="1116"/>
      <c r="VHF54" s="1116"/>
      <c r="VHG54" s="1116"/>
      <c r="VHH54" s="1116"/>
      <c r="VHI54" s="1116"/>
      <c r="VHJ54" s="1116"/>
      <c r="VHK54" s="1116"/>
      <c r="VHL54" s="1116"/>
      <c r="VHM54" s="1116"/>
      <c r="VHN54" s="1116"/>
      <c r="VHO54" s="1116"/>
      <c r="VHP54" s="1116"/>
      <c r="VHQ54" s="1116"/>
      <c r="VHR54" s="1116"/>
      <c r="VHS54" s="1116"/>
      <c r="VHT54" s="1116"/>
      <c r="VHU54" s="1116"/>
      <c r="VHV54" s="1116"/>
      <c r="VHW54" s="1116"/>
      <c r="VHX54" s="1116"/>
      <c r="VHY54" s="1116"/>
      <c r="VHZ54" s="1116"/>
      <c r="VIA54" s="1116"/>
      <c r="VIB54" s="1116"/>
      <c r="VIC54" s="1116"/>
      <c r="VID54" s="1116"/>
      <c r="VIE54" s="1116"/>
      <c r="VIF54" s="1116"/>
      <c r="VIG54" s="1116"/>
      <c r="VIH54" s="1116"/>
      <c r="VII54" s="1116"/>
      <c r="VIJ54" s="1116"/>
      <c r="VIK54" s="1116"/>
      <c r="VIL54" s="1116"/>
      <c r="VIM54" s="1116"/>
      <c r="VIN54" s="1116"/>
      <c r="VIO54" s="1116"/>
      <c r="VIP54" s="1116"/>
      <c r="VIQ54" s="1116"/>
      <c r="VIR54" s="1116"/>
      <c r="VIS54" s="1116"/>
      <c r="VIT54" s="1116"/>
      <c r="VIU54" s="1116"/>
      <c r="VIV54" s="1116"/>
      <c r="VIW54" s="1116"/>
      <c r="VIX54" s="1116"/>
      <c r="VIY54" s="1116"/>
      <c r="VIZ54" s="1116"/>
      <c r="VJA54" s="1116"/>
      <c r="VJB54" s="1116"/>
      <c r="VJC54" s="1116"/>
      <c r="VJD54" s="1116"/>
      <c r="VJE54" s="1116"/>
      <c r="VJF54" s="1116"/>
      <c r="VJG54" s="1116"/>
      <c r="VJH54" s="1116"/>
      <c r="VJI54" s="1116"/>
      <c r="VJJ54" s="1116"/>
      <c r="VJK54" s="1116"/>
      <c r="VJL54" s="1116"/>
      <c r="VJM54" s="1116"/>
      <c r="VJN54" s="1116"/>
      <c r="VJO54" s="1116"/>
      <c r="VJP54" s="1116"/>
      <c r="VJQ54" s="1116"/>
      <c r="VJR54" s="1116"/>
      <c r="VJS54" s="1116"/>
      <c r="VJT54" s="1116"/>
      <c r="VJU54" s="1116"/>
      <c r="VJV54" s="1116"/>
      <c r="VJW54" s="1116"/>
      <c r="VJX54" s="1116"/>
      <c r="VJY54" s="1116"/>
      <c r="VJZ54" s="1116"/>
      <c r="VKA54" s="1116"/>
      <c r="VKB54" s="1116"/>
      <c r="VKC54" s="1116"/>
      <c r="VKD54" s="1116"/>
      <c r="VKE54" s="1116"/>
      <c r="VKF54" s="1116"/>
      <c r="VKG54" s="1116"/>
      <c r="VKH54" s="1116"/>
      <c r="VKI54" s="1116"/>
      <c r="VKJ54" s="1116"/>
      <c r="VKK54" s="1116"/>
      <c r="VKL54" s="1116"/>
      <c r="VKM54" s="1116"/>
      <c r="VKN54" s="1116"/>
      <c r="VKO54" s="1116"/>
      <c r="VKP54" s="1116"/>
      <c r="VKQ54" s="1116"/>
      <c r="VKR54" s="1116"/>
      <c r="VKS54" s="1116"/>
      <c r="VKT54" s="1116"/>
      <c r="VKU54" s="1116"/>
      <c r="VKV54" s="1116"/>
      <c r="VKW54" s="1116"/>
      <c r="VKX54" s="1116"/>
      <c r="VKY54" s="1116"/>
      <c r="VKZ54" s="1116"/>
      <c r="VLA54" s="1116"/>
      <c r="VLB54" s="1116"/>
      <c r="VLC54" s="1116"/>
      <c r="VLD54" s="1116"/>
      <c r="VLE54" s="1116"/>
      <c r="VLF54" s="1116"/>
      <c r="VLG54" s="1116"/>
      <c r="VLH54" s="1116"/>
      <c r="VLI54" s="1116"/>
      <c r="VLJ54" s="1116"/>
      <c r="VLK54" s="1116"/>
      <c r="VLL54" s="1116"/>
      <c r="VLM54" s="1116"/>
      <c r="VLN54" s="1116"/>
      <c r="VLO54" s="1116"/>
      <c r="VLP54" s="1116"/>
      <c r="VLQ54" s="1116"/>
      <c r="VLR54" s="1116"/>
      <c r="VLS54" s="1116"/>
      <c r="VLT54" s="1116"/>
      <c r="VLU54" s="1116"/>
      <c r="VLV54" s="1116"/>
      <c r="VLW54" s="1116"/>
      <c r="VLX54" s="1116"/>
      <c r="VLY54" s="1116"/>
      <c r="VLZ54" s="1116"/>
      <c r="VMA54" s="1116"/>
      <c r="VMB54" s="1116"/>
      <c r="VMC54" s="1116"/>
      <c r="VMD54" s="1116"/>
      <c r="VME54" s="1116"/>
      <c r="VMF54" s="1116"/>
      <c r="VMG54" s="1116"/>
      <c r="VMH54" s="1116"/>
      <c r="VMI54" s="1116"/>
      <c r="VMJ54" s="1116"/>
      <c r="VMK54" s="1116"/>
      <c r="VML54" s="1116"/>
      <c r="VMM54" s="1116"/>
      <c r="VMN54" s="1116"/>
      <c r="VMO54" s="1116"/>
      <c r="VMP54" s="1116"/>
      <c r="VMQ54" s="1116"/>
      <c r="VMR54" s="1116"/>
      <c r="VMS54" s="1116"/>
      <c r="VMT54" s="1116"/>
      <c r="VMU54" s="1116"/>
      <c r="VMV54" s="1116"/>
      <c r="VMW54" s="1116"/>
      <c r="VMX54" s="1116"/>
      <c r="VMY54" s="1116"/>
      <c r="VMZ54" s="1116"/>
      <c r="VNA54" s="1116"/>
      <c r="VNB54" s="1116"/>
      <c r="VNC54" s="1116"/>
      <c r="VND54" s="1116"/>
      <c r="VNE54" s="1116"/>
      <c r="VNF54" s="1116"/>
      <c r="VNG54" s="1116"/>
      <c r="VNH54" s="1116"/>
      <c r="VNI54" s="1116"/>
      <c r="VNJ54" s="1116"/>
      <c r="VNK54" s="1116"/>
      <c r="VNL54" s="1116"/>
      <c r="VNM54" s="1116"/>
      <c r="VNN54" s="1116"/>
      <c r="VNO54" s="1116"/>
      <c r="VNP54" s="1116"/>
      <c r="VNQ54" s="1116"/>
      <c r="VNR54" s="1116"/>
      <c r="VNS54" s="1116"/>
      <c r="VNT54" s="1116"/>
      <c r="VNU54" s="1116"/>
      <c r="VNV54" s="1116"/>
      <c r="VNW54" s="1116"/>
      <c r="VNX54" s="1116"/>
      <c r="VNY54" s="1116"/>
      <c r="VNZ54" s="1116"/>
      <c r="VOA54" s="1116"/>
      <c r="VOB54" s="1116"/>
      <c r="VOC54" s="1116"/>
      <c r="VOD54" s="1116"/>
      <c r="VOE54" s="1116"/>
      <c r="VOF54" s="1116"/>
      <c r="VOG54" s="1116"/>
      <c r="VOH54" s="1116"/>
      <c r="VOI54" s="1116"/>
      <c r="VOJ54" s="1116"/>
      <c r="VOK54" s="1116"/>
      <c r="VOL54" s="1116"/>
      <c r="VOM54" s="1116"/>
      <c r="VON54" s="1116"/>
      <c r="VOO54" s="1116"/>
      <c r="VOP54" s="1116"/>
      <c r="VOQ54" s="1116"/>
      <c r="VOR54" s="1116"/>
      <c r="VOS54" s="1116"/>
      <c r="VOT54" s="1116"/>
      <c r="VOU54" s="1116"/>
      <c r="VOV54" s="1116"/>
      <c r="VOW54" s="1116"/>
      <c r="VOX54" s="1116"/>
      <c r="VOY54" s="1116"/>
      <c r="VOZ54" s="1116"/>
      <c r="VPA54" s="1116"/>
      <c r="VPB54" s="1116"/>
      <c r="VPC54" s="1116"/>
      <c r="VPD54" s="1116"/>
      <c r="VPE54" s="1116"/>
      <c r="VPF54" s="1116"/>
      <c r="VPG54" s="1116"/>
      <c r="VPH54" s="1116"/>
      <c r="VPI54" s="1116"/>
      <c r="VPJ54" s="1116"/>
      <c r="VPK54" s="1116"/>
      <c r="VPL54" s="1116"/>
      <c r="VPM54" s="1116"/>
      <c r="VPN54" s="1116"/>
      <c r="VPO54" s="1116"/>
      <c r="VPP54" s="1116"/>
      <c r="VPQ54" s="1116"/>
      <c r="VPR54" s="1116"/>
      <c r="VPS54" s="1116"/>
      <c r="VPT54" s="1116"/>
      <c r="VPU54" s="1116"/>
      <c r="VPV54" s="1116"/>
      <c r="VPW54" s="1116"/>
      <c r="VPX54" s="1116"/>
      <c r="VPY54" s="1116"/>
      <c r="VPZ54" s="1116"/>
      <c r="VQA54" s="1116"/>
      <c r="VQB54" s="1116"/>
      <c r="VQC54" s="1116"/>
      <c r="VQD54" s="1116"/>
      <c r="VQE54" s="1116"/>
      <c r="VQF54" s="1116"/>
      <c r="VQG54" s="1116"/>
      <c r="VQH54" s="1116"/>
      <c r="VQI54" s="1116"/>
      <c r="VQJ54" s="1116"/>
      <c r="VQK54" s="1116"/>
      <c r="VQL54" s="1116"/>
      <c r="VQM54" s="1116"/>
      <c r="VQN54" s="1116"/>
      <c r="VQO54" s="1116"/>
      <c r="VQP54" s="1116"/>
      <c r="VQQ54" s="1116"/>
      <c r="VQR54" s="1116"/>
      <c r="VQS54" s="1116"/>
      <c r="VQT54" s="1116"/>
      <c r="VQU54" s="1116"/>
      <c r="VQV54" s="1116"/>
      <c r="VQW54" s="1116"/>
      <c r="VQX54" s="1116"/>
      <c r="VQY54" s="1116"/>
      <c r="VQZ54" s="1116"/>
      <c r="VRA54" s="1116"/>
      <c r="VRB54" s="1116"/>
      <c r="VRC54" s="1116"/>
      <c r="VRD54" s="1116"/>
      <c r="VRE54" s="1116"/>
      <c r="VRF54" s="1116"/>
      <c r="VRG54" s="1116"/>
      <c r="VRH54" s="1116"/>
      <c r="VRI54" s="1116"/>
      <c r="VRJ54" s="1116"/>
      <c r="VRK54" s="1116"/>
      <c r="VRL54" s="1116"/>
      <c r="VRM54" s="1116"/>
      <c r="VRN54" s="1116"/>
      <c r="VRO54" s="1116"/>
      <c r="VRP54" s="1116"/>
      <c r="VRQ54" s="1116"/>
      <c r="VRR54" s="1116"/>
      <c r="VRS54" s="1116"/>
      <c r="VRT54" s="1116"/>
      <c r="VRU54" s="1116"/>
      <c r="VRV54" s="1116"/>
      <c r="VRW54" s="1116"/>
      <c r="VRX54" s="1116"/>
      <c r="VRY54" s="1116"/>
      <c r="VRZ54" s="1116"/>
      <c r="VSA54" s="1116"/>
      <c r="VSB54" s="1116"/>
      <c r="VSC54" s="1116"/>
      <c r="VSD54" s="1116"/>
      <c r="VSE54" s="1116"/>
      <c r="VSF54" s="1116"/>
      <c r="VSG54" s="1116"/>
      <c r="VSH54" s="1116"/>
      <c r="VSI54" s="1116"/>
      <c r="VSJ54" s="1116"/>
      <c r="VSK54" s="1116"/>
      <c r="VSL54" s="1116"/>
      <c r="VSM54" s="1116"/>
      <c r="VSN54" s="1116"/>
      <c r="VSO54" s="1116"/>
      <c r="VSP54" s="1116"/>
      <c r="VSQ54" s="1116"/>
      <c r="VSR54" s="1116"/>
      <c r="VSS54" s="1116"/>
      <c r="VST54" s="1116"/>
      <c r="VSU54" s="1116"/>
      <c r="VSV54" s="1116"/>
      <c r="VSW54" s="1116"/>
      <c r="VSX54" s="1116"/>
      <c r="VSY54" s="1116"/>
      <c r="VSZ54" s="1116"/>
      <c r="VTA54" s="1116"/>
      <c r="VTB54" s="1116"/>
      <c r="VTC54" s="1116"/>
      <c r="VTD54" s="1116"/>
      <c r="VTE54" s="1116"/>
      <c r="VTF54" s="1116"/>
      <c r="VTG54" s="1116"/>
      <c r="VTH54" s="1116"/>
      <c r="VTI54" s="1116"/>
      <c r="VTJ54" s="1116"/>
      <c r="VTK54" s="1116"/>
      <c r="VTL54" s="1116"/>
      <c r="VTM54" s="1116"/>
      <c r="VTN54" s="1116"/>
      <c r="VTO54" s="1116"/>
      <c r="VTP54" s="1116"/>
      <c r="VTQ54" s="1116"/>
      <c r="VTR54" s="1116"/>
      <c r="VTS54" s="1116"/>
      <c r="VTT54" s="1116"/>
      <c r="VTU54" s="1116"/>
      <c r="VTV54" s="1116"/>
      <c r="VTW54" s="1116"/>
      <c r="VTX54" s="1116"/>
      <c r="VTY54" s="1116"/>
      <c r="VTZ54" s="1116"/>
      <c r="VUA54" s="1116"/>
      <c r="VUB54" s="1116"/>
      <c r="VUC54" s="1116"/>
      <c r="VUD54" s="1116"/>
      <c r="VUE54" s="1116"/>
      <c r="VUF54" s="1116"/>
      <c r="VUG54" s="1116"/>
      <c r="VUH54" s="1116"/>
      <c r="VUI54" s="1116"/>
      <c r="VUJ54" s="1116"/>
      <c r="VUK54" s="1116"/>
      <c r="VUL54" s="1116"/>
      <c r="VUM54" s="1116"/>
      <c r="VUN54" s="1116"/>
      <c r="VUO54" s="1116"/>
      <c r="VUP54" s="1116"/>
      <c r="VUQ54" s="1116"/>
      <c r="VUR54" s="1116"/>
      <c r="VUS54" s="1116"/>
      <c r="VUT54" s="1116"/>
      <c r="VUU54" s="1116"/>
      <c r="VUV54" s="1116"/>
      <c r="VUW54" s="1116"/>
      <c r="VUX54" s="1116"/>
      <c r="VUY54" s="1116"/>
      <c r="VUZ54" s="1116"/>
      <c r="VVA54" s="1116"/>
      <c r="VVB54" s="1116"/>
      <c r="VVC54" s="1116"/>
      <c r="VVD54" s="1116"/>
      <c r="VVE54" s="1116"/>
      <c r="VVF54" s="1116"/>
      <c r="VVG54" s="1116"/>
      <c r="VVH54" s="1116"/>
      <c r="VVI54" s="1116"/>
      <c r="VVJ54" s="1116"/>
      <c r="VVK54" s="1116"/>
      <c r="VVL54" s="1116"/>
      <c r="VVM54" s="1116"/>
      <c r="VVN54" s="1116"/>
      <c r="VVO54" s="1116"/>
      <c r="VVP54" s="1116"/>
      <c r="VVQ54" s="1116"/>
      <c r="VVR54" s="1116"/>
      <c r="VVS54" s="1116"/>
      <c r="VVT54" s="1116"/>
      <c r="VVU54" s="1116"/>
      <c r="VVV54" s="1116"/>
      <c r="VVW54" s="1116"/>
      <c r="VVX54" s="1116"/>
      <c r="VVY54" s="1116"/>
      <c r="VVZ54" s="1116"/>
      <c r="VWA54" s="1116"/>
      <c r="VWB54" s="1116"/>
      <c r="VWC54" s="1116"/>
      <c r="VWD54" s="1116"/>
      <c r="VWE54" s="1116"/>
      <c r="VWF54" s="1116"/>
      <c r="VWG54" s="1116"/>
      <c r="VWH54" s="1116"/>
      <c r="VWI54" s="1116"/>
      <c r="VWJ54" s="1116"/>
      <c r="VWK54" s="1116"/>
      <c r="VWL54" s="1116"/>
      <c r="VWM54" s="1116"/>
      <c r="VWN54" s="1116"/>
      <c r="VWO54" s="1116"/>
      <c r="VWP54" s="1116"/>
      <c r="VWQ54" s="1116"/>
      <c r="VWR54" s="1116"/>
      <c r="VWS54" s="1116"/>
      <c r="VWT54" s="1116"/>
      <c r="VWU54" s="1116"/>
      <c r="VWV54" s="1116"/>
      <c r="VWW54" s="1116"/>
      <c r="VWX54" s="1116"/>
      <c r="VWY54" s="1116"/>
      <c r="VWZ54" s="1116"/>
      <c r="VXA54" s="1116"/>
      <c r="VXB54" s="1116"/>
      <c r="VXC54" s="1116"/>
      <c r="VXD54" s="1116"/>
      <c r="VXE54" s="1116"/>
      <c r="VXF54" s="1116"/>
      <c r="VXG54" s="1116"/>
      <c r="VXH54" s="1116"/>
      <c r="VXI54" s="1116"/>
      <c r="VXJ54" s="1116"/>
      <c r="VXK54" s="1116"/>
      <c r="VXL54" s="1116"/>
      <c r="VXM54" s="1116"/>
      <c r="VXN54" s="1116"/>
      <c r="VXO54" s="1116"/>
      <c r="VXP54" s="1116"/>
      <c r="VXQ54" s="1116"/>
      <c r="VXR54" s="1116"/>
      <c r="VXS54" s="1116"/>
      <c r="VXT54" s="1116"/>
      <c r="VXU54" s="1116"/>
      <c r="VXV54" s="1116"/>
      <c r="VXW54" s="1116"/>
      <c r="VXX54" s="1116"/>
      <c r="VXY54" s="1116"/>
      <c r="VXZ54" s="1116"/>
      <c r="VYA54" s="1116"/>
      <c r="VYB54" s="1116"/>
      <c r="VYC54" s="1116"/>
      <c r="VYD54" s="1116"/>
      <c r="VYE54" s="1116"/>
      <c r="VYF54" s="1116"/>
      <c r="VYG54" s="1116"/>
      <c r="VYH54" s="1116"/>
      <c r="VYI54" s="1116"/>
      <c r="VYJ54" s="1116"/>
      <c r="VYK54" s="1116"/>
      <c r="VYL54" s="1116"/>
      <c r="VYM54" s="1116"/>
      <c r="VYN54" s="1116"/>
      <c r="VYO54" s="1116"/>
      <c r="VYP54" s="1116"/>
      <c r="VYQ54" s="1116"/>
      <c r="VYR54" s="1116"/>
      <c r="VYS54" s="1116"/>
      <c r="VYT54" s="1116"/>
      <c r="VYU54" s="1116"/>
      <c r="VYV54" s="1116"/>
      <c r="VYW54" s="1116"/>
      <c r="VYX54" s="1116"/>
      <c r="VYY54" s="1116"/>
      <c r="VYZ54" s="1116"/>
      <c r="VZA54" s="1116"/>
      <c r="VZB54" s="1116"/>
      <c r="VZC54" s="1116"/>
      <c r="VZD54" s="1116"/>
      <c r="VZE54" s="1116"/>
      <c r="VZF54" s="1116"/>
      <c r="VZG54" s="1116"/>
      <c r="VZH54" s="1116"/>
      <c r="VZI54" s="1116"/>
      <c r="VZJ54" s="1116"/>
      <c r="VZK54" s="1116"/>
      <c r="VZL54" s="1116"/>
      <c r="VZM54" s="1116"/>
      <c r="VZN54" s="1116"/>
      <c r="VZO54" s="1116"/>
      <c r="VZP54" s="1116"/>
      <c r="VZQ54" s="1116"/>
      <c r="VZR54" s="1116"/>
      <c r="VZS54" s="1116"/>
      <c r="VZT54" s="1116"/>
      <c r="VZU54" s="1116"/>
      <c r="VZV54" s="1116"/>
      <c r="VZW54" s="1116"/>
      <c r="VZX54" s="1116"/>
      <c r="VZY54" s="1116"/>
      <c r="VZZ54" s="1116"/>
      <c r="WAA54" s="1116"/>
      <c r="WAB54" s="1116"/>
      <c r="WAC54" s="1116"/>
      <c r="WAD54" s="1116"/>
      <c r="WAE54" s="1116"/>
      <c r="WAF54" s="1116"/>
      <c r="WAG54" s="1116"/>
      <c r="WAH54" s="1116"/>
      <c r="WAI54" s="1116"/>
      <c r="WAJ54" s="1116"/>
      <c r="WAK54" s="1116"/>
      <c r="WAL54" s="1116"/>
      <c r="WAM54" s="1116"/>
      <c r="WAN54" s="1116"/>
      <c r="WAO54" s="1116"/>
      <c r="WAP54" s="1116"/>
      <c r="WAQ54" s="1116"/>
      <c r="WAR54" s="1116"/>
      <c r="WAS54" s="1116"/>
      <c r="WAT54" s="1116"/>
      <c r="WAU54" s="1116"/>
      <c r="WAV54" s="1116"/>
      <c r="WAW54" s="1116"/>
      <c r="WAX54" s="1116"/>
      <c r="WAY54" s="1116"/>
      <c r="WAZ54" s="1116"/>
      <c r="WBA54" s="1116"/>
      <c r="WBB54" s="1116"/>
      <c r="WBC54" s="1116"/>
      <c r="WBD54" s="1116"/>
      <c r="WBE54" s="1116"/>
      <c r="WBF54" s="1116"/>
      <c r="WBG54" s="1116"/>
      <c r="WBH54" s="1116"/>
      <c r="WBI54" s="1116"/>
      <c r="WBJ54" s="1116"/>
      <c r="WBK54" s="1116"/>
      <c r="WBL54" s="1116"/>
      <c r="WBM54" s="1116"/>
      <c r="WBN54" s="1116"/>
      <c r="WBO54" s="1116"/>
      <c r="WBP54" s="1116"/>
      <c r="WBQ54" s="1116"/>
      <c r="WBR54" s="1116"/>
      <c r="WBS54" s="1116"/>
      <c r="WBT54" s="1116"/>
      <c r="WBU54" s="1116"/>
      <c r="WBV54" s="1116"/>
      <c r="WBW54" s="1116"/>
      <c r="WBX54" s="1116"/>
      <c r="WBY54" s="1116"/>
      <c r="WBZ54" s="1116"/>
      <c r="WCA54" s="1116"/>
      <c r="WCB54" s="1116"/>
      <c r="WCC54" s="1116"/>
      <c r="WCD54" s="1116"/>
      <c r="WCE54" s="1116"/>
      <c r="WCF54" s="1116"/>
      <c r="WCG54" s="1116"/>
      <c r="WCH54" s="1116"/>
      <c r="WCI54" s="1116"/>
      <c r="WCJ54" s="1116"/>
      <c r="WCK54" s="1116"/>
      <c r="WCL54" s="1116"/>
      <c r="WCM54" s="1116"/>
      <c r="WCN54" s="1116"/>
      <c r="WCO54" s="1116"/>
      <c r="WCP54" s="1116"/>
      <c r="WCQ54" s="1116"/>
      <c r="WCR54" s="1116"/>
      <c r="WCS54" s="1116"/>
      <c r="WCT54" s="1116"/>
      <c r="WCU54" s="1116"/>
      <c r="WCV54" s="1116"/>
      <c r="WCW54" s="1116"/>
      <c r="WCX54" s="1116"/>
      <c r="WCY54" s="1116"/>
      <c r="WCZ54" s="1116"/>
      <c r="WDA54" s="1116"/>
      <c r="WDB54" s="1116"/>
      <c r="WDC54" s="1116"/>
      <c r="WDD54" s="1116"/>
      <c r="WDE54" s="1116"/>
      <c r="WDF54" s="1116"/>
      <c r="WDG54" s="1116"/>
      <c r="WDH54" s="1116"/>
      <c r="WDI54" s="1116"/>
      <c r="WDJ54" s="1116"/>
      <c r="WDK54" s="1116"/>
      <c r="WDL54" s="1116"/>
      <c r="WDM54" s="1116"/>
      <c r="WDN54" s="1116"/>
      <c r="WDO54" s="1116"/>
      <c r="WDP54" s="1116"/>
      <c r="WDQ54" s="1116"/>
      <c r="WDR54" s="1116"/>
      <c r="WDS54" s="1116"/>
      <c r="WDT54" s="1116"/>
      <c r="WDU54" s="1116"/>
      <c r="WDV54" s="1116"/>
      <c r="WDW54" s="1116"/>
      <c r="WDX54" s="1116"/>
      <c r="WDY54" s="1116"/>
      <c r="WDZ54" s="1116"/>
      <c r="WEA54" s="1116"/>
      <c r="WEB54" s="1116"/>
      <c r="WEC54" s="1116"/>
      <c r="WED54" s="1116"/>
      <c r="WEE54" s="1116"/>
      <c r="WEF54" s="1116"/>
      <c r="WEG54" s="1116"/>
      <c r="WEH54" s="1116"/>
      <c r="WEI54" s="1116"/>
      <c r="WEJ54" s="1116"/>
      <c r="WEK54" s="1116"/>
      <c r="WEL54" s="1116"/>
      <c r="WEM54" s="1116"/>
      <c r="WEN54" s="1116"/>
      <c r="WEO54" s="1116"/>
      <c r="WEP54" s="1116"/>
      <c r="WEQ54" s="1116"/>
      <c r="WER54" s="1116"/>
      <c r="WES54" s="1116"/>
      <c r="WET54" s="1116"/>
      <c r="WEU54" s="1116"/>
      <c r="WEV54" s="1116"/>
      <c r="WEW54" s="1116"/>
      <c r="WEX54" s="1116"/>
      <c r="WEY54" s="1116"/>
      <c r="WEZ54" s="1116"/>
      <c r="WFA54" s="1116"/>
      <c r="WFB54" s="1116"/>
      <c r="WFC54" s="1116"/>
      <c r="WFD54" s="1116"/>
      <c r="WFE54" s="1116"/>
      <c r="WFF54" s="1116"/>
      <c r="WFG54" s="1116"/>
      <c r="WFH54" s="1116"/>
      <c r="WFI54" s="1116"/>
      <c r="WFJ54" s="1116"/>
      <c r="WFK54" s="1116"/>
      <c r="WFL54" s="1116"/>
      <c r="WFM54" s="1116"/>
      <c r="WFN54" s="1116"/>
      <c r="WFO54" s="1116"/>
      <c r="WFP54" s="1116"/>
      <c r="WFQ54" s="1116"/>
      <c r="WFR54" s="1116"/>
      <c r="WFS54" s="1116"/>
      <c r="WFT54" s="1116"/>
      <c r="WFU54" s="1116"/>
      <c r="WFV54" s="1116"/>
      <c r="WFW54" s="1116"/>
      <c r="WFX54" s="1116"/>
      <c r="WFY54" s="1116"/>
      <c r="WFZ54" s="1116"/>
      <c r="WGA54" s="1116"/>
      <c r="WGB54" s="1116"/>
      <c r="WGC54" s="1116"/>
      <c r="WGD54" s="1116"/>
      <c r="WGE54" s="1116"/>
      <c r="WGF54" s="1116"/>
      <c r="WGG54" s="1116"/>
      <c r="WGH54" s="1116"/>
      <c r="WGI54" s="1116"/>
      <c r="WGJ54" s="1116"/>
      <c r="WGK54" s="1116"/>
      <c r="WGL54" s="1116"/>
      <c r="WGM54" s="1116"/>
      <c r="WGN54" s="1116"/>
      <c r="WGO54" s="1116"/>
      <c r="WGP54" s="1116"/>
      <c r="WGQ54" s="1116"/>
      <c r="WGR54" s="1116"/>
      <c r="WGS54" s="1116"/>
      <c r="WGT54" s="1116"/>
      <c r="WGU54" s="1116"/>
      <c r="WGV54" s="1116"/>
      <c r="WGW54" s="1116"/>
      <c r="WGX54" s="1116"/>
      <c r="WGY54" s="1116"/>
      <c r="WGZ54" s="1116"/>
      <c r="WHA54" s="1116"/>
      <c r="WHB54" s="1116"/>
      <c r="WHC54" s="1116"/>
      <c r="WHD54" s="1116"/>
      <c r="WHE54" s="1116"/>
      <c r="WHF54" s="1116"/>
      <c r="WHG54" s="1116"/>
      <c r="WHH54" s="1116"/>
      <c r="WHI54" s="1116"/>
      <c r="WHJ54" s="1116"/>
      <c r="WHK54" s="1116"/>
      <c r="WHL54" s="1116"/>
      <c r="WHM54" s="1116"/>
      <c r="WHN54" s="1116"/>
      <c r="WHO54" s="1116"/>
      <c r="WHP54" s="1116"/>
      <c r="WHQ54" s="1116"/>
      <c r="WHR54" s="1116"/>
      <c r="WHS54" s="1116"/>
      <c r="WHT54" s="1116"/>
      <c r="WHU54" s="1116"/>
      <c r="WHV54" s="1116"/>
      <c r="WHW54" s="1116"/>
      <c r="WHX54" s="1116"/>
      <c r="WHY54" s="1116"/>
      <c r="WHZ54" s="1116"/>
      <c r="WIA54" s="1116"/>
      <c r="WIB54" s="1116"/>
      <c r="WIC54" s="1116"/>
      <c r="WID54" s="1116"/>
      <c r="WIE54" s="1116"/>
      <c r="WIF54" s="1116"/>
      <c r="WIG54" s="1116"/>
      <c r="WIH54" s="1116"/>
      <c r="WII54" s="1116"/>
      <c r="WIJ54" s="1116"/>
      <c r="WIK54" s="1116"/>
      <c r="WIL54" s="1116"/>
      <c r="WIM54" s="1116"/>
      <c r="WIN54" s="1116"/>
      <c r="WIO54" s="1116"/>
      <c r="WIP54" s="1116"/>
      <c r="WIQ54" s="1116"/>
      <c r="WIR54" s="1116"/>
      <c r="WIS54" s="1116"/>
      <c r="WIT54" s="1116"/>
      <c r="WIU54" s="1116"/>
      <c r="WIV54" s="1116"/>
      <c r="WIW54" s="1116"/>
      <c r="WIX54" s="1116"/>
      <c r="WIY54" s="1116"/>
      <c r="WIZ54" s="1116"/>
      <c r="WJA54" s="1116"/>
      <c r="WJB54" s="1116"/>
      <c r="WJC54" s="1116"/>
      <c r="WJD54" s="1116"/>
      <c r="WJE54" s="1116"/>
      <c r="WJF54" s="1116"/>
      <c r="WJG54" s="1116"/>
      <c r="WJH54" s="1116"/>
      <c r="WJI54" s="1116"/>
      <c r="WJJ54" s="1116"/>
      <c r="WJK54" s="1116"/>
      <c r="WJL54" s="1116"/>
      <c r="WJM54" s="1116"/>
      <c r="WJN54" s="1116"/>
      <c r="WJO54" s="1116"/>
      <c r="WJP54" s="1116"/>
      <c r="WJQ54" s="1116"/>
      <c r="WJR54" s="1116"/>
      <c r="WJS54" s="1116"/>
      <c r="WJT54" s="1116"/>
      <c r="WJU54" s="1116"/>
      <c r="WJV54" s="1116"/>
      <c r="WJW54" s="1116"/>
      <c r="WJX54" s="1116"/>
      <c r="WJY54" s="1116"/>
      <c r="WJZ54" s="1116"/>
      <c r="WKA54" s="1116"/>
      <c r="WKB54" s="1116"/>
      <c r="WKC54" s="1116"/>
      <c r="WKD54" s="1116"/>
      <c r="WKE54" s="1116"/>
      <c r="WKF54" s="1116"/>
      <c r="WKG54" s="1116"/>
      <c r="WKH54" s="1116"/>
      <c r="WKI54" s="1116"/>
      <c r="WKJ54" s="1116"/>
      <c r="WKK54" s="1116"/>
      <c r="WKL54" s="1116"/>
      <c r="WKM54" s="1116"/>
      <c r="WKN54" s="1116"/>
      <c r="WKO54" s="1116"/>
      <c r="WKP54" s="1116"/>
      <c r="WKQ54" s="1116"/>
      <c r="WKR54" s="1116"/>
      <c r="WKS54" s="1116"/>
      <c r="WKT54" s="1116"/>
      <c r="WKU54" s="1116"/>
      <c r="WKV54" s="1116"/>
      <c r="WKW54" s="1116"/>
      <c r="WKX54" s="1116"/>
      <c r="WKY54" s="1116"/>
      <c r="WKZ54" s="1116"/>
      <c r="WLA54" s="1116"/>
      <c r="WLB54" s="1116"/>
      <c r="WLC54" s="1116"/>
      <c r="WLD54" s="1116"/>
      <c r="WLE54" s="1116"/>
      <c r="WLF54" s="1116"/>
      <c r="WLG54" s="1116"/>
      <c r="WLH54" s="1116"/>
      <c r="WLI54" s="1116"/>
      <c r="WLJ54" s="1116"/>
      <c r="WLK54" s="1116"/>
      <c r="WLL54" s="1116"/>
      <c r="WLM54" s="1116"/>
      <c r="WLN54" s="1116"/>
      <c r="WLO54" s="1116"/>
      <c r="WLP54" s="1116"/>
      <c r="WLQ54" s="1116"/>
      <c r="WLR54" s="1116"/>
      <c r="WLS54" s="1116"/>
      <c r="WLT54" s="1116"/>
      <c r="WLU54" s="1116"/>
      <c r="WLV54" s="1116"/>
      <c r="WLW54" s="1116"/>
      <c r="WLX54" s="1116"/>
      <c r="WLY54" s="1116"/>
      <c r="WLZ54" s="1116"/>
      <c r="WMA54" s="1116"/>
      <c r="WMB54" s="1116"/>
      <c r="WMC54" s="1116"/>
      <c r="WMD54" s="1116"/>
      <c r="WME54" s="1116"/>
      <c r="WMF54" s="1116"/>
      <c r="WMG54" s="1116"/>
      <c r="WMH54" s="1116"/>
      <c r="WMI54" s="1116"/>
      <c r="WMJ54" s="1116"/>
      <c r="WMK54" s="1116"/>
      <c r="WML54" s="1116"/>
      <c r="WMM54" s="1116"/>
      <c r="WMN54" s="1116"/>
      <c r="WMO54" s="1116"/>
      <c r="WMP54" s="1116"/>
      <c r="WMQ54" s="1116"/>
      <c r="WMR54" s="1116"/>
      <c r="WMS54" s="1116"/>
      <c r="WMT54" s="1116"/>
      <c r="WMU54" s="1116"/>
      <c r="WMV54" s="1116"/>
      <c r="WMW54" s="1116"/>
      <c r="WMX54" s="1116"/>
      <c r="WMY54" s="1116"/>
      <c r="WMZ54" s="1116"/>
      <c r="WNA54" s="1116"/>
      <c r="WNB54" s="1116"/>
      <c r="WNC54" s="1116"/>
      <c r="WND54" s="1116"/>
      <c r="WNE54" s="1116"/>
      <c r="WNF54" s="1116"/>
      <c r="WNG54" s="1116"/>
      <c r="WNH54" s="1116"/>
      <c r="WNI54" s="1116"/>
      <c r="WNJ54" s="1116"/>
      <c r="WNK54" s="1116"/>
      <c r="WNL54" s="1116"/>
      <c r="WNM54" s="1116"/>
      <c r="WNN54" s="1116"/>
      <c r="WNO54" s="1116"/>
      <c r="WNP54" s="1116"/>
      <c r="WNQ54" s="1116"/>
      <c r="WNR54" s="1116"/>
      <c r="WNS54" s="1116"/>
      <c r="WNT54" s="1116"/>
      <c r="WNU54" s="1116"/>
      <c r="WNV54" s="1116"/>
      <c r="WNW54" s="1116"/>
      <c r="WNX54" s="1116"/>
      <c r="WNY54" s="1116"/>
      <c r="WNZ54" s="1116"/>
      <c r="WOA54" s="1116"/>
      <c r="WOB54" s="1116"/>
      <c r="WOC54" s="1116"/>
      <c r="WOD54" s="1116"/>
      <c r="WOE54" s="1116"/>
      <c r="WOF54" s="1116"/>
      <c r="WOG54" s="1116"/>
      <c r="WOH54" s="1116"/>
      <c r="WOI54" s="1116"/>
      <c r="WOJ54" s="1116"/>
      <c r="WOK54" s="1116"/>
      <c r="WOL54" s="1116"/>
      <c r="WOM54" s="1116"/>
      <c r="WON54" s="1116"/>
      <c r="WOO54" s="1116"/>
      <c r="WOP54" s="1116"/>
      <c r="WOQ54" s="1116"/>
      <c r="WOR54" s="1116"/>
      <c r="WOS54" s="1116"/>
      <c r="WOT54" s="1116"/>
      <c r="WOU54" s="1116"/>
      <c r="WOV54" s="1116"/>
      <c r="WOW54" s="1116"/>
      <c r="WOX54" s="1116"/>
      <c r="WOY54" s="1116"/>
      <c r="WOZ54" s="1116"/>
      <c r="WPA54" s="1116"/>
      <c r="WPB54" s="1116"/>
      <c r="WPC54" s="1116"/>
      <c r="WPD54" s="1116"/>
      <c r="WPE54" s="1116"/>
      <c r="WPF54" s="1116"/>
      <c r="WPG54" s="1116"/>
      <c r="WPH54" s="1116"/>
      <c r="WPI54" s="1116"/>
      <c r="WPJ54" s="1116"/>
      <c r="WPK54" s="1116"/>
      <c r="WPL54" s="1116"/>
      <c r="WPM54" s="1116"/>
      <c r="WPN54" s="1116"/>
      <c r="WPO54" s="1116"/>
      <c r="WPP54" s="1116"/>
      <c r="WPQ54" s="1116"/>
      <c r="WPR54" s="1116"/>
      <c r="WPS54" s="1116"/>
      <c r="WPT54" s="1116"/>
      <c r="WPU54" s="1116"/>
      <c r="WPV54" s="1116"/>
      <c r="WPW54" s="1116"/>
      <c r="WPX54" s="1116"/>
      <c r="WPY54" s="1116"/>
      <c r="WPZ54" s="1116"/>
      <c r="WQA54" s="1116"/>
      <c r="WQB54" s="1116"/>
      <c r="WQC54" s="1116"/>
      <c r="WQD54" s="1116"/>
      <c r="WQE54" s="1116"/>
      <c r="WQF54" s="1116"/>
      <c r="WQG54" s="1116"/>
      <c r="WQH54" s="1116"/>
      <c r="WQI54" s="1116"/>
      <c r="WQJ54" s="1116"/>
      <c r="WQK54" s="1116"/>
      <c r="WQL54" s="1116"/>
      <c r="WQM54" s="1116"/>
      <c r="WQN54" s="1116"/>
      <c r="WQO54" s="1116"/>
      <c r="WQP54" s="1116"/>
      <c r="WQQ54" s="1116"/>
      <c r="WQR54" s="1116"/>
      <c r="WQS54" s="1116"/>
      <c r="WQT54" s="1116"/>
      <c r="WQU54" s="1116"/>
      <c r="WQV54" s="1116"/>
      <c r="WQW54" s="1116"/>
      <c r="WQX54" s="1116"/>
      <c r="WQY54" s="1116"/>
      <c r="WQZ54" s="1116"/>
      <c r="WRA54" s="1116"/>
      <c r="WRB54" s="1116"/>
      <c r="WRC54" s="1116"/>
      <c r="WRD54" s="1116"/>
      <c r="WRE54" s="1116"/>
      <c r="WRF54" s="1116"/>
      <c r="WRG54" s="1116"/>
      <c r="WRH54" s="1116"/>
      <c r="WRI54" s="1116"/>
      <c r="WRJ54" s="1116"/>
      <c r="WRK54" s="1116"/>
      <c r="WRL54" s="1116"/>
      <c r="WRM54" s="1116"/>
      <c r="WRN54" s="1116"/>
      <c r="WRO54" s="1116"/>
      <c r="WRP54" s="1116"/>
      <c r="WRQ54" s="1116"/>
      <c r="WRR54" s="1116"/>
      <c r="WRS54" s="1116"/>
      <c r="WRT54" s="1116"/>
      <c r="WRU54" s="1116"/>
      <c r="WRV54" s="1116"/>
      <c r="WRW54" s="1116"/>
      <c r="WRX54" s="1116"/>
      <c r="WRY54" s="1116"/>
      <c r="WRZ54" s="1116"/>
      <c r="WSA54" s="1116"/>
      <c r="WSB54" s="1116"/>
      <c r="WSC54" s="1116"/>
      <c r="WSD54" s="1116"/>
      <c r="WSE54" s="1116"/>
      <c r="WSF54" s="1116"/>
      <c r="WSG54" s="1116"/>
      <c r="WSH54" s="1116"/>
      <c r="WSI54" s="1116"/>
      <c r="WSJ54" s="1116"/>
      <c r="WSK54" s="1116"/>
      <c r="WSL54" s="1116"/>
      <c r="WSM54" s="1116"/>
      <c r="WSN54" s="1116"/>
      <c r="WSO54" s="1116"/>
      <c r="WSP54" s="1116"/>
      <c r="WSQ54" s="1116"/>
      <c r="WSR54" s="1116"/>
      <c r="WSS54" s="1116"/>
      <c r="WST54" s="1116"/>
      <c r="WSU54" s="1116"/>
      <c r="WSV54" s="1116"/>
      <c r="WSW54" s="1116"/>
      <c r="WSX54" s="1116"/>
      <c r="WSY54" s="1116"/>
      <c r="WSZ54" s="1116"/>
      <c r="WTA54" s="1116"/>
      <c r="WTB54" s="1116"/>
      <c r="WTC54" s="1116"/>
      <c r="WTD54" s="1116"/>
      <c r="WTE54" s="1116"/>
      <c r="WTF54" s="1116"/>
      <c r="WTG54" s="1116"/>
      <c r="WTH54" s="1116"/>
      <c r="WTI54" s="1116"/>
      <c r="WTJ54" s="1116"/>
      <c r="WTK54" s="1116"/>
      <c r="WTL54" s="1116"/>
      <c r="WTM54" s="1116"/>
      <c r="WTN54" s="1116"/>
      <c r="WTO54" s="1116"/>
      <c r="WTP54" s="1116"/>
      <c r="WTQ54" s="1116"/>
      <c r="WTR54" s="1116"/>
      <c r="WTS54" s="1116"/>
      <c r="WTT54" s="1116"/>
      <c r="WTU54" s="1116"/>
      <c r="WTV54" s="1116"/>
      <c r="WTW54" s="1116"/>
      <c r="WTX54" s="1116"/>
      <c r="WTY54" s="1116"/>
      <c r="WTZ54" s="1116"/>
      <c r="WUA54" s="1116"/>
      <c r="WUB54" s="1116"/>
      <c r="WUC54" s="1116"/>
      <c r="WUD54" s="1116"/>
      <c r="WUE54" s="1116"/>
      <c r="WUF54" s="1116"/>
      <c r="WUG54" s="1116"/>
      <c r="WUH54" s="1116"/>
      <c r="WUI54" s="1116"/>
      <c r="WUJ54" s="1116"/>
      <c r="WUK54" s="1116"/>
      <c r="WUL54" s="1116"/>
      <c r="WUM54" s="1116"/>
      <c r="WUN54" s="1116"/>
      <c r="WUO54" s="1116"/>
      <c r="WUP54" s="1116"/>
      <c r="WUQ54" s="1116"/>
      <c r="WUR54" s="1116"/>
      <c r="WUS54" s="1116"/>
      <c r="WUT54" s="1116"/>
      <c r="WUU54" s="1116"/>
      <c r="WUV54" s="1116"/>
      <c r="WUW54" s="1116"/>
      <c r="WUX54" s="1116"/>
      <c r="WUY54" s="1116"/>
      <c r="WUZ54" s="1116"/>
      <c r="WVA54" s="1116"/>
      <c r="WVB54" s="1116"/>
      <c r="WVC54" s="1116"/>
      <c r="WVD54" s="1116"/>
      <c r="WVE54" s="1116"/>
      <c r="WVF54" s="1116"/>
      <c r="WVG54" s="1116"/>
      <c r="WVH54" s="1116"/>
      <c r="WVI54" s="1116"/>
      <c r="WVJ54" s="1116"/>
      <c r="WVK54" s="1116"/>
    </row>
    <row r="55" spans="1:16131" s="813" customFormat="1" ht="51">
      <c r="A55" s="810"/>
      <c r="B55" s="1578" t="s">
        <v>2774</v>
      </c>
      <c r="C55" s="816"/>
      <c r="D55" s="817"/>
      <c r="F55" s="814"/>
      <c r="G55" s="1116"/>
      <c r="H55" s="1116"/>
      <c r="I55" s="1116"/>
      <c r="J55" s="1116"/>
      <c r="K55" s="1116"/>
      <c r="L55" s="1116"/>
      <c r="M55" s="1116"/>
      <c r="N55" s="1116"/>
      <c r="O55" s="1116"/>
      <c r="P55" s="1116"/>
      <c r="Q55" s="1116"/>
      <c r="R55" s="1116"/>
      <c r="S55" s="1116"/>
      <c r="T55" s="1116"/>
      <c r="U55" s="1116"/>
      <c r="V55" s="1116"/>
      <c r="W55" s="1116"/>
      <c r="X55" s="1116"/>
      <c r="Y55" s="1116"/>
      <c r="Z55" s="1116"/>
      <c r="AA55" s="1116"/>
      <c r="AB55" s="1116"/>
      <c r="AC55" s="1116"/>
      <c r="AD55" s="1116"/>
      <c r="AE55" s="1116"/>
      <c r="AF55" s="1116"/>
      <c r="AG55" s="1116"/>
      <c r="AH55" s="1116"/>
      <c r="AI55" s="1116"/>
      <c r="AJ55" s="1116"/>
      <c r="AK55" s="1116"/>
      <c r="AL55" s="1116"/>
      <c r="AM55" s="1116"/>
      <c r="AN55" s="1116"/>
      <c r="AO55" s="1116"/>
      <c r="AP55" s="1116"/>
      <c r="AQ55" s="1116"/>
      <c r="AR55" s="1116"/>
      <c r="AS55" s="1116"/>
      <c r="AT55" s="1116"/>
      <c r="AU55" s="1116"/>
      <c r="AV55" s="1116"/>
      <c r="AW55" s="1116"/>
      <c r="AX55" s="1116"/>
      <c r="AY55" s="1116"/>
      <c r="AZ55" s="1116"/>
      <c r="BA55" s="1116"/>
      <c r="BB55" s="1116"/>
      <c r="BC55" s="1116"/>
      <c r="BD55" s="1116"/>
      <c r="BE55" s="1116"/>
      <c r="BF55" s="1116"/>
      <c r="BG55" s="1116"/>
      <c r="BH55" s="1116"/>
      <c r="BI55" s="1116"/>
      <c r="BJ55" s="1116"/>
      <c r="BK55" s="1116"/>
      <c r="BL55" s="1116"/>
      <c r="BM55" s="1116"/>
      <c r="BN55" s="1116"/>
      <c r="BO55" s="1116"/>
      <c r="BP55" s="1116"/>
      <c r="BQ55" s="1116"/>
      <c r="BR55" s="1116"/>
      <c r="BS55" s="1116"/>
      <c r="BT55" s="1116"/>
      <c r="BU55" s="1116"/>
      <c r="BV55" s="1116"/>
      <c r="BW55" s="1116"/>
      <c r="BX55" s="1116"/>
      <c r="BY55" s="1116"/>
      <c r="BZ55" s="1116"/>
      <c r="CA55" s="1116"/>
      <c r="CB55" s="1116"/>
      <c r="CC55" s="1116"/>
      <c r="CD55" s="1116"/>
      <c r="CE55" s="1116"/>
      <c r="CF55" s="1116"/>
      <c r="CG55" s="1116"/>
      <c r="CH55" s="1116"/>
      <c r="CI55" s="1116"/>
      <c r="CJ55" s="1116"/>
      <c r="CK55" s="1116"/>
      <c r="CL55" s="1116"/>
      <c r="CM55" s="1116"/>
      <c r="CN55" s="1116"/>
      <c r="CO55" s="1116"/>
      <c r="CP55" s="1116"/>
      <c r="CQ55" s="1116"/>
      <c r="CR55" s="1116"/>
      <c r="CS55" s="1116"/>
      <c r="CT55" s="1116"/>
      <c r="CU55" s="1116"/>
      <c r="CV55" s="1116"/>
      <c r="CW55" s="1116"/>
      <c r="CX55" s="1116"/>
      <c r="CY55" s="1116"/>
      <c r="CZ55" s="1116"/>
      <c r="DA55" s="1116"/>
      <c r="DB55" s="1116"/>
      <c r="DC55" s="1116"/>
      <c r="DD55" s="1116"/>
      <c r="DE55" s="1116"/>
      <c r="DF55" s="1116"/>
      <c r="DG55" s="1116"/>
      <c r="DH55" s="1116"/>
      <c r="DI55" s="1116"/>
      <c r="DJ55" s="1116"/>
      <c r="DK55" s="1116"/>
      <c r="DL55" s="1116"/>
      <c r="DM55" s="1116"/>
      <c r="DN55" s="1116"/>
      <c r="DO55" s="1116"/>
      <c r="DP55" s="1116"/>
      <c r="DQ55" s="1116"/>
      <c r="DR55" s="1116"/>
      <c r="DS55" s="1116"/>
      <c r="DT55" s="1116"/>
      <c r="DU55" s="1116"/>
      <c r="DV55" s="1116"/>
      <c r="DW55" s="1116"/>
      <c r="DX55" s="1116"/>
      <c r="DY55" s="1116"/>
      <c r="DZ55" s="1116"/>
      <c r="EA55" s="1116"/>
      <c r="EB55" s="1116"/>
      <c r="EC55" s="1116"/>
      <c r="ED55" s="1116"/>
      <c r="EE55" s="1116"/>
      <c r="EF55" s="1116"/>
      <c r="EG55" s="1116"/>
      <c r="EH55" s="1116"/>
      <c r="EI55" s="1116"/>
      <c r="EJ55" s="1116"/>
      <c r="EK55" s="1116"/>
      <c r="EL55" s="1116"/>
      <c r="EM55" s="1116"/>
      <c r="EN55" s="1116"/>
      <c r="EO55" s="1116"/>
      <c r="EP55" s="1116"/>
      <c r="EQ55" s="1116"/>
      <c r="ER55" s="1116"/>
      <c r="ES55" s="1116"/>
      <c r="ET55" s="1116"/>
      <c r="EU55" s="1116"/>
      <c r="EV55" s="1116"/>
      <c r="EW55" s="1116"/>
      <c r="EX55" s="1116"/>
      <c r="EY55" s="1116"/>
      <c r="EZ55" s="1116"/>
      <c r="FA55" s="1116"/>
      <c r="FB55" s="1116"/>
      <c r="FC55" s="1116"/>
      <c r="FD55" s="1116"/>
      <c r="FE55" s="1116"/>
      <c r="FF55" s="1116"/>
      <c r="FG55" s="1116"/>
      <c r="FH55" s="1116"/>
      <c r="FI55" s="1116"/>
      <c r="FJ55" s="1116"/>
      <c r="FK55" s="1116"/>
      <c r="FL55" s="1116"/>
      <c r="FM55" s="1116"/>
      <c r="FN55" s="1116"/>
      <c r="FO55" s="1116"/>
      <c r="FP55" s="1116"/>
      <c r="FQ55" s="1116"/>
      <c r="FR55" s="1116"/>
      <c r="FS55" s="1116"/>
      <c r="FT55" s="1116"/>
      <c r="FU55" s="1116"/>
      <c r="FV55" s="1116"/>
      <c r="FW55" s="1116"/>
      <c r="FX55" s="1116"/>
      <c r="FY55" s="1116"/>
      <c r="FZ55" s="1116"/>
      <c r="GA55" s="1116"/>
      <c r="GB55" s="1116"/>
      <c r="GC55" s="1116"/>
      <c r="GD55" s="1116"/>
      <c r="GE55" s="1116"/>
      <c r="GF55" s="1116"/>
      <c r="GG55" s="1116"/>
      <c r="GH55" s="1116"/>
      <c r="GI55" s="1116"/>
      <c r="GJ55" s="1116"/>
      <c r="GK55" s="1116"/>
      <c r="GL55" s="1116"/>
      <c r="GM55" s="1116"/>
      <c r="GN55" s="1116"/>
      <c r="GO55" s="1116"/>
      <c r="GP55" s="1116"/>
      <c r="GQ55" s="1116"/>
      <c r="GR55" s="1116"/>
      <c r="GS55" s="1116"/>
      <c r="GT55" s="1116"/>
      <c r="GU55" s="1116"/>
      <c r="GV55" s="1116"/>
      <c r="GW55" s="1116"/>
      <c r="GX55" s="1116"/>
      <c r="GY55" s="1116"/>
      <c r="GZ55" s="1116"/>
      <c r="HA55" s="1116"/>
      <c r="HB55" s="1116"/>
      <c r="HC55" s="1116"/>
      <c r="HD55" s="1116"/>
      <c r="HE55" s="1116"/>
      <c r="HF55" s="1116"/>
      <c r="HG55" s="1116"/>
      <c r="HH55" s="1116"/>
      <c r="HI55" s="1116"/>
      <c r="HJ55" s="1116"/>
      <c r="HK55" s="1116"/>
      <c r="HL55" s="1116"/>
      <c r="HM55" s="1116"/>
      <c r="HN55" s="1116"/>
      <c r="HO55" s="1116"/>
      <c r="HP55" s="1116"/>
      <c r="HQ55" s="1116"/>
      <c r="HR55" s="1116"/>
      <c r="HS55" s="1116"/>
      <c r="HT55" s="1116"/>
      <c r="HU55" s="1116"/>
      <c r="HV55" s="1116"/>
      <c r="HW55" s="1116"/>
      <c r="HX55" s="1116"/>
      <c r="HY55" s="1116"/>
      <c r="HZ55" s="1116"/>
      <c r="IA55" s="1116"/>
      <c r="IB55" s="1116"/>
      <c r="IC55" s="1116"/>
      <c r="ID55" s="1116"/>
      <c r="IE55" s="1116"/>
      <c r="IF55" s="1116"/>
      <c r="IG55" s="1116"/>
      <c r="IH55" s="1116"/>
      <c r="II55" s="1116"/>
      <c r="IJ55" s="1116"/>
      <c r="IK55" s="1116"/>
      <c r="IL55" s="1116"/>
      <c r="IM55" s="1116"/>
      <c r="IN55" s="1116"/>
      <c r="IO55" s="1116"/>
      <c r="IP55" s="1116"/>
      <c r="IQ55" s="1116"/>
      <c r="IR55" s="1116"/>
      <c r="IS55" s="1116"/>
      <c r="IT55" s="1116"/>
      <c r="IU55" s="1116"/>
      <c r="IV55" s="1116"/>
      <c r="IW55" s="1116"/>
      <c r="IX55" s="1116"/>
      <c r="IY55" s="1116"/>
      <c r="IZ55" s="1116"/>
      <c r="JA55" s="1116"/>
      <c r="JB55" s="1116"/>
      <c r="JC55" s="1116"/>
      <c r="JD55" s="1116"/>
      <c r="JE55" s="1116"/>
      <c r="JF55" s="1116"/>
      <c r="JG55" s="1116"/>
      <c r="JH55" s="1116"/>
      <c r="JI55" s="1116"/>
      <c r="JJ55" s="1116"/>
      <c r="JK55" s="1116"/>
      <c r="JL55" s="1116"/>
      <c r="JM55" s="1116"/>
      <c r="JN55" s="1116"/>
      <c r="JO55" s="1116"/>
      <c r="JP55" s="1116"/>
      <c r="JQ55" s="1116"/>
      <c r="JR55" s="1116"/>
      <c r="JS55" s="1116"/>
      <c r="JT55" s="1116"/>
      <c r="JU55" s="1116"/>
      <c r="JV55" s="1116"/>
      <c r="JW55" s="1116"/>
      <c r="JX55" s="1116"/>
      <c r="JY55" s="1116"/>
      <c r="JZ55" s="1116"/>
      <c r="KA55" s="1116"/>
      <c r="KB55" s="1116"/>
      <c r="KC55" s="1116"/>
      <c r="KD55" s="1116"/>
      <c r="KE55" s="1116"/>
      <c r="KF55" s="1116"/>
      <c r="KG55" s="1116"/>
      <c r="KH55" s="1116"/>
      <c r="KI55" s="1116"/>
      <c r="KJ55" s="1116"/>
      <c r="KK55" s="1116"/>
      <c r="KL55" s="1116"/>
      <c r="KM55" s="1116"/>
      <c r="KN55" s="1116"/>
      <c r="KO55" s="1116"/>
      <c r="KP55" s="1116"/>
      <c r="KQ55" s="1116"/>
      <c r="KR55" s="1116"/>
      <c r="KS55" s="1116"/>
      <c r="KT55" s="1116"/>
      <c r="KU55" s="1116"/>
      <c r="KV55" s="1116"/>
      <c r="KW55" s="1116"/>
      <c r="KX55" s="1116"/>
      <c r="KY55" s="1116"/>
      <c r="KZ55" s="1116"/>
      <c r="LA55" s="1116"/>
      <c r="LB55" s="1116"/>
      <c r="LC55" s="1116"/>
      <c r="LD55" s="1116"/>
      <c r="LE55" s="1116"/>
      <c r="LF55" s="1116"/>
      <c r="LG55" s="1116"/>
      <c r="LH55" s="1116"/>
      <c r="LI55" s="1116"/>
      <c r="LJ55" s="1116"/>
      <c r="LK55" s="1116"/>
      <c r="LL55" s="1116"/>
      <c r="LM55" s="1116"/>
      <c r="LN55" s="1116"/>
      <c r="LO55" s="1116"/>
      <c r="LP55" s="1116"/>
      <c r="LQ55" s="1116"/>
      <c r="LR55" s="1116"/>
      <c r="LS55" s="1116"/>
      <c r="LT55" s="1116"/>
      <c r="LU55" s="1116"/>
      <c r="LV55" s="1116"/>
      <c r="LW55" s="1116"/>
      <c r="LX55" s="1116"/>
      <c r="LY55" s="1116"/>
      <c r="LZ55" s="1116"/>
      <c r="MA55" s="1116"/>
      <c r="MB55" s="1116"/>
      <c r="MC55" s="1116"/>
      <c r="MD55" s="1116"/>
      <c r="ME55" s="1116"/>
      <c r="MF55" s="1116"/>
      <c r="MG55" s="1116"/>
      <c r="MH55" s="1116"/>
      <c r="MI55" s="1116"/>
      <c r="MJ55" s="1116"/>
      <c r="MK55" s="1116"/>
      <c r="ML55" s="1116"/>
      <c r="MM55" s="1116"/>
      <c r="MN55" s="1116"/>
      <c r="MO55" s="1116"/>
      <c r="MP55" s="1116"/>
      <c r="MQ55" s="1116"/>
      <c r="MR55" s="1116"/>
      <c r="MS55" s="1116"/>
      <c r="MT55" s="1116"/>
      <c r="MU55" s="1116"/>
      <c r="MV55" s="1116"/>
      <c r="MW55" s="1116"/>
      <c r="MX55" s="1116"/>
      <c r="MY55" s="1116"/>
      <c r="MZ55" s="1116"/>
      <c r="NA55" s="1116"/>
      <c r="NB55" s="1116"/>
      <c r="NC55" s="1116"/>
      <c r="ND55" s="1116"/>
      <c r="NE55" s="1116"/>
      <c r="NF55" s="1116"/>
      <c r="NG55" s="1116"/>
      <c r="NH55" s="1116"/>
      <c r="NI55" s="1116"/>
      <c r="NJ55" s="1116"/>
      <c r="NK55" s="1116"/>
      <c r="NL55" s="1116"/>
      <c r="NM55" s="1116"/>
      <c r="NN55" s="1116"/>
      <c r="NO55" s="1116"/>
      <c r="NP55" s="1116"/>
      <c r="NQ55" s="1116"/>
      <c r="NR55" s="1116"/>
      <c r="NS55" s="1116"/>
      <c r="NT55" s="1116"/>
      <c r="NU55" s="1116"/>
      <c r="NV55" s="1116"/>
      <c r="NW55" s="1116"/>
      <c r="NX55" s="1116"/>
      <c r="NY55" s="1116"/>
      <c r="NZ55" s="1116"/>
      <c r="OA55" s="1116"/>
      <c r="OB55" s="1116"/>
      <c r="OC55" s="1116"/>
      <c r="OD55" s="1116"/>
      <c r="OE55" s="1116"/>
      <c r="OF55" s="1116"/>
      <c r="OG55" s="1116"/>
      <c r="OH55" s="1116"/>
      <c r="OI55" s="1116"/>
      <c r="OJ55" s="1116"/>
      <c r="OK55" s="1116"/>
      <c r="OL55" s="1116"/>
      <c r="OM55" s="1116"/>
      <c r="ON55" s="1116"/>
      <c r="OO55" s="1116"/>
      <c r="OP55" s="1116"/>
      <c r="OQ55" s="1116"/>
      <c r="OR55" s="1116"/>
      <c r="OS55" s="1116"/>
      <c r="OT55" s="1116"/>
      <c r="OU55" s="1116"/>
      <c r="OV55" s="1116"/>
      <c r="OW55" s="1116"/>
      <c r="OX55" s="1116"/>
      <c r="OY55" s="1116"/>
      <c r="OZ55" s="1116"/>
      <c r="PA55" s="1116"/>
      <c r="PB55" s="1116"/>
      <c r="PC55" s="1116"/>
      <c r="PD55" s="1116"/>
      <c r="PE55" s="1116"/>
      <c r="PF55" s="1116"/>
      <c r="PG55" s="1116"/>
      <c r="PH55" s="1116"/>
      <c r="PI55" s="1116"/>
      <c r="PJ55" s="1116"/>
      <c r="PK55" s="1116"/>
      <c r="PL55" s="1116"/>
      <c r="PM55" s="1116"/>
      <c r="PN55" s="1116"/>
      <c r="PO55" s="1116"/>
      <c r="PP55" s="1116"/>
      <c r="PQ55" s="1116"/>
      <c r="PR55" s="1116"/>
      <c r="PS55" s="1116"/>
      <c r="PT55" s="1116"/>
      <c r="PU55" s="1116"/>
      <c r="PV55" s="1116"/>
      <c r="PW55" s="1116"/>
      <c r="PX55" s="1116"/>
      <c r="PY55" s="1116"/>
      <c r="PZ55" s="1116"/>
      <c r="QA55" s="1116"/>
      <c r="QB55" s="1116"/>
      <c r="QC55" s="1116"/>
      <c r="QD55" s="1116"/>
      <c r="QE55" s="1116"/>
      <c r="QF55" s="1116"/>
      <c r="QG55" s="1116"/>
      <c r="QH55" s="1116"/>
      <c r="QI55" s="1116"/>
      <c r="QJ55" s="1116"/>
      <c r="QK55" s="1116"/>
      <c r="QL55" s="1116"/>
      <c r="QM55" s="1116"/>
      <c r="QN55" s="1116"/>
      <c r="QO55" s="1116"/>
      <c r="QP55" s="1116"/>
      <c r="QQ55" s="1116"/>
      <c r="QR55" s="1116"/>
      <c r="QS55" s="1116"/>
      <c r="QT55" s="1116"/>
      <c r="QU55" s="1116"/>
      <c r="QV55" s="1116"/>
      <c r="QW55" s="1116"/>
      <c r="QX55" s="1116"/>
      <c r="QY55" s="1116"/>
      <c r="QZ55" s="1116"/>
      <c r="RA55" s="1116"/>
      <c r="RB55" s="1116"/>
      <c r="RC55" s="1116"/>
      <c r="RD55" s="1116"/>
      <c r="RE55" s="1116"/>
      <c r="RF55" s="1116"/>
      <c r="RG55" s="1116"/>
      <c r="RH55" s="1116"/>
      <c r="RI55" s="1116"/>
      <c r="RJ55" s="1116"/>
      <c r="RK55" s="1116"/>
      <c r="RL55" s="1116"/>
      <c r="RM55" s="1116"/>
      <c r="RN55" s="1116"/>
      <c r="RO55" s="1116"/>
      <c r="RP55" s="1116"/>
      <c r="RQ55" s="1116"/>
      <c r="RR55" s="1116"/>
      <c r="RS55" s="1116"/>
      <c r="RT55" s="1116"/>
      <c r="RU55" s="1116"/>
      <c r="RV55" s="1116"/>
      <c r="RW55" s="1116"/>
      <c r="RX55" s="1116"/>
      <c r="RY55" s="1116"/>
      <c r="RZ55" s="1116"/>
      <c r="SA55" s="1116"/>
      <c r="SB55" s="1116"/>
      <c r="SC55" s="1116"/>
      <c r="SD55" s="1116"/>
      <c r="SE55" s="1116"/>
      <c r="SF55" s="1116"/>
      <c r="SG55" s="1116"/>
      <c r="SH55" s="1116"/>
      <c r="SI55" s="1116"/>
      <c r="SJ55" s="1116"/>
      <c r="SK55" s="1116"/>
      <c r="SL55" s="1116"/>
      <c r="SM55" s="1116"/>
      <c r="SN55" s="1116"/>
      <c r="SO55" s="1116"/>
      <c r="SP55" s="1116"/>
      <c r="SQ55" s="1116"/>
      <c r="SR55" s="1116"/>
      <c r="SS55" s="1116"/>
      <c r="ST55" s="1116"/>
      <c r="SU55" s="1116"/>
      <c r="SV55" s="1116"/>
      <c r="SW55" s="1116"/>
      <c r="SX55" s="1116"/>
      <c r="SY55" s="1116"/>
      <c r="SZ55" s="1116"/>
      <c r="TA55" s="1116"/>
      <c r="TB55" s="1116"/>
      <c r="TC55" s="1116"/>
      <c r="TD55" s="1116"/>
      <c r="TE55" s="1116"/>
      <c r="TF55" s="1116"/>
      <c r="TG55" s="1116"/>
      <c r="TH55" s="1116"/>
      <c r="TI55" s="1116"/>
      <c r="TJ55" s="1116"/>
      <c r="TK55" s="1116"/>
      <c r="TL55" s="1116"/>
      <c r="TM55" s="1116"/>
      <c r="TN55" s="1116"/>
      <c r="TO55" s="1116"/>
      <c r="TP55" s="1116"/>
      <c r="TQ55" s="1116"/>
      <c r="TR55" s="1116"/>
      <c r="TS55" s="1116"/>
      <c r="TT55" s="1116"/>
      <c r="TU55" s="1116"/>
      <c r="TV55" s="1116"/>
      <c r="TW55" s="1116"/>
      <c r="TX55" s="1116"/>
      <c r="TY55" s="1116"/>
      <c r="TZ55" s="1116"/>
      <c r="UA55" s="1116"/>
      <c r="UB55" s="1116"/>
      <c r="UC55" s="1116"/>
      <c r="UD55" s="1116"/>
      <c r="UE55" s="1116"/>
      <c r="UF55" s="1116"/>
      <c r="UG55" s="1116"/>
      <c r="UH55" s="1116"/>
      <c r="UI55" s="1116"/>
      <c r="UJ55" s="1116"/>
      <c r="UK55" s="1116"/>
      <c r="UL55" s="1116"/>
      <c r="UM55" s="1116"/>
      <c r="UN55" s="1116"/>
      <c r="UO55" s="1116"/>
      <c r="UP55" s="1116"/>
      <c r="UQ55" s="1116"/>
      <c r="UR55" s="1116"/>
      <c r="US55" s="1116"/>
      <c r="UT55" s="1116"/>
      <c r="UU55" s="1116"/>
      <c r="UV55" s="1116"/>
      <c r="UW55" s="1116"/>
      <c r="UX55" s="1116"/>
      <c r="UY55" s="1116"/>
      <c r="UZ55" s="1116"/>
      <c r="VA55" s="1116"/>
      <c r="VB55" s="1116"/>
      <c r="VC55" s="1116"/>
      <c r="VD55" s="1116"/>
      <c r="VE55" s="1116"/>
      <c r="VF55" s="1116"/>
      <c r="VG55" s="1116"/>
      <c r="VH55" s="1116"/>
      <c r="VI55" s="1116"/>
      <c r="VJ55" s="1116"/>
      <c r="VK55" s="1116"/>
      <c r="VL55" s="1116"/>
      <c r="VM55" s="1116"/>
      <c r="VN55" s="1116"/>
      <c r="VO55" s="1116"/>
      <c r="VP55" s="1116"/>
      <c r="VQ55" s="1116"/>
      <c r="VR55" s="1116"/>
      <c r="VS55" s="1116"/>
      <c r="VT55" s="1116"/>
      <c r="VU55" s="1116"/>
      <c r="VV55" s="1116"/>
      <c r="VW55" s="1116"/>
      <c r="VX55" s="1116"/>
      <c r="VY55" s="1116"/>
      <c r="VZ55" s="1116"/>
      <c r="WA55" s="1116"/>
      <c r="WB55" s="1116"/>
      <c r="WC55" s="1116"/>
      <c r="WD55" s="1116"/>
      <c r="WE55" s="1116"/>
      <c r="WF55" s="1116"/>
      <c r="WG55" s="1116"/>
      <c r="WH55" s="1116"/>
      <c r="WI55" s="1116"/>
      <c r="WJ55" s="1116"/>
      <c r="WK55" s="1116"/>
      <c r="WL55" s="1116"/>
      <c r="WM55" s="1116"/>
      <c r="WN55" s="1116"/>
      <c r="WO55" s="1116"/>
      <c r="WP55" s="1116"/>
      <c r="WQ55" s="1116"/>
      <c r="WR55" s="1116"/>
      <c r="WS55" s="1116"/>
      <c r="WT55" s="1116"/>
      <c r="WU55" s="1116"/>
      <c r="WV55" s="1116"/>
      <c r="WW55" s="1116"/>
      <c r="WX55" s="1116"/>
      <c r="WY55" s="1116"/>
      <c r="WZ55" s="1116"/>
      <c r="XA55" s="1116"/>
      <c r="XB55" s="1116"/>
      <c r="XC55" s="1116"/>
      <c r="XD55" s="1116"/>
      <c r="XE55" s="1116"/>
      <c r="XF55" s="1116"/>
      <c r="XG55" s="1116"/>
      <c r="XH55" s="1116"/>
      <c r="XI55" s="1116"/>
      <c r="XJ55" s="1116"/>
      <c r="XK55" s="1116"/>
      <c r="XL55" s="1116"/>
      <c r="XM55" s="1116"/>
      <c r="XN55" s="1116"/>
      <c r="XO55" s="1116"/>
      <c r="XP55" s="1116"/>
      <c r="XQ55" s="1116"/>
      <c r="XR55" s="1116"/>
      <c r="XS55" s="1116"/>
      <c r="XT55" s="1116"/>
      <c r="XU55" s="1116"/>
      <c r="XV55" s="1116"/>
      <c r="XW55" s="1116"/>
      <c r="XX55" s="1116"/>
      <c r="XY55" s="1116"/>
      <c r="XZ55" s="1116"/>
      <c r="YA55" s="1116"/>
      <c r="YB55" s="1116"/>
      <c r="YC55" s="1116"/>
      <c r="YD55" s="1116"/>
      <c r="YE55" s="1116"/>
      <c r="YF55" s="1116"/>
      <c r="YG55" s="1116"/>
      <c r="YH55" s="1116"/>
      <c r="YI55" s="1116"/>
      <c r="YJ55" s="1116"/>
      <c r="YK55" s="1116"/>
      <c r="YL55" s="1116"/>
      <c r="YM55" s="1116"/>
      <c r="YN55" s="1116"/>
      <c r="YO55" s="1116"/>
      <c r="YP55" s="1116"/>
      <c r="YQ55" s="1116"/>
      <c r="YR55" s="1116"/>
      <c r="YS55" s="1116"/>
      <c r="YT55" s="1116"/>
      <c r="YU55" s="1116"/>
      <c r="YV55" s="1116"/>
      <c r="YW55" s="1116"/>
      <c r="YX55" s="1116"/>
      <c r="YY55" s="1116"/>
      <c r="YZ55" s="1116"/>
      <c r="ZA55" s="1116"/>
      <c r="ZB55" s="1116"/>
      <c r="ZC55" s="1116"/>
      <c r="ZD55" s="1116"/>
      <c r="ZE55" s="1116"/>
      <c r="ZF55" s="1116"/>
      <c r="ZG55" s="1116"/>
      <c r="ZH55" s="1116"/>
      <c r="ZI55" s="1116"/>
      <c r="ZJ55" s="1116"/>
      <c r="ZK55" s="1116"/>
      <c r="ZL55" s="1116"/>
      <c r="ZM55" s="1116"/>
      <c r="ZN55" s="1116"/>
      <c r="ZO55" s="1116"/>
      <c r="ZP55" s="1116"/>
      <c r="ZQ55" s="1116"/>
      <c r="ZR55" s="1116"/>
      <c r="ZS55" s="1116"/>
      <c r="ZT55" s="1116"/>
      <c r="ZU55" s="1116"/>
      <c r="ZV55" s="1116"/>
      <c r="ZW55" s="1116"/>
      <c r="ZX55" s="1116"/>
      <c r="ZY55" s="1116"/>
      <c r="ZZ55" s="1116"/>
      <c r="AAA55" s="1116"/>
      <c r="AAB55" s="1116"/>
      <c r="AAC55" s="1116"/>
      <c r="AAD55" s="1116"/>
      <c r="AAE55" s="1116"/>
      <c r="AAF55" s="1116"/>
      <c r="AAG55" s="1116"/>
      <c r="AAH55" s="1116"/>
      <c r="AAI55" s="1116"/>
      <c r="AAJ55" s="1116"/>
      <c r="AAK55" s="1116"/>
      <c r="AAL55" s="1116"/>
      <c r="AAM55" s="1116"/>
      <c r="AAN55" s="1116"/>
      <c r="AAO55" s="1116"/>
      <c r="AAP55" s="1116"/>
      <c r="AAQ55" s="1116"/>
      <c r="AAR55" s="1116"/>
      <c r="AAS55" s="1116"/>
      <c r="AAT55" s="1116"/>
      <c r="AAU55" s="1116"/>
      <c r="AAV55" s="1116"/>
      <c r="AAW55" s="1116"/>
      <c r="AAX55" s="1116"/>
      <c r="AAY55" s="1116"/>
      <c r="AAZ55" s="1116"/>
      <c r="ABA55" s="1116"/>
      <c r="ABB55" s="1116"/>
      <c r="ABC55" s="1116"/>
      <c r="ABD55" s="1116"/>
      <c r="ABE55" s="1116"/>
      <c r="ABF55" s="1116"/>
      <c r="ABG55" s="1116"/>
      <c r="ABH55" s="1116"/>
      <c r="ABI55" s="1116"/>
      <c r="ABJ55" s="1116"/>
      <c r="ABK55" s="1116"/>
      <c r="ABL55" s="1116"/>
      <c r="ABM55" s="1116"/>
      <c r="ABN55" s="1116"/>
      <c r="ABO55" s="1116"/>
      <c r="ABP55" s="1116"/>
      <c r="ABQ55" s="1116"/>
      <c r="ABR55" s="1116"/>
      <c r="ABS55" s="1116"/>
      <c r="ABT55" s="1116"/>
      <c r="ABU55" s="1116"/>
      <c r="ABV55" s="1116"/>
      <c r="ABW55" s="1116"/>
      <c r="ABX55" s="1116"/>
      <c r="ABY55" s="1116"/>
      <c r="ABZ55" s="1116"/>
      <c r="ACA55" s="1116"/>
      <c r="ACB55" s="1116"/>
      <c r="ACC55" s="1116"/>
      <c r="ACD55" s="1116"/>
      <c r="ACE55" s="1116"/>
      <c r="ACF55" s="1116"/>
      <c r="ACG55" s="1116"/>
      <c r="ACH55" s="1116"/>
      <c r="ACI55" s="1116"/>
      <c r="ACJ55" s="1116"/>
      <c r="ACK55" s="1116"/>
      <c r="ACL55" s="1116"/>
      <c r="ACM55" s="1116"/>
      <c r="ACN55" s="1116"/>
      <c r="ACO55" s="1116"/>
      <c r="ACP55" s="1116"/>
      <c r="ACQ55" s="1116"/>
      <c r="ACR55" s="1116"/>
      <c r="ACS55" s="1116"/>
      <c r="ACT55" s="1116"/>
      <c r="ACU55" s="1116"/>
      <c r="ACV55" s="1116"/>
      <c r="ACW55" s="1116"/>
      <c r="ACX55" s="1116"/>
      <c r="ACY55" s="1116"/>
      <c r="ACZ55" s="1116"/>
      <c r="ADA55" s="1116"/>
      <c r="ADB55" s="1116"/>
      <c r="ADC55" s="1116"/>
      <c r="ADD55" s="1116"/>
      <c r="ADE55" s="1116"/>
      <c r="ADF55" s="1116"/>
      <c r="ADG55" s="1116"/>
      <c r="ADH55" s="1116"/>
      <c r="ADI55" s="1116"/>
      <c r="ADJ55" s="1116"/>
      <c r="ADK55" s="1116"/>
      <c r="ADL55" s="1116"/>
      <c r="ADM55" s="1116"/>
      <c r="ADN55" s="1116"/>
      <c r="ADO55" s="1116"/>
      <c r="ADP55" s="1116"/>
      <c r="ADQ55" s="1116"/>
      <c r="ADR55" s="1116"/>
      <c r="ADS55" s="1116"/>
      <c r="ADT55" s="1116"/>
      <c r="ADU55" s="1116"/>
      <c r="ADV55" s="1116"/>
      <c r="ADW55" s="1116"/>
      <c r="ADX55" s="1116"/>
      <c r="ADY55" s="1116"/>
      <c r="ADZ55" s="1116"/>
      <c r="AEA55" s="1116"/>
      <c r="AEB55" s="1116"/>
      <c r="AEC55" s="1116"/>
      <c r="AED55" s="1116"/>
      <c r="AEE55" s="1116"/>
      <c r="AEF55" s="1116"/>
      <c r="AEG55" s="1116"/>
      <c r="AEH55" s="1116"/>
      <c r="AEI55" s="1116"/>
      <c r="AEJ55" s="1116"/>
      <c r="AEK55" s="1116"/>
      <c r="AEL55" s="1116"/>
      <c r="AEM55" s="1116"/>
      <c r="AEN55" s="1116"/>
      <c r="AEO55" s="1116"/>
      <c r="AEP55" s="1116"/>
      <c r="AEQ55" s="1116"/>
      <c r="AER55" s="1116"/>
      <c r="AES55" s="1116"/>
      <c r="AET55" s="1116"/>
      <c r="AEU55" s="1116"/>
      <c r="AEV55" s="1116"/>
      <c r="AEW55" s="1116"/>
      <c r="AEX55" s="1116"/>
      <c r="AEY55" s="1116"/>
      <c r="AEZ55" s="1116"/>
      <c r="AFA55" s="1116"/>
      <c r="AFB55" s="1116"/>
      <c r="AFC55" s="1116"/>
      <c r="AFD55" s="1116"/>
      <c r="AFE55" s="1116"/>
      <c r="AFF55" s="1116"/>
      <c r="AFG55" s="1116"/>
      <c r="AFH55" s="1116"/>
      <c r="AFI55" s="1116"/>
      <c r="AFJ55" s="1116"/>
      <c r="AFK55" s="1116"/>
      <c r="AFL55" s="1116"/>
      <c r="AFM55" s="1116"/>
      <c r="AFN55" s="1116"/>
      <c r="AFO55" s="1116"/>
      <c r="AFP55" s="1116"/>
      <c r="AFQ55" s="1116"/>
      <c r="AFR55" s="1116"/>
      <c r="AFS55" s="1116"/>
      <c r="AFT55" s="1116"/>
      <c r="AFU55" s="1116"/>
      <c r="AFV55" s="1116"/>
      <c r="AFW55" s="1116"/>
      <c r="AFX55" s="1116"/>
      <c r="AFY55" s="1116"/>
      <c r="AFZ55" s="1116"/>
      <c r="AGA55" s="1116"/>
      <c r="AGB55" s="1116"/>
      <c r="AGC55" s="1116"/>
      <c r="AGD55" s="1116"/>
      <c r="AGE55" s="1116"/>
      <c r="AGF55" s="1116"/>
      <c r="AGG55" s="1116"/>
      <c r="AGH55" s="1116"/>
      <c r="AGI55" s="1116"/>
      <c r="AGJ55" s="1116"/>
      <c r="AGK55" s="1116"/>
      <c r="AGL55" s="1116"/>
      <c r="AGM55" s="1116"/>
      <c r="AGN55" s="1116"/>
      <c r="AGO55" s="1116"/>
      <c r="AGP55" s="1116"/>
      <c r="AGQ55" s="1116"/>
      <c r="AGR55" s="1116"/>
      <c r="AGS55" s="1116"/>
      <c r="AGT55" s="1116"/>
      <c r="AGU55" s="1116"/>
      <c r="AGV55" s="1116"/>
      <c r="AGW55" s="1116"/>
      <c r="AGX55" s="1116"/>
      <c r="AGY55" s="1116"/>
      <c r="AGZ55" s="1116"/>
      <c r="AHA55" s="1116"/>
      <c r="AHB55" s="1116"/>
      <c r="AHC55" s="1116"/>
      <c r="AHD55" s="1116"/>
      <c r="AHE55" s="1116"/>
      <c r="AHF55" s="1116"/>
      <c r="AHG55" s="1116"/>
      <c r="AHH55" s="1116"/>
      <c r="AHI55" s="1116"/>
      <c r="AHJ55" s="1116"/>
      <c r="AHK55" s="1116"/>
      <c r="AHL55" s="1116"/>
      <c r="AHM55" s="1116"/>
      <c r="AHN55" s="1116"/>
      <c r="AHO55" s="1116"/>
      <c r="AHP55" s="1116"/>
      <c r="AHQ55" s="1116"/>
      <c r="AHR55" s="1116"/>
      <c r="AHS55" s="1116"/>
      <c r="AHT55" s="1116"/>
      <c r="AHU55" s="1116"/>
      <c r="AHV55" s="1116"/>
      <c r="AHW55" s="1116"/>
      <c r="AHX55" s="1116"/>
      <c r="AHY55" s="1116"/>
      <c r="AHZ55" s="1116"/>
      <c r="AIA55" s="1116"/>
      <c r="AIB55" s="1116"/>
      <c r="AIC55" s="1116"/>
      <c r="AID55" s="1116"/>
      <c r="AIE55" s="1116"/>
      <c r="AIF55" s="1116"/>
      <c r="AIG55" s="1116"/>
      <c r="AIH55" s="1116"/>
      <c r="AII55" s="1116"/>
      <c r="AIJ55" s="1116"/>
      <c r="AIK55" s="1116"/>
      <c r="AIL55" s="1116"/>
      <c r="AIM55" s="1116"/>
      <c r="AIN55" s="1116"/>
      <c r="AIO55" s="1116"/>
      <c r="AIP55" s="1116"/>
      <c r="AIQ55" s="1116"/>
      <c r="AIR55" s="1116"/>
      <c r="AIS55" s="1116"/>
      <c r="AIT55" s="1116"/>
      <c r="AIU55" s="1116"/>
      <c r="AIV55" s="1116"/>
      <c r="AIW55" s="1116"/>
      <c r="AIX55" s="1116"/>
      <c r="AIY55" s="1116"/>
      <c r="AIZ55" s="1116"/>
      <c r="AJA55" s="1116"/>
      <c r="AJB55" s="1116"/>
      <c r="AJC55" s="1116"/>
      <c r="AJD55" s="1116"/>
      <c r="AJE55" s="1116"/>
      <c r="AJF55" s="1116"/>
      <c r="AJG55" s="1116"/>
      <c r="AJH55" s="1116"/>
      <c r="AJI55" s="1116"/>
      <c r="AJJ55" s="1116"/>
      <c r="AJK55" s="1116"/>
      <c r="AJL55" s="1116"/>
      <c r="AJM55" s="1116"/>
      <c r="AJN55" s="1116"/>
      <c r="AJO55" s="1116"/>
      <c r="AJP55" s="1116"/>
      <c r="AJQ55" s="1116"/>
      <c r="AJR55" s="1116"/>
      <c r="AJS55" s="1116"/>
      <c r="AJT55" s="1116"/>
      <c r="AJU55" s="1116"/>
      <c r="AJV55" s="1116"/>
      <c r="AJW55" s="1116"/>
      <c r="AJX55" s="1116"/>
      <c r="AJY55" s="1116"/>
      <c r="AJZ55" s="1116"/>
      <c r="AKA55" s="1116"/>
      <c r="AKB55" s="1116"/>
      <c r="AKC55" s="1116"/>
      <c r="AKD55" s="1116"/>
      <c r="AKE55" s="1116"/>
      <c r="AKF55" s="1116"/>
      <c r="AKG55" s="1116"/>
      <c r="AKH55" s="1116"/>
      <c r="AKI55" s="1116"/>
      <c r="AKJ55" s="1116"/>
      <c r="AKK55" s="1116"/>
      <c r="AKL55" s="1116"/>
      <c r="AKM55" s="1116"/>
      <c r="AKN55" s="1116"/>
      <c r="AKO55" s="1116"/>
      <c r="AKP55" s="1116"/>
      <c r="AKQ55" s="1116"/>
      <c r="AKR55" s="1116"/>
      <c r="AKS55" s="1116"/>
      <c r="AKT55" s="1116"/>
      <c r="AKU55" s="1116"/>
      <c r="AKV55" s="1116"/>
      <c r="AKW55" s="1116"/>
      <c r="AKX55" s="1116"/>
      <c r="AKY55" s="1116"/>
      <c r="AKZ55" s="1116"/>
      <c r="ALA55" s="1116"/>
      <c r="ALB55" s="1116"/>
      <c r="ALC55" s="1116"/>
      <c r="ALD55" s="1116"/>
      <c r="ALE55" s="1116"/>
      <c r="ALF55" s="1116"/>
      <c r="ALG55" s="1116"/>
      <c r="ALH55" s="1116"/>
      <c r="ALI55" s="1116"/>
      <c r="ALJ55" s="1116"/>
      <c r="ALK55" s="1116"/>
      <c r="ALL55" s="1116"/>
      <c r="ALM55" s="1116"/>
      <c r="ALN55" s="1116"/>
      <c r="ALO55" s="1116"/>
      <c r="ALP55" s="1116"/>
      <c r="ALQ55" s="1116"/>
      <c r="ALR55" s="1116"/>
      <c r="ALS55" s="1116"/>
      <c r="ALT55" s="1116"/>
      <c r="ALU55" s="1116"/>
      <c r="ALV55" s="1116"/>
      <c r="ALW55" s="1116"/>
      <c r="ALX55" s="1116"/>
      <c r="ALY55" s="1116"/>
      <c r="ALZ55" s="1116"/>
      <c r="AMA55" s="1116"/>
      <c r="AMB55" s="1116"/>
      <c r="AMC55" s="1116"/>
      <c r="AMD55" s="1116"/>
      <c r="AME55" s="1116"/>
      <c r="AMF55" s="1116"/>
      <c r="AMG55" s="1116"/>
      <c r="AMH55" s="1116"/>
      <c r="AMI55" s="1116"/>
      <c r="AMJ55" s="1116"/>
      <c r="AMK55" s="1116"/>
      <c r="AML55" s="1116"/>
      <c r="AMM55" s="1116"/>
      <c r="AMN55" s="1116"/>
      <c r="AMO55" s="1116"/>
      <c r="AMP55" s="1116"/>
      <c r="AMQ55" s="1116"/>
      <c r="AMR55" s="1116"/>
      <c r="AMS55" s="1116"/>
      <c r="AMT55" s="1116"/>
      <c r="AMU55" s="1116"/>
      <c r="AMV55" s="1116"/>
      <c r="AMW55" s="1116"/>
      <c r="AMX55" s="1116"/>
      <c r="AMY55" s="1116"/>
      <c r="AMZ55" s="1116"/>
      <c r="ANA55" s="1116"/>
      <c r="ANB55" s="1116"/>
      <c r="ANC55" s="1116"/>
      <c r="AND55" s="1116"/>
      <c r="ANE55" s="1116"/>
      <c r="ANF55" s="1116"/>
      <c r="ANG55" s="1116"/>
      <c r="ANH55" s="1116"/>
      <c r="ANI55" s="1116"/>
      <c r="ANJ55" s="1116"/>
      <c r="ANK55" s="1116"/>
      <c r="ANL55" s="1116"/>
      <c r="ANM55" s="1116"/>
      <c r="ANN55" s="1116"/>
      <c r="ANO55" s="1116"/>
      <c r="ANP55" s="1116"/>
      <c r="ANQ55" s="1116"/>
      <c r="ANR55" s="1116"/>
      <c r="ANS55" s="1116"/>
      <c r="ANT55" s="1116"/>
      <c r="ANU55" s="1116"/>
      <c r="ANV55" s="1116"/>
      <c r="ANW55" s="1116"/>
      <c r="ANX55" s="1116"/>
      <c r="ANY55" s="1116"/>
      <c r="ANZ55" s="1116"/>
      <c r="AOA55" s="1116"/>
      <c r="AOB55" s="1116"/>
      <c r="AOC55" s="1116"/>
      <c r="AOD55" s="1116"/>
      <c r="AOE55" s="1116"/>
      <c r="AOF55" s="1116"/>
      <c r="AOG55" s="1116"/>
      <c r="AOH55" s="1116"/>
      <c r="AOI55" s="1116"/>
      <c r="AOJ55" s="1116"/>
      <c r="AOK55" s="1116"/>
      <c r="AOL55" s="1116"/>
      <c r="AOM55" s="1116"/>
      <c r="AON55" s="1116"/>
      <c r="AOO55" s="1116"/>
      <c r="AOP55" s="1116"/>
      <c r="AOQ55" s="1116"/>
      <c r="AOR55" s="1116"/>
      <c r="AOS55" s="1116"/>
      <c r="AOT55" s="1116"/>
      <c r="AOU55" s="1116"/>
      <c r="AOV55" s="1116"/>
      <c r="AOW55" s="1116"/>
      <c r="AOX55" s="1116"/>
      <c r="AOY55" s="1116"/>
      <c r="AOZ55" s="1116"/>
      <c r="APA55" s="1116"/>
      <c r="APB55" s="1116"/>
      <c r="APC55" s="1116"/>
      <c r="APD55" s="1116"/>
      <c r="APE55" s="1116"/>
      <c r="APF55" s="1116"/>
      <c r="APG55" s="1116"/>
      <c r="APH55" s="1116"/>
      <c r="API55" s="1116"/>
      <c r="APJ55" s="1116"/>
      <c r="APK55" s="1116"/>
      <c r="APL55" s="1116"/>
      <c r="APM55" s="1116"/>
      <c r="APN55" s="1116"/>
      <c r="APO55" s="1116"/>
      <c r="APP55" s="1116"/>
      <c r="APQ55" s="1116"/>
      <c r="APR55" s="1116"/>
      <c r="APS55" s="1116"/>
      <c r="APT55" s="1116"/>
      <c r="APU55" s="1116"/>
      <c r="APV55" s="1116"/>
      <c r="APW55" s="1116"/>
      <c r="APX55" s="1116"/>
      <c r="APY55" s="1116"/>
      <c r="APZ55" s="1116"/>
      <c r="AQA55" s="1116"/>
      <c r="AQB55" s="1116"/>
      <c r="AQC55" s="1116"/>
      <c r="AQD55" s="1116"/>
      <c r="AQE55" s="1116"/>
      <c r="AQF55" s="1116"/>
      <c r="AQG55" s="1116"/>
      <c r="AQH55" s="1116"/>
      <c r="AQI55" s="1116"/>
      <c r="AQJ55" s="1116"/>
      <c r="AQK55" s="1116"/>
      <c r="AQL55" s="1116"/>
      <c r="AQM55" s="1116"/>
      <c r="AQN55" s="1116"/>
      <c r="AQO55" s="1116"/>
      <c r="AQP55" s="1116"/>
      <c r="AQQ55" s="1116"/>
      <c r="AQR55" s="1116"/>
      <c r="AQS55" s="1116"/>
      <c r="AQT55" s="1116"/>
      <c r="AQU55" s="1116"/>
      <c r="AQV55" s="1116"/>
      <c r="AQW55" s="1116"/>
      <c r="AQX55" s="1116"/>
      <c r="AQY55" s="1116"/>
      <c r="AQZ55" s="1116"/>
      <c r="ARA55" s="1116"/>
      <c r="ARB55" s="1116"/>
      <c r="ARC55" s="1116"/>
      <c r="ARD55" s="1116"/>
      <c r="ARE55" s="1116"/>
      <c r="ARF55" s="1116"/>
      <c r="ARG55" s="1116"/>
      <c r="ARH55" s="1116"/>
      <c r="ARI55" s="1116"/>
      <c r="ARJ55" s="1116"/>
      <c r="ARK55" s="1116"/>
      <c r="ARL55" s="1116"/>
      <c r="ARM55" s="1116"/>
      <c r="ARN55" s="1116"/>
      <c r="ARO55" s="1116"/>
      <c r="ARP55" s="1116"/>
      <c r="ARQ55" s="1116"/>
      <c r="ARR55" s="1116"/>
      <c r="ARS55" s="1116"/>
      <c r="ART55" s="1116"/>
      <c r="ARU55" s="1116"/>
      <c r="ARV55" s="1116"/>
      <c r="ARW55" s="1116"/>
      <c r="ARX55" s="1116"/>
      <c r="ARY55" s="1116"/>
      <c r="ARZ55" s="1116"/>
      <c r="ASA55" s="1116"/>
      <c r="ASB55" s="1116"/>
      <c r="ASC55" s="1116"/>
      <c r="ASD55" s="1116"/>
      <c r="ASE55" s="1116"/>
      <c r="ASF55" s="1116"/>
      <c r="ASG55" s="1116"/>
      <c r="ASH55" s="1116"/>
      <c r="ASI55" s="1116"/>
      <c r="ASJ55" s="1116"/>
      <c r="ASK55" s="1116"/>
      <c r="ASL55" s="1116"/>
      <c r="ASM55" s="1116"/>
      <c r="ASN55" s="1116"/>
      <c r="ASO55" s="1116"/>
      <c r="ASP55" s="1116"/>
      <c r="ASQ55" s="1116"/>
      <c r="ASR55" s="1116"/>
      <c r="ASS55" s="1116"/>
      <c r="AST55" s="1116"/>
      <c r="ASU55" s="1116"/>
      <c r="ASV55" s="1116"/>
      <c r="ASW55" s="1116"/>
      <c r="ASX55" s="1116"/>
      <c r="ASY55" s="1116"/>
      <c r="ASZ55" s="1116"/>
      <c r="ATA55" s="1116"/>
      <c r="ATB55" s="1116"/>
      <c r="ATC55" s="1116"/>
      <c r="ATD55" s="1116"/>
      <c r="ATE55" s="1116"/>
      <c r="ATF55" s="1116"/>
      <c r="ATG55" s="1116"/>
      <c r="ATH55" s="1116"/>
      <c r="ATI55" s="1116"/>
      <c r="ATJ55" s="1116"/>
      <c r="ATK55" s="1116"/>
      <c r="ATL55" s="1116"/>
      <c r="ATM55" s="1116"/>
      <c r="ATN55" s="1116"/>
      <c r="ATO55" s="1116"/>
      <c r="ATP55" s="1116"/>
      <c r="ATQ55" s="1116"/>
      <c r="ATR55" s="1116"/>
      <c r="ATS55" s="1116"/>
      <c r="ATT55" s="1116"/>
      <c r="ATU55" s="1116"/>
      <c r="ATV55" s="1116"/>
      <c r="ATW55" s="1116"/>
      <c r="ATX55" s="1116"/>
      <c r="ATY55" s="1116"/>
      <c r="ATZ55" s="1116"/>
      <c r="AUA55" s="1116"/>
      <c r="AUB55" s="1116"/>
      <c r="AUC55" s="1116"/>
      <c r="AUD55" s="1116"/>
      <c r="AUE55" s="1116"/>
      <c r="AUF55" s="1116"/>
      <c r="AUG55" s="1116"/>
      <c r="AUH55" s="1116"/>
      <c r="AUI55" s="1116"/>
      <c r="AUJ55" s="1116"/>
      <c r="AUK55" s="1116"/>
      <c r="AUL55" s="1116"/>
      <c r="AUM55" s="1116"/>
      <c r="AUN55" s="1116"/>
      <c r="AUO55" s="1116"/>
      <c r="AUP55" s="1116"/>
      <c r="AUQ55" s="1116"/>
      <c r="AUR55" s="1116"/>
      <c r="AUS55" s="1116"/>
      <c r="AUT55" s="1116"/>
      <c r="AUU55" s="1116"/>
      <c r="AUV55" s="1116"/>
      <c r="AUW55" s="1116"/>
      <c r="AUX55" s="1116"/>
      <c r="AUY55" s="1116"/>
      <c r="AUZ55" s="1116"/>
      <c r="AVA55" s="1116"/>
      <c r="AVB55" s="1116"/>
      <c r="AVC55" s="1116"/>
      <c r="AVD55" s="1116"/>
      <c r="AVE55" s="1116"/>
      <c r="AVF55" s="1116"/>
      <c r="AVG55" s="1116"/>
      <c r="AVH55" s="1116"/>
      <c r="AVI55" s="1116"/>
      <c r="AVJ55" s="1116"/>
      <c r="AVK55" s="1116"/>
      <c r="AVL55" s="1116"/>
      <c r="AVM55" s="1116"/>
      <c r="AVN55" s="1116"/>
      <c r="AVO55" s="1116"/>
      <c r="AVP55" s="1116"/>
      <c r="AVQ55" s="1116"/>
      <c r="AVR55" s="1116"/>
      <c r="AVS55" s="1116"/>
      <c r="AVT55" s="1116"/>
      <c r="AVU55" s="1116"/>
      <c r="AVV55" s="1116"/>
      <c r="AVW55" s="1116"/>
      <c r="AVX55" s="1116"/>
      <c r="AVY55" s="1116"/>
      <c r="AVZ55" s="1116"/>
      <c r="AWA55" s="1116"/>
      <c r="AWB55" s="1116"/>
      <c r="AWC55" s="1116"/>
      <c r="AWD55" s="1116"/>
      <c r="AWE55" s="1116"/>
      <c r="AWF55" s="1116"/>
      <c r="AWG55" s="1116"/>
      <c r="AWH55" s="1116"/>
      <c r="AWI55" s="1116"/>
      <c r="AWJ55" s="1116"/>
      <c r="AWK55" s="1116"/>
      <c r="AWL55" s="1116"/>
      <c r="AWM55" s="1116"/>
      <c r="AWN55" s="1116"/>
      <c r="AWO55" s="1116"/>
      <c r="AWP55" s="1116"/>
      <c r="AWQ55" s="1116"/>
      <c r="AWR55" s="1116"/>
      <c r="AWS55" s="1116"/>
      <c r="AWT55" s="1116"/>
      <c r="AWU55" s="1116"/>
      <c r="AWV55" s="1116"/>
      <c r="AWW55" s="1116"/>
      <c r="AWX55" s="1116"/>
      <c r="AWY55" s="1116"/>
      <c r="AWZ55" s="1116"/>
      <c r="AXA55" s="1116"/>
      <c r="AXB55" s="1116"/>
      <c r="AXC55" s="1116"/>
      <c r="AXD55" s="1116"/>
      <c r="AXE55" s="1116"/>
      <c r="AXF55" s="1116"/>
      <c r="AXG55" s="1116"/>
      <c r="AXH55" s="1116"/>
      <c r="AXI55" s="1116"/>
      <c r="AXJ55" s="1116"/>
      <c r="AXK55" s="1116"/>
      <c r="AXL55" s="1116"/>
      <c r="AXM55" s="1116"/>
      <c r="AXN55" s="1116"/>
      <c r="AXO55" s="1116"/>
      <c r="AXP55" s="1116"/>
      <c r="AXQ55" s="1116"/>
      <c r="AXR55" s="1116"/>
      <c r="AXS55" s="1116"/>
      <c r="AXT55" s="1116"/>
      <c r="AXU55" s="1116"/>
      <c r="AXV55" s="1116"/>
      <c r="AXW55" s="1116"/>
      <c r="AXX55" s="1116"/>
      <c r="AXY55" s="1116"/>
      <c r="AXZ55" s="1116"/>
      <c r="AYA55" s="1116"/>
      <c r="AYB55" s="1116"/>
      <c r="AYC55" s="1116"/>
      <c r="AYD55" s="1116"/>
      <c r="AYE55" s="1116"/>
      <c r="AYF55" s="1116"/>
      <c r="AYG55" s="1116"/>
      <c r="AYH55" s="1116"/>
      <c r="AYI55" s="1116"/>
      <c r="AYJ55" s="1116"/>
      <c r="AYK55" s="1116"/>
      <c r="AYL55" s="1116"/>
      <c r="AYM55" s="1116"/>
      <c r="AYN55" s="1116"/>
      <c r="AYO55" s="1116"/>
      <c r="AYP55" s="1116"/>
      <c r="AYQ55" s="1116"/>
      <c r="AYR55" s="1116"/>
      <c r="AYS55" s="1116"/>
      <c r="AYT55" s="1116"/>
      <c r="AYU55" s="1116"/>
      <c r="AYV55" s="1116"/>
      <c r="AYW55" s="1116"/>
      <c r="AYX55" s="1116"/>
      <c r="AYY55" s="1116"/>
      <c r="AYZ55" s="1116"/>
      <c r="AZA55" s="1116"/>
      <c r="AZB55" s="1116"/>
      <c r="AZC55" s="1116"/>
      <c r="AZD55" s="1116"/>
      <c r="AZE55" s="1116"/>
      <c r="AZF55" s="1116"/>
      <c r="AZG55" s="1116"/>
      <c r="AZH55" s="1116"/>
      <c r="AZI55" s="1116"/>
      <c r="AZJ55" s="1116"/>
      <c r="AZK55" s="1116"/>
      <c r="AZL55" s="1116"/>
      <c r="AZM55" s="1116"/>
      <c r="AZN55" s="1116"/>
      <c r="AZO55" s="1116"/>
      <c r="AZP55" s="1116"/>
      <c r="AZQ55" s="1116"/>
      <c r="AZR55" s="1116"/>
      <c r="AZS55" s="1116"/>
      <c r="AZT55" s="1116"/>
      <c r="AZU55" s="1116"/>
      <c r="AZV55" s="1116"/>
      <c r="AZW55" s="1116"/>
      <c r="AZX55" s="1116"/>
      <c r="AZY55" s="1116"/>
      <c r="AZZ55" s="1116"/>
      <c r="BAA55" s="1116"/>
      <c r="BAB55" s="1116"/>
      <c r="BAC55" s="1116"/>
      <c r="BAD55" s="1116"/>
      <c r="BAE55" s="1116"/>
      <c r="BAF55" s="1116"/>
      <c r="BAG55" s="1116"/>
      <c r="BAH55" s="1116"/>
      <c r="BAI55" s="1116"/>
      <c r="BAJ55" s="1116"/>
      <c r="BAK55" s="1116"/>
      <c r="BAL55" s="1116"/>
      <c r="BAM55" s="1116"/>
      <c r="BAN55" s="1116"/>
      <c r="BAO55" s="1116"/>
      <c r="BAP55" s="1116"/>
      <c r="BAQ55" s="1116"/>
      <c r="BAR55" s="1116"/>
      <c r="BAS55" s="1116"/>
      <c r="BAT55" s="1116"/>
      <c r="BAU55" s="1116"/>
      <c r="BAV55" s="1116"/>
      <c r="BAW55" s="1116"/>
      <c r="BAX55" s="1116"/>
      <c r="BAY55" s="1116"/>
      <c r="BAZ55" s="1116"/>
      <c r="BBA55" s="1116"/>
      <c r="BBB55" s="1116"/>
      <c r="BBC55" s="1116"/>
      <c r="BBD55" s="1116"/>
      <c r="BBE55" s="1116"/>
      <c r="BBF55" s="1116"/>
      <c r="BBG55" s="1116"/>
      <c r="BBH55" s="1116"/>
      <c r="BBI55" s="1116"/>
      <c r="BBJ55" s="1116"/>
      <c r="BBK55" s="1116"/>
      <c r="BBL55" s="1116"/>
      <c r="BBM55" s="1116"/>
      <c r="BBN55" s="1116"/>
      <c r="BBO55" s="1116"/>
      <c r="BBP55" s="1116"/>
      <c r="BBQ55" s="1116"/>
      <c r="BBR55" s="1116"/>
      <c r="BBS55" s="1116"/>
      <c r="BBT55" s="1116"/>
      <c r="BBU55" s="1116"/>
      <c r="BBV55" s="1116"/>
      <c r="BBW55" s="1116"/>
      <c r="BBX55" s="1116"/>
      <c r="BBY55" s="1116"/>
      <c r="BBZ55" s="1116"/>
      <c r="BCA55" s="1116"/>
      <c r="BCB55" s="1116"/>
      <c r="BCC55" s="1116"/>
      <c r="BCD55" s="1116"/>
      <c r="BCE55" s="1116"/>
      <c r="BCF55" s="1116"/>
      <c r="BCG55" s="1116"/>
      <c r="BCH55" s="1116"/>
      <c r="BCI55" s="1116"/>
      <c r="BCJ55" s="1116"/>
      <c r="BCK55" s="1116"/>
      <c r="BCL55" s="1116"/>
      <c r="BCM55" s="1116"/>
      <c r="BCN55" s="1116"/>
      <c r="BCO55" s="1116"/>
      <c r="BCP55" s="1116"/>
      <c r="BCQ55" s="1116"/>
      <c r="BCR55" s="1116"/>
      <c r="BCS55" s="1116"/>
      <c r="BCT55" s="1116"/>
      <c r="BCU55" s="1116"/>
      <c r="BCV55" s="1116"/>
      <c r="BCW55" s="1116"/>
      <c r="BCX55" s="1116"/>
      <c r="BCY55" s="1116"/>
      <c r="BCZ55" s="1116"/>
      <c r="BDA55" s="1116"/>
      <c r="BDB55" s="1116"/>
      <c r="BDC55" s="1116"/>
      <c r="BDD55" s="1116"/>
      <c r="BDE55" s="1116"/>
      <c r="BDF55" s="1116"/>
      <c r="BDG55" s="1116"/>
      <c r="BDH55" s="1116"/>
      <c r="BDI55" s="1116"/>
      <c r="BDJ55" s="1116"/>
      <c r="BDK55" s="1116"/>
      <c r="BDL55" s="1116"/>
      <c r="BDM55" s="1116"/>
      <c r="BDN55" s="1116"/>
      <c r="BDO55" s="1116"/>
      <c r="BDP55" s="1116"/>
      <c r="BDQ55" s="1116"/>
      <c r="BDR55" s="1116"/>
      <c r="BDS55" s="1116"/>
      <c r="BDT55" s="1116"/>
      <c r="BDU55" s="1116"/>
      <c r="BDV55" s="1116"/>
      <c r="BDW55" s="1116"/>
      <c r="BDX55" s="1116"/>
      <c r="BDY55" s="1116"/>
      <c r="BDZ55" s="1116"/>
      <c r="BEA55" s="1116"/>
      <c r="BEB55" s="1116"/>
      <c r="BEC55" s="1116"/>
      <c r="BED55" s="1116"/>
      <c r="BEE55" s="1116"/>
      <c r="BEF55" s="1116"/>
      <c r="BEG55" s="1116"/>
      <c r="BEH55" s="1116"/>
      <c r="BEI55" s="1116"/>
      <c r="BEJ55" s="1116"/>
      <c r="BEK55" s="1116"/>
      <c r="BEL55" s="1116"/>
      <c r="BEM55" s="1116"/>
      <c r="BEN55" s="1116"/>
      <c r="BEO55" s="1116"/>
      <c r="BEP55" s="1116"/>
      <c r="BEQ55" s="1116"/>
      <c r="BER55" s="1116"/>
      <c r="BES55" s="1116"/>
      <c r="BET55" s="1116"/>
      <c r="BEU55" s="1116"/>
      <c r="BEV55" s="1116"/>
      <c r="BEW55" s="1116"/>
      <c r="BEX55" s="1116"/>
      <c r="BEY55" s="1116"/>
      <c r="BEZ55" s="1116"/>
      <c r="BFA55" s="1116"/>
      <c r="BFB55" s="1116"/>
      <c r="BFC55" s="1116"/>
      <c r="BFD55" s="1116"/>
      <c r="BFE55" s="1116"/>
      <c r="BFF55" s="1116"/>
      <c r="BFG55" s="1116"/>
      <c r="BFH55" s="1116"/>
      <c r="BFI55" s="1116"/>
      <c r="BFJ55" s="1116"/>
      <c r="BFK55" s="1116"/>
      <c r="BFL55" s="1116"/>
      <c r="BFM55" s="1116"/>
      <c r="BFN55" s="1116"/>
      <c r="BFO55" s="1116"/>
      <c r="BFP55" s="1116"/>
      <c r="BFQ55" s="1116"/>
      <c r="BFR55" s="1116"/>
      <c r="BFS55" s="1116"/>
      <c r="BFT55" s="1116"/>
      <c r="BFU55" s="1116"/>
      <c r="BFV55" s="1116"/>
      <c r="BFW55" s="1116"/>
      <c r="BFX55" s="1116"/>
      <c r="BFY55" s="1116"/>
      <c r="BFZ55" s="1116"/>
      <c r="BGA55" s="1116"/>
      <c r="BGB55" s="1116"/>
      <c r="BGC55" s="1116"/>
      <c r="BGD55" s="1116"/>
      <c r="BGE55" s="1116"/>
      <c r="BGF55" s="1116"/>
      <c r="BGG55" s="1116"/>
      <c r="BGH55" s="1116"/>
      <c r="BGI55" s="1116"/>
      <c r="BGJ55" s="1116"/>
      <c r="BGK55" s="1116"/>
      <c r="BGL55" s="1116"/>
      <c r="BGM55" s="1116"/>
      <c r="BGN55" s="1116"/>
      <c r="BGO55" s="1116"/>
      <c r="BGP55" s="1116"/>
      <c r="BGQ55" s="1116"/>
      <c r="BGR55" s="1116"/>
      <c r="BGS55" s="1116"/>
      <c r="BGT55" s="1116"/>
      <c r="BGU55" s="1116"/>
      <c r="BGV55" s="1116"/>
      <c r="BGW55" s="1116"/>
      <c r="BGX55" s="1116"/>
      <c r="BGY55" s="1116"/>
      <c r="BGZ55" s="1116"/>
      <c r="BHA55" s="1116"/>
      <c r="BHB55" s="1116"/>
      <c r="BHC55" s="1116"/>
      <c r="BHD55" s="1116"/>
      <c r="BHE55" s="1116"/>
      <c r="BHF55" s="1116"/>
      <c r="BHG55" s="1116"/>
      <c r="BHH55" s="1116"/>
      <c r="BHI55" s="1116"/>
      <c r="BHJ55" s="1116"/>
      <c r="BHK55" s="1116"/>
      <c r="BHL55" s="1116"/>
      <c r="BHM55" s="1116"/>
      <c r="BHN55" s="1116"/>
      <c r="BHO55" s="1116"/>
      <c r="BHP55" s="1116"/>
      <c r="BHQ55" s="1116"/>
      <c r="BHR55" s="1116"/>
      <c r="BHS55" s="1116"/>
      <c r="BHT55" s="1116"/>
      <c r="BHU55" s="1116"/>
      <c r="BHV55" s="1116"/>
      <c r="BHW55" s="1116"/>
      <c r="BHX55" s="1116"/>
      <c r="BHY55" s="1116"/>
      <c r="BHZ55" s="1116"/>
      <c r="BIA55" s="1116"/>
      <c r="BIB55" s="1116"/>
      <c r="BIC55" s="1116"/>
      <c r="BID55" s="1116"/>
      <c r="BIE55" s="1116"/>
      <c r="BIF55" s="1116"/>
      <c r="BIG55" s="1116"/>
      <c r="BIH55" s="1116"/>
      <c r="BII55" s="1116"/>
      <c r="BIJ55" s="1116"/>
      <c r="BIK55" s="1116"/>
      <c r="BIL55" s="1116"/>
      <c r="BIM55" s="1116"/>
      <c r="BIN55" s="1116"/>
      <c r="BIO55" s="1116"/>
      <c r="BIP55" s="1116"/>
      <c r="BIQ55" s="1116"/>
      <c r="BIR55" s="1116"/>
      <c r="BIS55" s="1116"/>
      <c r="BIT55" s="1116"/>
      <c r="BIU55" s="1116"/>
      <c r="BIV55" s="1116"/>
      <c r="BIW55" s="1116"/>
      <c r="BIX55" s="1116"/>
      <c r="BIY55" s="1116"/>
      <c r="BIZ55" s="1116"/>
      <c r="BJA55" s="1116"/>
      <c r="BJB55" s="1116"/>
      <c r="BJC55" s="1116"/>
      <c r="BJD55" s="1116"/>
      <c r="BJE55" s="1116"/>
      <c r="BJF55" s="1116"/>
      <c r="BJG55" s="1116"/>
      <c r="BJH55" s="1116"/>
      <c r="BJI55" s="1116"/>
      <c r="BJJ55" s="1116"/>
      <c r="BJK55" s="1116"/>
      <c r="BJL55" s="1116"/>
      <c r="BJM55" s="1116"/>
      <c r="BJN55" s="1116"/>
      <c r="BJO55" s="1116"/>
      <c r="BJP55" s="1116"/>
      <c r="BJQ55" s="1116"/>
      <c r="BJR55" s="1116"/>
      <c r="BJS55" s="1116"/>
      <c r="BJT55" s="1116"/>
      <c r="BJU55" s="1116"/>
      <c r="BJV55" s="1116"/>
      <c r="BJW55" s="1116"/>
      <c r="BJX55" s="1116"/>
      <c r="BJY55" s="1116"/>
      <c r="BJZ55" s="1116"/>
      <c r="BKA55" s="1116"/>
      <c r="BKB55" s="1116"/>
      <c r="BKC55" s="1116"/>
      <c r="BKD55" s="1116"/>
      <c r="BKE55" s="1116"/>
      <c r="BKF55" s="1116"/>
      <c r="BKG55" s="1116"/>
      <c r="BKH55" s="1116"/>
      <c r="BKI55" s="1116"/>
      <c r="BKJ55" s="1116"/>
      <c r="BKK55" s="1116"/>
      <c r="BKL55" s="1116"/>
      <c r="BKM55" s="1116"/>
      <c r="BKN55" s="1116"/>
      <c r="BKO55" s="1116"/>
      <c r="BKP55" s="1116"/>
      <c r="BKQ55" s="1116"/>
      <c r="BKR55" s="1116"/>
      <c r="BKS55" s="1116"/>
      <c r="BKT55" s="1116"/>
      <c r="BKU55" s="1116"/>
      <c r="BKV55" s="1116"/>
      <c r="BKW55" s="1116"/>
      <c r="BKX55" s="1116"/>
      <c r="BKY55" s="1116"/>
      <c r="BKZ55" s="1116"/>
      <c r="BLA55" s="1116"/>
      <c r="BLB55" s="1116"/>
      <c r="BLC55" s="1116"/>
      <c r="BLD55" s="1116"/>
      <c r="BLE55" s="1116"/>
      <c r="BLF55" s="1116"/>
      <c r="BLG55" s="1116"/>
      <c r="BLH55" s="1116"/>
      <c r="BLI55" s="1116"/>
      <c r="BLJ55" s="1116"/>
      <c r="BLK55" s="1116"/>
      <c r="BLL55" s="1116"/>
      <c r="BLM55" s="1116"/>
      <c r="BLN55" s="1116"/>
      <c r="BLO55" s="1116"/>
      <c r="BLP55" s="1116"/>
      <c r="BLQ55" s="1116"/>
      <c r="BLR55" s="1116"/>
      <c r="BLS55" s="1116"/>
      <c r="BLT55" s="1116"/>
      <c r="BLU55" s="1116"/>
      <c r="BLV55" s="1116"/>
      <c r="BLW55" s="1116"/>
      <c r="BLX55" s="1116"/>
      <c r="BLY55" s="1116"/>
      <c r="BLZ55" s="1116"/>
      <c r="BMA55" s="1116"/>
      <c r="BMB55" s="1116"/>
      <c r="BMC55" s="1116"/>
      <c r="BMD55" s="1116"/>
      <c r="BME55" s="1116"/>
      <c r="BMF55" s="1116"/>
      <c r="BMG55" s="1116"/>
      <c r="BMH55" s="1116"/>
      <c r="BMI55" s="1116"/>
      <c r="BMJ55" s="1116"/>
      <c r="BMK55" s="1116"/>
      <c r="BML55" s="1116"/>
      <c r="BMM55" s="1116"/>
      <c r="BMN55" s="1116"/>
      <c r="BMO55" s="1116"/>
      <c r="BMP55" s="1116"/>
      <c r="BMQ55" s="1116"/>
      <c r="BMR55" s="1116"/>
      <c r="BMS55" s="1116"/>
      <c r="BMT55" s="1116"/>
      <c r="BMU55" s="1116"/>
      <c r="BMV55" s="1116"/>
      <c r="BMW55" s="1116"/>
      <c r="BMX55" s="1116"/>
      <c r="BMY55" s="1116"/>
      <c r="BMZ55" s="1116"/>
      <c r="BNA55" s="1116"/>
      <c r="BNB55" s="1116"/>
      <c r="BNC55" s="1116"/>
      <c r="BND55" s="1116"/>
      <c r="BNE55" s="1116"/>
      <c r="BNF55" s="1116"/>
      <c r="BNG55" s="1116"/>
      <c r="BNH55" s="1116"/>
      <c r="BNI55" s="1116"/>
      <c r="BNJ55" s="1116"/>
      <c r="BNK55" s="1116"/>
      <c r="BNL55" s="1116"/>
      <c r="BNM55" s="1116"/>
      <c r="BNN55" s="1116"/>
      <c r="BNO55" s="1116"/>
      <c r="BNP55" s="1116"/>
      <c r="BNQ55" s="1116"/>
      <c r="BNR55" s="1116"/>
      <c r="BNS55" s="1116"/>
      <c r="BNT55" s="1116"/>
      <c r="BNU55" s="1116"/>
      <c r="BNV55" s="1116"/>
      <c r="BNW55" s="1116"/>
      <c r="BNX55" s="1116"/>
      <c r="BNY55" s="1116"/>
      <c r="BNZ55" s="1116"/>
      <c r="BOA55" s="1116"/>
      <c r="BOB55" s="1116"/>
      <c r="BOC55" s="1116"/>
      <c r="BOD55" s="1116"/>
      <c r="BOE55" s="1116"/>
      <c r="BOF55" s="1116"/>
      <c r="BOG55" s="1116"/>
      <c r="BOH55" s="1116"/>
      <c r="BOI55" s="1116"/>
      <c r="BOJ55" s="1116"/>
      <c r="BOK55" s="1116"/>
      <c r="BOL55" s="1116"/>
      <c r="BOM55" s="1116"/>
      <c r="BON55" s="1116"/>
      <c r="BOO55" s="1116"/>
      <c r="BOP55" s="1116"/>
      <c r="BOQ55" s="1116"/>
      <c r="BOR55" s="1116"/>
      <c r="BOS55" s="1116"/>
      <c r="BOT55" s="1116"/>
      <c r="BOU55" s="1116"/>
      <c r="BOV55" s="1116"/>
      <c r="BOW55" s="1116"/>
      <c r="BOX55" s="1116"/>
      <c r="BOY55" s="1116"/>
      <c r="BOZ55" s="1116"/>
      <c r="BPA55" s="1116"/>
      <c r="BPB55" s="1116"/>
      <c r="BPC55" s="1116"/>
      <c r="BPD55" s="1116"/>
      <c r="BPE55" s="1116"/>
      <c r="BPF55" s="1116"/>
      <c r="BPG55" s="1116"/>
      <c r="BPH55" s="1116"/>
      <c r="BPI55" s="1116"/>
      <c r="BPJ55" s="1116"/>
      <c r="BPK55" s="1116"/>
      <c r="BPL55" s="1116"/>
      <c r="BPM55" s="1116"/>
      <c r="BPN55" s="1116"/>
      <c r="BPO55" s="1116"/>
      <c r="BPP55" s="1116"/>
      <c r="BPQ55" s="1116"/>
      <c r="BPR55" s="1116"/>
      <c r="BPS55" s="1116"/>
      <c r="BPT55" s="1116"/>
      <c r="BPU55" s="1116"/>
      <c r="BPV55" s="1116"/>
      <c r="BPW55" s="1116"/>
      <c r="BPX55" s="1116"/>
      <c r="BPY55" s="1116"/>
      <c r="BPZ55" s="1116"/>
      <c r="BQA55" s="1116"/>
      <c r="BQB55" s="1116"/>
      <c r="BQC55" s="1116"/>
      <c r="BQD55" s="1116"/>
      <c r="BQE55" s="1116"/>
      <c r="BQF55" s="1116"/>
      <c r="BQG55" s="1116"/>
      <c r="BQH55" s="1116"/>
      <c r="BQI55" s="1116"/>
      <c r="BQJ55" s="1116"/>
      <c r="BQK55" s="1116"/>
      <c r="BQL55" s="1116"/>
      <c r="BQM55" s="1116"/>
      <c r="BQN55" s="1116"/>
      <c r="BQO55" s="1116"/>
      <c r="BQP55" s="1116"/>
      <c r="BQQ55" s="1116"/>
      <c r="BQR55" s="1116"/>
      <c r="BQS55" s="1116"/>
      <c r="BQT55" s="1116"/>
      <c r="BQU55" s="1116"/>
      <c r="BQV55" s="1116"/>
      <c r="BQW55" s="1116"/>
      <c r="BQX55" s="1116"/>
      <c r="BQY55" s="1116"/>
      <c r="BQZ55" s="1116"/>
      <c r="BRA55" s="1116"/>
      <c r="BRB55" s="1116"/>
      <c r="BRC55" s="1116"/>
      <c r="BRD55" s="1116"/>
      <c r="BRE55" s="1116"/>
      <c r="BRF55" s="1116"/>
      <c r="BRG55" s="1116"/>
      <c r="BRH55" s="1116"/>
      <c r="BRI55" s="1116"/>
      <c r="BRJ55" s="1116"/>
      <c r="BRK55" s="1116"/>
      <c r="BRL55" s="1116"/>
      <c r="BRM55" s="1116"/>
      <c r="BRN55" s="1116"/>
      <c r="BRO55" s="1116"/>
      <c r="BRP55" s="1116"/>
      <c r="BRQ55" s="1116"/>
      <c r="BRR55" s="1116"/>
      <c r="BRS55" s="1116"/>
      <c r="BRT55" s="1116"/>
      <c r="BRU55" s="1116"/>
      <c r="BRV55" s="1116"/>
      <c r="BRW55" s="1116"/>
      <c r="BRX55" s="1116"/>
      <c r="BRY55" s="1116"/>
      <c r="BRZ55" s="1116"/>
      <c r="BSA55" s="1116"/>
      <c r="BSB55" s="1116"/>
      <c r="BSC55" s="1116"/>
      <c r="BSD55" s="1116"/>
      <c r="BSE55" s="1116"/>
      <c r="BSF55" s="1116"/>
      <c r="BSG55" s="1116"/>
      <c r="BSH55" s="1116"/>
      <c r="BSI55" s="1116"/>
      <c r="BSJ55" s="1116"/>
      <c r="BSK55" s="1116"/>
      <c r="BSL55" s="1116"/>
      <c r="BSM55" s="1116"/>
      <c r="BSN55" s="1116"/>
      <c r="BSO55" s="1116"/>
      <c r="BSP55" s="1116"/>
      <c r="BSQ55" s="1116"/>
      <c r="BSR55" s="1116"/>
      <c r="BSS55" s="1116"/>
      <c r="BST55" s="1116"/>
      <c r="BSU55" s="1116"/>
      <c r="BSV55" s="1116"/>
      <c r="BSW55" s="1116"/>
      <c r="BSX55" s="1116"/>
      <c r="BSY55" s="1116"/>
      <c r="BSZ55" s="1116"/>
      <c r="BTA55" s="1116"/>
      <c r="BTB55" s="1116"/>
      <c r="BTC55" s="1116"/>
      <c r="BTD55" s="1116"/>
      <c r="BTE55" s="1116"/>
      <c r="BTF55" s="1116"/>
      <c r="BTG55" s="1116"/>
      <c r="BTH55" s="1116"/>
      <c r="BTI55" s="1116"/>
      <c r="BTJ55" s="1116"/>
      <c r="BTK55" s="1116"/>
      <c r="BTL55" s="1116"/>
      <c r="BTM55" s="1116"/>
      <c r="BTN55" s="1116"/>
      <c r="BTO55" s="1116"/>
      <c r="BTP55" s="1116"/>
      <c r="BTQ55" s="1116"/>
      <c r="BTR55" s="1116"/>
      <c r="BTS55" s="1116"/>
      <c r="BTT55" s="1116"/>
      <c r="BTU55" s="1116"/>
      <c r="BTV55" s="1116"/>
      <c r="BTW55" s="1116"/>
      <c r="BTX55" s="1116"/>
      <c r="BTY55" s="1116"/>
      <c r="BTZ55" s="1116"/>
      <c r="BUA55" s="1116"/>
      <c r="BUB55" s="1116"/>
      <c r="BUC55" s="1116"/>
      <c r="BUD55" s="1116"/>
      <c r="BUE55" s="1116"/>
      <c r="BUF55" s="1116"/>
      <c r="BUG55" s="1116"/>
      <c r="BUH55" s="1116"/>
      <c r="BUI55" s="1116"/>
      <c r="BUJ55" s="1116"/>
      <c r="BUK55" s="1116"/>
      <c r="BUL55" s="1116"/>
      <c r="BUM55" s="1116"/>
      <c r="BUN55" s="1116"/>
      <c r="BUO55" s="1116"/>
      <c r="BUP55" s="1116"/>
      <c r="BUQ55" s="1116"/>
      <c r="BUR55" s="1116"/>
      <c r="BUS55" s="1116"/>
      <c r="BUT55" s="1116"/>
      <c r="BUU55" s="1116"/>
      <c r="BUV55" s="1116"/>
      <c r="BUW55" s="1116"/>
      <c r="BUX55" s="1116"/>
      <c r="BUY55" s="1116"/>
      <c r="BUZ55" s="1116"/>
      <c r="BVA55" s="1116"/>
      <c r="BVB55" s="1116"/>
      <c r="BVC55" s="1116"/>
      <c r="BVD55" s="1116"/>
      <c r="BVE55" s="1116"/>
      <c r="BVF55" s="1116"/>
      <c r="BVG55" s="1116"/>
      <c r="BVH55" s="1116"/>
      <c r="BVI55" s="1116"/>
      <c r="BVJ55" s="1116"/>
      <c r="BVK55" s="1116"/>
      <c r="BVL55" s="1116"/>
      <c r="BVM55" s="1116"/>
      <c r="BVN55" s="1116"/>
      <c r="BVO55" s="1116"/>
      <c r="BVP55" s="1116"/>
      <c r="BVQ55" s="1116"/>
      <c r="BVR55" s="1116"/>
      <c r="BVS55" s="1116"/>
      <c r="BVT55" s="1116"/>
      <c r="BVU55" s="1116"/>
      <c r="BVV55" s="1116"/>
      <c r="BVW55" s="1116"/>
      <c r="BVX55" s="1116"/>
      <c r="BVY55" s="1116"/>
      <c r="BVZ55" s="1116"/>
      <c r="BWA55" s="1116"/>
      <c r="BWB55" s="1116"/>
      <c r="BWC55" s="1116"/>
      <c r="BWD55" s="1116"/>
      <c r="BWE55" s="1116"/>
      <c r="BWF55" s="1116"/>
      <c r="BWG55" s="1116"/>
      <c r="BWH55" s="1116"/>
      <c r="BWI55" s="1116"/>
      <c r="BWJ55" s="1116"/>
      <c r="BWK55" s="1116"/>
      <c r="BWL55" s="1116"/>
      <c r="BWM55" s="1116"/>
      <c r="BWN55" s="1116"/>
      <c r="BWO55" s="1116"/>
      <c r="BWP55" s="1116"/>
      <c r="BWQ55" s="1116"/>
      <c r="BWR55" s="1116"/>
      <c r="BWS55" s="1116"/>
      <c r="BWT55" s="1116"/>
      <c r="BWU55" s="1116"/>
      <c r="BWV55" s="1116"/>
      <c r="BWW55" s="1116"/>
      <c r="BWX55" s="1116"/>
      <c r="BWY55" s="1116"/>
      <c r="BWZ55" s="1116"/>
      <c r="BXA55" s="1116"/>
      <c r="BXB55" s="1116"/>
      <c r="BXC55" s="1116"/>
      <c r="BXD55" s="1116"/>
      <c r="BXE55" s="1116"/>
      <c r="BXF55" s="1116"/>
      <c r="BXG55" s="1116"/>
      <c r="BXH55" s="1116"/>
      <c r="BXI55" s="1116"/>
      <c r="BXJ55" s="1116"/>
      <c r="BXK55" s="1116"/>
      <c r="BXL55" s="1116"/>
      <c r="BXM55" s="1116"/>
      <c r="BXN55" s="1116"/>
      <c r="BXO55" s="1116"/>
      <c r="BXP55" s="1116"/>
      <c r="BXQ55" s="1116"/>
      <c r="BXR55" s="1116"/>
      <c r="BXS55" s="1116"/>
      <c r="BXT55" s="1116"/>
      <c r="BXU55" s="1116"/>
      <c r="BXV55" s="1116"/>
      <c r="BXW55" s="1116"/>
      <c r="BXX55" s="1116"/>
      <c r="BXY55" s="1116"/>
      <c r="BXZ55" s="1116"/>
      <c r="BYA55" s="1116"/>
      <c r="BYB55" s="1116"/>
      <c r="BYC55" s="1116"/>
      <c r="BYD55" s="1116"/>
      <c r="BYE55" s="1116"/>
      <c r="BYF55" s="1116"/>
      <c r="BYG55" s="1116"/>
      <c r="BYH55" s="1116"/>
      <c r="BYI55" s="1116"/>
      <c r="BYJ55" s="1116"/>
      <c r="BYK55" s="1116"/>
      <c r="BYL55" s="1116"/>
      <c r="BYM55" s="1116"/>
      <c r="BYN55" s="1116"/>
      <c r="BYO55" s="1116"/>
      <c r="BYP55" s="1116"/>
      <c r="BYQ55" s="1116"/>
      <c r="BYR55" s="1116"/>
      <c r="BYS55" s="1116"/>
      <c r="BYT55" s="1116"/>
      <c r="BYU55" s="1116"/>
      <c r="BYV55" s="1116"/>
      <c r="BYW55" s="1116"/>
      <c r="BYX55" s="1116"/>
      <c r="BYY55" s="1116"/>
      <c r="BYZ55" s="1116"/>
      <c r="BZA55" s="1116"/>
      <c r="BZB55" s="1116"/>
      <c r="BZC55" s="1116"/>
      <c r="BZD55" s="1116"/>
      <c r="BZE55" s="1116"/>
      <c r="BZF55" s="1116"/>
      <c r="BZG55" s="1116"/>
      <c r="BZH55" s="1116"/>
      <c r="BZI55" s="1116"/>
      <c r="BZJ55" s="1116"/>
      <c r="BZK55" s="1116"/>
      <c r="BZL55" s="1116"/>
      <c r="BZM55" s="1116"/>
      <c r="BZN55" s="1116"/>
      <c r="BZO55" s="1116"/>
      <c r="BZP55" s="1116"/>
      <c r="BZQ55" s="1116"/>
      <c r="BZR55" s="1116"/>
      <c r="BZS55" s="1116"/>
      <c r="BZT55" s="1116"/>
      <c r="BZU55" s="1116"/>
      <c r="BZV55" s="1116"/>
      <c r="BZW55" s="1116"/>
      <c r="BZX55" s="1116"/>
      <c r="BZY55" s="1116"/>
      <c r="BZZ55" s="1116"/>
      <c r="CAA55" s="1116"/>
      <c r="CAB55" s="1116"/>
      <c r="CAC55" s="1116"/>
      <c r="CAD55" s="1116"/>
      <c r="CAE55" s="1116"/>
      <c r="CAF55" s="1116"/>
      <c r="CAG55" s="1116"/>
      <c r="CAH55" s="1116"/>
      <c r="CAI55" s="1116"/>
      <c r="CAJ55" s="1116"/>
      <c r="CAK55" s="1116"/>
      <c r="CAL55" s="1116"/>
      <c r="CAM55" s="1116"/>
      <c r="CAN55" s="1116"/>
      <c r="CAO55" s="1116"/>
      <c r="CAP55" s="1116"/>
      <c r="CAQ55" s="1116"/>
      <c r="CAR55" s="1116"/>
      <c r="CAS55" s="1116"/>
      <c r="CAT55" s="1116"/>
      <c r="CAU55" s="1116"/>
      <c r="CAV55" s="1116"/>
      <c r="CAW55" s="1116"/>
      <c r="CAX55" s="1116"/>
      <c r="CAY55" s="1116"/>
      <c r="CAZ55" s="1116"/>
      <c r="CBA55" s="1116"/>
      <c r="CBB55" s="1116"/>
      <c r="CBC55" s="1116"/>
      <c r="CBD55" s="1116"/>
      <c r="CBE55" s="1116"/>
      <c r="CBF55" s="1116"/>
      <c r="CBG55" s="1116"/>
      <c r="CBH55" s="1116"/>
      <c r="CBI55" s="1116"/>
      <c r="CBJ55" s="1116"/>
      <c r="CBK55" s="1116"/>
      <c r="CBL55" s="1116"/>
      <c r="CBM55" s="1116"/>
      <c r="CBN55" s="1116"/>
      <c r="CBO55" s="1116"/>
      <c r="CBP55" s="1116"/>
      <c r="CBQ55" s="1116"/>
      <c r="CBR55" s="1116"/>
      <c r="CBS55" s="1116"/>
      <c r="CBT55" s="1116"/>
      <c r="CBU55" s="1116"/>
      <c r="CBV55" s="1116"/>
      <c r="CBW55" s="1116"/>
      <c r="CBX55" s="1116"/>
      <c r="CBY55" s="1116"/>
      <c r="CBZ55" s="1116"/>
      <c r="CCA55" s="1116"/>
      <c r="CCB55" s="1116"/>
      <c r="CCC55" s="1116"/>
      <c r="CCD55" s="1116"/>
      <c r="CCE55" s="1116"/>
      <c r="CCF55" s="1116"/>
      <c r="CCG55" s="1116"/>
      <c r="CCH55" s="1116"/>
      <c r="CCI55" s="1116"/>
      <c r="CCJ55" s="1116"/>
      <c r="CCK55" s="1116"/>
      <c r="CCL55" s="1116"/>
      <c r="CCM55" s="1116"/>
      <c r="CCN55" s="1116"/>
      <c r="CCO55" s="1116"/>
      <c r="CCP55" s="1116"/>
      <c r="CCQ55" s="1116"/>
      <c r="CCR55" s="1116"/>
      <c r="CCS55" s="1116"/>
      <c r="CCT55" s="1116"/>
      <c r="CCU55" s="1116"/>
      <c r="CCV55" s="1116"/>
      <c r="CCW55" s="1116"/>
      <c r="CCX55" s="1116"/>
      <c r="CCY55" s="1116"/>
      <c r="CCZ55" s="1116"/>
      <c r="CDA55" s="1116"/>
      <c r="CDB55" s="1116"/>
      <c r="CDC55" s="1116"/>
      <c r="CDD55" s="1116"/>
      <c r="CDE55" s="1116"/>
      <c r="CDF55" s="1116"/>
      <c r="CDG55" s="1116"/>
      <c r="CDH55" s="1116"/>
      <c r="CDI55" s="1116"/>
      <c r="CDJ55" s="1116"/>
      <c r="CDK55" s="1116"/>
      <c r="CDL55" s="1116"/>
      <c r="CDM55" s="1116"/>
      <c r="CDN55" s="1116"/>
      <c r="CDO55" s="1116"/>
      <c r="CDP55" s="1116"/>
      <c r="CDQ55" s="1116"/>
      <c r="CDR55" s="1116"/>
      <c r="CDS55" s="1116"/>
      <c r="CDT55" s="1116"/>
      <c r="CDU55" s="1116"/>
      <c r="CDV55" s="1116"/>
      <c r="CDW55" s="1116"/>
      <c r="CDX55" s="1116"/>
      <c r="CDY55" s="1116"/>
      <c r="CDZ55" s="1116"/>
      <c r="CEA55" s="1116"/>
      <c r="CEB55" s="1116"/>
      <c r="CEC55" s="1116"/>
      <c r="CED55" s="1116"/>
      <c r="CEE55" s="1116"/>
      <c r="CEF55" s="1116"/>
      <c r="CEG55" s="1116"/>
      <c r="CEH55" s="1116"/>
      <c r="CEI55" s="1116"/>
      <c r="CEJ55" s="1116"/>
      <c r="CEK55" s="1116"/>
      <c r="CEL55" s="1116"/>
      <c r="CEM55" s="1116"/>
      <c r="CEN55" s="1116"/>
      <c r="CEO55" s="1116"/>
      <c r="CEP55" s="1116"/>
      <c r="CEQ55" s="1116"/>
      <c r="CER55" s="1116"/>
      <c r="CES55" s="1116"/>
      <c r="CET55" s="1116"/>
      <c r="CEU55" s="1116"/>
      <c r="CEV55" s="1116"/>
      <c r="CEW55" s="1116"/>
      <c r="CEX55" s="1116"/>
      <c r="CEY55" s="1116"/>
      <c r="CEZ55" s="1116"/>
      <c r="CFA55" s="1116"/>
      <c r="CFB55" s="1116"/>
      <c r="CFC55" s="1116"/>
      <c r="CFD55" s="1116"/>
      <c r="CFE55" s="1116"/>
      <c r="CFF55" s="1116"/>
      <c r="CFG55" s="1116"/>
      <c r="CFH55" s="1116"/>
      <c r="CFI55" s="1116"/>
      <c r="CFJ55" s="1116"/>
      <c r="CFK55" s="1116"/>
      <c r="CFL55" s="1116"/>
      <c r="CFM55" s="1116"/>
      <c r="CFN55" s="1116"/>
      <c r="CFO55" s="1116"/>
      <c r="CFP55" s="1116"/>
      <c r="CFQ55" s="1116"/>
      <c r="CFR55" s="1116"/>
      <c r="CFS55" s="1116"/>
      <c r="CFT55" s="1116"/>
      <c r="CFU55" s="1116"/>
      <c r="CFV55" s="1116"/>
      <c r="CFW55" s="1116"/>
      <c r="CFX55" s="1116"/>
      <c r="CFY55" s="1116"/>
      <c r="CFZ55" s="1116"/>
      <c r="CGA55" s="1116"/>
      <c r="CGB55" s="1116"/>
      <c r="CGC55" s="1116"/>
      <c r="CGD55" s="1116"/>
      <c r="CGE55" s="1116"/>
      <c r="CGF55" s="1116"/>
      <c r="CGG55" s="1116"/>
      <c r="CGH55" s="1116"/>
      <c r="CGI55" s="1116"/>
      <c r="CGJ55" s="1116"/>
      <c r="CGK55" s="1116"/>
      <c r="CGL55" s="1116"/>
      <c r="CGM55" s="1116"/>
      <c r="CGN55" s="1116"/>
      <c r="CGO55" s="1116"/>
      <c r="CGP55" s="1116"/>
      <c r="CGQ55" s="1116"/>
      <c r="CGR55" s="1116"/>
      <c r="CGS55" s="1116"/>
      <c r="CGT55" s="1116"/>
      <c r="CGU55" s="1116"/>
      <c r="CGV55" s="1116"/>
      <c r="CGW55" s="1116"/>
      <c r="CGX55" s="1116"/>
      <c r="CGY55" s="1116"/>
      <c r="CGZ55" s="1116"/>
      <c r="CHA55" s="1116"/>
      <c r="CHB55" s="1116"/>
      <c r="CHC55" s="1116"/>
      <c r="CHD55" s="1116"/>
      <c r="CHE55" s="1116"/>
      <c r="CHF55" s="1116"/>
      <c r="CHG55" s="1116"/>
      <c r="CHH55" s="1116"/>
      <c r="CHI55" s="1116"/>
      <c r="CHJ55" s="1116"/>
      <c r="CHK55" s="1116"/>
      <c r="CHL55" s="1116"/>
      <c r="CHM55" s="1116"/>
      <c r="CHN55" s="1116"/>
      <c r="CHO55" s="1116"/>
      <c r="CHP55" s="1116"/>
      <c r="CHQ55" s="1116"/>
      <c r="CHR55" s="1116"/>
      <c r="CHS55" s="1116"/>
      <c r="CHT55" s="1116"/>
      <c r="CHU55" s="1116"/>
      <c r="CHV55" s="1116"/>
      <c r="CHW55" s="1116"/>
      <c r="CHX55" s="1116"/>
      <c r="CHY55" s="1116"/>
      <c r="CHZ55" s="1116"/>
      <c r="CIA55" s="1116"/>
      <c r="CIB55" s="1116"/>
      <c r="CIC55" s="1116"/>
      <c r="CID55" s="1116"/>
      <c r="CIE55" s="1116"/>
      <c r="CIF55" s="1116"/>
      <c r="CIG55" s="1116"/>
      <c r="CIH55" s="1116"/>
      <c r="CII55" s="1116"/>
      <c r="CIJ55" s="1116"/>
      <c r="CIK55" s="1116"/>
      <c r="CIL55" s="1116"/>
      <c r="CIM55" s="1116"/>
      <c r="CIN55" s="1116"/>
      <c r="CIO55" s="1116"/>
      <c r="CIP55" s="1116"/>
      <c r="CIQ55" s="1116"/>
      <c r="CIR55" s="1116"/>
      <c r="CIS55" s="1116"/>
      <c r="CIT55" s="1116"/>
      <c r="CIU55" s="1116"/>
      <c r="CIV55" s="1116"/>
      <c r="CIW55" s="1116"/>
      <c r="CIX55" s="1116"/>
      <c r="CIY55" s="1116"/>
      <c r="CIZ55" s="1116"/>
      <c r="CJA55" s="1116"/>
      <c r="CJB55" s="1116"/>
      <c r="CJC55" s="1116"/>
      <c r="CJD55" s="1116"/>
      <c r="CJE55" s="1116"/>
      <c r="CJF55" s="1116"/>
      <c r="CJG55" s="1116"/>
      <c r="CJH55" s="1116"/>
      <c r="CJI55" s="1116"/>
      <c r="CJJ55" s="1116"/>
      <c r="CJK55" s="1116"/>
      <c r="CJL55" s="1116"/>
      <c r="CJM55" s="1116"/>
      <c r="CJN55" s="1116"/>
      <c r="CJO55" s="1116"/>
      <c r="CJP55" s="1116"/>
      <c r="CJQ55" s="1116"/>
      <c r="CJR55" s="1116"/>
      <c r="CJS55" s="1116"/>
      <c r="CJT55" s="1116"/>
      <c r="CJU55" s="1116"/>
      <c r="CJV55" s="1116"/>
      <c r="CJW55" s="1116"/>
      <c r="CJX55" s="1116"/>
      <c r="CJY55" s="1116"/>
      <c r="CJZ55" s="1116"/>
      <c r="CKA55" s="1116"/>
      <c r="CKB55" s="1116"/>
      <c r="CKC55" s="1116"/>
      <c r="CKD55" s="1116"/>
      <c r="CKE55" s="1116"/>
      <c r="CKF55" s="1116"/>
      <c r="CKG55" s="1116"/>
      <c r="CKH55" s="1116"/>
      <c r="CKI55" s="1116"/>
      <c r="CKJ55" s="1116"/>
      <c r="CKK55" s="1116"/>
      <c r="CKL55" s="1116"/>
      <c r="CKM55" s="1116"/>
      <c r="CKN55" s="1116"/>
      <c r="CKO55" s="1116"/>
      <c r="CKP55" s="1116"/>
      <c r="CKQ55" s="1116"/>
      <c r="CKR55" s="1116"/>
      <c r="CKS55" s="1116"/>
      <c r="CKT55" s="1116"/>
      <c r="CKU55" s="1116"/>
      <c r="CKV55" s="1116"/>
      <c r="CKW55" s="1116"/>
      <c r="CKX55" s="1116"/>
      <c r="CKY55" s="1116"/>
      <c r="CKZ55" s="1116"/>
      <c r="CLA55" s="1116"/>
      <c r="CLB55" s="1116"/>
      <c r="CLC55" s="1116"/>
      <c r="CLD55" s="1116"/>
      <c r="CLE55" s="1116"/>
      <c r="CLF55" s="1116"/>
      <c r="CLG55" s="1116"/>
      <c r="CLH55" s="1116"/>
      <c r="CLI55" s="1116"/>
      <c r="CLJ55" s="1116"/>
      <c r="CLK55" s="1116"/>
      <c r="CLL55" s="1116"/>
      <c r="CLM55" s="1116"/>
      <c r="CLN55" s="1116"/>
      <c r="CLO55" s="1116"/>
      <c r="CLP55" s="1116"/>
      <c r="CLQ55" s="1116"/>
      <c r="CLR55" s="1116"/>
      <c r="CLS55" s="1116"/>
      <c r="CLT55" s="1116"/>
      <c r="CLU55" s="1116"/>
      <c r="CLV55" s="1116"/>
      <c r="CLW55" s="1116"/>
      <c r="CLX55" s="1116"/>
      <c r="CLY55" s="1116"/>
      <c r="CLZ55" s="1116"/>
      <c r="CMA55" s="1116"/>
      <c r="CMB55" s="1116"/>
      <c r="CMC55" s="1116"/>
      <c r="CMD55" s="1116"/>
      <c r="CME55" s="1116"/>
      <c r="CMF55" s="1116"/>
      <c r="CMG55" s="1116"/>
      <c r="CMH55" s="1116"/>
      <c r="CMI55" s="1116"/>
      <c r="CMJ55" s="1116"/>
      <c r="CMK55" s="1116"/>
      <c r="CML55" s="1116"/>
      <c r="CMM55" s="1116"/>
      <c r="CMN55" s="1116"/>
      <c r="CMO55" s="1116"/>
      <c r="CMP55" s="1116"/>
      <c r="CMQ55" s="1116"/>
      <c r="CMR55" s="1116"/>
      <c r="CMS55" s="1116"/>
      <c r="CMT55" s="1116"/>
      <c r="CMU55" s="1116"/>
      <c r="CMV55" s="1116"/>
      <c r="CMW55" s="1116"/>
      <c r="CMX55" s="1116"/>
      <c r="CMY55" s="1116"/>
      <c r="CMZ55" s="1116"/>
      <c r="CNA55" s="1116"/>
      <c r="CNB55" s="1116"/>
      <c r="CNC55" s="1116"/>
      <c r="CND55" s="1116"/>
      <c r="CNE55" s="1116"/>
      <c r="CNF55" s="1116"/>
      <c r="CNG55" s="1116"/>
      <c r="CNH55" s="1116"/>
      <c r="CNI55" s="1116"/>
      <c r="CNJ55" s="1116"/>
      <c r="CNK55" s="1116"/>
      <c r="CNL55" s="1116"/>
      <c r="CNM55" s="1116"/>
      <c r="CNN55" s="1116"/>
      <c r="CNO55" s="1116"/>
      <c r="CNP55" s="1116"/>
      <c r="CNQ55" s="1116"/>
      <c r="CNR55" s="1116"/>
      <c r="CNS55" s="1116"/>
      <c r="CNT55" s="1116"/>
      <c r="CNU55" s="1116"/>
      <c r="CNV55" s="1116"/>
      <c r="CNW55" s="1116"/>
      <c r="CNX55" s="1116"/>
      <c r="CNY55" s="1116"/>
      <c r="CNZ55" s="1116"/>
      <c r="COA55" s="1116"/>
      <c r="COB55" s="1116"/>
      <c r="COC55" s="1116"/>
      <c r="COD55" s="1116"/>
      <c r="COE55" s="1116"/>
      <c r="COF55" s="1116"/>
      <c r="COG55" s="1116"/>
      <c r="COH55" s="1116"/>
      <c r="COI55" s="1116"/>
      <c r="COJ55" s="1116"/>
      <c r="COK55" s="1116"/>
      <c r="COL55" s="1116"/>
      <c r="COM55" s="1116"/>
      <c r="CON55" s="1116"/>
      <c r="COO55" s="1116"/>
      <c r="COP55" s="1116"/>
      <c r="COQ55" s="1116"/>
      <c r="COR55" s="1116"/>
      <c r="COS55" s="1116"/>
      <c r="COT55" s="1116"/>
      <c r="COU55" s="1116"/>
      <c r="COV55" s="1116"/>
      <c r="COW55" s="1116"/>
      <c r="COX55" s="1116"/>
      <c r="COY55" s="1116"/>
      <c r="COZ55" s="1116"/>
      <c r="CPA55" s="1116"/>
      <c r="CPB55" s="1116"/>
      <c r="CPC55" s="1116"/>
      <c r="CPD55" s="1116"/>
      <c r="CPE55" s="1116"/>
      <c r="CPF55" s="1116"/>
      <c r="CPG55" s="1116"/>
      <c r="CPH55" s="1116"/>
      <c r="CPI55" s="1116"/>
      <c r="CPJ55" s="1116"/>
      <c r="CPK55" s="1116"/>
      <c r="CPL55" s="1116"/>
      <c r="CPM55" s="1116"/>
      <c r="CPN55" s="1116"/>
      <c r="CPO55" s="1116"/>
      <c r="CPP55" s="1116"/>
      <c r="CPQ55" s="1116"/>
      <c r="CPR55" s="1116"/>
      <c r="CPS55" s="1116"/>
      <c r="CPT55" s="1116"/>
      <c r="CPU55" s="1116"/>
      <c r="CPV55" s="1116"/>
      <c r="CPW55" s="1116"/>
      <c r="CPX55" s="1116"/>
      <c r="CPY55" s="1116"/>
      <c r="CPZ55" s="1116"/>
      <c r="CQA55" s="1116"/>
      <c r="CQB55" s="1116"/>
      <c r="CQC55" s="1116"/>
      <c r="CQD55" s="1116"/>
      <c r="CQE55" s="1116"/>
      <c r="CQF55" s="1116"/>
      <c r="CQG55" s="1116"/>
      <c r="CQH55" s="1116"/>
      <c r="CQI55" s="1116"/>
      <c r="CQJ55" s="1116"/>
      <c r="CQK55" s="1116"/>
      <c r="CQL55" s="1116"/>
      <c r="CQM55" s="1116"/>
      <c r="CQN55" s="1116"/>
      <c r="CQO55" s="1116"/>
      <c r="CQP55" s="1116"/>
      <c r="CQQ55" s="1116"/>
      <c r="CQR55" s="1116"/>
      <c r="CQS55" s="1116"/>
      <c r="CQT55" s="1116"/>
      <c r="CQU55" s="1116"/>
      <c r="CQV55" s="1116"/>
      <c r="CQW55" s="1116"/>
      <c r="CQX55" s="1116"/>
      <c r="CQY55" s="1116"/>
      <c r="CQZ55" s="1116"/>
      <c r="CRA55" s="1116"/>
      <c r="CRB55" s="1116"/>
      <c r="CRC55" s="1116"/>
      <c r="CRD55" s="1116"/>
      <c r="CRE55" s="1116"/>
      <c r="CRF55" s="1116"/>
      <c r="CRG55" s="1116"/>
      <c r="CRH55" s="1116"/>
      <c r="CRI55" s="1116"/>
      <c r="CRJ55" s="1116"/>
      <c r="CRK55" s="1116"/>
      <c r="CRL55" s="1116"/>
      <c r="CRM55" s="1116"/>
      <c r="CRN55" s="1116"/>
      <c r="CRO55" s="1116"/>
      <c r="CRP55" s="1116"/>
      <c r="CRQ55" s="1116"/>
      <c r="CRR55" s="1116"/>
      <c r="CRS55" s="1116"/>
      <c r="CRT55" s="1116"/>
      <c r="CRU55" s="1116"/>
      <c r="CRV55" s="1116"/>
      <c r="CRW55" s="1116"/>
      <c r="CRX55" s="1116"/>
      <c r="CRY55" s="1116"/>
      <c r="CRZ55" s="1116"/>
      <c r="CSA55" s="1116"/>
      <c r="CSB55" s="1116"/>
      <c r="CSC55" s="1116"/>
      <c r="CSD55" s="1116"/>
      <c r="CSE55" s="1116"/>
      <c r="CSF55" s="1116"/>
      <c r="CSG55" s="1116"/>
      <c r="CSH55" s="1116"/>
      <c r="CSI55" s="1116"/>
      <c r="CSJ55" s="1116"/>
      <c r="CSK55" s="1116"/>
      <c r="CSL55" s="1116"/>
      <c r="CSM55" s="1116"/>
      <c r="CSN55" s="1116"/>
      <c r="CSO55" s="1116"/>
      <c r="CSP55" s="1116"/>
      <c r="CSQ55" s="1116"/>
      <c r="CSR55" s="1116"/>
      <c r="CSS55" s="1116"/>
      <c r="CST55" s="1116"/>
      <c r="CSU55" s="1116"/>
      <c r="CSV55" s="1116"/>
      <c r="CSW55" s="1116"/>
      <c r="CSX55" s="1116"/>
      <c r="CSY55" s="1116"/>
      <c r="CSZ55" s="1116"/>
      <c r="CTA55" s="1116"/>
      <c r="CTB55" s="1116"/>
      <c r="CTC55" s="1116"/>
      <c r="CTD55" s="1116"/>
      <c r="CTE55" s="1116"/>
      <c r="CTF55" s="1116"/>
      <c r="CTG55" s="1116"/>
      <c r="CTH55" s="1116"/>
      <c r="CTI55" s="1116"/>
      <c r="CTJ55" s="1116"/>
      <c r="CTK55" s="1116"/>
      <c r="CTL55" s="1116"/>
      <c r="CTM55" s="1116"/>
      <c r="CTN55" s="1116"/>
      <c r="CTO55" s="1116"/>
      <c r="CTP55" s="1116"/>
      <c r="CTQ55" s="1116"/>
      <c r="CTR55" s="1116"/>
      <c r="CTS55" s="1116"/>
      <c r="CTT55" s="1116"/>
      <c r="CTU55" s="1116"/>
      <c r="CTV55" s="1116"/>
      <c r="CTW55" s="1116"/>
      <c r="CTX55" s="1116"/>
      <c r="CTY55" s="1116"/>
      <c r="CTZ55" s="1116"/>
      <c r="CUA55" s="1116"/>
      <c r="CUB55" s="1116"/>
      <c r="CUC55" s="1116"/>
      <c r="CUD55" s="1116"/>
      <c r="CUE55" s="1116"/>
      <c r="CUF55" s="1116"/>
      <c r="CUG55" s="1116"/>
      <c r="CUH55" s="1116"/>
      <c r="CUI55" s="1116"/>
      <c r="CUJ55" s="1116"/>
      <c r="CUK55" s="1116"/>
      <c r="CUL55" s="1116"/>
      <c r="CUM55" s="1116"/>
      <c r="CUN55" s="1116"/>
      <c r="CUO55" s="1116"/>
      <c r="CUP55" s="1116"/>
      <c r="CUQ55" s="1116"/>
      <c r="CUR55" s="1116"/>
      <c r="CUS55" s="1116"/>
      <c r="CUT55" s="1116"/>
      <c r="CUU55" s="1116"/>
      <c r="CUV55" s="1116"/>
      <c r="CUW55" s="1116"/>
      <c r="CUX55" s="1116"/>
      <c r="CUY55" s="1116"/>
      <c r="CUZ55" s="1116"/>
      <c r="CVA55" s="1116"/>
      <c r="CVB55" s="1116"/>
      <c r="CVC55" s="1116"/>
      <c r="CVD55" s="1116"/>
      <c r="CVE55" s="1116"/>
      <c r="CVF55" s="1116"/>
      <c r="CVG55" s="1116"/>
      <c r="CVH55" s="1116"/>
      <c r="CVI55" s="1116"/>
      <c r="CVJ55" s="1116"/>
      <c r="CVK55" s="1116"/>
      <c r="CVL55" s="1116"/>
      <c r="CVM55" s="1116"/>
      <c r="CVN55" s="1116"/>
      <c r="CVO55" s="1116"/>
      <c r="CVP55" s="1116"/>
      <c r="CVQ55" s="1116"/>
      <c r="CVR55" s="1116"/>
      <c r="CVS55" s="1116"/>
      <c r="CVT55" s="1116"/>
      <c r="CVU55" s="1116"/>
      <c r="CVV55" s="1116"/>
      <c r="CVW55" s="1116"/>
      <c r="CVX55" s="1116"/>
      <c r="CVY55" s="1116"/>
      <c r="CVZ55" s="1116"/>
      <c r="CWA55" s="1116"/>
      <c r="CWB55" s="1116"/>
      <c r="CWC55" s="1116"/>
      <c r="CWD55" s="1116"/>
      <c r="CWE55" s="1116"/>
      <c r="CWF55" s="1116"/>
      <c r="CWG55" s="1116"/>
      <c r="CWH55" s="1116"/>
      <c r="CWI55" s="1116"/>
      <c r="CWJ55" s="1116"/>
      <c r="CWK55" s="1116"/>
      <c r="CWL55" s="1116"/>
      <c r="CWM55" s="1116"/>
      <c r="CWN55" s="1116"/>
      <c r="CWO55" s="1116"/>
      <c r="CWP55" s="1116"/>
      <c r="CWQ55" s="1116"/>
      <c r="CWR55" s="1116"/>
      <c r="CWS55" s="1116"/>
      <c r="CWT55" s="1116"/>
      <c r="CWU55" s="1116"/>
      <c r="CWV55" s="1116"/>
      <c r="CWW55" s="1116"/>
      <c r="CWX55" s="1116"/>
      <c r="CWY55" s="1116"/>
      <c r="CWZ55" s="1116"/>
      <c r="CXA55" s="1116"/>
      <c r="CXB55" s="1116"/>
      <c r="CXC55" s="1116"/>
      <c r="CXD55" s="1116"/>
      <c r="CXE55" s="1116"/>
      <c r="CXF55" s="1116"/>
      <c r="CXG55" s="1116"/>
      <c r="CXH55" s="1116"/>
      <c r="CXI55" s="1116"/>
      <c r="CXJ55" s="1116"/>
      <c r="CXK55" s="1116"/>
      <c r="CXL55" s="1116"/>
      <c r="CXM55" s="1116"/>
      <c r="CXN55" s="1116"/>
      <c r="CXO55" s="1116"/>
      <c r="CXP55" s="1116"/>
      <c r="CXQ55" s="1116"/>
      <c r="CXR55" s="1116"/>
      <c r="CXS55" s="1116"/>
      <c r="CXT55" s="1116"/>
      <c r="CXU55" s="1116"/>
      <c r="CXV55" s="1116"/>
      <c r="CXW55" s="1116"/>
      <c r="CXX55" s="1116"/>
      <c r="CXY55" s="1116"/>
      <c r="CXZ55" s="1116"/>
      <c r="CYA55" s="1116"/>
      <c r="CYB55" s="1116"/>
      <c r="CYC55" s="1116"/>
      <c r="CYD55" s="1116"/>
      <c r="CYE55" s="1116"/>
      <c r="CYF55" s="1116"/>
      <c r="CYG55" s="1116"/>
      <c r="CYH55" s="1116"/>
      <c r="CYI55" s="1116"/>
      <c r="CYJ55" s="1116"/>
      <c r="CYK55" s="1116"/>
      <c r="CYL55" s="1116"/>
      <c r="CYM55" s="1116"/>
      <c r="CYN55" s="1116"/>
      <c r="CYO55" s="1116"/>
      <c r="CYP55" s="1116"/>
      <c r="CYQ55" s="1116"/>
      <c r="CYR55" s="1116"/>
      <c r="CYS55" s="1116"/>
      <c r="CYT55" s="1116"/>
      <c r="CYU55" s="1116"/>
      <c r="CYV55" s="1116"/>
      <c r="CYW55" s="1116"/>
      <c r="CYX55" s="1116"/>
      <c r="CYY55" s="1116"/>
      <c r="CYZ55" s="1116"/>
      <c r="CZA55" s="1116"/>
      <c r="CZB55" s="1116"/>
      <c r="CZC55" s="1116"/>
      <c r="CZD55" s="1116"/>
      <c r="CZE55" s="1116"/>
      <c r="CZF55" s="1116"/>
      <c r="CZG55" s="1116"/>
      <c r="CZH55" s="1116"/>
      <c r="CZI55" s="1116"/>
      <c r="CZJ55" s="1116"/>
      <c r="CZK55" s="1116"/>
      <c r="CZL55" s="1116"/>
      <c r="CZM55" s="1116"/>
      <c r="CZN55" s="1116"/>
      <c r="CZO55" s="1116"/>
      <c r="CZP55" s="1116"/>
      <c r="CZQ55" s="1116"/>
      <c r="CZR55" s="1116"/>
      <c r="CZS55" s="1116"/>
      <c r="CZT55" s="1116"/>
      <c r="CZU55" s="1116"/>
      <c r="CZV55" s="1116"/>
      <c r="CZW55" s="1116"/>
      <c r="CZX55" s="1116"/>
      <c r="CZY55" s="1116"/>
      <c r="CZZ55" s="1116"/>
      <c r="DAA55" s="1116"/>
      <c r="DAB55" s="1116"/>
      <c r="DAC55" s="1116"/>
      <c r="DAD55" s="1116"/>
      <c r="DAE55" s="1116"/>
      <c r="DAF55" s="1116"/>
      <c r="DAG55" s="1116"/>
      <c r="DAH55" s="1116"/>
      <c r="DAI55" s="1116"/>
      <c r="DAJ55" s="1116"/>
      <c r="DAK55" s="1116"/>
      <c r="DAL55" s="1116"/>
      <c r="DAM55" s="1116"/>
      <c r="DAN55" s="1116"/>
      <c r="DAO55" s="1116"/>
      <c r="DAP55" s="1116"/>
      <c r="DAQ55" s="1116"/>
      <c r="DAR55" s="1116"/>
      <c r="DAS55" s="1116"/>
      <c r="DAT55" s="1116"/>
      <c r="DAU55" s="1116"/>
      <c r="DAV55" s="1116"/>
      <c r="DAW55" s="1116"/>
      <c r="DAX55" s="1116"/>
      <c r="DAY55" s="1116"/>
      <c r="DAZ55" s="1116"/>
      <c r="DBA55" s="1116"/>
      <c r="DBB55" s="1116"/>
      <c r="DBC55" s="1116"/>
      <c r="DBD55" s="1116"/>
      <c r="DBE55" s="1116"/>
      <c r="DBF55" s="1116"/>
      <c r="DBG55" s="1116"/>
      <c r="DBH55" s="1116"/>
      <c r="DBI55" s="1116"/>
      <c r="DBJ55" s="1116"/>
      <c r="DBK55" s="1116"/>
      <c r="DBL55" s="1116"/>
      <c r="DBM55" s="1116"/>
      <c r="DBN55" s="1116"/>
      <c r="DBO55" s="1116"/>
      <c r="DBP55" s="1116"/>
      <c r="DBQ55" s="1116"/>
      <c r="DBR55" s="1116"/>
      <c r="DBS55" s="1116"/>
      <c r="DBT55" s="1116"/>
      <c r="DBU55" s="1116"/>
      <c r="DBV55" s="1116"/>
      <c r="DBW55" s="1116"/>
      <c r="DBX55" s="1116"/>
      <c r="DBY55" s="1116"/>
      <c r="DBZ55" s="1116"/>
      <c r="DCA55" s="1116"/>
      <c r="DCB55" s="1116"/>
      <c r="DCC55" s="1116"/>
      <c r="DCD55" s="1116"/>
      <c r="DCE55" s="1116"/>
      <c r="DCF55" s="1116"/>
      <c r="DCG55" s="1116"/>
      <c r="DCH55" s="1116"/>
      <c r="DCI55" s="1116"/>
      <c r="DCJ55" s="1116"/>
      <c r="DCK55" s="1116"/>
      <c r="DCL55" s="1116"/>
      <c r="DCM55" s="1116"/>
      <c r="DCN55" s="1116"/>
      <c r="DCO55" s="1116"/>
      <c r="DCP55" s="1116"/>
      <c r="DCQ55" s="1116"/>
      <c r="DCR55" s="1116"/>
      <c r="DCS55" s="1116"/>
      <c r="DCT55" s="1116"/>
      <c r="DCU55" s="1116"/>
      <c r="DCV55" s="1116"/>
      <c r="DCW55" s="1116"/>
      <c r="DCX55" s="1116"/>
      <c r="DCY55" s="1116"/>
      <c r="DCZ55" s="1116"/>
      <c r="DDA55" s="1116"/>
      <c r="DDB55" s="1116"/>
      <c r="DDC55" s="1116"/>
      <c r="DDD55" s="1116"/>
      <c r="DDE55" s="1116"/>
      <c r="DDF55" s="1116"/>
      <c r="DDG55" s="1116"/>
      <c r="DDH55" s="1116"/>
      <c r="DDI55" s="1116"/>
      <c r="DDJ55" s="1116"/>
      <c r="DDK55" s="1116"/>
      <c r="DDL55" s="1116"/>
      <c r="DDM55" s="1116"/>
      <c r="DDN55" s="1116"/>
      <c r="DDO55" s="1116"/>
      <c r="DDP55" s="1116"/>
      <c r="DDQ55" s="1116"/>
      <c r="DDR55" s="1116"/>
      <c r="DDS55" s="1116"/>
      <c r="DDT55" s="1116"/>
      <c r="DDU55" s="1116"/>
      <c r="DDV55" s="1116"/>
      <c r="DDW55" s="1116"/>
      <c r="DDX55" s="1116"/>
      <c r="DDY55" s="1116"/>
      <c r="DDZ55" s="1116"/>
      <c r="DEA55" s="1116"/>
      <c r="DEB55" s="1116"/>
      <c r="DEC55" s="1116"/>
      <c r="DED55" s="1116"/>
      <c r="DEE55" s="1116"/>
      <c r="DEF55" s="1116"/>
      <c r="DEG55" s="1116"/>
      <c r="DEH55" s="1116"/>
      <c r="DEI55" s="1116"/>
      <c r="DEJ55" s="1116"/>
      <c r="DEK55" s="1116"/>
      <c r="DEL55" s="1116"/>
      <c r="DEM55" s="1116"/>
      <c r="DEN55" s="1116"/>
      <c r="DEO55" s="1116"/>
      <c r="DEP55" s="1116"/>
      <c r="DEQ55" s="1116"/>
      <c r="DER55" s="1116"/>
      <c r="DES55" s="1116"/>
      <c r="DET55" s="1116"/>
      <c r="DEU55" s="1116"/>
      <c r="DEV55" s="1116"/>
      <c r="DEW55" s="1116"/>
      <c r="DEX55" s="1116"/>
      <c r="DEY55" s="1116"/>
      <c r="DEZ55" s="1116"/>
      <c r="DFA55" s="1116"/>
      <c r="DFB55" s="1116"/>
      <c r="DFC55" s="1116"/>
      <c r="DFD55" s="1116"/>
      <c r="DFE55" s="1116"/>
      <c r="DFF55" s="1116"/>
      <c r="DFG55" s="1116"/>
      <c r="DFH55" s="1116"/>
      <c r="DFI55" s="1116"/>
      <c r="DFJ55" s="1116"/>
      <c r="DFK55" s="1116"/>
      <c r="DFL55" s="1116"/>
      <c r="DFM55" s="1116"/>
      <c r="DFN55" s="1116"/>
      <c r="DFO55" s="1116"/>
      <c r="DFP55" s="1116"/>
      <c r="DFQ55" s="1116"/>
      <c r="DFR55" s="1116"/>
      <c r="DFS55" s="1116"/>
      <c r="DFT55" s="1116"/>
      <c r="DFU55" s="1116"/>
      <c r="DFV55" s="1116"/>
      <c r="DFW55" s="1116"/>
      <c r="DFX55" s="1116"/>
      <c r="DFY55" s="1116"/>
      <c r="DFZ55" s="1116"/>
      <c r="DGA55" s="1116"/>
      <c r="DGB55" s="1116"/>
      <c r="DGC55" s="1116"/>
      <c r="DGD55" s="1116"/>
      <c r="DGE55" s="1116"/>
      <c r="DGF55" s="1116"/>
      <c r="DGG55" s="1116"/>
      <c r="DGH55" s="1116"/>
      <c r="DGI55" s="1116"/>
      <c r="DGJ55" s="1116"/>
      <c r="DGK55" s="1116"/>
      <c r="DGL55" s="1116"/>
      <c r="DGM55" s="1116"/>
      <c r="DGN55" s="1116"/>
      <c r="DGO55" s="1116"/>
      <c r="DGP55" s="1116"/>
      <c r="DGQ55" s="1116"/>
      <c r="DGR55" s="1116"/>
      <c r="DGS55" s="1116"/>
      <c r="DGT55" s="1116"/>
      <c r="DGU55" s="1116"/>
      <c r="DGV55" s="1116"/>
      <c r="DGW55" s="1116"/>
      <c r="DGX55" s="1116"/>
      <c r="DGY55" s="1116"/>
      <c r="DGZ55" s="1116"/>
      <c r="DHA55" s="1116"/>
      <c r="DHB55" s="1116"/>
      <c r="DHC55" s="1116"/>
      <c r="DHD55" s="1116"/>
      <c r="DHE55" s="1116"/>
      <c r="DHF55" s="1116"/>
      <c r="DHG55" s="1116"/>
      <c r="DHH55" s="1116"/>
      <c r="DHI55" s="1116"/>
      <c r="DHJ55" s="1116"/>
      <c r="DHK55" s="1116"/>
      <c r="DHL55" s="1116"/>
      <c r="DHM55" s="1116"/>
      <c r="DHN55" s="1116"/>
      <c r="DHO55" s="1116"/>
      <c r="DHP55" s="1116"/>
      <c r="DHQ55" s="1116"/>
      <c r="DHR55" s="1116"/>
      <c r="DHS55" s="1116"/>
      <c r="DHT55" s="1116"/>
      <c r="DHU55" s="1116"/>
      <c r="DHV55" s="1116"/>
      <c r="DHW55" s="1116"/>
      <c r="DHX55" s="1116"/>
      <c r="DHY55" s="1116"/>
      <c r="DHZ55" s="1116"/>
      <c r="DIA55" s="1116"/>
      <c r="DIB55" s="1116"/>
      <c r="DIC55" s="1116"/>
      <c r="DID55" s="1116"/>
      <c r="DIE55" s="1116"/>
      <c r="DIF55" s="1116"/>
      <c r="DIG55" s="1116"/>
      <c r="DIH55" s="1116"/>
      <c r="DII55" s="1116"/>
      <c r="DIJ55" s="1116"/>
      <c r="DIK55" s="1116"/>
      <c r="DIL55" s="1116"/>
      <c r="DIM55" s="1116"/>
      <c r="DIN55" s="1116"/>
      <c r="DIO55" s="1116"/>
      <c r="DIP55" s="1116"/>
      <c r="DIQ55" s="1116"/>
      <c r="DIR55" s="1116"/>
      <c r="DIS55" s="1116"/>
      <c r="DIT55" s="1116"/>
      <c r="DIU55" s="1116"/>
      <c r="DIV55" s="1116"/>
      <c r="DIW55" s="1116"/>
      <c r="DIX55" s="1116"/>
      <c r="DIY55" s="1116"/>
      <c r="DIZ55" s="1116"/>
      <c r="DJA55" s="1116"/>
      <c r="DJB55" s="1116"/>
      <c r="DJC55" s="1116"/>
      <c r="DJD55" s="1116"/>
      <c r="DJE55" s="1116"/>
      <c r="DJF55" s="1116"/>
      <c r="DJG55" s="1116"/>
      <c r="DJH55" s="1116"/>
      <c r="DJI55" s="1116"/>
      <c r="DJJ55" s="1116"/>
      <c r="DJK55" s="1116"/>
      <c r="DJL55" s="1116"/>
      <c r="DJM55" s="1116"/>
      <c r="DJN55" s="1116"/>
      <c r="DJO55" s="1116"/>
      <c r="DJP55" s="1116"/>
      <c r="DJQ55" s="1116"/>
      <c r="DJR55" s="1116"/>
      <c r="DJS55" s="1116"/>
      <c r="DJT55" s="1116"/>
      <c r="DJU55" s="1116"/>
      <c r="DJV55" s="1116"/>
      <c r="DJW55" s="1116"/>
      <c r="DJX55" s="1116"/>
      <c r="DJY55" s="1116"/>
      <c r="DJZ55" s="1116"/>
      <c r="DKA55" s="1116"/>
      <c r="DKB55" s="1116"/>
      <c r="DKC55" s="1116"/>
      <c r="DKD55" s="1116"/>
      <c r="DKE55" s="1116"/>
      <c r="DKF55" s="1116"/>
      <c r="DKG55" s="1116"/>
      <c r="DKH55" s="1116"/>
      <c r="DKI55" s="1116"/>
      <c r="DKJ55" s="1116"/>
      <c r="DKK55" s="1116"/>
      <c r="DKL55" s="1116"/>
      <c r="DKM55" s="1116"/>
      <c r="DKN55" s="1116"/>
      <c r="DKO55" s="1116"/>
      <c r="DKP55" s="1116"/>
      <c r="DKQ55" s="1116"/>
      <c r="DKR55" s="1116"/>
      <c r="DKS55" s="1116"/>
      <c r="DKT55" s="1116"/>
      <c r="DKU55" s="1116"/>
      <c r="DKV55" s="1116"/>
      <c r="DKW55" s="1116"/>
      <c r="DKX55" s="1116"/>
      <c r="DKY55" s="1116"/>
      <c r="DKZ55" s="1116"/>
      <c r="DLA55" s="1116"/>
      <c r="DLB55" s="1116"/>
      <c r="DLC55" s="1116"/>
      <c r="DLD55" s="1116"/>
      <c r="DLE55" s="1116"/>
      <c r="DLF55" s="1116"/>
      <c r="DLG55" s="1116"/>
      <c r="DLH55" s="1116"/>
      <c r="DLI55" s="1116"/>
      <c r="DLJ55" s="1116"/>
      <c r="DLK55" s="1116"/>
      <c r="DLL55" s="1116"/>
      <c r="DLM55" s="1116"/>
      <c r="DLN55" s="1116"/>
      <c r="DLO55" s="1116"/>
      <c r="DLP55" s="1116"/>
      <c r="DLQ55" s="1116"/>
      <c r="DLR55" s="1116"/>
      <c r="DLS55" s="1116"/>
      <c r="DLT55" s="1116"/>
      <c r="DLU55" s="1116"/>
      <c r="DLV55" s="1116"/>
      <c r="DLW55" s="1116"/>
      <c r="DLX55" s="1116"/>
      <c r="DLY55" s="1116"/>
      <c r="DLZ55" s="1116"/>
      <c r="DMA55" s="1116"/>
      <c r="DMB55" s="1116"/>
      <c r="DMC55" s="1116"/>
      <c r="DMD55" s="1116"/>
      <c r="DME55" s="1116"/>
      <c r="DMF55" s="1116"/>
      <c r="DMG55" s="1116"/>
      <c r="DMH55" s="1116"/>
      <c r="DMI55" s="1116"/>
      <c r="DMJ55" s="1116"/>
      <c r="DMK55" s="1116"/>
      <c r="DML55" s="1116"/>
      <c r="DMM55" s="1116"/>
      <c r="DMN55" s="1116"/>
      <c r="DMO55" s="1116"/>
      <c r="DMP55" s="1116"/>
      <c r="DMQ55" s="1116"/>
      <c r="DMR55" s="1116"/>
      <c r="DMS55" s="1116"/>
      <c r="DMT55" s="1116"/>
      <c r="DMU55" s="1116"/>
      <c r="DMV55" s="1116"/>
      <c r="DMW55" s="1116"/>
      <c r="DMX55" s="1116"/>
      <c r="DMY55" s="1116"/>
      <c r="DMZ55" s="1116"/>
      <c r="DNA55" s="1116"/>
      <c r="DNB55" s="1116"/>
      <c r="DNC55" s="1116"/>
      <c r="DND55" s="1116"/>
      <c r="DNE55" s="1116"/>
      <c r="DNF55" s="1116"/>
      <c r="DNG55" s="1116"/>
      <c r="DNH55" s="1116"/>
      <c r="DNI55" s="1116"/>
      <c r="DNJ55" s="1116"/>
      <c r="DNK55" s="1116"/>
      <c r="DNL55" s="1116"/>
      <c r="DNM55" s="1116"/>
      <c r="DNN55" s="1116"/>
      <c r="DNO55" s="1116"/>
      <c r="DNP55" s="1116"/>
      <c r="DNQ55" s="1116"/>
      <c r="DNR55" s="1116"/>
      <c r="DNS55" s="1116"/>
      <c r="DNT55" s="1116"/>
      <c r="DNU55" s="1116"/>
      <c r="DNV55" s="1116"/>
      <c r="DNW55" s="1116"/>
      <c r="DNX55" s="1116"/>
      <c r="DNY55" s="1116"/>
      <c r="DNZ55" s="1116"/>
      <c r="DOA55" s="1116"/>
      <c r="DOB55" s="1116"/>
      <c r="DOC55" s="1116"/>
      <c r="DOD55" s="1116"/>
      <c r="DOE55" s="1116"/>
      <c r="DOF55" s="1116"/>
      <c r="DOG55" s="1116"/>
      <c r="DOH55" s="1116"/>
      <c r="DOI55" s="1116"/>
      <c r="DOJ55" s="1116"/>
      <c r="DOK55" s="1116"/>
      <c r="DOL55" s="1116"/>
      <c r="DOM55" s="1116"/>
      <c r="DON55" s="1116"/>
      <c r="DOO55" s="1116"/>
      <c r="DOP55" s="1116"/>
      <c r="DOQ55" s="1116"/>
      <c r="DOR55" s="1116"/>
      <c r="DOS55" s="1116"/>
      <c r="DOT55" s="1116"/>
      <c r="DOU55" s="1116"/>
      <c r="DOV55" s="1116"/>
      <c r="DOW55" s="1116"/>
      <c r="DOX55" s="1116"/>
      <c r="DOY55" s="1116"/>
      <c r="DOZ55" s="1116"/>
      <c r="DPA55" s="1116"/>
      <c r="DPB55" s="1116"/>
      <c r="DPC55" s="1116"/>
      <c r="DPD55" s="1116"/>
      <c r="DPE55" s="1116"/>
      <c r="DPF55" s="1116"/>
      <c r="DPG55" s="1116"/>
      <c r="DPH55" s="1116"/>
      <c r="DPI55" s="1116"/>
      <c r="DPJ55" s="1116"/>
      <c r="DPK55" s="1116"/>
      <c r="DPL55" s="1116"/>
      <c r="DPM55" s="1116"/>
      <c r="DPN55" s="1116"/>
      <c r="DPO55" s="1116"/>
      <c r="DPP55" s="1116"/>
      <c r="DPQ55" s="1116"/>
      <c r="DPR55" s="1116"/>
      <c r="DPS55" s="1116"/>
      <c r="DPT55" s="1116"/>
      <c r="DPU55" s="1116"/>
      <c r="DPV55" s="1116"/>
      <c r="DPW55" s="1116"/>
      <c r="DPX55" s="1116"/>
      <c r="DPY55" s="1116"/>
      <c r="DPZ55" s="1116"/>
      <c r="DQA55" s="1116"/>
      <c r="DQB55" s="1116"/>
      <c r="DQC55" s="1116"/>
      <c r="DQD55" s="1116"/>
      <c r="DQE55" s="1116"/>
      <c r="DQF55" s="1116"/>
      <c r="DQG55" s="1116"/>
      <c r="DQH55" s="1116"/>
      <c r="DQI55" s="1116"/>
      <c r="DQJ55" s="1116"/>
      <c r="DQK55" s="1116"/>
      <c r="DQL55" s="1116"/>
      <c r="DQM55" s="1116"/>
      <c r="DQN55" s="1116"/>
      <c r="DQO55" s="1116"/>
      <c r="DQP55" s="1116"/>
      <c r="DQQ55" s="1116"/>
      <c r="DQR55" s="1116"/>
      <c r="DQS55" s="1116"/>
      <c r="DQT55" s="1116"/>
      <c r="DQU55" s="1116"/>
      <c r="DQV55" s="1116"/>
      <c r="DQW55" s="1116"/>
      <c r="DQX55" s="1116"/>
      <c r="DQY55" s="1116"/>
      <c r="DQZ55" s="1116"/>
      <c r="DRA55" s="1116"/>
      <c r="DRB55" s="1116"/>
      <c r="DRC55" s="1116"/>
      <c r="DRD55" s="1116"/>
      <c r="DRE55" s="1116"/>
      <c r="DRF55" s="1116"/>
      <c r="DRG55" s="1116"/>
      <c r="DRH55" s="1116"/>
      <c r="DRI55" s="1116"/>
      <c r="DRJ55" s="1116"/>
      <c r="DRK55" s="1116"/>
      <c r="DRL55" s="1116"/>
      <c r="DRM55" s="1116"/>
      <c r="DRN55" s="1116"/>
      <c r="DRO55" s="1116"/>
      <c r="DRP55" s="1116"/>
      <c r="DRQ55" s="1116"/>
      <c r="DRR55" s="1116"/>
      <c r="DRS55" s="1116"/>
      <c r="DRT55" s="1116"/>
      <c r="DRU55" s="1116"/>
      <c r="DRV55" s="1116"/>
      <c r="DRW55" s="1116"/>
      <c r="DRX55" s="1116"/>
      <c r="DRY55" s="1116"/>
      <c r="DRZ55" s="1116"/>
      <c r="DSA55" s="1116"/>
      <c r="DSB55" s="1116"/>
      <c r="DSC55" s="1116"/>
      <c r="DSD55" s="1116"/>
      <c r="DSE55" s="1116"/>
      <c r="DSF55" s="1116"/>
      <c r="DSG55" s="1116"/>
      <c r="DSH55" s="1116"/>
      <c r="DSI55" s="1116"/>
      <c r="DSJ55" s="1116"/>
      <c r="DSK55" s="1116"/>
      <c r="DSL55" s="1116"/>
      <c r="DSM55" s="1116"/>
      <c r="DSN55" s="1116"/>
      <c r="DSO55" s="1116"/>
      <c r="DSP55" s="1116"/>
      <c r="DSQ55" s="1116"/>
      <c r="DSR55" s="1116"/>
      <c r="DSS55" s="1116"/>
      <c r="DST55" s="1116"/>
      <c r="DSU55" s="1116"/>
      <c r="DSV55" s="1116"/>
      <c r="DSW55" s="1116"/>
      <c r="DSX55" s="1116"/>
      <c r="DSY55" s="1116"/>
      <c r="DSZ55" s="1116"/>
      <c r="DTA55" s="1116"/>
      <c r="DTB55" s="1116"/>
      <c r="DTC55" s="1116"/>
      <c r="DTD55" s="1116"/>
      <c r="DTE55" s="1116"/>
      <c r="DTF55" s="1116"/>
      <c r="DTG55" s="1116"/>
      <c r="DTH55" s="1116"/>
      <c r="DTI55" s="1116"/>
      <c r="DTJ55" s="1116"/>
      <c r="DTK55" s="1116"/>
      <c r="DTL55" s="1116"/>
      <c r="DTM55" s="1116"/>
      <c r="DTN55" s="1116"/>
      <c r="DTO55" s="1116"/>
      <c r="DTP55" s="1116"/>
      <c r="DTQ55" s="1116"/>
      <c r="DTR55" s="1116"/>
      <c r="DTS55" s="1116"/>
      <c r="DTT55" s="1116"/>
      <c r="DTU55" s="1116"/>
      <c r="DTV55" s="1116"/>
      <c r="DTW55" s="1116"/>
      <c r="DTX55" s="1116"/>
      <c r="DTY55" s="1116"/>
      <c r="DTZ55" s="1116"/>
      <c r="DUA55" s="1116"/>
      <c r="DUB55" s="1116"/>
      <c r="DUC55" s="1116"/>
      <c r="DUD55" s="1116"/>
      <c r="DUE55" s="1116"/>
      <c r="DUF55" s="1116"/>
      <c r="DUG55" s="1116"/>
      <c r="DUH55" s="1116"/>
      <c r="DUI55" s="1116"/>
      <c r="DUJ55" s="1116"/>
      <c r="DUK55" s="1116"/>
      <c r="DUL55" s="1116"/>
      <c r="DUM55" s="1116"/>
      <c r="DUN55" s="1116"/>
      <c r="DUO55" s="1116"/>
      <c r="DUP55" s="1116"/>
      <c r="DUQ55" s="1116"/>
      <c r="DUR55" s="1116"/>
      <c r="DUS55" s="1116"/>
      <c r="DUT55" s="1116"/>
      <c r="DUU55" s="1116"/>
      <c r="DUV55" s="1116"/>
      <c r="DUW55" s="1116"/>
      <c r="DUX55" s="1116"/>
      <c r="DUY55" s="1116"/>
      <c r="DUZ55" s="1116"/>
      <c r="DVA55" s="1116"/>
      <c r="DVB55" s="1116"/>
      <c r="DVC55" s="1116"/>
      <c r="DVD55" s="1116"/>
      <c r="DVE55" s="1116"/>
      <c r="DVF55" s="1116"/>
      <c r="DVG55" s="1116"/>
      <c r="DVH55" s="1116"/>
      <c r="DVI55" s="1116"/>
      <c r="DVJ55" s="1116"/>
      <c r="DVK55" s="1116"/>
      <c r="DVL55" s="1116"/>
      <c r="DVM55" s="1116"/>
      <c r="DVN55" s="1116"/>
      <c r="DVO55" s="1116"/>
      <c r="DVP55" s="1116"/>
      <c r="DVQ55" s="1116"/>
      <c r="DVR55" s="1116"/>
      <c r="DVS55" s="1116"/>
      <c r="DVT55" s="1116"/>
      <c r="DVU55" s="1116"/>
      <c r="DVV55" s="1116"/>
      <c r="DVW55" s="1116"/>
      <c r="DVX55" s="1116"/>
      <c r="DVY55" s="1116"/>
      <c r="DVZ55" s="1116"/>
      <c r="DWA55" s="1116"/>
      <c r="DWB55" s="1116"/>
      <c r="DWC55" s="1116"/>
      <c r="DWD55" s="1116"/>
      <c r="DWE55" s="1116"/>
      <c r="DWF55" s="1116"/>
      <c r="DWG55" s="1116"/>
      <c r="DWH55" s="1116"/>
      <c r="DWI55" s="1116"/>
      <c r="DWJ55" s="1116"/>
      <c r="DWK55" s="1116"/>
      <c r="DWL55" s="1116"/>
      <c r="DWM55" s="1116"/>
      <c r="DWN55" s="1116"/>
      <c r="DWO55" s="1116"/>
      <c r="DWP55" s="1116"/>
      <c r="DWQ55" s="1116"/>
      <c r="DWR55" s="1116"/>
      <c r="DWS55" s="1116"/>
      <c r="DWT55" s="1116"/>
      <c r="DWU55" s="1116"/>
      <c r="DWV55" s="1116"/>
      <c r="DWW55" s="1116"/>
      <c r="DWX55" s="1116"/>
      <c r="DWY55" s="1116"/>
      <c r="DWZ55" s="1116"/>
      <c r="DXA55" s="1116"/>
      <c r="DXB55" s="1116"/>
      <c r="DXC55" s="1116"/>
      <c r="DXD55" s="1116"/>
      <c r="DXE55" s="1116"/>
      <c r="DXF55" s="1116"/>
      <c r="DXG55" s="1116"/>
      <c r="DXH55" s="1116"/>
      <c r="DXI55" s="1116"/>
      <c r="DXJ55" s="1116"/>
      <c r="DXK55" s="1116"/>
      <c r="DXL55" s="1116"/>
      <c r="DXM55" s="1116"/>
      <c r="DXN55" s="1116"/>
      <c r="DXO55" s="1116"/>
      <c r="DXP55" s="1116"/>
      <c r="DXQ55" s="1116"/>
      <c r="DXR55" s="1116"/>
      <c r="DXS55" s="1116"/>
      <c r="DXT55" s="1116"/>
      <c r="DXU55" s="1116"/>
      <c r="DXV55" s="1116"/>
      <c r="DXW55" s="1116"/>
      <c r="DXX55" s="1116"/>
      <c r="DXY55" s="1116"/>
      <c r="DXZ55" s="1116"/>
      <c r="DYA55" s="1116"/>
      <c r="DYB55" s="1116"/>
      <c r="DYC55" s="1116"/>
      <c r="DYD55" s="1116"/>
      <c r="DYE55" s="1116"/>
      <c r="DYF55" s="1116"/>
      <c r="DYG55" s="1116"/>
      <c r="DYH55" s="1116"/>
      <c r="DYI55" s="1116"/>
      <c r="DYJ55" s="1116"/>
      <c r="DYK55" s="1116"/>
      <c r="DYL55" s="1116"/>
      <c r="DYM55" s="1116"/>
      <c r="DYN55" s="1116"/>
      <c r="DYO55" s="1116"/>
      <c r="DYP55" s="1116"/>
      <c r="DYQ55" s="1116"/>
      <c r="DYR55" s="1116"/>
      <c r="DYS55" s="1116"/>
      <c r="DYT55" s="1116"/>
      <c r="DYU55" s="1116"/>
      <c r="DYV55" s="1116"/>
      <c r="DYW55" s="1116"/>
      <c r="DYX55" s="1116"/>
      <c r="DYY55" s="1116"/>
      <c r="DYZ55" s="1116"/>
      <c r="DZA55" s="1116"/>
      <c r="DZB55" s="1116"/>
      <c r="DZC55" s="1116"/>
      <c r="DZD55" s="1116"/>
      <c r="DZE55" s="1116"/>
      <c r="DZF55" s="1116"/>
      <c r="DZG55" s="1116"/>
      <c r="DZH55" s="1116"/>
      <c r="DZI55" s="1116"/>
      <c r="DZJ55" s="1116"/>
      <c r="DZK55" s="1116"/>
      <c r="DZL55" s="1116"/>
      <c r="DZM55" s="1116"/>
      <c r="DZN55" s="1116"/>
      <c r="DZO55" s="1116"/>
      <c r="DZP55" s="1116"/>
      <c r="DZQ55" s="1116"/>
      <c r="DZR55" s="1116"/>
      <c r="DZS55" s="1116"/>
      <c r="DZT55" s="1116"/>
      <c r="DZU55" s="1116"/>
      <c r="DZV55" s="1116"/>
      <c r="DZW55" s="1116"/>
      <c r="DZX55" s="1116"/>
      <c r="DZY55" s="1116"/>
      <c r="DZZ55" s="1116"/>
      <c r="EAA55" s="1116"/>
      <c r="EAB55" s="1116"/>
      <c r="EAC55" s="1116"/>
      <c r="EAD55" s="1116"/>
      <c r="EAE55" s="1116"/>
      <c r="EAF55" s="1116"/>
      <c r="EAG55" s="1116"/>
      <c r="EAH55" s="1116"/>
      <c r="EAI55" s="1116"/>
      <c r="EAJ55" s="1116"/>
      <c r="EAK55" s="1116"/>
      <c r="EAL55" s="1116"/>
      <c r="EAM55" s="1116"/>
      <c r="EAN55" s="1116"/>
      <c r="EAO55" s="1116"/>
      <c r="EAP55" s="1116"/>
      <c r="EAQ55" s="1116"/>
      <c r="EAR55" s="1116"/>
      <c r="EAS55" s="1116"/>
      <c r="EAT55" s="1116"/>
      <c r="EAU55" s="1116"/>
      <c r="EAV55" s="1116"/>
      <c r="EAW55" s="1116"/>
      <c r="EAX55" s="1116"/>
      <c r="EAY55" s="1116"/>
      <c r="EAZ55" s="1116"/>
      <c r="EBA55" s="1116"/>
      <c r="EBB55" s="1116"/>
      <c r="EBC55" s="1116"/>
      <c r="EBD55" s="1116"/>
      <c r="EBE55" s="1116"/>
      <c r="EBF55" s="1116"/>
      <c r="EBG55" s="1116"/>
      <c r="EBH55" s="1116"/>
      <c r="EBI55" s="1116"/>
      <c r="EBJ55" s="1116"/>
      <c r="EBK55" s="1116"/>
      <c r="EBL55" s="1116"/>
      <c r="EBM55" s="1116"/>
      <c r="EBN55" s="1116"/>
      <c r="EBO55" s="1116"/>
      <c r="EBP55" s="1116"/>
      <c r="EBQ55" s="1116"/>
      <c r="EBR55" s="1116"/>
      <c r="EBS55" s="1116"/>
      <c r="EBT55" s="1116"/>
      <c r="EBU55" s="1116"/>
      <c r="EBV55" s="1116"/>
      <c r="EBW55" s="1116"/>
      <c r="EBX55" s="1116"/>
      <c r="EBY55" s="1116"/>
      <c r="EBZ55" s="1116"/>
      <c r="ECA55" s="1116"/>
      <c r="ECB55" s="1116"/>
      <c r="ECC55" s="1116"/>
      <c r="ECD55" s="1116"/>
      <c r="ECE55" s="1116"/>
      <c r="ECF55" s="1116"/>
      <c r="ECG55" s="1116"/>
      <c r="ECH55" s="1116"/>
      <c r="ECI55" s="1116"/>
      <c r="ECJ55" s="1116"/>
      <c r="ECK55" s="1116"/>
      <c r="ECL55" s="1116"/>
      <c r="ECM55" s="1116"/>
      <c r="ECN55" s="1116"/>
      <c r="ECO55" s="1116"/>
      <c r="ECP55" s="1116"/>
      <c r="ECQ55" s="1116"/>
      <c r="ECR55" s="1116"/>
      <c r="ECS55" s="1116"/>
      <c r="ECT55" s="1116"/>
      <c r="ECU55" s="1116"/>
      <c r="ECV55" s="1116"/>
      <c r="ECW55" s="1116"/>
      <c r="ECX55" s="1116"/>
      <c r="ECY55" s="1116"/>
      <c r="ECZ55" s="1116"/>
      <c r="EDA55" s="1116"/>
      <c r="EDB55" s="1116"/>
      <c r="EDC55" s="1116"/>
      <c r="EDD55" s="1116"/>
      <c r="EDE55" s="1116"/>
      <c r="EDF55" s="1116"/>
      <c r="EDG55" s="1116"/>
      <c r="EDH55" s="1116"/>
      <c r="EDI55" s="1116"/>
      <c r="EDJ55" s="1116"/>
      <c r="EDK55" s="1116"/>
      <c r="EDL55" s="1116"/>
      <c r="EDM55" s="1116"/>
      <c r="EDN55" s="1116"/>
      <c r="EDO55" s="1116"/>
      <c r="EDP55" s="1116"/>
      <c r="EDQ55" s="1116"/>
      <c r="EDR55" s="1116"/>
      <c r="EDS55" s="1116"/>
      <c r="EDT55" s="1116"/>
      <c r="EDU55" s="1116"/>
      <c r="EDV55" s="1116"/>
      <c r="EDW55" s="1116"/>
      <c r="EDX55" s="1116"/>
      <c r="EDY55" s="1116"/>
      <c r="EDZ55" s="1116"/>
      <c r="EEA55" s="1116"/>
      <c r="EEB55" s="1116"/>
      <c r="EEC55" s="1116"/>
      <c r="EED55" s="1116"/>
      <c r="EEE55" s="1116"/>
      <c r="EEF55" s="1116"/>
      <c r="EEG55" s="1116"/>
      <c r="EEH55" s="1116"/>
      <c r="EEI55" s="1116"/>
      <c r="EEJ55" s="1116"/>
      <c r="EEK55" s="1116"/>
      <c r="EEL55" s="1116"/>
      <c r="EEM55" s="1116"/>
      <c r="EEN55" s="1116"/>
      <c r="EEO55" s="1116"/>
      <c r="EEP55" s="1116"/>
      <c r="EEQ55" s="1116"/>
      <c r="EER55" s="1116"/>
      <c r="EES55" s="1116"/>
      <c r="EET55" s="1116"/>
      <c r="EEU55" s="1116"/>
      <c r="EEV55" s="1116"/>
      <c r="EEW55" s="1116"/>
      <c r="EEX55" s="1116"/>
      <c r="EEY55" s="1116"/>
      <c r="EEZ55" s="1116"/>
      <c r="EFA55" s="1116"/>
      <c r="EFB55" s="1116"/>
      <c r="EFC55" s="1116"/>
      <c r="EFD55" s="1116"/>
      <c r="EFE55" s="1116"/>
      <c r="EFF55" s="1116"/>
      <c r="EFG55" s="1116"/>
      <c r="EFH55" s="1116"/>
      <c r="EFI55" s="1116"/>
      <c r="EFJ55" s="1116"/>
      <c r="EFK55" s="1116"/>
      <c r="EFL55" s="1116"/>
      <c r="EFM55" s="1116"/>
      <c r="EFN55" s="1116"/>
      <c r="EFO55" s="1116"/>
      <c r="EFP55" s="1116"/>
      <c r="EFQ55" s="1116"/>
      <c r="EFR55" s="1116"/>
      <c r="EFS55" s="1116"/>
      <c r="EFT55" s="1116"/>
      <c r="EFU55" s="1116"/>
      <c r="EFV55" s="1116"/>
      <c r="EFW55" s="1116"/>
      <c r="EFX55" s="1116"/>
      <c r="EFY55" s="1116"/>
      <c r="EFZ55" s="1116"/>
      <c r="EGA55" s="1116"/>
      <c r="EGB55" s="1116"/>
      <c r="EGC55" s="1116"/>
      <c r="EGD55" s="1116"/>
      <c r="EGE55" s="1116"/>
      <c r="EGF55" s="1116"/>
      <c r="EGG55" s="1116"/>
      <c r="EGH55" s="1116"/>
      <c r="EGI55" s="1116"/>
      <c r="EGJ55" s="1116"/>
      <c r="EGK55" s="1116"/>
      <c r="EGL55" s="1116"/>
      <c r="EGM55" s="1116"/>
      <c r="EGN55" s="1116"/>
      <c r="EGO55" s="1116"/>
      <c r="EGP55" s="1116"/>
      <c r="EGQ55" s="1116"/>
      <c r="EGR55" s="1116"/>
      <c r="EGS55" s="1116"/>
      <c r="EGT55" s="1116"/>
      <c r="EGU55" s="1116"/>
      <c r="EGV55" s="1116"/>
      <c r="EGW55" s="1116"/>
      <c r="EGX55" s="1116"/>
      <c r="EGY55" s="1116"/>
      <c r="EGZ55" s="1116"/>
      <c r="EHA55" s="1116"/>
      <c r="EHB55" s="1116"/>
      <c r="EHC55" s="1116"/>
      <c r="EHD55" s="1116"/>
      <c r="EHE55" s="1116"/>
      <c r="EHF55" s="1116"/>
      <c r="EHG55" s="1116"/>
      <c r="EHH55" s="1116"/>
      <c r="EHI55" s="1116"/>
      <c r="EHJ55" s="1116"/>
      <c r="EHK55" s="1116"/>
      <c r="EHL55" s="1116"/>
      <c r="EHM55" s="1116"/>
      <c r="EHN55" s="1116"/>
      <c r="EHO55" s="1116"/>
      <c r="EHP55" s="1116"/>
      <c r="EHQ55" s="1116"/>
      <c r="EHR55" s="1116"/>
      <c r="EHS55" s="1116"/>
      <c r="EHT55" s="1116"/>
      <c r="EHU55" s="1116"/>
      <c r="EHV55" s="1116"/>
      <c r="EHW55" s="1116"/>
      <c r="EHX55" s="1116"/>
      <c r="EHY55" s="1116"/>
      <c r="EHZ55" s="1116"/>
      <c r="EIA55" s="1116"/>
      <c r="EIB55" s="1116"/>
      <c r="EIC55" s="1116"/>
      <c r="EID55" s="1116"/>
      <c r="EIE55" s="1116"/>
      <c r="EIF55" s="1116"/>
      <c r="EIG55" s="1116"/>
      <c r="EIH55" s="1116"/>
      <c r="EII55" s="1116"/>
      <c r="EIJ55" s="1116"/>
      <c r="EIK55" s="1116"/>
      <c r="EIL55" s="1116"/>
      <c r="EIM55" s="1116"/>
      <c r="EIN55" s="1116"/>
      <c r="EIO55" s="1116"/>
      <c r="EIP55" s="1116"/>
      <c r="EIQ55" s="1116"/>
      <c r="EIR55" s="1116"/>
      <c r="EIS55" s="1116"/>
      <c r="EIT55" s="1116"/>
      <c r="EIU55" s="1116"/>
      <c r="EIV55" s="1116"/>
      <c r="EIW55" s="1116"/>
      <c r="EIX55" s="1116"/>
      <c r="EIY55" s="1116"/>
      <c r="EIZ55" s="1116"/>
      <c r="EJA55" s="1116"/>
      <c r="EJB55" s="1116"/>
      <c r="EJC55" s="1116"/>
      <c r="EJD55" s="1116"/>
      <c r="EJE55" s="1116"/>
      <c r="EJF55" s="1116"/>
      <c r="EJG55" s="1116"/>
      <c r="EJH55" s="1116"/>
      <c r="EJI55" s="1116"/>
      <c r="EJJ55" s="1116"/>
      <c r="EJK55" s="1116"/>
      <c r="EJL55" s="1116"/>
      <c r="EJM55" s="1116"/>
      <c r="EJN55" s="1116"/>
      <c r="EJO55" s="1116"/>
      <c r="EJP55" s="1116"/>
      <c r="EJQ55" s="1116"/>
      <c r="EJR55" s="1116"/>
      <c r="EJS55" s="1116"/>
      <c r="EJT55" s="1116"/>
      <c r="EJU55" s="1116"/>
      <c r="EJV55" s="1116"/>
      <c r="EJW55" s="1116"/>
      <c r="EJX55" s="1116"/>
      <c r="EJY55" s="1116"/>
      <c r="EJZ55" s="1116"/>
      <c r="EKA55" s="1116"/>
      <c r="EKB55" s="1116"/>
      <c r="EKC55" s="1116"/>
      <c r="EKD55" s="1116"/>
      <c r="EKE55" s="1116"/>
      <c r="EKF55" s="1116"/>
      <c r="EKG55" s="1116"/>
      <c r="EKH55" s="1116"/>
      <c r="EKI55" s="1116"/>
      <c r="EKJ55" s="1116"/>
      <c r="EKK55" s="1116"/>
      <c r="EKL55" s="1116"/>
      <c r="EKM55" s="1116"/>
      <c r="EKN55" s="1116"/>
      <c r="EKO55" s="1116"/>
      <c r="EKP55" s="1116"/>
      <c r="EKQ55" s="1116"/>
      <c r="EKR55" s="1116"/>
      <c r="EKS55" s="1116"/>
      <c r="EKT55" s="1116"/>
      <c r="EKU55" s="1116"/>
      <c r="EKV55" s="1116"/>
      <c r="EKW55" s="1116"/>
      <c r="EKX55" s="1116"/>
      <c r="EKY55" s="1116"/>
      <c r="EKZ55" s="1116"/>
      <c r="ELA55" s="1116"/>
      <c r="ELB55" s="1116"/>
      <c r="ELC55" s="1116"/>
      <c r="ELD55" s="1116"/>
      <c r="ELE55" s="1116"/>
      <c r="ELF55" s="1116"/>
      <c r="ELG55" s="1116"/>
      <c r="ELH55" s="1116"/>
      <c r="ELI55" s="1116"/>
      <c r="ELJ55" s="1116"/>
      <c r="ELK55" s="1116"/>
      <c r="ELL55" s="1116"/>
      <c r="ELM55" s="1116"/>
      <c r="ELN55" s="1116"/>
      <c r="ELO55" s="1116"/>
      <c r="ELP55" s="1116"/>
      <c r="ELQ55" s="1116"/>
      <c r="ELR55" s="1116"/>
      <c r="ELS55" s="1116"/>
      <c r="ELT55" s="1116"/>
      <c r="ELU55" s="1116"/>
      <c r="ELV55" s="1116"/>
      <c r="ELW55" s="1116"/>
      <c r="ELX55" s="1116"/>
      <c r="ELY55" s="1116"/>
      <c r="ELZ55" s="1116"/>
      <c r="EMA55" s="1116"/>
      <c r="EMB55" s="1116"/>
      <c r="EMC55" s="1116"/>
      <c r="EMD55" s="1116"/>
      <c r="EME55" s="1116"/>
      <c r="EMF55" s="1116"/>
      <c r="EMG55" s="1116"/>
      <c r="EMH55" s="1116"/>
      <c r="EMI55" s="1116"/>
      <c r="EMJ55" s="1116"/>
      <c r="EMK55" s="1116"/>
      <c r="EML55" s="1116"/>
      <c r="EMM55" s="1116"/>
      <c r="EMN55" s="1116"/>
      <c r="EMO55" s="1116"/>
      <c r="EMP55" s="1116"/>
      <c r="EMQ55" s="1116"/>
      <c r="EMR55" s="1116"/>
      <c r="EMS55" s="1116"/>
      <c r="EMT55" s="1116"/>
      <c r="EMU55" s="1116"/>
      <c r="EMV55" s="1116"/>
      <c r="EMW55" s="1116"/>
      <c r="EMX55" s="1116"/>
      <c r="EMY55" s="1116"/>
      <c r="EMZ55" s="1116"/>
      <c r="ENA55" s="1116"/>
      <c r="ENB55" s="1116"/>
      <c r="ENC55" s="1116"/>
      <c r="END55" s="1116"/>
      <c r="ENE55" s="1116"/>
      <c r="ENF55" s="1116"/>
      <c r="ENG55" s="1116"/>
      <c r="ENH55" s="1116"/>
      <c r="ENI55" s="1116"/>
      <c r="ENJ55" s="1116"/>
      <c r="ENK55" s="1116"/>
      <c r="ENL55" s="1116"/>
      <c r="ENM55" s="1116"/>
      <c r="ENN55" s="1116"/>
      <c r="ENO55" s="1116"/>
      <c r="ENP55" s="1116"/>
      <c r="ENQ55" s="1116"/>
      <c r="ENR55" s="1116"/>
      <c r="ENS55" s="1116"/>
      <c r="ENT55" s="1116"/>
      <c r="ENU55" s="1116"/>
      <c r="ENV55" s="1116"/>
      <c r="ENW55" s="1116"/>
      <c r="ENX55" s="1116"/>
      <c r="ENY55" s="1116"/>
      <c r="ENZ55" s="1116"/>
      <c r="EOA55" s="1116"/>
      <c r="EOB55" s="1116"/>
      <c r="EOC55" s="1116"/>
      <c r="EOD55" s="1116"/>
      <c r="EOE55" s="1116"/>
      <c r="EOF55" s="1116"/>
      <c r="EOG55" s="1116"/>
      <c r="EOH55" s="1116"/>
      <c r="EOI55" s="1116"/>
      <c r="EOJ55" s="1116"/>
      <c r="EOK55" s="1116"/>
      <c r="EOL55" s="1116"/>
      <c r="EOM55" s="1116"/>
      <c r="EON55" s="1116"/>
      <c r="EOO55" s="1116"/>
      <c r="EOP55" s="1116"/>
      <c r="EOQ55" s="1116"/>
      <c r="EOR55" s="1116"/>
      <c r="EOS55" s="1116"/>
      <c r="EOT55" s="1116"/>
      <c r="EOU55" s="1116"/>
      <c r="EOV55" s="1116"/>
      <c r="EOW55" s="1116"/>
      <c r="EOX55" s="1116"/>
      <c r="EOY55" s="1116"/>
      <c r="EOZ55" s="1116"/>
      <c r="EPA55" s="1116"/>
      <c r="EPB55" s="1116"/>
      <c r="EPC55" s="1116"/>
      <c r="EPD55" s="1116"/>
      <c r="EPE55" s="1116"/>
      <c r="EPF55" s="1116"/>
      <c r="EPG55" s="1116"/>
      <c r="EPH55" s="1116"/>
      <c r="EPI55" s="1116"/>
      <c r="EPJ55" s="1116"/>
      <c r="EPK55" s="1116"/>
      <c r="EPL55" s="1116"/>
      <c r="EPM55" s="1116"/>
      <c r="EPN55" s="1116"/>
      <c r="EPO55" s="1116"/>
      <c r="EPP55" s="1116"/>
      <c r="EPQ55" s="1116"/>
      <c r="EPR55" s="1116"/>
      <c r="EPS55" s="1116"/>
      <c r="EPT55" s="1116"/>
      <c r="EPU55" s="1116"/>
      <c r="EPV55" s="1116"/>
      <c r="EPW55" s="1116"/>
      <c r="EPX55" s="1116"/>
      <c r="EPY55" s="1116"/>
      <c r="EPZ55" s="1116"/>
      <c r="EQA55" s="1116"/>
      <c r="EQB55" s="1116"/>
      <c r="EQC55" s="1116"/>
      <c r="EQD55" s="1116"/>
      <c r="EQE55" s="1116"/>
      <c r="EQF55" s="1116"/>
      <c r="EQG55" s="1116"/>
      <c r="EQH55" s="1116"/>
      <c r="EQI55" s="1116"/>
      <c r="EQJ55" s="1116"/>
      <c r="EQK55" s="1116"/>
      <c r="EQL55" s="1116"/>
      <c r="EQM55" s="1116"/>
      <c r="EQN55" s="1116"/>
      <c r="EQO55" s="1116"/>
      <c r="EQP55" s="1116"/>
      <c r="EQQ55" s="1116"/>
      <c r="EQR55" s="1116"/>
      <c r="EQS55" s="1116"/>
      <c r="EQT55" s="1116"/>
      <c r="EQU55" s="1116"/>
      <c r="EQV55" s="1116"/>
      <c r="EQW55" s="1116"/>
      <c r="EQX55" s="1116"/>
      <c r="EQY55" s="1116"/>
      <c r="EQZ55" s="1116"/>
      <c r="ERA55" s="1116"/>
      <c r="ERB55" s="1116"/>
      <c r="ERC55" s="1116"/>
      <c r="ERD55" s="1116"/>
      <c r="ERE55" s="1116"/>
      <c r="ERF55" s="1116"/>
      <c r="ERG55" s="1116"/>
      <c r="ERH55" s="1116"/>
      <c r="ERI55" s="1116"/>
      <c r="ERJ55" s="1116"/>
      <c r="ERK55" s="1116"/>
      <c r="ERL55" s="1116"/>
      <c r="ERM55" s="1116"/>
      <c r="ERN55" s="1116"/>
      <c r="ERO55" s="1116"/>
      <c r="ERP55" s="1116"/>
      <c r="ERQ55" s="1116"/>
      <c r="ERR55" s="1116"/>
      <c r="ERS55" s="1116"/>
      <c r="ERT55" s="1116"/>
      <c r="ERU55" s="1116"/>
      <c r="ERV55" s="1116"/>
      <c r="ERW55" s="1116"/>
      <c r="ERX55" s="1116"/>
      <c r="ERY55" s="1116"/>
      <c r="ERZ55" s="1116"/>
      <c r="ESA55" s="1116"/>
      <c r="ESB55" s="1116"/>
      <c r="ESC55" s="1116"/>
      <c r="ESD55" s="1116"/>
      <c r="ESE55" s="1116"/>
      <c r="ESF55" s="1116"/>
      <c r="ESG55" s="1116"/>
      <c r="ESH55" s="1116"/>
      <c r="ESI55" s="1116"/>
      <c r="ESJ55" s="1116"/>
      <c r="ESK55" s="1116"/>
      <c r="ESL55" s="1116"/>
      <c r="ESM55" s="1116"/>
      <c r="ESN55" s="1116"/>
      <c r="ESO55" s="1116"/>
      <c r="ESP55" s="1116"/>
      <c r="ESQ55" s="1116"/>
      <c r="ESR55" s="1116"/>
      <c r="ESS55" s="1116"/>
      <c r="EST55" s="1116"/>
      <c r="ESU55" s="1116"/>
      <c r="ESV55" s="1116"/>
      <c r="ESW55" s="1116"/>
      <c r="ESX55" s="1116"/>
      <c r="ESY55" s="1116"/>
      <c r="ESZ55" s="1116"/>
      <c r="ETA55" s="1116"/>
      <c r="ETB55" s="1116"/>
      <c r="ETC55" s="1116"/>
      <c r="ETD55" s="1116"/>
      <c r="ETE55" s="1116"/>
      <c r="ETF55" s="1116"/>
      <c r="ETG55" s="1116"/>
      <c r="ETH55" s="1116"/>
      <c r="ETI55" s="1116"/>
      <c r="ETJ55" s="1116"/>
      <c r="ETK55" s="1116"/>
      <c r="ETL55" s="1116"/>
      <c r="ETM55" s="1116"/>
      <c r="ETN55" s="1116"/>
      <c r="ETO55" s="1116"/>
      <c r="ETP55" s="1116"/>
      <c r="ETQ55" s="1116"/>
      <c r="ETR55" s="1116"/>
      <c r="ETS55" s="1116"/>
      <c r="ETT55" s="1116"/>
      <c r="ETU55" s="1116"/>
      <c r="ETV55" s="1116"/>
      <c r="ETW55" s="1116"/>
      <c r="ETX55" s="1116"/>
      <c r="ETY55" s="1116"/>
      <c r="ETZ55" s="1116"/>
      <c r="EUA55" s="1116"/>
      <c r="EUB55" s="1116"/>
      <c r="EUC55" s="1116"/>
      <c r="EUD55" s="1116"/>
      <c r="EUE55" s="1116"/>
      <c r="EUF55" s="1116"/>
      <c r="EUG55" s="1116"/>
      <c r="EUH55" s="1116"/>
      <c r="EUI55" s="1116"/>
      <c r="EUJ55" s="1116"/>
      <c r="EUK55" s="1116"/>
      <c r="EUL55" s="1116"/>
      <c r="EUM55" s="1116"/>
      <c r="EUN55" s="1116"/>
      <c r="EUO55" s="1116"/>
      <c r="EUP55" s="1116"/>
      <c r="EUQ55" s="1116"/>
      <c r="EUR55" s="1116"/>
      <c r="EUS55" s="1116"/>
      <c r="EUT55" s="1116"/>
      <c r="EUU55" s="1116"/>
      <c r="EUV55" s="1116"/>
      <c r="EUW55" s="1116"/>
      <c r="EUX55" s="1116"/>
      <c r="EUY55" s="1116"/>
      <c r="EUZ55" s="1116"/>
      <c r="EVA55" s="1116"/>
      <c r="EVB55" s="1116"/>
      <c r="EVC55" s="1116"/>
      <c r="EVD55" s="1116"/>
      <c r="EVE55" s="1116"/>
      <c r="EVF55" s="1116"/>
      <c r="EVG55" s="1116"/>
      <c r="EVH55" s="1116"/>
      <c r="EVI55" s="1116"/>
      <c r="EVJ55" s="1116"/>
      <c r="EVK55" s="1116"/>
      <c r="EVL55" s="1116"/>
      <c r="EVM55" s="1116"/>
      <c r="EVN55" s="1116"/>
      <c r="EVO55" s="1116"/>
      <c r="EVP55" s="1116"/>
      <c r="EVQ55" s="1116"/>
      <c r="EVR55" s="1116"/>
      <c r="EVS55" s="1116"/>
      <c r="EVT55" s="1116"/>
      <c r="EVU55" s="1116"/>
      <c r="EVV55" s="1116"/>
      <c r="EVW55" s="1116"/>
      <c r="EVX55" s="1116"/>
      <c r="EVY55" s="1116"/>
      <c r="EVZ55" s="1116"/>
      <c r="EWA55" s="1116"/>
      <c r="EWB55" s="1116"/>
      <c r="EWC55" s="1116"/>
      <c r="EWD55" s="1116"/>
      <c r="EWE55" s="1116"/>
      <c r="EWF55" s="1116"/>
      <c r="EWG55" s="1116"/>
      <c r="EWH55" s="1116"/>
      <c r="EWI55" s="1116"/>
      <c r="EWJ55" s="1116"/>
      <c r="EWK55" s="1116"/>
      <c r="EWL55" s="1116"/>
      <c r="EWM55" s="1116"/>
      <c r="EWN55" s="1116"/>
      <c r="EWO55" s="1116"/>
      <c r="EWP55" s="1116"/>
      <c r="EWQ55" s="1116"/>
      <c r="EWR55" s="1116"/>
      <c r="EWS55" s="1116"/>
      <c r="EWT55" s="1116"/>
      <c r="EWU55" s="1116"/>
      <c r="EWV55" s="1116"/>
      <c r="EWW55" s="1116"/>
      <c r="EWX55" s="1116"/>
      <c r="EWY55" s="1116"/>
      <c r="EWZ55" s="1116"/>
      <c r="EXA55" s="1116"/>
      <c r="EXB55" s="1116"/>
      <c r="EXC55" s="1116"/>
      <c r="EXD55" s="1116"/>
      <c r="EXE55" s="1116"/>
      <c r="EXF55" s="1116"/>
      <c r="EXG55" s="1116"/>
      <c r="EXH55" s="1116"/>
      <c r="EXI55" s="1116"/>
      <c r="EXJ55" s="1116"/>
      <c r="EXK55" s="1116"/>
      <c r="EXL55" s="1116"/>
      <c r="EXM55" s="1116"/>
      <c r="EXN55" s="1116"/>
      <c r="EXO55" s="1116"/>
      <c r="EXP55" s="1116"/>
      <c r="EXQ55" s="1116"/>
      <c r="EXR55" s="1116"/>
      <c r="EXS55" s="1116"/>
      <c r="EXT55" s="1116"/>
      <c r="EXU55" s="1116"/>
      <c r="EXV55" s="1116"/>
      <c r="EXW55" s="1116"/>
      <c r="EXX55" s="1116"/>
      <c r="EXY55" s="1116"/>
      <c r="EXZ55" s="1116"/>
      <c r="EYA55" s="1116"/>
      <c r="EYB55" s="1116"/>
      <c r="EYC55" s="1116"/>
      <c r="EYD55" s="1116"/>
      <c r="EYE55" s="1116"/>
      <c r="EYF55" s="1116"/>
      <c r="EYG55" s="1116"/>
      <c r="EYH55" s="1116"/>
      <c r="EYI55" s="1116"/>
      <c r="EYJ55" s="1116"/>
      <c r="EYK55" s="1116"/>
      <c r="EYL55" s="1116"/>
      <c r="EYM55" s="1116"/>
      <c r="EYN55" s="1116"/>
      <c r="EYO55" s="1116"/>
      <c r="EYP55" s="1116"/>
      <c r="EYQ55" s="1116"/>
      <c r="EYR55" s="1116"/>
      <c r="EYS55" s="1116"/>
      <c r="EYT55" s="1116"/>
      <c r="EYU55" s="1116"/>
      <c r="EYV55" s="1116"/>
      <c r="EYW55" s="1116"/>
      <c r="EYX55" s="1116"/>
      <c r="EYY55" s="1116"/>
      <c r="EYZ55" s="1116"/>
      <c r="EZA55" s="1116"/>
      <c r="EZB55" s="1116"/>
      <c r="EZC55" s="1116"/>
      <c r="EZD55" s="1116"/>
      <c r="EZE55" s="1116"/>
      <c r="EZF55" s="1116"/>
      <c r="EZG55" s="1116"/>
      <c r="EZH55" s="1116"/>
      <c r="EZI55" s="1116"/>
      <c r="EZJ55" s="1116"/>
      <c r="EZK55" s="1116"/>
      <c r="EZL55" s="1116"/>
      <c r="EZM55" s="1116"/>
      <c r="EZN55" s="1116"/>
      <c r="EZO55" s="1116"/>
      <c r="EZP55" s="1116"/>
      <c r="EZQ55" s="1116"/>
      <c r="EZR55" s="1116"/>
      <c r="EZS55" s="1116"/>
      <c r="EZT55" s="1116"/>
      <c r="EZU55" s="1116"/>
      <c r="EZV55" s="1116"/>
      <c r="EZW55" s="1116"/>
      <c r="EZX55" s="1116"/>
      <c r="EZY55" s="1116"/>
      <c r="EZZ55" s="1116"/>
      <c r="FAA55" s="1116"/>
      <c r="FAB55" s="1116"/>
      <c r="FAC55" s="1116"/>
      <c r="FAD55" s="1116"/>
      <c r="FAE55" s="1116"/>
      <c r="FAF55" s="1116"/>
      <c r="FAG55" s="1116"/>
      <c r="FAH55" s="1116"/>
      <c r="FAI55" s="1116"/>
      <c r="FAJ55" s="1116"/>
      <c r="FAK55" s="1116"/>
      <c r="FAL55" s="1116"/>
      <c r="FAM55" s="1116"/>
      <c r="FAN55" s="1116"/>
      <c r="FAO55" s="1116"/>
      <c r="FAP55" s="1116"/>
      <c r="FAQ55" s="1116"/>
      <c r="FAR55" s="1116"/>
      <c r="FAS55" s="1116"/>
      <c r="FAT55" s="1116"/>
      <c r="FAU55" s="1116"/>
      <c r="FAV55" s="1116"/>
      <c r="FAW55" s="1116"/>
      <c r="FAX55" s="1116"/>
      <c r="FAY55" s="1116"/>
      <c r="FAZ55" s="1116"/>
      <c r="FBA55" s="1116"/>
      <c r="FBB55" s="1116"/>
      <c r="FBC55" s="1116"/>
      <c r="FBD55" s="1116"/>
      <c r="FBE55" s="1116"/>
      <c r="FBF55" s="1116"/>
      <c r="FBG55" s="1116"/>
      <c r="FBH55" s="1116"/>
      <c r="FBI55" s="1116"/>
      <c r="FBJ55" s="1116"/>
      <c r="FBK55" s="1116"/>
      <c r="FBL55" s="1116"/>
      <c r="FBM55" s="1116"/>
      <c r="FBN55" s="1116"/>
      <c r="FBO55" s="1116"/>
      <c r="FBP55" s="1116"/>
      <c r="FBQ55" s="1116"/>
      <c r="FBR55" s="1116"/>
      <c r="FBS55" s="1116"/>
      <c r="FBT55" s="1116"/>
      <c r="FBU55" s="1116"/>
      <c r="FBV55" s="1116"/>
      <c r="FBW55" s="1116"/>
      <c r="FBX55" s="1116"/>
      <c r="FBY55" s="1116"/>
      <c r="FBZ55" s="1116"/>
      <c r="FCA55" s="1116"/>
      <c r="FCB55" s="1116"/>
      <c r="FCC55" s="1116"/>
      <c r="FCD55" s="1116"/>
      <c r="FCE55" s="1116"/>
      <c r="FCF55" s="1116"/>
      <c r="FCG55" s="1116"/>
      <c r="FCH55" s="1116"/>
      <c r="FCI55" s="1116"/>
      <c r="FCJ55" s="1116"/>
      <c r="FCK55" s="1116"/>
      <c r="FCL55" s="1116"/>
      <c r="FCM55" s="1116"/>
      <c r="FCN55" s="1116"/>
      <c r="FCO55" s="1116"/>
      <c r="FCP55" s="1116"/>
      <c r="FCQ55" s="1116"/>
      <c r="FCR55" s="1116"/>
      <c r="FCS55" s="1116"/>
      <c r="FCT55" s="1116"/>
      <c r="FCU55" s="1116"/>
      <c r="FCV55" s="1116"/>
      <c r="FCW55" s="1116"/>
      <c r="FCX55" s="1116"/>
      <c r="FCY55" s="1116"/>
      <c r="FCZ55" s="1116"/>
      <c r="FDA55" s="1116"/>
      <c r="FDB55" s="1116"/>
      <c r="FDC55" s="1116"/>
      <c r="FDD55" s="1116"/>
      <c r="FDE55" s="1116"/>
      <c r="FDF55" s="1116"/>
      <c r="FDG55" s="1116"/>
      <c r="FDH55" s="1116"/>
      <c r="FDI55" s="1116"/>
      <c r="FDJ55" s="1116"/>
      <c r="FDK55" s="1116"/>
      <c r="FDL55" s="1116"/>
      <c r="FDM55" s="1116"/>
      <c r="FDN55" s="1116"/>
      <c r="FDO55" s="1116"/>
      <c r="FDP55" s="1116"/>
      <c r="FDQ55" s="1116"/>
      <c r="FDR55" s="1116"/>
      <c r="FDS55" s="1116"/>
      <c r="FDT55" s="1116"/>
      <c r="FDU55" s="1116"/>
      <c r="FDV55" s="1116"/>
      <c r="FDW55" s="1116"/>
      <c r="FDX55" s="1116"/>
      <c r="FDY55" s="1116"/>
      <c r="FDZ55" s="1116"/>
      <c r="FEA55" s="1116"/>
      <c r="FEB55" s="1116"/>
      <c r="FEC55" s="1116"/>
      <c r="FED55" s="1116"/>
      <c r="FEE55" s="1116"/>
      <c r="FEF55" s="1116"/>
      <c r="FEG55" s="1116"/>
      <c r="FEH55" s="1116"/>
      <c r="FEI55" s="1116"/>
      <c r="FEJ55" s="1116"/>
      <c r="FEK55" s="1116"/>
      <c r="FEL55" s="1116"/>
      <c r="FEM55" s="1116"/>
      <c r="FEN55" s="1116"/>
      <c r="FEO55" s="1116"/>
      <c r="FEP55" s="1116"/>
      <c r="FEQ55" s="1116"/>
      <c r="FER55" s="1116"/>
      <c r="FES55" s="1116"/>
      <c r="FET55" s="1116"/>
      <c r="FEU55" s="1116"/>
      <c r="FEV55" s="1116"/>
      <c r="FEW55" s="1116"/>
      <c r="FEX55" s="1116"/>
      <c r="FEY55" s="1116"/>
      <c r="FEZ55" s="1116"/>
      <c r="FFA55" s="1116"/>
      <c r="FFB55" s="1116"/>
      <c r="FFC55" s="1116"/>
      <c r="FFD55" s="1116"/>
      <c r="FFE55" s="1116"/>
      <c r="FFF55" s="1116"/>
      <c r="FFG55" s="1116"/>
      <c r="FFH55" s="1116"/>
      <c r="FFI55" s="1116"/>
      <c r="FFJ55" s="1116"/>
      <c r="FFK55" s="1116"/>
      <c r="FFL55" s="1116"/>
      <c r="FFM55" s="1116"/>
      <c r="FFN55" s="1116"/>
      <c r="FFO55" s="1116"/>
      <c r="FFP55" s="1116"/>
      <c r="FFQ55" s="1116"/>
      <c r="FFR55" s="1116"/>
      <c r="FFS55" s="1116"/>
      <c r="FFT55" s="1116"/>
      <c r="FFU55" s="1116"/>
      <c r="FFV55" s="1116"/>
      <c r="FFW55" s="1116"/>
      <c r="FFX55" s="1116"/>
      <c r="FFY55" s="1116"/>
      <c r="FFZ55" s="1116"/>
      <c r="FGA55" s="1116"/>
      <c r="FGB55" s="1116"/>
      <c r="FGC55" s="1116"/>
      <c r="FGD55" s="1116"/>
      <c r="FGE55" s="1116"/>
      <c r="FGF55" s="1116"/>
      <c r="FGG55" s="1116"/>
      <c r="FGH55" s="1116"/>
      <c r="FGI55" s="1116"/>
      <c r="FGJ55" s="1116"/>
      <c r="FGK55" s="1116"/>
      <c r="FGL55" s="1116"/>
      <c r="FGM55" s="1116"/>
      <c r="FGN55" s="1116"/>
      <c r="FGO55" s="1116"/>
      <c r="FGP55" s="1116"/>
      <c r="FGQ55" s="1116"/>
      <c r="FGR55" s="1116"/>
      <c r="FGS55" s="1116"/>
      <c r="FGT55" s="1116"/>
      <c r="FGU55" s="1116"/>
      <c r="FGV55" s="1116"/>
      <c r="FGW55" s="1116"/>
      <c r="FGX55" s="1116"/>
      <c r="FGY55" s="1116"/>
      <c r="FGZ55" s="1116"/>
      <c r="FHA55" s="1116"/>
      <c r="FHB55" s="1116"/>
      <c r="FHC55" s="1116"/>
      <c r="FHD55" s="1116"/>
      <c r="FHE55" s="1116"/>
      <c r="FHF55" s="1116"/>
      <c r="FHG55" s="1116"/>
      <c r="FHH55" s="1116"/>
      <c r="FHI55" s="1116"/>
      <c r="FHJ55" s="1116"/>
      <c r="FHK55" s="1116"/>
      <c r="FHL55" s="1116"/>
      <c r="FHM55" s="1116"/>
      <c r="FHN55" s="1116"/>
      <c r="FHO55" s="1116"/>
      <c r="FHP55" s="1116"/>
      <c r="FHQ55" s="1116"/>
      <c r="FHR55" s="1116"/>
      <c r="FHS55" s="1116"/>
      <c r="FHT55" s="1116"/>
      <c r="FHU55" s="1116"/>
      <c r="FHV55" s="1116"/>
      <c r="FHW55" s="1116"/>
      <c r="FHX55" s="1116"/>
      <c r="FHY55" s="1116"/>
      <c r="FHZ55" s="1116"/>
      <c r="FIA55" s="1116"/>
      <c r="FIB55" s="1116"/>
      <c r="FIC55" s="1116"/>
      <c r="FID55" s="1116"/>
      <c r="FIE55" s="1116"/>
      <c r="FIF55" s="1116"/>
      <c r="FIG55" s="1116"/>
      <c r="FIH55" s="1116"/>
      <c r="FII55" s="1116"/>
      <c r="FIJ55" s="1116"/>
      <c r="FIK55" s="1116"/>
      <c r="FIL55" s="1116"/>
      <c r="FIM55" s="1116"/>
      <c r="FIN55" s="1116"/>
      <c r="FIO55" s="1116"/>
      <c r="FIP55" s="1116"/>
      <c r="FIQ55" s="1116"/>
      <c r="FIR55" s="1116"/>
      <c r="FIS55" s="1116"/>
      <c r="FIT55" s="1116"/>
      <c r="FIU55" s="1116"/>
      <c r="FIV55" s="1116"/>
      <c r="FIW55" s="1116"/>
      <c r="FIX55" s="1116"/>
      <c r="FIY55" s="1116"/>
      <c r="FIZ55" s="1116"/>
      <c r="FJA55" s="1116"/>
      <c r="FJB55" s="1116"/>
      <c r="FJC55" s="1116"/>
      <c r="FJD55" s="1116"/>
      <c r="FJE55" s="1116"/>
      <c r="FJF55" s="1116"/>
      <c r="FJG55" s="1116"/>
      <c r="FJH55" s="1116"/>
      <c r="FJI55" s="1116"/>
      <c r="FJJ55" s="1116"/>
      <c r="FJK55" s="1116"/>
      <c r="FJL55" s="1116"/>
      <c r="FJM55" s="1116"/>
      <c r="FJN55" s="1116"/>
      <c r="FJO55" s="1116"/>
      <c r="FJP55" s="1116"/>
      <c r="FJQ55" s="1116"/>
      <c r="FJR55" s="1116"/>
      <c r="FJS55" s="1116"/>
      <c r="FJT55" s="1116"/>
      <c r="FJU55" s="1116"/>
      <c r="FJV55" s="1116"/>
      <c r="FJW55" s="1116"/>
      <c r="FJX55" s="1116"/>
      <c r="FJY55" s="1116"/>
      <c r="FJZ55" s="1116"/>
      <c r="FKA55" s="1116"/>
      <c r="FKB55" s="1116"/>
      <c r="FKC55" s="1116"/>
      <c r="FKD55" s="1116"/>
      <c r="FKE55" s="1116"/>
      <c r="FKF55" s="1116"/>
      <c r="FKG55" s="1116"/>
      <c r="FKH55" s="1116"/>
      <c r="FKI55" s="1116"/>
      <c r="FKJ55" s="1116"/>
      <c r="FKK55" s="1116"/>
      <c r="FKL55" s="1116"/>
      <c r="FKM55" s="1116"/>
      <c r="FKN55" s="1116"/>
      <c r="FKO55" s="1116"/>
      <c r="FKP55" s="1116"/>
      <c r="FKQ55" s="1116"/>
      <c r="FKR55" s="1116"/>
      <c r="FKS55" s="1116"/>
      <c r="FKT55" s="1116"/>
      <c r="FKU55" s="1116"/>
      <c r="FKV55" s="1116"/>
      <c r="FKW55" s="1116"/>
      <c r="FKX55" s="1116"/>
      <c r="FKY55" s="1116"/>
      <c r="FKZ55" s="1116"/>
      <c r="FLA55" s="1116"/>
      <c r="FLB55" s="1116"/>
      <c r="FLC55" s="1116"/>
      <c r="FLD55" s="1116"/>
      <c r="FLE55" s="1116"/>
      <c r="FLF55" s="1116"/>
      <c r="FLG55" s="1116"/>
      <c r="FLH55" s="1116"/>
      <c r="FLI55" s="1116"/>
      <c r="FLJ55" s="1116"/>
      <c r="FLK55" s="1116"/>
      <c r="FLL55" s="1116"/>
      <c r="FLM55" s="1116"/>
      <c r="FLN55" s="1116"/>
      <c r="FLO55" s="1116"/>
      <c r="FLP55" s="1116"/>
      <c r="FLQ55" s="1116"/>
      <c r="FLR55" s="1116"/>
      <c r="FLS55" s="1116"/>
      <c r="FLT55" s="1116"/>
      <c r="FLU55" s="1116"/>
      <c r="FLV55" s="1116"/>
      <c r="FLW55" s="1116"/>
      <c r="FLX55" s="1116"/>
      <c r="FLY55" s="1116"/>
      <c r="FLZ55" s="1116"/>
      <c r="FMA55" s="1116"/>
      <c r="FMB55" s="1116"/>
      <c r="FMC55" s="1116"/>
      <c r="FMD55" s="1116"/>
      <c r="FME55" s="1116"/>
      <c r="FMF55" s="1116"/>
      <c r="FMG55" s="1116"/>
      <c r="FMH55" s="1116"/>
      <c r="FMI55" s="1116"/>
      <c r="FMJ55" s="1116"/>
      <c r="FMK55" s="1116"/>
      <c r="FML55" s="1116"/>
      <c r="FMM55" s="1116"/>
      <c r="FMN55" s="1116"/>
      <c r="FMO55" s="1116"/>
      <c r="FMP55" s="1116"/>
      <c r="FMQ55" s="1116"/>
      <c r="FMR55" s="1116"/>
      <c r="FMS55" s="1116"/>
      <c r="FMT55" s="1116"/>
      <c r="FMU55" s="1116"/>
      <c r="FMV55" s="1116"/>
      <c r="FMW55" s="1116"/>
      <c r="FMX55" s="1116"/>
      <c r="FMY55" s="1116"/>
      <c r="FMZ55" s="1116"/>
      <c r="FNA55" s="1116"/>
      <c r="FNB55" s="1116"/>
      <c r="FNC55" s="1116"/>
      <c r="FND55" s="1116"/>
      <c r="FNE55" s="1116"/>
      <c r="FNF55" s="1116"/>
      <c r="FNG55" s="1116"/>
      <c r="FNH55" s="1116"/>
      <c r="FNI55" s="1116"/>
      <c r="FNJ55" s="1116"/>
      <c r="FNK55" s="1116"/>
      <c r="FNL55" s="1116"/>
      <c r="FNM55" s="1116"/>
      <c r="FNN55" s="1116"/>
      <c r="FNO55" s="1116"/>
      <c r="FNP55" s="1116"/>
      <c r="FNQ55" s="1116"/>
      <c r="FNR55" s="1116"/>
      <c r="FNS55" s="1116"/>
      <c r="FNT55" s="1116"/>
      <c r="FNU55" s="1116"/>
      <c r="FNV55" s="1116"/>
      <c r="FNW55" s="1116"/>
      <c r="FNX55" s="1116"/>
      <c r="FNY55" s="1116"/>
      <c r="FNZ55" s="1116"/>
      <c r="FOA55" s="1116"/>
      <c r="FOB55" s="1116"/>
      <c r="FOC55" s="1116"/>
      <c r="FOD55" s="1116"/>
      <c r="FOE55" s="1116"/>
      <c r="FOF55" s="1116"/>
      <c r="FOG55" s="1116"/>
      <c r="FOH55" s="1116"/>
      <c r="FOI55" s="1116"/>
      <c r="FOJ55" s="1116"/>
      <c r="FOK55" s="1116"/>
      <c r="FOL55" s="1116"/>
      <c r="FOM55" s="1116"/>
      <c r="FON55" s="1116"/>
      <c r="FOO55" s="1116"/>
      <c r="FOP55" s="1116"/>
      <c r="FOQ55" s="1116"/>
      <c r="FOR55" s="1116"/>
      <c r="FOS55" s="1116"/>
      <c r="FOT55" s="1116"/>
      <c r="FOU55" s="1116"/>
      <c r="FOV55" s="1116"/>
      <c r="FOW55" s="1116"/>
      <c r="FOX55" s="1116"/>
      <c r="FOY55" s="1116"/>
      <c r="FOZ55" s="1116"/>
      <c r="FPA55" s="1116"/>
      <c r="FPB55" s="1116"/>
      <c r="FPC55" s="1116"/>
      <c r="FPD55" s="1116"/>
      <c r="FPE55" s="1116"/>
      <c r="FPF55" s="1116"/>
      <c r="FPG55" s="1116"/>
      <c r="FPH55" s="1116"/>
      <c r="FPI55" s="1116"/>
      <c r="FPJ55" s="1116"/>
      <c r="FPK55" s="1116"/>
      <c r="FPL55" s="1116"/>
      <c r="FPM55" s="1116"/>
      <c r="FPN55" s="1116"/>
      <c r="FPO55" s="1116"/>
      <c r="FPP55" s="1116"/>
      <c r="FPQ55" s="1116"/>
      <c r="FPR55" s="1116"/>
      <c r="FPS55" s="1116"/>
      <c r="FPT55" s="1116"/>
      <c r="FPU55" s="1116"/>
      <c r="FPV55" s="1116"/>
      <c r="FPW55" s="1116"/>
      <c r="FPX55" s="1116"/>
      <c r="FPY55" s="1116"/>
      <c r="FPZ55" s="1116"/>
      <c r="FQA55" s="1116"/>
      <c r="FQB55" s="1116"/>
      <c r="FQC55" s="1116"/>
      <c r="FQD55" s="1116"/>
      <c r="FQE55" s="1116"/>
      <c r="FQF55" s="1116"/>
      <c r="FQG55" s="1116"/>
      <c r="FQH55" s="1116"/>
      <c r="FQI55" s="1116"/>
      <c r="FQJ55" s="1116"/>
      <c r="FQK55" s="1116"/>
      <c r="FQL55" s="1116"/>
      <c r="FQM55" s="1116"/>
      <c r="FQN55" s="1116"/>
      <c r="FQO55" s="1116"/>
      <c r="FQP55" s="1116"/>
      <c r="FQQ55" s="1116"/>
      <c r="FQR55" s="1116"/>
      <c r="FQS55" s="1116"/>
      <c r="FQT55" s="1116"/>
      <c r="FQU55" s="1116"/>
      <c r="FQV55" s="1116"/>
      <c r="FQW55" s="1116"/>
      <c r="FQX55" s="1116"/>
      <c r="FQY55" s="1116"/>
      <c r="FQZ55" s="1116"/>
      <c r="FRA55" s="1116"/>
      <c r="FRB55" s="1116"/>
      <c r="FRC55" s="1116"/>
      <c r="FRD55" s="1116"/>
      <c r="FRE55" s="1116"/>
      <c r="FRF55" s="1116"/>
      <c r="FRG55" s="1116"/>
      <c r="FRH55" s="1116"/>
      <c r="FRI55" s="1116"/>
      <c r="FRJ55" s="1116"/>
      <c r="FRK55" s="1116"/>
      <c r="FRL55" s="1116"/>
      <c r="FRM55" s="1116"/>
      <c r="FRN55" s="1116"/>
      <c r="FRO55" s="1116"/>
      <c r="FRP55" s="1116"/>
      <c r="FRQ55" s="1116"/>
      <c r="FRR55" s="1116"/>
      <c r="FRS55" s="1116"/>
      <c r="FRT55" s="1116"/>
      <c r="FRU55" s="1116"/>
      <c r="FRV55" s="1116"/>
      <c r="FRW55" s="1116"/>
      <c r="FRX55" s="1116"/>
      <c r="FRY55" s="1116"/>
      <c r="FRZ55" s="1116"/>
      <c r="FSA55" s="1116"/>
      <c r="FSB55" s="1116"/>
      <c r="FSC55" s="1116"/>
      <c r="FSD55" s="1116"/>
      <c r="FSE55" s="1116"/>
      <c r="FSF55" s="1116"/>
      <c r="FSG55" s="1116"/>
      <c r="FSH55" s="1116"/>
      <c r="FSI55" s="1116"/>
      <c r="FSJ55" s="1116"/>
      <c r="FSK55" s="1116"/>
      <c r="FSL55" s="1116"/>
      <c r="FSM55" s="1116"/>
      <c r="FSN55" s="1116"/>
      <c r="FSO55" s="1116"/>
      <c r="FSP55" s="1116"/>
      <c r="FSQ55" s="1116"/>
      <c r="FSR55" s="1116"/>
      <c r="FSS55" s="1116"/>
      <c r="FST55" s="1116"/>
      <c r="FSU55" s="1116"/>
      <c r="FSV55" s="1116"/>
      <c r="FSW55" s="1116"/>
      <c r="FSX55" s="1116"/>
      <c r="FSY55" s="1116"/>
      <c r="FSZ55" s="1116"/>
      <c r="FTA55" s="1116"/>
      <c r="FTB55" s="1116"/>
      <c r="FTC55" s="1116"/>
      <c r="FTD55" s="1116"/>
      <c r="FTE55" s="1116"/>
      <c r="FTF55" s="1116"/>
      <c r="FTG55" s="1116"/>
      <c r="FTH55" s="1116"/>
      <c r="FTI55" s="1116"/>
      <c r="FTJ55" s="1116"/>
      <c r="FTK55" s="1116"/>
      <c r="FTL55" s="1116"/>
      <c r="FTM55" s="1116"/>
      <c r="FTN55" s="1116"/>
      <c r="FTO55" s="1116"/>
      <c r="FTP55" s="1116"/>
      <c r="FTQ55" s="1116"/>
      <c r="FTR55" s="1116"/>
      <c r="FTS55" s="1116"/>
      <c r="FTT55" s="1116"/>
      <c r="FTU55" s="1116"/>
      <c r="FTV55" s="1116"/>
      <c r="FTW55" s="1116"/>
      <c r="FTX55" s="1116"/>
      <c r="FTY55" s="1116"/>
      <c r="FTZ55" s="1116"/>
      <c r="FUA55" s="1116"/>
      <c r="FUB55" s="1116"/>
      <c r="FUC55" s="1116"/>
      <c r="FUD55" s="1116"/>
      <c r="FUE55" s="1116"/>
      <c r="FUF55" s="1116"/>
      <c r="FUG55" s="1116"/>
      <c r="FUH55" s="1116"/>
      <c r="FUI55" s="1116"/>
      <c r="FUJ55" s="1116"/>
      <c r="FUK55" s="1116"/>
      <c r="FUL55" s="1116"/>
      <c r="FUM55" s="1116"/>
      <c r="FUN55" s="1116"/>
      <c r="FUO55" s="1116"/>
      <c r="FUP55" s="1116"/>
      <c r="FUQ55" s="1116"/>
      <c r="FUR55" s="1116"/>
      <c r="FUS55" s="1116"/>
      <c r="FUT55" s="1116"/>
      <c r="FUU55" s="1116"/>
      <c r="FUV55" s="1116"/>
      <c r="FUW55" s="1116"/>
      <c r="FUX55" s="1116"/>
      <c r="FUY55" s="1116"/>
      <c r="FUZ55" s="1116"/>
      <c r="FVA55" s="1116"/>
      <c r="FVB55" s="1116"/>
      <c r="FVC55" s="1116"/>
      <c r="FVD55" s="1116"/>
      <c r="FVE55" s="1116"/>
      <c r="FVF55" s="1116"/>
      <c r="FVG55" s="1116"/>
      <c r="FVH55" s="1116"/>
      <c r="FVI55" s="1116"/>
      <c r="FVJ55" s="1116"/>
      <c r="FVK55" s="1116"/>
      <c r="FVL55" s="1116"/>
      <c r="FVM55" s="1116"/>
      <c r="FVN55" s="1116"/>
      <c r="FVO55" s="1116"/>
      <c r="FVP55" s="1116"/>
      <c r="FVQ55" s="1116"/>
      <c r="FVR55" s="1116"/>
      <c r="FVS55" s="1116"/>
      <c r="FVT55" s="1116"/>
      <c r="FVU55" s="1116"/>
      <c r="FVV55" s="1116"/>
      <c r="FVW55" s="1116"/>
      <c r="FVX55" s="1116"/>
      <c r="FVY55" s="1116"/>
      <c r="FVZ55" s="1116"/>
      <c r="FWA55" s="1116"/>
      <c r="FWB55" s="1116"/>
      <c r="FWC55" s="1116"/>
      <c r="FWD55" s="1116"/>
      <c r="FWE55" s="1116"/>
      <c r="FWF55" s="1116"/>
      <c r="FWG55" s="1116"/>
      <c r="FWH55" s="1116"/>
      <c r="FWI55" s="1116"/>
      <c r="FWJ55" s="1116"/>
      <c r="FWK55" s="1116"/>
      <c r="FWL55" s="1116"/>
      <c r="FWM55" s="1116"/>
      <c r="FWN55" s="1116"/>
      <c r="FWO55" s="1116"/>
      <c r="FWP55" s="1116"/>
      <c r="FWQ55" s="1116"/>
      <c r="FWR55" s="1116"/>
      <c r="FWS55" s="1116"/>
      <c r="FWT55" s="1116"/>
      <c r="FWU55" s="1116"/>
      <c r="FWV55" s="1116"/>
      <c r="FWW55" s="1116"/>
      <c r="FWX55" s="1116"/>
      <c r="FWY55" s="1116"/>
      <c r="FWZ55" s="1116"/>
      <c r="FXA55" s="1116"/>
      <c r="FXB55" s="1116"/>
      <c r="FXC55" s="1116"/>
      <c r="FXD55" s="1116"/>
      <c r="FXE55" s="1116"/>
      <c r="FXF55" s="1116"/>
      <c r="FXG55" s="1116"/>
      <c r="FXH55" s="1116"/>
      <c r="FXI55" s="1116"/>
      <c r="FXJ55" s="1116"/>
      <c r="FXK55" s="1116"/>
      <c r="FXL55" s="1116"/>
      <c r="FXM55" s="1116"/>
      <c r="FXN55" s="1116"/>
      <c r="FXO55" s="1116"/>
      <c r="FXP55" s="1116"/>
      <c r="FXQ55" s="1116"/>
      <c r="FXR55" s="1116"/>
      <c r="FXS55" s="1116"/>
      <c r="FXT55" s="1116"/>
      <c r="FXU55" s="1116"/>
      <c r="FXV55" s="1116"/>
      <c r="FXW55" s="1116"/>
      <c r="FXX55" s="1116"/>
      <c r="FXY55" s="1116"/>
      <c r="FXZ55" s="1116"/>
      <c r="FYA55" s="1116"/>
      <c r="FYB55" s="1116"/>
      <c r="FYC55" s="1116"/>
      <c r="FYD55" s="1116"/>
      <c r="FYE55" s="1116"/>
      <c r="FYF55" s="1116"/>
      <c r="FYG55" s="1116"/>
      <c r="FYH55" s="1116"/>
      <c r="FYI55" s="1116"/>
      <c r="FYJ55" s="1116"/>
      <c r="FYK55" s="1116"/>
      <c r="FYL55" s="1116"/>
      <c r="FYM55" s="1116"/>
      <c r="FYN55" s="1116"/>
      <c r="FYO55" s="1116"/>
      <c r="FYP55" s="1116"/>
      <c r="FYQ55" s="1116"/>
      <c r="FYR55" s="1116"/>
      <c r="FYS55" s="1116"/>
      <c r="FYT55" s="1116"/>
      <c r="FYU55" s="1116"/>
      <c r="FYV55" s="1116"/>
      <c r="FYW55" s="1116"/>
      <c r="FYX55" s="1116"/>
      <c r="FYY55" s="1116"/>
      <c r="FYZ55" s="1116"/>
      <c r="FZA55" s="1116"/>
      <c r="FZB55" s="1116"/>
      <c r="FZC55" s="1116"/>
      <c r="FZD55" s="1116"/>
      <c r="FZE55" s="1116"/>
      <c r="FZF55" s="1116"/>
      <c r="FZG55" s="1116"/>
      <c r="FZH55" s="1116"/>
      <c r="FZI55" s="1116"/>
      <c r="FZJ55" s="1116"/>
      <c r="FZK55" s="1116"/>
      <c r="FZL55" s="1116"/>
      <c r="FZM55" s="1116"/>
      <c r="FZN55" s="1116"/>
      <c r="FZO55" s="1116"/>
      <c r="FZP55" s="1116"/>
      <c r="FZQ55" s="1116"/>
      <c r="FZR55" s="1116"/>
      <c r="FZS55" s="1116"/>
      <c r="FZT55" s="1116"/>
      <c r="FZU55" s="1116"/>
      <c r="FZV55" s="1116"/>
      <c r="FZW55" s="1116"/>
      <c r="FZX55" s="1116"/>
      <c r="FZY55" s="1116"/>
      <c r="FZZ55" s="1116"/>
      <c r="GAA55" s="1116"/>
      <c r="GAB55" s="1116"/>
      <c r="GAC55" s="1116"/>
      <c r="GAD55" s="1116"/>
      <c r="GAE55" s="1116"/>
      <c r="GAF55" s="1116"/>
      <c r="GAG55" s="1116"/>
      <c r="GAH55" s="1116"/>
      <c r="GAI55" s="1116"/>
      <c r="GAJ55" s="1116"/>
      <c r="GAK55" s="1116"/>
      <c r="GAL55" s="1116"/>
      <c r="GAM55" s="1116"/>
      <c r="GAN55" s="1116"/>
      <c r="GAO55" s="1116"/>
      <c r="GAP55" s="1116"/>
      <c r="GAQ55" s="1116"/>
      <c r="GAR55" s="1116"/>
      <c r="GAS55" s="1116"/>
      <c r="GAT55" s="1116"/>
      <c r="GAU55" s="1116"/>
      <c r="GAV55" s="1116"/>
      <c r="GAW55" s="1116"/>
      <c r="GAX55" s="1116"/>
      <c r="GAY55" s="1116"/>
      <c r="GAZ55" s="1116"/>
      <c r="GBA55" s="1116"/>
      <c r="GBB55" s="1116"/>
      <c r="GBC55" s="1116"/>
      <c r="GBD55" s="1116"/>
      <c r="GBE55" s="1116"/>
      <c r="GBF55" s="1116"/>
      <c r="GBG55" s="1116"/>
      <c r="GBH55" s="1116"/>
      <c r="GBI55" s="1116"/>
      <c r="GBJ55" s="1116"/>
      <c r="GBK55" s="1116"/>
      <c r="GBL55" s="1116"/>
      <c r="GBM55" s="1116"/>
      <c r="GBN55" s="1116"/>
      <c r="GBO55" s="1116"/>
      <c r="GBP55" s="1116"/>
      <c r="GBQ55" s="1116"/>
      <c r="GBR55" s="1116"/>
      <c r="GBS55" s="1116"/>
      <c r="GBT55" s="1116"/>
      <c r="GBU55" s="1116"/>
      <c r="GBV55" s="1116"/>
      <c r="GBW55" s="1116"/>
      <c r="GBX55" s="1116"/>
      <c r="GBY55" s="1116"/>
      <c r="GBZ55" s="1116"/>
      <c r="GCA55" s="1116"/>
      <c r="GCB55" s="1116"/>
      <c r="GCC55" s="1116"/>
      <c r="GCD55" s="1116"/>
      <c r="GCE55" s="1116"/>
      <c r="GCF55" s="1116"/>
      <c r="GCG55" s="1116"/>
      <c r="GCH55" s="1116"/>
      <c r="GCI55" s="1116"/>
      <c r="GCJ55" s="1116"/>
      <c r="GCK55" s="1116"/>
      <c r="GCL55" s="1116"/>
      <c r="GCM55" s="1116"/>
      <c r="GCN55" s="1116"/>
      <c r="GCO55" s="1116"/>
      <c r="GCP55" s="1116"/>
      <c r="GCQ55" s="1116"/>
      <c r="GCR55" s="1116"/>
      <c r="GCS55" s="1116"/>
      <c r="GCT55" s="1116"/>
      <c r="GCU55" s="1116"/>
      <c r="GCV55" s="1116"/>
      <c r="GCW55" s="1116"/>
      <c r="GCX55" s="1116"/>
      <c r="GCY55" s="1116"/>
      <c r="GCZ55" s="1116"/>
      <c r="GDA55" s="1116"/>
      <c r="GDB55" s="1116"/>
      <c r="GDC55" s="1116"/>
      <c r="GDD55" s="1116"/>
      <c r="GDE55" s="1116"/>
      <c r="GDF55" s="1116"/>
      <c r="GDG55" s="1116"/>
      <c r="GDH55" s="1116"/>
      <c r="GDI55" s="1116"/>
      <c r="GDJ55" s="1116"/>
      <c r="GDK55" s="1116"/>
      <c r="GDL55" s="1116"/>
      <c r="GDM55" s="1116"/>
      <c r="GDN55" s="1116"/>
      <c r="GDO55" s="1116"/>
      <c r="GDP55" s="1116"/>
      <c r="GDQ55" s="1116"/>
      <c r="GDR55" s="1116"/>
      <c r="GDS55" s="1116"/>
      <c r="GDT55" s="1116"/>
      <c r="GDU55" s="1116"/>
      <c r="GDV55" s="1116"/>
      <c r="GDW55" s="1116"/>
      <c r="GDX55" s="1116"/>
      <c r="GDY55" s="1116"/>
      <c r="GDZ55" s="1116"/>
      <c r="GEA55" s="1116"/>
      <c r="GEB55" s="1116"/>
      <c r="GEC55" s="1116"/>
      <c r="GED55" s="1116"/>
      <c r="GEE55" s="1116"/>
      <c r="GEF55" s="1116"/>
      <c r="GEG55" s="1116"/>
      <c r="GEH55" s="1116"/>
      <c r="GEI55" s="1116"/>
      <c r="GEJ55" s="1116"/>
      <c r="GEK55" s="1116"/>
      <c r="GEL55" s="1116"/>
      <c r="GEM55" s="1116"/>
      <c r="GEN55" s="1116"/>
      <c r="GEO55" s="1116"/>
      <c r="GEP55" s="1116"/>
      <c r="GEQ55" s="1116"/>
      <c r="GER55" s="1116"/>
      <c r="GES55" s="1116"/>
      <c r="GET55" s="1116"/>
      <c r="GEU55" s="1116"/>
      <c r="GEV55" s="1116"/>
      <c r="GEW55" s="1116"/>
      <c r="GEX55" s="1116"/>
      <c r="GEY55" s="1116"/>
      <c r="GEZ55" s="1116"/>
      <c r="GFA55" s="1116"/>
      <c r="GFB55" s="1116"/>
      <c r="GFC55" s="1116"/>
      <c r="GFD55" s="1116"/>
      <c r="GFE55" s="1116"/>
      <c r="GFF55" s="1116"/>
      <c r="GFG55" s="1116"/>
      <c r="GFH55" s="1116"/>
      <c r="GFI55" s="1116"/>
      <c r="GFJ55" s="1116"/>
      <c r="GFK55" s="1116"/>
      <c r="GFL55" s="1116"/>
      <c r="GFM55" s="1116"/>
      <c r="GFN55" s="1116"/>
      <c r="GFO55" s="1116"/>
      <c r="GFP55" s="1116"/>
      <c r="GFQ55" s="1116"/>
      <c r="GFR55" s="1116"/>
      <c r="GFS55" s="1116"/>
      <c r="GFT55" s="1116"/>
      <c r="GFU55" s="1116"/>
      <c r="GFV55" s="1116"/>
      <c r="GFW55" s="1116"/>
      <c r="GFX55" s="1116"/>
      <c r="GFY55" s="1116"/>
      <c r="GFZ55" s="1116"/>
      <c r="GGA55" s="1116"/>
      <c r="GGB55" s="1116"/>
      <c r="GGC55" s="1116"/>
      <c r="GGD55" s="1116"/>
      <c r="GGE55" s="1116"/>
      <c r="GGF55" s="1116"/>
      <c r="GGG55" s="1116"/>
      <c r="GGH55" s="1116"/>
      <c r="GGI55" s="1116"/>
      <c r="GGJ55" s="1116"/>
      <c r="GGK55" s="1116"/>
      <c r="GGL55" s="1116"/>
      <c r="GGM55" s="1116"/>
      <c r="GGN55" s="1116"/>
      <c r="GGO55" s="1116"/>
      <c r="GGP55" s="1116"/>
      <c r="GGQ55" s="1116"/>
      <c r="GGR55" s="1116"/>
      <c r="GGS55" s="1116"/>
      <c r="GGT55" s="1116"/>
      <c r="GGU55" s="1116"/>
      <c r="GGV55" s="1116"/>
      <c r="GGW55" s="1116"/>
      <c r="GGX55" s="1116"/>
      <c r="GGY55" s="1116"/>
      <c r="GGZ55" s="1116"/>
      <c r="GHA55" s="1116"/>
      <c r="GHB55" s="1116"/>
      <c r="GHC55" s="1116"/>
      <c r="GHD55" s="1116"/>
      <c r="GHE55" s="1116"/>
      <c r="GHF55" s="1116"/>
      <c r="GHG55" s="1116"/>
      <c r="GHH55" s="1116"/>
      <c r="GHI55" s="1116"/>
      <c r="GHJ55" s="1116"/>
      <c r="GHK55" s="1116"/>
      <c r="GHL55" s="1116"/>
      <c r="GHM55" s="1116"/>
      <c r="GHN55" s="1116"/>
      <c r="GHO55" s="1116"/>
      <c r="GHP55" s="1116"/>
      <c r="GHQ55" s="1116"/>
      <c r="GHR55" s="1116"/>
      <c r="GHS55" s="1116"/>
      <c r="GHT55" s="1116"/>
      <c r="GHU55" s="1116"/>
      <c r="GHV55" s="1116"/>
      <c r="GHW55" s="1116"/>
      <c r="GHX55" s="1116"/>
      <c r="GHY55" s="1116"/>
      <c r="GHZ55" s="1116"/>
      <c r="GIA55" s="1116"/>
      <c r="GIB55" s="1116"/>
      <c r="GIC55" s="1116"/>
      <c r="GID55" s="1116"/>
      <c r="GIE55" s="1116"/>
      <c r="GIF55" s="1116"/>
      <c r="GIG55" s="1116"/>
      <c r="GIH55" s="1116"/>
      <c r="GII55" s="1116"/>
      <c r="GIJ55" s="1116"/>
      <c r="GIK55" s="1116"/>
      <c r="GIL55" s="1116"/>
      <c r="GIM55" s="1116"/>
      <c r="GIN55" s="1116"/>
      <c r="GIO55" s="1116"/>
      <c r="GIP55" s="1116"/>
      <c r="GIQ55" s="1116"/>
      <c r="GIR55" s="1116"/>
      <c r="GIS55" s="1116"/>
      <c r="GIT55" s="1116"/>
      <c r="GIU55" s="1116"/>
      <c r="GIV55" s="1116"/>
      <c r="GIW55" s="1116"/>
      <c r="GIX55" s="1116"/>
      <c r="GIY55" s="1116"/>
      <c r="GIZ55" s="1116"/>
      <c r="GJA55" s="1116"/>
      <c r="GJB55" s="1116"/>
      <c r="GJC55" s="1116"/>
      <c r="GJD55" s="1116"/>
      <c r="GJE55" s="1116"/>
      <c r="GJF55" s="1116"/>
      <c r="GJG55" s="1116"/>
      <c r="GJH55" s="1116"/>
      <c r="GJI55" s="1116"/>
      <c r="GJJ55" s="1116"/>
      <c r="GJK55" s="1116"/>
      <c r="GJL55" s="1116"/>
      <c r="GJM55" s="1116"/>
      <c r="GJN55" s="1116"/>
      <c r="GJO55" s="1116"/>
      <c r="GJP55" s="1116"/>
      <c r="GJQ55" s="1116"/>
      <c r="GJR55" s="1116"/>
      <c r="GJS55" s="1116"/>
      <c r="GJT55" s="1116"/>
      <c r="GJU55" s="1116"/>
      <c r="GJV55" s="1116"/>
      <c r="GJW55" s="1116"/>
      <c r="GJX55" s="1116"/>
      <c r="GJY55" s="1116"/>
      <c r="GJZ55" s="1116"/>
      <c r="GKA55" s="1116"/>
      <c r="GKB55" s="1116"/>
      <c r="GKC55" s="1116"/>
      <c r="GKD55" s="1116"/>
      <c r="GKE55" s="1116"/>
      <c r="GKF55" s="1116"/>
      <c r="GKG55" s="1116"/>
      <c r="GKH55" s="1116"/>
      <c r="GKI55" s="1116"/>
      <c r="GKJ55" s="1116"/>
      <c r="GKK55" s="1116"/>
      <c r="GKL55" s="1116"/>
      <c r="GKM55" s="1116"/>
      <c r="GKN55" s="1116"/>
      <c r="GKO55" s="1116"/>
      <c r="GKP55" s="1116"/>
      <c r="GKQ55" s="1116"/>
      <c r="GKR55" s="1116"/>
      <c r="GKS55" s="1116"/>
      <c r="GKT55" s="1116"/>
      <c r="GKU55" s="1116"/>
      <c r="GKV55" s="1116"/>
      <c r="GKW55" s="1116"/>
      <c r="GKX55" s="1116"/>
      <c r="GKY55" s="1116"/>
      <c r="GKZ55" s="1116"/>
      <c r="GLA55" s="1116"/>
      <c r="GLB55" s="1116"/>
      <c r="GLC55" s="1116"/>
      <c r="GLD55" s="1116"/>
      <c r="GLE55" s="1116"/>
      <c r="GLF55" s="1116"/>
      <c r="GLG55" s="1116"/>
      <c r="GLH55" s="1116"/>
      <c r="GLI55" s="1116"/>
      <c r="GLJ55" s="1116"/>
      <c r="GLK55" s="1116"/>
      <c r="GLL55" s="1116"/>
      <c r="GLM55" s="1116"/>
      <c r="GLN55" s="1116"/>
      <c r="GLO55" s="1116"/>
      <c r="GLP55" s="1116"/>
      <c r="GLQ55" s="1116"/>
      <c r="GLR55" s="1116"/>
      <c r="GLS55" s="1116"/>
      <c r="GLT55" s="1116"/>
      <c r="GLU55" s="1116"/>
      <c r="GLV55" s="1116"/>
      <c r="GLW55" s="1116"/>
      <c r="GLX55" s="1116"/>
      <c r="GLY55" s="1116"/>
      <c r="GLZ55" s="1116"/>
      <c r="GMA55" s="1116"/>
      <c r="GMB55" s="1116"/>
      <c r="GMC55" s="1116"/>
      <c r="GMD55" s="1116"/>
      <c r="GME55" s="1116"/>
      <c r="GMF55" s="1116"/>
      <c r="GMG55" s="1116"/>
      <c r="GMH55" s="1116"/>
      <c r="GMI55" s="1116"/>
      <c r="GMJ55" s="1116"/>
      <c r="GMK55" s="1116"/>
      <c r="GML55" s="1116"/>
      <c r="GMM55" s="1116"/>
      <c r="GMN55" s="1116"/>
      <c r="GMO55" s="1116"/>
      <c r="GMP55" s="1116"/>
      <c r="GMQ55" s="1116"/>
      <c r="GMR55" s="1116"/>
      <c r="GMS55" s="1116"/>
      <c r="GMT55" s="1116"/>
      <c r="GMU55" s="1116"/>
      <c r="GMV55" s="1116"/>
      <c r="GMW55" s="1116"/>
      <c r="GMX55" s="1116"/>
      <c r="GMY55" s="1116"/>
      <c r="GMZ55" s="1116"/>
      <c r="GNA55" s="1116"/>
      <c r="GNB55" s="1116"/>
      <c r="GNC55" s="1116"/>
      <c r="GND55" s="1116"/>
      <c r="GNE55" s="1116"/>
      <c r="GNF55" s="1116"/>
      <c r="GNG55" s="1116"/>
      <c r="GNH55" s="1116"/>
      <c r="GNI55" s="1116"/>
      <c r="GNJ55" s="1116"/>
      <c r="GNK55" s="1116"/>
      <c r="GNL55" s="1116"/>
      <c r="GNM55" s="1116"/>
      <c r="GNN55" s="1116"/>
      <c r="GNO55" s="1116"/>
      <c r="GNP55" s="1116"/>
      <c r="GNQ55" s="1116"/>
      <c r="GNR55" s="1116"/>
      <c r="GNS55" s="1116"/>
      <c r="GNT55" s="1116"/>
      <c r="GNU55" s="1116"/>
      <c r="GNV55" s="1116"/>
      <c r="GNW55" s="1116"/>
      <c r="GNX55" s="1116"/>
      <c r="GNY55" s="1116"/>
      <c r="GNZ55" s="1116"/>
      <c r="GOA55" s="1116"/>
      <c r="GOB55" s="1116"/>
      <c r="GOC55" s="1116"/>
      <c r="GOD55" s="1116"/>
      <c r="GOE55" s="1116"/>
      <c r="GOF55" s="1116"/>
      <c r="GOG55" s="1116"/>
      <c r="GOH55" s="1116"/>
      <c r="GOI55" s="1116"/>
      <c r="GOJ55" s="1116"/>
      <c r="GOK55" s="1116"/>
      <c r="GOL55" s="1116"/>
      <c r="GOM55" s="1116"/>
      <c r="GON55" s="1116"/>
      <c r="GOO55" s="1116"/>
      <c r="GOP55" s="1116"/>
      <c r="GOQ55" s="1116"/>
      <c r="GOR55" s="1116"/>
      <c r="GOS55" s="1116"/>
      <c r="GOT55" s="1116"/>
      <c r="GOU55" s="1116"/>
      <c r="GOV55" s="1116"/>
      <c r="GOW55" s="1116"/>
      <c r="GOX55" s="1116"/>
      <c r="GOY55" s="1116"/>
      <c r="GOZ55" s="1116"/>
      <c r="GPA55" s="1116"/>
      <c r="GPB55" s="1116"/>
      <c r="GPC55" s="1116"/>
      <c r="GPD55" s="1116"/>
      <c r="GPE55" s="1116"/>
      <c r="GPF55" s="1116"/>
      <c r="GPG55" s="1116"/>
      <c r="GPH55" s="1116"/>
      <c r="GPI55" s="1116"/>
      <c r="GPJ55" s="1116"/>
      <c r="GPK55" s="1116"/>
      <c r="GPL55" s="1116"/>
      <c r="GPM55" s="1116"/>
      <c r="GPN55" s="1116"/>
      <c r="GPO55" s="1116"/>
      <c r="GPP55" s="1116"/>
      <c r="GPQ55" s="1116"/>
      <c r="GPR55" s="1116"/>
      <c r="GPS55" s="1116"/>
      <c r="GPT55" s="1116"/>
      <c r="GPU55" s="1116"/>
      <c r="GPV55" s="1116"/>
      <c r="GPW55" s="1116"/>
      <c r="GPX55" s="1116"/>
      <c r="GPY55" s="1116"/>
      <c r="GPZ55" s="1116"/>
      <c r="GQA55" s="1116"/>
      <c r="GQB55" s="1116"/>
      <c r="GQC55" s="1116"/>
      <c r="GQD55" s="1116"/>
      <c r="GQE55" s="1116"/>
      <c r="GQF55" s="1116"/>
      <c r="GQG55" s="1116"/>
      <c r="GQH55" s="1116"/>
      <c r="GQI55" s="1116"/>
      <c r="GQJ55" s="1116"/>
      <c r="GQK55" s="1116"/>
      <c r="GQL55" s="1116"/>
      <c r="GQM55" s="1116"/>
      <c r="GQN55" s="1116"/>
      <c r="GQO55" s="1116"/>
      <c r="GQP55" s="1116"/>
      <c r="GQQ55" s="1116"/>
      <c r="GQR55" s="1116"/>
      <c r="GQS55" s="1116"/>
      <c r="GQT55" s="1116"/>
      <c r="GQU55" s="1116"/>
      <c r="GQV55" s="1116"/>
      <c r="GQW55" s="1116"/>
      <c r="GQX55" s="1116"/>
      <c r="GQY55" s="1116"/>
      <c r="GQZ55" s="1116"/>
      <c r="GRA55" s="1116"/>
      <c r="GRB55" s="1116"/>
      <c r="GRC55" s="1116"/>
      <c r="GRD55" s="1116"/>
      <c r="GRE55" s="1116"/>
      <c r="GRF55" s="1116"/>
      <c r="GRG55" s="1116"/>
      <c r="GRH55" s="1116"/>
      <c r="GRI55" s="1116"/>
      <c r="GRJ55" s="1116"/>
      <c r="GRK55" s="1116"/>
      <c r="GRL55" s="1116"/>
      <c r="GRM55" s="1116"/>
      <c r="GRN55" s="1116"/>
      <c r="GRO55" s="1116"/>
      <c r="GRP55" s="1116"/>
      <c r="GRQ55" s="1116"/>
      <c r="GRR55" s="1116"/>
      <c r="GRS55" s="1116"/>
      <c r="GRT55" s="1116"/>
      <c r="GRU55" s="1116"/>
      <c r="GRV55" s="1116"/>
      <c r="GRW55" s="1116"/>
      <c r="GRX55" s="1116"/>
      <c r="GRY55" s="1116"/>
      <c r="GRZ55" s="1116"/>
      <c r="GSA55" s="1116"/>
      <c r="GSB55" s="1116"/>
      <c r="GSC55" s="1116"/>
      <c r="GSD55" s="1116"/>
      <c r="GSE55" s="1116"/>
      <c r="GSF55" s="1116"/>
      <c r="GSG55" s="1116"/>
      <c r="GSH55" s="1116"/>
      <c r="GSI55" s="1116"/>
      <c r="GSJ55" s="1116"/>
      <c r="GSK55" s="1116"/>
      <c r="GSL55" s="1116"/>
      <c r="GSM55" s="1116"/>
      <c r="GSN55" s="1116"/>
      <c r="GSO55" s="1116"/>
      <c r="GSP55" s="1116"/>
      <c r="GSQ55" s="1116"/>
      <c r="GSR55" s="1116"/>
      <c r="GSS55" s="1116"/>
      <c r="GST55" s="1116"/>
      <c r="GSU55" s="1116"/>
      <c r="GSV55" s="1116"/>
      <c r="GSW55" s="1116"/>
      <c r="GSX55" s="1116"/>
      <c r="GSY55" s="1116"/>
      <c r="GSZ55" s="1116"/>
      <c r="GTA55" s="1116"/>
      <c r="GTB55" s="1116"/>
      <c r="GTC55" s="1116"/>
      <c r="GTD55" s="1116"/>
      <c r="GTE55" s="1116"/>
      <c r="GTF55" s="1116"/>
      <c r="GTG55" s="1116"/>
      <c r="GTH55" s="1116"/>
      <c r="GTI55" s="1116"/>
      <c r="GTJ55" s="1116"/>
      <c r="GTK55" s="1116"/>
      <c r="GTL55" s="1116"/>
      <c r="GTM55" s="1116"/>
      <c r="GTN55" s="1116"/>
      <c r="GTO55" s="1116"/>
      <c r="GTP55" s="1116"/>
      <c r="GTQ55" s="1116"/>
      <c r="GTR55" s="1116"/>
      <c r="GTS55" s="1116"/>
      <c r="GTT55" s="1116"/>
      <c r="GTU55" s="1116"/>
      <c r="GTV55" s="1116"/>
      <c r="GTW55" s="1116"/>
      <c r="GTX55" s="1116"/>
      <c r="GTY55" s="1116"/>
      <c r="GTZ55" s="1116"/>
      <c r="GUA55" s="1116"/>
      <c r="GUB55" s="1116"/>
      <c r="GUC55" s="1116"/>
      <c r="GUD55" s="1116"/>
      <c r="GUE55" s="1116"/>
      <c r="GUF55" s="1116"/>
      <c r="GUG55" s="1116"/>
      <c r="GUH55" s="1116"/>
      <c r="GUI55" s="1116"/>
      <c r="GUJ55" s="1116"/>
      <c r="GUK55" s="1116"/>
      <c r="GUL55" s="1116"/>
      <c r="GUM55" s="1116"/>
      <c r="GUN55" s="1116"/>
      <c r="GUO55" s="1116"/>
      <c r="GUP55" s="1116"/>
      <c r="GUQ55" s="1116"/>
      <c r="GUR55" s="1116"/>
      <c r="GUS55" s="1116"/>
      <c r="GUT55" s="1116"/>
      <c r="GUU55" s="1116"/>
      <c r="GUV55" s="1116"/>
      <c r="GUW55" s="1116"/>
      <c r="GUX55" s="1116"/>
      <c r="GUY55" s="1116"/>
      <c r="GUZ55" s="1116"/>
      <c r="GVA55" s="1116"/>
      <c r="GVB55" s="1116"/>
      <c r="GVC55" s="1116"/>
      <c r="GVD55" s="1116"/>
      <c r="GVE55" s="1116"/>
      <c r="GVF55" s="1116"/>
      <c r="GVG55" s="1116"/>
      <c r="GVH55" s="1116"/>
      <c r="GVI55" s="1116"/>
      <c r="GVJ55" s="1116"/>
      <c r="GVK55" s="1116"/>
      <c r="GVL55" s="1116"/>
      <c r="GVM55" s="1116"/>
      <c r="GVN55" s="1116"/>
      <c r="GVO55" s="1116"/>
      <c r="GVP55" s="1116"/>
      <c r="GVQ55" s="1116"/>
      <c r="GVR55" s="1116"/>
      <c r="GVS55" s="1116"/>
      <c r="GVT55" s="1116"/>
      <c r="GVU55" s="1116"/>
      <c r="GVV55" s="1116"/>
      <c r="GVW55" s="1116"/>
      <c r="GVX55" s="1116"/>
      <c r="GVY55" s="1116"/>
      <c r="GVZ55" s="1116"/>
      <c r="GWA55" s="1116"/>
      <c r="GWB55" s="1116"/>
      <c r="GWC55" s="1116"/>
      <c r="GWD55" s="1116"/>
      <c r="GWE55" s="1116"/>
      <c r="GWF55" s="1116"/>
      <c r="GWG55" s="1116"/>
      <c r="GWH55" s="1116"/>
      <c r="GWI55" s="1116"/>
      <c r="GWJ55" s="1116"/>
      <c r="GWK55" s="1116"/>
      <c r="GWL55" s="1116"/>
      <c r="GWM55" s="1116"/>
      <c r="GWN55" s="1116"/>
      <c r="GWO55" s="1116"/>
      <c r="GWP55" s="1116"/>
      <c r="GWQ55" s="1116"/>
      <c r="GWR55" s="1116"/>
      <c r="GWS55" s="1116"/>
      <c r="GWT55" s="1116"/>
      <c r="GWU55" s="1116"/>
      <c r="GWV55" s="1116"/>
      <c r="GWW55" s="1116"/>
      <c r="GWX55" s="1116"/>
      <c r="GWY55" s="1116"/>
      <c r="GWZ55" s="1116"/>
      <c r="GXA55" s="1116"/>
      <c r="GXB55" s="1116"/>
      <c r="GXC55" s="1116"/>
      <c r="GXD55" s="1116"/>
      <c r="GXE55" s="1116"/>
      <c r="GXF55" s="1116"/>
      <c r="GXG55" s="1116"/>
      <c r="GXH55" s="1116"/>
      <c r="GXI55" s="1116"/>
      <c r="GXJ55" s="1116"/>
      <c r="GXK55" s="1116"/>
      <c r="GXL55" s="1116"/>
      <c r="GXM55" s="1116"/>
      <c r="GXN55" s="1116"/>
      <c r="GXO55" s="1116"/>
      <c r="GXP55" s="1116"/>
      <c r="GXQ55" s="1116"/>
      <c r="GXR55" s="1116"/>
      <c r="GXS55" s="1116"/>
      <c r="GXT55" s="1116"/>
      <c r="GXU55" s="1116"/>
      <c r="GXV55" s="1116"/>
      <c r="GXW55" s="1116"/>
      <c r="GXX55" s="1116"/>
      <c r="GXY55" s="1116"/>
      <c r="GXZ55" s="1116"/>
      <c r="GYA55" s="1116"/>
      <c r="GYB55" s="1116"/>
      <c r="GYC55" s="1116"/>
      <c r="GYD55" s="1116"/>
      <c r="GYE55" s="1116"/>
      <c r="GYF55" s="1116"/>
      <c r="GYG55" s="1116"/>
      <c r="GYH55" s="1116"/>
      <c r="GYI55" s="1116"/>
      <c r="GYJ55" s="1116"/>
      <c r="GYK55" s="1116"/>
      <c r="GYL55" s="1116"/>
      <c r="GYM55" s="1116"/>
      <c r="GYN55" s="1116"/>
      <c r="GYO55" s="1116"/>
      <c r="GYP55" s="1116"/>
      <c r="GYQ55" s="1116"/>
      <c r="GYR55" s="1116"/>
      <c r="GYS55" s="1116"/>
      <c r="GYT55" s="1116"/>
      <c r="GYU55" s="1116"/>
      <c r="GYV55" s="1116"/>
      <c r="GYW55" s="1116"/>
      <c r="GYX55" s="1116"/>
      <c r="GYY55" s="1116"/>
      <c r="GYZ55" s="1116"/>
      <c r="GZA55" s="1116"/>
      <c r="GZB55" s="1116"/>
      <c r="GZC55" s="1116"/>
      <c r="GZD55" s="1116"/>
      <c r="GZE55" s="1116"/>
      <c r="GZF55" s="1116"/>
      <c r="GZG55" s="1116"/>
      <c r="GZH55" s="1116"/>
      <c r="GZI55" s="1116"/>
      <c r="GZJ55" s="1116"/>
      <c r="GZK55" s="1116"/>
      <c r="GZL55" s="1116"/>
      <c r="GZM55" s="1116"/>
      <c r="GZN55" s="1116"/>
      <c r="GZO55" s="1116"/>
      <c r="GZP55" s="1116"/>
      <c r="GZQ55" s="1116"/>
      <c r="GZR55" s="1116"/>
      <c r="GZS55" s="1116"/>
      <c r="GZT55" s="1116"/>
      <c r="GZU55" s="1116"/>
      <c r="GZV55" s="1116"/>
      <c r="GZW55" s="1116"/>
      <c r="GZX55" s="1116"/>
      <c r="GZY55" s="1116"/>
      <c r="GZZ55" s="1116"/>
      <c r="HAA55" s="1116"/>
      <c r="HAB55" s="1116"/>
      <c r="HAC55" s="1116"/>
      <c r="HAD55" s="1116"/>
      <c r="HAE55" s="1116"/>
      <c r="HAF55" s="1116"/>
      <c r="HAG55" s="1116"/>
      <c r="HAH55" s="1116"/>
      <c r="HAI55" s="1116"/>
      <c r="HAJ55" s="1116"/>
      <c r="HAK55" s="1116"/>
      <c r="HAL55" s="1116"/>
      <c r="HAM55" s="1116"/>
      <c r="HAN55" s="1116"/>
      <c r="HAO55" s="1116"/>
      <c r="HAP55" s="1116"/>
      <c r="HAQ55" s="1116"/>
      <c r="HAR55" s="1116"/>
      <c r="HAS55" s="1116"/>
      <c r="HAT55" s="1116"/>
      <c r="HAU55" s="1116"/>
      <c r="HAV55" s="1116"/>
      <c r="HAW55" s="1116"/>
      <c r="HAX55" s="1116"/>
      <c r="HAY55" s="1116"/>
      <c r="HAZ55" s="1116"/>
      <c r="HBA55" s="1116"/>
      <c r="HBB55" s="1116"/>
      <c r="HBC55" s="1116"/>
      <c r="HBD55" s="1116"/>
      <c r="HBE55" s="1116"/>
      <c r="HBF55" s="1116"/>
      <c r="HBG55" s="1116"/>
      <c r="HBH55" s="1116"/>
      <c r="HBI55" s="1116"/>
      <c r="HBJ55" s="1116"/>
      <c r="HBK55" s="1116"/>
      <c r="HBL55" s="1116"/>
      <c r="HBM55" s="1116"/>
      <c r="HBN55" s="1116"/>
      <c r="HBO55" s="1116"/>
      <c r="HBP55" s="1116"/>
      <c r="HBQ55" s="1116"/>
      <c r="HBR55" s="1116"/>
      <c r="HBS55" s="1116"/>
      <c r="HBT55" s="1116"/>
      <c r="HBU55" s="1116"/>
      <c r="HBV55" s="1116"/>
      <c r="HBW55" s="1116"/>
      <c r="HBX55" s="1116"/>
      <c r="HBY55" s="1116"/>
      <c r="HBZ55" s="1116"/>
      <c r="HCA55" s="1116"/>
      <c r="HCB55" s="1116"/>
      <c r="HCC55" s="1116"/>
      <c r="HCD55" s="1116"/>
      <c r="HCE55" s="1116"/>
      <c r="HCF55" s="1116"/>
      <c r="HCG55" s="1116"/>
      <c r="HCH55" s="1116"/>
      <c r="HCI55" s="1116"/>
      <c r="HCJ55" s="1116"/>
      <c r="HCK55" s="1116"/>
      <c r="HCL55" s="1116"/>
      <c r="HCM55" s="1116"/>
      <c r="HCN55" s="1116"/>
      <c r="HCO55" s="1116"/>
      <c r="HCP55" s="1116"/>
      <c r="HCQ55" s="1116"/>
      <c r="HCR55" s="1116"/>
      <c r="HCS55" s="1116"/>
      <c r="HCT55" s="1116"/>
      <c r="HCU55" s="1116"/>
      <c r="HCV55" s="1116"/>
      <c r="HCW55" s="1116"/>
      <c r="HCX55" s="1116"/>
      <c r="HCY55" s="1116"/>
      <c r="HCZ55" s="1116"/>
      <c r="HDA55" s="1116"/>
      <c r="HDB55" s="1116"/>
      <c r="HDC55" s="1116"/>
      <c r="HDD55" s="1116"/>
      <c r="HDE55" s="1116"/>
      <c r="HDF55" s="1116"/>
      <c r="HDG55" s="1116"/>
      <c r="HDH55" s="1116"/>
      <c r="HDI55" s="1116"/>
      <c r="HDJ55" s="1116"/>
      <c r="HDK55" s="1116"/>
      <c r="HDL55" s="1116"/>
      <c r="HDM55" s="1116"/>
      <c r="HDN55" s="1116"/>
      <c r="HDO55" s="1116"/>
      <c r="HDP55" s="1116"/>
      <c r="HDQ55" s="1116"/>
      <c r="HDR55" s="1116"/>
      <c r="HDS55" s="1116"/>
      <c r="HDT55" s="1116"/>
      <c r="HDU55" s="1116"/>
      <c r="HDV55" s="1116"/>
      <c r="HDW55" s="1116"/>
      <c r="HDX55" s="1116"/>
      <c r="HDY55" s="1116"/>
      <c r="HDZ55" s="1116"/>
      <c r="HEA55" s="1116"/>
      <c r="HEB55" s="1116"/>
      <c r="HEC55" s="1116"/>
      <c r="HED55" s="1116"/>
      <c r="HEE55" s="1116"/>
      <c r="HEF55" s="1116"/>
      <c r="HEG55" s="1116"/>
      <c r="HEH55" s="1116"/>
      <c r="HEI55" s="1116"/>
      <c r="HEJ55" s="1116"/>
      <c r="HEK55" s="1116"/>
      <c r="HEL55" s="1116"/>
      <c r="HEM55" s="1116"/>
      <c r="HEN55" s="1116"/>
      <c r="HEO55" s="1116"/>
      <c r="HEP55" s="1116"/>
      <c r="HEQ55" s="1116"/>
      <c r="HER55" s="1116"/>
      <c r="HES55" s="1116"/>
      <c r="HET55" s="1116"/>
      <c r="HEU55" s="1116"/>
      <c r="HEV55" s="1116"/>
      <c r="HEW55" s="1116"/>
      <c r="HEX55" s="1116"/>
      <c r="HEY55" s="1116"/>
      <c r="HEZ55" s="1116"/>
      <c r="HFA55" s="1116"/>
      <c r="HFB55" s="1116"/>
      <c r="HFC55" s="1116"/>
      <c r="HFD55" s="1116"/>
      <c r="HFE55" s="1116"/>
      <c r="HFF55" s="1116"/>
      <c r="HFG55" s="1116"/>
      <c r="HFH55" s="1116"/>
      <c r="HFI55" s="1116"/>
      <c r="HFJ55" s="1116"/>
      <c r="HFK55" s="1116"/>
      <c r="HFL55" s="1116"/>
      <c r="HFM55" s="1116"/>
      <c r="HFN55" s="1116"/>
      <c r="HFO55" s="1116"/>
      <c r="HFP55" s="1116"/>
      <c r="HFQ55" s="1116"/>
      <c r="HFR55" s="1116"/>
      <c r="HFS55" s="1116"/>
      <c r="HFT55" s="1116"/>
      <c r="HFU55" s="1116"/>
      <c r="HFV55" s="1116"/>
      <c r="HFW55" s="1116"/>
      <c r="HFX55" s="1116"/>
      <c r="HFY55" s="1116"/>
      <c r="HFZ55" s="1116"/>
      <c r="HGA55" s="1116"/>
      <c r="HGB55" s="1116"/>
      <c r="HGC55" s="1116"/>
      <c r="HGD55" s="1116"/>
      <c r="HGE55" s="1116"/>
      <c r="HGF55" s="1116"/>
      <c r="HGG55" s="1116"/>
      <c r="HGH55" s="1116"/>
      <c r="HGI55" s="1116"/>
      <c r="HGJ55" s="1116"/>
      <c r="HGK55" s="1116"/>
      <c r="HGL55" s="1116"/>
      <c r="HGM55" s="1116"/>
      <c r="HGN55" s="1116"/>
      <c r="HGO55" s="1116"/>
      <c r="HGP55" s="1116"/>
      <c r="HGQ55" s="1116"/>
      <c r="HGR55" s="1116"/>
      <c r="HGS55" s="1116"/>
      <c r="HGT55" s="1116"/>
      <c r="HGU55" s="1116"/>
      <c r="HGV55" s="1116"/>
      <c r="HGW55" s="1116"/>
      <c r="HGX55" s="1116"/>
      <c r="HGY55" s="1116"/>
      <c r="HGZ55" s="1116"/>
      <c r="HHA55" s="1116"/>
      <c r="HHB55" s="1116"/>
      <c r="HHC55" s="1116"/>
      <c r="HHD55" s="1116"/>
      <c r="HHE55" s="1116"/>
      <c r="HHF55" s="1116"/>
      <c r="HHG55" s="1116"/>
      <c r="HHH55" s="1116"/>
      <c r="HHI55" s="1116"/>
      <c r="HHJ55" s="1116"/>
      <c r="HHK55" s="1116"/>
      <c r="HHL55" s="1116"/>
      <c r="HHM55" s="1116"/>
      <c r="HHN55" s="1116"/>
      <c r="HHO55" s="1116"/>
      <c r="HHP55" s="1116"/>
      <c r="HHQ55" s="1116"/>
      <c r="HHR55" s="1116"/>
      <c r="HHS55" s="1116"/>
      <c r="HHT55" s="1116"/>
      <c r="HHU55" s="1116"/>
      <c r="HHV55" s="1116"/>
      <c r="HHW55" s="1116"/>
      <c r="HHX55" s="1116"/>
      <c r="HHY55" s="1116"/>
      <c r="HHZ55" s="1116"/>
      <c r="HIA55" s="1116"/>
      <c r="HIB55" s="1116"/>
      <c r="HIC55" s="1116"/>
      <c r="HID55" s="1116"/>
      <c r="HIE55" s="1116"/>
      <c r="HIF55" s="1116"/>
      <c r="HIG55" s="1116"/>
      <c r="HIH55" s="1116"/>
      <c r="HII55" s="1116"/>
      <c r="HIJ55" s="1116"/>
      <c r="HIK55" s="1116"/>
      <c r="HIL55" s="1116"/>
      <c r="HIM55" s="1116"/>
      <c r="HIN55" s="1116"/>
      <c r="HIO55" s="1116"/>
      <c r="HIP55" s="1116"/>
      <c r="HIQ55" s="1116"/>
      <c r="HIR55" s="1116"/>
      <c r="HIS55" s="1116"/>
      <c r="HIT55" s="1116"/>
      <c r="HIU55" s="1116"/>
      <c r="HIV55" s="1116"/>
      <c r="HIW55" s="1116"/>
      <c r="HIX55" s="1116"/>
      <c r="HIY55" s="1116"/>
      <c r="HIZ55" s="1116"/>
      <c r="HJA55" s="1116"/>
      <c r="HJB55" s="1116"/>
      <c r="HJC55" s="1116"/>
      <c r="HJD55" s="1116"/>
      <c r="HJE55" s="1116"/>
      <c r="HJF55" s="1116"/>
      <c r="HJG55" s="1116"/>
      <c r="HJH55" s="1116"/>
      <c r="HJI55" s="1116"/>
      <c r="HJJ55" s="1116"/>
      <c r="HJK55" s="1116"/>
      <c r="HJL55" s="1116"/>
      <c r="HJM55" s="1116"/>
      <c r="HJN55" s="1116"/>
      <c r="HJO55" s="1116"/>
      <c r="HJP55" s="1116"/>
      <c r="HJQ55" s="1116"/>
      <c r="HJR55" s="1116"/>
      <c r="HJS55" s="1116"/>
      <c r="HJT55" s="1116"/>
      <c r="HJU55" s="1116"/>
      <c r="HJV55" s="1116"/>
      <c r="HJW55" s="1116"/>
      <c r="HJX55" s="1116"/>
      <c r="HJY55" s="1116"/>
      <c r="HJZ55" s="1116"/>
      <c r="HKA55" s="1116"/>
      <c r="HKB55" s="1116"/>
      <c r="HKC55" s="1116"/>
      <c r="HKD55" s="1116"/>
      <c r="HKE55" s="1116"/>
      <c r="HKF55" s="1116"/>
      <c r="HKG55" s="1116"/>
      <c r="HKH55" s="1116"/>
      <c r="HKI55" s="1116"/>
      <c r="HKJ55" s="1116"/>
      <c r="HKK55" s="1116"/>
      <c r="HKL55" s="1116"/>
      <c r="HKM55" s="1116"/>
      <c r="HKN55" s="1116"/>
      <c r="HKO55" s="1116"/>
      <c r="HKP55" s="1116"/>
      <c r="HKQ55" s="1116"/>
      <c r="HKR55" s="1116"/>
      <c r="HKS55" s="1116"/>
      <c r="HKT55" s="1116"/>
      <c r="HKU55" s="1116"/>
      <c r="HKV55" s="1116"/>
      <c r="HKW55" s="1116"/>
      <c r="HKX55" s="1116"/>
      <c r="HKY55" s="1116"/>
      <c r="HKZ55" s="1116"/>
      <c r="HLA55" s="1116"/>
      <c r="HLB55" s="1116"/>
      <c r="HLC55" s="1116"/>
      <c r="HLD55" s="1116"/>
      <c r="HLE55" s="1116"/>
      <c r="HLF55" s="1116"/>
      <c r="HLG55" s="1116"/>
      <c r="HLH55" s="1116"/>
      <c r="HLI55" s="1116"/>
      <c r="HLJ55" s="1116"/>
      <c r="HLK55" s="1116"/>
      <c r="HLL55" s="1116"/>
      <c r="HLM55" s="1116"/>
      <c r="HLN55" s="1116"/>
      <c r="HLO55" s="1116"/>
      <c r="HLP55" s="1116"/>
      <c r="HLQ55" s="1116"/>
      <c r="HLR55" s="1116"/>
      <c r="HLS55" s="1116"/>
      <c r="HLT55" s="1116"/>
      <c r="HLU55" s="1116"/>
      <c r="HLV55" s="1116"/>
      <c r="HLW55" s="1116"/>
      <c r="HLX55" s="1116"/>
      <c r="HLY55" s="1116"/>
      <c r="HLZ55" s="1116"/>
      <c r="HMA55" s="1116"/>
      <c r="HMB55" s="1116"/>
      <c r="HMC55" s="1116"/>
      <c r="HMD55" s="1116"/>
      <c r="HME55" s="1116"/>
      <c r="HMF55" s="1116"/>
      <c r="HMG55" s="1116"/>
      <c r="HMH55" s="1116"/>
      <c r="HMI55" s="1116"/>
      <c r="HMJ55" s="1116"/>
      <c r="HMK55" s="1116"/>
      <c r="HML55" s="1116"/>
      <c r="HMM55" s="1116"/>
      <c r="HMN55" s="1116"/>
      <c r="HMO55" s="1116"/>
      <c r="HMP55" s="1116"/>
      <c r="HMQ55" s="1116"/>
      <c r="HMR55" s="1116"/>
      <c r="HMS55" s="1116"/>
      <c r="HMT55" s="1116"/>
      <c r="HMU55" s="1116"/>
      <c r="HMV55" s="1116"/>
      <c r="HMW55" s="1116"/>
      <c r="HMX55" s="1116"/>
      <c r="HMY55" s="1116"/>
      <c r="HMZ55" s="1116"/>
      <c r="HNA55" s="1116"/>
      <c r="HNB55" s="1116"/>
      <c r="HNC55" s="1116"/>
      <c r="HND55" s="1116"/>
      <c r="HNE55" s="1116"/>
      <c r="HNF55" s="1116"/>
      <c r="HNG55" s="1116"/>
      <c r="HNH55" s="1116"/>
      <c r="HNI55" s="1116"/>
      <c r="HNJ55" s="1116"/>
      <c r="HNK55" s="1116"/>
      <c r="HNL55" s="1116"/>
      <c r="HNM55" s="1116"/>
      <c r="HNN55" s="1116"/>
      <c r="HNO55" s="1116"/>
      <c r="HNP55" s="1116"/>
      <c r="HNQ55" s="1116"/>
      <c r="HNR55" s="1116"/>
      <c r="HNS55" s="1116"/>
      <c r="HNT55" s="1116"/>
      <c r="HNU55" s="1116"/>
      <c r="HNV55" s="1116"/>
      <c r="HNW55" s="1116"/>
      <c r="HNX55" s="1116"/>
      <c r="HNY55" s="1116"/>
      <c r="HNZ55" s="1116"/>
      <c r="HOA55" s="1116"/>
      <c r="HOB55" s="1116"/>
      <c r="HOC55" s="1116"/>
      <c r="HOD55" s="1116"/>
      <c r="HOE55" s="1116"/>
      <c r="HOF55" s="1116"/>
      <c r="HOG55" s="1116"/>
      <c r="HOH55" s="1116"/>
      <c r="HOI55" s="1116"/>
      <c r="HOJ55" s="1116"/>
      <c r="HOK55" s="1116"/>
      <c r="HOL55" s="1116"/>
      <c r="HOM55" s="1116"/>
      <c r="HON55" s="1116"/>
      <c r="HOO55" s="1116"/>
      <c r="HOP55" s="1116"/>
      <c r="HOQ55" s="1116"/>
      <c r="HOR55" s="1116"/>
      <c r="HOS55" s="1116"/>
      <c r="HOT55" s="1116"/>
      <c r="HOU55" s="1116"/>
      <c r="HOV55" s="1116"/>
      <c r="HOW55" s="1116"/>
      <c r="HOX55" s="1116"/>
      <c r="HOY55" s="1116"/>
      <c r="HOZ55" s="1116"/>
      <c r="HPA55" s="1116"/>
      <c r="HPB55" s="1116"/>
      <c r="HPC55" s="1116"/>
      <c r="HPD55" s="1116"/>
      <c r="HPE55" s="1116"/>
      <c r="HPF55" s="1116"/>
      <c r="HPG55" s="1116"/>
      <c r="HPH55" s="1116"/>
      <c r="HPI55" s="1116"/>
      <c r="HPJ55" s="1116"/>
      <c r="HPK55" s="1116"/>
      <c r="HPL55" s="1116"/>
      <c r="HPM55" s="1116"/>
      <c r="HPN55" s="1116"/>
      <c r="HPO55" s="1116"/>
      <c r="HPP55" s="1116"/>
      <c r="HPQ55" s="1116"/>
      <c r="HPR55" s="1116"/>
      <c r="HPS55" s="1116"/>
      <c r="HPT55" s="1116"/>
      <c r="HPU55" s="1116"/>
      <c r="HPV55" s="1116"/>
      <c r="HPW55" s="1116"/>
      <c r="HPX55" s="1116"/>
      <c r="HPY55" s="1116"/>
      <c r="HPZ55" s="1116"/>
      <c r="HQA55" s="1116"/>
      <c r="HQB55" s="1116"/>
      <c r="HQC55" s="1116"/>
      <c r="HQD55" s="1116"/>
      <c r="HQE55" s="1116"/>
      <c r="HQF55" s="1116"/>
      <c r="HQG55" s="1116"/>
      <c r="HQH55" s="1116"/>
      <c r="HQI55" s="1116"/>
      <c r="HQJ55" s="1116"/>
      <c r="HQK55" s="1116"/>
      <c r="HQL55" s="1116"/>
      <c r="HQM55" s="1116"/>
      <c r="HQN55" s="1116"/>
      <c r="HQO55" s="1116"/>
      <c r="HQP55" s="1116"/>
      <c r="HQQ55" s="1116"/>
      <c r="HQR55" s="1116"/>
      <c r="HQS55" s="1116"/>
      <c r="HQT55" s="1116"/>
      <c r="HQU55" s="1116"/>
      <c r="HQV55" s="1116"/>
      <c r="HQW55" s="1116"/>
      <c r="HQX55" s="1116"/>
      <c r="HQY55" s="1116"/>
      <c r="HQZ55" s="1116"/>
      <c r="HRA55" s="1116"/>
      <c r="HRB55" s="1116"/>
      <c r="HRC55" s="1116"/>
      <c r="HRD55" s="1116"/>
      <c r="HRE55" s="1116"/>
      <c r="HRF55" s="1116"/>
      <c r="HRG55" s="1116"/>
      <c r="HRH55" s="1116"/>
      <c r="HRI55" s="1116"/>
      <c r="HRJ55" s="1116"/>
      <c r="HRK55" s="1116"/>
      <c r="HRL55" s="1116"/>
      <c r="HRM55" s="1116"/>
      <c r="HRN55" s="1116"/>
      <c r="HRO55" s="1116"/>
      <c r="HRP55" s="1116"/>
      <c r="HRQ55" s="1116"/>
      <c r="HRR55" s="1116"/>
      <c r="HRS55" s="1116"/>
      <c r="HRT55" s="1116"/>
      <c r="HRU55" s="1116"/>
      <c r="HRV55" s="1116"/>
      <c r="HRW55" s="1116"/>
      <c r="HRX55" s="1116"/>
      <c r="HRY55" s="1116"/>
      <c r="HRZ55" s="1116"/>
      <c r="HSA55" s="1116"/>
      <c r="HSB55" s="1116"/>
      <c r="HSC55" s="1116"/>
      <c r="HSD55" s="1116"/>
      <c r="HSE55" s="1116"/>
      <c r="HSF55" s="1116"/>
      <c r="HSG55" s="1116"/>
      <c r="HSH55" s="1116"/>
      <c r="HSI55" s="1116"/>
      <c r="HSJ55" s="1116"/>
      <c r="HSK55" s="1116"/>
      <c r="HSL55" s="1116"/>
      <c r="HSM55" s="1116"/>
      <c r="HSN55" s="1116"/>
      <c r="HSO55" s="1116"/>
      <c r="HSP55" s="1116"/>
      <c r="HSQ55" s="1116"/>
      <c r="HSR55" s="1116"/>
      <c r="HSS55" s="1116"/>
      <c r="HST55" s="1116"/>
      <c r="HSU55" s="1116"/>
      <c r="HSV55" s="1116"/>
      <c r="HSW55" s="1116"/>
      <c r="HSX55" s="1116"/>
      <c r="HSY55" s="1116"/>
      <c r="HSZ55" s="1116"/>
      <c r="HTA55" s="1116"/>
      <c r="HTB55" s="1116"/>
      <c r="HTC55" s="1116"/>
      <c r="HTD55" s="1116"/>
      <c r="HTE55" s="1116"/>
      <c r="HTF55" s="1116"/>
      <c r="HTG55" s="1116"/>
      <c r="HTH55" s="1116"/>
      <c r="HTI55" s="1116"/>
      <c r="HTJ55" s="1116"/>
      <c r="HTK55" s="1116"/>
      <c r="HTL55" s="1116"/>
      <c r="HTM55" s="1116"/>
      <c r="HTN55" s="1116"/>
      <c r="HTO55" s="1116"/>
      <c r="HTP55" s="1116"/>
      <c r="HTQ55" s="1116"/>
      <c r="HTR55" s="1116"/>
      <c r="HTS55" s="1116"/>
      <c r="HTT55" s="1116"/>
      <c r="HTU55" s="1116"/>
      <c r="HTV55" s="1116"/>
      <c r="HTW55" s="1116"/>
      <c r="HTX55" s="1116"/>
      <c r="HTY55" s="1116"/>
      <c r="HTZ55" s="1116"/>
      <c r="HUA55" s="1116"/>
      <c r="HUB55" s="1116"/>
      <c r="HUC55" s="1116"/>
      <c r="HUD55" s="1116"/>
      <c r="HUE55" s="1116"/>
      <c r="HUF55" s="1116"/>
      <c r="HUG55" s="1116"/>
      <c r="HUH55" s="1116"/>
      <c r="HUI55" s="1116"/>
      <c r="HUJ55" s="1116"/>
      <c r="HUK55" s="1116"/>
      <c r="HUL55" s="1116"/>
      <c r="HUM55" s="1116"/>
      <c r="HUN55" s="1116"/>
      <c r="HUO55" s="1116"/>
      <c r="HUP55" s="1116"/>
      <c r="HUQ55" s="1116"/>
      <c r="HUR55" s="1116"/>
      <c r="HUS55" s="1116"/>
      <c r="HUT55" s="1116"/>
      <c r="HUU55" s="1116"/>
      <c r="HUV55" s="1116"/>
      <c r="HUW55" s="1116"/>
      <c r="HUX55" s="1116"/>
      <c r="HUY55" s="1116"/>
      <c r="HUZ55" s="1116"/>
      <c r="HVA55" s="1116"/>
      <c r="HVB55" s="1116"/>
      <c r="HVC55" s="1116"/>
      <c r="HVD55" s="1116"/>
      <c r="HVE55" s="1116"/>
      <c r="HVF55" s="1116"/>
      <c r="HVG55" s="1116"/>
      <c r="HVH55" s="1116"/>
      <c r="HVI55" s="1116"/>
      <c r="HVJ55" s="1116"/>
      <c r="HVK55" s="1116"/>
      <c r="HVL55" s="1116"/>
      <c r="HVM55" s="1116"/>
      <c r="HVN55" s="1116"/>
      <c r="HVO55" s="1116"/>
      <c r="HVP55" s="1116"/>
      <c r="HVQ55" s="1116"/>
      <c r="HVR55" s="1116"/>
      <c r="HVS55" s="1116"/>
      <c r="HVT55" s="1116"/>
      <c r="HVU55" s="1116"/>
      <c r="HVV55" s="1116"/>
      <c r="HVW55" s="1116"/>
      <c r="HVX55" s="1116"/>
      <c r="HVY55" s="1116"/>
      <c r="HVZ55" s="1116"/>
      <c r="HWA55" s="1116"/>
      <c r="HWB55" s="1116"/>
      <c r="HWC55" s="1116"/>
      <c r="HWD55" s="1116"/>
      <c r="HWE55" s="1116"/>
      <c r="HWF55" s="1116"/>
      <c r="HWG55" s="1116"/>
      <c r="HWH55" s="1116"/>
      <c r="HWI55" s="1116"/>
      <c r="HWJ55" s="1116"/>
      <c r="HWK55" s="1116"/>
      <c r="HWL55" s="1116"/>
      <c r="HWM55" s="1116"/>
      <c r="HWN55" s="1116"/>
      <c r="HWO55" s="1116"/>
      <c r="HWP55" s="1116"/>
      <c r="HWQ55" s="1116"/>
      <c r="HWR55" s="1116"/>
      <c r="HWS55" s="1116"/>
      <c r="HWT55" s="1116"/>
      <c r="HWU55" s="1116"/>
      <c r="HWV55" s="1116"/>
      <c r="HWW55" s="1116"/>
      <c r="HWX55" s="1116"/>
      <c r="HWY55" s="1116"/>
      <c r="HWZ55" s="1116"/>
      <c r="HXA55" s="1116"/>
      <c r="HXB55" s="1116"/>
      <c r="HXC55" s="1116"/>
      <c r="HXD55" s="1116"/>
      <c r="HXE55" s="1116"/>
      <c r="HXF55" s="1116"/>
      <c r="HXG55" s="1116"/>
      <c r="HXH55" s="1116"/>
      <c r="HXI55" s="1116"/>
      <c r="HXJ55" s="1116"/>
      <c r="HXK55" s="1116"/>
      <c r="HXL55" s="1116"/>
      <c r="HXM55" s="1116"/>
      <c r="HXN55" s="1116"/>
      <c r="HXO55" s="1116"/>
      <c r="HXP55" s="1116"/>
      <c r="HXQ55" s="1116"/>
      <c r="HXR55" s="1116"/>
      <c r="HXS55" s="1116"/>
      <c r="HXT55" s="1116"/>
      <c r="HXU55" s="1116"/>
      <c r="HXV55" s="1116"/>
      <c r="HXW55" s="1116"/>
      <c r="HXX55" s="1116"/>
      <c r="HXY55" s="1116"/>
      <c r="HXZ55" s="1116"/>
      <c r="HYA55" s="1116"/>
      <c r="HYB55" s="1116"/>
      <c r="HYC55" s="1116"/>
      <c r="HYD55" s="1116"/>
      <c r="HYE55" s="1116"/>
      <c r="HYF55" s="1116"/>
      <c r="HYG55" s="1116"/>
      <c r="HYH55" s="1116"/>
      <c r="HYI55" s="1116"/>
      <c r="HYJ55" s="1116"/>
      <c r="HYK55" s="1116"/>
      <c r="HYL55" s="1116"/>
      <c r="HYM55" s="1116"/>
      <c r="HYN55" s="1116"/>
      <c r="HYO55" s="1116"/>
      <c r="HYP55" s="1116"/>
      <c r="HYQ55" s="1116"/>
      <c r="HYR55" s="1116"/>
      <c r="HYS55" s="1116"/>
      <c r="HYT55" s="1116"/>
      <c r="HYU55" s="1116"/>
      <c r="HYV55" s="1116"/>
      <c r="HYW55" s="1116"/>
      <c r="HYX55" s="1116"/>
      <c r="HYY55" s="1116"/>
      <c r="HYZ55" s="1116"/>
      <c r="HZA55" s="1116"/>
      <c r="HZB55" s="1116"/>
      <c r="HZC55" s="1116"/>
      <c r="HZD55" s="1116"/>
      <c r="HZE55" s="1116"/>
      <c r="HZF55" s="1116"/>
      <c r="HZG55" s="1116"/>
      <c r="HZH55" s="1116"/>
      <c r="HZI55" s="1116"/>
      <c r="HZJ55" s="1116"/>
      <c r="HZK55" s="1116"/>
      <c r="HZL55" s="1116"/>
      <c r="HZM55" s="1116"/>
      <c r="HZN55" s="1116"/>
      <c r="HZO55" s="1116"/>
      <c r="HZP55" s="1116"/>
      <c r="HZQ55" s="1116"/>
      <c r="HZR55" s="1116"/>
      <c r="HZS55" s="1116"/>
      <c r="HZT55" s="1116"/>
      <c r="HZU55" s="1116"/>
      <c r="HZV55" s="1116"/>
      <c r="HZW55" s="1116"/>
      <c r="HZX55" s="1116"/>
      <c r="HZY55" s="1116"/>
      <c r="HZZ55" s="1116"/>
      <c r="IAA55" s="1116"/>
      <c r="IAB55" s="1116"/>
      <c r="IAC55" s="1116"/>
      <c r="IAD55" s="1116"/>
      <c r="IAE55" s="1116"/>
      <c r="IAF55" s="1116"/>
      <c r="IAG55" s="1116"/>
      <c r="IAH55" s="1116"/>
      <c r="IAI55" s="1116"/>
      <c r="IAJ55" s="1116"/>
      <c r="IAK55" s="1116"/>
      <c r="IAL55" s="1116"/>
      <c r="IAM55" s="1116"/>
      <c r="IAN55" s="1116"/>
      <c r="IAO55" s="1116"/>
      <c r="IAP55" s="1116"/>
      <c r="IAQ55" s="1116"/>
      <c r="IAR55" s="1116"/>
      <c r="IAS55" s="1116"/>
      <c r="IAT55" s="1116"/>
      <c r="IAU55" s="1116"/>
      <c r="IAV55" s="1116"/>
      <c r="IAW55" s="1116"/>
      <c r="IAX55" s="1116"/>
      <c r="IAY55" s="1116"/>
      <c r="IAZ55" s="1116"/>
      <c r="IBA55" s="1116"/>
      <c r="IBB55" s="1116"/>
      <c r="IBC55" s="1116"/>
      <c r="IBD55" s="1116"/>
      <c r="IBE55" s="1116"/>
      <c r="IBF55" s="1116"/>
      <c r="IBG55" s="1116"/>
      <c r="IBH55" s="1116"/>
      <c r="IBI55" s="1116"/>
      <c r="IBJ55" s="1116"/>
      <c r="IBK55" s="1116"/>
      <c r="IBL55" s="1116"/>
      <c r="IBM55" s="1116"/>
      <c r="IBN55" s="1116"/>
      <c r="IBO55" s="1116"/>
      <c r="IBP55" s="1116"/>
      <c r="IBQ55" s="1116"/>
      <c r="IBR55" s="1116"/>
      <c r="IBS55" s="1116"/>
      <c r="IBT55" s="1116"/>
      <c r="IBU55" s="1116"/>
      <c r="IBV55" s="1116"/>
      <c r="IBW55" s="1116"/>
      <c r="IBX55" s="1116"/>
      <c r="IBY55" s="1116"/>
      <c r="IBZ55" s="1116"/>
      <c r="ICA55" s="1116"/>
      <c r="ICB55" s="1116"/>
      <c r="ICC55" s="1116"/>
      <c r="ICD55" s="1116"/>
      <c r="ICE55" s="1116"/>
      <c r="ICF55" s="1116"/>
      <c r="ICG55" s="1116"/>
      <c r="ICH55" s="1116"/>
      <c r="ICI55" s="1116"/>
      <c r="ICJ55" s="1116"/>
      <c r="ICK55" s="1116"/>
      <c r="ICL55" s="1116"/>
      <c r="ICM55" s="1116"/>
      <c r="ICN55" s="1116"/>
      <c r="ICO55" s="1116"/>
      <c r="ICP55" s="1116"/>
      <c r="ICQ55" s="1116"/>
      <c r="ICR55" s="1116"/>
      <c r="ICS55" s="1116"/>
      <c r="ICT55" s="1116"/>
      <c r="ICU55" s="1116"/>
      <c r="ICV55" s="1116"/>
      <c r="ICW55" s="1116"/>
      <c r="ICX55" s="1116"/>
      <c r="ICY55" s="1116"/>
      <c r="ICZ55" s="1116"/>
      <c r="IDA55" s="1116"/>
      <c r="IDB55" s="1116"/>
      <c r="IDC55" s="1116"/>
      <c r="IDD55" s="1116"/>
      <c r="IDE55" s="1116"/>
      <c r="IDF55" s="1116"/>
      <c r="IDG55" s="1116"/>
      <c r="IDH55" s="1116"/>
      <c r="IDI55" s="1116"/>
      <c r="IDJ55" s="1116"/>
      <c r="IDK55" s="1116"/>
      <c r="IDL55" s="1116"/>
      <c r="IDM55" s="1116"/>
      <c r="IDN55" s="1116"/>
      <c r="IDO55" s="1116"/>
      <c r="IDP55" s="1116"/>
      <c r="IDQ55" s="1116"/>
      <c r="IDR55" s="1116"/>
      <c r="IDS55" s="1116"/>
      <c r="IDT55" s="1116"/>
      <c r="IDU55" s="1116"/>
      <c r="IDV55" s="1116"/>
      <c r="IDW55" s="1116"/>
      <c r="IDX55" s="1116"/>
      <c r="IDY55" s="1116"/>
      <c r="IDZ55" s="1116"/>
      <c r="IEA55" s="1116"/>
      <c r="IEB55" s="1116"/>
      <c r="IEC55" s="1116"/>
      <c r="IED55" s="1116"/>
      <c r="IEE55" s="1116"/>
      <c r="IEF55" s="1116"/>
      <c r="IEG55" s="1116"/>
      <c r="IEH55" s="1116"/>
      <c r="IEI55" s="1116"/>
      <c r="IEJ55" s="1116"/>
      <c r="IEK55" s="1116"/>
      <c r="IEL55" s="1116"/>
      <c r="IEM55" s="1116"/>
      <c r="IEN55" s="1116"/>
      <c r="IEO55" s="1116"/>
      <c r="IEP55" s="1116"/>
      <c r="IEQ55" s="1116"/>
      <c r="IER55" s="1116"/>
      <c r="IES55" s="1116"/>
      <c r="IET55" s="1116"/>
      <c r="IEU55" s="1116"/>
      <c r="IEV55" s="1116"/>
      <c r="IEW55" s="1116"/>
      <c r="IEX55" s="1116"/>
      <c r="IEY55" s="1116"/>
      <c r="IEZ55" s="1116"/>
      <c r="IFA55" s="1116"/>
      <c r="IFB55" s="1116"/>
      <c r="IFC55" s="1116"/>
      <c r="IFD55" s="1116"/>
      <c r="IFE55" s="1116"/>
      <c r="IFF55" s="1116"/>
      <c r="IFG55" s="1116"/>
      <c r="IFH55" s="1116"/>
      <c r="IFI55" s="1116"/>
      <c r="IFJ55" s="1116"/>
      <c r="IFK55" s="1116"/>
      <c r="IFL55" s="1116"/>
      <c r="IFM55" s="1116"/>
      <c r="IFN55" s="1116"/>
      <c r="IFO55" s="1116"/>
      <c r="IFP55" s="1116"/>
      <c r="IFQ55" s="1116"/>
      <c r="IFR55" s="1116"/>
      <c r="IFS55" s="1116"/>
      <c r="IFT55" s="1116"/>
      <c r="IFU55" s="1116"/>
      <c r="IFV55" s="1116"/>
      <c r="IFW55" s="1116"/>
      <c r="IFX55" s="1116"/>
      <c r="IFY55" s="1116"/>
      <c r="IFZ55" s="1116"/>
      <c r="IGA55" s="1116"/>
      <c r="IGB55" s="1116"/>
      <c r="IGC55" s="1116"/>
      <c r="IGD55" s="1116"/>
      <c r="IGE55" s="1116"/>
      <c r="IGF55" s="1116"/>
      <c r="IGG55" s="1116"/>
      <c r="IGH55" s="1116"/>
      <c r="IGI55" s="1116"/>
      <c r="IGJ55" s="1116"/>
      <c r="IGK55" s="1116"/>
      <c r="IGL55" s="1116"/>
      <c r="IGM55" s="1116"/>
      <c r="IGN55" s="1116"/>
      <c r="IGO55" s="1116"/>
      <c r="IGP55" s="1116"/>
      <c r="IGQ55" s="1116"/>
      <c r="IGR55" s="1116"/>
      <c r="IGS55" s="1116"/>
      <c r="IGT55" s="1116"/>
      <c r="IGU55" s="1116"/>
      <c r="IGV55" s="1116"/>
      <c r="IGW55" s="1116"/>
      <c r="IGX55" s="1116"/>
      <c r="IGY55" s="1116"/>
      <c r="IGZ55" s="1116"/>
      <c r="IHA55" s="1116"/>
      <c r="IHB55" s="1116"/>
      <c r="IHC55" s="1116"/>
      <c r="IHD55" s="1116"/>
      <c r="IHE55" s="1116"/>
      <c r="IHF55" s="1116"/>
      <c r="IHG55" s="1116"/>
      <c r="IHH55" s="1116"/>
      <c r="IHI55" s="1116"/>
      <c r="IHJ55" s="1116"/>
      <c r="IHK55" s="1116"/>
      <c r="IHL55" s="1116"/>
      <c r="IHM55" s="1116"/>
      <c r="IHN55" s="1116"/>
      <c r="IHO55" s="1116"/>
      <c r="IHP55" s="1116"/>
      <c r="IHQ55" s="1116"/>
      <c r="IHR55" s="1116"/>
      <c r="IHS55" s="1116"/>
      <c r="IHT55" s="1116"/>
      <c r="IHU55" s="1116"/>
      <c r="IHV55" s="1116"/>
      <c r="IHW55" s="1116"/>
      <c r="IHX55" s="1116"/>
      <c r="IHY55" s="1116"/>
      <c r="IHZ55" s="1116"/>
      <c r="IIA55" s="1116"/>
      <c r="IIB55" s="1116"/>
      <c r="IIC55" s="1116"/>
      <c r="IID55" s="1116"/>
      <c r="IIE55" s="1116"/>
      <c r="IIF55" s="1116"/>
      <c r="IIG55" s="1116"/>
      <c r="IIH55" s="1116"/>
      <c r="III55" s="1116"/>
      <c r="IIJ55" s="1116"/>
      <c r="IIK55" s="1116"/>
      <c r="IIL55" s="1116"/>
      <c r="IIM55" s="1116"/>
      <c r="IIN55" s="1116"/>
      <c r="IIO55" s="1116"/>
      <c r="IIP55" s="1116"/>
      <c r="IIQ55" s="1116"/>
      <c r="IIR55" s="1116"/>
      <c r="IIS55" s="1116"/>
      <c r="IIT55" s="1116"/>
      <c r="IIU55" s="1116"/>
      <c r="IIV55" s="1116"/>
      <c r="IIW55" s="1116"/>
      <c r="IIX55" s="1116"/>
      <c r="IIY55" s="1116"/>
      <c r="IIZ55" s="1116"/>
      <c r="IJA55" s="1116"/>
      <c r="IJB55" s="1116"/>
      <c r="IJC55" s="1116"/>
      <c r="IJD55" s="1116"/>
      <c r="IJE55" s="1116"/>
      <c r="IJF55" s="1116"/>
      <c r="IJG55" s="1116"/>
      <c r="IJH55" s="1116"/>
      <c r="IJI55" s="1116"/>
      <c r="IJJ55" s="1116"/>
      <c r="IJK55" s="1116"/>
      <c r="IJL55" s="1116"/>
      <c r="IJM55" s="1116"/>
      <c r="IJN55" s="1116"/>
      <c r="IJO55" s="1116"/>
      <c r="IJP55" s="1116"/>
      <c r="IJQ55" s="1116"/>
      <c r="IJR55" s="1116"/>
      <c r="IJS55" s="1116"/>
      <c r="IJT55" s="1116"/>
      <c r="IJU55" s="1116"/>
      <c r="IJV55" s="1116"/>
      <c r="IJW55" s="1116"/>
      <c r="IJX55" s="1116"/>
      <c r="IJY55" s="1116"/>
      <c r="IJZ55" s="1116"/>
      <c r="IKA55" s="1116"/>
      <c r="IKB55" s="1116"/>
      <c r="IKC55" s="1116"/>
      <c r="IKD55" s="1116"/>
      <c r="IKE55" s="1116"/>
      <c r="IKF55" s="1116"/>
      <c r="IKG55" s="1116"/>
      <c r="IKH55" s="1116"/>
      <c r="IKI55" s="1116"/>
      <c r="IKJ55" s="1116"/>
      <c r="IKK55" s="1116"/>
      <c r="IKL55" s="1116"/>
      <c r="IKM55" s="1116"/>
      <c r="IKN55" s="1116"/>
      <c r="IKO55" s="1116"/>
      <c r="IKP55" s="1116"/>
      <c r="IKQ55" s="1116"/>
      <c r="IKR55" s="1116"/>
      <c r="IKS55" s="1116"/>
      <c r="IKT55" s="1116"/>
      <c r="IKU55" s="1116"/>
      <c r="IKV55" s="1116"/>
      <c r="IKW55" s="1116"/>
      <c r="IKX55" s="1116"/>
      <c r="IKY55" s="1116"/>
      <c r="IKZ55" s="1116"/>
      <c r="ILA55" s="1116"/>
      <c r="ILB55" s="1116"/>
      <c r="ILC55" s="1116"/>
      <c r="ILD55" s="1116"/>
      <c r="ILE55" s="1116"/>
      <c r="ILF55" s="1116"/>
      <c r="ILG55" s="1116"/>
      <c r="ILH55" s="1116"/>
      <c r="ILI55" s="1116"/>
      <c r="ILJ55" s="1116"/>
      <c r="ILK55" s="1116"/>
      <c r="ILL55" s="1116"/>
      <c r="ILM55" s="1116"/>
      <c r="ILN55" s="1116"/>
      <c r="ILO55" s="1116"/>
      <c r="ILP55" s="1116"/>
      <c r="ILQ55" s="1116"/>
      <c r="ILR55" s="1116"/>
      <c r="ILS55" s="1116"/>
      <c r="ILT55" s="1116"/>
      <c r="ILU55" s="1116"/>
      <c r="ILV55" s="1116"/>
      <c r="ILW55" s="1116"/>
      <c r="ILX55" s="1116"/>
      <c r="ILY55" s="1116"/>
      <c r="ILZ55" s="1116"/>
      <c r="IMA55" s="1116"/>
      <c r="IMB55" s="1116"/>
      <c r="IMC55" s="1116"/>
      <c r="IMD55" s="1116"/>
      <c r="IME55" s="1116"/>
      <c r="IMF55" s="1116"/>
      <c r="IMG55" s="1116"/>
      <c r="IMH55" s="1116"/>
      <c r="IMI55" s="1116"/>
      <c r="IMJ55" s="1116"/>
      <c r="IMK55" s="1116"/>
      <c r="IML55" s="1116"/>
      <c r="IMM55" s="1116"/>
      <c r="IMN55" s="1116"/>
      <c r="IMO55" s="1116"/>
      <c r="IMP55" s="1116"/>
      <c r="IMQ55" s="1116"/>
      <c r="IMR55" s="1116"/>
      <c r="IMS55" s="1116"/>
      <c r="IMT55" s="1116"/>
      <c r="IMU55" s="1116"/>
      <c r="IMV55" s="1116"/>
      <c r="IMW55" s="1116"/>
      <c r="IMX55" s="1116"/>
      <c r="IMY55" s="1116"/>
      <c r="IMZ55" s="1116"/>
      <c r="INA55" s="1116"/>
      <c r="INB55" s="1116"/>
      <c r="INC55" s="1116"/>
      <c r="IND55" s="1116"/>
      <c r="INE55" s="1116"/>
      <c r="INF55" s="1116"/>
      <c r="ING55" s="1116"/>
      <c r="INH55" s="1116"/>
      <c r="INI55" s="1116"/>
      <c r="INJ55" s="1116"/>
      <c r="INK55" s="1116"/>
      <c r="INL55" s="1116"/>
      <c r="INM55" s="1116"/>
      <c r="INN55" s="1116"/>
      <c r="INO55" s="1116"/>
      <c r="INP55" s="1116"/>
      <c r="INQ55" s="1116"/>
      <c r="INR55" s="1116"/>
      <c r="INS55" s="1116"/>
      <c r="INT55" s="1116"/>
      <c r="INU55" s="1116"/>
      <c r="INV55" s="1116"/>
      <c r="INW55" s="1116"/>
      <c r="INX55" s="1116"/>
      <c r="INY55" s="1116"/>
      <c r="INZ55" s="1116"/>
      <c r="IOA55" s="1116"/>
      <c r="IOB55" s="1116"/>
      <c r="IOC55" s="1116"/>
      <c r="IOD55" s="1116"/>
      <c r="IOE55" s="1116"/>
      <c r="IOF55" s="1116"/>
      <c r="IOG55" s="1116"/>
      <c r="IOH55" s="1116"/>
      <c r="IOI55" s="1116"/>
      <c r="IOJ55" s="1116"/>
      <c r="IOK55" s="1116"/>
      <c r="IOL55" s="1116"/>
      <c r="IOM55" s="1116"/>
      <c r="ION55" s="1116"/>
      <c r="IOO55" s="1116"/>
      <c r="IOP55" s="1116"/>
      <c r="IOQ55" s="1116"/>
      <c r="IOR55" s="1116"/>
      <c r="IOS55" s="1116"/>
      <c r="IOT55" s="1116"/>
      <c r="IOU55" s="1116"/>
      <c r="IOV55" s="1116"/>
      <c r="IOW55" s="1116"/>
      <c r="IOX55" s="1116"/>
      <c r="IOY55" s="1116"/>
      <c r="IOZ55" s="1116"/>
      <c r="IPA55" s="1116"/>
      <c r="IPB55" s="1116"/>
      <c r="IPC55" s="1116"/>
      <c r="IPD55" s="1116"/>
      <c r="IPE55" s="1116"/>
      <c r="IPF55" s="1116"/>
      <c r="IPG55" s="1116"/>
      <c r="IPH55" s="1116"/>
      <c r="IPI55" s="1116"/>
      <c r="IPJ55" s="1116"/>
      <c r="IPK55" s="1116"/>
      <c r="IPL55" s="1116"/>
      <c r="IPM55" s="1116"/>
      <c r="IPN55" s="1116"/>
      <c r="IPO55" s="1116"/>
      <c r="IPP55" s="1116"/>
      <c r="IPQ55" s="1116"/>
      <c r="IPR55" s="1116"/>
      <c r="IPS55" s="1116"/>
      <c r="IPT55" s="1116"/>
      <c r="IPU55" s="1116"/>
      <c r="IPV55" s="1116"/>
      <c r="IPW55" s="1116"/>
      <c r="IPX55" s="1116"/>
      <c r="IPY55" s="1116"/>
      <c r="IPZ55" s="1116"/>
      <c r="IQA55" s="1116"/>
      <c r="IQB55" s="1116"/>
      <c r="IQC55" s="1116"/>
      <c r="IQD55" s="1116"/>
      <c r="IQE55" s="1116"/>
      <c r="IQF55" s="1116"/>
      <c r="IQG55" s="1116"/>
      <c r="IQH55" s="1116"/>
      <c r="IQI55" s="1116"/>
      <c r="IQJ55" s="1116"/>
      <c r="IQK55" s="1116"/>
      <c r="IQL55" s="1116"/>
      <c r="IQM55" s="1116"/>
      <c r="IQN55" s="1116"/>
      <c r="IQO55" s="1116"/>
      <c r="IQP55" s="1116"/>
      <c r="IQQ55" s="1116"/>
      <c r="IQR55" s="1116"/>
      <c r="IQS55" s="1116"/>
      <c r="IQT55" s="1116"/>
      <c r="IQU55" s="1116"/>
      <c r="IQV55" s="1116"/>
      <c r="IQW55" s="1116"/>
      <c r="IQX55" s="1116"/>
      <c r="IQY55" s="1116"/>
      <c r="IQZ55" s="1116"/>
      <c r="IRA55" s="1116"/>
      <c r="IRB55" s="1116"/>
      <c r="IRC55" s="1116"/>
      <c r="IRD55" s="1116"/>
      <c r="IRE55" s="1116"/>
      <c r="IRF55" s="1116"/>
      <c r="IRG55" s="1116"/>
      <c r="IRH55" s="1116"/>
      <c r="IRI55" s="1116"/>
      <c r="IRJ55" s="1116"/>
      <c r="IRK55" s="1116"/>
      <c r="IRL55" s="1116"/>
      <c r="IRM55" s="1116"/>
      <c r="IRN55" s="1116"/>
      <c r="IRO55" s="1116"/>
      <c r="IRP55" s="1116"/>
      <c r="IRQ55" s="1116"/>
      <c r="IRR55" s="1116"/>
      <c r="IRS55" s="1116"/>
      <c r="IRT55" s="1116"/>
      <c r="IRU55" s="1116"/>
      <c r="IRV55" s="1116"/>
      <c r="IRW55" s="1116"/>
      <c r="IRX55" s="1116"/>
      <c r="IRY55" s="1116"/>
      <c r="IRZ55" s="1116"/>
      <c r="ISA55" s="1116"/>
      <c r="ISB55" s="1116"/>
      <c r="ISC55" s="1116"/>
      <c r="ISD55" s="1116"/>
      <c r="ISE55" s="1116"/>
      <c r="ISF55" s="1116"/>
      <c r="ISG55" s="1116"/>
      <c r="ISH55" s="1116"/>
      <c r="ISI55" s="1116"/>
      <c r="ISJ55" s="1116"/>
      <c r="ISK55" s="1116"/>
      <c r="ISL55" s="1116"/>
      <c r="ISM55" s="1116"/>
      <c r="ISN55" s="1116"/>
      <c r="ISO55" s="1116"/>
      <c r="ISP55" s="1116"/>
      <c r="ISQ55" s="1116"/>
      <c r="ISR55" s="1116"/>
      <c r="ISS55" s="1116"/>
      <c r="IST55" s="1116"/>
      <c r="ISU55" s="1116"/>
      <c r="ISV55" s="1116"/>
      <c r="ISW55" s="1116"/>
      <c r="ISX55" s="1116"/>
      <c r="ISY55" s="1116"/>
      <c r="ISZ55" s="1116"/>
      <c r="ITA55" s="1116"/>
      <c r="ITB55" s="1116"/>
      <c r="ITC55" s="1116"/>
      <c r="ITD55" s="1116"/>
      <c r="ITE55" s="1116"/>
      <c r="ITF55" s="1116"/>
      <c r="ITG55" s="1116"/>
      <c r="ITH55" s="1116"/>
      <c r="ITI55" s="1116"/>
      <c r="ITJ55" s="1116"/>
      <c r="ITK55" s="1116"/>
      <c r="ITL55" s="1116"/>
      <c r="ITM55" s="1116"/>
      <c r="ITN55" s="1116"/>
      <c r="ITO55" s="1116"/>
      <c r="ITP55" s="1116"/>
      <c r="ITQ55" s="1116"/>
      <c r="ITR55" s="1116"/>
      <c r="ITS55" s="1116"/>
      <c r="ITT55" s="1116"/>
      <c r="ITU55" s="1116"/>
      <c r="ITV55" s="1116"/>
      <c r="ITW55" s="1116"/>
      <c r="ITX55" s="1116"/>
      <c r="ITY55" s="1116"/>
      <c r="ITZ55" s="1116"/>
      <c r="IUA55" s="1116"/>
      <c r="IUB55" s="1116"/>
      <c r="IUC55" s="1116"/>
      <c r="IUD55" s="1116"/>
      <c r="IUE55" s="1116"/>
      <c r="IUF55" s="1116"/>
      <c r="IUG55" s="1116"/>
      <c r="IUH55" s="1116"/>
      <c r="IUI55" s="1116"/>
      <c r="IUJ55" s="1116"/>
      <c r="IUK55" s="1116"/>
      <c r="IUL55" s="1116"/>
      <c r="IUM55" s="1116"/>
      <c r="IUN55" s="1116"/>
      <c r="IUO55" s="1116"/>
      <c r="IUP55" s="1116"/>
      <c r="IUQ55" s="1116"/>
      <c r="IUR55" s="1116"/>
      <c r="IUS55" s="1116"/>
      <c r="IUT55" s="1116"/>
      <c r="IUU55" s="1116"/>
      <c r="IUV55" s="1116"/>
      <c r="IUW55" s="1116"/>
      <c r="IUX55" s="1116"/>
      <c r="IUY55" s="1116"/>
      <c r="IUZ55" s="1116"/>
      <c r="IVA55" s="1116"/>
      <c r="IVB55" s="1116"/>
      <c r="IVC55" s="1116"/>
      <c r="IVD55" s="1116"/>
      <c r="IVE55" s="1116"/>
      <c r="IVF55" s="1116"/>
      <c r="IVG55" s="1116"/>
      <c r="IVH55" s="1116"/>
      <c r="IVI55" s="1116"/>
      <c r="IVJ55" s="1116"/>
      <c r="IVK55" s="1116"/>
      <c r="IVL55" s="1116"/>
      <c r="IVM55" s="1116"/>
      <c r="IVN55" s="1116"/>
      <c r="IVO55" s="1116"/>
      <c r="IVP55" s="1116"/>
      <c r="IVQ55" s="1116"/>
      <c r="IVR55" s="1116"/>
      <c r="IVS55" s="1116"/>
      <c r="IVT55" s="1116"/>
      <c r="IVU55" s="1116"/>
      <c r="IVV55" s="1116"/>
      <c r="IVW55" s="1116"/>
      <c r="IVX55" s="1116"/>
      <c r="IVY55" s="1116"/>
      <c r="IVZ55" s="1116"/>
      <c r="IWA55" s="1116"/>
      <c r="IWB55" s="1116"/>
      <c r="IWC55" s="1116"/>
      <c r="IWD55" s="1116"/>
      <c r="IWE55" s="1116"/>
      <c r="IWF55" s="1116"/>
      <c r="IWG55" s="1116"/>
      <c r="IWH55" s="1116"/>
      <c r="IWI55" s="1116"/>
      <c r="IWJ55" s="1116"/>
      <c r="IWK55" s="1116"/>
      <c r="IWL55" s="1116"/>
      <c r="IWM55" s="1116"/>
      <c r="IWN55" s="1116"/>
      <c r="IWO55" s="1116"/>
      <c r="IWP55" s="1116"/>
      <c r="IWQ55" s="1116"/>
      <c r="IWR55" s="1116"/>
      <c r="IWS55" s="1116"/>
      <c r="IWT55" s="1116"/>
      <c r="IWU55" s="1116"/>
      <c r="IWV55" s="1116"/>
      <c r="IWW55" s="1116"/>
      <c r="IWX55" s="1116"/>
      <c r="IWY55" s="1116"/>
      <c r="IWZ55" s="1116"/>
      <c r="IXA55" s="1116"/>
      <c r="IXB55" s="1116"/>
      <c r="IXC55" s="1116"/>
      <c r="IXD55" s="1116"/>
      <c r="IXE55" s="1116"/>
      <c r="IXF55" s="1116"/>
      <c r="IXG55" s="1116"/>
      <c r="IXH55" s="1116"/>
      <c r="IXI55" s="1116"/>
      <c r="IXJ55" s="1116"/>
      <c r="IXK55" s="1116"/>
      <c r="IXL55" s="1116"/>
      <c r="IXM55" s="1116"/>
      <c r="IXN55" s="1116"/>
      <c r="IXO55" s="1116"/>
      <c r="IXP55" s="1116"/>
      <c r="IXQ55" s="1116"/>
      <c r="IXR55" s="1116"/>
      <c r="IXS55" s="1116"/>
      <c r="IXT55" s="1116"/>
      <c r="IXU55" s="1116"/>
      <c r="IXV55" s="1116"/>
      <c r="IXW55" s="1116"/>
      <c r="IXX55" s="1116"/>
      <c r="IXY55" s="1116"/>
      <c r="IXZ55" s="1116"/>
      <c r="IYA55" s="1116"/>
      <c r="IYB55" s="1116"/>
      <c r="IYC55" s="1116"/>
      <c r="IYD55" s="1116"/>
      <c r="IYE55" s="1116"/>
      <c r="IYF55" s="1116"/>
      <c r="IYG55" s="1116"/>
      <c r="IYH55" s="1116"/>
      <c r="IYI55" s="1116"/>
      <c r="IYJ55" s="1116"/>
      <c r="IYK55" s="1116"/>
      <c r="IYL55" s="1116"/>
      <c r="IYM55" s="1116"/>
      <c r="IYN55" s="1116"/>
      <c r="IYO55" s="1116"/>
      <c r="IYP55" s="1116"/>
      <c r="IYQ55" s="1116"/>
      <c r="IYR55" s="1116"/>
      <c r="IYS55" s="1116"/>
      <c r="IYT55" s="1116"/>
      <c r="IYU55" s="1116"/>
      <c r="IYV55" s="1116"/>
      <c r="IYW55" s="1116"/>
      <c r="IYX55" s="1116"/>
      <c r="IYY55" s="1116"/>
      <c r="IYZ55" s="1116"/>
      <c r="IZA55" s="1116"/>
      <c r="IZB55" s="1116"/>
      <c r="IZC55" s="1116"/>
      <c r="IZD55" s="1116"/>
      <c r="IZE55" s="1116"/>
      <c r="IZF55" s="1116"/>
      <c r="IZG55" s="1116"/>
      <c r="IZH55" s="1116"/>
      <c r="IZI55" s="1116"/>
      <c r="IZJ55" s="1116"/>
      <c r="IZK55" s="1116"/>
      <c r="IZL55" s="1116"/>
      <c r="IZM55" s="1116"/>
      <c r="IZN55" s="1116"/>
      <c r="IZO55" s="1116"/>
      <c r="IZP55" s="1116"/>
      <c r="IZQ55" s="1116"/>
      <c r="IZR55" s="1116"/>
      <c r="IZS55" s="1116"/>
      <c r="IZT55" s="1116"/>
      <c r="IZU55" s="1116"/>
      <c r="IZV55" s="1116"/>
      <c r="IZW55" s="1116"/>
      <c r="IZX55" s="1116"/>
      <c r="IZY55" s="1116"/>
      <c r="IZZ55" s="1116"/>
      <c r="JAA55" s="1116"/>
      <c r="JAB55" s="1116"/>
      <c r="JAC55" s="1116"/>
      <c r="JAD55" s="1116"/>
      <c r="JAE55" s="1116"/>
      <c r="JAF55" s="1116"/>
      <c r="JAG55" s="1116"/>
      <c r="JAH55" s="1116"/>
      <c r="JAI55" s="1116"/>
      <c r="JAJ55" s="1116"/>
      <c r="JAK55" s="1116"/>
      <c r="JAL55" s="1116"/>
      <c r="JAM55" s="1116"/>
      <c r="JAN55" s="1116"/>
      <c r="JAO55" s="1116"/>
      <c r="JAP55" s="1116"/>
      <c r="JAQ55" s="1116"/>
      <c r="JAR55" s="1116"/>
      <c r="JAS55" s="1116"/>
      <c r="JAT55" s="1116"/>
      <c r="JAU55" s="1116"/>
      <c r="JAV55" s="1116"/>
      <c r="JAW55" s="1116"/>
      <c r="JAX55" s="1116"/>
      <c r="JAY55" s="1116"/>
      <c r="JAZ55" s="1116"/>
      <c r="JBA55" s="1116"/>
      <c r="JBB55" s="1116"/>
      <c r="JBC55" s="1116"/>
      <c r="JBD55" s="1116"/>
      <c r="JBE55" s="1116"/>
      <c r="JBF55" s="1116"/>
      <c r="JBG55" s="1116"/>
      <c r="JBH55" s="1116"/>
      <c r="JBI55" s="1116"/>
      <c r="JBJ55" s="1116"/>
      <c r="JBK55" s="1116"/>
      <c r="JBL55" s="1116"/>
      <c r="JBM55" s="1116"/>
      <c r="JBN55" s="1116"/>
      <c r="JBO55" s="1116"/>
      <c r="JBP55" s="1116"/>
      <c r="JBQ55" s="1116"/>
      <c r="JBR55" s="1116"/>
      <c r="JBS55" s="1116"/>
      <c r="JBT55" s="1116"/>
      <c r="JBU55" s="1116"/>
      <c r="JBV55" s="1116"/>
      <c r="JBW55" s="1116"/>
      <c r="JBX55" s="1116"/>
      <c r="JBY55" s="1116"/>
      <c r="JBZ55" s="1116"/>
      <c r="JCA55" s="1116"/>
      <c r="JCB55" s="1116"/>
      <c r="JCC55" s="1116"/>
      <c r="JCD55" s="1116"/>
      <c r="JCE55" s="1116"/>
      <c r="JCF55" s="1116"/>
      <c r="JCG55" s="1116"/>
      <c r="JCH55" s="1116"/>
      <c r="JCI55" s="1116"/>
      <c r="JCJ55" s="1116"/>
      <c r="JCK55" s="1116"/>
      <c r="JCL55" s="1116"/>
      <c r="JCM55" s="1116"/>
      <c r="JCN55" s="1116"/>
      <c r="JCO55" s="1116"/>
      <c r="JCP55" s="1116"/>
      <c r="JCQ55" s="1116"/>
      <c r="JCR55" s="1116"/>
      <c r="JCS55" s="1116"/>
      <c r="JCT55" s="1116"/>
      <c r="JCU55" s="1116"/>
      <c r="JCV55" s="1116"/>
      <c r="JCW55" s="1116"/>
      <c r="JCX55" s="1116"/>
      <c r="JCY55" s="1116"/>
      <c r="JCZ55" s="1116"/>
      <c r="JDA55" s="1116"/>
      <c r="JDB55" s="1116"/>
      <c r="JDC55" s="1116"/>
      <c r="JDD55" s="1116"/>
      <c r="JDE55" s="1116"/>
      <c r="JDF55" s="1116"/>
      <c r="JDG55" s="1116"/>
      <c r="JDH55" s="1116"/>
      <c r="JDI55" s="1116"/>
      <c r="JDJ55" s="1116"/>
      <c r="JDK55" s="1116"/>
      <c r="JDL55" s="1116"/>
      <c r="JDM55" s="1116"/>
      <c r="JDN55" s="1116"/>
      <c r="JDO55" s="1116"/>
      <c r="JDP55" s="1116"/>
      <c r="JDQ55" s="1116"/>
      <c r="JDR55" s="1116"/>
      <c r="JDS55" s="1116"/>
      <c r="JDT55" s="1116"/>
      <c r="JDU55" s="1116"/>
      <c r="JDV55" s="1116"/>
      <c r="JDW55" s="1116"/>
      <c r="JDX55" s="1116"/>
      <c r="JDY55" s="1116"/>
      <c r="JDZ55" s="1116"/>
      <c r="JEA55" s="1116"/>
      <c r="JEB55" s="1116"/>
      <c r="JEC55" s="1116"/>
      <c r="JED55" s="1116"/>
      <c r="JEE55" s="1116"/>
      <c r="JEF55" s="1116"/>
      <c r="JEG55" s="1116"/>
      <c r="JEH55" s="1116"/>
      <c r="JEI55" s="1116"/>
      <c r="JEJ55" s="1116"/>
      <c r="JEK55" s="1116"/>
      <c r="JEL55" s="1116"/>
      <c r="JEM55" s="1116"/>
      <c r="JEN55" s="1116"/>
      <c r="JEO55" s="1116"/>
      <c r="JEP55" s="1116"/>
      <c r="JEQ55" s="1116"/>
      <c r="JER55" s="1116"/>
      <c r="JES55" s="1116"/>
      <c r="JET55" s="1116"/>
      <c r="JEU55" s="1116"/>
      <c r="JEV55" s="1116"/>
      <c r="JEW55" s="1116"/>
      <c r="JEX55" s="1116"/>
      <c r="JEY55" s="1116"/>
      <c r="JEZ55" s="1116"/>
      <c r="JFA55" s="1116"/>
      <c r="JFB55" s="1116"/>
      <c r="JFC55" s="1116"/>
      <c r="JFD55" s="1116"/>
      <c r="JFE55" s="1116"/>
      <c r="JFF55" s="1116"/>
      <c r="JFG55" s="1116"/>
      <c r="JFH55" s="1116"/>
      <c r="JFI55" s="1116"/>
      <c r="JFJ55" s="1116"/>
      <c r="JFK55" s="1116"/>
      <c r="JFL55" s="1116"/>
      <c r="JFM55" s="1116"/>
      <c r="JFN55" s="1116"/>
      <c r="JFO55" s="1116"/>
      <c r="JFP55" s="1116"/>
      <c r="JFQ55" s="1116"/>
      <c r="JFR55" s="1116"/>
      <c r="JFS55" s="1116"/>
      <c r="JFT55" s="1116"/>
      <c r="JFU55" s="1116"/>
      <c r="JFV55" s="1116"/>
      <c r="JFW55" s="1116"/>
      <c r="JFX55" s="1116"/>
      <c r="JFY55" s="1116"/>
      <c r="JFZ55" s="1116"/>
      <c r="JGA55" s="1116"/>
      <c r="JGB55" s="1116"/>
      <c r="JGC55" s="1116"/>
      <c r="JGD55" s="1116"/>
      <c r="JGE55" s="1116"/>
      <c r="JGF55" s="1116"/>
      <c r="JGG55" s="1116"/>
      <c r="JGH55" s="1116"/>
      <c r="JGI55" s="1116"/>
      <c r="JGJ55" s="1116"/>
      <c r="JGK55" s="1116"/>
      <c r="JGL55" s="1116"/>
      <c r="JGM55" s="1116"/>
      <c r="JGN55" s="1116"/>
      <c r="JGO55" s="1116"/>
      <c r="JGP55" s="1116"/>
      <c r="JGQ55" s="1116"/>
      <c r="JGR55" s="1116"/>
      <c r="JGS55" s="1116"/>
      <c r="JGT55" s="1116"/>
      <c r="JGU55" s="1116"/>
      <c r="JGV55" s="1116"/>
      <c r="JGW55" s="1116"/>
      <c r="JGX55" s="1116"/>
      <c r="JGY55" s="1116"/>
      <c r="JGZ55" s="1116"/>
      <c r="JHA55" s="1116"/>
      <c r="JHB55" s="1116"/>
      <c r="JHC55" s="1116"/>
      <c r="JHD55" s="1116"/>
      <c r="JHE55" s="1116"/>
      <c r="JHF55" s="1116"/>
      <c r="JHG55" s="1116"/>
      <c r="JHH55" s="1116"/>
      <c r="JHI55" s="1116"/>
      <c r="JHJ55" s="1116"/>
      <c r="JHK55" s="1116"/>
      <c r="JHL55" s="1116"/>
      <c r="JHM55" s="1116"/>
      <c r="JHN55" s="1116"/>
      <c r="JHO55" s="1116"/>
      <c r="JHP55" s="1116"/>
      <c r="JHQ55" s="1116"/>
      <c r="JHR55" s="1116"/>
      <c r="JHS55" s="1116"/>
      <c r="JHT55" s="1116"/>
      <c r="JHU55" s="1116"/>
      <c r="JHV55" s="1116"/>
      <c r="JHW55" s="1116"/>
      <c r="JHX55" s="1116"/>
      <c r="JHY55" s="1116"/>
      <c r="JHZ55" s="1116"/>
      <c r="JIA55" s="1116"/>
      <c r="JIB55" s="1116"/>
      <c r="JIC55" s="1116"/>
      <c r="JID55" s="1116"/>
      <c r="JIE55" s="1116"/>
      <c r="JIF55" s="1116"/>
      <c r="JIG55" s="1116"/>
      <c r="JIH55" s="1116"/>
      <c r="JII55" s="1116"/>
      <c r="JIJ55" s="1116"/>
      <c r="JIK55" s="1116"/>
      <c r="JIL55" s="1116"/>
      <c r="JIM55" s="1116"/>
      <c r="JIN55" s="1116"/>
      <c r="JIO55" s="1116"/>
      <c r="JIP55" s="1116"/>
      <c r="JIQ55" s="1116"/>
      <c r="JIR55" s="1116"/>
      <c r="JIS55" s="1116"/>
      <c r="JIT55" s="1116"/>
      <c r="JIU55" s="1116"/>
      <c r="JIV55" s="1116"/>
      <c r="JIW55" s="1116"/>
      <c r="JIX55" s="1116"/>
      <c r="JIY55" s="1116"/>
      <c r="JIZ55" s="1116"/>
      <c r="JJA55" s="1116"/>
      <c r="JJB55" s="1116"/>
      <c r="JJC55" s="1116"/>
      <c r="JJD55" s="1116"/>
      <c r="JJE55" s="1116"/>
      <c r="JJF55" s="1116"/>
      <c r="JJG55" s="1116"/>
      <c r="JJH55" s="1116"/>
      <c r="JJI55" s="1116"/>
      <c r="JJJ55" s="1116"/>
      <c r="JJK55" s="1116"/>
      <c r="JJL55" s="1116"/>
      <c r="JJM55" s="1116"/>
      <c r="JJN55" s="1116"/>
      <c r="JJO55" s="1116"/>
      <c r="JJP55" s="1116"/>
      <c r="JJQ55" s="1116"/>
      <c r="JJR55" s="1116"/>
      <c r="JJS55" s="1116"/>
      <c r="JJT55" s="1116"/>
      <c r="JJU55" s="1116"/>
      <c r="JJV55" s="1116"/>
      <c r="JJW55" s="1116"/>
      <c r="JJX55" s="1116"/>
      <c r="JJY55" s="1116"/>
      <c r="JJZ55" s="1116"/>
      <c r="JKA55" s="1116"/>
      <c r="JKB55" s="1116"/>
      <c r="JKC55" s="1116"/>
      <c r="JKD55" s="1116"/>
      <c r="JKE55" s="1116"/>
      <c r="JKF55" s="1116"/>
      <c r="JKG55" s="1116"/>
      <c r="JKH55" s="1116"/>
      <c r="JKI55" s="1116"/>
      <c r="JKJ55" s="1116"/>
      <c r="JKK55" s="1116"/>
      <c r="JKL55" s="1116"/>
      <c r="JKM55" s="1116"/>
      <c r="JKN55" s="1116"/>
      <c r="JKO55" s="1116"/>
      <c r="JKP55" s="1116"/>
      <c r="JKQ55" s="1116"/>
      <c r="JKR55" s="1116"/>
      <c r="JKS55" s="1116"/>
      <c r="JKT55" s="1116"/>
      <c r="JKU55" s="1116"/>
      <c r="JKV55" s="1116"/>
      <c r="JKW55" s="1116"/>
      <c r="JKX55" s="1116"/>
      <c r="JKY55" s="1116"/>
      <c r="JKZ55" s="1116"/>
      <c r="JLA55" s="1116"/>
      <c r="JLB55" s="1116"/>
      <c r="JLC55" s="1116"/>
      <c r="JLD55" s="1116"/>
      <c r="JLE55" s="1116"/>
      <c r="JLF55" s="1116"/>
      <c r="JLG55" s="1116"/>
      <c r="JLH55" s="1116"/>
      <c r="JLI55" s="1116"/>
      <c r="JLJ55" s="1116"/>
      <c r="JLK55" s="1116"/>
      <c r="JLL55" s="1116"/>
      <c r="JLM55" s="1116"/>
      <c r="JLN55" s="1116"/>
      <c r="JLO55" s="1116"/>
      <c r="JLP55" s="1116"/>
      <c r="JLQ55" s="1116"/>
      <c r="JLR55" s="1116"/>
      <c r="JLS55" s="1116"/>
      <c r="JLT55" s="1116"/>
      <c r="JLU55" s="1116"/>
      <c r="JLV55" s="1116"/>
      <c r="JLW55" s="1116"/>
      <c r="JLX55" s="1116"/>
      <c r="JLY55" s="1116"/>
      <c r="JLZ55" s="1116"/>
      <c r="JMA55" s="1116"/>
      <c r="JMB55" s="1116"/>
      <c r="JMC55" s="1116"/>
      <c r="JMD55" s="1116"/>
      <c r="JME55" s="1116"/>
      <c r="JMF55" s="1116"/>
      <c r="JMG55" s="1116"/>
      <c r="JMH55" s="1116"/>
      <c r="JMI55" s="1116"/>
      <c r="JMJ55" s="1116"/>
      <c r="JMK55" s="1116"/>
      <c r="JML55" s="1116"/>
      <c r="JMM55" s="1116"/>
      <c r="JMN55" s="1116"/>
      <c r="JMO55" s="1116"/>
      <c r="JMP55" s="1116"/>
      <c r="JMQ55" s="1116"/>
      <c r="JMR55" s="1116"/>
      <c r="JMS55" s="1116"/>
      <c r="JMT55" s="1116"/>
      <c r="JMU55" s="1116"/>
      <c r="JMV55" s="1116"/>
      <c r="JMW55" s="1116"/>
      <c r="JMX55" s="1116"/>
      <c r="JMY55" s="1116"/>
      <c r="JMZ55" s="1116"/>
      <c r="JNA55" s="1116"/>
      <c r="JNB55" s="1116"/>
      <c r="JNC55" s="1116"/>
      <c r="JND55" s="1116"/>
      <c r="JNE55" s="1116"/>
      <c r="JNF55" s="1116"/>
      <c r="JNG55" s="1116"/>
      <c r="JNH55" s="1116"/>
      <c r="JNI55" s="1116"/>
      <c r="JNJ55" s="1116"/>
      <c r="JNK55" s="1116"/>
      <c r="JNL55" s="1116"/>
      <c r="JNM55" s="1116"/>
      <c r="JNN55" s="1116"/>
      <c r="JNO55" s="1116"/>
      <c r="JNP55" s="1116"/>
      <c r="JNQ55" s="1116"/>
      <c r="JNR55" s="1116"/>
      <c r="JNS55" s="1116"/>
      <c r="JNT55" s="1116"/>
      <c r="JNU55" s="1116"/>
      <c r="JNV55" s="1116"/>
      <c r="JNW55" s="1116"/>
      <c r="JNX55" s="1116"/>
      <c r="JNY55" s="1116"/>
      <c r="JNZ55" s="1116"/>
      <c r="JOA55" s="1116"/>
      <c r="JOB55" s="1116"/>
      <c r="JOC55" s="1116"/>
      <c r="JOD55" s="1116"/>
      <c r="JOE55" s="1116"/>
      <c r="JOF55" s="1116"/>
      <c r="JOG55" s="1116"/>
      <c r="JOH55" s="1116"/>
      <c r="JOI55" s="1116"/>
      <c r="JOJ55" s="1116"/>
      <c r="JOK55" s="1116"/>
      <c r="JOL55" s="1116"/>
      <c r="JOM55" s="1116"/>
      <c r="JON55" s="1116"/>
      <c r="JOO55" s="1116"/>
      <c r="JOP55" s="1116"/>
      <c r="JOQ55" s="1116"/>
      <c r="JOR55" s="1116"/>
      <c r="JOS55" s="1116"/>
      <c r="JOT55" s="1116"/>
      <c r="JOU55" s="1116"/>
      <c r="JOV55" s="1116"/>
      <c r="JOW55" s="1116"/>
      <c r="JOX55" s="1116"/>
      <c r="JOY55" s="1116"/>
      <c r="JOZ55" s="1116"/>
      <c r="JPA55" s="1116"/>
      <c r="JPB55" s="1116"/>
      <c r="JPC55" s="1116"/>
      <c r="JPD55" s="1116"/>
      <c r="JPE55" s="1116"/>
      <c r="JPF55" s="1116"/>
      <c r="JPG55" s="1116"/>
      <c r="JPH55" s="1116"/>
      <c r="JPI55" s="1116"/>
      <c r="JPJ55" s="1116"/>
      <c r="JPK55" s="1116"/>
      <c r="JPL55" s="1116"/>
      <c r="JPM55" s="1116"/>
      <c r="JPN55" s="1116"/>
      <c r="JPO55" s="1116"/>
      <c r="JPP55" s="1116"/>
      <c r="JPQ55" s="1116"/>
      <c r="JPR55" s="1116"/>
      <c r="JPS55" s="1116"/>
      <c r="JPT55" s="1116"/>
      <c r="JPU55" s="1116"/>
      <c r="JPV55" s="1116"/>
      <c r="JPW55" s="1116"/>
      <c r="JPX55" s="1116"/>
      <c r="JPY55" s="1116"/>
      <c r="JPZ55" s="1116"/>
      <c r="JQA55" s="1116"/>
      <c r="JQB55" s="1116"/>
      <c r="JQC55" s="1116"/>
      <c r="JQD55" s="1116"/>
      <c r="JQE55" s="1116"/>
      <c r="JQF55" s="1116"/>
      <c r="JQG55" s="1116"/>
      <c r="JQH55" s="1116"/>
      <c r="JQI55" s="1116"/>
      <c r="JQJ55" s="1116"/>
      <c r="JQK55" s="1116"/>
      <c r="JQL55" s="1116"/>
      <c r="JQM55" s="1116"/>
      <c r="JQN55" s="1116"/>
      <c r="JQO55" s="1116"/>
      <c r="JQP55" s="1116"/>
      <c r="JQQ55" s="1116"/>
      <c r="JQR55" s="1116"/>
      <c r="JQS55" s="1116"/>
      <c r="JQT55" s="1116"/>
      <c r="JQU55" s="1116"/>
      <c r="JQV55" s="1116"/>
      <c r="JQW55" s="1116"/>
      <c r="JQX55" s="1116"/>
      <c r="JQY55" s="1116"/>
      <c r="JQZ55" s="1116"/>
      <c r="JRA55" s="1116"/>
      <c r="JRB55" s="1116"/>
      <c r="JRC55" s="1116"/>
      <c r="JRD55" s="1116"/>
      <c r="JRE55" s="1116"/>
      <c r="JRF55" s="1116"/>
      <c r="JRG55" s="1116"/>
      <c r="JRH55" s="1116"/>
      <c r="JRI55" s="1116"/>
      <c r="JRJ55" s="1116"/>
      <c r="JRK55" s="1116"/>
      <c r="JRL55" s="1116"/>
      <c r="JRM55" s="1116"/>
      <c r="JRN55" s="1116"/>
      <c r="JRO55" s="1116"/>
      <c r="JRP55" s="1116"/>
      <c r="JRQ55" s="1116"/>
      <c r="JRR55" s="1116"/>
      <c r="JRS55" s="1116"/>
      <c r="JRT55" s="1116"/>
      <c r="JRU55" s="1116"/>
      <c r="JRV55" s="1116"/>
      <c r="JRW55" s="1116"/>
      <c r="JRX55" s="1116"/>
      <c r="JRY55" s="1116"/>
      <c r="JRZ55" s="1116"/>
      <c r="JSA55" s="1116"/>
      <c r="JSB55" s="1116"/>
      <c r="JSC55" s="1116"/>
      <c r="JSD55" s="1116"/>
      <c r="JSE55" s="1116"/>
      <c r="JSF55" s="1116"/>
      <c r="JSG55" s="1116"/>
      <c r="JSH55" s="1116"/>
      <c r="JSI55" s="1116"/>
      <c r="JSJ55" s="1116"/>
      <c r="JSK55" s="1116"/>
      <c r="JSL55" s="1116"/>
      <c r="JSM55" s="1116"/>
      <c r="JSN55" s="1116"/>
      <c r="JSO55" s="1116"/>
      <c r="JSP55" s="1116"/>
      <c r="JSQ55" s="1116"/>
      <c r="JSR55" s="1116"/>
      <c r="JSS55" s="1116"/>
      <c r="JST55" s="1116"/>
      <c r="JSU55" s="1116"/>
      <c r="JSV55" s="1116"/>
      <c r="JSW55" s="1116"/>
      <c r="JSX55" s="1116"/>
      <c r="JSY55" s="1116"/>
      <c r="JSZ55" s="1116"/>
      <c r="JTA55" s="1116"/>
      <c r="JTB55" s="1116"/>
      <c r="JTC55" s="1116"/>
      <c r="JTD55" s="1116"/>
      <c r="JTE55" s="1116"/>
      <c r="JTF55" s="1116"/>
      <c r="JTG55" s="1116"/>
      <c r="JTH55" s="1116"/>
      <c r="JTI55" s="1116"/>
      <c r="JTJ55" s="1116"/>
      <c r="JTK55" s="1116"/>
      <c r="JTL55" s="1116"/>
      <c r="JTM55" s="1116"/>
      <c r="JTN55" s="1116"/>
      <c r="JTO55" s="1116"/>
      <c r="JTP55" s="1116"/>
      <c r="JTQ55" s="1116"/>
      <c r="JTR55" s="1116"/>
      <c r="JTS55" s="1116"/>
      <c r="JTT55" s="1116"/>
      <c r="JTU55" s="1116"/>
      <c r="JTV55" s="1116"/>
      <c r="JTW55" s="1116"/>
      <c r="JTX55" s="1116"/>
      <c r="JTY55" s="1116"/>
      <c r="JTZ55" s="1116"/>
      <c r="JUA55" s="1116"/>
      <c r="JUB55" s="1116"/>
      <c r="JUC55" s="1116"/>
      <c r="JUD55" s="1116"/>
      <c r="JUE55" s="1116"/>
      <c r="JUF55" s="1116"/>
      <c r="JUG55" s="1116"/>
      <c r="JUH55" s="1116"/>
      <c r="JUI55" s="1116"/>
      <c r="JUJ55" s="1116"/>
      <c r="JUK55" s="1116"/>
      <c r="JUL55" s="1116"/>
      <c r="JUM55" s="1116"/>
      <c r="JUN55" s="1116"/>
      <c r="JUO55" s="1116"/>
      <c r="JUP55" s="1116"/>
      <c r="JUQ55" s="1116"/>
      <c r="JUR55" s="1116"/>
      <c r="JUS55" s="1116"/>
      <c r="JUT55" s="1116"/>
      <c r="JUU55" s="1116"/>
      <c r="JUV55" s="1116"/>
      <c r="JUW55" s="1116"/>
      <c r="JUX55" s="1116"/>
      <c r="JUY55" s="1116"/>
      <c r="JUZ55" s="1116"/>
      <c r="JVA55" s="1116"/>
      <c r="JVB55" s="1116"/>
      <c r="JVC55" s="1116"/>
      <c r="JVD55" s="1116"/>
      <c r="JVE55" s="1116"/>
      <c r="JVF55" s="1116"/>
      <c r="JVG55" s="1116"/>
      <c r="JVH55" s="1116"/>
      <c r="JVI55" s="1116"/>
      <c r="JVJ55" s="1116"/>
      <c r="JVK55" s="1116"/>
      <c r="JVL55" s="1116"/>
      <c r="JVM55" s="1116"/>
      <c r="JVN55" s="1116"/>
      <c r="JVO55" s="1116"/>
      <c r="JVP55" s="1116"/>
      <c r="JVQ55" s="1116"/>
      <c r="JVR55" s="1116"/>
      <c r="JVS55" s="1116"/>
      <c r="JVT55" s="1116"/>
      <c r="JVU55" s="1116"/>
      <c r="JVV55" s="1116"/>
      <c r="JVW55" s="1116"/>
      <c r="JVX55" s="1116"/>
      <c r="JVY55" s="1116"/>
      <c r="JVZ55" s="1116"/>
      <c r="JWA55" s="1116"/>
      <c r="JWB55" s="1116"/>
      <c r="JWC55" s="1116"/>
      <c r="JWD55" s="1116"/>
      <c r="JWE55" s="1116"/>
      <c r="JWF55" s="1116"/>
      <c r="JWG55" s="1116"/>
      <c r="JWH55" s="1116"/>
      <c r="JWI55" s="1116"/>
      <c r="JWJ55" s="1116"/>
      <c r="JWK55" s="1116"/>
      <c r="JWL55" s="1116"/>
      <c r="JWM55" s="1116"/>
      <c r="JWN55" s="1116"/>
      <c r="JWO55" s="1116"/>
      <c r="JWP55" s="1116"/>
      <c r="JWQ55" s="1116"/>
      <c r="JWR55" s="1116"/>
      <c r="JWS55" s="1116"/>
      <c r="JWT55" s="1116"/>
      <c r="JWU55" s="1116"/>
      <c r="JWV55" s="1116"/>
      <c r="JWW55" s="1116"/>
      <c r="JWX55" s="1116"/>
      <c r="JWY55" s="1116"/>
      <c r="JWZ55" s="1116"/>
      <c r="JXA55" s="1116"/>
      <c r="JXB55" s="1116"/>
      <c r="JXC55" s="1116"/>
      <c r="JXD55" s="1116"/>
      <c r="JXE55" s="1116"/>
      <c r="JXF55" s="1116"/>
      <c r="JXG55" s="1116"/>
      <c r="JXH55" s="1116"/>
      <c r="JXI55" s="1116"/>
      <c r="JXJ55" s="1116"/>
      <c r="JXK55" s="1116"/>
      <c r="JXL55" s="1116"/>
      <c r="JXM55" s="1116"/>
      <c r="JXN55" s="1116"/>
      <c r="JXO55" s="1116"/>
      <c r="JXP55" s="1116"/>
      <c r="JXQ55" s="1116"/>
      <c r="JXR55" s="1116"/>
      <c r="JXS55" s="1116"/>
      <c r="JXT55" s="1116"/>
      <c r="JXU55" s="1116"/>
      <c r="JXV55" s="1116"/>
      <c r="JXW55" s="1116"/>
      <c r="JXX55" s="1116"/>
      <c r="JXY55" s="1116"/>
      <c r="JXZ55" s="1116"/>
      <c r="JYA55" s="1116"/>
      <c r="JYB55" s="1116"/>
      <c r="JYC55" s="1116"/>
      <c r="JYD55" s="1116"/>
      <c r="JYE55" s="1116"/>
      <c r="JYF55" s="1116"/>
      <c r="JYG55" s="1116"/>
      <c r="JYH55" s="1116"/>
      <c r="JYI55" s="1116"/>
      <c r="JYJ55" s="1116"/>
      <c r="JYK55" s="1116"/>
      <c r="JYL55" s="1116"/>
      <c r="JYM55" s="1116"/>
      <c r="JYN55" s="1116"/>
      <c r="JYO55" s="1116"/>
      <c r="JYP55" s="1116"/>
      <c r="JYQ55" s="1116"/>
      <c r="JYR55" s="1116"/>
      <c r="JYS55" s="1116"/>
      <c r="JYT55" s="1116"/>
      <c r="JYU55" s="1116"/>
      <c r="JYV55" s="1116"/>
      <c r="JYW55" s="1116"/>
      <c r="JYX55" s="1116"/>
      <c r="JYY55" s="1116"/>
      <c r="JYZ55" s="1116"/>
      <c r="JZA55" s="1116"/>
      <c r="JZB55" s="1116"/>
      <c r="JZC55" s="1116"/>
      <c r="JZD55" s="1116"/>
      <c r="JZE55" s="1116"/>
      <c r="JZF55" s="1116"/>
      <c r="JZG55" s="1116"/>
      <c r="JZH55" s="1116"/>
      <c r="JZI55" s="1116"/>
      <c r="JZJ55" s="1116"/>
      <c r="JZK55" s="1116"/>
      <c r="JZL55" s="1116"/>
      <c r="JZM55" s="1116"/>
      <c r="JZN55" s="1116"/>
      <c r="JZO55" s="1116"/>
      <c r="JZP55" s="1116"/>
      <c r="JZQ55" s="1116"/>
      <c r="JZR55" s="1116"/>
      <c r="JZS55" s="1116"/>
      <c r="JZT55" s="1116"/>
      <c r="JZU55" s="1116"/>
      <c r="JZV55" s="1116"/>
      <c r="JZW55" s="1116"/>
      <c r="JZX55" s="1116"/>
      <c r="JZY55" s="1116"/>
      <c r="JZZ55" s="1116"/>
      <c r="KAA55" s="1116"/>
      <c r="KAB55" s="1116"/>
      <c r="KAC55" s="1116"/>
      <c r="KAD55" s="1116"/>
      <c r="KAE55" s="1116"/>
      <c r="KAF55" s="1116"/>
      <c r="KAG55" s="1116"/>
      <c r="KAH55" s="1116"/>
      <c r="KAI55" s="1116"/>
      <c r="KAJ55" s="1116"/>
      <c r="KAK55" s="1116"/>
      <c r="KAL55" s="1116"/>
      <c r="KAM55" s="1116"/>
      <c r="KAN55" s="1116"/>
      <c r="KAO55" s="1116"/>
      <c r="KAP55" s="1116"/>
      <c r="KAQ55" s="1116"/>
      <c r="KAR55" s="1116"/>
      <c r="KAS55" s="1116"/>
      <c r="KAT55" s="1116"/>
      <c r="KAU55" s="1116"/>
      <c r="KAV55" s="1116"/>
      <c r="KAW55" s="1116"/>
      <c r="KAX55" s="1116"/>
      <c r="KAY55" s="1116"/>
      <c r="KAZ55" s="1116"/>
      <c r="KBA55" s="1116"/>
      <c r="KBB55" s="1116"/>
      <c r="KBC55" s="1116"/>
      <c r="KBD55" s="1116"/>
      <c r="KBE55" s="1116"/>
      <c r="KBF55" s="1116"/>
      <c r="KBG55" s="1116"/>
      <c r="KBH55" s="1116"/>
      <c r="KBI55" s="1116"/>
      <c r="KBJ55" s="1116"/>
      <c r="KBK55" s="1116"/>
      <c r="KBL55" s="1116"/>
      <c r="KBM55" s="1116"/>
      <c r="KBN55" s="1116"/>
      <c r="KBO55" s="1116"/>
      <c r="KBP55" s="1116"/>
      <c r="KBQ55" s="1116"/>
      <c r="KBR55" s="1116"/>
      <c r="KBS55" s="1116"/>
      <c r="KBT55" s="1116"/>
      <c r="KBU55" s="1116"/>
      <c r="KBV55" s="1116"/>
      <c r="KBW55" s="1116"/>
      <c r="KBX55" s="1116"/>
      <c r="KBY55" s="1116"/>
      <c r="KBZ55" s="1116"/>
      <c r="KCA55" s="1116"/>
      <c r="KCB55" s="1116"/>
      <c r="KCC55" s="1116"/>
      <c r="KCD55" s="1116"/>
      <c r="KCE55" s="1116"/>
      <c r="KCF55" s="1116"/>
      <c r="KCG55" s="1116"/>
      <c r="KCH55" s="1116"/>
      <c r="KCI55" s="1116"/>
      <c r="KCJ55" s="1116"/>
      <c r="KCK55" s="1116"/>
      <c r="KCL55" s="1116"/>
      <c r="KCM55" s="1116"/>
      <c r="KCN55" s="1116"/>
      <c r="KCO55" s="1116"/>
      <c r="KCP55" s="1116"/>
      <c r="KCQ55" s="1116"/>
      <c r="KCR55" s="1116"/>
      <c r="KCS55" s="1116"/>
      <c r="KCT55" s="1116"/>
      <c r="KCU55" s="1116"/>
      <c r="KCV55" s="1116"/>
      <c r="KCW55" s="1116"/>
      <c r="KCX55" s="1116"/>
      <c r="KCY55" s="1116"/>
      <c r="KCZ55" s="1116"/>
      <c r="KDA55" s="1116"/>
      <c r="KDB55" s="1116"/>
      <c r="KDC55" s="1116"/>
      <c r="KDD55" s="1116"/>
      <c r="KDE55" s="1116"/>
      <c r="KDF55" s="1116"/>
      <c r="KDG55" s="1116"/>
      <c r="KDH55" s="1116"/>
      <c r="KDI55" s="1116"/>
      <c r="KDJ55" s="1116"/>
      <c r="KDK55" s="1116"/>
      <c r="KDL55" s="1116"/>
      <c r="KDM55" s="1116"/>
      <c r="KDN55" s="1116"/>
      <c r="KDO55" s="1116"/>
      <c r="KDP55" s="1116"/>
      <c r="KDQ55" s="1116"/>
      <c r="KDR55" s="1116"/>
      <c r="KDS55" s="1116"/>
      <c r="KDT55" s="1116"/>
      <c r="KDU55" s="1116"/>
      <c r="KDV55" s="1116"/>
      <c r="KDW55" s="1116"/>
      <c r="KDX55" s="1116"/>
      <c r="KDY55" s="1116"/>
      <c r="KDZ55" s="1116"/>
      <c r="KEA55" s="1116"/>
      <c r="KEB55" s="1116"/>
      <c r="KEC55" s="1116"/>
      <c r="KED55" s="1116"/>
      <c r="KEE55" s="1116"/>
      <c r="KEF55" s="1116"/>
      <c r="KEG55" s="1116"/>
      <c r="KEH55" s="1116"/>
      <c r="KEI55" s="1116"/>
      <c r="KEJ55" s="1116"/>
      <c r="KEK55" s="1116"/>
      <c r="KEL55" s="1116"/>
      <c r="KEM55" s="1116"/>
      <c r="KEN55" s="1116"/>
      <c r="KEO55" s="1116"/>
      <c r="KEP55" s="1116"/>
      <c r="KEQ55" s="1116"/>
      <c r="KER55" s="1116"/>
      <c r="KES55" s="1116"/>
      <c r="KET55" s="1116"/>
      <c r="KEU55" s="1116"/>
      <c r="KEV55" s="1116"/>
      <c r="KEW55" s="1116"/>
      <c r="KEX55" s="1116"/>
      <c r="KEY55" s="1116"/>
      <c r="KEZ55" s="1116"/>
      <c r="KFA55" s="1116"/>
      <c r="KFB55" s="1116"/>
      <c r="KFC55" s="1116"/>
      <c r="KFD55" s="1116"/>
      <c r="KFE55" s="1116"/>
      <c r="KFF55" s="1116"/>
      <c r="KFG55" s="1116"/>
      <c r="KFH55" s="1116"/>
      <c r="KFI55" s="1116"/>
      <c r="KFJ55" s="1116"/>
      <c r="KFK55" s="1116"/>
      <c r="KFL55" s="1116"/>
      <c r="KFM55" s="1116"/>
      <c r="KFN55" s="1116"/>
      <c r="KFO55" s="1116"/>
      <c r="KFP55" s="1116"/>
      <c r="KFQ55" s="1116"/>
      <c r="KFR55" s="1116"/>
      <c r="KFS55" s="1116"/>
      <c r="KFT55" s="1116"/>
      <c r="KFU55" s="1116"/>
      <c r="KFV55" s="1116"/>
      <c r="KFW55" s="1116"/>
      <c r="KFX55" s="1116"/>
      <c r="KFY55" s="1116"/>
      <c r="KFZ55" s="1116"/>
      <c r="KGA55" s="1116"/>
      <c r="KGB55" s="1116"/>
      <c r="KGC55" s="1116"/>
      <c r="KGD55" s="1116"/>
      <c r="KGE55" s="1116"/>
      <c r="KGF55" s="1116"/>
      <c r="KGG55" s="1116"/>
      <c r="KGH55" s="1116"/>
      <c r="KGI55" s="1116"/>
      <c r="KGJ55" s="1116"/>
      <c r="KGK55" s="1116"/>
      <c r="KGL55" s="1116"/>
      <c r="KGM55" s="1116"/>
      <c r="KGN55" s="1116"/>
      <c r="KGO55" s="1116"/>
      <c r="KGP55" s="1116"/>
      <c r="KGQ55" s="1116"/>
      <c r="KGR55" s="1116"/>
      <c r="KGS55" s="1116"/>
      <c r="KGT55" s="1116"/>
      <c r="KGU55" s="1116"/>
      <c r="KGV55" s="1116"/>
      <c r="KGW55" s="1116"/>
      <c r="KGX55" s="1116"/>
      <c r="KGY55" s="1116"/>
      <c r="KGZ55" s="1116"/>
      <c r="KHA55" s="1116"/>
      <c r="KHB55" s="1116"/>
      <c r="KHC55" s="1116"/>
      <c r="KHD55" s="1116"/>
      <c r="KHE55" s="1116"/>
      <c r="KHF55" s="1116"/>
      <c r="KHG55" s="1116"/>
      <c r="KHH55" s="1116"/>
      <c r="KHI55" s="1116"/>
      <c r="KHJ55" s="1116"/>
      <c r="KHK55" s="1116"/>
      <c r="KHL55" s="1116"/>
      <c r="KHM55" s="1116"/>
      <c r="KHN55" s="1116"/>
      <c r="KHO55" s="1116"/>
      <c r="KHP55" s="1116"/>
      <c r="KHQ55" s="1116"/>
      <c r="KHR55" s="1116"/>
      <c r="KHS55" s="1116"/>
      <c r="KHT55" s="1116"/>
      <c r="KHU55" s="1116"/>
      <c r="KHV55" s="1116"/>
      <c r="KHW55" s="1116"/>
      <c r="KHX55" s="1116"/>
      <c r="KHY55" s="1116"/>
      <c r="KHZ55" s="1116"/>
      <c r="KIA55" s="1116"/>
      <c r="KIB55" s="1116"/>
      <c r="KIC55" s="1116"/>
      <c r="KID55" s="1116"/>
      <c r="KIE55" s="1116"/>
      <c r="KIF55" s="1116"/>
      <c r="KIG55" s="1116"/>
      <c r="KIH55" s="1116"/>
      <c r="KII55" s="1116"/>
      <c r="KIJ55" s="1116"/>
      <c r="KIK55" s="1116"/>
      <c r="KIL55" s="1116"/>
      <c r="KIM55" s="1116"/>
      <c r="KIN55" s="1116"/>
      <c r="KIO55" s="1116"/>
      <c r="KIP55" s="1116"/>
      <c r="KIQ55" s="1116"/>
      <c r="KIR55" s="1116"/>
      <c r="KIS55" s="1116"/>
      <c r="KIT55" s="1116"/>
      <c r="KIU55" s="1116"/>
      <c r="KIV55" s="1116"/>
      <c r="KIW55" s="1116"/>
      <c r="KIX55" s="1116"/>
      <c r="KIY55" s="1116"/>
      <c r="KIZ55" s="1116"/>
      <c r="KJA55" s="1116"/>
      <c r="KJB55" s="1116"/>
      <c r="KJC55" s="1116"/>
      <c r="KJD55" s="1116"/>
      <c r="KJE55" s="1116"/>
      <c r="KJF55" s="1116"/>
      <c r="KJG55" s="1116"/>
      <c r="KJH55" s="1116"/>
      <c r="KJI55" s="1116"/>
      <c r="KJJ55" s="1116"/>
      <c r="KJK55" s="1116"/>
      <c r="KJL55" s="1116"/>
      <c r="KJM55" s="1116"/>
      <c r="KJN55" s="1116"/>
      <c r="KJO55" s="1116"/>
      <c r="KJP55" s="1116"/>
      <c r="KJQ55" s="1116"/>
      <c r="KJR55" s="1116"/>
      <c r="KJS55" s="1116"/>
      <c r="KJT55" s="1116"/>
      <c r="KJU55" s="1116"/>
      <c r="KJV55" s="1116"/>
      <c r="KJW55" s="1116"/>
      <c r="KJX55" s="1116"/>
      <c r="KJY55" s="1116"/>
      <c r="KJZ55" s="1116"/>
      <c r="KKA55" s="1116"/>
      <c r="KKB55" s="1116"/>
      <c r="KKC55" s="1116"/>
      <c r="KKD55" s="1116"/>
      <c r="KKE55" s="1116"/>
      <c r="KKF55" s="1116"/>
      <c r="KKG55" s="1116"/>
      <c r="KKH55" s="1116"/>
      <c r="KKI55" s="1116"/>
      <c r="KKJ55" s="1116"/>
      <c r="KKK55" s="1116"/>
      <c r="KKL55" s="1116"/>
      <c r="KKM55" s="1116"/>
      <c r="KKN55" s="1116"/>
      <c r="KKO55" s="1116"/>
      <c r="KKP55" s="1116"/>
      <c r="KKQ55" s="1116"/>
      <c r="KKR55" s="1116"/>
      <c r="KKS55" s="1116"/>
      <c r="KKT55" s="1116"/>
      <c r="KKU55" s="1116"/>
      <c r="KKV55" s="1116"/>
      <c r="KKW55" s="1116"/>
      <c r="KKX55" s="1116"/>
      <c r="KKY55" s="1116"/>
      <c r="KKZ55" s="1116"/>
      <c r="KLA55" s="1116"/>
      <c r="KLB55" s="1116"/>
      <c r="KLC55" s="1116"/>
      <c r="KLD55" s="1116"/>
      <c r="KLE55" s="1116"/>
      <c r="KLF55" s="1116"/>
      <c r="KLG55" s="1116"/>
      <c r="KLH55" s="1116"/>
      <c r="KLI55" s="1116"/>
      <c r="KLJ55" s="1116"/>
      <c r="KLK55" s="1116"/>
      <c r="KLL55" s="1116"/>
      <c r="KLM55" s="1116"/>
      <c r="KLN55" s="1116"/>
      <c r="KLO55" s="1116"/>
      <c r="KLP55" s="1116"/>
      <c r="KLQ55" s="1116"/>
      <c r="KLR55" s="1116"/>
      <c r="KLS55" s="1116"/>
      <c r="KLT55" s="1116"/>
      <c r="KLU55" s="1116"/>
      <c r="KLV55" s="1116"/>
      <c r="KLW55" s="1116"/>
      <c r="KLX55" s="1116"/>
      <c r="KLY55" s="1116"/>
      <c r="KLZ55" s="1116"/>
      <c r="KMA55" s="1116"/>
      <c r="KMB55" s="1116"/>
      <c r="KMC55" s="1116"/>
      <c r="KMD55" s="1116"/>
      <c r="KME55" s="1116"/>
      <c r="KMF55" s="1116"/>
      <c r="KMG55" s="1116"/>
      <c r="KMH55" s="1116"/>
      <c r="KMI55" s="1116"/>
      <c r="KMJ55" s="1116"/>
      <c r="KMK55" s="1116"/>
      <c r="KML55" s="1116"/>
      <c r="KMM55" s="1116"/>
      <c r="KMN55" s="1116"/>
      <c r="KMO55" s="1116"/>
      <c r="KMP55" s="1116"/>
      <c r="KMQ55" s="1116"/>
      <c r="KMR55" s="1116"/>
      <c r="KMS55" s="1116"/>
      <c r="KMT55" s="1116"/>
      <c r="KMU55" s="1116"/>
      <c r="KMV55" s="1116"/>
      <c r="KMW55" s="1116"/>
      <c r="KMX55" s="1116"/>
      <c r="KMY55" s="1116"/>
      <c r="KMZ55" s="1116"/>
      <c r="KNA55" s="1116"/>
      <c r="KNB55" s="1116"/>
      <c r="KNC55" s="1116"/>
      <c r="KND55" s="1116"/>
      <c r="KNE55" s="1116"/>
      <c r="KNF55" s="1116"/>
      <c r="KNG55" s="1116"/>
      <c r="KNH55" s="1116"/>
      <c r="KNI55" s="1116"/>
      <c r="KNJ55" s="1116"/>
      <c r="KNK55" s="1116"/>
      <c r="KNL55" s="1116"/>
      <c r="KNM55" s="1116"/>
      <c r="KNN55" s="1116"/>
      <c r="KNO55" s="1116"/>
      <c r="KNP55" s="1116"/>
      <c r="KNQ55" s="1116"/>
      <c r="KNR55" s="1116"/>
      <c r="KNS55" s="1116"/>
      <c r="KNT55" s="1116"/>
      <c r="KNU55" s="1116"/>
      <c r="KNV55" s="1116"/>
      <c r="KNW55" s="1116"/>
      <c r="KNX55" s="1116"/>
      <c r="KNY55" s="1116"/>
      <c r="KNZ55" s="1116"/>
      <c r="KOA55" s="1116"/>
      <c r="KOB55" s="1116"/>
      <c r="KOC55" s="1116"/>
      <c r="KOD55" s="1116"/>
      <c r="KOE55" s="1116"/>
      <c r="KOF55" s="1116"/>
      <c r="KOG55" s="1116"/>
      <c r="KOH55" s="1116"/>
      <c r="KOI55" s="1116"/>
      <c r="KOJ55" s="1116"/>
      <c r="KOK55" s="1116"/>
      <c r="KOL55" s="1116"/>
      <c r="KOM55" s="1116"/>
      <c r="KON55" s="1116"/>
      <c r="KOO55" s="1116"/>
      <c r="KOP55" s="1116"/>
      <c r="KOQ55" s="1116"/>
      <c r="KOR55" s="1116"/>
      <c r="KOS55" s="1116"/>
      <c r="KOT55" s="1116"/>
      <c r="KOU55" s="1116"/>
      <c r="KOV55" s="1116"/>
      <c r="KOW55" s="1116"/>
      <c r="KOX55" s="1116"/>
      <c r="KOY55" s="1116"/>
      <c r="KOZ55" s="1116"/>
      <c r="KPA55" s="1116"/>
      <c r="KPB55" s="1116"/>
      <c r="KPC55" s="1116"/>
      <c r="KPD55" s="1116"/>
      <c r="KPE55" s="1116"/>
      <c r="KPF55" s="1116"/>
      <c r="KPG55" s="1116"/>
      <c r="KPH55" s="1116"/>
      <c r="KPI55" s="1116"/>
      <c r="KPJ55" s="1116"/>
      <c r="KPK55" s="1116"/>
      <c r="KPL55" s="1116"/>
      <c r="KPM55" s="1116"/>
      <c r="KPN55" s="1116"/>
      <c r="KPO55" s="1116"/>
      <c r="KPP55" s="1116"/>
      <c r="KPQ55" s="1116"/>
      <c r="KPR55" s="1116"/>
      <c r="KPS55" s="1116"/>
      <c r="KPT55" s="1116"/>
      <c r="KPU55" s="1116"/>
      <c r="KPV55" s="1116"/>
      <c r="KPW55" s="1116"/>
      <c r="KPX55" s="1116"/>
      <c r="KPY55" s="1116"/>
      <c r="KPZ55" s="1116"/>
      <c r="KQA55" s="1116"/>
      <c r="KQB55" s="1116"/>
      <c r="KQC55" s="1116"/>
      <c r="KQD55" s="1116"/>
      <c r="KQE55" s="1116"/>
      <c r="KQF55" s="1116"/>
      <c r="KQG55" s="1116"/>
      <c r="KQH55" s="1116"/>
      <c r="KQI55" s="1116"/>
      <c r="KQJ55" s="1116"/>
      <c r="KQK55" s="1116"/>
      <c r="KQL55" s="1116"/>
      <c r="KQM55" s="1116"/>
      <c r="KQN55" s="1116"/>
      <c r="KQO55" s="1116"/>
      <c r="KQP55" s="1116"/>
      <c r="KQQ55" s="1116"/>
      <c r="KQR55" s="1116"/>
      <c r="KQS55" s="1116"/>
      <c r="KQT55" s="1116"/>
      <c r="KQU55" s="1116"/>
      <c r="KQV55" s="1116"/>
      <c r="KQW55" s="1116"/>
      <c r="KQX55" s="1116"/>
      <c r="KQY55" s="1116"/>
      <c r="KQZ55" s="1116"/>
      <c r="KRA55" s="1116"/>
      <c r="KRB55" s="1116"/>
      <c r="KRC55" s="1116"/>
      <c r="KRD55" s="1116"/>
      <c r="KRE55" s="1116"/>
      <c r="KRF55" s="1116"/>
      <c r="KRG55" s="1116"/>
      <c r="KRH55" s="1116"/>
      <c r="KRI55" s="1116"/>
      <c r="KRJ55" s="1116"/>
      <c r="KRK55" s="1116"/>
      <c r="KRL55" s="1116"/>
      <c r="KRM55" s="1116"/>
      <c r="KRN55" s="1116"/>
      <c r="KRO55" s="1116"/>
      <c r="KRP55" s="1116"/>
      <c r="KRQ55" s="1116"/>
      <c r="KRR55" s="1116"/>
      <c r="KRS55" s="1116"/>
      <c r="KRT55" s="1116"/>
      <c r="KRU55" s="1116"/>
      <c r="KRV55" s="1116"/>
      <c r="KRW55" s="1116"/>
      <c r="KRX55" s="1116"/>
      <c r="KRY55" s="1116"/>
      <c r="KRZ55" s="1116"/>
      <c r="KSA55" s="1116"/>
      <c r="KSB55" s="1116"/>
      <c r="KSC55" s="1116"/>
      <c r="KSD55" s="1116"/>
      <c r="KSE55" s="1116"/>
      <c r="KSF55" s="1116"/>
      <c r="KSG55" s="1116"/>
      <c r="KSH55" s="1116"/>
      <c r="KSI55" s="1116"/>
      <c r="KSJ55" s="1116"/>
      <c r="KSK55" s="1116"/>
      <c r="KSL55" s="1116"/>
      <c r="KSM55" s="1116"/>
      <c r="KSN55" s="1116"/>
      <c r="KSO55" s="1116"/>
      <c r="KSP55" s="1116"/>
      <c r="KSQ55" s="1116"/>
      <c r="KSR55" s="1116"/>
      <c r="KSS55" s="1116"/>
      <c r="KST55" s="1116"/>
      <c r="KSU55" s="1116"/>
      <c r="KSV55" s="1116"/>
      <c r="KSW55" s="1116"/>
      <c r="KSX55" s="1116"/>
      <c r="KSY55" s="1116"/>
      <c r="KSZ55" s="1116"/>
      <c r="KTA55" s="1116"/>
      <c r="KTB55" s="1116"/>
      <c r="KTC55" s="1116"/>
      <c r="KTD55" s="1116"/>
      <c r="KTE55" s="1116"/>
      <c r="KTF55" s="1116"/>
      <c r="KTG55" s="1116"/>
      <c r="KTH55" s="1116"/>
      <c r="KTI55" s="1116"/>
      <c r="KTJ55" s="1116"/>
      <c r="KTK55" s="1116"/>
      <c r="KTL55" s="1116"/>
      <c r="KTM55" s="1116"/>
      <c r="KTN55" s="1116"/>
      <c r="KTO55" s="1116"/>
      <c r="KTP55" s="1116"/>
      <c r="KTQ55" s="1116"/>
      <c r="KTR55" s="1116"/>
      <c r="KTS55" s="1116"/>
      <c r="KTT55" s="1116"/>
      <c r="KTU55" s="1116"/>
      <c r="KTV55" s="1116"/>
      <c r="KTW55" s="1116"/>
      <c r="KTX55" s="1116"/>
      <c r="KTY55" s="1116"/>
      <c r="KTZ55" s="1116"/>
      <c r="KUA55" s="1116"/>
      <c r="KUB55" s="1116"/>
      <c r="KUC55" s="1116"/>
      <c r="KUD55" s="1116"/>
      <c r="KUE55" s="1116"/>
      <c r="KUF55" s="1116"/>
      <c r="KUG55" s="1116"/>
      <c r="KUH55" s="1116"/>
      <c r="KUI55" s="1116"/>
      <c r="KUJ55" s="1116"/>
      <c r="KUK55" s="1116"/>
      <c r="KUL55" s="1116"/>
      <c r="KUM55" s="1116"/>
      <c r="KUN55" s="1116"/>
      <c r="KUO55" s="1116"/>
      <c r="KUP55" s="1116"/>
      <c r="KUQ55" s="1116"/>
      <c r="KUR55" s="1116"/>
      <c r="KUS55" s="1116"/>
      <c r="KUT55" s="1116"/>
      <c r="KUU55" s="1116"/>
      <c r="KUV55" s="1116"/>
      <c r="KUW55" s="1116"/>
      <c r="KUX55" s="1116"/>
      <c r="KUY55" s="1116"/>
      <c r="KUZ55" s="1116"/>
      <c r="KVA55" s="1116"/>
      <c r="KVB55" s="1116"/>
      <c r="KVC55" s="1116"/>
      <c r="KVD55" s="1116"/>
      <c r="KVE55" s="1116"/>
      <c r="KVF55" s="1116"/>
      <c r="KVG55" s="1116"/>
      <c r="KVH55" s="1116"/>
      <c r="KVI55" s="1116"/>
      <c r="KVJ55" s="1116"/>
      <c r="KVK55" s="1116"/>
      <c r="KVL55" s="1116"/>
      <c r="KVM55" s="1116"/>
      <c r="KVN55" s="1116"/>
      <c r="KVO55" s="1116"/>
      <c r="KVP55" s="1116"/>
      <c r="KVQ55" s="1116"/>
      <c r="KVR55" s="1116"/>
      <c r="KVS55" s="1116"/>
      <c r="KVT55" s="1116"/>
      <c r="KVU55" s="1116"/>
      <c r="KVV55" s="1116"/>
      <c r="KVW55" s="1116"/>
      <c r="KVX55" s="1116"/>
      <c r="KVY55" s="1116"/>
      <c r="KVZ55" s="1116"/>
      <c r="KWA55" s="1116"/>
      <c r="KWB55" s="1116"/>
      <c r="KWC55" s="1116"/>
      <c r="KWD55" s="1116"/>
      <c r="KWE55" s="1116"/>
      <c r="KWF55" s="1116"/>
      <c r="KWG55" s="1116"/>
      <c r="KWH55" s="1116"/>
      <c r="KWI55" s="1116"/>
      <c r="KWJ55" s="1116"/>
      <c r="KWK55" s="1116"/>
      <c r="KWL55" s="1116"/>
      <c r="KWM55" s="1116"/>
      <c r="KWN55" s="1116"/>
      <c r="KWO55" s="1116"/>
      <c r="KWP55" s="1116"/>
      <c r="KWQ55" s="1116"/>
      <c r="KWR55" s="1116"/>
      <c r="KWS55" s="1116"/>
      <c r="KWT55" s="1116"/>
      <c r="KWU55" s="1116"/>
      <c r="KWV55" s="1116"/>
      <c r="KWW55" s="1116"/>
      <c r="KWX55" s="1116"/>
      <c r="KWY55" s="1116"/>
      <c r="KWZ55" s="1116"/>
      <c r="KXA55" s="1116"/>
      <c r="KXB55" s="1116"/>
      <c r="KXC55" s="1116"/>
      <c r="KXD55" s="1116"/>
      <c r="KXE55" s="1116"/>
      <c r="KXF55" s="1116"/>
      <c r="KXG55" s="1116"/>
      <c r="KXH55" s="1116"/>
      <c r="KXI55" s="1116"/>
      <c r="KXJ55" s="1116"/>
      <c r="KXK55" s="1116"/>
      <c r="KXL55" s="1116"/>
      <c r="KXM55" s="1116"/>
      <c r="KXN55" s="1116"/>
      <c r="KXO55" s="1116"/>
      <c r="KXP55" s="1116"/>
      <c r="KXQ55" s="1116"/>
      <c r="KXR55" s="1116"/>
      <c r="KXS55" s="1116"/>
      <c r="KXT55" s="1116"/>
      <c r="KXU55" s="1116"/>
      <c r="KXV55" s="1116"/>
      <c r="KXW55" s="1116"/>
      <c r="KXX55" s="1116"/>
      <c r="KXY55" s="1116"/>
      <c r="KXZ55" s="1116"/>
      <c r="KYA55" s="1116"/>
      <c r="KYB55" s="1116"/>
      <c r="KYC55" s="1116"/>
      <c r="KYD55" s="1116"/>
      <c r="KYE55" s="1116"/>
      <c r="KYF55" s="1116"/>
      <c r="KYG55" s="1116"/>
      <c r="KYH55" s="1116"/>
      <c r="KYI55" s="1116"/>
      <c r="KYJ55" s="1116"/>
      <c r="KYK55" s="1116"/>
      <c r="KYL55" s="1116"/>
      <c r="KYM55" s="1116"/>
      <c r="KYN55" s="1116"/>
      <c r="KYO55" s="1116"/>
      <c r="KYP55" s="1116"/>
      <c r="KYQ55" s="1116"/>
      <c r="KYR55" s="1116"/>
      <c r="KYS55" s="1116"/>
      <c r="KYT55" s="1116"/>
      <c r="KYU55" s="1116"/>
      <c r="KYV55" s="1116"/>
      <c r="KYW55" s="1116"/>
      <c r="KYX55" s="1116"/>
      <c r="KYY55" s="1116"/>
      <c r="KYZ55" s="1116"/>
      <c r="KZA55" s="1116"/>
      <c r="KZB55" s="1116"/>
      <c r="KZC55" s="1116"/>
      <c r="KZD55" s="1116"/>
      <c r="KZE55" s="1116"/>
      <c r="KZF55" s="1116"/>
      <c r="KZG55" s="1116"/>
      <c r="KZH55" s="1116"/>
      <c r="KZI55" s="1116"/>
      <c r="KZJ55" s="1116"/>
      <c r="KZK55" s="1116"/>
      <c r="KZL55" s="1116"/>
      <c r="KZM55" s="1116"/>
      <c r="KZN55" s="1116"/>
      <c r="KZO55" s="1116"/>
      <c r="KZP55" s="1116"/>
      <c r="KZQ55" s="1116"/>
      <c r="KZR55" s="1116"/>
      <c r="KZS55" s="1116"/>
      <c r="KZT55" s="1116"/>
      <c r="KZU55" s="1116"/>
      <c r="KZV55" s="1116"/>
      <c r="KZW55" s="1116"/>
      <c r="KZX55" s="1116"/>
      <c r="KZY55" s="1116"/>
      <c r="KZZ55" s="1116"/>
      <c r="LAA55" s="1116"/>
      <c r="LAB55" s="1116"/>
      <c r="LAC55" s="1116"/>
      <c r="LAD55" s="1116"/>
      <c r="LAE55" s="1116"/>
      <c r="LAF55" s="1116"/>
      <c r="LAG55" s="1116"/>
      <c r="LAH55" s="1116"/>
      <c r="LAI55" s="1116"/>
      <c r="LAJ55" s="1116"/>
      <c r="LAK55" s="1116"/>
      <c r="LAL55" s="1116"/>
      <c r="LAM55" s="1116"/>
      <c r="LAN55" s="1116"/>
      <c r="LAO55" s="1116"/>
      <c r="LAP55" s="1116"/>
      <c r="LAQ55" s="1116"/>
      <c r="LAR55" s="1116"/>
      <c r="LAS55" s="1116"/>
      <c r="LAT55" s="1116"/>
      <c r="LAU55" s="1116"/>
      <c r="LAV55" s="1116"/>
      <c r="LAW55" s="1116"/>
      <c r="LAX55" s="1116"/>
      <c r="LAY55" s="1116"/>
      <c r="LAZ55" s="1116"/>
      <c r="LBA55" s="1116"/>
      <c r="LBB55" s="1116"/>
      <c r="LBC55" s="1116"/>
      <c r="LBD55" s="1116"/>
      <c r="LBE55" s="1116"/>
      <c r="LBF55" s="1116"/>
      <c r="LBG55" s="1116"/>
      <c r="LBH55" s="1116"/>
      <c r="LBI55" s="1116"/>
      <c r="LBJ55" s="1116"/>
      <c r="LBK55" s="1116"/>
      <c r="LBL55" s="1116"/>
      <c r="LBM55" s="1116"/>
      <c r="LBN55" s="1116"/>
      <c r="LBO55" s="1116"/>
      <c r="LBP55" s="1116"/>
      <c r="LBQ55" s="1116"/>
      <c r="LBR55" s="1116"/>
      <c r="LBS55" s="1116"/>
      <c r="LBT55" s="1116"/>
      <c r="LBU55" s="1116"/>
      <c r="LBV55" s="1116"/>
      <c r="LBW55" s="1116"/>
      <c r="LBX55" s="1116"/>
      <c r="LBY55" s="1116"/>
      <c r="LBZ55" s="1116"/>
      <c r="LCA55" s="1116"/>
      <c r="LCB55" s="1116"/>
      <c r="LCC55" s="1116"/>
      <c r="LCD55" s="1116"/>
      <c r="LCE55" s="1116"/>
      <c r="LCF55" s="1116"/>
      <c r="LCG55" s="1116"/>
      <c r="LCH55" s="1116"/>
      <c r="LCI55" s="1116"/>
      <c r="LCJ55" s="1116"/>
      <c r="LCK55" s="1116"/>
      <c r="LCL55" s="1116"/>
      <c r="LCM55" s="1116"/>
      <c r="LCN55" s="1116"/>
      <c r="LCO55" s="1116"/>
      <c r="LCP55" s="1116"/>
      <c r="LCQ55" s="1116"/>
      <c r="LCR55" s="1116"/>
      <c r="LCS55" s="1116"/>
      <c r="LCT55" s="1116"/>
      <c r="LCU55" s="1116"/>
      <c r="LCV55" s="1116"/>
      <c r="LCW55" s="1116"/>
      <c r="LCX55" s="1116"/>
      <c r="LCY55" s="1116"/>
      <c r="LCZ55" s="1116"/>
      <c r="LDA55" s="1116"/>
      <c r="LDB55" s="1116"/>
      <c r="LDC55" s="1116"/>
      <c r="LDD55" s="1116"/>
      <c r="LDE55" s="1116"/>
      <c r="LDF55" s="1116"/>
      <c r="LDG55" s="1116"/>
      <c r="LDH55" s="1116"/>
      <c r="LDI55" s="1116"/>
      <c r="LDJ55" s="1116"/>
      <c r="LDK55" s="1116"/>
      <c r="LDL55" s="1116"/>
      <c r="LDM55" s="1116"/>
      <c r="LDN55" s="1116"/>
      <c r="LDO55" s="1116"/>
      <c r="LDP55" s="1116"/>
      <c r="LDQ55" s="1116"/>
      <c r="LDR55" s="1116"/>
      <c r="LDS55" s="1116"/>
      <c r="LDT55" s="1116"/>
      <c r="LDU55" s="1116"/>
      <c r="LDV55" s="1116"/>
      <c r="LDW55" s="1116"/>
      <c r="LDX55" s="1116"/>
      <c r="LDY55" s="1116"/>
      <c r="LDZ55" s="1116"/>
      <c r="LEA55" s="1116"/>
      <c r="LEB55" s="1116"/>
      <c r="LEC55" s="1116"/>
      <c r="LED55" s="1116"/>
      <c r="LEE55" s="1116"/>
      <c r="LEF55" s="1116"/>
      <c r="LEG55" s="1116"/>
      <c r="LEH55" s="1116"/>
      <c r="LEI55" s="1116"/>
      <c r="LEJ55" s="1116"/>
      <c r="LEK55" s="1116"/>
      <c r="LEL55" s="1116"/>
      <c r="LEM55" s="1116"/>
      <c r="LEN55" s="1116"/>
      <c r="LEO55" s="1116"/>
      <c r="LEP55" s="1116"/>
      <c r="LEQ55" s="1116"/>
      <c r="LER55" s="1116"/>
      <c r="LES55" s="1116"/>
      <c r="LET55" s="1116"/>
      <c r="LEU55" s="1116"/>
      <c r="LEV55" s="1116"/>
      <c r="LEW55" s="1116"/>
      <c r="LEX55" s="1116"/>
      <c r="LEY55" s="1116"/>
      <c r="LEZ55" s="1116"/>
      <c r="LFA55" s="1116"/>
      <c r="LFB55" s="1116"/>
      <c r="LFC55" s="1116"/>
      <c r="LFD55" s="1116"/>
      <c r="LFE55" s="1116"/>
      <c r="LFF55" s="1116"/>
      <c r="LFG55" s="1116"/>
      <c r="LFH55" s="1116"/>
      <c r="LFI55" s="1116"/>
      <c r="LFJ55" s="1116"/>
      <c r="LFK55" s="1116"/>
      <c r="LFL55" s="1116"/>
      <c r="LFM55" s="1116"/>
      <c r="LFN55" s="1116"/>
      <c r="LFO55" s="1116"/>
      <c r="LFP55" s="1116"/>
      <c r="LFQ55" s="1116"/>
      <c r="LFR55" s="1116"/>
      <c r="LFS55" s="1116"/>
      <c r="LFT55" s="1116"/>
      <c r="LFU55" s="1116"/>
      <c r="LFV55" s="1116"/>
      <c r="LFW55" s="1116"/>
      <c r="LFX55" s="1116"/>
      <c r="LFY55" s="1116"/>
      <c r="LFZ55" s="1116"/>
      <c r="LGA55" s="1116"/>
      <c r="LGB55" s="1116"/>
      <c r="LGC55" s="1116"/>
      <c r="LGD55" s="1116"/>
      <c r="LGE55" s="1116"/>
      <c r="LGF55" s="1116"/>
      <c r="LGG55" s="1116"/>
      <c r="LGH55" s="1116"/>
      <c r="LGI55" s="1116"/>
      <c r="LGJ55" s="1116"/>
      <c r="LGK55" s="1116"/>
      <c r="LGL55" s="1116"/>
      <c r="LGM55" s="1116"/>
      <c r="LGN55" s="1116"/>
      <c r="LGO55" s="1116"/>
      <c r="LGP55" s="1116"/>
      <c r="LGQ55" s="1116"/>
      <c r="LGR55" s="1116"/>
      <c r="LGS55" s="1116"/>
      <c r="LGT55" s="1116"/>
      <c r="LGU55" s="1116"/>
      <c r="LGV55" s="1116"/>
      <c r="LGW55" s="1116"/>
      <c r="LGX55" s="1116"/>
      <c r="LGY55" s="1116"/>
      <c r="LGZ55" s="1116"/>
      <c r="LHA55" s="1116"/>
      <c r="LHB55" s="1116"/>
      <c r="LHC55" s="1116"/>
      <c r="LHD55" s="1116"/>
      <c r="LHE55" s="1116"/>
      <c r="LHF55" s="1116"/>
      <c r="LHG55" s="1116"/>
      <c r="LHH55" s="1116"/>
      <c r="LHI55" s="1116"/>
      <c r="LHJ55" s="1116"/>
      <c r="LHK55" s="1116"/>
      <c r="LHL55" s="1116"/>
      <c r="LHM55" s="1116"/>
      <c r="LHN55" s="1116"/>
      <c r="LHO55" s="1116"/>
      <c r="LHP55" s="1116"/>
      <c r="LHQ55" s="1116"/>
      <c r="LHR55" s="1116"/>
      <c r="LHS55" s="1116"/>
      <c r="LHT55" s="1116"/>
      <c r="LHU55" s="1116"/>
      <c r="LHV55" s="1116"/>
      <c r="LHW55" s="1116"/>
      <c r="LHX55" s="1116"/>
      <c r="LHY55" s="1116"/>
      <c r="LHZ55" s="1116"/>
      <c r="LIA55" s="1116"/>
      <c r="LIB55" s="1116"/>
      <c r="LIC55" s="1116"/>
      <c r="LID55" s="1116"/>
      <c r="LIE55" s="1116"/>
      <c r="LIF55" s="1116"/>
      <c r="LIG55" s="1116"/>
      <c r="LIH55" s="1116"/>
      <c r="LII55" s="1116"/>
      <c r="LIJ55" s="1116"/>
      <c r="LIK55" s="1116"/>
      <c r="LIL55" s="1116"/>
      <c r="LIM55" s="1116"/>
      <c r="LIN55" s="1116"/>
      <c r="LIO55" s="1116"/>
      <c r="LIP55" s="1116"/>
      <c r="LIQ55" s="1116"/>
      <c r="LIR55" s="1116"/>
      <c r="LIS55" s="1116"/>
      <c r="LIT55" s="1116"/>
      <c r="LIU55" s="1116"/>
      <c r="LIV55" s="1116"/>
      <c r="LIW55" s="1116"/>
      <c r="LIX55" s="1116"/>
      <c r="LIY55" s="1116"/>
      <c r="LIZ55" s="1116"/>
      <c r="LJA55" s="1116"/>
      <c r="LJB55" s="1116"/>
      <c r="LJC55" s="1116"/>
      <c r="LJD55" s="1116"/>
      <c r="LJE55" s="1116"/>
      <c r="LJF55" s="1116"/>
      <c r="LJG55" s="1116"/>
      <c r="LJH55" s="1116"/>
      <c r="LJI55" s="1116"/>
      <c r="LJJ55" s="1116"/>
      <c r="LJK55" s="1116"/>
      <c r="LJL55" s="1116"/>
      <c r="LJM55" s="1116"/>
      <c r="LJN55" s="1116"/>
      <c r="LJO55" s="1116"/>
      <c r="LJP55" s="1116"/>
      <c r="LJQ55" s="1116"/>
      <c r="LJR55" s="1116"/>
      <c r="LJS55" s="1116"/>
      <c r="LJT55" s="1116"/>
      <c r="LJU55" s="1116"/>
      <c r="LJV55" s="1116"/>
      <c r="LJW55" s="1116"/>
      <c r="LJX55" s="1116"/>
      <c r="LJY55" s="1116"/>
      <c r="LJZ55" s="1116"/>
      <c r="LKA55" s="1116"/>
      <c r="LKB55" s="1116"/>
      <c r="LKC55" s="1116"/>
      <c r="LKD55" s="1116"/>
      <c r="LKE55" s="1116"/>
      <c r="LKF55" s="1116"/>
      <c r="LKG55" s="1116"/>
      <c r="LKH55" s="1116"/>
      <c r="LKI55" s="1116"/>
      <c r="LKJ55" s="1116"/>
      <c r="LKK55" s="1116"/>
      <c r="LKL55" s="1116"/>
      <c r="LKM55" s="1116"/>
      <c r="LKN55" s="1116"/>
      <c r="LKO55" s="1116"/>
      <c r="LKP55" s="1116"/>
      <c r="LKQ55" s="1116"/>
      <c r="LKR55" s="1116"/>
      <c r="LKS55" s="1116"/>
      <c r="LKT55" s="1116"/>
      <c r="LKU55" s="1116"/>
      <c r="LKV55" s="1116"/>
      <c r="LKW55" s="1116"/>
      <c r="LKX55" s="1116"/>
      <c r="LKY55" s="1116"/>
      <c r="LKZ55" s="1116"/>
      <c r="LLA55" s="1116"/>
      <c r="LLB55" s="1116"/>
      <c r="LLC55" s="1116"/>
      <c r="LLD55" s="1116"/>
      <c r="LLE55" s="1116"/>
      <c r="LLF55" s="1116"/>
      <c r="LLG55" s="1116"/>
      <c r="LLH55" s="1116"/>
      <c r="LLI55" s="1116"/>
      <c r="LLJ55" s="1116"/>
      <c r="LLK55" s="1116"/>
      <c r="LLL55" s="1116"/>
      <c r="LLM55" s="1116"/>
      <c r="LLN55" s="1116"/>
      <c r="LLO55" s="1116"/>
      <c r="LLP55" s="1116"/>
      <c r="LLQ55" s="1116"/>
      <c r="LLR55" s="1116"/>
      <c r="LLS55" s="1116"/>
      <c r="LLT55" s="1116"/>
      <c r="LLU55" s="1116"/>
      <c r="LLV55" s="1116"/>
      <c r="LLW55" s="1116"/>
      <c r="LLX55" s="1116"/>
      <c r="LLY55" s="1116"/>
      <c r="LLZ55" s="1116"/>
      <c r="LMA55" s="1116"/>
      <c r="LMB55" s="1116"/>
      <c r="LMC55" s="1116"/>
      <c r="LMD55" s="1116"/>
      <c r="LME55" s="1116"/>
      <c r="LMF55" s="1116"/>
      <c r="LMG55" s="1116"/>
      <c r="LMH55" s="1116"/>
      <c r="LMI55" s="1116"/>
      <c r="LMJ55" s="1116"/>
      <c r="LMK55" s="1116"/>
      <c r="LML55" s="1116"/>
      <c r="LMM55" s="1116"/>
      <c r="LMN55" s="1116"/>
      <c r="LMO55" s="1116"/>
      <c r="LMP55" s="1116"/>
      <c r="LMQ55" s="1116"/>
      <c r="LMR55" s="1116"/>
      <c r="LMS55" s="1116"/>
      <c r="LMT55" s="1116"/>
      <c r="LMU55" s="1116"/>
      <c r="LMV55" s="1116"/>
      <c r="LMW55" s="1116"/>
      <c r="LMX55" s="1116"/>
      <c r="LMY55" s="1116"/>
      <c r="LMZ55" s="1116"/>
      <c r="LNA55" s="1116"/>
      <c r="LNB55" s="1116"/>
      <c r="LNC55" s="1116"/>
      <c r="LND55" s="1116"/>
      <c r="LNE55" s="1116"/>
      <c r="LNF55" s="1116"/>
      <c r="LNG55" s="1116"/>
      <c r="LNH55" s="1116"/>
      <c r="LNI55" s="1116"/>
      <c r="LNJ55" s="1116"/>
      <c r="LNK55" s="1116"/>
      <c r="LNL55" s="1116"/>
      <c r="LNM55" s="1116"/>
      <c r="LNN55" s="1116"/>
      <c r="LNO55" s="1116"/>
      <c r="LNP55" s="1116"/>
      <c r="LNQ55" s="1116"/>
      <c r="LNR55" s="1116"/>
      <c r="LNS55" s="1116"/>
      <c r="LNT55" s="1116"/>
      <c r="LNU55" s="1116"/>
      <c r="LNV55" s="1116"/>
      <c r="LNW55" s="1116"/>
      <c r="LNX55" s="1116"/>
      <c r="LNY55" s="1116"/>
      <c r="LNZ55" s="1116"/>
      <c r="LOA55" s="1116"/>
      <c r="LOB55" s="1116"/>
      <c r="LOC55" s="1116"/>
      <c r="LOD55" s="1116"/>
      <c r="LOE55" s="1116"/>
      <c r="LOF55" s="1116"/>
      <c r="LOG55" s="1116"/>
      <c r="LOH55" s="1116"/>
      <c r="LOI55" s="1116"/>
      <c r="LOJ55" s="1116"/>
      <c r="LOK55" s="1116"/>
      <c r="LOL55" s="1116"/>
      <c r="LOM55" s="1116"/>
      <c r="LON55" s="1116"/>
      <c r="LOO55" s="1116"/>
      <c r="LOP55" s="1116"/>
      <c r="LOQ55" s="1116"/>
      <c r="LOR55" s="1116"/>
      <c r="LOS55" s="1116"/>
      <c r="LOT55" s="1116"/>
      <c r="LOU55" s="1116"/>
      <c r="LOV55" s="1116"/>
      <c r="LOW55" s="1116"/>
      <c r="LOX55" s="1116"/>
      <c r="LOY55" s="1116"/>
      <c r="LOZ55" s="1116"/>
      <c r="LPA55" s="1116"/>
      <c r="LPB55" s="1116"/>
      <c r="LPC55" s="1116"/>
      <c r="LPD55" s="1116"/>
      <c r="LPE55" s="1116"/>
      <c r="LPF55" s="1116"/>
      <c r="LPG55" s="1116"/>
      <c r="LPH55" s="1116"/>
      <c r="LPI55" s="1116"/>
      <c r="LPJ55" s="1116"/>
      <c r="LPK55" s="1116"/>
      <c r="LPL55" s="1116"/>
      <c r="LPM55" s="1116"/>
      <c r="LPN55" s="1116"/>
      <c r="LPO55" s="1116"/>
      <c r="LPP55" s="1116"/>
      <c r="LPQ55" s="1116"/>
      <c r="LPR55" s="1116"/>
      <c r="LPS55" s="1116"/>
      <c r="LPT55" s="1116"/>
      <c r="LPU55" s="1116"/>
      <c r="LPV55" s="1116"/>
      <c r="LPW55" s="1116"/>
      <c r="LPX55" s="1116"/>
      <c r="LPY55" s="1116"/>
      <c r="LPZ55" s="1116"/>
      <c r="LQA55" s="1116"/>
      <c r="LQB55" s="1116"/>
      <c r="LQC55" s="1116"/>
      <c r="LQD55" s="1116"/>
      <c r="LQE55" s="1116"/>
      <c r="LQF55" s="1116"/>
      <c r="LQG55" s="1116"/>
      <c r="LQH55" s="1116"/>
      <c r="LQI55" s="1116"/>
      <c r="LQJ55" s="1116"/>
      <c r="LQK55" s="1116"/>
      <c r="LQL55" s="1116"/>
      <c r="LQM55" s="1116"/>
      <c r="LQN55" s="1116"/>
      <c r="LQO55" s="1116"/>
      <c r="LQP55" s="1116"/>
      <c r="LQQ55" s="1116"/>
      <c r="LQR55" s="1116"/>
      <c r="LQS55" s="1116"/>
      <c r="LQT55" s="1116"/>
      <c r="LQU55" s="1116"/>
      <c r="LQV55" s="1116"/>
      <c r="LQW55" s="1116"/>
      <c r="LQX55" s="1116"/>
      <c r="LQY55" s="1116"/>
      <c r="LQZ55" s="1116"/>
      <c r="LRA55" s="1116"/>
      <c r="LRB55" s="1116"/>
      <c r="LRC55" s="1116"/>
      <c r="LRD55" s="1116"/>
      <c r="LRE55" s="1116"/>
      <c r="LRF55" s="1116"/>
      <c r="LRG55" s="1116"/>
      <c r="LRH55" s="1116"/>
      <c r="LRI55" s="1116"/>
      <c r="LRJ55" s="1116"/>
      <c r="LRK55" s="1116"/>
      <c r="LRL55" s="1116"/>
      <c r="LRM55" s="1116"/>
      <c r="LRN55" s="1116"/>
      <c r="LRO55" s="1116"/>
      <c r="LRP55" s="1116"/>
      <c r="LRQ55" s="1116"/>
      <c r="LRR55" s="1116"/>
      <c r="LRS55" s="1116"/>
      <c r="LRT55" s="1116"/>
      <c r="LRU55" s="1116"/>
      <c r="LRV55" s="1116"/>
      <c r="LRW55" s="1116"/>
      <c r="LRX55" s="1116"/>
      <c r="LRY55" s="1116"/>
      <c r="LRZ55" s="1116"/>
      <c r="LSA55" s="1116"/>
      <c r="LSB55" s="1116"/>
      <c r="LSC55" s="1116"/>
      <c r="LSD55" s="1116"/>
      <c r="LSE55" s="1116"/>
      <c r="LSF55" s="1116"/>
      <c r="LSG55" s="1116"/>
      <c r="LSH55" s="1116"/>
      <c r="LSI55" s="1116"/>
      <c r="LSJ55" s="1116"/>
      <c r="LSK55" s="1116"/>
      <c r="LSL55" s="1116"/>
      <c r="LSM55" s="1116"/>
      <c r="LSN55" s="1116"/>
      <c r="LSO55" s="1116"/>
      <c r="LSP55" s="1116"/>
      <c r="LSQ55" s="1116"/>
      <c r="LSR55" s="1116"/>
      <c r="LSS55" s="1116"/>
      <c r="LST55" s="1116"/>
      <c r="LSU55" s="1116"/>
      <c r="LSV55" s="1116"/>
      <c r="LSW55" s="1116"/>
      <c r="LSX55" s="1116"/>
      <c r="LSY55" s="1116"/>
      <c r="LSZ55" s="1116"/>
      <c r="LTA55" s="1116"/>
      <c r="LTB55" s="1116"/>
      <c r="LTC55" s="1116"/>
      <c r="LTD55" s="1116"/>
      <c r="LTE55" s="1116"/>
      <c r="LTF55" s="1116"/>
      <c r="LTG55" s="1116"/>
      <c r="LTH55" s="1116"/>
      <c r="LTI55" s="1116"/>
      <c r="LTJ55" s="1116"/>
      <c r="LTK55" s="1116"/>
      <c r="LTL55" s="1116"/>
      <c r="LTM55" s="1116"/>
      <c r="LTN55" s="1116"/>
      <c r="LTO55" s="1116"/>
      <c r="LTP55" s="1116"/>
      <c r="LTQ55" s="1116"/>
      <c r="LTR55" s="1116"/>
      <c r="LTS55" s="1116"/>
      <c r="LTT55" s="1116"/>
      <c r="LTU55" s="1116"/>
      <c r="LTV55" s="1116"/>
      <c r="LTW55" s="1116"/>
      <c r="LTX55" s="1116"/>
      <c r="LTY55" s="1116"/>
      <c r="LTZ55" s="1116"/>
      <c r="LUA55" s="1116"/>
      <c r="LUB55" s="1116"/>
      <c r="LUC55" s="1116"/>
      <c r="LUD55" s="1116"/>
      <c r="LUE55" s="1116"/>
      <c r="LUF55" s="1116"/>
      <c r="LUG55" s="1116"/>
      <c r="LUH55" s="1116"/>
      <c r="LUI55" s="1116"/>
      <c r="LUJ55" s="1116"/>
      <c r="LUK55" s="1116"/>
      <c r="LUL55" s="1116"/>
      <c r="LUM55" s="1116"/>
      <c r="LUN55" s="1116"/>
      <c r="LUO55" s="1116"/>
      <c r="LUP55" s="1116"/>
      <c r="LUQ55" s="1116"/>
      <c r="LUR55" s="1116"/>
      <c r="LUS55" s="1116"/>
      <c r="LUT55" s="1116"/>
      <c r="LUU55" s="1116"/>
      <c r="LUV55" s="1116"/>
      <c r="LUW55" s="1116"/>
      <c r="LUX55" s="1116"/>
      <c r="LUY55" s="1116"/>
      <c r="LUZ55" s="1116"/>
      <c r="LVA55" s="1116"/>
      <c r="LVB55" s="1116"/>
      <c r="LVC55" s="1116"/>
      <c r="LVD55" s="1116"/>
      <c r="LVE55" s="1116"/>
      <c r="LVF55" s="1116"/>
      <c r="LVG55" s="1116"/>
      <c r="LVH55" s="1116"/>
      <c r="LVI55" s="1116"/>
      <c r="LVJ55" s="1116"/>
      <c r="LVK55" s="1116"/>
      <c r="LVL55" s="1116"/>
      <c r="LVM55" s="1116"/>
      <c r="LVN55" s="1116"/>
      <c r="LVO55" s="1116"/>
      <c r="LVP55" s="1116"/>
      <c r="LVQ55" s="1116"/>
      <c r="LVR55" s="1116"/>
      <c r="LVS55" s="1116"/>
      <c r="LVT55" s="1116"/>
      <c r="LVU55" s="1116"/>
      <c r="LVV55" s="1116"/>
      <c r="LVW55" s="1116"/>
      <c r="LVX55" s="1116"/>
      <c r="LVY55" s="1116"/>
      <c r="LVZ55" s="1116"/>
      <c r="LWA55" s="1116"/>
      <c r="LWB55" s="1116"/>
      <c r="LWC55" s="1116"/>
      <c r="LWD55" s="1116"/>
      <c r="LWE55" s="1116"/>
      <c r="LWF55" s="1116"/>
      <c r="LWG55" s="1116"/>
      <c r="LWH55" s="1116"/>
      <c r="LWI55" s="1116"/>
      <c r="LWJ55" s="1116"/>
      <c r="LWK55" s="1116"/>
      <c r="LWL55" s="1116"/>
      <c r="LWM55" s="1116"/>
      <c r="LWN55" s="1116"/>
      <c r="LWO55" s="1116"/>
      <c r="LWP55" s="1116"/>
      <c r="LWQ55" s="1116"/>
      <c r="LWR55" s="1116"/>
      <c r="LWS55" s="1116"/>
      <c r="LWT55" s="1116"/>
      <c r="LWU55" s="1116"/>
      <c r="LWV55" s="1116"/>
      <c r="LWW55" s="1116"/>
      <c r="LWX55" s="1116"/>
      <c r="LWY55" s="1116"/>
      <c r="LWZ55" s="1116"/>
      <c r="LXA55" s="1116"/>
      <c r="LXB55" s="1116"/>
      <c r="LXC55" s="1116"/>
      <c r="LXD55" s="1116"/>
      <c r="LXE55" s="1116"/>
      <c r="LXF55" s="1116"/>
      <c r="LXG55" s="1116"/>
      <c r="LXH55" s="1116"/>
      <c r="LXI55" s="1116"/>
      <c r="LXJ55" s="1116"/>
      <c r="LXK55" s="1116"/>
      <c r="LXL55" s="1116"/>
      <c r="LXM55" s="1116"/>
      <c r="LXN55" s="1116"/>
      <c r="LXO55" s="1116"/>
      <c r="LXP55" s="1116"/>
      <c r="LXQ55" s="1116"/>
      <c r="LXR55" s="1116"/>
      <c r="LXS55" s="1116"/>
      <c r="LXT55" s="1116"/>
      <c r="LXU55" s="1116"/>
      <c r="LXV55" s="1116"/>
      <c r="LXW55" s="1116"/>
      <c r="LXX55" s="1116"/>
      <c r="LXY55" s="1116"/>
      <c r="LXZ55" s="1116"/>
      <c r="LYA55" s="1116"/>
      <c r="LYB55" s="1116"/>
      <c r="LYC55" s="1116"/>
      <c r="LYD55" s="1116"/>
      <c r="LYE55" s="1116"/>
      <c r="LYF55" s="1116"/>
      <c r="LYG55" s="1116"/>
      <c r="LYH55" s="1116"/>
      <c r="LYI55" s="1116"/>
      <c r="LYJ55" s="1116"/>
      <c r="LYK55" s="1116"/>
      <c r="LYL55" s="1116"/>
      <c r="LYM55" s="1116"/>
      <c r="LYN55" s="1116"/>
      <c r="LYO55" s="1116"/>
      <c r="LYP55" s="1116"/>
      <c r="LYQ55" s="1116"/>
      <c r="LYR55" s="1116"/>
      <c r="LYS55" s="1116"/>
      <c r="LYT55" s="1116"/>
      <c r="LYU55" s="1116"/>
      <c r="LYV55" s="1116"/>
      <c r="LYW55" s="1116"/>
      <c r="LYX55" s="1116"/>
      <c r="LYY55" s="1116"/>
      <c r="LYZ55" s="1116"/>
      <c r="LZA55" s="1116"/>
      <c r="LZB55" s="1116"/>
      <c r="LZC55" s="1116"/>
      <c r="LZD55" s="1116"/>
      <c r="LZE55" s="1116"/>
      <c r="LZF55" s="1116"/>
      <c r="LZG55" s="1116"/>
      <c r="LZH55" s="1116"/>
      <c r="LZI55" s="1116"/>
      <c r="LZJ55" s="1116"/>
      <c r="LZK55" s="1116"/>
      <c r="LZL55" s="1116"/>
      <c r="LZM55" s="1116"/>
      <c r="LZN55" s="1116"/>
      <c r="LZO55" s="1116"/>
      <c r="LZP55" s="1116"/>
      <c r="LZQ55" s="1116"/>
      <c r="LZR55" s="1116"/>
      <c r="LZS55" s="1116"/>
      <c r="LZT55" s="1116"/>
      <c r="LZU55" s="1116"/>
      <c r="LZV55" s="1116"/>
      <c r="LZW55" s="1116"/>
      <c r="LZX55" s="1116"/>
      <c r="LZY55" s="1116"/>
      <c r="LZZ55" s="1116"/>
      <c r="MAA55" s="1116"/>
      <c r="MAB55" s="1116"/>
      <c r="MAC55" s="1116"/>
      <c r="MAD55" s="1116"/>
      <c r="MAE55" s="1116"/>
      <c r="MAF55" s="1116"/>
      <c r="MAG55" s="1116"/>
      <c r="MAH55" s="1116"/>
      <c r="MAI55" s="1116"/>
      <c r="MAJ55" s="1116"/>
      <c r="MAK55" s="1116"/>
      <c r="MAL55" s="1116"/>
      <c r="MAM55" s="1116"/>
      <c r="MAN55" s="1116"/>
      <c r="MAO55" s="1116"/>
      <c r="MAP55" s="1116"/>
      <c r="MAQ55" s="1116"/>
      <c r="MAR55" s="1116"/>
      <c r="MAS55" s="1116"/>
      <c r="MAT55" s="1116"/>
      <c r="MAU55" s="1116"/>
      <c r="MAV55" s="1116"/>
      <c r="MAW55" s="1116"/>
      <c r="MAX55" s="1116"/>
      <c r="MAY55" s="1116"/>
      <c r="MAZ55" s="1116"/>
      <c r="MBA55" s="1116"/>
      <c r="MBB55" s="1116"/>
      <c r="MBC55" s="1116"/>
      <c r="MBD55" s="1116"/>
      <c r="MBE55" s="1116"/>
      <c r="MBF55" s="1116"/>
      <c r="MBG55" s="1116"/>
      <c r="MBH55" s="1116"/>
      <c r="MBI55" s="1116"/>
      <c r="MBJ55" s="1116"/>
      <c r="MBK55" s="1116"/>
      <c r="MBL55" s="1116"/>
      <c r="MBM55" s="1116"/>
      <c r="MBN55" s="1116"/>
      <c r="MBO55" s="1116"/>
      <c r="MBP55" s="1116"/>
      <c r="MBQ55" s="1116"/>
      <c r="MBR55" s="1116"/>
      <c r="MBS55" s="1116"/>
      <c r="MBT55" s="1116"/>
      <c r="MBU55" s="1116"/>
      <c r="MBV55" s="1116"/>
      <c r="MBW55" s="1116"/>
      <c r="MBX55" s="1116"/>
      <c r="MBY55" s="1116"/>
      <c r="MBZ55" s="1116"/>
      <c r="MCA55" s="1116"/>
      <c r="MCB55" s="1116"/>
      <c r="MCC55" s="1116"/>
      <c r="MCD55" s="1116"/>
      <c r="MCE55" s="1116"/>
      <c r="MCF55" s="1116"/>
      <c r="MCG55" s="1116"/>
      <c r="MCH55" s="1116"/>
      <c r="MCI55" s="1116"/>
      <c r="MCJ55" s="1116"/>
      <c r="MCK55" s="1116"/>
      <c r="MCL55" s="1116"/>
      <c r="MCM55" s="1116"/>
      <c r="MCN55" s="1116"/>
      <c r="MCO55" s="1116"/>
      <c r="MCP55" s="1116"/>
      <c r="MCQ55" s="1116"/>
      <c r="MCR55" s="1116"/>
      <c r="MCS55" s="1116"/>
      <c r="MCT55" s="1116"/>
      <c r="MCU55" s="1116"/>
      <c r="MCV55" s="1116"/>
      <c r="MCW55" s="1116"/>
      <c r="MCX55" s="1116"/>
      <c r="MCY55" s="1116"/>
      <c r="MCZ55" s="1116"/>
      <c r="MDA55" s="1116"/>
      <c r="MDB55" s="1116"/>
      <c r="MDC55" s="1116"/>
      <c r="MDD55" s="1116"/>
      <c r="MDE55" s="1116"/>
      <c r="MDF55" s="1116"/>
      <c r="MDG55" s="1116"/>
      <c r="MDH55" s="1116"/>
      <c r="MDI55" s="1116"/>
      <c r="MDJ55" s="1116"/>
      <c r="MDK55" s="1116"/>
      <c r="MDL55" s="1116"/>
      <c r="MDM55" s="1116"/>
      <c r="MDN55" s="1116"/>
      <c r="MDO55" s="1116"/>
      <c r="MDP55" s="1116"/>
      <c r="MDQ55" s="1116"/>
      <c r="MDR55" s="1116"/>
      <c r="MDS55" s="1116"/>
      <c r="MDT55" s="1116"/>
      <c r="MDU55" s="1116"/>
      <c r="MDV55" s="1116"/>
      <c r="MDW55" s="1116"/>
      <c r="MDX55" s="1116"/>
      <c r="MDY55" s="1116"/>
      <c r="MDZ55" s="1116"/>
      <c r="MEA55" s="1116"/>
      <c r="MEB55" s="1116"/>
      <c r="MEC55" s="1116"/>
      <c r="MED55" s="1116"/>
      <c r="MEE55" s="1116"/>
      <c r="MEF55" s="1116"/>
      <c r="MEG55" s="1116"/>
      <c r="MEH55" s="1116"/>
      <c r="MEI55" s="1116"/>
      <c r="MEJ55" s="1116"/>
      <c r="MEK55" s="1116"/>
      <c r="MEL55" s="1116"/>
      <c r="MEM55" s="1116"/>
      <c r="MEN55" s="1116"/>
      <c r="MEO55" s="1116"/>
      <c r="MEP55" s="1116"/>
      <c r="MEQ55" s="1116"/>
      <c r="MER55" s="1116"/>
      <c r="MES55" s="1116"/>
      <c r="MET55" s="1116"/>
      <c r="MEU55" s="1116"/>
      <c r="MEV55" s="1116"/>
      <c r="MEW55" s="1116"/>
      <c r="MEX55" s="1116"/>
      <c r="MEY55" s="1116"/>
      <c r="MEZ55" s="1116"/>
      <c r="MFA55" s="1116"/>
      <c r="MFB55" s="1116"/>
      <c r="MFC55" s="1116"/>
      <c r="MFD55" s="1116"/>
      <c r="MFE55" s="1116"/>
      <c r="MFF55" s="1116"/>
      <c r="MFG55" s="1116"/>
      <c r="MFH55" s="1116"/>
      <c r="MFI55" s="1116"/>
      <c r="MFJ55" s="1116"/>
      <c r="MFK55" s="1116"/>
      <c r="MFL55" s="1116"/>
      <c r="MFM55" s="1116"/>
      <c r="MFN55" s="1116"/>
      <c r="MFO55" s="1116"/>
      <c r="MFP55" s="1116"/>
      <c r="MFQ55" s="1116"/>
      <c r="MFR55" s="1116"/>
      <c r="MFS55" s="1116"/>
      <c r="MFT55" s="1116"/>
      <c r="MFU55" s="1116"/>
      <c r="MFV55" s="1116"/>
      <c r="MFW55" s="1116"/>
      <c r="MFX55" s="1116"/>
      <c r="MFY55" s="1116"/>
      <c r="MFZ55" s="1116"/>
      <c r="MGA55" s="1116"/>
      <c r="MGB55" s="1116"/>
      <c r="MGC55" s="1116"/>
      <c r="MGD55" s="1116"/>
      <c r="MGE55" s="1116"/>
      <c r="MGF55" s="1116"/>
      <c r="MGG55" s="1116"/>
      <c r="MGH55" s="1116"/>
      <c r="MGI55" s="1116"/>
      <c r="MGJ55" s="1116"/>
      <c r="MGK55" s="1116"/>
      <c r="MGL55" s="1116"/>
      <c r="MGM55" s="1116"/>
      <c r="MGN55" s="1116"/>
      <c r="MGO55" s="1116"/>
      <c r="MGP55" s="1116"/>
      <c r="MGQ55" s="1116"/>
      <c r="MGR55" s="1116"/>
      <c r="MGS55" s="1116"/>
      <c r="MGT55" s="1116"/>
      <c r="MGU55" s="1116"/>
      <c r="MGV55" s="1116"/>
      <c r="MGW55" s="1116"/>
      <c r="MGX55" s="1116"/>
      <c r="MGY55" s="1116"/>
      <c r="MGZ55" s="1116"/>
      <c r="MHA55" s="1116"/>
      <c r="MHB55" s="1116"/>
      <c r="MHC55" s="1116"/>
      <c r="MHD55" s="1116"/>
      <c r="MHE55" s="1116"/>
      <c r="MHF55" s="1116"/>
      <c r="MHG55" s="1116"/>
      <c r="MHH55" s="1116"/>
      <c r="MHI55" s="1116"/>
      <c r="MHJ55" s="1116"/>
      <c r="MHK55" s="1116"/>
      <c r="MHL55" s="1116"/>
      <c r="MHM55" s="1116"/>
      <c r="MHN55" s="1116"/>
      <c r="MHO55" s="1116"/>
      <c r="MHP55" s="1116"/>
      <c r="MHQ55" s="1116"/>
      <c r="MHR55" s="1116"/>
      <c r="MHS55" s="1116"/>
      <c r="MHT55" s="1116"/>
      <c r="MHU55" s="1116"/>
      <c r="MHV55" s="1116"/>
      <c r="MHW55" s="1116"/>
      <c r="MHX55" s="1116"/>
      <c r="MHY55" s="1116"/>
      <c r="MHZ55" s="1116"/>
      <c r="MIA55" s="1116"/>
      <c r="MIB55" s="1116"/>
      <c r="MIC55" s="1116"/>
      <c r="MID55" s="1116"/>
      <c r="MIE55" s="1116"/>
      <c r="MIF55" s="1116"/>
      <c r="MIG55" s="1116"/>
      <c r="MIH55" s="1116"/>
      <c r="MII55" s="1116"/>
      <c r="MIJ55" s="1116"/>
      <c r="MIK55" s="1116"/>
      <c r="MIL55" s="1116"/>
      <c r="MIM55" s="1116"/>
      <c r="MIN55" s="1116"/>
      <c r="MIO55" s="1116"/>
      <c r="MIP55" s="1116"/>
      <c r="MIQ55" s="1116"/>
      <c r="MIR55" s="1116"/>
      <c r="MIS55" s="1116"/>
      <c r="MIT55" s="1116"/>
      <c r="MIU55" s="1116"/>
      <c r="MIV55" s="1116"/>
      <c r="MIW55" s="1116"/>
      <c r="MIX55" s="1116"/>
      <c r="MIY55" s="1116"/>
      <c r="MIZ55" s="1116"/>
      <c r="MJA55" s="1116"/>
      <c r="MJB55" s="1116"/>
      <c r="MJC55" s="1116"/>
      <c r="MJD55" s="1116"/>
      <c r="MJE55" s="1116"/>
      <c r="MJF55" s="1116"/>
      <c r="MJG55" s="1116"/>
      <c r="MJH55" s="1116"/>
      <c r="MJI55" s="1116"/>
      <c r="MJJ55" s="1116"/>
      <c r="MJK55" s="1116"/>
      <c r="MJL55" s="1116"/>
      <c r="MJM55" s="1116"/>
      <c r="MJN55" s="1116"/>
      <c r="MJO55" s="1116"/>
      <c r="MJP55" s="1116"/>
      <c r="MJQ55" s="1116"/>
      <c r="MJR55" s="1116"/>
      <c r="MJS55" s="1116"/>
      <c r="MJT55" s="1116"/>
      <c r="MJU55" s="1116"/>
      <c r="MJV55" s="1116"/>
      <c r="MJW55" s="1116"/>
      <c r="MJX55" s="1116"/>
      <c r="MJY55" s="1116"/>
      <c r="MJZ55" s="1116"/>
      <c r="MKA55" s="1116"/>
      <c r="MKB55" s="1116"/>
      <c r="MKC55" s="1116"/>
      <c r="MKD55" s="1116"/>
      <c r="MKE55" s="1116"/>
      <c r="MKF55" s="1116"/>
      <c r="MKG55" s="1116"/>
      <c r="MKH55" s="1116"/>
      <c r="MKI55" s="1116"/>
      <c r="MKJ55" s="1116"/>
      <c r="MKK55" s="1116"/>
      <c r="MKL55" s="1116"/>
      <c r="MKM55" s="1116"/>
      <c r="MKN55" s="1116"/>
      <c r="MKO55" s="1116"/>
      <c r="MKP55" s="1116"/>
      <c r="MKQ55" s="1116"/>
      <c r="MKR55" s="1116"/>
      <c r="MKS55" s="1116"/>
      <c r="MKT55" s="1116"/>
      <c r="MKU55" s="1116"/>
      <c r="MKV55" s="1116"/>
      <c r="MKW55" s="1116"/>
      <c r="MKX55" s="1116"/>
      <c r="MKY55" s="1116"/>
      <c r="MKZ55" s="1116"/>
      <c r="MLA55" s="1116"/>
      <c r="MLB55" s="1116"/>
      <c r="MLC55" s="1116"/>
      <c r="MLD55" s="1116"/>
      <c r="MLE55" s="1116"/>
      <c r="MLF55" s="1116"/>
      <c r="MLG55" s="1116"/>
      <c r="MLH55" s="1116"/>
      <c r="MLI55" s="1116"/>
      <c r="MLJ55" s="1116"/>
      <c r="MLK55" s="1116"/>
      <c r="MLL55" s="1116"/>
      <c r="MLM55" s="1116"/>
      <c r="MLN55" s="1116"/>
      <c r="MLO55" s="1116"/>
      <c r="MLP55" s="1116"/>
      <c r="MLQ55" s="1116"/>
      <c r="MLR55" s="1116"/>
      <c r="MLS55" s="1116"/>
      <c r="MLT55" s="1116"/>
      <c r="MLU55" s="1116"/>
      <c r="MLV55" s="1116"/>
      <c r="MLW55" s="1116"/>
      <c r="MLX55" s="1116"/>
      <c r="MLY55" s="1116"/>
      <c r="MLZ55" s="1116"/>
      <c r="MMA55" s="1116"/>
      <c r="MMB55" s="1116"/>
      <c r="MMC55" s="1116"/>
      <c r="MMD55" s="1116"/>
      <c r="MME55" s="1116"/>
      <c r="MMF55" s="1116"/>
      <c r="MMG55" s="1116"/>
      <c r="MMH55" s="1116"/>
      <c r="MMI55" s="1116"/>
      <c r="MMJ55" s="1116"/>
      <c r="MMK55" s="1116"/>
      <c r="MML55" s="1116"/>
      <c r="MMM55" s="1116"/>
      <c r="MMN55" s="1116"/>
      <c r="MMO55" s="1116"/>
      <c r="MMP55" s="1116"/>
      <c r="MMQ55" s="1116"/>
      <c r="MMR55" s="1116"/>
      <c r="MMS55" s="1116"/>
      <c r="MMT55" s="1116"/>
      <c r="MMU55" s="1116"/>
      <c r="MMV55" s="1116"/>
      <c r="MMW55" s="1116"/>
      <c r="MMX55" s="1116"/>
      <c r="MMY55" s="1116"/>
      <c r="MMZ55" s="1116"/>
      <c r="MNA55" s="1116"/>
      <c r="MNB55" s="1116"/>
      <c r="MNC55" s="1116"/>
      <c r="MND55" s="1116"/>
      <c r="MNE55" s="1116"/>
      <c r="MNF55" s="1116"/>
      <c r="MNG55" s="1116"/>
      <c r="MNH55" s="1116"/>
      <c r="MNI55" s="1116"/>
      <c r="MNJ55" s="1116"/>
      <c r="MNK55" s="1116"/>
      <c r="MNL55" s="1116"/>
      <c r="MNM55" s="1116"/>
      <c r="MNN55" s="1116"/>
      <c r="MNO55" s="1116"/>
      <c r="MNP55" s="1116"/>
      <c r="MNQ55" s="1116"/>
      <c r="MNR55" s="1116"/>
      <c r="MNS55" s="1116"/>
      <c r="MNT55" s="1116"/>
      <c r="MNU55" s="1116"/>
      <c r="MNV55" s="1116"/>
      <c r="MNW55" s="1116"/>
      <c r="MNX55" s="1116"/>
      <c r="MNY55" s="1116"/>
      <c r="MNZ55" s="1116"/>
      <c r="MOA55" s="1116"/>
      <c r="MOB55" s="1116"/>
      <c r="MOC55" s="1116"/>
      <c r="MOD55" s="1116"/>
      <c r="MOE55" s="1116"/>
      <c r="MOF55" s="1116"/>
      <c r="MOG55" s="1116"/>
      <c r="MOH55" s="1116"/>
      <c r="MOI55" s="1116"/>
      <c r="MOJ55" s="1116"/>
      <c r="MOK55" s="1116"/>
      <c r="MOL55" s="1116"/>
      <c r="MOM55" s="1116"/>
      <c r="MON55" s="1116"/>
      <c r="MOO55" s="1116"/>
      <c r="MOP55" s="1116"/>
      <c r="MOQ55" s="1116"/>
      <c r="MOR55" s="1116"/>
      <c r="MOS55" s="1116"/>
      <c r="MOT55" s="1116"/>
      <c r="MOU55" s="1116"/>
      <c r="MOV55" s="1116"/>
      <c r="MOW55" s="1116"/>
      <c r="MOX55" s="1116"/>
      <c r="MOY55" s="1116"/>
      <c r="MOZ55" s="1116"/>
      <c r="MPA55" s="1116"/>
      <c r="MPB55" s="1116"/>
      <c r="MPC55" s="1116"/>
      <c r="MPD55" s="1116"/>
      <c r="MPE55" s="1116"/>
      <c r="MPF55" s="1116"/>
      <c r="MPG55" s="1116"/>
      <c r="MPH55" s="1116"/>
      <c r="MPI55" s="1116"/>
      <c r="MPJ55" s="1116"/>
      <c r="MPK55" s="1116"/>
      <c r="MPL55" s="1116"/>
      <c r="MPM55" s="1116"/>
      <c r="MPN55" s="1116"/>
      <c r="MPO55" s="1116"/>
      <c r="MPP55" s="1116"/>
      <c r="MPQ55" s="1116"/>
      <c r="MPR55" s="1116"/>
      <c r="MPS55" s="1116"/>
      <c r="MPT55" s="1116"/>
      <c r="MPU55" s="1116"/>
      <c r="MPV55" s="1116"/>
      <c r="MPW55" s="1116"/>
      <c r="MPX55" s="1116"/>
      <c r="MPY55" s="1116"/>
      <c r="MPZ55" s="1116"/>
      <c r="MQA55" s="1116"/>
      <c r="MQB55" s="1116"/>
      <c r="MQC55" s="1116"/>
      <c r="MQD55" s="1116"/>
      <c r="MQE55" s="1116"/>
      <c r="MQF55" s="1116"/>
      <c r="MQG55" s="1116"/>
      <c r="MQH55" s="1116"/>
      <c r="MQI55" s="1116"/>
      <c r="MQJ55" s="1116"/>
      <c r="MQK55" s="1116"/>
      <c r="MQL55" s="1116"/>
      <c r="MQM55" s="1116"/>
      <c r="MQN55" s="1116"/>
      <c r="MQO55" s="1116"/>
      <c r="MQP55" s="1116"/>
      <c r="MQQ55" s="1116"/>
      <c r="MQR55" s="1116"/>
      <c r="MQS55" s="1116"/>
      <c r="MQT55" s="1116"/>
      <c r="MQU55" s="1116"/>
      <c r="MQV55" s="1116"/>
      <c r="MQW55" s="1116"/>
      <c r="MQX55" s="1116"/>
      <c r="MQY55" s="1116"/>
      <c r="MQZ55" s="1116"/>
      <c r="MRA55" s="1116"/>
      <c r="MRB55" s="1116"/>
      <c r="MRC55" s="1116"/>
      <c r="MRD55" s="1116"/>
      <c r="MRE55" s="1116"/>
      <c r="MRF55" s="1116"/>
      <c r="MRG55" s="1116"/>
      <c r="MRH55" s="1116"/>
      <c r="MRI55" s="1116"/>
      <c r="MRJ55" s="1116"/>
      <c r="MRK55" s="1116"/>
      <c r="MRL55" s="1116"/>
      <c r="MRM55" s="1116"/>
      <c r="MRN55" s="1116"/>
      <c r="MRO55" s="1116"/>
      <c r="MRP55" s="1116"/>
      <c r="MRQ55" s="1116"/>
      <c r="MRR55" s="1116"/>
      <c r="MRS55" s="1116"/>
      <c r="MRT55" s="1116"/>
      <c r="MRU55" s="1116"/>
      <c r="MRV55" s="1116"/>
      <c r="MRW55" s="1116"/>
      <c r="MRX55" s="1116"/>
      <c r="MRY55" s="1116"/>
      <c r="MRZ55" s="1116"/>
      <c r="MSA55" s="1116"/>
      <c r="MSB55" s="1116"/>
      <c r="MSC55" s="1116"/>
      <c r="MSD55" s="1116"/>
      <c r="MSE55" s="1116"/>
      <c r="MSF55" s="1116"/>
      <c r="MSG55" s="1116"/>
      <c r="MSH55" s="1116"/>
      <c r="MSI55" s="1116"/>
      <c r="MSJ55" s="1116"/>
      <c r="MSK55" s="1116"/>
      <c r="MSL55" s="1116"/>
      <c r="MSM55" s="1116"/>
      <c r="MSN55" s="1116"/>
      <c r="MSO55" s="1116"/>
      <c r="MSP55" s="1116"/>
      <c r="MSQ55" s="1116"/>
      <c r="MSR55" s="1116"/>
      <c r="MSS55" s="1116"/>
      <c r="MST55" s="1116"/>
      <c r="MSU55" s="1116"/>
      <c r="MSV55" s="1116"/>
      <c r="MSW55" s="1116"/>
      <c r="MSX55" s="1116"/>
      <c r="MSY55" s="1116"/>
      <c r="MSZ55" s="1116"/>
      <c r="MTA55" s="1116"/>
      <c r="MTB55" s="1116"/>
      <c r="MTC55" s="1116"/>
      <c r="MTD55" s="1116"/>
      <c r="MTE55" s="1116"/>
      <c r="MTF55" s="1116"/>
      <c r="MTG55" s="1116"/>
      <c r="MTH55" s="1116"/>
      <c r="MTI55" s="1116"/>
      <c r="MTJ55" s="1116"/>
      <c r="MTK55" s="1116"/>
      <c r="MTL55" s="1116"/>
      <c r="MTM55" s="1116"/>
      <c r="MTN55" s="1116"/>
      <c r="MTO55" s="1116"/>
      <c r="MTP55" s="1116"/>
      <c r="MTQ55" s="1116"/>
      <c r="MTR55" s="1116"/>
      <c r="MTS55" s="1116"/>
      <c r="MTT55" s="1116"/>
      <c r="MTU55" s="1116"/>
      <c r="MTV55" s="1116"/>
      <c r="MTW55" s="1116"/>
      <c r="MTX55" s="1116"/>
      <c r="MTY55" s="1116"/>
      <c r="MTZ55" s="1116"/>
      <c r="MUA55" s="1116"/>
      <c r="MUB55" s="1116"/>
      <c r="MUC55" s="1116"/>
      <c r="MUD55" s="1116"/>
      <c r="MUE55" s="1116"/>
      <c r="MUF55" s="1116"/>
      <c r="MUG55" s="1116"/>
      <c r="MUH55" s="1116"/>
      <c r="MUI55" s="1116"/>
      <c r="MUJ55" s="1116"/>
      <c r="MUK55" s="1116"/>
      <c r="MUL55" s="1116"/>
      <c r="MUM55" s="1116"/>
      <c r="MUN55" s="1116"/>
      <c r="MUO55" s="1116"/>
      <c r="MUP55" s="1116"/>
      <c r="MUQ55" s="1116"/>
      <c r="MUR55" s="1116"/>
      <c r="MUS55" s="1116"/>
      <c r="MUT55" s="1116"/>
      <c r="MUU55" s="1116"/>
      <c r="MUV55" s="1116"/>
      <c r="MUW55" s="1116"/>
      <c r="MUX55" s="1116"/>
      <c r="MUY55" s="1116"/>
      <c r="MUZ55" s="1116"/>
      <c r="MVA55" s="1116"/>
      <c r="MVB55" s="1116"/>
      <c r="MVC55" s="1116"/>
      <c r="MVD55" s="1116"/>
      <c r="MVE55" s="1116"/>
      <c r="MVF55" s="1116"/>
      <c r="MVG55" s="1116"/>
      <c r="MVH55" s="1116"/>
      <c r="MVI55" s="1116"/>
      <c r="MVJ55" s="1116"/>
      <c r="MVK55" s="1116"/>
      <c r="MVL55" s="1116"/>
      <c r="MVM55" s="1116"/>
      <c r="MVN55" s="1116"/>
      <c r="MVO55" s="1116"/>
      <c r="MVP55" s="1116"/>
      <c r="MVQ55" s="1116"/>
      <c r="MVR55" s="1116"/>
      <c r="MVS55" s="1116"/>
      <c r="MVT55" s="1116"/>
      <c r="MVU55" s="1116"/>
      <c r="MVV55" s="1116"/>
      <c r="MVW55" s="1116"/>
      <c r="MVX55" s="1116"/>
      <c r="MVY55" s="1116"/>
      <c r="MVZ55" s="1116"/>
      <c r="MWA55" s="1116"/>
      <c r="MWB55" s="1116"/>
      <c r="MWC55" s="1116"/>
      <c r="MWD55" s="1116"/>
      <c r="MWE55" s="1116"/>
      <c r="MWF55" s="1116"/>
      <c r="MWG55" s="1116"/>
      <c r="MWH55" s="1116"/>
      <c r="MWI55" s="1116"/>
      <c r="MWJ55" s="1116"/>
      <c r="MWK55" s="1116"/>
      <c r="MWL55" s="1116"/>
      <c r="MWM55" s="1116"/>
      <c r="MWN55" s="1116"/>
      <c r="MWO55" s="1116"/>
      <c r="MWP55" s="1116"/>
      <c r="MWQ55" s="1116"/>
      <c r="MWR55" s="1116"/>
      <c r="MWS55" s="1116"/>
      <c r="MWT55" s="1116"/>
      <c r="MWU55" s="1116"/>
      <c r="MWV55" s="1116"/>
      <c r="MWW55" s="1116"/>
      <c r="MWX55" s="1116"/>
      <c r="MWY55" s="1116"/>
      <c r="MWZ55" s="1116"/>
      <c r="MXA55" s="1116"/>
      <c r="MXB55" s="1116"/>
      <c r="MXC55" s="1116"/>
      <c r="MXD55" s="1116"/>
      <c r="MXE55" s="1116"/>
      <c r="MXF55" s="1116"/>
      <c r="MXG55" s="1116"/>
      <c r="MXH55" s="1116"/>
      <c r="MXI55" s="1116"/>
      <c r="MXJ55" s="1116"/>
      <c r="MXK55" s="1116"/>
      <c r="MXL55" s="1116"/>
      <c r="MXM55" s="1116"/>
      <c r="MXN55" s="1116"/>
      <c r="MXO55" s="1116"/>
      <c r="MXP55" s="1116"/>
      <c r="MXQ55" s="1116"/>
      <c r="MXR55" s="1116"/>
      <c r="MXS55" s="1116"/>
      <c r="MXT55" s="1116"/>
      <c r="MXU55" s="1116"/>
      <c r="MXV55" s="1116"/>
      <c r="MXW55" s="1116"/>
      <c r="MXX55" s="1116"/>
      <c r="MXY55" s="1116"/>
      <c r="MXZ55" s="1116"/>
      <c r="MYA55" s="1116"/>
      <c r="MYB55" s="1116"/>
      <c r="MYC55" s="1116"/>
      <c r="MYD55" s="1116"/>
      <c r="MYE55" s="1116"/>
      <c r="MYF55" s="1116"/>
      <c r="MYG55" s="1116"/>
      <c r="MYH55" s="1116"/>
      <c r="MYI55" s="1116"/>
      <c r="MYJ55" s="1116"/>
      <c r="MYK55" s="1116"/>
      <c r="MYL55" s="1116"/>
      <c r="MYM55" s="1116"/>
      <c r="MYN55" s="1116"/>
      <c r="MYO55" s="1116"/>
      <c r="MYP55" s="1116"/>
      <c r="MYQ55" s="1116"/>
      <c r="MYR55" s="1116"/>
      <c r="MYS55" s="1116"/>
      <c r="MYT55" s="1116"/>
      <c r="MYU55" s="1116"/>
      <c r="MYV55" s="1116"/>
      <c r="MYW55" s="1116"/>
      <c r="MYX55" s="1116"/>
      <c r="MYY55" s="1116"/>
      <c r="MYZ55" s="1116"/>
      <c r="MZA55" s="1116"/>
      <c r="MZB55" s="1116"/>
      <c r="MZC55" s="1116"/>
      <c r="MZD55" s="1116"/>
      <c r="MZE55" s="1116"/>
      <c r="MZF55" s="1116"/>
      <c r="MZG55" s="1116"/>
      <c r="MZH55" s="1116"/>
      <c r="MZI55" s="1116"/>
      <c r="MZJ55" s="1116"/>
      <c r="MZK55" s="1116"/>
      <c r="MZL55" s="1116"/>
      <c r="MZM55" s="1116"/>
      <c r="MZN55" s="1116"/>
      <c r="MZO55" s="1116"/>
      <c r="MZP55" s="1116"/>
      <c r="MZQ55" s="1116"/>
      <c r="MZR55" s="1116"/>
      <c r="MZS55" s="1116"/>
      <c r="MZT55" s="1116"/>
      <c r="MZU55" s="1116"/>
      <c r="MZV55" s="1116"/>
      <c r="MZW55" s="1116"/>
      <c r="MZX55" s="1116"/>
      <c r="MZY55" s="1116"/>
      <c r="MZZ55" s="1116"/>
      <c r="NAA55" s="1116"/>
      <c r="NAB55" s="1116"/>
      <c r="NAC55" s="1116"/>
      <c r="NAD55" s="1116"/>
      <c r="NAE55" s="1116"/>
      <c r="NAF55" s="1116"/>
      <c r="NAG55" s="1116"/>
      <c r="NAH55" s="1116"/>
      <c r="NAI55" s="1116"/>
      <c r="NAJ55" s="1116"/>
      <c r="NAK55" s="1116"/>
      <c r="NAL55" s="1116"/>
      <c r="NAM55" s="1116"/>
      <c r="NAN55" s="1116"/>
      <c r="NAO55" s="1116"/>
      <c r="NAP55" s="1116"/>
      <c r="NAQ55" s="1116"/>
      <c r="NAR55" s="1116"/>
      <c r="NAS55" s="1116"/>
      <c r="NAT55" s="1116"/>
      <c r="NAU55" s="1116"/>
      <c r="NAV55" s="1116"/>
      <c r="NAW55" s="1116"/>
      <c r="NAX55" s="1116"/>
      <c r="NAY55" s="1116"/>
      <c r="NAZ55" s="1116"/>
      <c r="NBA55" s="1116"/>
      <c r="NBB55" s="1116"/>
      <c r="NBC55" s="1116"/>
      <c r="NBD55" s="1116"/>
      <c r="NBE55" s="1116"/>
      <c r="NBF55" s="1116"/>
      <c r="NBG55" s="1116"/>
      <c r="NBH55" s="1116"/>
      <c r="NBI55" s="1116"/>
      <c r="NBJ55" s="1116"/>
      <c r="NBK55" s="1116"/>
      <c r="NBL55" s="1116"/>
      <c r="NBM55" s="1116"/>
      <c r="NBN55" s="1116"/>
      <c r="NBO55" s="1116"/>
      <c r="NBP55" s="1116"/>
      <c r="NBQ55" s="1116"/>
      <c r="NBR55" s="1116"/>
      <c r="NBS55" s="1116"/>
      <c r="NBT55" s="1116"/>
      <c r="NBU55" s="1116"/>
      <c r="NBV55" s="1116"/>
      <c r="NBW55" s="1116"/>
      <c r="NBX55" s="1116"/>
      <c r="NBY55" s="1116"/>
      <c r="NBZ55" s="1116"/>
      <c r="NCA55" s="1116"/>
      <c r="NCB55" s="1116"/>
      <c r="NCC55" s="1116"/>
      <c r="NCD55" s="1116"/>
      <c r="NCE55" s="1116"/>
      <c r="NCF55" s="1116"/>
      <c r="NCG55" s="1116"/>
      <c r="NCH55" s="1116"/>
      <c r="NCI55" s="1116"/>
      <c r="NCJ55" s="1116"/>
      <c r="NCK55" s="1116"/>
      <c r="NCL55" s="1116"/>
      <c r="NCM55" s="1116"/>
      <c r="NCN55" s="1116"/>
      <c r="NCO55" s="1116"/>
      <c r="NCP55" s="1116"/>
      <c r="NCQ55" s="1116"/>
      <c r="NCR55" s="1116"/>
      <c r="NCS55" s="1116"/>
      <c r="NCT55" s="1116"/>
      <c r="NCU55" s="1116"/>
      <c r="NCV55" s="1116"/>
      <c r="NCW55" s="1116"/>
      <c r="NCX55" s="1116"/>
      <c r="NCY55" s="1116"/>
      <c r="NCZ55" s="1116"/>
      <c r="NDA55" s="1116"/>
      <c r="NDB55" s="1116"/>
      <c r="NDC55" s="1116"/>
      <c r="NDD55" s="1116"/>
      <c r="NDE55" s="1116"/>
      <c r="NDF55" s="1116"/>
      <c r="NDG55" s="1116"/>
      <c r="NDH55" s="1116"/>
      <c r="NDI55" s="1116"/>
      <c r="NDJ55" s="1116"/>
      <c r="NDK55" s="1116"/>
      <c r="NDL55" s="1116"/>
      <c r="NDM55" s="1116"/>
      <c r="NDN55" s="1116"/>
      <c r="NDO55" s="1116"/>
      <c r="NDP55" s="1116"/>
      <c r="NDQ55" s="1116"/>
      <c r="NDR55" s="1116"/>
      <c r="NDS55" s="1116"/>
      <c r="NDT55" s="1116"/>
      <c r="NDU55" s="1116"/>
      <c r="NDV55" s="1116"/>
      <c r="NDW55" s="1116"/>
      <c r="NDX55" s="1116"/>
      <c r="NDY55" s="1116"/>
      <c r="NDZ55" s="1116"/>
      <c r="NEA55" s="1116"/>
      <c r="NEB55" s="1116"/>
      <c r="NEC55" s="1116"/>
      <c r="NED55" s="1116"/>
      <c r="NEE55" s="1116"/>
      <c r="NEF55" s="1116"/>
      <c r="NEG55" s="1116"/>
      <c r="NEH55" s="1116"/>
      <c r="NEI55" s="1116"/>
      <c r="NEJ55" s="1116"/>
      <c r="NEK55" s="1116"/>
      <c r="NEL55" s="1116"/>
      <c r="NEM55" s="1116"/>
      <c r="NEN55" s="1116"/>
      <c r="NEO55" s="1116"/>
      <c r="NEP55" s="1116"/>
      <c r="NEQ55" s="1116"/>
      <c r="NER55" s="1116"/>
      <c r="NES55" s="1116"/>
      <c r="NET55" s="1116"/>
      <c r="NEU55" s="1116"/>
      <c r="NEV55" s="1116"/>
      <c r="NEW55" s="1116"/>
      <c r="NEX55" s="1116"/>
      <c r="NEY55" s="1116"/>
      <c r="NEZ55" s="1116"/>
      <c r="NFA55" s="1116"/>
      <c r="NFB55" s="1116"/>
      <c r="NFC55" s="1116"/>
      <c r="NFD55" s="1116"/>
      <c r="NFE55" s="1116"/>
      <c r="NFF55" s="1116"/>
      <c r="NFG55" s="1116"/>
      <c r="NFH55" s="1116"/>
      <c r="NFI55" s="1116"/>
      <c r="NFJ55" s="1116"/>
      <c r="NFK55" s="1116"/>
      <c r="NFL55" s="1116"/>
      <c r="NFM55" s="1116"/>
      <c r="NFN55" s="1116"/>
      <c r="NFO55" s="1116"/>
      <c r="NFP55" s="1116"/>
      <c r="NFQ55" s="1116"/>
      <c r="NFR55" s="1116"/>
      <c r="NFS55" s="1116"/>
      <c r="NFT55" s="1116"/>
      <c r="NFU55" s="1116"/>
      <c r="NFV55" s="1116"/>
      <c r="NFW55" s="1116"/>
      <c r="NFX55" s="1116"/>
      <c r="NFY55" s="1116"/>
      <c r="NFZ55" s="1116"/>
      <c r="NGA55" s="1116"/>
      <c r="NGB55" s="1116"/>
      <c r="NGC55" s="1116"/>
      <c r="NGD55" s="1116"/>
      <c r="NGE55" s="1116"/>
      <c r="NGF55" s="1116"/>
      <c r="NGG55" s="1116"/>
      <c r="NGH55" s="1116"/>
      <c r="NGI55" s="1116"/>
      <c r="NGJ55" s="1116"/>
      <c r="NGK55" s="1116"/>
      <c r="NGL55" s="1116"/>
      <c r="NGM55" s="1116"/>
      <c r="NGN55" s="1116"/>
      <c r="NGO55" s="1116"/>
      <c r="NGP55" s="1116"/>
      <c r="NGQ55" s="1116"/>
      <c r="NGR55" s="1116"/>
      <c r="NGS55" s="1116"/>
      <c r="NGT55" s="1116"/>
      <c r="NGU55" s="1116"/>
      <c r="NGV55" s="1116"/>
      <c r="NGW55" s="1116"/>
      <c r="NGX55" s="1116"/>
      <c r="NGY55" s="1116"/>
      <c r="NGZ55" s="1116"/>
      <c r="NHA55" s="1116"/>
      <c r="NHB55" s="1116"/>
      <c r="NHC55" s="1116"/>
      <c r="NHD55" s="1116"/>
      <c r="NHE55" s="1116"/>
      <c r="NHF55" s="1116"/>
      <c r="NHG55" s="1116"/>
      <c r="NHH55" s="1116"/>
      <c r="NHI55" s="1116"/>
      <c r="NHJ55" s="1116"/>
      <c r="NHK55" s="1116"/>
      <c r="NHL55" s="1116"/>
      <c r="NHM55" s="1116"/>
      <c r="NHN55" s="1116"/>
      <c r="NHO55" s="1116"/>
      <c r="NHP55" s="1116"/>
      <c r="NHQ55" s="1116"/>
      <c r="NHR55" s="1116"/>
      <c r="NHS55" s="1116"/>
      <c r="NHT55" s="1116"/>
      <c r="NHU55" s="1116"/>
      <c r="NHV55" s="1116"/>
      <c r="NHW55" s="1116"/>
      <c r="NHX55" s="1116"/>
      <c r="NHY55" s="1116"/>
      <c r="NHZ55" s="1116"/>
      <c r="NIA55" s="1116"/>
      <c r="NIB55" s="1116"/>
      <c r="NIC55" s="1116"/>
      <c r="NID55" s="1116"/>
      <c r="NIE55" s="1116"/>
      <c r="NIF55" s="1116"/>
      <c r="NIG55" s="1116"/>
      <c r="NIH55" s="1116"/>
      <c r="NII55" s="1116"/>
      <c r="NIJ55" s="1116"/>
      <c r="NIK55" s="1116"/>
      <c r="NIL55" s="1116"/>
      <c r="NIM55" s="1116"/>
      <c r="NIN55" s="1116"/>
      <c r="NIO55" s="1116"/>
      <c r="NIP55" s="1116"/>
      <c r="NIQ55" s="1116"/>
      <c r="NIR55" s="1116"/>
      <c r="NIS55" s="1116"/>
      <c r="NIT55" s="1116"/>
      <c r="NIU55" s="1116"/>
      <c r="NIV55" s="1116"/>
      <c r="NIW55" s="1116"/>
      <c r="NIX55" s="1116"/>
      <c r="NIY55" s="1116"/>
      <c r="NIZ55" s="1116"/>
      <c r="NJA55" s="1116"/>
      <c r="NJB55" s="1116"/>
      <c r="NJC55" s="1116"/>
      <c r="NJD55" s="1116"/>
      <c r="NJE55" s="1116"/>
      <c r="NJF55" s="1116"/>
      <c r="NJG55" s="1116"/>
      <c r="NJH55" s="1116"/>
      <c r="NJI55" s="1116"/>
      <c r="NJJ55" s="1116"/>
      <c r="NJK55" s="1116"/>
      <c r="NJL55" s="1116"/>
      <c r="NJM55" s="1116"/>
      <c r="NJN55" s="1116"/>
      <c r="NJO55" s="1116"/>
      <c r="NJP55" s="1116"/>
      <c r="NJQ55" s="1116"/>
      <c r="NJR55" s="1116"/>
      <c r="NJS55" s="1116"/>
      <c r="NJT55" s="1116"/>
      <c r="NJU55" s="1116"/>
      <c r="NJV55" s="1116"/>
      <c r="NJW55" s="1116"/>
      <c r="NJX55" s="1116"/>
      <c r="NJY55" s="1116"/>
      <c r="NJZ55" s="1116"/>
      <c r="NKA55" s="1116"/>
      <c r="NKB55" s="1116"/>
      <c r="NKC55" s="1116"/>
      <c r="NKD55" s="1116"/>
      <c r="NKE55" s="1116"/>
      <c r="NKF55" s="1116"/>
      <c r="NKG55" s="1116"/>
      <c r="NKH55" s="1116"/>
      <c r="NKI55" s="1116"/>
      <c r="NKJ55" s="1116"/>
      <c r="NKK55" s="1116"/>
      <c r="NKL55" s="1116"/>
      <c r="NKM55" s="1116"/>
      <c r="NKN55" s="1116"/>
      <c r="NKO55" s="1116"/>
      <c r="NKP55" s="1116"/>
      <c r="NKQ55" s="1116"/>
      <c r="NKR55" s="1116"/>
      <c r="NKS55" s="1116"/>
      <c r="NKT55" s="1116"/>
      <c r="NKU55" s="1116"/>
      <c r="NKV55" s="1116"/>
      <c r="NKW55" s="1116"/>
      <c r="NKX55" s="1116"/>
      <c r="NKY55" s="1116"/>
      <c r="NKZ55" s="1116"/>
      <c r="NLA55" s="1116"/>
      <c r="NLB55" s="1116"/>
      <c r="NLC55" s="1116"/>
      <c r="NLD55" s="1116"/>
      <c r="NLE55" s="1116"/>
      <c r="NLF55" s="1116"/>
      <c r="NLG55" s="1116"/>
      <c r="NLH55" s="1116"/>
      <c r="NLI55" s="1116"/>
      <c r="NLJ55" s="1116"/>
      <c r="NLK55" s="1116"/>
      <c r="NLL55" s="1116"/>
      <c r="NLM55" s="1116"/>
      <c r="NLN55" s="1116"/>
      <c r="NLO55" s="1116"/>
      <c r="NLP55" s="1116"/>
      <c r="NLQ55" s="1116"/>
      <c r="NLR55" s="1116"/>
      <c r="NLS55" s="1116"/>
      <c r="NLT55" s="1116"/>
      <c r="NLU55" s="1116"/>
      <c r="NLV55" s="1116"/>
      <c r="NLW55" s="1116"/>
      <c r="NLX55" s="1116"/>
      <c r="NLY55" s="1116"/>
      <c r="NLZ55" s="1116"/>
      <c r="NMA55" s="1116"/>
      <c r="NMB55" s="1116"/>
      <c r="NMC55" s="1116"/>
      <c r="NMD55" s="1116"/>
      <c r="NME55" s="1116"/>
      <c r="NMF55" s="1116"/>
      <c r="NMG55" s="1116"/>
      <c r="NMH55" s="1116"/>
      <c r="NMI55" s="1116"/>
      <c r="NMJ55" s="1116"/>
      <c r="NMK55" s="1116"/>
      <c r="NML55" s="1116"/>
      <c r="NMM55" s="1116"/>
      <c r="NMN55" s="1116"/>
      <c r="NMO55" s="1116"/>
      <c r="NMP55" s="1116"/>
      <c r="NMQ55" s="1116"/>
      <c r="NMR55" s="1116"/>
      <c r="NMS55" s="1116"/>
      <c r="NMT55" s="1116"/>
      <c r="NMU55" s="1116"/>
      <c r="NMV55" s="1116"/>
      <c r="NMW55" s="1116"/>
      <c r="NMX55" s="1116"/>
      <c r="NMY55" s="1116"/>
      <c r="NMZ55" s="1116"/>
      <c r="NNA55" s="1116"/>
      <c r="NNB55" s="1116"/>
      <c r="NNC55" s="1116"/>
      <c r="NND55" s="1116"/>
      <c r="NNE55" s="1116"/>
      <c r="NNF55" s="1116"/>
      <c r="NNG55" s="1116"/>
      <c r="NNH55" s="1116"/>
      <c r="NNI55" s="1116"/>
      <c r="NNJ55" s="1116"/>
      <c r="NNK55" s="1116"/>
      <c r="NNL55" s="1116"/>
      <c r="NNM55" s="1116"/>
      <c r="NNN55" s="1116"/>
      <c r="NNO55" s="1116"/>
      <c r="NNP55" s="1116"/>
      <c r="NNQ55" s="1116"/>
      <c r="NNR55" s="1116"/>
      <c r="NNS55" s="1116"/>
      <c r="NNT55" s="1116"/>
      <c r="NNU55" s="1116"/>
      <c r="NNV55" s="1116"/>
      <c r="NNW55" s="1116"/>
      <c r="NNX55" s="1116"/>
      <c r="NNY55" s="1116"/>
      <c r="NNZ55" s="1116"/>
      <c r="NOA55" s="1116"/>
      <c r="NOB55" s="1116"/>
      <c r="NOC55" s="1116"/>
      <c r="NOD55" s="1116"/>
      <c r="NOE55" s="1116"/>
      <c r="NOF55" s="1116"/>
      <c r="NOG55" s="1116"/>
      <c r="NOH55" s="1116"/>
      <c r="NOI55" s="1116"/>
      <c r="NOJ55" s="1116"/>
      <c r="NOK55" s="1116"/>
      <c r="NOL55" s="1116"/>
      <c r="NOM55" s="1116"/>
      <c r="NON55" s="1116"/>
      <c r="NOO55" s="1116"/>
      <c r="NOP55" s="1116"/>
      <c r="NOQ55" s="1116"/>
      <c r="NOR55" s="1116"/>
      <c r="NOS55" s="1116"/>
      <c r="NOT55" s="1116"/>
      <c r="NOU55" s="1116"/>
      <c r="NOV55" s="1116"/>
      <c r="NOW55" s="1116"/>
      <c r="NOX55" s="1116"/>
      <c r="NOY55" s="1116"/>
      <c r="NOZ55" s="1116"/>
      <c r="NPA55" s="1116"/>
      <c r="NPB55" s="1116"/>
      <c r="NPC55" s="1116"/>
      <c r="NPD55" s="1116"/>
      <c r="NPE55" s="1116"/>
      <c r="NPF55" s="1116"/>
      <c r="NPG55" s="1116"/>
      <c r="NPH55" s="1116"/>
      <c r="NPI55" s="1116"/>
      <c r="NPJ55" s="1116"/>
      <c r="NPK55" s="1116"/>
      <c r="NPL55" s="1116"/>
      <c r="NPM55" s="1116"/>
      <c r="NPN55" s="1116"/>
      <c r="NPO55" s="1116"/>
      <c r="NPP55" s="1116"/>
      <c r="NPQ55" s="1116"/>
      <c r="NPR55" s="1116"/>
      <c r="NPS55" s="1116"/>
      <c r="NPT55" s="1116"/>
      <c r="NPU55" s="1116"/>
      <c r="NPV55" s="1116"/>
      <c r="NPW55" s="1116"/>
      <c r="NPX55" s="1116"/>
      <c r="NPY55" s="1116"/>
      <c r="NPZ55" s="1116"/>
      <c r="NQA55" s="1116"/>
      <c r="NQB55" s="1116"/>
      <c r="NQC55" s="1116"/>
      <c r="NQD55" s="1116"/>
      <c r="NQE55" s="1116"/>
      <c r="NQF55" s="1116"/>
      <c r="NQG55" s="1116"/>
      <c r="NQH55" s="1116"/>
      <c r="NQI55" s="1116"/>
      <c r="NQJ55" s="1116"/>
      <c r="NQK55" s="1116"/>
      <c r="NQL55" s="1116"/>
      <c r="NQM55" s="1116"/>
      <c r="NQN55" s="1116"/>
      <c r="NQO55" s="1116"/>
      <c r="NQP55" s="1116"/>
      <c r="NQQ55" s="1116"/>
      <c r="NQR55" s="1116"/>
      <c r="NQS55" s="1116"/>
      <c r="NQT55" s="1116"/>
      <c r="NQU55" s="1116"/>
      <c r="NQV55" s="1116"/>
      <c r="NQW55" s="1116"/>
      <c r="NQX55" s="1116"/>
      <c r="NQY55" s="1116"/>
      <c r="NQZ55" s="1116"/>
      <c r="NRA55" s="1116"/>
      <c r="NRB55" s="1116"/>
      <c r="NRC55" s="1116"/>
      <c r="NRD55" s="1116"/>
      <c r="NRE55" s="1116"/>
      <c r="NRF55" s="1116"/>
      <c r="NRG55" s="1116"/>
      <c r="NRH55" s="1116"/>
      <c r="NRI55" s="1116"/>
      <c r="NRJ55" s="1116"/>
      <c r="NRK55" s="1116"/>
      <c r="NRL55" s="1116"/>
      <c r="NRM55" s="1116"/>
      <c r="NRN55" s="1116"/>
      <c r="NRO55" s="1116"/>
      <c r="NRP55" s="1116"/>
      <c r="NRQ55" s="1116"/>
      <c r="NRR55" s="1116"/>
      <c r="NRS55" s="1116"/>
      <c r="NRT55" s="1116"/>
      <c r="NRU55" s="1116"/>
      <c r="NRV55" s="1116"/>
      <c r="NRW55" s="1116"/>
      <c r="NRX55" s="1116"/>
      <c r="NRY55" s="1116"/>
      <c r="NRZ55" s="1116"/>
      <c r="NSA55" s="1116"/>
      <c r="NSB55" s="1116"/>
      <c r="NSC55" s="1116"/>
      <c r="NSD55" s="1116"/>
      <c r="NSE55" s="1116"/>
      <c r="NSF55" s="1116"/>
      <c r="NSG55" s="1116"/>
      <c r="NSH55" s="1116"/>
      <c r="NSI55" s="1116"/>
      <c r="NSJ55" s="1116"/>
      <c r="NSK55" s="1116"/>
      <c r="NSL55" s="1116"/>
      <c r="NSM55" s="1116"/>
      <c r="NSN55" s="1116"/>
      <c r="NSO55" s="1116"/>
      <c r="NSP55" s="1116"/>
      <c r="NSQ55" s="1116"/>
      <c r="NSR55" s="1116"/>
      <c r="NSS55" s="1116"/>
      <c r="NST55" s="1116"/>
      <c r="NSU55" s="1116"/>
      <c r="NSV55" s="1116"/>
      <c r="NSW55" s="1116"/>
      <c r="NSX55" s="1116"/>
      <c r="NSY55" s="1116"/>
      <c r="NSZ55" s="1116"/>
      <c r="NTA55" s="1116"/>
      <c r="NTB55" s="1116"/>
      <c r="NTC55" s="1116"/>
      <c r="NTD55" s="1116"/>
      <c r="NTE55" s="1116"/>
      <c r="NTF55" s="1116"/>
      <c r="NTG55" s="1116"/>
      <c r="NTH55" s="1116"/>
      <c r="NTI55" s="1116"/>
      <c r="NTJ55" s="1116"/>
      <c r="NTK55" s="1116"/>
      <c r="NTL55" s="1116"/>
      <c r="NTM55" s="1116"/>
      <c r="NTN55" s="1116"/>
      <c r="NTO55" s="1116"/>
      <c r="NTP55" s="1116"/>
      <c r="NTQ55" s="1116"/>
      <c r="NTR55" s="1116"/>
      <c r="NTS55" s="1116"/>
      <c r="NTT55" s="1116"/>
      <c r="NTU55" s="1116"/>
      <c r="NTV55" s="1116"/>
      <c r="NTW55" s="1116"/>
      <c r="NTX55" s="1116"/>
      <c r="NTY55" s="1116"/>
      <c r="NTZ55" s="1116"/>
      <c r="NUA55" s="1116"/>
      <c r="NUB55" s="1116"/>
      <c r="NUC55" s="1116"/>
      <c r="NUD55" s="1116"/>
      <c r="NUE55" s="1116"/>
      <c r="NUF55" s="1116"/>
      <c r="NUG55" s="1116"/>
      <c r="NUH55" s="1116"/>
      <c r="NUI55" s="1116"/>
      <c r="NUJ55" s="1116"/>
      <c r="NUK55" s="1116"/>
      <c r="NUL55" s="1116"/>
      <c r="NUM55" s="1116"/>
      <c r="NUN55" s="1116"/>
      <c r="NUO55" s="1116"/>
      <c r="NUP55" s="1116"/>
      <c r="NUQ55" s="1116"/>
      <c r="NUR55" s="1116"/>
      <c r="NUS55" s="1116"/>
      <c r="NUT55" s="1116"/>
      <c r="NUU55" s="1116"/>
      <c r="NUV55" s="1116"/>
      <c r="NUW55" s="1116"/>
      <c r="NUX55" s="1116"/>
      <c r="NUY55" s="1116"/>
      <c r="NUZ55" s="1116"/>
      <c r="NVA55" s="1116"/>
      <c r="NVB55" s="1116"/>
      <c r="NVC55" s="1116"/>
      <c r="NVD55" s="1116"/>
      <c r="NVE55" s="1116"/>
      <c r="NVF55" s="1116"/>
      <c r="NVG55" s="1116"/>
      <c r="NVH55" s="1116"/>
      <c r="NVI55" s="1116"/>
      <c r="NVJ55" s="1116"/>
      <c r="NVK55" s="1116"/>
      <c r="NVL55" s="1116"/>
      <c r="NVM55" s="1116"/>
      <c r="NVN55" s="1116"/>
      <c r="NVO55" s="1116"/>
      <c r="NVP55" s="1116"/>
      <c r="NVQ55" s="1116"/>
      <c r="NVR55" s="1116"/>
      <c r="NVS55" s="1116"/>
      <c r="NVT55" s="1116"/>
      <c r="NVU55" s="1116"/>
      <c r="NVV55" s="1116"/>
      <c r="NVW55" s="1116"/>
      <c r="NVX55" s="1116"/>
      <c r="NVY55" s="1116"/>
      <c r="NVZ55" s="1116"/>
      <c r="NWA55" s="1116"/>
      <c r="NWB55" s="1116"/>
      <c r="NWC55" s="1116"/>
      <c r="NWD55" s="1116"/>
      <c r="NWE55" s="1116"/>
      <c r="NWF55" s="1116"/>
      <c r="NWG55" s="1116"/>
      <c r="NWH55" s="1116"/>
      <c r="NWI55" s="1116"/>
      <c r="NWJ55" s="1116"/>
      <c r="NWK55" s="1116"/>
      <c r="NWL55" s="1116"/>
      <c r="NWM55" s="1116"/>
      <c r="NWN55" s="1116"/>
      <c r="NWO55" s="1116"/>
      <c r="NWP55" s="1116"/>
      <c r="NWQ55" s="1116"/>
      <c r="NWR55" s="1116"/>
      <c r="NWS55" s="1116"/>
      <c r="NWT55" s="1116"/>
      <c r="NWU55" s="1116"/>
      <c r="NWV55" s="1116"/>
      <c r="NWW55" s="1116"/>
      <c r="NWX55" s="1116"/>
      <c r="NWY55" s="1116"/>
      <c r="NWZ55" s="1116"/>
      <c r="NXA55" s="1116"/>
      <c r="NXB55" s="1116"/>
      <c r="NXC55" s="1116"/>
      <c r="NXD55" s="1116"/>
      <c r="NXE55" s="1116"/>
      <c r="NXF55" s="1116"/>
      <c r="NXG55" s="1116"/>
      <c r="NXH55" s="1116"/>
      <c r="NXI55" s="1116"/>
      <c r="NXJ55" s="1116"/>
      <c r="NXK55" s="1116"/>
      <c r="NXL55" s="1116"/>
      <c r="NXM55" s="1116"/>
      <c r="NXN55" s="1116"/>
      <c r="NXO55" s="1116"/>
      <c r="NXP55" s="1116"/>
      <c r="NXQ55" s="1116"/>
      <c r="NXR55" s="1116"/>
      <c r="NXS55" s="1116"/>
      <c r="NXT55" s="1116"/>
      <c r="NXU55" s="1116"/>
      <c r="NXV55" s="1116"/>
      <c r="NXW55" s="1116"/>
      <c r="NXX55" s="1116"/>
      <c r="NXY55" s="1116"/>
      <c r="NXZ55" s="1116"/>
      <c r="NYA55" s="1116"/>
      <c r="NYB55" s="1116"/>
      <c r="NYC55" s="1116"/>
      <c r="NYD55" s="1116"/>
      <c r="NYE55" s="1116"/>
      <c r="NYF55" s="1116"/>
      <c r="NYG55" s="1116"/>
      <c r="NYH55" s="1116"/>
      <c r="NYI55" s="1116"/>
      <c r="NYJ55" s="1116"/>
      <c r="NYK55" s="1116"/>
      <c r="NYL55" s="1116"/>
      <c r="NYM55" s="1116"/>
      <c r="NYN55" s="1116"/>
      <c r="NYO55" s="1116"/>
      <c r="NYP55" s="1116"/>
      <c r="NYQ55" s="1116"/>
      <c r="NYR55" s="1116"/>
      <c r="NYS55" s="1116"/>
      <c r="NYT55" s="1116"/>
      <c r="NYU55" s="1116"/>
      <c r="NYV55" s="1116"/>
      <c r="NYW55" s="1116"/>
      <c r="NYX55" s="1116"/>
      <c r="NYY55" s="1116"/>
      <c r="NYZ55" s="1116"/>
      <c r="NZA55" s="1116"/>
      <c r="NZB55" s="1116"/>
      <c r="NZC55" s="1116"/>
      <c r="NZD55" s="1116"/>
      <c r="NZE55" s="1116"/>
      <c r="NZF55" s="1116"/>
      <c r="NZG55" s="1116"/>
      <c r="NZH55" s="1116"/>
      <c r="NZI55" s="1116"/>
      <c r="NZJ55" s="1116"/>
      <c r="NZK55" s="1116"/>
      <c r="NZL55" s="1116"/>
      <c r="NZM55" s="1116"/>
      <c r="NZN55" s="1116"/>
      <c r="NZO55" s="1116"/>
      <c r="NZP55" s="1116"/>
      <c r="NZQ55" s="1116"/>
      <c r="NZR55" s="1116"/>
      <c r="NZS55" s="1116"/>
      <c r="NZT55" s="1116"/>
      <c r="NZU55" s="1116"/>
      <c r="NZV55" s="1116"/>
      <c r="NZW55" s="1116"/>
      <c r="NZX55" s="1116"/>
      <c r="NZY55" s="1116"/>
      <c r="NZZ55" s="1116"/>
      <c r="OAA55" s="1116"/>
      <c r="OAB55" s="1116"/>
      <c r="OAC55" s="1116"/>
      <c r="OAD55" s="1116"/>
      <c r="OAE55" s="1116"/>
      <c r="OAF55" s="1116"/>
      <c r="OAG55" s="1116"/>
      <c r="OAH55" s="1116"/>
      <c r="OAI55" s="1116"/>
      <c r="OAJ55" s="1116"/>
      <c r="OAK55" s="1116"/>
      <c r="OAL55" s="1116"/>
      <c r="OAM55" s="1116"/>
      <c r="OAN55" s="1116"/>
      <c r="OAO55" s="1116"/>
      <c r="OAP55" s="1116"/>
      <c r="OAQ55" s="1116"/>
      <c r="OAR55" s="1116"/>
      <c r="OAS55" s="1116"/>
      <c r="OAT55" s="1116"/>
      <c r="OAU55" s="1116"/>
      <c r="OAV55" s="1116"/>
      <c r="OAW55" s="1116"/>
      <c r="OAX55" s="1116"/>
      <c r="OAY55" s="1116"/>
      <c r="OAZ55" s="1116"/>
      <c r="OBA55" s="1116"/>
      <c r="OBB55" s="1116"/>
      <c r="OBC55" s="1116"/>
      <c r="OBD55" s="1116"/>
      <c r="OBE55" s="1116"/>
      <c r="OBF55" s="1116"/>
      <c r="OBG55" s="1116"/>
      <c r="OBH55" s="1116"/>
      <c r="OBI55" s="1116"/>
      <c r="OBJ55" s="1116"/>
      <c r="OBK55" s="1116"/>
      <c r="OBL55" s="1116"/>
      <c r="OBM55" s="1116"/>
      <c r="OBN55" s="1116"/>
      <c r="OBO55" s="1116"/>
      <c r="OBP55" s="1116"/>
      <c r="OBQ55" s="1116"/>
      <c r="OBR55" s="1116"/>
      <c r="OBS55" s="1116"/>
      <c r="OBT55" s="1116"/>
      <c r="OBU55" s="1116"/>
      <c r="OBV55" s="1116"/>
      <c r="OBW55" s="1116"/>
      <c r="OBX55" s="1116"/>
      <c r="OBY55" s="1116"/>
      <c r="OBZ55" s="1116"/>
      <c r="OCA55" s="1116"/>
      <c r="OCB55" s="1116"/>
      <c r="OCC55" s="1116"/>
      <c r="OCD55" s="1116"/>
      <c r="OCE55" s="1116"/>
      <c r="OCF55" s="1116"/>
      <c r="OCG55" s="1116"/>
      <c r="OCH55" s="1116"/>
      <c r="OCI55" s="1116"/>
      <c r="OCJ55" s="1116"/>
      <c r="OCK55" s="1116"/>
      <c r="OCL55" s="1116"/>
      <c r="OCM55" s="1116"/>
      <c r="OCN55" s="1116"/>
      <c r="OCO55" s="1116"/>
      <c r="OCP55" s="1116"/>
      <c r="OCQ55" s="1116"/>
      <c r="OCR55" s="1116"/>
      <c r="OCS55" s="1116"/>
      <c r="OCT55" s="1116"/>
      <c r="OCU55" s="1116"/>
      <c r="OCV55" s="1116"/>
      <c r="OCW55" s="1116"/>
      <c r="OCX55" s="1116"/>
      <c r="OCY55" s="1116"/>
      <c r="OCZ55" s="1116"/>
      <c r="ODA55" s="1116"/>
      <c r="ODB55" s="1116"/>
      <c r="ODC55" s="1116"/>
      <c r="ODD55" s="1116"/>
      <c r="ODE55" s="1116"/>
      <c r="ODF55" s="1116"/>
      <c r="ODG55" s="1116"/>
      <c r="ODH55" s="1116"/>
      <c r="ODI55" s="1116"/>
      <c r="ODJ55" s="1116"/>
      <c r="ODK55" s="1116"/>
      <c r="ODL55" s="1116"/>
      <c r="ODM55" s="1116"/>
      <c r="ODN55" s="1116"/>
      <c r="ODO55" s="1116"/>
      <c r="ODP55" s="1116"/>
      <c r="ODQ55" s="1116"/>
      <c r="ODR55" s="1116"/>
      <c r="ODS55" s="1116"/>
      <c r="ODT55" s="1116"/>
      <c r="ODU55" s="1116"/>
      <c r="ODV55" s="1116"/>
      <c r="ODW55" s="1116"/>
      <c r="ODX55" s="1116"/>
      <c r="ODY55" s="1116"/>
      <c r="ODZ55" s="1116"/>
      <c r="OEA55" s="1116"/>
      <c r="OEB55" s="1116"/>
      <c r="OEC55" s="1116"/>
      <c r="OED55" s="1116"/>
      <c r="OEE55" s="1116"/>
      <c r="OEF55" s="1116"/>
      <c r="OEG55" s="1116"/>
      <c r="OEH55" s="1116"/>
      <c r="OEI55" s="1116"/>
      <c r="OEJ55" s="1116"/>
      <c r="OEK55" s="1116"/>
      <c r="OEL55" s="1116"/>
      <c r="OEM55" s="1116"/>
      <c r="OEN55" s="1116"/>
      <c r="OEO55" s="1116"/>
      <c r="OEP55" s="1116"/>
      <c r="OEQ55" s="1116"/>
      <c r="OER55" s="1116"/>
      <c r="OES55" s="1116"/>
      <c r="OET55" s="1116"/>
      <c r="OEU55" s="1116"/>
      <c r="OEV55" s="1116"/>
      <c r="OEW55" s="1116"/>
      <c r="OEX55" s="1116"/>
      <c r="OEY55" s="1116"/>
      <c r="OEZ55" s="1116"/>
      <c r="OFA55" s="1116"/>
      <c r="OFB55" s="1116"/>
      <c r="OFC55" s="1116"/>
      <c r="OFD55" s="1116"/>
      <c r="OFE55" s="1116"/>
      <c r="OFF55" s="1116"/>
      <c r="OFG55" s="1116"/>
      <c r="OFH55" s="1116"/>
      <c r="OFI55" s="1116"/>
      <c r="OFJ55" s="1116"/>
      <c r="OFK55" s="1116"/>
      <c r="OFL55" s="1116"/>
      <c r="OFM55" s="1116"/>
      <c r="OFN55" s="1116"/>
      <c r="OFO55" s="1116"/>
      <c r="OFP55" s="1116"/>
      <c r="OFQ55" s="1116"/>
      <c r="OFR55" s="1116"/>
      <c r="OFS55" s="1116"/>
      <c r="OFT55" s="1116"/>
      <c r="OFU55" s="1116"/>
      <c r="OFV55" s="1116"/>
      <c r="OFW55" s="1116"/>
      <c r="OFX55" s="1116"/>
      <c r="OFY55" s="1116"/>
      <c r="OFZ55" s="1116"/>
      <c r="OGA55" s="1116"/>
      <c r="OGB55" s="1116"/>
      <c r="OGC55" s="1116"/>
      <c r="OGD55" s="1116"/>
      <c r="OGE55" s="1116"/>
      <c r="OGF55" s="1116"/>
      <c r="OGG55" s="1116"/>
      <c r="OGH55" s="1116"/>
      <c r="OGI55" s="1116"/>
      <c r="OGJ55" s="1116"/>
      <c r="OGK55" s="1116"/>
      <c r="OGL55" s="1116"/>
      <c r="OGM55" s="1116"/>
      <c r="OGN55" s="1116"/>
      <c r="OGO55" s="1116"/>
      <c r="OGP55" s="1116"/>
      <c r="OGQ55" s="1116"/>
      <c r="OGR55" s="1116"/>
      <c r="OGS55" s="1116"/>
      <c r="OGT55" s="1116"/>
      <c r="OGU55" s="1116"/>
      <c r="OGV55" s="1116"/>
      <c r="OGW55" s="1116"/>
      <c r="OGX55" s="1116"/>
      <c r="OGY55" s="1116"/>
      <c r="OGZ55" s="1116"/>
      <c r="OHA55" s="1116"/>
      <c r="OHB55" s="1116"/>
      <c r="OHC55" s="1116"/>
      <c r="OHD55" s="1116"/>
      <c r="OHE55" s="1116"/>
      <c r="OHF55" s="1116"/>
      <c r="OHG55" s="1116"/>
      <c r="OHH55" s="1116"/>
      <c r="OHI55" s="1116"/>
      <c r="OHJ55" s="1116"/>
      <c r="OHK55" s="1116"/>
      <c r="OHL55" s="1116"/>
      <c r="OHM55" s="1116"/>
      <c r="OHN55" s="1116"/>
      <c r="OHO55" s="1116"/>
      <c r="OHP55" s="1116"/>
      <c r="OHQ55" s="1116"/>
      <c r="OHR55" s="1116"/>
      <c r="OHS55" s="1116"/>
      <c r="OHT55" s="1116"/>
      <c r="OHU55" s="1116"/>
      <c r="OHV55" s="1116"/>
      <c r="OHW55" s="1116"/>
      <c r="OHX55" s="1116"/>
      <c r="OHY55" s="1116"/>
      <c r="OHZ55" s="1116"/>
      <c r="OIA55" s="1116"/>
      <c r="OIB55" s="1116"/>
      <c r="OIC55" s="1116"/>
      <c r="OID55" s="1116"/>
      <c r="OIE55" s="1116"/>
      <c r="OIF55" s="1116"/>
      <c r="OIG55" s="1116"/>
      <c r="OIH55" s="1116"/>
      <c r="OII55" s="1116"/>
      <c r="OIJ55" s="1116"/>
      <c r="OIK55" s="1116"/>
      <c r="OIL55" s="1116"/>
      <c r="OIM55" s="1116"/>
      <c r="OIN55" s="1116"/>
      <c r="OIO55" s="1116"/>
      <c r="OIP55" s="1116"/>
      <c r="OIQ55" s="1116"/>
      <c r="OIR55" s="1116"/>
      <c r="OIS55" s="1116"/>
      <c r="OIT55" s="1116"/>
      <c r="OIU55" s="1116"/>
      <c r="OIV55" s="1116"/>
      <c r="OIW55" s="1116"/>
      <c r="OIX55" s="1116"/>
      <c r="OIY55" s="1116"/>
      <c r="OIZ55" s="1116"/>
      <c r="OJA55" s="1116"/>
      <c r="OJB55" s="1116"/>
      <c r="OJC55" s="1116"/>
      <c r="OJD55" s="1116"/>
      <c r="OJE55" s="1116"/>
      <c r="OJF55" s="1116"/>
      <c r="OJG55" s="1116"/>
      <c r="OJH55" s="1116"/>
      <c r="OJI55" s="1116"/>
      <c r="OJJ55" s="1116"/>
      <c r="OJK55" s="1116"/>
      <c r="OJL55" s="1116"/>
      <c r="OJM55" s="1116"/>
      <c r="OJN55" s="1116"/>
      <c r="OJO55" s="1116"/>
      <c r="OJP55" s="1116"/>
      <c r="OJQ55" s="1116"/>
      <c r="OJR55" s="1116"/>
      <c r="OJS55" s="1116"/>
      <c r="OJT55" s="1116"/>
      <c r="OJU55" s="1116"/>
      <c r="OJV55" s="1116"/>
      <c r="OJW55" s="1116"/>
      <c r="OJX55" s="1116"/>
      <c r="OJY55" s="1116"/>
      <c r="OJZ55" s="1116"/>
      <c r="OKA55" s="1116"/>
      <c r="OKB55" s="1116"/>
      <c r="OKC55" s="1116"/>
      <c r="OKD55" s="1116"/>
      <c r="OKE55" s="1116"/>
      <c r="OKF55" s="1116"/>
      <c r="OKG55" s="1116"/>
      <c r="OKH55" s="1116"/>
      <c r="OKI55" s="1116"/>
      <c r="OKJ55" s="1116"/>
      <c r="OKK55" s="1116"/>
      <c r="OKL55" s="1116"/>
      <c r="OKM55" s="1116"/>
      <c r="OKN55" s="1116"/>
      <c r="OKO55" s="1116"/>
      <c r="OKP55" s="1116"/>
      <c r="OKQ55" s="1116"/>
      <c r="OKR55" s="1116"/>
      <c r="OKS55" s="1116"/>
      <c r="OKT55" s="1116"/>
      <c r="OKU55" s="1116"/>
      <c r="OKV55" s="1116"/>
      <c r="OKW55" s="1116"/>
      <c r="OKX55" s="1116"/>
      <c r="OKY55" s="1116"/>
      <c r="OKZ55" s="1116"/>
      <c r="OLA55" s="1116"/>
      <c r="OLB55" s="1116"/>
      <c r="OLC55" s="1116"/>
      <c r="OLD55" s="1116"/>
      <c r="OLE55" s="1116"/>
      <c r="OLF55" s="1116"/>
      <c r="OLG55" s="1116"/>
      <c r="OLH55" s="1116"/>
      <c r="OLI55" s="1116"/>
      <c r="OLJ55" s="1116"/>
      <c r="OLK55" s="1116"/>
      <c r="OLL55" s="1116"/>
      <c r="OLM55" s="1116"/>
      <c r="OLN55" s="1116"/>
      <c r="OLO55" s="1116"/>
      <c r="OLP55" s="1116"/>
      <c r="OLQ55" s="1116"/>
      <c r="OLR55" s="1116"/>
      <c r="OLS55" s="1116"/>
      <c r="OLT55" s="1116"/>
      <c r="OLU55" s="1116"/>
      <c r="OLV55" s="1116"/>
      <c r="OLW55" s="1116"/>
      <c r="OLX55" s="1116"/>
      <c r="OLY55" s="1116"/>
      <c r="OLZ55" s="1116"/>
      <c r="OMA55" s="1116"/>
      <c r="OMB55" s="1116"/>
      <c r="OMC55" s="1116"/>
      <c r="OMD55" s="1116"/>
      <c r="OME55" s="1116"/>
      <c r="OMF55" s="1116"/>
      <c r="OMG55" s="1116"/>
      <c r="OMH55" s="1116"/>
      <c r="OMI55" s="1116"/>
      <c r="OMJ55" s="1116"/>
      <c r="OMK55" s="1116"/>
      <c r="OML55" s="1116"/>
      <c r="OMM55" s="1116"/>
      <c r="OMN55" s="1116"/>
      <c r="OMO55" s="1116"/>
      <c r="OMP55" s="1116"/>
      <c r="OMQ55" s="1116"/>
      <c r="OMR55" s="1116"/>
      <c r="OMS55" s="1116"/>
      <c r="OMT55" s="1116"/>
      <c r="OMU55" s="1116"/>
      <c r="OMV55" s="1116"/>
      <c r="OMW55" s="1116"/>
      <c r="OMX55" s="1116"/>
      <c r="OMY55" s="1116"/>
      <c r="OMZ55" s="1116"/>
      <c r="ONA55" s="1116"/>
      <c r="ONB55" s="1116"/>
      <c r="ONC55" s="1116"/>
      <c r="OND55" s="1116"/>
      <c r="ONE55" s="1116"/>
      <c r="ONF55" s="1116"/>
      <c r="ONG55" s="1116"/>
      <c r="ONH55" s="1116"/>
      <c r="ONI55" s="1116"/>
      <c r="ONJ55" s="1116"/>
      <c r="ONK55" s="1116"/>
      <c r="ONL55" s="1116"/>
      <c r="ONM55" s="1116"/>
      <c r="ONN55" s="1116"/>
      <c r="ONO55" s="1116"/>
      <c r="ONP55" s="1116"/>
      <c r="ONQ55" s="1116"/>
      <c r="ONR55" s="1116"/>
      <c r="ONS55" s="1116"/>
      <c r="ONT55" s="1116"/>
      <c r="ONU55" s="1116"/>
      <c r="ONV55" s="1116"/>
      <c r="ONW55" s="1116"/>
      <c r="ONX55" s="1116"/>
      <c r="ONY55" s="1116"/>
      <c r="ONZ55" s="1116"/>
      <c r="OOA55" s="1116"/>
      <c r="OOB55" s="1116"/>
      <c r="OOC55" s="1116"/>
      <c r="OOD55" s="1116"/>
      <c r="OOE55" s="1116"/>
      <c r="OOF55" s="1116"/>
      <c r="OOG55" s="1116"/>
      <c r="OOH55" s="1116"/>
      <c r="OOI55" s="1116"/>
      <c r="OOJ55" s="1116"/>
      <c r="OOK55" s="1116"/>
      <c r="OOL55" s="1116"/>
      <c r="OOM55" s="1116"/>
      <c r="OON55" s="1116"/>
      <c r="OOO55" s="1116"/>
      <c r="OOP55" s="1116"/>
      <c r="OOQ55" s="1116"/>
      <c r="OOR55" s="1116"/>
      <c r="OOS55" s="1116"/>
      <c r="OOT55" s="1116"/>
      <c r="OOU55" s="1116"/>
      <c r="OOV55" s="1116"/>
      <c r="OOW55" s="1116"/>
      <c r="OOX55" s="1116"/>
      <c r="OOY55" s="1116"/>
      <c r="OOZ55" s="1116"/>
      <c r="OPA55" s="1116"/>
      <c r="OPB55" s="1116"/>
      <c r="OPC55" s="1116"/>
      <c r="OPD55" s="1116"/>
      <c r="OPE55" s="1116"/>
      <c r="OPF55" s="1116"/>
      <c r="OPG55" s="1116"/>
      <c r="OPH55" s="1116"/>
      <c r="OPI55" s="1116"/>
      <c r="OPJ55" s="1116"/>
      <c r="OPK55" s="1116"/>
      <c r="OPL55" s="1116"/>
      <c r="OPM55" s="1116"/>
      <c r="OPN55" s="1116"/>
      <c r="OPO55" s="1116"/>
      <c r="OPP55" s="1116"/>
      <c r="OPQ55" s="1116"/>
      <c r="OPR55" s="1116"/>
      <c r="OPS55" s="1116"/>
      <c r="OPT55" s="1116"/>
      <c r="OPU55" s="1116"/>
      <c r="OPV55" s="1116"/>
      <c r="OPW55" s="1116"/>
      <c r="OPX55" s="1116"/>
      <c r="OPY55" s="1116"/>
      <c r="OPZ55" s="1116"/>
      <c r="OQA55" s="1116"/>
      <c r="OQB55" s="1116"/>
      <c r="OQC55" s="1116"/>
      <c r="OQD55" s="1116"/>
      <c r="OQE55" s="1116"/>
      <c r="OQF55" s="1116"/>
      <c r="OQG55" s="1116"/>
      <c r="OQH55" s="1116"/>
      <c r="OQI55" s="1116"/>
      <c r="OQJ55" s="1116"/>
      <c r="OQK55" s="1116"/>
      <c r="OQL55" s="1116"/>
      <c r="OQM55" s="1116"/>
      <c r="OQN55" s="1116"/>
      <c r="OQO55" s="1116"/>
      <c r="OQP55" s="1116"/>
      <c r="OQQ55" s="1116"/>
      <c r="OQR55" s="1116"/>
      <c r="OQS55" s="1116"/>
      <c r="OQT55" s="1116"/>
      <c r="OQU55" s="1116"/>
      <c r="OQV55" s="1116"/>
      <c r="OQW55" s="1116"/>
      <c r="OQX55" s="1116"/>
      <c r="OQY55" s="1116"/>
      <c r="OQZ55" s="1116"/>
      <c r="ORA55" s="1116"/>
      <c r="ORB55" s="1116"/>
      <c r="ORC55" s="1116"/>
      <c r="ORD55" s="1116"/>
      <c r="ORE55" s="1116"/>
      <c r="ORF55" s="1116"/>
      <c r="ORG55" s="1116"/>
      <c r="ORH55" s="1116"/>
      <c r="ORI55" s="1116"/>
      <c r="ORJ55" s="1116"/>
      <c r="ORK55" s="1116"/>
      <c r="ORL55" s="1116"/>
      <c r="ORM55" s="1116"/>
      <c r="ORN55" s="1116"/>
      <c r="ORO55" s="1116"/>
      <c r="ORP55" s="1116"/>
      <c r="ORQ55" s="1116"/>
      <c r="ORR55" s="1116"/>
      <c r="ORS55" s="1116"/>
      <c r="ORT55" s="1116"/>
      <c r="ORU55" s="1116"/>
      <c r="ORV55" s="1116"/>
      <c r="ORW55" s="1116"/>
      <c r="ORX55" s="1116"/>
      <c r="ORY55" s="1116"/>
      <c r="ORZ55" s="1116"/>
      <c r="OSA55" s="1116"/>
      <c r="OSB55" s="1116"/>
      <c r="OSC55" s="1116"/>
      <c r="OSD55" s="1116"/>
      <c r="OSE55" s="1116"/>
      <c r="OSF55" s="1116"/>
      <c r="OSG55" s="1116"/>
      <c r="OSH55" s="1116"/>
      <c r="OSI55" s="1116"/>
      <c r="OSJ55" s="1116"/>
      <c r="OSK55" s="1116"/>
      <c r="OSL55" s="1116"/>
      <c r="OSM55" s="1116"/>
      <c r="OSN55" s="1116"/>
      <c r="OSO55" s="1116"/>
      <c r="OSP55" s="1116"/>
      <c r="OSQ55" s="1116"/>
      <c r="OSR55" s="1116"/>
      <c r="OSS55" s="1116"/>
      <c r="OST55" s="1116"/>
      <c r="OSU55" s="1116"/>
      <c r="OSV55" s="1116"/>
      <c r="OSW55" s="1116"/>
      <c r="OSX55" s="1116"/>
      <c r="OSY55" s="1116"/>
      <c r="OSZ55" s="1116"/>
      <c r="OTA55" s="1116"/>
      <c r="OTB55" s="1116"/>
      <c r="OTC55" s="1116"/>
      <c r="OTD55" s="1116"/>
      <c r="OTE55" s="1116"/>
      <c r="OTF55" s="1116"/>
      <c r="OTG55" s="1116"/>
      <c r="OTH55" s="1116"/>
      <c r="OTI55" s="1116"/>
      <c r="OTJ55" s="1116"/>
      <c r="OTK55" s="1116"/>
      <c r="OTL55" s="1116"/>
      <c r="OTM55" s="1116"/>
      <c r="OTN55" s="1116"/>
      <c r="OTO55" s="1116"/>
      <c r="OTP55" s="1116"/>
      <c r="OTQ55" s="1116"/>
      <c r="OTR55" s="1116"/>
      <c r="OTS55" s="1116"/>
      <c r="OTT55" s="1116"/>
      <c r="OTU55" s="1116"/>
      <c r="OTV55" s="1116"/>
      <c r="OTW55" s="1116"/>
      <c r="OTX55" s="1116"/>
      <c r="OTY55" s="1116"/>
      <c r="OTZ55" s="1116"/>
      <c r="OUA55" s="1116"/>
      <c r="OUB55" s="1116"/>
      <c r="OUC55" s="1116"/>
      <c r="OUD55" s="1116"/>
      <c r="OUE55" s="1116"/>
      <c r="OUF55" s="1116"/>
      <c r="OUG55" s="1116"/>
      <c r="OUH55" s="1116"/>
      <c r="OUI55" s="1116"/>
      <c r="OUJ55" s="1116"/>
      <c r="OUK55" s="1116"/>
      <c r="OUL55" s="1116"/>
      <c r="OUM55" s="1116"/>
      <c r="OUN55" s="1116"/>
      <c r="OUO55" s="1116"/>
      <c r="OUP55" s="1116"/>
      <c r="OUQ55" s="1116"/>
      <c r="OUR55" s="1116"/>
      <c r="OUS55" s="1116"/>
      <c r="OUT55" s="1116"/>
      <c r="OUU55" s="1116"/>
      <c r="OUV55" s="1116"/>
      <c r="OUW55" s="1116"/>
      <c r="OUX55" s="1116"/>
      <c r="OUY55" s="1116"/>
      <c r="OUZ55" s="1116"/>
      <c r="OVA55" s="1116"/>
      <c r="OVB55" s="1116"/>
      <c r="OVC55" s="1116"/>
      <c r="OVD55" s="1116"/>
      <c r="OVE55" s="1116"/>
      <c r="OVF55" s="1116"/>
      <c r="OVG55" s="1116"/>
      <c r="OVH55" s="1116"/>
      <c r="OVI55" s="1116"/>
      <c r="OVJ55" s="1116"/>
      <c r="OVK55" s="1116"/>
      <c r="OVL55" s="1116"/>
      <c r="OVM55" s="1116"/>
      <c r="OVN55" s="1116"/>
      <c r="OVO55" s="1116"/>
      <c r="OVP55" s="1116"/>
      <c r="OVQ55" s="1116"/>
      <c r="OVR55" s="1116"/>
      <c r="OVS55" s="1116"/>
      <c r="OVT55" s="1116"/>
      <c r="OVU55" s="1116"/>
      <c r="OVV55" s="1116"/>
      <c r="OVW55" s="1116"/>
      <c r="OVX55" s="1116"/>
      <c r="OVY55" s="1116"/>
      <c r="OVZ55" s="1116"/>
      <c r="OWA55" s="1116"/>
      <c r="OWB55" s="1116"/>
      <c r="OWC55" s="1116"/>
      <c r="OWD55" s="1116"/>
      <c r="OWE55" s="1116"/>
      <c r="OWF55" s="1116"/>
      <c r="OWG55" s="1116"/>
      <c r="OWH55" s="1116"/>
      <c r="OWI55" s="1116"/>
      <c r="OWJ55" s="1116"/>
      <c r="OWK55" s="1116"/>
      <c r="OWL55" s="1116"/>
      <c r="OWM55" s="1116"/>
      <c r="OWN55" s="1116"/>
      <c r="OWO55" s="1116"/>
      <c r="OWP55" s="1116"/>
      <c r="OWQ55" s="1116"/>
      <c r="OWR55" s="1116"/>
      <c r="OWS55" s="1116"/>
      <c r="OWT55" s="1116"/>
      <c r="OWU55" s="1116"/>
      <c r="OWV55" s="1116"/>
      <c r="OWW55" s="1116"/>
      <c r="OWX55" s="1116"/>
      <c r="OWY55" s="1116"/>
      <c r="OWZ55" s="1116"/>
      <c r="OXA55" s="1116"/>
      <c r="OXB55" s="1116"/>
      <c r="OXC55" s="1116"/>
      <c r="OXD55" s="1116"/>
      <c r="OXE55" s="1116"/>
      <c r="OXF55" s="1116"/>
      <c r="OXG55" s="1116"/>
      <c r="OXH55" s="1116"/>
      <c r="OXI55" s="1116"/>
      <c r="OXJ55" s="1116"/>
      <c r="OXK55" s="1116"/>
      <c r="OXL55" s="1116"/>
      <c r="OXM55" s="1116"/>
      <c r="OXN55" s="1116"/>
      <c r="OXO55" s="1116"/>
      <c r="OXP55" s="1116"/>
      <c r="OXQ55" s="1116"/>
      <c r="OXR55" s="1116"/>
      <c r="OXS55" s="1116"/>
      <c r="OXT55" s="1116"/>
      <c r="OXU55" s="1116"/>
      <c r="OXV55" s="1116"/>
      <c r="OXW55" s="1116"/>
      <c r="OXX55" s="1116"/>
      <c r="OXY55" s="1116"/>
      <c r="OXZ55" s="1116"/>
      <c r="OYA55" s="1116"/>
      <c r="OYB55" s="1116"/>
      <c r="OYC55" s="1116"/>
      <c r="OYD55" s="1116"/>
      <c r="OYE55" s="1116"/>
      <c r="OYF55" s="1116"/>
      <c r="OYG55" s="1116"/>
      <c r="OYH55" s="1116"/>
      <c r="OYI55" s="1116"/>
      <c r="OYJ55" s="1116"/>
      <c r="OYK55" s="1116"/>
      <c r="OYL55" s="1116"/>
      <c r="OYM55" s="1116"/>
      <c r="OYN55" s="1116"/>
      <c r="OYO55" s="1116"/>
      <c r="OYP55" s="1116"/>
      <c r="OYQ55" s="1116"/>
      <c r="OYR55" s="1116"/>
      <c r="OYS55" s="1116"/>
      <c r="OYT55" s="1116"/>
      <c r="OYU55" s="1116"/>
      <c r="OYV55" s="1116"/>
      <c r="OYW55" s="1116"/>
      <c r="OYX55" s="1116"/>
      <c r="OYY55" s="1116"/>
      <c r="OYZ55" s="1116"/>
      <c r="OZA55" s="1116"/>
      <c r="OZB55" s="1116"/>
      <c r="OZC55" s="1116"/>
      <c r="OZD55" s="1116"/>
      <c r="OZE55" s="1116"/>
      <c r="OZF55" s="1116"/>
      <c r="OZG55" s="1116"/>
      <c r="OZH55" s="1116"/>
      <c r="OZI55" s="1116"/>
      <c r="OZJ55" s="1116"/>
      <c r="OZK55" s="1116"/>
      <c r="OZL55" s="1116"/>
      <c r="OZM55" s="1116"/>
      <c r="OZN55" s="1116"/>
      <c r="OZO55" s="1116"/>
      <c r="OZP55" s="1116"/>
      <c r="OZQ55" s="1116"/>
      <c r="OZR55" s="1116"/>
      <c r="OZS55" s="1116"/>
      <c r="OZT55" s="1116"/>
      <c r="OZU55" s="1116"/>
      <c r="OZV55" s="1116"/>
      <c r="OZW55" s="1116"/>
      <c r="OZX55" s="1116"/>
      <c r="OZY55" s="1116"/>
      <c r="OZZ55" s="1116"/>
      <c r="PAA55" s="1116"/>
      <c r="PAB55" s="1116"/>
      <c r="PAC55" s="1116"/>
      <c r="PAD55" s="1116"/>
      <c r="PAE55" s="1116"/>
      <c r="PAF55" s="1116"/>
      <c r="PAG55" s="1116"/>
      <c r="PAH55" s="1116"/>
      <c r="PAI55" s="1116"/>
      <c r="PAJ55" s="1116"/>
      <c r="PAK55" s="1116"/>
      <c r="PAL55" s="1116"/>
      <c r="PAM55" s="1116"/>
      <c r="PAN55" s="1116"/>
      <c r="PAO55" s="1116"/>
      <c r="PAP55" s="1116"/>
      <c r="PAQ55" s="1116"/>
      <c r="PAR55" s="1116"/>
      <c r="PAS55" s="1116"/>
      <c r="PAT55" s="1116"/>
      <c r="PAU55" s="1116"/>
      <c r="PAV55" s="1116"/>
      <c r="PAW55" s="1116"/>
      <c r="PAX55" s="1116"/>
      <c r="PAY55" s="1116"/>
      <c r="PAZ55" s="1116"/>
      <c r="PBA55" s="1116"/>
      <c r="PBB55" s="1116"/>
      <c r="PBC55" s="1116"/>
      <c r="PBD55" s="1116"/>
      <c r="PBE55" s="1116"/>
      <c r="PBF55" s="1116"/>
      <c r="PBG55" s="1116"/>
      <c r="PBH55" s="1116"/>
      <c r="PBI55" s="1116"/>
      <c r="PBJ55" s="1116"/>
      <c r="PBK55" s="1116"/>
      <c r="PBL55" s="1116"/>
      <c r="PBM55" s="1116"/>
      <c r="PBN55" s="1116"/>
      <c r="PBO55" s="1116"/>
      <c r="PBP55" s="1116"/>
      <c r="PBQ55" s="1116"/>
      <c r="PBR55" s="1116"/>
      <c r="PBS55" s="1116"/>
      <c r="PBT55" s="1116"/>
      <c r="PBU55" s="1116"/>
      <c r="PBV55" s="1116"/>
      <c r="PBW55" s="1116"/>
      <c r="PBX55" s="1116"/>
      <c r="PBY55" s="1116"/>
      <c r="PBZ55" s="1116"/>
      <c r="PCA55" s="1116"/>
      <c r="PCB55" s="1116"/>
      <c r="PCC55" s="1116"/>
      <c r="PCD55" s="1116"/>
      <c r="PCE55" s="1116"/>
      <c r="PCF55" s="1116"/>
      <c r="PCG55" s="1116"/>
      <c r="PCH55" s="1116"/>
      <c r="PCI55" s="1116"/>
      <c r="PCJ55" s="1116"/>
      <c r="PCK55" s="1116"/>
      <c r="PCL55" s="1116"/>
      <c r="PCM55" s="1116"/>
      <c r="PCN55" s="1116"/>
      <c r="PCO55" s="1116"/>
      <c r="PCP55" s="1116"/>
      <c r="PCQ55" s="1116"/>
      <c r="PCR55" s="1116"/>
      <c r="PCS55" s="1116"/>
      <c r="PCT55" s="1116"/>
      <c r="PCU55" s="1116"/>
      <c r="PCV55" s="1116"/>
      <c r="PCW55" s="1116"/>
      <c r="PCX55" s="1116"/>
      <c r="PCY55" s="1116"/>
      <c r="PCZ55" s="1116"/>
      <c r="PDA55" s="1116"/>
      <c r="PDB55" s="1116"/>
      <c r="PDC55" s="1116"/>
      <c r="PDD55" s="1116"/>
      <c r="PDE55" s="1116"/>
      <c r="PDF55" s="1116"/>
      <c r="PDG55" s="1116"/>
      <c r="PDH55" s="1116"/>
      <c r="PDI55" s="1116"/>
      <c r="PDJ55" s="1116"/>
      <c r="PDK55" s="1116"/>
      <c r="PDL55" s="1116"/>
      <c r="PDM55" s="1116"/>
      <c r="PDN55" s="1116"/>
      <c r="PDO55" s="1116"/>
      <c r="PDP55" s="1116"/>
      <c r="PDQ55" s="1116"/>
      <c r="PDR55" s="1116"/>
      <c r="PDS55" s="1116"/>
      <c r="PDT55" s="1116"/>
      <c r="PDU55" s="1116"/>
      <c r="PDV55" s="1116"/>
      <c r="PDW55" s="1116"/>
      <c r="PDX55" s="1116"/>
      <c r="PDY55" s="1116"/>
      <c r="PDZ55" s="1116"/>
      <c r="PEA55" s="1116"/>
      <c r="PEB55" s="1116"/>
      <c r="PEC55" s="1116"/>
      <c r="PED55" s="1116"/>
      <c r="PEE55" s="1116"/>
      <c r="PEF55" s="1116"/>
      <c r="PEG55" s="1116"/>
      <c r="PEH55" s="1116"/>
      <c r="PEI55" s="1116"/>
      <c r="PEJ55" s="1116"/>
      <c r="PEK55" s="1116"/>
      <c r="PEL55" s="1116"/>
      <c r="PEM55" s="1116"/>
      <c r="PEN55" s="1116"/>
      <c r="PEO55" s="1116"/>
      <c r="PEP55" s="1116"/>
      <c r="PEQ55" s="1116"/>
      <c r="PER55" s="1116"/>
      <c r="PES55" s="1116"/>
      <c r="PET55" s="1116"/>
      <c r="PEU55" s="1116"/>
      <c r="PEV55" s="1116"/>
      <c r="PEW55" s="1116"/>
      <c r="PEX55" s="1116"/>
      <c r="PEY55" s="1116"/>
      <c r="PEZ55" s="1116"/>
      <c r="PFA55" s="1116"/>
      <c r="PFB55" s="1116"/>
      <c r="PFC55" s="1116"/>
      <c r="PFD55" s="1116"/>
      <c r="PFE55" s="1116"/>
      <c r="PFF55" s="1116"/>
      <c r="PFG55" s="1116"/>
      <c r="PFH55" s="1116"/>
      <c r="PFI55" s="1116"/>
      <c r="PFJ55" s="1116"/>
      <c r="PFK55" s="1116"/>
      <c r="PFL55" s="1116"/>
      <c r="PFM55" s="1116"/>
      <c r="PFN55" s="1116"/>
      <c r="PFO55" s="1116"/>
      <c r="PFP55" s="1116"/>
      <c r="PFQ55" s="1116"/>
      <c r="PFR55" s="1116"/>
      <c r="PFS55" s="1116"/>
      <c r="PFT55" s="1116"/>
      <c r="PFU55" s="1116"/>
      <c r="PFV55" s="1116"/>
      <c r="PFW55" s="1116"/>
      <c r="PFX55" s="1116"/>
      <c r="PFY55" s="1116"/>
      <c r="PFZ55" s="1116"/>
      <c r="PGA55" s="1116"/>
      <c r="PGB55" s="1116"/>
      <c r="PGC55" s="1116"/>
      <c r="PGD55" s="1116"/>
      <c r="PGE55" s="1116"/>
      <c r="PGF55" s="1116"/>
      <c r="PGG55" s="1116"/>
      <c r="PGH55" s="1116"/>
      <c r="PGI55" s="1116"/>
      <c r="PGJ55" s="1116"/>
      <c r="PGK55" s="1116"/>
      <c r="PGL55" s="1116"/>
      <c r="PGM55" s="1116"/>
      <c r="PGN55" s="1116"/>
      <c r="PGO55" s="1116"/>
      <c r="PGP55" s="1116"/>
      <c r="PGQ55" s="1116"/>
      <c r="PGR55" s="1116"/>
      <c r="PGS55" s="1116"/>
      <c r="PGT55" s="1116"/>
      <c r="PGU55" s="1116"/>
      <c r="PGV55" s="1116"/>
      <c r="PGW55" s="1116"/>
      <c r="PGX55" s="1116"/>
      <c r="PGY55" s="1116"/>
      <c r="PGZ55" s="1116"/>
      <c r="PHA55" s="1116"/>
      <c r="PHB55" s="1116"/>
      <c r="PHC55" s="1116"/>
      <c r="PHD55" s="1116"/>
      <c r="PHE55" s="1116"/>
      <c r="PHF55" s="1116"/>
      <c r="PHG55" s="1116"/>
      <c r="PHH55" s="1116"/>
      <c r="PHI55" s="1116"/>
      <c r="PHJ55" s="1116"/>
      <c r="PHK55" s="1116"/>
      <c r="PHL55" s="1116"/>
      <c r="PHM55" s="1116"/>
      <c r="PHN55" s="1116"/>
      <c r="PHO55" s="1116"/>
      <c r="PHP55" s="1116"/>
      <c r="PHQ55" s="1116"/>
      <c r="PHR55" s="1116"/>
      <c r="PHS55" s="1116"/>
      <c r="PHT55" s="1116"/>
      <c r="PHU55" s="1116"/>
      <c r="PHV55" s="1116"/>
      <c r="PHW55" s="1116"/>
      <c r="PHX55" s="1116"/>
      <c r="PHY55" s="1116"/>
      <c r="PHZ55" s="1116"/>
      <c r="PIA55" s="1116"/>
      <c r="PIB55" s="1116"/>
      <c r="PIC55" s="1116"/>
      <c r="PID55" s="1116"/>
      <c r="PIE55" s="1116"/>
      <c r="PIF55" s="1116"/>
      <c r="PIG55" s="1116"/>
      <c r="PIH55" s="1116"/>
      <c r="PII55" s="1116"/>
      <c r="PIJ55" s="1116"/>
      <c r="PIK55" s="1116"/>
      <c r="PIL55" s="1116"/>
      <c r="PIM55" s="1116"/>
      <c r="PIN55" s="1116"/>
      <c r="PIO55" s="1116"/>
      <c r="PIP55" s="1116"/>
      <c r="PIQ55" s="1116"/>
      <c r="PIR55" s="1116"/>
      <c r="PIS55" s="1116"/>
      <c r="PIT55" s="1116"/>
      <c r="PIU55" s="1116"/>
      <c r="PIV55" s="1116"/>
      <c r="PIW55" s="1116"/>
      <c r="PIX55" s="1116"/>
      <c r="PIY55" s="1116"/>
      <c r="PIZ55" s="1116"/>
      <c r="PJA55" s="1116"/>
      <c r="PJB55" s="1116"/>
      <c r="PJC55" s="1116"/>
      <c r="PJD55" s="1116"/>
      <c r="PJE55" s="1116"/>
      <c r="PJF55" s="1116"/>
      <c r="PJG55" s="1116"/>
      <c r="PJH55" s="1116"/>
      <c r="PJI55" s="1116"/>
      <c r="PJJ55" s="1116"/>
      <c r="PJK55" s="1116"/>
      <c r="PJL55" s="1116"/>
      <c r="PJM55" s="1116"/>
      <c r="PJN55" s="1116"/>
      <c r="PJO55" s="1116"/>
      <c r="PJP55" s="1116"/>
      <c r="PJQ55" s="1116"/>
      <c r="PJR55" s="1116"/>
      <c r="PJS55" s="1116"/>
      <c r="PJT55" s="1116"/>
      <c r="PJU55" s="1116"/>
      <c r="PJV55" s="1116"/>
      <c r="PJW55" s="1116"/>
      <c r="PJX55" s="1116"/>
      <c r="PJY55" s="1116"/>
      <c r="PJZ55" s="1116"/>
      <c r="PKA55" s="1116"/>
      <c r="PKB55" s="1116"/>
      <c r="PKC55" s="1116"/>
      <c r="PKD55" s="1116"/>
      <c r="PKE55" s="1116"/>
      <c r="PKF55" s="1116"/>
      <c r="PKG55" s="1116"/>
      <c r="PKH55" s="1116"/>
      <c r="PKI55" s="1116"/>
      <c r="PKJ55" s="1116"/>
      <c r="PKK55" s="1116"/>
      <c r="PKL55" s="1116"/>
      <c r="PKM55" s="1116"/>
      <c r="PKN55" s="1116"/>
      <c r="PKO55" s="1116"/>
      <c r="PKP55" s="1116"/>
      <c r="PKQ55" s="1116"/>
      <c r="PKR55" s="1116"/>
      <c r="PKS55" s="1116"/>
      <c r="PKT55" s="1116"/>
      <c r="PKU55" s="1116"/>
      <c r="PKV55" s="1116"/>
      <c r="PKW55" s="1116"/>
      <c r="PKX55" s="1116"/>
      <c r="PKY55" s="1116"/>
      <c r="PKZ55" s="1116"/>
      <c r="PLA55" s="1116"/>
      <c r="PLB55" s="1116"/>
      <c r="PLC55" s="1116"/>
      <c r="PLD55" s="1116"/>
      <c r="PLE55" s="1116"/>
      <c r="PLF55" s="1116"/>
      <c r="PLG55" s="1116"/>
      <c r="PLH55" s="1116"/>
      <c r="PLI55" s="1116"/>
      <c r="PLJ55" s="1116"/>
      <c r="PLK55" s="1116"/>
      <c r="PLL55" s="1116"/>
      <c r="PLM55" s="1116"/>
      <c r="PLN55" s="1116"/>
      <c r="PLO55" s="1116"/>
      <c r="PLP55" s="1116"/>
      <c r="PLQ55" s="1116"/>
      <c r="PLR55" s="1116"/>
      <c r="PLS55" s="1116"/>
      <c r="PLT55" s="1116"/>
      <c r="PLU55" s="1116"/>
      <c r="PLV55" s="1116"/>
      <c r="PLW55" s="1116"/>
      <c r="PLX55" s="1116"/>
      <c r="PLY55" s="1116"/>
      <c r="PLZ55" s="1116"/>
      <c r="PMA55" s="1116"/>
      <c r="PMB55" s="1116"/>
      <c r="PMC55" s="1116"/>
      <c r="PMD55" s="1116"/>
      <c r="PME55" s="1116"/>
      <c r="PMF55" s="1116"/>
      <c r="PMG55" s="1116"/>
      <c r="PMH55" s="1116"/>
      <c r="PMI55" s="1116"/>
      <c r="PMJ55" s="1116"/>
      <c r="PMK55" s="1116"/>
      <c r="PML55" s="1116"/>
      <c r="PMM55" s="1116"/>
      <c r="PMN55" s="1116"/>
      <c r="PMO55" s="1116"/>
      <c r="PMP55" s="1116"/>
      <c r="PMQ55" s="1116"/>
      <c r="PMR55" s="1116"/>
      <c r="PMS55" s="1116"/>
      <c r="PMT55" s="1116"/>
      <c r="PMU55" s="1116"/>
      <c r="PMV55" s="1116"/>
      <c r="PMW55" s="1116"/>
      <c r="PMX55" s="1116"/>
      <c r="PMY55" s="1116"/>
      <c r="PMZ55" s="1116"/>
      <c r="PNA55" s="1116"/>
      <c r="PNB55" s="1116"/>
      <c r="PNC55" s="1116"/>
      <c r="PND55" s="1116"/>
      <c r="PNE55" s="1116"/>
      <c r="PNF55" s="1116"/>
      <c r="PNG55" s="1116"/>
      <c r="PNH55" s="1116"/>
      <c r="PNI55" s="1116"/>
      <c r="PNJ55" s="1116"/>
      <c r="PNK55" s="1116"/>
      <c r="PNL55" s="1116"/>
      <c r="PNM55" s="1116"/>
      <c r="PNN55" s="1116"/>
      <c r="PNO55" s="1116"/>
      <c r="PNP55" s="1116"/>
      <c r="PNQ55" s="1116"/>
      <c r="PNR55" s="1116"/>
      <c r="PNS55" s="1116"/>
      <c r="PNT55" s="1116"/>
      <c r="PNU55" s="1116"/>
      <c r="PNV55" s="1116"/>
      <c r="PNW55" s="1116"/>
      <c r="PNX55" s="1116"/>
      <c r="PNY55" s="1116"/>
      <c r="PNZ55" s="1116"/>
      <c r="POA55" s="1116"/>
      <c r="POB55" s="1116"/>
      <c r="POC55" s="1116"/>
      <c r="POD55" s="1116"/>
      <c r="POE55" s="1116"/>
      <c r="POF55" s="1116"/>
      <c r="POG55" s="1116"/>
      <c r="POH55" s="1116"/>
      <c r="POI55" s="1116"/>
      <c r="POJ55" s="1116"/>
      <c r="POK55" s="1116"/>
      <c r="POL55" s="1116"/>
      <c r="POM55" s="1116"/>
      <c r="PON55" s="1116"/>
      <c r="POO55" s="1116"/>
      <c r="POP55" s="1116"/>
      <c r="POQ55" s="1116"/>
      <c r="POR55" s="1116"/>
      <c r="POS55" s="1116"/>
      <c r="POT55" s="1116"/>
      <c r="POU55" s="1116"/>
      <c r="POV55" s="1116"/>
      <c r="POW55" s="1116"/>
      <c r="POX55" s="1116"/>
      <c r="POY55" s="1116"/>
      <c r="POZ55" s="1116"/>
      <c r="PPA55" s="1116"/>
      <c r="PPB55" s="1116"/>
      <c r="PPC55" s="1116"/>
      <c r="PPD55" s="1116"/>
      <c r="PPE55" s="1116"/>
      <c r="PPF55" s="1116"/>
      <c r="PPG55" s="1116"/>
      <c r="PPH55" s="1116"/>
      <c r="PPI55" s="1116"/>
      <c r="PPJ55" s="1116"/>
      <c r="PPK55" s="1116"/>
      <c r="PPL55" s="1116"/>
      <c r="PPM55" s="1116"/>
      <c r="PPN55" s="1116"/>
      <c r="PPO55" s="1116"/>
      <c r="PPP55" s="1116"/>
      <c r="PPQ55" s="1116"/>
      <c r="PPR55" s="1116"/>
      <c r="PPS55" s="1116"/>
      <c r="PPT55" s="1116"/>
      <c r="PPU55" s="1116"/>
      <c r="PPV55" s="1116"/>
      <c r="PPW55" s="1116"/>
      <c r="PPX55" s="1116"/>
      <c r="PPY55" s="1116"/>
      <c r="PPZ55" s="1116"/>
      <c r="PQA55" s="1116"/>
      <c r="PQB55" s="1116"/>
      <c r="PQC55" s="1116"/>
      <c r="PQD55" s="1116"/>
      <c r="PQE55" s="1116"/>
      <c r="PQF55" s="1116"/>
      <c r="PQG55" s="1116"/>
      <c r="PQH55" s="1116"/>
      <c r="PQI55" s="1116"/>
      <c r="PQJ55" s="1116"/>
      <c r="PQK55" s="1116"/>
      <c r="PQL55" s="1116"/>
      <c r="PQM55" s="1116"/>
      <c r="PQN55" s="1116"/>
      <c r="PQO55" s="1116"/>
      <c r="PQP55" s="1116"/>
      <c r="PQQ55" s="1116"/>
      <c r="PQR55" s="1116"/>
      <c r="PQS55" s="1116"/>
      <c r="PQT55" s="1116"/>
      <c r="PQU55" s="1116"/>
      <c r="PQV55" s="1116"/>
      <c r="PQW55" s="1116"/>
      <c r="PQX55" s="1116"/>
      <c r="PQY55" s="1116"/>
      <c r="PQZ55" s="1116"/>
      <c r="PRA55" s="1116"/>
      <c r="PRB55" s="1116"/>
      <c r="PRC55" s="1116"/>
      <c r="PRD55" s="1116"/>
      <c r="PRE55" s="1116"/>
      <c r="PRF55" s="1116"/>
      <c r="PRG55" s="1116"/>
      <c r="PRH55" s="1116"/>
      <c r="PRI55" s="1116"/>
      <c r="PRJ55" s="1116"/>
      <c r="PRK55" s="1116"/>
      <c r="PRL55" s="1116"/>
      <c r="PRM55" s="1116"/>
      <c r="PRN55" s="1116"/>
      <c r="PRO55" s="1116"/>
      <c r="PRP55" s="1116"/>
      <c r="PRQ55" s="1116"/>
      <c r="PRR55" s="1116"/>
      <c r="PRS55" s="1116"/>
      <c r="PRT55" s="1116"/>
      <c r="PRU55" s="1116"/>
      <c r="PRV55" s="1116"/>
      <c r="PRW55" s="1116"/>
      <c r="PRX55" s="1116"/>
      <c r="PRY55" s="1116"/>
      <c r="PRZ55" s="1116"/>
      <c r="PSA55" s="1116"/>
      <c r="PSB55" s="1116"/>
      <c r="PSC55" s="1116"/>
      <c r="PSD55" s="1116"/>
      <c r="PSE55" s="1116"/>
      <c r="PSF55" s="1116"/>
      <c r="PSG55" s="1116"/>
      <c r="PSH55" s="1116"/>
      <c r="PSI55" s="1116"/>
      <c r="PSJ55" s="1116"/>
      <c r="PSK55" s="1116"/>
      <c r="PSL55" s="1116"/>
      <c r="PSM55" s="1116"/>
      <c r="PSN55" s="1116"/>
      <c r="PSO55" s="1116"/>
      <c r="PSP55" s="1116"/>
      <c r="PSQ55" s="1116"/>
      <c r="PSR55" s="1116"/>
      <c r="PSS55" s="1116"/>
      <c r="PST55" s="1116"/>
      <c r="PSU55" s="1116"/>
      <c r="PSV55" s="1116"/>
      <c r="PSW55" s="1116"/>
      <c r="PSX55" s="1116"/>
      <c r="PSY55" s="1116"/>
      <c r="PSZ55" s="1116"/>
      <c r="PTA55" s="1116"/>
      <c r="PTB55" s="1116"/>
      <c r="PTC55" s="1116"/>
      <c r="PTD55" s="1116"/>
      <c r="PTE55" s="1116"/>
      <c r="PTF55" s="1116"/>
      <c r="PTG55" s="1116"/>
      <c r="PTH55" s="1116"/>
      <c r="PTI55" s="1116"/>
      <c r="PTJ55" s="1116"/>
      <c r="PTK55" s="1116"/>
      <c r="PTL55" s="1116"/>
      <c r="PTM55" s="1116"/>
      <c r="PTN55" s="1116"/>
      <c r="PTO55" s="1116"/>
      <c r="PTP55" s="1116"/>
      <c r="PTQ55" s="1116"/>
      <c r="PTR55" s="1116"/>
      <c r="PTS55" s="1116"/>
      <c r="PTT55" s="1116"/>
      <c r="PTU55" s="1116"/>
      <c r="PTV55" s="1116"/>
      <c r="PTW55" s="1116"/>
      <c r="PTX55" s="1116"/>
      <c r="PTY55" s="1116"/>
      <c r="PTZ55" s="1116"/>
      <c r="PUA55" s="1116"/>
      <c r="PUB55" s="1116"/>
      <c r="PUC55" s="1116"/>
      <c r="PUD55" s="1116"/>
      <c r="PUE55" s="1116"/>
      <c r="PUF55" s="1116"/>
      <c r="PUG55" s="1116"/>
      <c r="PUH55" s="1116"/>
      <c r="PUI55" s="1116"/>
      <c r="PUJ55" s="1116"/>
      <c r="PUK55" s="1116"/>
      <c r="PUL55" s="1116"/>
      <c r="PUM55" s="1116"/>
      <c r="PUN55" s="1116"/>
      <c r="PUO55" s="1116"/>
      <c r="PUP55" s="1116"/>
      <c r="PUQ55" s="1116"/>
      <c r="PUR55" s="1116"/>
      <c r="PUS55" s="1116"/>
      <c r="PUT55" s="1116"/>
      <c r="PUU55" s="1116"/>
      <c r="PUV55" s="1116"/>
      <c r="PUW55" s="1116"/>
      <c r="PUX55" s="1116"/>
      <c r="PUY55" s="1116"/>
      <c r="PUZ55" s="1116"/>
      <c r="PVA55" s="1116"/>
      <c r="PVB55" s="1116"/>
      <c r="PVC55" s="1116"/>
      <c r="PVD55" s="1116"/>
      <c r="PVE55" s="1116"/>
      <c r="PVF55" s="1116"/>
      <c r="PVG55" s="1116"/>
      <c r="PVH55" s="1116"/>
      <c r="PVI55" s="1116"/>
      <c r="PVJ55" s="1116"/>
      <c r="PVK55" s="1116"/>
      <c r="PVL55" s="1116"/>
      <c r="PVM55" s="1116"/>
      <c r="PVN55" s="1116"/>
      <c r="PVO55" s="1116"/>
      <c r="PVP55" s="1116"/>
      <c r="PVQ55" s="1116"/>
      <c r="PVR55" s="1116"/>
      <c r="PVS55" s="1116"/>
      <c r="PVT55" s="1116"/>
      <c r="PVU55" s="1116"/>
      <c r="PVV55" s="1116"/>
      <c r="PVW55" s="1116"/>
      <c r="PVX55" s="1116"/>
      <c r="PVY55" s="1116"/>
      <c r="PVZ55" s="1116"/>
      <c r="PWA55" s="1116"/>
      <c r="PWB55" s="1116"/>
      <c r="PWC55" s="1116"/>
      <c r="PWD55" s="1116"/>
      <c r="PWE55" s="1116"/>
      <c r="PWF55" s="1116"/>
      <c r="PWG55" s="1116"/>
      <c r="PWH55" s="1116"/>
      <c r="PWI55" s="1116"/>
      <c r="PWJ55" s="1116"/>
      <c r="PWK55" s="1116"/>
      <c r="PWL55" s="1116"/>
      <c r="PWM55" s="1116"/>
      <c r="PWN55" s="1116"/>
      <c r="PWO55" s="1116"/>
      <c r="PWP55" s="1116"/>
      <c r="PWQ55" s="1116"/>
      <c r="PWR55" s="1116"/>
      <c r="PWS55" s="1116"/>
      <c r="PWT55" s="1116"/>
      <c r="PWU55" s="1116"/>
      <c r="PWV55" s="1116"/>
      <c r="PWW55" s="1116"/>
      <c r="PWX55" s="1116"/>
      <c r="PWY55" s="1116"/>
      <c r="PWZ55" s="1116"/>
      <c r="PXA55" s="1116"/>
      <c r="PXB55" s="1116"/>
      <c r="PXC55" s="1116"/>
      <c r="PXD55" s="1116"/>
      <c r="PXE55" s="1116"/>
      <c r="PXF55" s="1116"/>
      <c r="PXG55" s="1116"/>
      <c r="PXH55" s="1116"/>
      <c r="PXI55" s="1116"/>
      <c r="PXJ55" s="1116"/>
      <c r="PXK55" s="1116"/>
      <c r="PXL55" s="1116"/>
      <c r="PXM55" s="1116"/>
      <c r="PXN55" s="1116"/>
      <c r="PXO55" s="1116"/>
      <c r="PXP55" s="1116"/>
      <c r="PXQ55" s="1116"/>
      <c r="PXR55" s="1116"/>
      <c r="PXS55" s="1116"/>
      <c r="PXT55" s="1116"/>
      <c r="PXU55" s="1116"/>
      <c r="PXV55" s="1116"/>
      <c r="PXW55" s="1116"/>
      <c r="PXX55" s="1116"/>
      <c r="PXY55" s="1116"/>
      <c r="PXZ55" s="1116"/>
      <c r="PYA55" s="1116"/>
      <c r="PYB55" s="1116"/>
      <c r="PYC55" s="1116"/>
      <c r="PYD55" s="1116"/>
      <c r="PYE55" s="1116"/>
      <c r="PYF55" s="1116"/>
      <c r="PYG55" s="1116"/>
      <c r="PYH55" s="1116"/>
      <c r="PYI55" s="1116"/>
      <c r="PYJ55" s="1116"/>
      <c r="PYK55" s="1116"/>
      <c r="PYL55" s="1116"/>
      <c r="PYM55" s="1116"/>
      <c r="PYN55" s="1116"/>
      <c r="PYO55" s="1116"/>
      <c r="PYP55" s="1116"/>
      <c r="PYQ55" s="1116"/>
      <c r="PYR55" s="1116"/>
      <c r="PYS55" s="1116"/>
      <c r="PYT55" s="1116"/>
      <c r="PYU55" s="1116"/>
      <c r="PYV55" s="1116"/>
      <c r="PYW55" s="1116"/>
      <c r="PYX55" s="1116"/>
      <c r="PYY55" s="1116"/>
      <c r="PYZ55" s="1116"/>
      <c r="PZA55" s="1116"/>
      <c r="PZB55" s="1116"/>
      <c r="PZC55" s="1116"/>
      <c r="PZD55" s="1116"/>
      <c r="PZE55" s="1116"/>
      <c r="PZF55" s="1116"/>
      <c r="PZG55" s="1116"/>
      <c r="PZH55" s="1116"/>
      <c r="PZI55" s="1116"/>
      <c r="PZJ55" s="1116"/>
      <c r="PZK55" s="1116"/>
      <c r="PZL55" s="1116"/>
      <c r="PZM55" s="1116"/>
      <c r="PZN55" s="1116"/>
      <c r="PZO55" s="1116"/>
      <c r="PZP55" s="1116"/>
      <c r="PZQ55" s="1116"/>
      <c r="PZR55" s="1116"/>
      <c r="PZS55" s="1116"/>
      <c r="PZT55" s="1116"/>
      <c r="PZU55" s="1116"/>
      <c r="PZV55" s="1116"/>
      <c r="PZW55" s="1116"/>
      <c r="PZX55" s="1116"/>
      <c r="PZY55" s="1116"/>
      <c r="PZZ55" s="1116"/>
      <c r="QAA55" s="1116"/>
      <c r="QAB55" s="1116"/>
      <c r="QAC55" s="1116"/>
      <c r="QAD55" s="1116"/>
      <c r="QAE55" s="1116"/>
      <c r="QAF55" s="1116"/>
      <c r="QAG55" s="1116"/>
      <c r="QAH55" s="1116"/>
      <c r="QAI55" s="1116"/>
      <c r="QAJ55" s="1116"/>
      <c r="QAK55" s="1116"/>
      <c r="QAL55" s="1116"/>
      <c r="QAM55" s="1116"/>
      <c r="QAN55" s="1116"/>
      <c r="QAO55" s="1116"/>
      <c r="QAP55" s="1116"/>
      <c r="QAQ55" s="1116"/>
      <c r="QAR55" s="1116"/>
      <c r="QAS55" s="1116"/>
      <c r="QAT55" s="1116"/>
      <c r="QAU55" s="1116"/>
      <c r="QAV55" s="1116"/>
      <c r="QAW55" s="1116"/>
      <c r="QAX55" s="1116"/>
      <c r="QAY55" s="1116"/>
      <c r="QAZ55" s="1116"/>
      <c r="QBA55" s="1116"/>
      <c r="QBB55" s="1116"/>
      <c r="QBC55" s="1116"/>
      <c r="QBD55" s="1116"/>
      <c r="QBE55" s="1116"/>
      <c r="QBF55" s="1116"/>
      <c r="QBG55" s="1116"/>
      <c r="QBH55" s="1116"/>
      <c r="QBI55" s="1116"/>
      <c r="QBJ55" s="1116"/>
      <c r="QBK55" s="1116"/>
      <c r="QBL55" s="1116"/>
      <c r="QBM55" s="1116"/>
      <c r="QBN55" s="1116"/>
      <c r="QBO55" s="1116"/>
      <c r="QBP55" s="1116"/>
      <c r="QBQ55" s="1116"/>
      <c r="QBR55" s="1116"/>
      <c r="QBS55" s="1116"/>
      <c r="QBT55" s="1116"/>
      <c r="QBU55" s="1116"/>
      <c r="QBV55" s="1116"/>
      <c r="QBW55" s="1116"/>
      <c r="QBX55" s="1116"/>
      <c r="QBY55" s="1116"/>
      <c r="QBZ55" s="1116"/>
      <c r="QCA55" s="1116"/>
      <c r="QCB55" s="1116"/>
      <c r="QCC55" s="1116"/>
      <c r="QCD55" s="1116"/>
      <c r="QCE55" s="1116"/>
      <c r="QCF55" s="1116"/>
      <c r="QCG55" s="1116"/>
      <c r="QCH55" s="1116"/>
      <c r="QCI55" s="1116"/>
      <c r="QCJ55" s="1116"/>
      <c r="QCK55" s="1116"/>
      <c r="QCL55" s="1116"/>
      <c r="QCM55" s="1116"/>
      <c r="QCN55" s="1116"/>
      <c r="QCO55" s="1116"/>
      <c r="QCP55" s="1116"/>
      <c r="QCQ55" s="1116"/>
      <c r="QCR55" s="1116"/>
      <c r="QCS55" s="1116"/>
      <c r="QCT55" s="1116"/>
      <c r="QCU55" s="1116"/>
      <c r="QCV55" s="1116"/>
      <c r="QCW55" s="1116"/>
      <c r="QCX55" s="1116"/>
      <c r="QCY55" s="1116"/>
      <c r="QCZ55" s="1116"/>
      <c r="QDA55" s="1116"/>
      <c r="QDB55" s="1116"/>
      <c r="QDC55" s="1116"/>
      <c r="QDD55" s="1116"/>
      <c r="QDE55" s="1116"/>
      <c r="QDF55" s="1116"/>
      <c r="QDG55" s="1116"/>
      <c r="QDH55" s="1116"/>
      <c r="QDI55" s="1116"/>
      <c r="QDJ55" s="1116"/>
      <c r="QDK55" s="1116"/>
      <c r="QDL55" s="1116"/>
      <c r="QDM55" s="1116"/>
      <c r="QDN55" s="1116"/>
      <c r="QDO55" s="1116"/>
      <c r="QDP55" s="1116"/>
      <c r="QDQ55" s="1116"/>
      <c r="QDR55" s="1116"/>
      <c r="QDS55" s="1116"/>
      <c r="QDT55" s="1116"/>
      <c r="QDU55" s="1116"/>
      <c r="QDV55" s="1116"/>
      <c r="QDW55" s="1116"/>
      <c r="QDX55" s="1116"/>
      <c r="QDY55" s="1116"/>
      <c r="QDZ55" s="1116"/>
      <c r="QEA55" s="1116"/>
      <c r="QEB55" s="1116"/>
      <c r="QEC55" s="1116"/>
      <c r="QED55" s="1116"/>
      <c r="QEE55" s="1116"/>
      <c r="QEF55" s="1116"/>
      <c r="QEG55" s="1116"/>
      <c r="QEH55" s="1116"/>
      <c r="QEI55" s="1116"/>
      <c r="QEJ55" s="1116"/>
      <c r="QEK55" s="1116"/>
      <c r="QEL55" s="1116"/>
      <c r="QEM55" s="1116"/>
      <c r="QEN55" s="1116"/>
      <c r="QEO55" s="1116"/>
      <c r="QEP55" s="1116"/>
      <c r="QEQ55" s="1116"/>
      <c r="QER55" s="1116"/>
      <c r="QES55" s="1116"/>
      <c r="QET55" s="1116"/>
      <c r="QEU55" s="1116"/>
      <c r="QEV55" s="1116"/>
      <c r="QEW55" s="1116"/>
      <c r="QEX55" s="1116"/>
      <c r="QEY55" s="1116"/>
      <c r="QEZ55" s="1116"/>
      <c r="QFA55" s="1116"/>
      <c r="QFB55" s="1116"/>
      <c r="QFC55" s="1116"/>
      <c r="QFD55" s="1116"/>
      <c r="QFE55" s="1116"/>
      <c r="QFF55" s="1116"/>
      <c r="QFG55" s="1116"/>
      <c r="QFH55" s="1116"/>
      <c r="QFI55" s="1116"/>
      <c r="QFJ55" s="1116"/>
      <c r="QFK55" s="1116"/>
      <c r="QFL55" s="1116"/>
      <c r="QFM55" s="1116"/>
      <c r="QFN55" s="1116"/>
      <c r="QFO55" s="1116"/>
      <c r="QFP55" s="1116"/>
      <c r="QFQ55" s="1116"/>
      <c r="QFR55" s="1116"/>
      <c r="QFS55" s="1116"/>
      <c r="QFT55" s="1116"/>
      <c r="QFU55" s="1116"/>
      <c r="QFV55" s="1116"/>
      <c r="QFW55" s="1116"/>
      <c r="QFX55" s="1116"/>
      <c r="QFY55" s="1116"/>
      <c r="QFZ55" s="1116"/>
      <c r="QGA55" s="1116"/>
      <c r="QGB55" s="1116"/>
      <c r="QGC55" s="1116"/>
      <c r="QGD55" s="1116"/>
      <c r="QGE55" s="1116"/>
      <c r="QGF55" s="1116"/>
      <c r="QGG55" s="1116"/>
      <c r="QGH55" s="1116"/>
      <c r="QGI55" s="1116"/>
      <c r="QGJ55" s="1116"/>
      <c r="QGK55" s="1116"/>
      <c r="QGL55" s="1116"/>
      <c r="QGM55" s="1116"/>
      <c r="QGN55" s="1116"/>
      <c r="QGO55" s="1116"/>
      <c r="QGP55" s="1116"/>
      <c r="QGQ55" s="1116"/>
      <c r="QGR55" s="1116"/>
      <c r="QGS55" s="1116"/>
      <c r="QGT55" s="1116"/>
      <c r="QGU55" s="1116"/>
      <c r="QGV55" s="1116"/>
      <c r="QGW55" s="1116"/>
      <c r="QGX55" s="1116"/>
      <c r="QGY55" s="1116"/>
      <c r="QGZ55" s="1116"/>
      <c r="QHA55" s="1116"/>
      <c r="QHB55" s="1116"/>
      <c r="QHC55" s="1116"/>
      <c r="QHD55" s="1116"/>
      <c r="QHE55" s="1116"/>
      <c r="QHF55" s="1116"/>
      <c r="QHG55" s="1116"/>
      <c r="QHH55" s="1116"/>
      <c r="QHI55" s="1116"/>
      <c r="QHJ55" s="1116"/>
      <c r="QHK55" s="1116"/>
      <c r="QHL55" s="1116"/>
      <c r="QHM55" s="1116"/>
      <c r="QHN55" s="1116"/>
      <c r="QHO55" s="1116"/>
      <c r="QHP55" s="1116"/>
      <c r="QHQ55" s="1116"/>
      <c r="QHR55" s="1116"/>
      <c r="QHS55" s="1116"/>
      <c r="QHT55" s="1116"/>
      <c r="QHU55" s="1116"/>
      <c r="QHV55" s="1116"/>
      <c r="QHW55" s="1116"/>
      <c r="QHX55" s="1116"/>
      <c r="QHY55" s="1116"/>
      <c r="QHZ55" s="1116"/>
      <c r="QIA55" s="1116"/>
      <c r="QIB55" s="1116"/>
      <c r="QIC55" s="1116"/>
      <c r="QID55" s="1116"/>
      <c r="QIE55" s="1116"/>
      <c r="QIF55" s="1116"/>
      <c r="QIG55" s="1116"/>
      <c r="QIH55" s="1116"/>
      <c r="QII55" s="1116"/>
      <c r="QIJ55" s="1116"/>
      <c r="QIK55" s="1116"/>
      <c r="QIL55" s="1116"/>
      <c r="QIM55" s="1116"/>
      <c r="QIN55" s="1116"/>
      <c r="QIO55" s="1116"/>
      <c r="QIP55" s="1116"/>
      <c r="QIQ55" s="1116"/>
      <c r="QIR55" s="1116"/>
      <c r="QIS55" s="1116"/>
      <c r="QIT55" s="1116"/>
      <c r="QIU55" s="1116"/>
      <c r="QIV55" s="1116"/>
      <c r="QIW55" s="1116"/>
      <c r="QIX55" s="1116"/>
      <c r="QIY55" s="1116"/>
      <c r="QIZ55" s="1116"/>
      <c r="QJA55" s="1116"/>
      <c r="QJB55" s="1116"/>
      <c r="QJC55" s="1116"/>
      <c r="QJD55" s="1116"/>
      <c r="QJE55" s="1116"/>
      <c r="QJF55" s="1116"/>
      <c r="QJG55" s="1116"/>
      <c r="QJH55" s="1116"/>
      <c r="QJI55" s="1116"/>
      <c r="QJJ55" s="1116"/>
      <c r="QJK55" s="1116"/>
      <c r="QJL55" s="1116"/>
      <c r="QJM55" s="1116"/>
      <c r="QJN55" s="1116"/>
      <c r="QJO55" s="1116"/>
      <c r="QJP55" s="1116"/>
      <c r="QJQ55" s="1116"/>
      <c r="QJR55" s="1116"/>
      <c r="QJS55" s="1116"/>
      <c r="QJT55" s="1116"/>
      <c r="QJU55" s="1116"/>
      <c r="QJV55" s="1116"/>
      <c r="QJW55" s="1116"/>
      <c r="QJX55" s="1116"/>
      <c r="QJY55" s="1116"/>
      <c r="QJZ55" s="1116"/>
      <c r="QKA55" s="1116"/>
      <c r="QKB55" s="1116"/>
      <c r="QKC55" s="1116"/>
      <c r="QKD55" s="1116"/>
      <c r="QKE55" s="1116"/>
      <c r="QKF55" s="1116"/>
      <c r="QKG55" s="1116"/>
      <c r="QKH55" s="1116"/>
      <c r="QKI55" s="1116"/>
      <c r="QKJ55" s="1116"/>
      <c r="QKK55" s="1116"/>
      <c r="QKL55" s="1116"/>
      <c r="QKM55" s="1116"/>
      <c r="QKN55" s="1116"/>
      <c r="QKO55" s="1116"/>
      <c r="QKP55" s="1116"/>
      <c r="QKQ55" s="1116"/>
      <c r="QKR55" s="1116"/>
      <c r="QKS55" s="1116"/>
      <c r="QKT55" s="1116"/>
      <c r="QKU55" s="1116"/>
      <c r="QKV55" s="1116"/>
      <c r="QKW55" s="1116"/>
      <c r="QKX55" s="1116"/>
      <c r="QKY55" s="1116"/>
      <c r="QKZ55" s="1116"/>
      <c r="QLA55" s="1116"/>
      <c r="QLB55" s="1116"/>
      <c r="QLC55" s="1116"/>
      <c r="QLD55" s="1116"/>
      <c r="QLE55" s="1116"/>
      <c r="QLF55" s="1116"/>
      <c r="QLG55" s="1116"/>
      <c r="QLH55" s="1116"/>
      <c r="QLI55" s="1116"/>
      <c r="QLJ55" s="1116"/>
      <c r="QLK55" s="1116"/>
      <c r="QLL55" s="1116"/>
      <c r="QLM55" s="1116"/>
      <c r="QLN55" s="1116"/>
      <c r="QLO55" s="1116"/>
      <c r="QLP55" s="1116"/>
      <c r="QLQ55" s="1116"/>
      <c r="QLR55" s="1116"/>
      <c r="QLS55" s="1116"/>
      <c r="QLT55" s="1116"/>
      <c r="QLU55" s="1116"/>
      <c r="QLV55" s="1116"/>
      <c r="QLW55" s="1116"/>
      <c r="QLX55" s="1116"/>
      <c r="QLY55" s="1116"/>
      <c r="QLZ55" s="1116"/>
      <c r="QMA55" s="1116"/>
      <c r="QMB55" s="1116"/>
      <c r="QMC55" s="1116"/>
      <c r="QMD55" s="1116"/>
      <c r="QME55" s="1116"/>
      <c r="QMF55" s="1116"/>
      <c r="QMG55" s="1116"/>
      <c r="QMH55" s="1116"/>
      <c r="QMI55" s="1116"/>
      <c r="QMJ55" s="1116"/>
      <c r="QMK55" s="1116"/>
      <c r="QML55" s="1116"/>
      <c r="QMM55" s="1116"/>
      <c r="QMN55" s="1116"/>
      <c r="QMO55" s="1116"/>
      <c r="QMP55" s="1116"/>
      <c r="QMQ55" s="1116"/>
      <c r="QMR55" s="1116"/>
      <c r="QMS55" s="1116"/>
      <c r="QMT55" s="1116"/>
      <c r="QMU55" s="1116"/>
      <c r="QMV55" s="1116"/>
      <c r="QMW55" s="1116"/>
      <c r="QMX55" s="1116"/>
      <c r="QMY55" s="1116"/>
      <c r="QMZ55" s="1116"/>
      <c r="QNA55" s="1116"/>
      <c r="QNB55" s="1116"/>
      <c r="QNC55" s="1116"/>
      <c r="QND55" s="1116"/>
      <c r="QNE55" s="1116"/>
      <c r="QNF55" s="1116"/>
      <c r="QNG55" s="1116"/>
      <c r="QNH55" s="1116"/>
      <c r="QNI55" s="1116"/>
      <c r="QNJ55" s="1116"/>
      <c r="QNK55" s="1116"/>
      <c r="QNL55" s="1116"/>
      <c r="QNM55" s="1116"/>
      <c r="QNN55" s="1116"/>
      <c r="QNO55" s="1116"/>
      <c r="QNP55" s="1116"/>
      <c r="QNQ55" s="1116"/>
      <c r="QNR55" s="1116"/>
      <c r="QNS55" s="1116"/>
      <c r="QNT55" s="1116"/>
      <c r="QNU55" s="1116"/>
      <c r="QNV55" s="1116"/>
      <c r="QNW55" s="1116"/>
      <c r="QNX55" s="1116"/>
      <c r="QNY55" s="1116"/>
      <c r="QNZ55" s="1116"/>
      <c r="QOA55" s="1116"/>
      <c r="QOB55" s="1116"/>
      <c r="QOC55" s="1116"/>
      <c r="QOD55" s="1116"/>
      <c r="QOE55" s="1116"/>
      <c r="QOF55" s="1116"/>
      <c r="QOG55" s="1116"/>
      <c r="QOH55" s="1116"/>
      <c r="QOI55" s="1116"/>
      <c r="QOJ55" s="1116"/>
      <c r="QOK55" s="1116"/>
      <c r="QOL55" s="1116"/>
      <c r="QOM55" s="1116"/>
      <c r="QON55" s="1116"/>
      <c r="QOO55" s="1116"/>
      <c r="QOP55" s="1116"/>
      <c r="QOQ55" s="1116"/>
      <c r="QOR55" s="1116"/>
      <c r="QOS55" s="1116"/>
      <c r="QOT55" s="1116"/>
      <c r="QOU55" s="1116"/>
      <c r="QOV55" s="1116"/>
      <c r="QOW55" s="1116"/>
      <c r="QOX55" s="1116"/>
      <c r="QOY55" s="1116"/>
      <c r="QOZ55" s="1116"/>
      <c r="QPA55" s="1116"/>
      <c r="QPB55" s="1116"/>
      <c r="QPC55" s="1116"/>
      <c r="QPD55" s="1116"/>
      <c r="QPE55" s="1116"/>
      <c r="QPF55" s="1116"/>
      <c r="QPG55" s="1116"/>
      <c r="QPH55" s="1116"/>
      <c r="QPI55" s="1116"/>
      <c r="QPJ55" s="1116"/>
      <c r="QPK55" s="1116"/>
      <c r="QPL55" s="1116"/>
      <c r="QPM55" s="1116"/>
      <c r="QPN55" s="1116"/>
      <c r="QPO55" s="1116"/>
      <c r="QPP55" s="1116"/>
      <c r="QPQ55" s="1116"/>
      <c r="QPR55" s="1116"/>
      <c r="QPS55" s="1116"/>
      <c r="QPT55" s="1116"/>
      <c r="QPU55" s="1116"/>
      <c r="QPV55" s="1116"/>
      <c r="QPW55" s="1116"/>
      <c r="QPX55" s="1116"/>
      <c r="QPY55" s="1116"/>
      <c r="QPZ55" s="1116"/>
      <c r="QQA55" s="1116"/>
      <c r="QQB55" s="1116"/>
      <c r="QQC55" s="1116"/>
      <c r="QQD55" s="1116"/>
      <c r="QQE55" s="1116"/>
      <c r="QQF55" s="1116"/>
      <c r="QQG55" s="1116"/>
      <c r="QQH55" s="1116"/>
      <c r="QQI55" s="1116"/>
      <c r="QQJ55" s="1116"/>
      <c r="QQK55" s="1116"/>
      <c r="QQL55" s="1116"/>
      <c r="QQM55" s="1116"/>
      <c r="QQN55" s="1116"/>
      <c r="QQO55" s="1116"/>
      <c r="QQP55" s="1116"/>
      <c r="QQQ55" s="1116"/>
      <c r="QQR55" s="1116"/>
      <c r="QQS55" s="1116"/>
      <c r="QQT55" s="1116"/>
      <c r="QQU55" s="1116"/>
      <c r="QQV55" s="1116"/>
      <c r="QQW55" s="1116"/>
      <c r="QQX55" s="1116"/>
      <c r="QQY55" s="1116"/>
      <c r="QQZ55" s="1116"/>
      <c r="QRA55" s="1116"/>
      <c r="QRB55" s="1116"/>
      <c r="QRC55" s="1116"/>
      <c r="QRD55" s="1116"/>
      <c r="QRE55" s="1116"/>
      <c r="QRF55" s="1116"/>
      <c r="QRG55" s="1116"/>
      <c r="QRH55" s="1116"/>
      <c r="QRI55" s="1116"/>
      <c r="QRJ55" s="1116"/>
      <c r="QRK55" s="1116"/>
      <c r="QRL55" s="1116"/>
      <c r="QRM55" s="1116"/>
      <c r="QRN55" s="1116"/>
      <c r="QRO55" s="1116"/>
      <c r="QRP55" s="1116"/>
      <c r="QRQ55" s="1116"/>
      <c r="QRR55" s="1116"/>
      <c r="QRS55" s="1116"/>
      <c r="QRT55" s="1116"/>
      <c r="QRU55" s="1116"/>
      <c r="QRV55" s="1116"/>
      <c r="QRW55" s="1116"/>
      <c r="QRX55" s="1116"/>
      <c r="QRY55" s="1116"/>
      <c r="QRZ55" s="1116"/>
      <c r="QSA55" s="1116"/>
      <c r="QSB55" s="1116"/>
      <c r="QSC55" s="1116"/>
      <c r="QSD55" s="1116"/>
      <c r="QSE55" s="1116"/>
      <c r="QSF55" s="1116"/>
      <c r="QSG55" s="1116"/>
      <c r="QSH55" s="1116"/>
      <c r="QSI55" s="1116"/>
      <c r="QSJ55" s="1116"/>
      <c r="QSK55" s="1116"/>
      <c r="QSL55" s="1116"/>
      <c r="QSM55" s="1116"/>
      <c r="QSN55" s="1116"/>
      <c r="QSO55" s="1116"/>
      <c r="QSP55" s="1116"/>
      <c r="QSQ55" s="1116"/>
      <c r="QSR55" s="1116"/>
      <c r="QSS55" s="1116"/>
      <c r="QST55" s="1116"/>
      <c r="QSU55" s="1116"/>
      <c r="QSV55" s="1116"/>
      <c r="QSW55" s="1116"/>
      <c r="QSX55" s="1116"/>
      <c r="QSY55" s="1116"/>
      <c r="QSZ55" s="1116"/>
      <c r="QTA55" s="1116"/>
      <c r="QTB55" s="1116"/>
      <c r="QTC55" s="1116"/>
      <c r="QTD55" s="1116"/>
      <c r="QTE55" s="1116"/>
      <c r="QTF55" s="1116"/>
      <c r="QTG55" s="1116"/>
      <c r="QTH55" s="1116"/>
      <c r="QTI55" s="1116"/>
      <c r="QTJ55" s="1116"/>
      <c r="QTK55" s="1116"/>
      <c r="QTL55" s="1116"/>
      <c r="QTM55" s="1116"/>
      <c r="QTN55" s="1116"/>
      <c r="QTO55" s="1116"/>
      <c r="QTP55" s="1116"/>
      <c r="QTQ55" s="1116"/>
      <c r="QTR55" s="1116"/>
      <c r="QTS55" s="1116"/>
      <c r="QTT55" s="1116"/>
      <c r="QTU55" s="1116"/>
      <c r="QTV55" s="1116"/>
      <c r="QTW55" s="1116"/>
      <c r="QTX55" s="1116"/>
      <c r="QTY55" s="1116"/>
      <c r="QTZ55" s="1116"/>
      <c r="QUA55" s="1116"/>
      <c r="QUB55" s="1116"/>
      <c r="QUC55" s="1116"/>
      <c r="QUD55" s="1116"/>
      <c r="QUE55" s="1116"/>
      <c r="QUF55" s="1116"/>
      <c r="QUG55" s="1116"/>
      <c r="QUH55" s="1116"/>
      <c r="QUI55" s="1116"/>
      <c r="QUJ55" s="1116"/>
      <c r="QUK55" s="1116"/>
      <c r="QUL55" s="1116"/>
      <c r="QUM55" s="1116"/>
      <c r="QUN55" s="1116"/>
      <c r="QUO55" s="1116"/>
      <c r="QUP55" s="1116"/>
      <c r="QUQ55" s="1116"/>
      <c r="QUR55" s="1116"/>
      <c r="QUS55" s="1116"/>
      <c r="QUT55" s="1116"/>
      <c r="QUU55" s="1116"/>
      <c r="QUV55" s="1116"/>
      <c r="QUW55" s="1116"/>
      <c r="QUX55" s="1116"/>
      <c r="QUY55" s="1116"/>
      <c r="QUZ55" s="1116"/>
      <c r="QVA55" s="1116"/>
      <c r="QVB55" s="1116"/>
      <c r="QVC55" s="1116"/>
      <c r="QVD55" s="1116"/>
      <c r="QVE55" s="1116"/>
      <c r="QVF55" s="1116"/>
      <c r="QVG55" s="1116"/>
      <c r="QVH55" s="1116"/>
      <c r="QVI55" s="1116"/>
      <c r="QVJ55" s="1116"/>
      <c r="QVK55" s="1116"/>
      <c r="QVL55" s="1116"/>
      <c r="QVM55" s="1116"/>
      <c r="QVN55" s="1116"/>
      <c r="QVO55" s="1116"/>
      <c r="QVP55" s="1116"/>
      <c r="QVQ55" s="1116"/>
      <c r="QVR55" s="1116"/>
      <c r="QVS55" s="1116"/>
      <c r="QVT55" s="1116"/>
      <c r="QVU55" s="1116"/>
      <c r="QVV55" s="1116"/>
      <c r="QVW55" s="1116"/>
      <c r="QVX55" s="1116"/>
      <c r="QVY55" s="1116"/>
      <c r="QVZ55" s="1116"/>
      <c r="QWA55" s="1116"/>
      <c r="QWB55" s="1116"/>
      <c r="QWC55" s="1116"/>
      <c r="QWD55" s="1116"/>
      <c r="QWE55" s="1116"/>
      <c r="QWF55" s="1116"/>
      <c r="QWG55" s="1116"/>
      <c r="QWH55" s="1116"/>
      <c r="QWI55" s="1116"/>
      <c r="QWJ55" s="1116"/>
      <c r="QWK55" s="1116"/>
      <c r="QWL55" s="1116"/>
      <c r="QWM55" s="1116"/>
      <c r="QWN55" s="1116"/>
      <c r="QWO55" s="1116"/>
      <c r="QWP55" s="1116"/>
      <c r="QWQ55" s="1116"/>
      <c r="QWR55" s="1116"/>
      <c r="QWS55" s="1116"/>
      <c r="QWT55" s="1116"/>
      <c r="QWU55" s="1116"/>
      <c r="QWV55" s="1116"/>
      <c r="QWW55" s="1116"/>
      <c r="QWX55" s="1116"/>
      <c r="QWY55" s="1116"/>
      <c r="QWZ55" s="1116"/>
      <c r="QXA55" s="1116"/>
      <c r="QXB55" s="1116"/>
      <c r="QXC55" s="1116"/>
      <c r="QXD55" s="1116"/>
      <c r="QXE55" s="1116"/>
      <c r="QXF55" s="1116"/>
      <c r="QXG55" s="1116"/>
      <c r="QXH55" s="1116"/>
      <c r="QXI55" s="1116"/>
      <c r="QXJ55" s="1116"/>
      <c r="QXK55" s="1116"/>
      <c r="QXL55" s="1116"/>
      <c r="QXM55" s="1116"/>
      <c r="QXN55" s="1116"/>
      <c r="QXO55" s="1116"/>
      <c r="QXP55" s="1116"/>
      <c r="QXQ55" s="1116"/>
      <c r="QXR55" s="1116"/>
      <c r="QXS55" s="1116"/>
      <c r="QXT55" s="1116"/>
      <c r="QXU55" s="1116"/>
      <c r="QXV55" s="1116"/>
      <c r="QXW55" s="1116"/>
      <c r="QXX55" s="1116"/>
      <c r="QXY55" s="1116"/>
      <c r="QXZ55" s="1116"/>
      <c r="QYA55" s="1116"/>
      <c r="QYB55" s="1116"/>
      <c r="QYC55" s="1116"/>
      <c r="QYD55" s="1116"/>
      <c r="QYE55" s="1116"/>
      <c r="QYF55" s="1116"/>
      <c r="QYG55" s="1116"/>
      <c r="QYH55" s="1116"/>
      <c r="QYI55" s="1116"/>
      <c r="QYJ55" s="1116"/>
      <c r="QYK55" s="1116"/>
      <c r="QYL55" s="1116"/>
      <c r="QYM55" s="1116"/>
      <c r="QYN55" s="1116"/>
      <c r="QYO55" s="1116"/>
      <c r="QYP55" s="1116"/>
      <c r="QYQ55" s="1116"/>
      <c r="QYR55" s="1116"/>
      <c r="QYS55" s="1116"/>
      <c r="QYT55" s="1116"/>
      <c r="QYU55" s="1116"/>
      <c r="QYV55" s="1116"/>
      <c r="QYW55" s="1116"/>
      <c r="QYX55" s="1116"/>
      <c r="QYY55" s="1116"/>
      <c r="QYZ55" s="1116"/>
      <c r="QZA55" s="1116"/>
      <c r="QZB55" s="1116"/>
      <c r="QZC55" s="1116"/>
      <c r="QZD55" s="1116"/>
      <c r="QZE55" s="1116"/>
      <c r="QZF55" s="1116"/>
      <c r="QZG55" s="1116"/>
      <c r="QZH55" s="1116"/>
      <c r="QZI55" s="1116"/>
      <c r="QZJ55" s="1116"/>
      <c r="QZK55" s="1116"/>
      <c r="QZL55" s="1116"/>
      <c r="QZM55" s="1116"/>
      <c r="QZN55" s="1116"/>
      <c r="QZO55" s="1116"/>
      <c r="QZP55" s="1116"/>
      <c r="QZQ55" s="1116"/>
      <c r="QZR55" s="1116"/>
      <c r="QZS55" s="1116"/>
      <c r="QZT55" s="1116"/>
      <c r="QZU55" s="1116"/>
      <c r="QZV55" s="1116"/>
      <c r="QZW55" s="1116"/>
      <c r="QZX55" s="1116"/>
      <c r="QZY55" s="1116"/>
      <c r="QZZ55" s="1116"/>
      <c r="RAA55" s="1116"/>
      <c r="RAB55" s="1116"/>
      <c r="RAC55" s="1116"/>
      <c r="RAD55" s="1116"/>
      <c r="RAE55" s="1116"/>
      <c r="RAF55" s="1116"/>
      <c r="RAG55" s="1116"/>
      <c r="RAH55" s="1116"/>
      <c r="RAI55" s="1116"/>
      <c r="RAJ55" s="1116"/>
      <c r="RAK55" s="1116"/>
      <c r="RAL55" s="1116"/>
      <c r="RAM55" s="1116"/>
      <c r="RAN55" s="1116"/>
      <c r="RAO55" s="1116"/>
      <c r="RAP55" s="1116"/>
      <c r="RAQ55" s="1116"/>
      <c r="RAR55" s="1116"/>
      <c r="RAS55" s="1116"/>
      <c r="RAT55" s="1116"/>
      <c r="RAU55" s="1116"/>
      <c r="RAV55" s="1116"/>
      <c r="RAW55" s="1116"/>
      <c r="RAX55" s="1116"/>
      <c r="RAY55" s="1116"/>
      <c r="RAZ55" s="1116"/>
      <c r="RBA55" s="1116"/>
      <c r="RBB55" s="1116"/>
      <c r="RBC55" s="1116"/>
      <c r="RBD55" s="1116"/>
      <c r="RBE55" s="1116"/>
      <c r="RBF55" s="1116"/>
      <c r="RBG55" s="1116"/>
      <c r="RBH55" s="1116"/>
      <c r="RBI55" s="1116"/>
      <c r="RBJ55" s="1116"/>
      <c r="RBK55" s="1116"/>
      <c r="RBL55" s="1116"/>
      <c r="RBM55" s="1116"/>
      <c r="RBN55" s="1116"/>
      <c r="RBO55" s="1116"/>
      <c r="RBP55" s="1116"/>
      <c r="RBQ55" s="1116"/>
      <c r="RBR55" s="1116"/>
      <c r="RBS55" s="1116"/>
      <c r="RBT55" s="1116"/>
      <c r="RBU55" s="1116"/>
      <c r="RBV55" s="1116"/>
      <c r="RBW55" s="1116"/>
      <c r="RBX55" s="1116"/>
      <c r="RBY55" s="1116"/>
      <c r="RBZ55" s="1116"/>
      <c r="RCA55" s="1116"/>
      <c r="RCB55" s="1116"/>
      <c r="RCC55" s="1116"/>
      <c r="RCD55" s="1116"/>
      <c r="RCE55" s="1116"/>
      <c r="RCF55" s="1116"/>
      <c r="RCG55" s="1116"/>
      <c r="RCH55" s="1116"/>
      <c r="RCI55" s="1116"/>
      <c r="RCJ55" s="1116"/>
      <c r="RCK55" s="1116"/>
      <c r="RCL55" s="1116"/>
      <c r="RCM55" s="1116"/>
      <c r="RCN55" s="1116"/>
      <c r="RCO55" s="1116"/>
      <c r="RCP55" s="1116"/>
      <c r="RCQ55" s="1116"/>
      <c r="RCR55" s="1116"/>
      <c r="RCS55" s="1116"/>
      <c r="RCT55" s="1116"/>
      <c r="RCU55" s="1116"/>
      <c r="RCV55" s="1116"/>
      <c r="RCW55" s="1116"/>
      <c r="RCX55" s="1116"/>
      <c r="RCY55" s="1116"/>
      <c r="RCZ55" s="1116"/>
      <c r="RDA55" s="1116"/>
      <c r="RDB55" s="1116"/>
      <c r="RDC55" s="1116"/>
      <c r="RDD55" s="1116"/>
      <c r="RDE55" s="1116"/>
      <c r="RDF55" s="1116"/>
      <c r="RDG55" s="1116"/>
      <c r="RDH55" s="1116"/>
      <c r="RDI55" s="1116"/>
      <c r="RDJ55" s="1116"/>
      <c r="RDK55" s="1116"/>
      <c r="RDL55" s="1116"/>
      <c r="RDM55" s="1116"/>
      <c r="RDN55" s="1116"/>
      <c r="RDO55" s="1116"/>
      <c r="RDP55" s="1116"/>
      <c r="RDQ55" s="1116"/>
      <c r="RDR55" s="1116"/>
      <c r="RDS55" s="1116"/>
      <c r="RDT55" s="1116"/>
      <c r="RDU55" s="1116"/>
      <c r="RDV55" s="1116"/>
      <c r="RDW55" s="1116"/>
      <c r="RDX55" s="1116"/>
      <c r="RDY55" s="1116"/>
      <c r="RDZ55" s="1116"/>
      <c r="REA55" s="1116"/>
      <c r="REB55" s="1116"/>
      <c r="REC55" s="1116"/>
      <c r="RED55" s="1116"/>
      <c r="REE55" s="1116"/>
      <c r="REF55" s="1116"/>
      <c r="REG55" s="1116"/>
      <c r="REH55" s="1116"/>
      <c r="REI55" s="1116"/>
      <c r="REJ55" s="1116"/>
      <c r="REK55" s="1116"/>
      <c r="REL55" s="1116"/>
      <c r="REM55" s="1116"/>
      <c r="REN55" s="1116"/>
      <c r="REO55" s="1116"/>
      <c r="REP55" s="1116"/>
      <c r="REQ55" s="1116"/>
      <c r="RER55" s="1116"/>
      <c r="RES55" s="1116"/>
      <c r="RET55" s="1116"/>
      <c r="REU55" s="1116"/>
      <c r="REV55" s="1116"/>
      <c r="REW55" s="1116"/>
      <c r="REX55" s="1116"/>
      <c r="REY55" s="1116"/>
      <c r="REZ55" s="1116"/>
      <c r="RFA55" s="1116"/>
      <c r="RFB55" s="1116"/>
      <c r="RFC55" s="1116"/>
      <c r="RFD55" s="1116"/>
      <c r="RFE55" s="1116"/>
      <c r="RFF55" s="1116"/>
      <c r="RFG55" s="1116"/>
      <c r="RFH55" s="1116"/>
      <c r="RFI55" s="1116"/>
      <c r="RFJ55" s="1116"/>
      <c r="RFK55" s="1116"/>
      <c r="RFL55" s="1116"/>
      <c r="RFM55" s="1116"/>
      <c r="RFN55" s="1116"/>
      <c r="RFO55" s="1116"/>
      <c r="RFP55" s="1116"/>
      <c r="RFQ55" s="1116"/>
      <c r="RFR55" s="1116"/>
      <c r="RFS55" s="1116"/>
      <c r="RFT55" s="1116"/>
      <c r="RFU55" s="1116"/>
      <c r="RFV55" s="1116"/>
      <c r="RFW55" s="1116"/>
      <c r="RFX55" s="1116"/>
      <c r="RFY55" s="1116"/>
      <c r="RFZ55" s="1116"/>
      <c r="RGA55" s="1116"/>
      <c r="RGB55" s="1116"/>
      <c r="RGC55" s="1116"/>
      <c r="RGD55" s="1116"/>
      <c r="RGE55" s="1116"/>
      <c r="RGF55" s="1116"/>
      <c r="RGG55" s="1116"/>
      <c r="RGH55" s="1116"/>
      <c r="RGI55" s="1116"/>
      <c r="RGJ55" s="1116"/>
      <c r="RGK55" s="1116"/>
      <c r="RGL55" s="1116"/>
      <c r="RGM55" s="1116"/>
      <c r="RGN55" s="1116"/>
      <c r="RGO55" s="1116"/>
      <c r="RGP55" s="1116"/>
      <c r="RGQ55" s="1116"/>
      <c r="RGR55" s="1116"/>
      <c r="RGS55" s="1116"/>
      <c r="RGT55" s="1116"/>
      <c r="RGU55" s="1116"/>
      <c r="RGV55" s="1116"/>
      <c r="RGW55" s="1116"/>
      <c r="RGX55" s="1116"/>
      <c r="RGY55" s="1116"/>
      <c r="RGZ55" s="1116"/>
      <c r="RHA55" s="1116"/>
      <c r="RHB55" s="1116"/>
      <c r="RHC55" s="1116"/>
      <c r="RHD55" s="1116"/>
      <c r="RHE55" s="1116"/>
      <c r="RHF55" s="1116"/>
      <c r="RHG55" s="1116"/>
      <c r="RHH55" s="1116"/>
      <c r="RHI55" s="1116"/>
      <c r="RHJ55" s="1116"/>
      <c r="RHK55" s="1116"/>
      <c r="RHL55" s="1116"/>
      <c r="RHM55" s="1116"/>
      <c r="RHN55" s="1116"/>
      <c r="RHO55" s="1116"/>
      <c r="RHP55" s="1116"/>
      <c r="RHQ55" s="1116"/>
      <c r="RHR55" s="1116"/>
      <c r="RHS55" s="1116"/>
      <c r="RHT55" s="1116"/>
      <c r="RHU55" s="1116"/>
      <c r="RHV55" s="1116"/>
      <c r="RHW55" s="1116"/>
      <c r="RHX55" s="1116"/>
      <c r="RHY55" s="1116"/>
      <c r="RHZ55" s="1116"/>
      <c r="RIA55" s="1116"/>
      <c r="RIB55" s="1116"/>
      <c r="RIC55" s="1116"/>
      <c r="RID55" s="1116"/>
      <c r="RIE55" s="1116"/>
      <c r="RIF55" s="1116"/>
      <c r="RIG55" s="1116"/>
      <c r="RIH55" s="1116"/>
      <c r="RII55" s="1116"/>
      <c r="RIJ55" s="1116"/>
      <c r="RIK55" s="1116"/>
      <c r="RIL55" s="1116"/>
      <c r="RIM55" s="1116"/>
      <c r="RIN55" s="1116"/>
      <c r="RIO55" s="1116"/>
      <c r="RIP55" s="1116"/>
      <c r="RIQ55" s="1116"/>
      <c r="RIR55" s="1116"/>
      <c r="RIS55" s="1116"/>
      <c r="RIT55" s="1116"/>
      <c r="RIU55" s="1116"/>
      <c r="RIV55" s="1116"/>
      <c r="RIW55" s="1116"/>
      <c r="RIX55" s="1116"/>
      <c r="RIY55" s="1116"/>
      <c r="RIZ55" s="1116"/>
      <c r="RJA55" s="1116"/>
      <c r="RJB55" s="1116"/>
      <c r="RJC55" s="1116"/>
      <c r="RJD55" s="1116"/>
      <c r="RJE55" s="1116"/>
      <c r="RJF55" s="1116"/>
      <c r="RJG55" s="1116"/>
      <c r="RJH55" s="1116"/>
      <c r="RJI55" s="1116"/>
      <c r="RJJ55" s="1116"/>
      <c r="RJK55" s="1116"/>
      <c r="RJL55" s="1116"/>
      <c r="RJM55" s="1116"/>
      <c r="RJN55" s="1116"/>
      <c r="RJO55" s="1116"/>
      <c r="RJP55" s="1116"/>
      <c r="RJQ55" s="1116"/>
      <c r="RJR55" s="1116"/>
      <c r="RJS55" s="1116"/>
      <c r="RJT55" s="1116"/>
      <c r="RJU55" s="1116"/>
      <c r="RJV55" s="1116"/>
      <c r="RJW55" s="1116"/>
      <c r="RJX55" s="1116"/>
      <c r="RJY55" s="1116"/>
      <c r="RJZ55" s="1116"/>
      <c r="RKA55" s="1116"/>
      <c r="RKB55" s="1116"/>
      <c r="RKC55" s="1116"/>
      <c r="RKD55" s="1116"/>
      <c r="RKE55" s="1116"/>
      <c r="RKF55" s="1116"/>
      <c r="RKG55" s="1116"/>
      <c r="RKH55" s="1116"/>
      <c r="RKI55" s="1116"/>
      <c r="RKJ55" s="1116"/>
      <c r="RKK55" s="1116"/>
      <c r="RKL55" s="1116"/>
      <c r="RKM55" s="1116"/>
      <c r="RKN55" s="1116"/>
      <c r="RKO55" s="1116"/>
      <c r="RKP55" s="1116"/>
      <c r="RKQ55" s="1116"/>
      <c r="RKR55" s="1116"/>
      <c r="RKS55" s="1116"/>
      <c r="RKT55" s="1116"/>
      <c r="RKU55" s="1116"/>
      <c r="RKV55" s="1116"/>
      <c r="RKW55" s="1116"/>
      <c r="RKX55" s="1116"/>
      <c r="RKY55" s="1116"/>
      <c r="RKZ55" s="1116"/>
      <c r="RLA55" s="1116"/>
      <c r="RLB55" s="1116"/>
      <c r="RLC55" s="1116"/>
      <c r="RLD55" s="1116"/>
      <c r="RLE55" s="1116"/>
      <c r="RLF55" s="1116"/>
      <c r="RLG55" s="1116"/>
      <c r="RLH55" s="1116"/>
      <c r="RLI55" s="1116"/>
      <c r="RLJ55" s="1116"/>
      <c r="RLK55" s="1116"/>
      <c r="RLL55" s="1116"/>
      <c r="RLM55" s="1116"/>
      <c r="RLN55" s="1116"/>
      <c r="RLO55" s="1116"/>
      <c r="RLP55" s="1116"/>
      <c r="RLQ55" s="1116"/>
      <c r="RLR55" s="1116"/>
      <c r="RLS55" s="1116"/>
      <c r="RLT55" s="1116"/>
      <c r="RLU55" s="1116"/>
      <c r="RLV55" s="1116"/>
      <c r="RLW55" s="1116"/>
      <c r="RLX55" s="1116"/>
      <c r="RLY55" s="1116"/>
      <c r="RLZ55" s="1116"/>
      <c r="RMA55" s="1116"/>
      <c r="RMB55" s="1116"/>
      <c r="RMC55" s="1116"/>
      <c r="RMD55" s="1116"/>
      <c r="RME55" s="1116"/>
      <c r="RMF55" s="1116"/>
      <c r="RMG55" s="1116"/>
      <c r="RMH55" s="1116"/>
      <c r="RMI55" s="1116"/>
      <c r="RMJ55" s="1116"/>
      <c r="RMK55" s="1116"/>
      <c r="RML55" s="1116"/>
      <c r="RMM55" s="1116"/>
      <c r="RMN55" s="1116"/>
      <c r="RMO55" s="1116"/>
      <c r="RMP55" s="1116"/>
      <c r="RMQ55" s="1116"/>
      <c r="RMR55" s="1116"/>
      <c r="RMS55" s="1116"/>
      <c r="RMT55" s="1116"/>
      <c r="RMU55" s="1116"/>
      <c r="RMV55" s="1116"/>
      <c r="RMW55" s="1116"/>
      <c r="RMX55" s="1116"/>
      <c r="RMY55" s="1116"/>
      <c r="RMZ55" s="1116"/>
      <c r="RNA55" s="1116"/>
      <c r="RNB55" s="1116"/>
      <c r="RNC55" s="1116"/>
      <c r="RND55" s="1116"/>
      <c r="RNE55" s="1116"/>
      <c r="RNF55" s="1116"/>
      <c r="RNG55" s="1116"/>
      <c r="RNH55" s="1116"/>
      <c r="RNI55" s="1116"/>
      <c r="RNJ55" s="1116"/>
      <c r="RNK55" s="1116"/>
      <c r="RNL55" s="1116"/>
      <c r="RNM55" s="1116"/>
      <c r="RNN55" s="1116"/>
      <c r="RNO55" s="1116"/>
      <c r="RNP55" s="1116"/>
      <c r="RNQ55" s="1116"/>
      <c r="RNR55" s="1116"/>
      <c r="RNS55" s="1116"/>
      <c r="RNT55" s="1116"/>
      <c r="RNU55" s="1116"/>
      <c r="RNV55" s="1116"/>
      <c r="RNW55" s="1116"/>
      <c r="RNX55" s="1116"/>
      <c r="RNY55" s="1116"/>
      <c r="RNZ55" s="1116"/>
      <c r="ROA55" s="1116"/>
      <c r="ROB55" s="1116"/>
      <c r="ROC55" s="1116"/>
      <c r="ROD55" s="1116"/>
      <c r="ROE55" s="1116"/>
      <c r="ROF55" s="1116"/>
      <c r="ROG55" s="1116"/>
      <c r="ROH55" s="1116"/>
      <c r="ROI55" s="1116"/>
      <c r="ROJ55" s="1116"/>
      <c r="ROK55" s="1116"/>
      <c r="ROL55" s="1116"/>
      <c r="ROM55" s="1116"/>
      <c r="RON55" s="1116"/>
      <c r="ROO55" s="1116"/>
      <c r="ROP55" s="1116"/>
      <c r="ROQ55" s="1116"/>
      <c r="ROR55" s="1116"/>
      <c r="ROS55" s="1116"/>
      <c r="ROT55" s="1116"/>
      <c r="ROU55" s="1116"/>
      <c r="ROV55" s="1116"/>
      <c r="ROW55" s="1116"/>
      <c r="ROX55" s="1116"/>
      <c r="ROY55" s="1116"/>
      <c r="ROZ55" s="1116"/>
      <c r="RPA55" s="1116"/>
      <c r="RPB55" s="1116"/>
      <c r="RPC55" s="1116"/>
      <c r="RPD55" s="1116"/>
      <c r="RPE55" s="1116"/>
      <c r="RPF55" s="1116"/>
      <c r="RPG55" s="1116"/>
      <c r="RPH55" s="1116"/>
      <c r="RPI55" s="1116"/>
      <c r="RPJ55" s="1116"/>
      <c r="RPK55" s="1116"/>
      <c r="RPL55" s="1116"/>
      <c r="RPM55" s="1116"/>
      <c r="RPN55" s="1116"/>
      <c r="RPO55" s="1116"/>
      <c r="RPP55" s="1116"/>
      <c r="RPQ55" s="1116"/>
      <c r="RPR55" s="1116"/>
      <c r="RPS55" s="1116"/>
      <c r="RPT55" s="1116"/>
      <c r="RPU55" s="1116"/>
      <c r="RPV55" s="1116"/>
      <c r="RPW55" s="1116"/>
      <c r="RPX55" s="1116"/>
      <c r="RPY55" s="1116"/>
      <c r="RPZ55" s="1116"/>
      <c r="RQA55" s="1116"/>
      <c r="RQB55" s="1116"/>
      <c r="RQC55" s="1116"/>
      <c r="RQD55" s="1116"/>
      <c r="RQE55" s="1116"/>
      <c r="RQF55" s="1116"/>
      <c r="RQG55" s="1116"/>
      <c r="RQH55" s="1116"/>
      <c r="RQI55" s="1116"/>
      <c r="RQJ55" s="1116"/>
      <c r="RQK55" s="1116"/>
      <c r="RQL55" s="1116"/>
      <c r="RQM55" s="1116"/>
      <c r="RQN55" s="1116"/>
      <c r="RQO55" s="1116"/>
      <c r="RQP55" s="1116"/>
      <c r="RQQ55" s="1116"/>
      <c r="RQR55" s="1116"/>
      <c r="RQS55" s="1116"/>
      <c r="RQT55" s="1116"/>
      <c r="RQU55" s="1116"/>
      <c r="RQV55" s="1116"/>
      <c r="RQW55" s="1116"/>
      <c r="RQX55" s="1116"/>
      <c r="RQY55" s="1116"/>
      <c r="RQZ55" s="1116"/>
      <c r="RRA55" s="1116"/>
      <c r="RRB55" s="1116"/>
      <c r="RRC55" s="1116"/>
      <c r="RRD55" s="1116"/>
      <c r="RRE55" s="1116"/>
      <c r="RRF55" s="1116"/>
      <c r="RRG55" s="1116"/>
      <c r="RRH55" s="1116"/>
      <c r="RRI55" s="1116"/>
      <c r="RRJ55" s="1116"/>
      <c r="RRK55" s="1116"/>
      <c r="RRL55" s="1116"/>
      <c r="RRM55" s="1116"/>
      <c r="RRN55" s="1116"/>
      <c r="RRO55" s="1116"/>
      <c r="RRP55" s="1116"/>
      <c r="RRQ55" s="1116"/>
      <c r="RRR55" s="1116"/>
      <c r="RRS55" s="1116"/>
      <c r="RRT55" s="1116"/>
      <c r="RRU55" s="1116"/>
      <c r="RRV55" s="1116"/>
      <c r="RRW55" s="1116"/>
      <c r="RRX55" s="1116"/>
      <c r="RRY55" s="1116"/>
      <c r="RRZ55" s="1116"/>
      <c r="RSA55" s="1116"/>
      <c r="RSB55" s="1116"/>
      <c r="RSC55" s="1116"/>
      <c r="RSD55" s="1116"/>
      <c r="RSE55" s="1116"/>
      <c r="RSF55" s="1116"/>
      <c r="RSG55" s="1116"/>
      <c r="RSH55" s="1116"/>
      <c r="RSI55" s="1116"/>
      <c r="RSJ55" s="1116"/>
      <c r="RSK55" s="1116"/>
      <c r="RSL55" s="1116"/>
      <c r="RSM55" s="1116"/>
      <c r="RSN55" s="1116"/>
      <c r="RSO55" s="1116"/>
      <c r="RSP55" s="1116"/>
      <c r="RSQ55" s="1116"/>
      <c r="RSR55" s="1116"/>
      <c r="RSS55" s="1116"/>
      <c r="RST55" s="1116"/>
      <c r="RSU55" s="1116"/>
      <c r="RSV55" s="1116"/>
      <c r="RSW55" s="1116"/>
      <c r="RSX55" s="1116"/>
      <c r="RSY55" s="1116"/>
      <c r="RSZ55" s="1116"/>
      <c r="RTA55" s="1116"/>
      <c r="RTB55" s="1116"/>
      <c r="RTC55" s="1116"/>
      <c r="RTD55" s="1116"/>
      <c r="RTE55" s="1116"/>
      <c r="RTF55" s="1116"/>
      <c r="RTG55" s="1116"/>
      <c r="RTH55" s="1116"/>
      <c r="RTI55" s="1116"/>
      <c r="RTJ55" s="1116"/>
      <c r="RTK55" s="1116"/>
      <c r="RTL55" s="1116"/>
      <c r="RTM55" s="1116"/>
      <c r="RTN55" s="1116"/>
      <c r="RTO55" s="1116"/>
      <c r="RTP55" s="1116"/>
      <c r="RTQ55" s="1116"/>
      <c r="RTR55" s="1116"/>
      <c r="RTS55" s="1116"/>
      <c r="RTT55" s="1116"/>
      <c r="RTU55" s="1116"/>
      <c r="RTV55" s="1116"/>
      <c r="RTW55" s="1116"/>
      <c r="RTX55" s="1116"/>
      <c r="RTY55" s="1116"/>
      <c r="RTZ55" s="1116"/>
      <c r="RUA55" s="1116"/>
      <c r="RUB55" s="1116"/>
      <c r="RUC55" s="1116"/>
      <c r="RUD55" s="1116"/>
      <c r="RUE55" s="1116"/>
      <c r="RUF55" s="1116"/>
      <c r="RUG55" s="1116"/>
      <c r="RUH55" s="1116"/>
      <c r="RUI55" s="1116"/>
      <c r="RUJ55" s="1116"/>
      <c r="RUK55" s="1116"/>
      <c r="RUL55" s="1116"/>
      <c r="RUM55" s="1116"/>
      <c r="RUN55" s="1116"/>
      <c r="RUO55" s="1116"/>
      <c r="RUP55" s="1116"/>
      <c r="RUQ55" s="1116"/>
      <c r="RUR55" s="1116"/>
      <c r="RUS55" s="1116"/>
      <c r="RUT55" s="1116"/>
      <c r="RUU55" s="1116"/>
      <c r="RUV55" s="1116"/>
      <c r="RUW55" s="1116"/>
      <c r="RUX55" s="1116"/>
      <c r="RUY55" s="1116"/>
      <c r="RUZ55" s="1116"/>
      <c r="RVA55" s="1116"/>
      <c r="RVB55" s="1116"/>
      <c r="RVC55" s="1116"/>
      <c r="RVD55" s="1116"/>
      <c r="RVE55" s="1116"/>
      <c r="RVF55" s="1116"/>
      <c r="RVG55" s="1116"/>
      <c r="RVH55" s="1116"/>
      <c r="RVI55" s="1116"/>
      <c r="RVJ55" s="1116"/>
      <c r="RVK55" s="1116"/>
      <c r="RVL55" s="1116"/>
      <c r="RVM55" s="1116"/>
      <c r="RVN55" s="1116"/>
      <c r="RVO55" s="1116"/>
      <c r="RVP55" s="1116"/>
      <c r="RVQ55" s="1116"/>
      <c r="RVR55" s="1116"/>
      <c r="RVS55" s="1116"/>
      <c r="RVT55" s="1116"/>
      <c r="RVU55" s="1116"/>
      <c r="RVV55" s="1116"/>
      <c r="RVW55" s="1116"/>
      <c r="RVX55" s="1116"/>
      <c r="RVY55" s="1116"/>
      <c r="RVZ55" s="1116"/>
      <c r="RWA55" s="1116"/>
      <c r="RWB55" s="1116"/>
      <c r="RWC55" s="1116"/>
      <c r="RWD55" s="1116"/>
      <c r="RWE55" s="1116"/>
      <c r="RWF55" s="1116"/>
      <c r="RWG55" s="1116"/>
      <c r="RWH55" s="1116"/>
      <c r="RWI55" s="1116"/>
      <c r="RWJ55" s="1116"/>
      <c r="RWK55" s="1116"/>
      <c r="RWL55" s="1116"/>
      <c r="RWM55" s="1116"/>
      <c r="RWN55" s="1116"/>
      <c r="RWO55" s="1116"/>
      <c r="RWP55" s="1116"/>
      <c r="RWQ55" s="1116"/>
      <c r="RWR55" s="1116"/>
      <c r="RWS55" s="1116"/>
      <c r="RWT55" s="1116"/>
      <c r="RWU55" s="1116"/>
      <c r="RWV55" s="1116"/>
      <c r="RWW55" s="1116"/>
      <c r="RWX55" s="1116"/>
      <c r="RWY55" s="1116"/>
      <c r="RWZ55" s="1116"/>
      <c r="RXA55" s="1116"/>
      <c r="RXB55" s="1116"/>
      <c r="RXC55" s="1116"/>
      <c r="RXD55" s="1116"/>
      <c r="RXE55" s="1116"/>
      <c r="RXF55" s="1116"/>
      <c r="RXG55" s="1116"/>
      <c r="RXH55" s="1116"/>
      <c r="RXI55" s="1116"/>
      <c r="RXJ55" s="1116"/>
      <c r="RXK55" s="1116"/>
      <c r="RXL55" s="1116"/>
      <c r="RXM55" s="1116"/>
      <c r="RXN55" s="1116"/>
      <c r="RXO55" s="1116"/>
      <c r="RXP55" s="1116"/>
      <c r="RXQ55" s="1116"/>
      <c r="RXR55" s="1116"/>
      <c r="RXS55" s="1116"/>
      <c r="RXT55" s="1116"/>
      <c r="RXU55" s="1116"/>
      <c r="RXV55" s="1116"/>
      <c r="RXW55" s="1116"/>
      <c r="RXX55" s="1116"/>
      <c r="RXY55" s="1116"/>
      <c r="RXZ55" s="1116"/>
      <c r="RYA55" s="1116"/>
      <c r="RYB55" s="1116"/>
      <c r="RYC55" s="1116"/>
      <c r="RYD55" s="1116"/>
      <c r="RYE55" s="1116"/>
      <c r="RYF55" s="1116"/>
      <c r="RYG55" s="1116"/>
      <c r="RYH55" s="1116"/>
      <c r="RYI55" s="1116"/>
      <c r="RYJ55" s="1116"/>
      <c r="RYK55" s="1116"/>
      <c r="RYL55" s="1116"/>
      <c r="RYM55" s="1116"/>
      <c r="RYN55" s="1116"/>
      <c r="RYO55" s="1116"/>
      <c r="RYP55" s="1116"/>
      <c r="RYQ55" s="1116"/>
      <c r="RYR55" s="1116"/>
      <c r="RYS55" s="1116"/>
      <c r="RYT55" s="1116"/>
      <c r="RYU55" s="1116"/>
      <c r="RYV55" s="1116"/>
      <c r="RYW55" s="1116"/>
      <c r="RYX55" s="1116"/>
      <c r="RYY55" s="1116"/>
      <c r="RYZ55" s="1116"/>
      <c r="RZA55" s="1116"/>
      <c r="RZB55" s="1116"/>
      <c r="RZC55" s="1116"/>
      <c r="RZD55" s="1116"/>
      <c r="RZE55" s="1116"/>
      <c r="RZF55" s="1116"/>
      <c r="RZG55" s="1116"/>
      <c r="RZH55" s="1116"/>
      <c r="RZI55" s="1116"/>
      <c r="RZJ55" s="1116"/>
      <c r="RZK55" s="1116"/>
      <c r="RZL55" s="1116"/>
      <c r="RZM55" s="1116"/>
      <c r="RZN55" s="1116"/>
      <c r="RZO55" s="1116"/>
      <c r="RZP55" s="1116"/>
      <c r="RZQ55" s="1116"/>
      <c r="RZR55" s="1116"/>
      <c r="RZS55" s="1116"/>
      <c r="RZT55" s="1116"/>
      <c r="RZU55" s="1116"/>
      <c r="RZV55" s="1116"/>
      <c r="RZW55" s="1116"/>
      <c r="RZX55" s="1116"/>
      <c r="RZY55" s="1116"/>
      <c r="RZZ55" s="1116"/>
      <c r="SAA55" s="1116"/>
      <c r="SAB55" s="1116"/>
      <c r="SAC55" s="1116"/>
      <c r="SAD55" s="1116"/>
      <c r="SAE55" s="1116"/>
      <c r="SAF55" s="1116"/>
      <c r="SAG55" s="1116"/>
      <c r="SAH55" s="1116"/>
      <c r="SAI55" s="1116"/>
      <c r="SAJ55" s="1116"/>
      <c r="SAK55" s="1116"/>
      <c r="SAL55" s="1116"/>
      <c r="SAM55" s="1116"/>
      <c r="SAN55" s="1116"/>
      <c r="SAO55" s="1116"/>
      <c r="SAP55" s="1116"/>
      <c r="SAQ55" s="1116"/>
      <c r="SAR55" s="1116"/>
      <c r="SAS55" s="1116"/>
      <c r="SAT55" s="1116"/>
      <c r="SAU55" s="1116"/>
      <c r="SAV55" s="1116"/>
      <c r="SAW55" s="1116"/>
      <c r="SAX55" s="1116"/>
      <c r="SAY55" s="1116"/>
      <c r="SAZ55" s="1116"/>
      <c r="SBA55" s="1116"/>
      <c r="SBB55" s="1116"/>
      <c r="SBC55" s="1116"/>
      <c r="SBD55" s="1116"/>
      <c r="SBE55" s="1116"/>
      <c r="SBF55" s="1116"/>
      <c r="SBG55" s="1116"/>
      <c r="SBH55" s="1116"/>
      <c r="SBI55" s="1116"/>
      <c r="SBJ55" s="1116"/>
      <c r="SBK55" s="1116"/>
      <c r="SBL55" s="1116"/>
      <c r="SBM55" s="1116"/>
      <c r="SBN55" s="1116"/>
      <c r="SBO55" s="1116"/>
      <c r="SBP55" s="1116"/>
      <c r="SBQ55" s="1116"/>
      <c r="SBR55" s="1116"/>
      <c r="SBS55" s="1116"/>
      <c r="SBT55" s="1116"/>
      <c r="SBU55" s="1116"/>
      <c r="SBV55" s="1116"/>
      <c r="SBW55" s="1116"/>
      <c r="SBX55" s="1116"/>
      <c r="SBY55" s="1116"/>
      <c r="SBZ55" s="1116"/>
      <c r="SCA55" s="1116"/>
      <c r="SCB55" s="1116"/>
      <c r="SCC55" s="1116"/>
      <c r="SCD55" s="1116"/>
      <c r="SCE55" s="1116"/>
      <c r="SCF55" s="1116"/>
      <c r="SCG55" s="1116"/>
      <c r="SCH55" s="1116"/>
      <c r="SCI55" s="1116"/>
      <c r="SCJ55" s="1116"/>
      <c r="SCK55" s="1116"/>
      <c r="SCL55" s="1116"/>
      <c r="SCM55" s="1116"/>
      <c r="SCN55" s="1116"/>
      <c r="SCO55" s="1116"/>
      <c r="SCP55" s="1116"/>
      <c r="SCQ55" s="1116"/>
      <c r="SCR55" s="1116"/>
      <c r="SCS55" s="1116"/>
      <c r="SCT55" s="1116"/>
      <c r="SCU55" s="1116"/>
      <c r="SCV55" s="1116"/>
      <c r="SCW55" s="1116"/>
      <c r="SCX55" s="1116"/>
      <c r="SCY55" s="1116"/>
      <c r="SCZ55" s="1116"/>
      <c r="SDA55" s="1116"/>
      <c r="SDB55" s="1116"/>
      <c r="SDC55" s="1116"/>
      <c r="SDD55" s="1116"/>
      <c r="SDE55" s="1116"/>
      <c r="SDF55" s="1116"/>
      <c r="SDG55" s="1116"/>
      <c r="SDH55" s="1116"/>
      <c r="SDI55" s="1116"/>
      <c r="SDJ55" s="1116"/>
      <c r="SDK55" s="1116"/>
      <c r="SDL55" s="1116"/>
      <c r="SDM55" s="1116"/>
      <c r="SDN55" s="1116"/>
      <c r="SDO55" s="1116"/>
      <c r="SDP55" s="1116"/>
      <c r="SDQ55" s="1116"/>
      <c r="SDR55" s="1116"/>
      <c r="SDS55" s="1116"/>
      <c r="SDT55" s="1116"/>
      <c r="SDU55" s="1116"/>
      <c r="SDV55" s="1116"/>
      <c r="SDW55" s="1116"/>
      <c r="SDX55" s="1116"/>
      <c r="SDY55" s="1116"/>
      <c r="SDZ55" s="1116"/>
      <c r="SEA55" s="1116"/>
      <c r="SEB55" s="1116"/>
      <c r="SEC55" s="1116"/>
      <c r="SED55" s="1116"/>
      <c r="SEE55" s="1116"/>
      <c r="SEF55" s="1116"/>
      <c r="SEG55" s="1116"/>
      <c r="SEH55" s="1116"/>
      <c r="SEI55" s="1116"/>
      <c r="SEJ55" s="1116"/>
      <c r="SEK55" s="1116"/>
      <c r="SEL55" s="1116"/>
      <c r="SEM55" s="1116"/>
      <c r="SEN55" s="1116"/>
      <c r="SEO55" s="1116"/>
      <c r="SEP55" s="1116"/>
      <c r="SEQ55" s="1116"/>
      <c r="SER55" s="1116"/>
      <c r="SES55" s="1116"/>
      <c r="SET55" s="1116"/>
      <c r="SEU55" s="1116"/>
      <c r="SEV55" s="1116"/>
      <c r="SEW55" s="1116"/>
      <c r="SEX55" s="1116"/>
      <c r="SEY55" s="1116"/>
      <c r="SEZ55" s="1116"/>
      <c r="SFA55" s="1116"/>
      <c r="SFB55" s="1116"/>
      <c r="SFC55" s="1116"/>
      <c r="SFD55" s="1116"/>
      <c r="SFE55" s="1116"/>
      <c r="SFF55" s="1116"/>
      <c r="SFG55" s="1116"/>
      <c r="SFH55" s="1116"/>
      <c r="SFI55" s="1116"/>
      <c r="SFJ55" s="1116"/>
      <c r="SFK55" s="1116"/>
      <c r="SFL55" s="1116"/>
      <c r="SFM55" s="1116"/>
      <c r="SFN55" s="1116"/>
      <c r="SFO55" s="1116"/>
      <c r="SFP55" s="1116"/>
      <c r="SFQ55" s="1116"/>
      <c r="SFR55" s="1116"/>
      <c r="SFS55" s="1116"/>
      <c r="SFT55" s="1116"/>
      <c r="SFU55" s="1116"/>
      <c r="SFV55" s="1116"/>
      <c r="SFW55" s="1116"/>
      <c r="SFX55" s="1116"/>
      <c r="SFY55" s="1116"/>
      <c r="SFZ55" s="1116"/>
      <c r="SGA55" s="1116"/>
      <c r="SGB55" s="1116"/>
      <c r="SGC55" s="1116"/>
      <c r="SGD55" s="1116"/>
      <c r="SGE55" s="1116"/>
      <c r="SGF55" s="1116"/>
      <c r="SGG55" s="1116"/>
      <c r="SGH55" s="1116"/>
      <c r="SGI55" s="1116"/>
      <c r="SGJ55" s="1116"/>
      <c r="SGK55" s="1116"/>
      <c r="SGL55" s="1116"/>
      <c r="SGM55" s="1116"/>
      <c r="SGN55" s="1116"/>
      <c r="SGO55" s="1116"/>
      <c r="SGP55" s="1116"/>
      <c r="SGQ55" s="1116"/>
      <c r="SGR55" s="1116"/>
      <c r="SGS55" s="1116"/>
      <c r="SGT55" s="1116"/>
      <c r="SGU55" s="1116"/>
      <c r="SGV55" s="1116"/>
      <c r="SGW55" s="1116"/>
      <c r="SGX55" s="1116"/>
      <c r="SGY55" s="1116"/>
      <c r="SGZ55" s="1116"/>
      <c r="SHA55" s="1116"/>
      <c r="SHB55" s="1116"/>
      <c r="SHC55" s="1116"/>
      <c r="SHD55" s="1116"/>
      <c r="SHE55" s="1116"/>
      <c r="SHF55" s="1116"/>
      <c r="SHG55" s="1116"/>
      <c r="SHH55" s="1116"/>
      <c r="SHI55" s="1116"/>
      <c r="SHJ55" s="1116"/>
      <c r="SHK55" s="1116"/>
      <c r="SHL55" s="1116"/>
      <c r="SHM55" s="1116"/>
      <c r="SHN55" s="1116"/>
      <c r="SHO55" s="1116"/>
      <c r="SHP55" s="1116"/>
      <c r="SHQ55" s="1116"/>
      <c r="SHR55" s="1116"/>
      <c r="SHS55" s="1116"/>
      <c r="SHT55" s="1116"/>
      <c r="SHU55" s="1116"/>
      <c r="SHV55" s="1116"/>
      <c r="SHW55" s="1116"/>
      <c r="SHX55" s="1116"/>
      <c r="SHY55" s="1116"/>
      <c r="SHZ55" s="1116"/>
      <c r="SIA55" s="1116"/>
      <c r="SIB55" s="1116"/>
      <c r="SIC55" s="1116"/>
      <c r="SID55" s="1116"/>
      <c r="SIE55" s="1116"/>
      <c r="SIF55" s="1116"/>
      <c r="SIG55" s="1116"/>
      <c r="SIH55" s="1116"/>
      <c r="SII55" s="1116"/>
      <c r="SIJ55" s="1116"/>
      <c r="SIK55" s="1116"/>
      <c r="SIL55" s="1116"/>
      <c r="SIM55" s="1116"/>
      <c r="SIN55" s="1116"/>
      <c r="SIO55" s="1116"/>
      <c r="SIP55" s="1116"/>
      <c r="SIQ55" s="1116"/>
      <c r="SIR55" s="1116"/>
      <c r="SIS55" s="1116"/>
      <c r="SIT55" s="1116"/>
      <c r="SIU55" s="1116"/>
      <c r="SIV55" s="1116"/>
      <c r="SIW55" s="1116"/>
      <c r="SIX55" s="1116"/>
      <c r="SIY55" s="1116"/>
      <c r="SIZ55" s="1116"/>
      <c r="SJA55" s="1116"/>
      <c r="SJB55" s="1116"/>
      <c r="SJC55" s="1116"/>
      <c r="SJD55" s="1116"/>
      <c r="SJE55" s="1116"/>
      <c r="SJF55" s="1116"/>
      <c r="SJG55" s="1116"/>
      <c r="SJH55" s="1116"/>
      <c r="SJI55" s="1116"/>
      <c r="SJJ55" s="1116"/>
      <c r="SJK55" s="1116"/>
      <c r="SJL55" s="1116"/>
      <c r="SJM55" s="1116"/>
      <c r="SJN55" s="1116"/>
      <c r="SJO55" s="1116"/>
      <c r="SJP55" s="1116"/>
      <c r="SJQ55" s="1116"/>
      <c r="SJR55" s="1116"/>
      <c r="SJS55" s="1116"/>
      <c r="SJT55" s="1116"/>
      <c r="SJU55" s="1116"/>
      <c r="SJV55" s="1116"/>
      <c r="SJW55" s="1116"/>
      <c r="SJX55" s="1116"/>
      <c r="SJY55" s="1116"/>
      <c r="SJZ55" s="1116"/>
      <c r="SKA55" s="1116"/>
      <c r="SKB55" s="1116"/>
      <c r="SKC55" s="1116"/>
      <c r="SKD55" s="1116"/>
      <c r="SKE55" s="1116"/>
      <c r="SKF55" s="1116"/>
      <c r="SKG55" s="1116"/>
      <c r="SKH55" s="1116"/>
      <c r="SKI55" s="1116"/>
      <c r="SKJ55" s="1116"/>
      <c r="SKK55" s="1116"/>
      <c r="SKL55" s="1116"/>
      <c r="SKM55" s="1116"/>
      <c r="SKN55" s="1116"/>
      <c r="SKO55" s="1116"/>
      <c r="SKP55" s="1116"/>
      <c r="SKQ55" s="1116"/>
      <c r="SKR55" s="1116"/>
      <c r="SKS55" s="1116"/>
      <c r="SKT55" s="1116"/>
      <c r="SKU55" s="1116"/>
      <c r="SKV55" s="1116"/>
      <c r="SKW55" s="1116"/>
      <c r="SKX55" s="1116"/>
      <c r="SKY55" s="1116"/>
      <c r="SKZ55" s="1116"/>
      <c r="SLA55" s="1116"/>
      <c r="SLB55" s="1116"/>
      <c r="SLC55" s="1116"/>
      <c r="SLD55" s="1116"/>
      <c r="SLE55" s="1116"/>
      <c r="SLF55" s="1116"/>
      <c r="SLG55" s="1116"/>
      <c r="SLH55" s="1116"/>
      <c r="SLI55" s="1116"/>
      <c r="SLJ55" s="1116"/>
      <c r="SLK55" s="1116"/>
      <c r="SLL55" s="1116"/>
      <c r="SLM55" s="1116"/>
      <c r="SLN55" s="1116"/>
      <c r="SLO55" s="1116"/>
      <c r="SLP55" s="1116"/>
      <c r="SLQ55" s="1116"/>
      <c r="SLR55" s="1116"/>
      <c r="SLS55" s="1116"/>
      <c r="SLT55" s="1116"/>
      <c r="SLU55" s="1116"/>
      <c r="SLV55" s="1116"/>
      <c r="SLW55" s="1116"/>
      <c r="SLX55" s="1116"/>
      <c r="SLY55" s="1116"/>
      <c r="SLZ55" s="1116"/>
      <c r="SMA55" s="1116"/>
      <c r="SMB55" s="1116"/>
      <c r="SMC55" s="1116"/>
      <c r="SMD55" s="1116"/>
      <c r="SME55" s="1116"/>
      <c r="SMF55" s="1116"/>
      <c r="SMG55" s="1116"/>
      <c r="SMH55" s="1116"/>
      <c r="SMI55" s="1116"/>
      <c r="SMJ55" s="1116"/>
      <c r="SMK55" s="1116"/>
      <c r="SML55" s="1116"/>
      <c r="SMM55" s="1116"/>
      <c r="SMN55" s="1116"/>
      <c r="SMO55" s="1116"/>
      <c r="SMP55" s="1116"/>
      <c r="SMQ55" s="1116"/>
      <c r="SMR55" s="1116"/>
      <c r="SMS55" s="1116"/>
      <c r="SMT55" s="1116"/>
      <c r="SMU55" s="1116"/>
      <c r="SMV55" s="1116"/>
      <c r="SMW55" s="1116"/>
      <c r="SMX55" s="1116"/>
      <c r="SMY55" s="1116"/>
      <c r="SMZ55" s="1116"/>
      <c r="SNA55" s="1116"/>
      <c r="SNB55" s="1116"/>
      <c r="SNC55" s="1116"/>
      <c r="SND55" s="1116"/>
      <c r="SNE55" s="1116"/>
      <c r="SNF55" s="1116"/>
      <c r="SNG55" s="1116"/>
      <c r="SNH55" s="1116"/>
      <c r="SNI55" s="1116"/>
      <c r="SNJ55" s="1116"/>
      <c r="SNK55" s="1116"/>
      <c r="SNL55" s="1116"/>
      <c r="SNM55" s="1116"/>
      <c r="SNN55" s="1116"/>
      <c r="SNO55" s="1116"/>
      <c r="SNP55" s="1116"/>
      <c r="SNQ55" s="1116"/>
      <c r="SNR55" s="1116"/>
      <c r="SNS55" s="1116"/>
      <c r="SNT55" s="1116"/>
      <c r="SNU55" s="1116"/>
      <c r="SNV55" s="1116"/>
      <c r="SNW55" s="1116"/>
      <c r="SNX55" s="1116"/>
      <c r="SNY55" s="1116"/>
      <c r="SNZ55" s="1116"/>
      <c r="SOA55" s="1116"/>
      <c r="SOB55" s="1116"/>
      <c r="SOC55" s="1116"/>
      <c r="SOD55" s="1116"/>
      <c r="SOE55" s="1116"/>
      <c r="SOF55" s="1116"/>
      <c r="SOG55" s="1116"/>
      <c r="SOH55" s="1116"/>
      <c r="SOI55" s="1116"/>
      <c r="SOJ55" s="1116"/>
      <c r="SOK55" s="1116"/>
      <c r="SOL55" s="1116"/>
      <c r="SOM55" s="1116"/>
      <c r="SON55" s="1116"/>
      <c r="SOO55" s="1116"/>
      <c r="SOP55" s="1116"/>
      <c r="SOQ55" s="1116"/>
      <c r="SOR55" s="1116"/>
      <c r="SOS55" s="1116"/>
      <c r="SOT55" s="1116"/>
      <c r="SOU55" s="1116"/>
      <c r="SOV55" s="1116"/>
      <c r="SOW55" s="1116"/>
      <c r="SOX55" s="1116"/>
      <c r="SOY55" s="1116"/>
      <c r="SOZ55" s="1116"/>
      <c r="SPA55" s="1116"/>
      <c r="SPB55" s="1116"/>
      <c r="SPC55" s="1116"/>
      <c r="SPD55" s="1116"/>
      <c r="SPE55" s="1116"/>
      <c r="SPF55" s="1116"/>
      <c r="SPG55" s="1116"/>
      <c r="SPH55" s="1116"/>
      <c r="SPI55" s="1116"/>
      <c r="SPJ55" s="1116"/>
      <c r="SPK55" s="1116"/>
      <c r="SPL55" s="1116"/>
      <c r="SPM55" s="1116"/>
      <c r="SPN55" s="1116"/>
      <c r="SPO55" s="1116"/>
      <c r="SPP55" s="1116"/>
      <c r="SPQ55" s="1116"/>
      <c r="SPR55" s="1116"/>
      <c r="SPS55" s="1116"/>
      <c r="SPT55" s="1116"/>
      <c r="SPU55" s="1116"/>
      <c r="SPV55" s="1116"/>
      <c r="SPW55" s="1116"/>
      <c r="SPX55" s="1116"/>
      <c r="SPY55" s="1116"/>
      <c r="SPZ55" s="1116"/>
      <c r="SQA55" s="1116"/>
      <c r="SQB55" s="1116"/>
      <c r="SQC55" s="1116"/>
      <c r="SQD55" s="1116"/>
      <c r="SQE55" s="1116"/>
      <c r="SQF55" s="1116"/>
      <c r="SQG55" s="1116"/>
      <c r="SQH55" s="1116"/>
      <c r="SQI55" s="1116"/>
      <c r="SQJ55" s="1116"/>
      <c r="SQK55" s="1116"/>
      <c r="SQL55" s="1116"/>
      <c r="SQM55" s="1116"/>
      <c r="SQN55" s="1116"/>
      <c r="SQO55" s="1116"/>
      <c r="SQP55" s="1116"/>
      <c r="SQQ55" s="1116"/>
      <c r="SQR55" s="1116"/>
      <c r="SQS55" s="1116"/>
      <c r="SQT55" s="1116"/>
      <c r="SQU55" s="1116"/>
      <c r="SQV55" s="1116"/>
      <c r="SQW55" s="1116"/>
      <c r="SQX55" s="1116"/>
      <c r="SQY55" s="1116"/>
      <c r="SQZ55" s="1116"/>
      <c r="SRA55" s="1116"/>
      <c r="SRB55" s="1116"/>
      <c r="SRC55" s="1116"/>
      <c r="SRD55" s="1116"/>
      <c r="SRE55" s="1116"/>
      <c r="SRF55" s="1116"/>
      <c r="SRG55" s="1116"/>
      <c r="SRH55" s="1116"/>
      <c r="SRI55" s="1116"/>
      <c r="SRJ55" s="1116"/>
      <c r="SRK55" s="1116"/>
      <c r="SRL55" s="1116"/>
      <c r="SRM55" s="1116"/>
      <c r="SRN55" s="1116"/>
      <c r="SRO55" s="1116"/>
      <c r="SRP55" s="1116"/>
      <c r="SRQ55" s="1116"/>
      <c r="SRR55" s="1116"/>
      <c r="SRS55" s="1116"/>
      <c r="SRT55" s="1116"/>
      <c r="SRU55" s="1116"/>
      <c r="SRV55" s="1116"/>
      <c r="SRW55" s="1116"/>
      <c r="SRX55" s="1116"/>
      <c r="SRY55" s="1116"/>
      <c r="SRZ55" s="1116"/>
      <c r="SSA55" s="1116"/>
      <c r="SSB55" s="1116"/>
      <c r="SSC55" s="1116"/>
      <c r="SSD55" s="1116"/>
      <c r="SSE55" s="1116"/>
      <c r="SSF55" s="1116"/>
      <c r="SSG55" s="1116"/>
      <c r="SSH55" s="1116"/>
      <c r="SSI55" s="1116"/>
      <c r="SSJ55" s="1116"/>
      <c r="SSK55" s="1116"/>
      <c r="SSL55" s="1116"/>
      <c r="SSM55" s="1116"/>
      <c r="SSN55" s="1116"/>
      <c r="SSO55" s="1116"/>
      <c r="SSP55" s="1116"/>
      <c r="SSQ55" s="1116"/>
      <c r="SSR55" s="1116"/>
      <c r="SSS55" s="1116"/>
      <c r="SST55" s="1116"/>
      <c r="SSU55" s="1116"/>
      <c r="SSV55" s="1116"/>
      <c r="SSW55" s="1116"/>
      <c r="SSX55" s="1116"/>
      <c r="SSY55" s="1116"/>
      <c r="SSZ55" s="1116"/>
      <c r="STA55" s="1116"/>
      <c r="STB55" s="1116"/>
      <c r="STC55" s="1116"/>
      <c r="STD55" s="1116"/>
      <c r="STE55" s="1116"/>
      <c r="STF55" s="1116"/>
      <c r="STG55" s="1116"/>
      <c r="STH55" s="1116"/>
      <c r="STI55" s="1116"/>
      <c r="STJ55" s="1116"/>
      <c r="STK55" s="1116"/>
      <c r="STL55" s="1116"/>
      <c r="STM55" s="1116"/>
      <c r="STN55" s="1116"/>
      <c r="STO55" s="1116"/>
      <c r="STP55" s="1116"/>
      <c r="STQ55" s="1116"/>
      <c r="STR55" s="1116"/>
      <c r="STS55" s="1116"/>
      <c r="STT55" s="1116"/>
      <c r="STU55" s="1116"/>
      <c r="STV55" s="1116"/>
      <c r="STW55" s="1116"/>
      <c r="STX55" s="1116"/>
      <c r="STY55" s="1116"/>
      <c r="STZ55" s="1116"/>
      <c r="SUA55" s="1116"/>
      <c r="SUB55" s="1116"/>
      <c r="SUC55" s="1116"/>
      <c r="SUD55" s="1116"/>
      <c r="SUE55" s="1116"/>
      <c r="SUF55" s="1116"/>
      <c r="SUG55" s="1116"/>
      <c r="SUH55" s="1116"/>
      <c r="SUI55" s="1116"/>
      <c r="SUJ55" s="1116"/>
      <c r="SUK55" s="1116"/>
      <c r="SUL55" s="1116"/>
      <c r="SUM55" s="1116"/>
      <c r="SUN55" s="1116"/>
      <c r="SUO55" s="1116"/>
      <c r="SUP55" s="1116"/>
      <c r="SUQ55" s="1116"/>
      <c r="SUR55" s="1116"/>
      <c r="SUS55" s="1116"/>
      <c r="SUT55" s="1116"/>
      <c r="SUU55" s="1116"/>
      <c r="SUV55" s="1116"/>
      <c r="SUW55" s="1116"/>
      <c r="SUX55" s="1116"/>
      <c r="SUY55" s="1116"/>
      <c r="SUZ55" s="1116"/>
      <c r="SVA55" s="1116"/>
      <c r="SVB55" s="1116"/>
      <c r="SVC55" s="1116"/>
      <c r="SVD55" s="1116"/>
      <c r="SVE55" s="1116"/>
      <c r="SVF55" s="1116"/>
      <c r="SVG55" s="1116"/>
      <c r="SVH55" s="1116"/>
      <c r="SVI55" s="1116"/>
      <c r="SVJ55" s="1116"/>
      <c r="SVK55" s="1116"/>
      <c r="SVL55" s="1116"/>
      <c r="SVM55" s="1116"/>
      <c r="SVN55" s="1116"/>
      <c r="SVO55" s="1116"/>
      <c r="SVP55" s="1116"/>
      <c r="SVQ55" s="1116"/>
      <c r="SVR55" s="1116"/>
      <c r="SVS55" s="1116"/>
      <c r="SVT55" s="1116"/>
      <c r="SVU55" s="1116"/>
      <c r="SVV55" s="1116"/>
      <c r="SVW55" s="1116"/>
      <c r="SVX55" s="1116"/>
      <c r="SVY55" s="1116"/>
      <c r="SVZ55" s="1116"/>
      <c r="SWA55" s="1116"/>
      <c r="SWB55" s="1116"/>
      <c r="SWC55" s="1116"/>
      <c r="SWD55" s="1116"/>
      <c r="SWE55" s="1116"/>
      <c r="SWF55" s="1116"/>
      <c r="SWG55" s="1116"/>
      <c r="SWH55" s="1116"/>
      <c r="SWI55" s="1116"/>
      <c r="SWJ55" s="1116"/>
      <c r="SWK55" s="1116"/>
      <c r="SWL55" s="1116"/>
      <c r="SWM55" s="1116"/>
      <c r="SWN55" s="1116"/>
      <c r="SWO55" s="1116"/>
      <c r="SWP55" s="1116"/>
      <c r="SWQ55" s="1116"/>
      <c r="SWR55" s="1116"/>
      <c r="SWS55" s="1116"/>
      <c r="SWT55" s="1116"/>
      <c r="SWU55" s="1116"/>
      <c r="SWV55" s="1116"/>
      <c r="SWW55" s="1116"/>
      <c r="SWX55" s="1116"/>
      <c r="SWY55" s="1116"/>
      <c r="SWZ55" s="1116"/>
      <c r="SXA55" s="1116"/>
      <c r="SXB55" s="1116"/>
      <c r="SXC55" s="1116"/>
      <c r="SXD55" s="1116"/>
      <c r="SXE55" s="1116"/>
      <c r="SXF55" s="1116"/>
      <c r="SXG55" s="1116"/>
      <c r="SXH55" s="1116"/>
      <c r="SXI55" s="1116"/>
      <c r="SXJ55" s="1116"/>
      <c r="SXK55" s="1116"/>
      <c r="SXL55" s="1116"/>
      <c r="SXM55" s="1116"/>
      <c r="SXN55" s="1116"/>
      <c r="SXO55" s="1116"/>
      <c r="SXP55" s="1116"/>
      <c r="SXQ55" s="1116"/>
      <c r="SXR55" s="1116"/>
      <c r="SXS55" s="1116"/>
      <c r="SXT55" s="1116"/>
      <c r="SXU55" s="1116"/>
      <c r="SXV55" s="1116"/>
      <c r="SXW55" s="1116"/>
      <c r="SXX55" s="1116"/>
      <c r="SXY55" s="1116"/>
      <c r="SXZ55" s="1116"/>
      <c r="SYA55" s="1116"/>
      <c r="SYB55" s="1116"/>
      <c r="SYC55" s="1116"/>
      <c r="SYD55" s="1116"/>
      <c r="SYE55" s="1116"/>
      <c r="SYF55" s="1116"/>
      <c r="SYG55" s="1116"/>
      <c r="SYH55" s="1116"/>
      <c r="SYI55" s="1116"/>
      <c r="SYJ55" s="1116"/>
      <c r="SYK55" s="1116"/>
      <c r="SYL55" s="1116"/>
      <c r="SYM55" s="1116"/>
      <c r="SYN55" s="1116"/>
      <c r="SYO55" s="1116"/>
      <c r="SYP55" s="1116"/>
      <c r="SYQ55" s="1116"/>
      <c r="SYR55" s="1116"/>
      <c r="SYS55" s="1116"/>
      <c r="SYT55" s="1116"/>
      <c r="SYU55" s="1116"/>
      <c r="SYV55" s="1116"/>
      <c r="SYW55" s="1116"/>
      <c r="SYX55" s="1116"/>
      <c r="SYY55" s="1116"/>
      <c r="SYZ55" s="1116"/>
      <c r="SZA55" s="1116"/>
      <c r="SZB55" s="1116"/>
      <c r="SZC55" s="1116"/>
      <c r="SZD55" s="1116"/>
      <c r="SZE55" s="1116"/>
      <c r="SZF55" s="1116"/>
      <c r="SZG55" s="1116"/>
      <c r="SZH55" s="1116"/>
      <c r="SZI55" s="1116"/>
      <c r="SZJ55" s="1116"/>
      <c r="SZK55" s="1116"/>
      <c r="SZL55" s="1116"/>
      <c r="SZM55" s="1116"/>
      <c r="SZN55" s="1116"/>
      <c r="SZO55" s="1116"/>
      <c r="SZP55" s="1116"/>
      <c r="SZQ55" s="1116"/>
      <c r="SZR55" s="1116"/>
      <c r="SZS55" s="1116"/>
      <c r="SZT55" s="1116"/>
      <c r="SZU55" s="1116"/>
      <c r="SZV55" s="1116"/>
      <c r="SZW55" s="1116"/>
      <c r="SZX55" s="1116"/>
      <c r="SZY55" s="1116"/>
      <c r="SZZ55" s="1116"/>
      <c r="TAA55" s="1116"/>
      <c r="TAB55" s="1116"/>
      <c r="TAC55" s="1116"/>
      <c r="TAD55" s="1116"/>
      <c r="TAE55" s="1116"/>
      <c r="TAF55" s="1116"/>
      <c r="TAG55" s="1116"/>
      <c r="TAH55" s="1116"/>
      <c r="TAI55" s="1116"/>
      <c r="TAJ55" s="1116"/>
      <c r="TAK55" s="1116"/>
      <c r="TAL55" s="1116"/>
      <c r="TAM55" s="1116"/>
      <c r="TAN55" s="1116"/>
      <c r="TAO55" s="1116"/>
      <c r="TAP55" s="1116"/>
      <c r="TAQ55" s="1116"/>
      <c r="TAR55" s="1116"/>
      <c r="TAS55" s="1116"/>
      <c r="TAT55" s="1116"/>
      <c r="TAU55" s="1116"/>
      <c r="TAV55" s="1116"/>
      <c r="TAW55" s="1116"/>
      <c r="TAX55" s="1116"/>
      <c r="TAY55" s="1116"/>
      <c r="TAZ55" s="1116"/>
      <c r="TBA55" s="1116"/>
      <c r="TBB55" s="1116"/>
      <c r="TBC55" s="1116"/>
      <c r="TBD55" s="1116"/>
      <c r="TBE55" s="1116"/>
      <c r="TBF55" s="1116"/>
      <c r="TBG55" s="1116"/>
      <c r="TBH55" s="1116"/>
      <c r="TBI55" s="1116"/>
      <c r="TBJ55" s="1116"/>
      <c r="TBK55" s="1116"/>
      <c r="TBL55" s="1116"/>
      <c r="TBM55" s="1116"/>
      <c r="TBN55" s="1116"/>
      <c r="TBO55" s="1116"/>
      <c r="TBP55" s="1116"/>
      <c r="TBQ55" s="1116"/>
      <c r="TBR55" s="1116"/>
      <c r="TBS55" s="1116"/>
      <c r="TBT55" s="1116"/>
      <c r="TBU55" s="1116"/>
      <c r="TBV55" s="1116"/>
      <c r="TBW55" s="1116"/>
      <c r="TBX55" s="1116"/>
      <c r="TBY55" s="1116"/>
      <c r="TBZ55" s="1116"/>
      <c r="TCA55" s="1116"/>
      <c r="TCB55" s="1116"/>
      <c r="TCC55" s="1116"/>
      <c r="TCD55" s="1116"/>
      <c r="TCE55" s="1116"/>
      <c r="TCF55" s="1116"/>
      <c r="TCG55" s="1116"/>
      <c r="TCH55" s="1116"/>
      <c r="TCI55" s="1116"/>
      <c r="TCJ55" s="1116"/>
      <c r="TCK55" s="1116"/>
      <c r="TCL55" s="1116"/>
      <c r="TCM55" s="1116"/>
      <c r="TCN55" s="1116"/>
      <c r="TCO55" s="1116"/>
      <c r="TCP55" s="1116"/>
      <c r="TCQ55" s="1116"/>
      <c r="TCR55" s="1116"/>
      <c r="TCS55" s="1116"/>
      <c r="TCT55" s="1116"/>
      <c r="TCU55" s="1116"/>
      <c r="TCV55" s="1116"/>
      <c r="TCW55" s="1116"/>
      <c r="TCX55" s="1116"/>
      <c r="TCY55" s="1116"/>
      <c r="TCZ55" s="1116"/>
      <c r="TDA55" s="1116"/>
      <c r="TDB55" s="1116"/>
      <c r="TDC55" s="1116"/>
      <c r="TDD55" s="1116"/>
      <c r="TDE55" s="1116"/>
      <c r="TDF55" s="1116"/>
      <c r="TDG55" s="1116"/>
      <c r="TDH55" s="1116"/>
      <c r="TDI55" s="1116"/>
      <c r="TDJ55" s="1116"/>
      <c r="TDK55" s="1116"/>
      <c r="TDL55" s="1116"/>
      <c r="TDM55" s="1116"/>
      <c r="TDN55" s="1116"/>
      <c r="TDO55" s="1116"/>
      <c r="TDP55" s="1116"/>
      <c r="TDQ55" s="1116"/>
      <c r="TDR55" s="1116"/>
      <c r="TDS55" s="1116"/>
      <c r="TDT55" s="1116"/>
      <c r="TDU55" s="1116"/>
      <c r="TDV55" s="1116"/>
      <c r="TDW55" s="1116"/>
      <c r="TDX55" s="1116"/>
      <c r="TDY55" s="1116"/>
      <c r="TDZ55" s="1116"/>
      <c r="TEA55" s="1116"/>
      <c r="TEB55" s="1116"/>
      <c r="TEC55" s="1116"/>
      <c r="TED55" s="1116"/>
      <c r="TEE55" s="1116"/>
      <c r="TEF55" s="1116"/>
      <c r="TEG55" s="1116"/>
      <c r="TEH55" s="1116"/>
      <c r="TEI55" s="1116"/>
      <c r="TEJ55" s="1116"/>
      <c r="TEK55" s="1116"/>
      <c r="TEL55" s="1116"/>
      <c r="TEM55" s="1116"/>
      <c r="TEN55" s="1116"/>
      <c r="TEO55" s="1116"/>
      <c r="TEP55" s="1116"/>
      <c r="TEQ55" s="1116"/>
      <c r="TER55" s="1116"/>
      <c r="TES55" s="1116"/>
      <c r="TET55" s="1116"/>
      <c r="TEU55" s="1116"/>
      <c r="TEV55" s="1116"/>
      <c r="TEW55" s="1116"/>
      <c r="TEX55" s="1116"/>
      <c r="TEY55" s="1116"/>
      <c r="TEZ55" s="1116"/>
      <c r="TFA55" s="1116"/>
      <c r="TFB55" s="1116"/>
      <c r="TFC55" s="1116"/>
      <c r="TFD55" s="1116"/>
      <c r="TFE55" s="1116"/>
      <c r="TFF55" s="1116"/>
      <c r="TFG55" s="1116"/>
      <c r="TFH55" s="1116"/>
      <c r="TFI55" s="1116"/>
      <c r="TFJ55" s="1116"/>
      <c r="TFK55" s="1116"/>
      <c r="TFL55" s="1116"/>
      <c r="TFM55" s="1116"/>
      <c r="TFN55" s="1116"/>
      <c r="TFO55" s="1116"/>
      <c r="TFP55" s="1116"/>
      <c r="TFQ55" s="1116"/>
      <c r="TFR55" s="1116"/>
      <c r="TFS55" s="1116"/>
      <c r="TFT55" s="1116"/>
      <c r="TFU55" s="1116"/>
      <c r="TFV55" s="1116"/>
      <c r="TFW55" s="1116"/>
      <c r="TFX55" s="1116"/>
      <c r="TFY55" s="1116"/>
      <c r="TFZ55" s="1116"/>
      <c r="TGA55" s="1116"/>
      <c r="TGB55" s="1116"/>
      <c r="TGC55" s="1116"/>
      <c r="TGD55" s="1116"/>
      <c r="TGE55" s="1116"/>
      <c r="TGF55" s="1116"/>
      <c r="TGG55" s="1116"/>
      <c r="TGH55" s="1116"/>
      <c r="TGI55" s="1116"/>
      <c r="TGJ55" s="1116"/>
      <c r="TGK55" s="1116"/>
      <c r="TGL55" s="1116"/>
      <c r="TGM55" s="1116"/>
      <c r="TGN55" s="1116"/>
      <c r="TGO55" s="1116"/>
      <c r="TGP55" s="1116"/>
      <c r="TGQ55" s="1116"/>
      <c r="TGR55" s="1116"/>
      <c r="TGS55" s="1116"/>
      <c r="TGT55" s="1116"/>
      <c r="TGU55" s="1116"/>
      <c r="TGV55" s="1116"/>
      <c r="TGW55" s="1116"/>
      <c r="TGX55" s="1116"/>
      <c r="TGY55" s="1116"/>
      <c r="TGZ55" s="1116"/>
      <c r="THA55" s="1116"/>
      <c r="THB55" s="1116"/>
      <c r="THC55" s="1116"/>
      <c r="THD55" s="1116"/>
      <c r="THE55" s="1116"/>
      <c r="THF55" s="1116"/>
      <c r="THG55" s="1116"/>
      <c r="THH55" s="1116"/>
      <c r="THI55" s="1116"/>
      <c r="THJ55" s="1116"/>
      <c r="THK55" s="1116"/>
      <c r="THL55" s="1116"/>
      <c r="THM55" s="1116"/>
      <c r="THN55" s="1116"/>
      <c r="THO55" s="1116"/>
      <c r="THP55" s="1116"/>
      <c r="THQ55" s="1116"/>
      <c r="THR55" s="1116"/>
      <c r="THS55" s="1116"/>
      <c r="THT55" s="1116"/>
      <c r="THU55" s="1116"/>
      <c r="THV55" s="1116"/>
      <c r="THW55" s="1116"/>
      <c r="THX55" s="1116"/>
      <c r="THY55" s="1116"/>
      <c r="THZ55" s="1116"/>
      <c r="TIA55" s="1116"/>
      <c r="TIB55" s="1116"/>
      <c r="TIC55" s="1116"/>
      <c r="TID55" s="1116"/>
      <c r="TIE55" s="1116"/>
      <c r="TIF55" s="1116"/>
      <c r="TIG55" s="1116"/>
      <c r="TIH55" s="1116"/>
      <c r="TII55" s="1116"/>
      <c r="TIJ55" s="1116"/>
      <c r="TIK55" s="1116"/>
      <c r="TIL55" s="1116"/>
      <c r="TIM55" s="1116"/>
      <c r="TIN55" s="1116"/>
      <c r="TIO55" s="1116"/>
      <c r="TIP55" s="1116"/>
      <c r="TIQ55" s="1116"/>
      <c r="TIR55" s="1116"/>
      <c r="TIS55" s="1116"/>
      <c r="TIT55" s="1116"/>
      <c r="TIU55" s="1116"/>
      <c r="TIV55" s="1116"/>
      <c r="TIW55" s="1116"/>
      <c r="TIX55" s="1116"/>
      <c r="TIY55" s="1116"/>
      <c r="TIZ55" s="1116"/>
      <c r="TJA55" s="1116"/>
      <c r="TJB55" s="1116"/>
      <c r="TJC55" s="1116"/>
      <c r="TJD55" s="1116"/>
      <c r="TJE55" s="1116"/>
      <c r="TJF55" s="1116"/>
      <c r="TJG55" s="1116"/>
      <c r="TJH55" s="1116"/>
      <c r="TJI55" s="1116"/>
      <c r="TJJ55" s="1116"/>
      <c r="TJK55" s="1116"/>
      <c r="TJL55" s="1116"/>
      <c r="TJM55" s="1116"/>
      <c r="TJN55" s="1116"/>
      <c r="TJO55" s="1116"/>
      <c r="TJP55" s="1116"/>
      <c r="TJQ55" s="1116"/>
      <c r="TJR55" s="1116"/>
      <c r="TJS55" s="1116"/>
      <c r="TJT55" s="1116"/>
      <c r="TJU55" s="1116"/>
      <c r="TJV55" s="1116"/>
      <c r="TJW55" s="1116"/>
      <c r="TJX55" s="1116"/>
      <c r="TJY55" s="1116"/>
      <c r="TJZ55" s="1116"/>
      <c r="TKA55" s="1116"/>
      <c r="TKB55" s="1116"/>
      <c r="TKC55" s="1116"/>
      <c r="TKD55" s="1116"/>
      <c r="TKE55" s="1116"/>
      <c r="TKF55" s="1116"/>
      <c r="TKG55" s="1116"/>
      <c r="TKH55" s="1116"/>
      <c r="TKI55" s="1116"/>
      <c r="TKJ55" s="1116"/>
      <c r="TKK55" s="1116"/>
      <c r="TKL55" s="1116"/>
      <c r="TKM55" s="1116"/>
      <c r="TKN55" s="1116"/>
      <c r="TKO55" s="1116"/>
      <c r="TKP55" s="1116"/>
      <c r="TKQ55" s="1116"/>
      <c r="TKR55" s="1116"/>
      <c r="TKS55" s="1116"/>
      <c r="TKT55" s="1116"/>
      <c r="TKU55" s="1116"/>
      <c r="TKV55" s="1116"/>
      <c r="TKW55" s="1116"/>
      <c r="TKX55" s="1116"/>
      <c r="TKY55" s="1116"/>
      <c r="TKZ55" s="1116"/>
      <c r="TLA55" s="1116"/>
      <c r="TLB55" s="1116"/>
      <c r="TLC55" s="1116"/>
      <c r="TLD55" s="1116"/>
      <c r="TLE55" s="1116"/>
      <c r="TLF55" s="1116"/>
      <c r="TLG55" s="1116"/>
      <c r="TLH55" s="1116"/>
      <c r="TLI55" s="1116"/>
      <c r="TLJ55" s="1116"/>
      <c r="TLK55" s="1116"/>
      <c r="TLL55" s="1116"/>
      <c r="TLM55" s="1116"/>
      <c r="TLN55" s="1116"/>
      <c r="TLO55" s="1116"/>
      <c r="TLP55" s="1116"/>
      <c r="TLQ55" s="1116"/>
      <c r="TLR55" s="1116"/>
      <c r="TLS55" s="1116"/>
      <c r="TLT55" s="1116"/>
      <c r="TLU55" s="1116"/>
      <c r="TLV55" s="1116"/>
      <c r="TLW55" s="1116"/>
      <c r="TLX55" s="1116"/>
      <c r="TLY55" s="1116"/>
      <c r="TLZ55" s="1116"/>
      <c r="TMA55" s="1116"/>
      <c r="TMB55" s="1116"/>
      <c r="TMC55" s="1116"/>
      <c r="TMD55" s="1116"/>
      <c r="TME55" s="1116"/>
      <c r="TMF55" s="1116"/>
      <c r="TMG55" s="1116"/>
      <c r="TMH55" s="1116"/>
      <c r="TMI55" s="1116"/>
      <c r="TMJ55" s="1116"/>
      <c r="TMK55" s="1116"/>
      <c r="TML55" s="1116"/>
      <c r="TMM55" s="1116"/>
      <c r="TMN55" s="1116"/>
      <c r="TMO55" s="1116"/>
      <c r="TMP55" s="1116"/>
      <c r="TMQ55" s="1116"/>
      <c r="TMR55" s="1116"/>
      <c r="TMS55" s="1116"/>
      <c r="TMT55" s="1116"/>
      <c r="TMU55" s="1116"/>
      <c r="TMV55" s="1116"/>
      <c r="TMW55" s="1116"/>
      <c r="TMX55" s="1116"/>
      <c r="TMY55" s="1116"/>
      <c r="TMZ55" s="1116"/>
      <c r="TNA55" s="1116"/>
      <c r="TNB55" s="1116"/>
      <c r="TNC55" s="1116"/>
      <c r="TND55" s="1116"/>
      <c r="TNE55" s="1116"/>
      <c r="TNF55" s="1116"/>
      <c r="TNG55" s="1116"/>
      <c r="TNH55" s="1116"/>
      <c r="TNI55" s="1116"/>
      <c r="TNJ55" s="1116"/>
      <c r="TNK55" s="1116"/>
      <c r="TNL55" s="1116"/>
      <c r="TNM55" s="1116"/>
      <c r="TNN55" s="1116"/>
      <c r="TNO55" s="1116"/>
      <c r="TNP55" s="1116"/>
      <c r="TNQ55" s="1116"/>
      <c r="TNR55" s="1116"/>
      <c r="TNS55" s="1116"/>
      <c r="TNT55" s="1116"/>
      <c r="TNU55" s="1116"/>
      <c r="TNV55" s="1116"/>
      <c r="TNW55" s="1116"/>
      <c r="TNX55" s="1116"/>
      <c r="TNY55" s="1116"/>
      <c r="TNZ55" s="1116"/>
      <c r="TOA55" s="1116"/>
      <c r="TOB55" s="1116"/>
      <c r="TOC55" s="1116"/>
      <c r="TOD55" s="1116"/>
      <c r="TOE55" s="1116"/>
      <c r="TOF55" s="1116"/>
      <c r="TOG55" s="1116"/>
      <c r="TOH55" s="1116"/>
      <c r="TOI55" s="1116"/>
      <c r="TOJ55" s="1116"/>
      <c r="TOK55" s="1116"/>
      <c r="TOL55" s="1116"/>
      <c r="TOM55" s="1116"/>
      <c r="TON55" s="1116"/>
      <c r="TOO55" s="1116"/>
      <c r="TOP55" s="1116"/>
      <c r="TOQ55" s="1116"/>
      <c r="TOR55" s="1116"/>
      <c r="TOS55" s="1116"/>
      <c r="TOT55" s="1116"/>
      <c r="TOU55" s="1116"/>
      <c r="TOV55" s="1116"/>
      <c r="TOW55" s="1116"/>
      <c r="TOX55" s="1116"/>
      <c r="TOY55" s="1116"/>
      <c r="TOZ55" s="1116"/>
      <c r="TPA55" s="1116"/>
      <c r="TPB55" s="1116"/>
      <c r="TPC55" s="1116"/>
      <c r="TPD55" s="1116"/>
      <c r="TPE55" s="1116"/>
      <c r="TPF55" s="1116"/>
      <c r="TPG55" s="1116"/>
      <c r="TPH55" s="1116"/>
      <c r="TPI55" s="1116"/>
      <c r="TPJ55" s="1116"/>
      <c r="TPK55" s="1116"/>
      <c r="TPL55" s="1116"/>
      <c r="TPM55" s="1116"/>
      <c r="TPN55" s="1116"/>
      <c r="TPO55" s="1116"/>
      <c r="TPP55" s="1116"/>
      <c r="TPQ55" s="1116"/>
      <c r="TPR55" s="1116"/>
      <c r="TPS55" s="1116"/>
      <c r="TPT55" s="1116"/>
      <c r="TPU55" s="1116"/>
      <c r="TPV55" s="1116"/>
      <c r="TPW55" s="1116"/>
      <c r="TPX55" s="1116"/>
      <c r="TPY55" s="1116"/>
      <c r="TPZ55" s="1116"/>
      <c r="TQA55" s="1116"/>
      <c r="TQB55" s="1116"/>
      <c r="TQC55" s="1116"/>
      <c r="TQD55" s="1116"/>
      <c r="TQE55" s="1116"/>
      <c r="TQF55" s="1116"/>
      <c r="TQG55" s="1116"/>
      <c r="TQH55" s="1116"/>
      <c r="TQI55" s="1116"/>
      <c r="TQJ55" s="1116"/>
      <c r="TQK55" s="1116"/>
      <c r="TQL55" s="1116"/>
      <c r="TQM55" s="1116"/>
      <c r="TQN55" s="1116"/>
      <c r="TQO55" s="1116"/>
      <c r="TQP55" s="1116"/>
      <c r="TQQ55" s="1116"/>
      <c r="TQR55" s="1116"/>
      <c r="TQS55" s="1116"/>
      <c r="TQT55" s="1116"/>
      <c r="TQU55" s="1116"/>
      <c r="TQV55" s="1116"/>
      <c r="TQW55" s="1116"/>
      <c r="TQX55" s="1116"/>
      <c r="TQY55" s="1116"/>
      <c r="TQZ55" s="1116"/>
      <c r="TRA55" s="1116"/>
      <c r="TRB55" s="1116"/>
      <c r="TRC55" s="1116"/>
      <c r="TRD55" s="1116"/>
      <c r="TRE55" s="1116"/>
      <c r="TRF55" s="1116"/>
      <c r="TRG55" s="1116"/>
      <c r="TRH55" s="1116"/>
      <c r="TRI55" s="1116"/>
      <c r="TRJ55" s="1116"/>
      <c r="TRK55" s="1116"/>
      <c r="TRL55" s="1116"/>
      <c r="TRM55" s="1116"/>
      <c r="TRN55" s="1116"/>
      <c r="TRO55" s="1116"/>
      <c r="TRP55" s="1116"/>
      <c r="TRQ55" s="1116"/>
      <c r="TRR55" s="1116"/>
      <c r="TRS55" s="1116"/>
      <c r="TRT55" s="1116"/>
      <c r="TRU55" s="1116"/>
      <c r="TRV55" s="1116"/>
      <c r="TRW55" s="1116"/>
      <c r="TRX55" s="1116"/>
      <c r="TRY55" s="1116"/>
      <c r="TRZ55" s="1116"/>
      <c r="TSA55" s="1116"/>
      <c r="TSB55" s="1116"/>
      <c r="TSC55" s="1116"/>
      <c r="TSD55" s="1116"/>
      <c r="TSE55" s="1116"/>
      <c r="TSF55" s="1116"/>
      <c r="TSG55" s="1116"/>
      <c r="TSH55" s="1116"/>
      <c r="TSI55" s="1116"/>
      <c r="TSJ55" s="1116"/>
      <c r="TSK55" s="1116"/>
      <c r="TSL55" s="1116"/>
      <c r="TSM55" s="1116"/>
      <c r="TSN55" s="1116"/>
      <c r="TSO55" s="1116"/>
      <c r="TSP55" s="1116"/>
      <c r="TSQ55" s="1116"/>
      <c r="TSR55" s="1116"/>
      <c r="TSS55" s="1116"/>
      <c r="TST55" s="1116"/>
      <c r="TSU55" s="1116"/>
      <c r="TSV55" s="1116"/>
      <c r="TSW55" s="1116"/>
      <c r="TSX55" s="1116"/>
      <c r="TSY55" s="1116"/>
      <c r="TSZ55" s="1116"/>
      <c r="TTA55" s="1116"/>
      <c r="TTB55" s="1116"/>
      <c r="TTC55" s="1116"/>
      <c r="TTD55" s="1116"/>
      <c r="TTE55" s="1116"/>
      <c r="TTF55" s="1116"/>
      <c r="TTG55" s="1116"/>
      <c r="TTH55" s="1116"/>
      <c r="TTI55" s="1116"/>
      <c r="TTJ55" s="1116"/>
      <c r="TTK55" s="1116"/>
      <c r="TTL55" s="1116"/>
      <c r="TTM55" s="1116"/>
      <c r="TTN55" s="1116"/>
      <c r="TTO55" s="1116"/>
      <c r="TTP55" s="1116"/>
      <c r="TTQ55" s="1116"/>
      <c r="TTR55" s="1116"/>
      <c r="TTS55" s="1116"/>
      <c r="TTT55" s="1116"/>
      <c r="TTU55" s="1116"/>
      <c r="TTV55" s="1116"/>
      <c r="TTW55" s="1116"/>
      <c r="TTX55" s="1116"/>
      <c r="TTY55" s="1116"/>
      <c r="TTZ55" s="1116"/>
      <c r="TUA55" s="1116"/>
      <c r="TUB55" s="1116"/>
      <c r="TUC55" s="1116"/>
      <c r="TUD55" s="1116"/>
      <c r="TUE55" s="1116"/>
      <c r="TUF55" s="1116"/>
      <c r="TUG55" s="1116"/>
      <c r="TUH55" s="1116"/>
      <c r="TUI55" s="1116"/>
      <c r="TUJ55" s="1116"/>
      <c r="TUK55" s="1116"/>
      <c r="TUL55" s="1116"/>
      <c r="TUM55" s="1116"/>
      <c r="TUN55" s="1116"/>
      <c r="TUO55" s="1116"/>
      <c r="TUP55" s="1116"/>
      <c r="TUQ55" s="1116"/>
      <c r="TUR55" s="1116"/>
      <c r="TUS55" s="1116"/>
      <c r="TUT55" s="1116"/>
      <c r="TUU55" s="1116"/>
      <c r="TUV55" s="1116"/>
      <c r="TUW55" s="1116"/>
      <c r="TUX55" s="1116"/>
      <c r="TUY55" s="1116"/>
      <c r="TUZ55" s="1116"/>
      <c r="TVA55" s="1116"/>
      <c r="TVB55" s="1116"/>
      <c r="TVC55" s="1116"/>
      <c r="TVD55" s="1116"/>
      <c r="TVE55" s="1116"/>
      <c r="TVF55" s="1116"/>
      <c r="TVG55" s="1116"/>
      <c r="TVH55" s="1116"/>
      <c r="TVI55" s="1116"/>
      <c r="TVJ55" s="1116"/>
      <c r="TVK55" s="1116"/>
      <c r="TVL55" s="1116"/>
      <c r="TVM55" s="1116"/>
      <c r="TVN55" s="1116"/>
      <c r="TVO55" s="1116"/>
      <c r="TVP55" s="1116"/>
      <c r="TVQ55" s="1116"/>
      <c r="TVR55" s="1116"/>
      <c r="TVS55" s="1116"/>
      <c r="TVT55" s="1116"/>
      <c r="TVU55" s="1116"/>
      <c r="TVV55" s="1116"/>
      <c r="TVW55" s="1116"/>
      <c r="TVX55" s="1116"/>
      <c r="TVY55" s="1116"/>
      <c r="TVZ55" s="1116"/>
      <c r="TWA55" s="1116"/>
      <c r="TWB55" s="1116"/>
      <c r="TWC55" s="1116"/>
      <c r="TWD55" s="1116"/>
      <c r="TWE55" s="1116"/>
      <c r="TWF55" s="1116"/>
      <c r="TWG55" s="1116"/>
      <c r="TWH55" s="1116"/>
      <c r="TWI55" s="1116"/>
      <c r="TWJ55" s="1116"/>
      <c r="TWK55" s="1116"/>
      <c r="TWL55" s="1116"/>
      <c r="TWM55" s="1116"/>
      <c r="TWN55" s="1116"/>
      <c r="TWO55" s="1116"/>
      <c r="TWP55" s="1116"/>
      <c r="TWQ55" s="1116"/>
      <c r="TWR55" s="1116"/>
      <c r="TWS55" s="1116"/>
      <c r="TWT55" s="1116"/>
      <c r="TWU55" s="1116"/>
      <c r="TWV55" s="1116"/>
      <c r="TWW55" s="1116"/>
      <c r="TWX55" s="1116"/>
      <c r="TWY55" s="1116"/>
      <c r="TWZ55" s="1116"/>
      <c r="TXA55" s="1116"/>
      <c r="TXB55" s="1116"/>
      <c r="TXC55" s="1116"/>
      <c r="TXD55" s="1116"/>
      <c r="TXE55" s="1116"/>
      <c r="TXF55" s="1116"/>
      <c r="TXG55" s="1116"/>
      <c r="TXH55" s="1116"/>
      <c r="TXI55" s="1116"/>
      <c r="TXJ55" s="1116"/>
      <c r="TXK55" s="1116"/>
      <c r="TXL55" s="1116"/>
      <c r="TXM55" s="1116"/>
      <c r="TXN55" s="1116"/>
      <c r="TXO55" s="1116"/>
      <c r="TXP55" s="1116"/>
      <c r="TXQ55" s="1116"/>
      <c r="TXR55" s="1116"/>
      <c r="TXS55" s="1116"/>
      <c r="TXT55" s="1116"/>
      <c r="TXU55" s="1116"/>
      <c r="TXV55" s="1116"/>
      <c r="TXW55" s="1116"/>
      <c r="TXX55" s="1116"/>
      <c r="TXY55" s="1116"/>
      <c r="TXZ55" s="1116"/>
      <c r="TYA55" s="1116"/>
      <c r="TYB55" s="1116"/>
      <c r="TYC55" s="1116"/>
      <c r="TYD55" s="1116"/>
      <c r="TYE55" s="1116"/>
      <c r="TYF55" s="1116"/>
      <c r="TYG55" s="1116"/>
      <c r="TYH55" s="1116"/>
      <c r="TYI55" s="1116"/>
      <c r="TYJ55" s="1116"/>
      <c r="TYK55" s="1116"/>
      <c r="TYL55" s="1116"/>
      <c r="TYM55" s="1116"/>
      <c r="TYN55" s="1116"/>
      <c r="TYO55" s="1116"/>
      <c r="TYP55" s="1116"/>
      <c r="TYQ55" s="1116"/>
      <c r="TYR55" s="1116"/>
      <c r="TYS55" s="1116"/>
      <c r="TYT55" s="1116"/>
      <c r="TYU55" s="1116"/>
      <c r="TYV55" s="1116"/>
      <c r="TYW55" s="1116"/>
      <c r="TYX55" s="1116"/>
      <c r="TYY55" s="1116"/>
      <c r="TYZ55" s="1116"/>
      <c r="TZA55" s="1116"/>
      <c r="TZB55" s="1116"/>
      <c r="TZC55" s="1116"/>
      <c r="TZD55" s="1116"/>
      <c r="TZE55" s="1116"/>
      <c r="TZF55" s="1116"/>
      <c r="TZG55" s="1116"/>
      <c r="TZH55" s="1116"/>
      <c r="TZI55" s="1116"/>
      <c r="TZJ55" s="1116"/>
      <c r="TZK55" s="1116"/>
      <c r="TZL55" s="1116"/>
      <c r="TZM55" s="1116"/>
      <c r="TZN55" s="1116"/>
      <c r="TZO55" s="1116"/>
      <c r="TZP55" s="1116"/>
      <c r="TZQ55" s="1116"/>
      <c r="TZR55" s="1116"/>
      <c r="TZS55" s="1116"/>
      <c r="TZT55" s="1116"/>
      <c r="TZU55" s="1116"/>
      <c r="TZV55" s="1116"/>
      <c r="TZW55" s="1116"/>
      <c r="TZX55" s="1116"/>
      <c r="TZY55" s="1116"/>
      <c r="TZZ55" s="1116"/>
      <c r="UAA55" s="1116"/>
      <c r="UAB55" s="1116"/>
      <c r="UAC55" s="1116"/>
      <c r="UAD55" s="1116"/>
      <c r="UAE55" s="1116"/>
      <c r="UAF55" s="1116"/>
      <c r="UAG55" s="1116"/>
      <c r="UAH55" s="1116"/>
      <c r="UAI55" s="1116"/>
      <c r="UAJ55" s="1116"/>
      <c r="UAK55" s="1116"/>
      <c r="UAL55" s="1116"/>
      <c r="UAM55" s="1116"/>
      <c r="UAN55" s="1116"/>
      <c r="UAO55" s="1116"/>
      <c r="UAP55" s="1116"/>
      <c r="UAQ55" s="1116"/>
      <c r="UAR55" s="1116"/>
      <c r="UAS55" s="1116"/>
      <c r="UAT55" s="1116"/>
      <c r="UAU55" s="1116"/>
      <c r="UAV55" s="1116"/>
      <c r="UAW55" s="1116"/>
      <c r="UAX55" s="1116"/>
      <c r="UAY55" s="1116"/>
      <c r="UAZ55" s="1116"/>
      <c r="UBA55" s="1116"/>
      <c r="UBB55" s="1116"/>
      <c r="UBC55" s="1116"/>
      <c r="UBD55" s="1116"/>
      <c r="UBE55" s="1116"/>
      <c r="UBF55" s="1116"/>
      <c r="UBG55" s="1116"/>
      <c r="UBH55" s="1116"/>
      <c r="UBI55" s="1116"/>
      <c r="UBJ55" s="1116"/>
      <c r="UBK55" s="1116"/>
      <c r="UBL55" s="1116"/>
      <c r="UBM55" s="1116"/>
      <c r="UBN55" s="1116"/>
      <c r="UBO55" s="1116"/>
      <c r="UBP55" s="1116"/>
      <c r="UBQ55" s="1116"/>
      <c r="UBR55" s="1116"/>
      <c r="UBS55" s="1116"/>
      <c r="UBT55" s="1116"/>
      <c r="UBU55" s="1116"/>
      <c r="UBV55" s="1116"/>
      <c r="UBW55" s="1116"/>
      <c r="UBX55" s="1116"/>
      <c r="UBY55" s="1116"/>
      <c r="UBZ55" s="1116"/>
      <c r="UCA55" s="1116"/>
      <c r="UCB55" s="1116"/>
      <c r="UCC55" s="1116"/>
      <c r="UCD55" s="1116"/>
      <c r="UCE55" s="1116"/>
      <c r="UCF55" s="1116"/>
      <c r="UCG55" s="1116"/>
      <c r="UCH55" s="1116"/>
      <c r="UCI55" s="1116"/>
      <c r="UCJ55" s="1116"/>
      <c r="UCK55" s="1116"/>
      <c r="UCL55" s="1116"/>
      <c r="UCM55" s="1116"/>
      <c r="UCN55" s="1116"/>
      <c r="UCO55" s="1116"/>
      <c r="UCP55" s="1116"/>
      <c r="UCQ55" s="1116"/>
      <c r="UCR55" s="1116"/>
      <c r="UCS55" s="1116"/>
      <c r="UCT55" s="1116"/>
      <c r="UCU55" s="1116"/>
      <c r="UCV55" s="1116"/>
      <c r="UCW55" s="1116"/>
      <c r="UCX55" s="1116"/>
      <c r="UCY55" s="1116"/>
      <c r="UCZ55" s="1116"/>
      <c r="UDA55" s="1116"/>
      <c r="UDB55" s="1116"/>
      <c r="UDC55" s="1116"/>
      <c r="UDD55" s="1116"/>
      <c r="UDE55" s="1116"/>
      <c r="UDF55" s="1116"/>
      <c r="UDG55" s="1116"/>
      <c r="UDH55" s="1116"/>
      <c r="UDI55" s="1116"/>
      <c r="UDJ55" s="1116"/>
      <c r="UDK55" s="1116"/>
      <c r="UDL55" s="1116"/>
      <c r="UDM55" s="1116"/>
      <c r="UDN55" s="1116"/>
      <c r="UDO55" s="1116"/>
      <c r="UDP55" s="1116"/>
      <c r="UDQ55" s="1116"/>
      <c r="UDR55" s="1116"/>
      <c r="UDS55" s="1116"/>
      <c r="UDT55" s="1116"/>
      <c r="UDU55" s="1116"/>
      <c r="UDV55" s="1116"/>
      <c r="UDW55" s="1116"/>
      <c r="UDX55" s="1116"/>
      <c r="UDY55" s="1116"/>
      <c r="UDZ55" s="1116"/>
      <c r="UEA55" s="1116"/>
      <c r="UEB55" s="1116"/>
      <c r="UEC55" s="1116"/>
      <c r="UED55" s="1116"/>
      <c r="UEE55" s="1116"/>
      <c r="UEF55" s="1116"/>
      <c r="UEG55" s="1116"/>
      <c r="UEH55" s="1116"/>
      <c r="UEI55" s="1116"/>
      <c r="UEJ55" s="1116"/>
      <c r="UEK55" s="1116"/>
      <c r="UEL55" s="1116"/>
      <c r="UEM55" s="1116"/>
      <c r="UEN55" s="1116"/>
      <c r="UEO55" s="1116"/>
      <c r="UEP55" s="1116"/>
      <c r="UEQ55" s="1116"/>
      <c r="UER55" s="1116"/>
      <c r="UES55" s="1116"/>
      <c r="UET55" s="1116"/>
      <c r="UEU55" s="1116"/>
      <c r="UEV55" s="1116"/>
      <c r="UEW55" s="1116"/>
      <c r="UEX55" s="1116"/>
      <c r="UEY55" s="1116"/>
      <c r="UEZ55" s="1116"/>
      <c r="UFA55" s="1116"/>
      <c r="UFB55" s="1116"/>
      <c r="UFC55" s="1116"/>
      <c r="UFD55" s="1116"/>
      <c r="UFE55" s="1116"/>
      <c r="UFF55" s="1116"/>
      <c r="UFG55" s="1116"/>
      <c r="UFH55" s="1116"/>
      <c r="UFI55" s="1116"/>
      <c r="UFJ55" s="1116"/>
      <c r="UFK55" s="1116"/>
      <c r="UFL55" s="1116"/>
      <c r="UFM55" s="1116"/>
      <c r="UFN55" s="1116"/>
      <c r="UFO55" s="1116"/>
      <c r="UFP55" s="1116"/>
      <c r="UFQ55" s="1116"/>
      <c r="UFR55" s="1116"/>
      <c r="UFS55" s="1116"/>
      <c r="UFT55" s="1116"/>
      <c r="UFU55" s="1116"/>
      <c r="UFV55" s="1116"/>
      <c r="UFW55" s="1116"/>
      <c r="UFX55" s="1116"/>
      <c r="UFY55" s="1116"/>
      <c r="UFZ55" s="1116"/>
      <c r="UGA55" s="1116"/>
      <c r="UGB55" s="1116"/>
      <c r="UGC55" s="1116"/>
      <c r="UGD55" s="1116"/>
      <c r="UGE55" s="1116"/>
      <c r="UGF55" s="1116"/>
      <c r="UGG55" s="1116"/>
      <c r="UGH55" s="1116"/>
      <c r="UGI55" s="1116"/>
      <c r="UGJ55" s="1116"/>
      <c r="UGK55" s="1116"/>
      <c r="UGL55" s="1116"/>
      <c r="UGM55" s="1116"/>
      <c r="UGN55" s="1116"/>
      <c r="UGO55" s="1116"/>
      <c r="UGP55" s="1116"/>
      <c r="UGQ55" s="1116"/>
      <c r="UGR55" s="1116"/>
      <c r="UGS55" s="1116"/>
      <c r="UGT55" s="1116"/>
      <c r="UGU55" s="1116"/>
      <c r="UGV55" s="1116"/>
      <c r="UGW55" s="1116"/>
      <c r="UGX55" s="1116"/>
      <c r="UGY55" s="1116"/>
      <c r="UGZ55" s="1116"/>
      <c r="UHA55" s="1116"/>
      <c r="UHB55" s="1116"/>
      <c r="UHC55" s="1116"/>
      <c r="UHD55" s="1116"/>
      <c r="UHE55" s="1116"/>
      <c r="UHF55" s="1116"/>
      <c r="UHG55" s="1116"/>
      <c r="UHH55" s="1116"/>
      <c r="UHI55" s="1116"/>
      <c r="UHJ55" s="1116"/>
      <c r="UHK55" s="1116"/>
      <c r="UHL55" s="1116"/>
      <c r="UHM55" s="1116"/>
      <c r="UHN55" s="1116"/>
      <c r="UHO55" s="1116"/>
      <c r="UHP55" s="1116"/>
      <c r="UHQ55" s="1116"/>
      <c r="UHR55" s="1116"/>
      <c r="UHS55" s="1116"/>
      <c r="UHT55" s="1116"/>
      <c r="UHU55" s="1116"/>
      <c r="UHV55" s="1116"/>
      <c r="UHW55" s="1116"/>
      <c r="UHX55" s="1116"/>
      <c r="UHY55" s="1116"/>
      <c r="UHZ55" s="1116"/>
      <c r="UIA55" s="1116"/>
      <c r="UIB55" s="1116"/>
      <c r="UIC55" s="1116"/>
      <c r="UID55" s="1116"/>
      <c r="UIE55" s="1116"/>
      <c r="UIF55" s="1116"/>
      <c r="UIG55" s="1116"/>
      <c r="UIH55" s="1116"/>
      <c r="UII55" s="1116"/>
      <c r="UIJ55" s="1116"/>
      <c r="UIK55" s="1116"/>
      <c r="UIL55" s="1116"/>
      <c r="UIM55" s="1116"/>
      <c r="UIN55" s="1116"/>
      <c r="UIO55" s="1116"/>
      <c r="UIP55" s="1116"/>
      <c r="UIQ55" s="1116"/>
      <c r="UIR55" s="1116"/>
      <c r="UIS55" s="1116"/>
      <c r="UIT55" s="1116"/>
      <c r="UIU55" s="1116"/>
      <c r="UIV55" s="1116"/>
      <c r="UIW55" s="1116"/>
      <c r="UIX55" s="1116"/>
      <c r="UIY55" s="1116"/>
      <c r="UIZ55" s="1116"/>
      <c r="UJA55" s="1116"/>
      <c r="UJB55" s="1116"/>
      <c r="UJC55" s="1116"/>
      <c r="UJD55" s="1116"/>
      <c r="UJE55" s="1116"/>
      <c r="UJF55" s="1116"/>
      <c r="UJG55" s="1116"/>
      <c r="UJH55" s="1116"/>
      <c r="UJI55" s="1116"/>
      <c r="UJJ55" s="1116"/>
      <c r="UJK55" s="1116"/>
      <c r="UJL55" s="1116"/>
      <c r="UJM55" s="1116"/>
      <c r="UJN55" s="1116"/>
      <c r="UJO55" s="1116"/>
      <c r="UJP55" s="1116"/>
      <c r="UJQ55" s="1116"/>
      <c r="UJR55" s="1116"/>
      <c r="UJS55" s="1116"/>
      <c r="UJT55" s="1116"/>
      <c r="UJU55" s="1116"/>
      <c r="UJV55" s="1116"/>
      <c r="UJW55" s="1116"/>
      <c r="UJX55" s="1116"/>
      <c r="UJY55" s="1116"/>
      <c r="UJZ55" s="1116"/>
      <c r="UKA55" s="1116"/>
      <c r="UKB55" s="1116"/>
      <c r="UKC55" s="1116"/>
      <c r="UKD55" s="1116"/>
      <c r="UKE55" s="1116"/>
      <c r="UKF55" s="1116"/>
      <c r="UKG55" s="1116"/>
      <c r="UKH55" s="1116"/>
      <c r="UKI55" s="1116"/>
      <c r="UKJ55" s="1116"/>
      <c r="UKK55" s="1116"/>
      <c r="UKL55" s="1116"/>
      <c r="UKM55" s="1116"/>
      <c r="UKN55" s="1116"/>
      <c r="UKO55" s="1116"/>
      <c r="UKP55" s="1116"/>
      <c r="UKQ55" s="1116"/>
      <c r="UKR55" s="1116"/>
      <c r="UKS55" s="1116"/>
      <c r="UKT55" s="1116"/>
      <c r="UKU55" s="1116"/>
      <c r="UKV55" s="1116"/>
      <c r="UKW55" s="1116"/>
      <c r="UKX55" s="1116"/>
      <c r="UKY55" s="1116"/>
      <c r="UKZ55" s="1116"/>
      <c r="ULA55" s="1116"/>
      <c r="ULB55" s="1116"/>
      <c r="ULC55" s="1116"/>
      <c r="ULD55" s="1116"/>
      <c r="ULE55" s="1116"/>
      <c r="ULF55" s="1116"/>
      <c r="ULG55" s="1116"/>
      <c r="ULH55" s="1116"/>
      <c r="ULI55" s="1116"/>
      <c r="ULJ55" s="1116"/>
      <c r="ULK55" s="1116"/>
      <c r="ULL55" s="1116"/>
      <c r="ULM55" s="1116"/>
      <c r="ULN55" s="1116"/>
      <c r="ULO55" s="1116"/>
      <c r="ULP55" s="1116"/>
      <c r="ULQ55" s="1116"/>
      <c r="ULR55" s="1116"/>
      <c r="ULS55" s="1116"/>
      <c r="ULT55" s="1116"/>
      <c r="ULU55" s="1116"/>
      <c r="ULV55" s="1116"/>
      <c r="ULW55" s="1116"/>
      <c r="ULX55" s="1116"/>
      <c r="ULY55" s="1116"/>
      <c r="ULZ55" s="1116"/>
      <c r="UMA55" s="1116"/>
      <c r="UMB55" s="1116"/>
      <c r="UMC55" s="1116"/>
      <c r="UMD55" s="1116"/>
      <c r="UME55" s="1116"/>
      <c r="UMF55" s="1116"/>
      <c r="UMG55" s="1116"/>
      <c r="UMH55" s="1116"/>
      <c r="UMI55" s="1116"/>
      <c r="UMJ55" s="1116"/>
      <c r="UMK55" s="1116"/>
      <c r="UML55" s="1116"/>
      <c r="UMM55" s="1116"/>
      <c r="UMN55" s="1116"/>
      <c r="UMO55" s="1116"/>
      <c r="UMP55" s="1116"/>
      <c r="UMQ55" s="1116"/>
      <c r="UMR55" s="1116"/>
      <c r="UMS55" s="1116"/>
      <c r="UMT55" s="1116"/>
      <c r="UMU55" s="1116"/>
      <c r="UMV55" s="1116"/>
      <c r="UMW55" s="1116"/>
      <c r="UMX55" s="1116"/>
      <c r="UMY55" s="1116"/>
      <c r="UMZ55" s="1116"/>
      <c r="UNA55" s="1116"/>
      <c r="UNB55" s="1116"/>
      <c r="UNC55" s="1116"/>
      <c r="UND55" s="1116"/>
      <c r="UNE55" s="1116"/>
      <c r="UNF55" s="1116"/>
      <c r="UNG55" s="1116"/>
      <c r="UNH55" s="1116"/>
      <c r="UNI55" s="1116"/>
      <c r="UNJ55" s="1116"/>
      <c r="UNK55" s="1116"/>
      <c r="UNL55" s="1116"/>
      <c r="UNM55" s="1116"/>
      <c r="UNN55" s="1116"/>
      <c r="UNO55" s="1116"/>
      <c r="UNP55" s="1116"/>
      <c r="UNQ55" s="1116"/>
      <c r="UNR55" s="1116"/>
      <c r="UNS55" s="1116"/>
      <c r="UNT55" s="1116"/>
      <c r="UNU55" s="1116"/>
      <c r="UNV55" s="1116"/>
      <c r="UNW55" s="1116"/>
      <c r="UNX55" s="1116"/>
      <c r="UNY55" s="1116"/>
      <c r="UNZ55" s="1116"/>
      <c r="UOA55" s="1116"/>
      <c r="UOB55" s="1116"/>
      <c r="UOC55" s="1116"/>
      <c r="UOD55" s="1116"/>
      <c r="UOE55" s="1116"/>
      <c r="UOF55" s="1116"/>
      <c r="UOG55" s="1116"/>
      <c r="UOH55" s="1116"/>
      <c r="UOI55" s="1116"/>
      <c r="UOJ55" s="1116"/>
      <c r="UOK55" s="1116"/>
      <c r="UOL55" s="1116"/>
      <c r="UOM55" s="1116"/>
      <c r="UON55" s="1116"/>
      <c r="UOO55" s="1116"/>
      <c r="UOP55" s="1116"/>
      <c r="UOQ55" s="1116"/>
      <c r="UOR55" s="1116"/>
      <c r="UOS55" s="1116"/>
      <c r="UOT55" s="1116"/>
      <c r="UOU55" s="1116"/>
      <c r="UOV55" s="1116"/>
      <c r="UOW55" s="1116"/>
      <c r="UOX55" s="1116"/>
      <c r="UOY55" s="1116"/>
      <c r="UOZ55" s="1116"/>
      <c r="UPA55" s="1116"/>
      <c r="UPB55" s="1116"/>
      <c r="UPC55" s="1116"/>
      <c r="UPD55" s="1116"/>
      <c r="UPE55" s="1116"/>
      <c r="UPF55" s="1116"/>
      <c r="UPG55" s="1116"/>
      <c r="UPH55" s="1116"/>
      <c r="UPI55" s="1116"/>
      <c r="UPJ55" s="1116"/>
      <c r="UPK55" s="1116"/>
      <c r="UPL55" s="1116"/>
      <c r="UPM55" s="1116"/>
      <c r="UPN55" s="1116"/>
      <c r="UPO55" s="1116"/>
      <c r="UPP55" s="1116"/>
      <c r="UPQ55" s="1116"/>
      <c r="UPR55" s="1116"/>
      <c r="UPS55" s="1116"/>
      <c r="UPT55" s="1116"/>
      <c r="UPU55" s="1116"/>
      <c r="UPV55" s="1116"/>
      <c r="UPW55" s="1116"/>
      <c r="UPX55" s="1116"/>
      <c r="UPY55" s="1116"/>
      <c r="UPZ55" s="1116"/>
      <c r="UQA55" s="1116"/>
      <c r="UQB55" s="1116"/>
      <c r="UQC55" s="1116"/>
      <c r="UQD55" s="1116"/>
      <c r="UQE55" s="1116"/>
      <c r="UQF55" s="1116"/>
      <c r="UQG55" s="1116"/>
      <c r="UQH55" s="1116"/>
      <c r="UQI55" s="1116"/>
      <c r="UQJ55" s="1116"/>
      <c r="UQK55" s="1116"/>
      <c r="UQL55" s="1116"/>
      <c r="UQM55" s="1116"/>
      <c r="UQN55" s="1116"/>
      <c r="UQO55" s="1116"/>
      <c r="UQP55" s="1116"/>
      <c r="UQQ55" s="1116"/>
      <c r="UQR55" s="1116"/>
      <c r="UQS55" s="1116"/>
      <c r="UQT55" s="1116"/>
      <c r="UQU55" s="1116"/>
      <c r="UQV55" s="1116"/>
      <c r="UQW55" s="1116"/>
      <c r="UQX55" s="1116"/>
      <c r="UQY55" s="1116"/>
      <c r="UQZ55" s="1116"/>
      <c r="URA55" s="1116"/>
      <c r="URB55" s="1116"/>
      <c r="URC55" s="1116"/>
      <c r="URD55" s="1116"/>
      <c r="URE55" s="1116"/>
      <c r="URF55" s="1116"/>
      <c r="URG55" s="1116"/>
      <c r="URH55" s="1116"/>
      <c r="URI55" s="1116"/>
      <c r="URJ55" s="1116"/>
      <c r="URK55" s="1116"/>
      <c r="URL55" s="1116"/>
      <c r="URM55" s="1116"/>
      <c r="URN55" s="1116"/>
      <c r="URO55" s="1116"/>
      <c r="URP55" s="1116"/>
      <c r="URQ55" s="1116"/>
      <c r="URR55" s="1116"/>
      <c r="URS55" s="1116"/>
      <c r="URT55" s="1116"/>
      <c r="URU55" s="1116"/>
      <c r="URV55" s="1116"/>
      <c r="URW55" s="1116"/>
      <c r="URX55" s="1116"/>
      <c r="URY55" s="1116"/>
      <c r="URZ55" s="1116"/>
      <c r="USA55" s="1116"/>
      <c r="USB55" s="1116"/>
      <c r="USC55" s="1116"/>
      <c r="USD55" s="1116"/>
      <c r="USE55" s="1116"/>
      <c r="USF55" s="1116"/>
      <c r="USG55" s="1116"/>
      <c r="USH55" s="1116"/>
      <c r="USI55" s="1116"/>
      <c r="USJ55" s="1116"/>
      <c r="USK55" s="1116"/>
      <c r="USL55" s="1116"/>
      <c r="USM55" s="1116"/>
      <c r="USN55" s="1116"/>
      <c r="USO55" s="1116"/>
      <c r="USP55" s="1116"/>
      <c r="USQ55" s="1116"/>
      <c r="USR55" s="1116"/>
      <c r="USS55" s="1116"/>
      <c r="UST55" s="1116"/>
      <c r="USU55" s="1116"/>
      <c r="USV55" s="1116"/>
      <c r="USW55" s="1116"/>
      <c r="USX55" s="1116"/>
      <c r="USY55" s="1116"/>
      <c r="USZ55" s="1116"/>
      <c r="UTA55" s="1116"/>
      <c r="UTB55" s="1116"/>
      <c r="UTC55" s="1116"/>
      <c r="UTD55" s="1116"/>
      <c r="UTE55" s="1116"/>
      <c r="UTF55" s="1116"/>
      <c r="UTG55" s="1116"/>
      <c r="UTH55" s="1116"/>
      <c r="UTI55" s="1116"/>
      <c r="UTJ55" s="1116"/>
      <c r="UTK55" s="1116"/>
      <c r="UTL55" s="1116"/>
      <c r="UTM55" s="1116"/>
      <c r="UTN55" s="1116"/>
      <c r="UTO55" s="1116"/>
      <c r="UTP55" s="1116"/>
      <c r="UTQ55" s="1116"/>
      <c r="UTR55" s="1116"/>
      <c r="UTS55" s="1116"/>
      <c r="UTT55" s="1116"/>
      <c r="UTU55" s="1116"/>
      <c r="UTV55" s="1116"/>
      <c r="UTW55" s="1116"/>
      <c r="UTX55" s="1116"/>
      <c r="UTY55" s="1116"/>
      <c r="UTZ55" s="1116"/>
      <c r="UUA55" s="1116"/>
      <c r="UUB55" s="1116"/>
      <c r="UUC55" s="1116"/>
      <c r="UUD55" s="1116"/>
      <c r="UUE55" s="1116"/>
      <c r="UUF55" s="1116"/>
      <c r="UUG55" s="1116"/>
      <c r="UUH55" s="1116"/>
      <c r="UUI55" s="1116"/>
      <c r="UUJ55" s="1116"/>
      <c r="UUK55" s="1116"/>
      <c r="UUL55" s="1116"/>
      <c r="UUM55" s="1116"/>
      <c r="UUN55" s="1116"/>
      <c r="UUO55" s="1116"/>
      <c r="UUP55" s="1116"/>
      <c r="UUQ55" s="1116"/>
      <c r="UUR55" s="1116"/>
      <c r="UUS55" s="1116"/>
      <c r="UUT55" s="1116"/>
      <c r="UUU55" s="1116"/>
      <c r="UUV55" s="1116"/>
      <c r="UUW55" s="1116"/>
      <c r="UUX55" s="1116"/>
      <c r="UUY55" s="1116"/>
      <c r="UUZ55" s="1116"/>
      <c r="UVA55" s="1116"/>
      <c r="UVB55" s="1116"/>
      <c r="UVC55" s="1116"/>
      <c r="UVD55" s="1116"/>
      <c r="UVE55" s="1116"/>
      <c r="UVF55" s="1116"/>
      <c r="UVG55" s="1116"/>
      <c r="UVH55" s="1116"/>
      <c r="UVI55" s="1116"/>
      <c r="UVJ55" s="1116"/>
      <c r="UVK55" s="1116"/>
      <c r="UVL55" s="1116"/>
      <c r="UVM55" s="1116"/>
      <c r="UVN55" s="1116"/>
      <c r="UVO55" s="1116"/>
      <c r="UVP55" s="1116"/>
      <c r="UVQ55" s="1116"/>
      <c r="UVR55" s="1116"/>
      <c r="UVS55" s="1116"/>
      <c r="UVT55" s="1116"/>
      <c r="UVU55" s="1116"/>
      <c r="UVV55" s="1116"/>
      <c r="UVW55" s="1116"/>
      <c r="UVX55" s="1116"/>
      <c r="UVY55" s="1116"/>
      <c r="UVZ55" s="1116"/>
      <c r="UWA55" s="1116"/>
      <c r="UWB55" s="1116"/>
      <c r="UWC55" s="1116"/>
      <c r="UWD55" s="1116"/>
      <c r="UWE55" s="1116"/>
      <c r="UWF55" s="1116"/>
      <c r="UWG55" s="1116"/>
      <c r="UWH55" s="1116"/>
      <c r="UWI55" s="1116"/>
      <c r="UWJ55" s="1116"/>
      <c r="UWK55" s="1116"/>
      <c r="UWL55" s="1116"/>
      <c r="UWM55" s="1116"/>
      <c r="UWN55" s="1116"/>
      <c r="UWO55" s="1116"/>
      <c r="UWP55" s="1116"/>
      <c r="UWQ55" s="1116"/>
      <c r="UWR55" s="1116"/>
      <c r="UWS55" s="1116"/>
      <c r="UWT55" s="1116"/>
      <c r="UWU55" s="1116"/>
      <c r="UWV55" s="1116"/>
      <c r="UWW55" s="1116"/>
      <c r="UWX55" s="1116"/>
      <c r="UWY55" s="1116"/>
      <c r="UWZ55" s="1116"/>
      <c r="UXA55" s="1116"/>
      <c r="UXB55" s="1116"/>
      <c r="UXC55" s="1116"/>
      <c r="UXD55" s="1116"/>
      <c r="UXE55" s="1116"/>
      <c r="UXF55" s="1116"/>
      <c r="UXG55" s="1116"/>
      <c r="UXH55" s="1116"/>
      <c r="UXI55" s="1116"/>
      <c r="UXJ55" s="1116"/>
      <c r="UXK55" s="1116"/>
      <c r="UXL55" s="1116"/>
      <c r="UXM55" s="1116"/>
      <c r="UXN55" s="1116"/>
      <c r="UXO55" s="1116"/>
      <c r="UXP55" s="1116"/>
      <c r="UXQ55" s="1116"/>
      <c r="UXR55" s="1116"/>
      <c r="UXS55" s="1116"/>
      <c r="UXT55" s="1116"/>
      <c r="UXU55" s="1116"/>
      <c r="UXV55" s="1116"/>
      <c r="UXW55" s="1116"/>
      <c r="UXX55" s="1116"/>
      <c r="UXY55" s="1116"/>
      <c r="UXZ55" s="1116"/>
      <c r="UYA55" s="1116"/>
      <c r="UYB55" s="1116"/>
      <c r="UYC55" s="1116"/>
      <c r="UYD55" s="1116"/>
      <c r="UYE55" s="1116"/>
      <c r="UYF55" s="1116"/>
      <c r="UYG55" s="1116"/>
      <c r="UYH55" s="1116"/>
      <c r="UYI55" s="1116"/>
      <c r="UYJ55" s="1116"/>
      <c r="UYK55" s="1116"/>
      <c r="UYL55" s="1116"/>
      <c r="UYM55" s="1116"/>
      <c r="UYN55" s="1116"/>
      <c r="UYO55" s="1116"/>
      <c r="UYP55" s="1116"/>
      <c r="UYQ55" s="1116"/>
      <c r="UYR55" s="1116"/>
      <c r="UYS55" s="1116"/>
      <c r="UYT55" s="1116"/>
      <c r="UYU55" s="1116"/>
      <c r="UYV55" s="1116"/>
      <c r="UYW55" s="1116"/>
      <c r="UYX55" s="1116"/>
      <c r="UYY55" s="1116"/>
      <c r="UYZ55" s="1116"/>
      <c r="UZA55" s="1116"/>
      <c r="UZB55" s="1116"/>
      <c r="UZC55" s="1116"/>
      <c r="UZD55" s="1116"/>
      <c r="UZE55" s="1116"/>
      <c r="UZF55" s="1116"/>
      <c r="UZG55" s="1116"/>
      <c r="UZH55" s="1116"/>
      <c r="UZI55" s="1116"/>
      <c r="UZJ55" s="1116"/>
      <c r="UZK55" s="1116"/>
      <c r="UZL55" s="1116"/>
      <c r="UZM55" s="1116"/>
      <c r="UZN55" s="1116"/>
      <c r="UZO55" s="1116"/>
      <c r="UZP55" s="1116"/>
      <c r="UZQ55" s="1116"/>
      <c r="UZR55" s="1116"/>
      <c r="UZS55" s="1116"/>
      <c r="UZT55" s="1116"/>
      <c r="UZU55" s="1116"/>
      <c r="UZV55" s="1116"/>
      <c r="UZW55" s="1116"/>
      <c r="UZX55" s="1116"/>
      <c r="UZY55" s="1116"/>
      <c r="UZZ55" s="1116"/>
      <c r="VAA55" s="1116"/>
      <c r="VAB55" s="1116"/>
      <c r="VAC55" s="1116"/>
      <c r="VAD55" s="1116"/>
      <c r="VAE55" s="1116"/>
      <c r="VAF55" s="1116"/>
      <c r="VAG55" s="1116"/>
      <c r="VAH55" s="1116"/>
      <c r="VAI55" s="1116"/>
      <c r="VAJ55" s="1116"/>
      <c r="VAK55" s="1116"/>
      <c r="VAL55" s="1116"/>
      <c r="VAM55" s="1116"/>
      <c r="VAN55" s="1116"/>
      <c r="VAO55" s="1116"/>
      <c r="VAP55" s="1116"/>
      <c r="VAQ55" s="1116"/>
      <c r="VAR55" s="1116"/>
      <c r="VAS55" s="1116"/>
      <c r="VAT55" s="1116"/>
      <c r="VAU55" s="1116"/>
      <c r="VAV55" s="1116"/>
      <c r="VAW55" s="1116"/>
      <c r="VAX55" s="1116"/>
      <c r="VAY55" s="1116"/>
      <c r="VAZ55" s="1116"/>
      <c r="VBA55" s="1116"/>
      <c r="VBB55" s="1116"/>
      <c r="VBC55" s="1116"/>
      <c r="VBD55" s="1116"/>
      <c r="VBE55" s="1116"/>
      <c r="VBF55" s="1116"/>
      <c r="VBG55" s="1116"/>
      <c r="VBH55" s="1116"/>
      <c r="VBI55" s="1116"/>
      <c r="VBJ55" s="1116"/>
      <c r="VBK55" s="1116"/>
      <c r="VBL55" s="1116"/>
      <c r="VBM55" s="1116"/>
      <c r="VBN55" s="1116"/>
      <c r="VBO55" s="1116"/>
      <c r="VBP55" s="1116"/>
      <c r="VBQ55" s="1116"/>
      <c r="VBR55" s="1116"/>
      <c r="VBS55" s="1116"/>
      <c r="VBT55" s="1116"/>
      <c r="VBU55" s="1116"/>
      <c r="VBV55" s="1116"/>
      <c r="VBW55" s="1116"/>
      <c r="VBX55" s="1116"/>
      <c r="VBY55" s="1116"/>
      <c r="VBZ55" s="1116"/>
      <c r="VCA55" s="1116"/>
      <c r="VCB55" s="1116"/>
      <c r="VCC55" s="1116"/>
      <c r="VCD55" s="1116"/>
      <c r="VCE55" s="1116"/>
      <c r="VCF55" s="1116"/>
      <c r="VCG55" s="1116"/>
      <c r="VCH55" s="1116"/>
      <c r="VCI55" s="1116"/>
      <c r="VCJ55" s="1116"/>
      <c r="VCK55" s="1116"/>
      <c r="VCL55" s="1116"/>
      <c r="VCM55" s="1116"/>
      <c r="VCN55" s="1116"/>
      <c r="VCO55" s="1116"/>
      <c r="VCP55" s="1116"/>
      <c r="VCQ55" s="1116"/>
      <c r="VCR55" s="1116"/>
      <c r="VCS55" s="1116"/>
      <c r="VCT55" s="1116"/>
      <c r="VCU55" s="1116"/>
      <c r="VCV55" s="1116"/>
      <c r="VCW55" s="1116"/>
      <c r="VCX55" s="1116"/>
      <c r="VCY55" s="1116"/>
      <c r="VCZ55" s="1116"/>
      <c r="VDA55" s="1116"/>
      <c r="VDB55" s="1116"/>
      <c r="VDC55" s="1116"/>
      <c r="VDD55" s="1116"/>
      <c r="VDE55" s="1116"/>
      <c r="VDF55" s="1116"/>
      <c r="VDG55" s="1116"/>
      <c r="VDH55" s="1116"/>
      <c r="VDI55" s="1116"/>
      <c r="VDJ55" s="1116"/>
      <c r="VDK55" s="1116"/>
      <c r="VDL55" s="1116"/>
      <c r="VDM55" s="1116"/>
      <c r="VDN55" s="1116"/>
      <c r="VDO55" s="1116"/>
      <c r="VDP55" s="1116"/>
      <c r="VDQ55" s="1116"/>
      <c r="VDR55" s="1116"/>
      <c r="VDS55" s="1116"/>
      <c r="VDT55" s="1116"/>
      <c r="VDU55" s="1116"/>
      <c r="VDV55" s="1116"/>
      <c r="VDW55" s="1116"/>
      <c r="VDX55" s="1116"/>
      <c r="VDY55" s="1116"/>
      <c r="VDZ55" s="1116"/>
      <c r="VEA55" s="1116"/>
      <c r="VEB55" s="1116"/>
      <c r="VEC55" s="1116"/>
      <c r="VED55" s="1116"/>
      <c r="VEE55" s="1116"/>
      <c r="VEF55" s="1116"/>
      <c r="VEG55" s="1116"/>
      <c r="VEH55" s="1116"/>
      <c r="VEI55" s="1116"/>
      <c r="VEJ55" s="1116"/>
      <c r="VEK55" s="1116"/>
      <c r="VEL55" s="1116"/>
      <c r="VEM55" s="1116"/>
      <c r="VEN55" s="1116"/>
      <c r="VEO55" s="1116"/>
      <c r="VEP55" s="1116"/>
      <c r="VEQ55" s="1116"/>
      <c r="VER55" s="1116"/>
      <c r="VES55" s="1116"/>
      <c r="VET55" s="1116"/>
      <c r="VEU55" s="1116"/>
      <c r="VEV55" s="1116"/>
      <c r="VEW55" s="1116"/>
      <c r="VEX55" s="1116"/>
      <c r="VEY55" s="1116"/>
      <c r="VEZ55" s="1116"/>
      <c r="VFA55" s="1116"/>
      <c r="VFB55" s="1116"/>
      <c r="VFC55" s="1116"/>
      <c r="VFD55" s="1116"/>
      <c r="VFE55" s="1116"/>
      <c r="VFF55" s="1116"/>
      <c r="VFG55" s="1116"/>
      <c r="VFH55" s="1116"/>
      <c r="VFI55" s="1116"/>
      <c r="VFJ55" s="1116"/>
      <c r="VFK55" s="1116"/>
      <c r="VFL55" s="1116"/>
      <c r="VFM55" s="1116"/>
      <c r="VFN55" s="1116"/>
      <c r="VFO55" s="1116"/>
      <c r="VFP55" s="1116"/>
      <c r="VFQ55" s="1116"/>
      <c r="VFR55" s="1116"/>
      <c r="VFS55" s="1116"/>
      <c r="VFT55" s="1116"/>
      <c r="VFU55" s="1116"/>
      <c r="VFV55" s="1116"/>
      <c r="VFW55" s="1116"/>
      <c r="VFX55" s="1116"/>
      <c r="VFY55" s="1116"/>
      <c r="VFZ55" s="1116"/>
      <c r="VGA55" s="1116"/>
      <c r="VGB55" s="1116"/>
      <c r="VGC55" s="1116"/>
      <c r="VGD55" s="1116"/>
      <c r="VGE55" s="1116"/>
      <c r="VGF55" s="1116"/>
      <c r="VGG55" s="1116"/>
      <c r="VGH55" s="1116"/>
      <c r="VGI55" s="1116"/>
      <c r="VGJ55" s="1116"/>
      <c r="VGK55" s="1116"/>
      <c r="VGL55" s="1116"/>
      <c r="VGM55" s="1116"/>
      <c r="VGN55" s="1116"/>
      <c r="VGO55" s="1116"/>
      <c r="VGP55" s="1116"/>
      <c r="VGQ55" s="1116"/>
      <c r="VGR55" s="1116"/>
      <c r="VGS55" s="1116"/>
      <c r="VGT55" s="1116"/>
      <c r="VGU55" s="1116"/>
      <c r="VGV55" s="1116"/>
      <c r="VGW55" s="1116"/>
      <c r="VGX55" s="1116"/>
      <c r="VGY55" s="1116"/>
      <c r="VGZ55" s="1116"/>
      <c r="VHA55" s="1116"/>
      <c r="VHB55" s="1116"/>
      <c r="VHC55" s="1116"/>
      <c r="VHD55" s="1116"/>
      <c r="VHE55" s="1116"/>
      <c r="VHF55" s="1116"/>
      <c r="VHG55" s="1116"/>
      <c r="VHH55" s="1116"/>
      <c r="VHI55" s="1116"/>
      <c r="VHJ55" s="1116"/>
      <c r="VHK55" s="1116"/>
      <c r="VHL55" s="1116"/>
      <c r="VHM55" s="1116"/>
      <c r="VHN55" s="1116"/>
      <c r="VHO55" s="1116"/>
      <c r="VHP55" s="1116"/>
      <c r="VHQ55" s="1116"/>
      <c r="VHR55" s="1116"/>
      <c r="VHS55" s="1116"/>
      <c r="VHT55" s="1116"/>
      <c r="VHU55" s="1116"/>
      <c r="VHV55" s="1116"/>
      <c r="VHW55" s="1116"/>
      <c r="VHX55" s="1116"/>
      <c r="VHY55" s="1116"/>
      <c r="VHZ55" s="1116"/>
      <c r="VIA55" s="1116"/>
      <c r="VIB55" s="1116"/>
      <c r="VIC55" s="1116"/>
      <c r="VID55" s="1116"/>
      <c r="VIE55" s="1116"/>
      <c r="VIF55" s="1116"/>
      <c r="VIG55" s="1116"/>
      <c r="VIH55" s="1116"/>
      <c r="VII55" s="1116"/>
      <c r="VIJ55" s="1116"/>
      <c r="VIK55" s="1116"/>
      <c r="VIL55" s="1116"/>
      <c r="VIM55" s="1116"/>
      <c r="VIN55" s="1116"/>
      <c r="VIO55" s="1116"/>
      <c r="VIP55" s="1116"/>
      <c r="VIQ55" s="1116"/>
      <c r="VIR55" s="1116"/>
      <c r="VIS55" s="1116"/>
      <c r="VIT55" s="1116"/>
      <c r="VIU55" s="1116"/>
      <c r="VIV55" s="1116"/>
      <c r="VIW55" s="1116"/>
      <c r="VIX55" s="1116"/>
      <c r="VIY55" s="1116"/>
      <c r="VIZ55" s="1116"/>
      <c r="VJA55" s="1116"/>
      <c r="VJB55" s="1116"/>
      <c r="VJC55" s="1116"/>
      <c r="VJD55" s="1116"/>
      <c r="VJE55" s="1116"/>
      <c r="VJF55" s="1116"/>
      <c r="VJG55" s="1116"/>
      <c r="VJH55" s="1116"/>
      <c r="VJI55" s="1116"/>
      <c r="VJJ55" s="1116"/>
      <c r="VJK55" s="1116"/>
      <c r="VJL55" s="1116"/>
      <c r="VJM55" s="1116"/>
      <c r="VJN55" s="1116"/>
      <c r="VJO55" s="1116"/>
      <c r="VJP55" s="1116"/>
      <c r="VJQ55" s="1116"/>
      <c r="VJR55" s="1116"/>
      <c r="VJS55" s="1116"/>
      <c r="VJT55" s="1116"/>
      <c r="VJU55" s="1116"/>
      <c r="VJV55" s="1116"/>
      <c r="VJW55" s="1116"/>
      <c r="VJX55" s="1116"/>
      <c r="VJY55" s="1116"/>
      <c r="VJZ55" s="1116"/>
      <c r="VKA55" s="1116"/>
      <c r="VKB55" s="1116"/>
      <c r="VKC55" s="1116"/>
      <c r="VKD55" s="1116"/>
      <c r="VKE55" s="1116"/>
      <c r="VKF55" s="1116"/>
      <c r="VKG55" s="1116"/>
      <c r="VKH55" s="1116"/>
      <c r="VKI55" s="1116"/>
      <c r="VKJ55" s="1116"/>
      <c r="VKK55" s="1116"/>
      <c r="VKL55" s="1116"/>
      <c r="VKM55" s="1116"/>
      <c r="VKN55" s="1116"/>
      <c r="VKO55" s="1116"/>
      <c r="VKP55" s="1116"/>
      <c r="VKQ55" s="1116"/>
      <c r="VKR55" s="1116"/>
      <c r="VKS55" s="1116"/>
      <c r="VKT55" s="1116"/>
      <c r="VKU55" s="1116"/>
      <c r="VKV55" s="1116"/>
      <c r="VKW55" s="1116"/>
      <c r="VKX55" s="1116"/>
      <c r="VKY55" s="1116"/>
      <c r="VKZ55" s="1116"/>
      <c r="VLA55" s="1116"/>
      <c r="VLB55" s="1116"/>
      <c r="VLC55" s="1116"/>
      <c r="VLD55" s="1116"/>
      <c r="VLE55" s="1116"/>
      <c r="VLF55" s="1116"/>
      <c r="VLG55" s="1116"/>
      <c r="VLH55" s="1116"/>
      <c r="VLI55" s="1116"/>
      <c r="VLJ55" s="1116"/>
      <c r="VLK55" s="1116"/>
      <c r="VLL55" s="1116"/>
      <c r="VLM55" s="1116"/>
      <c r="VLN55" s="1116"/>
      <c r="VLO55" s="1116"/>
      <c r="VLP55" s="1116"/>
      <c r="VLQ55" s="1116"/>
      <c r="VLR55" s="1116"/>
      <c r="VLS55" s="1116"/>
      <c r="VLT55" s="1116"/>
      <c r="VLU55" s="1116"/>
      <c r="VLV55" s="1116"/>
      <c r="VLW55" s="1116"/>
      <c r="VLX55" s="1116"/>
      <c r="VLY55" s="1116"/>
      <c r="VLZ55" s="1116"/>
      <c r="VMA55" s="1116"/>
      <c r="VMB55" s="1116"/>
      <c r="VMC55" s="1116"/>
      <c r="VMD55" s="1116"/>
      <c r="VME55" s="1116"/>
      <c r="VMF55" s="1116"/>
      <c r="VMG55" s="1116"/>
      <c r="VMH55" s="1116"/>
      <c r="VMI55" s="1116"/>
      <c r="VMJ55" s="1116"/>
      <c r="VMK55" s="1116"/>
      <c r="VML55" s="1116"/>
      <c r="VMM55" s="1116"/>
      <c r="VMN55" s="1116"/>
      <c r="VMO55" s="1116"/>
      <c r="VMP55" s="1116"/>
      <c r="VMQ55" s="1116"/>
      <c r="VMR55" s="1116"/>
      <c r="VMS55" s="1116"/>
      <c r="VMT55" s="1116"/>
      <c r="VMU55" s="1116"/>
      <c r="VMV55" s="1116"/>
      <c r="VMW55" s="1116"/>
      <c r="VMX55" s="1116"/>
      <c r="VMY55" s="1116"/>
      <c r="VMZ55" s="1116"/>
      <c r="VNA55" s="1116"/>
      <c r="VNB55" s="1116"/>
      <c r="VNC55" s="1116"/>
      <c r="VND55" s="1116"/>
      <c r="VNE55" s="1116"/>
      <c r="VNF55" s="1116"/>
      <c r="VNG55" s="1116"/>
      <c r="VNH55" s="1116"/>
      <c r="VNI55" s="1116"/>
      <c r="VNJ55" s="1116"/>
      <c r="VNK55" s="1116"/>
      <c r="VNL55" s="1116"/>
      <c r="VNM55" s="1116"/>
      <c r="VNN55" s="1116"/>
      <c r="VNO55" s="1116"/>
      <c r="VNP55" s="1116"/>
      <c r="VNQ55" s="1116"/>
      <c r="VNR55" s="1116"/>
      <c r="VNS55" s="1116"/>
      <c r="VNT55" s="1116"/>
      <c r="VNU55" s="1116"/>
      <c r="VNV55" s="1116"/>
      <c r="VNW55" s="1116"/>
      <c r="VNX55" s="1116"/>
      <c r="VNY55" s="1116"/>
      <c r="VNZ55" s="1116"/>
      <c r="VOA55" s="1116"/>
      <c r="VOB55" s="1116"/>
      <c r="VOC55" s="1116"/>
      <c r="VOD55" s="1116"/>
      <c r="VOE55" s="1116"/>
      <c r="VOF55" s="1116"/>
      <c r="VOG55" s="1116"/>
      <c r="VOH55" s="1116"/>
      <c r="VOI55" s="1116"/>
      <c r="VOJ55" s="1116"/>
      <c r="VOK55" s="1116"/>
      <c r="VOL55" s="1116"/>
      <c r="VOM55" s="1116"/>
      <c r="VON55" s="1116"/>
      <c r="VOO55" s="1116"/>
      <c r="VOP55" s="1116"/>
      <c r="VOQ55" s="1116"/>
      <c r="VOR55" s="1116"/>
      <c r="VOS55" s="1116"/>
      <c r="VOT55" s="1116"/>
      <c r="VOU55" s="1116"/>
      <c r="VOV55" s="1116"/>
      <c r="VOW55" s="1116"/>
      <c r="VOX55" s="1116"/>
      <c r="VOY55" s="1116"/>
      <c r="VOZ55" s="1116"/>
      <c r="VPA55" s="1116"/>
      <c r="VPB55" s="1116"/>
      <c r="VPC55" s="1116"/>
      <c r="VPD55" s="1116"/>
      <c r="VPE55" s="1116"/>
      <c r="VPF55" s="1116"/>
      <c r="VPG55" s="1116"/>
      <c r="VPH55" s="1116"/>
      <c r="VPI55" s="1116"/>
      <c r="VPJ55" s="1116"/>
      <c r="VPK55" s="1116"/>
      <c r="VPL55" s="1116"/>
      <c r="VPM55" s="1116"/>
      <c r="VPN55" s="1116"/>
      <c r="VPO55" s="1116"/>
      <c r="VPP55" s="1116"/>
      <c r="VPQ55" s="1116"/>
      <c r="VPR55" s="1116"/>
      <c r="VPS55" s="1116"/>
      <c r="VPT55" s="1116"/>
      <c r="VPU55" s="1116"/>
      <c r="VPV55" s="1116"/>
      <c r="VPW55" s="1116"/>
      <c r="VPX55" s="1116"/>
      <c r="VPY55" s="1116"/>
      <c r="VPZ55" s="1116"/>
      <c r="VQA55" s="1116"/>
      <c r="VQB55" s="1116"/>
      <c r="VQC55" s="1116"/>
      <c r="VQD55" s="1116"/>
      <c r="VQE55" s="1116"/>
      <c r="VQF55" s="1116"/>
      <c r="VQG55" s="1116"/>
      <c r="VQH55" s="1116"/>
      <c r="VQI55" s="1116"/>
      <c r="VQJ55" s="1116"/>
      <c r="VQK55" s="1116"/>
      <c r="VQL55" s="1116"/>
      <c r="VQM55" s="1116"/>
      <c r="VQN55" s="1116"/>
      <c r="VQO55" s="1116"/>
      <c r="VQP55" s="1116"/>
      <c r="VQQ55" s="1116"/>
      <c r="VQR55" s="1116"/>
      <c r="VQS55" s="1116"/>
      <c r="VQT55" s="1116"/>
      <c r="VQU55" s="1116"/>
      <c r="VQV55" s="1116"/>
      <c r="VQW55" s="1116"/>
      <c r="VQX55" s="1116"/>
      <c r="VQY55" s="1116"/>
      <c r="VQZ55" s="1116"/>
      <c r="VRA55" s="1116"/>
      <c r="VRB55" s="1116"/>
      <c r="VRC55" s="1116"/>
      <c r="VRD55" s="1116"/>
      <c r="VRE55" s="1116"/>
      <c r="VRF55" s="1116"/>
      <c r="VRG55" s="1116"/>
      <c r="VRH55" s="1116"/>
      <c r="VRI55" s="1116"/>
      <c r="VRJ55" s="1116"/>
      <c r="VRK55" s="1116"/>
      <c r="VRL55" s="1116"/>
      <c r="VRM55" s="1116"/>
      <c r="VRN55" s="1116"/>
      <c r="VRO55" s="1116"/>
      <c r="VRP55" s="1116"/>
      <c r="VRQ55" s="1116"/>
      <c r="VRR55" s="1116"/>
      <c r="VRS55" s="1116"/>
      <c r="VRT55" s="1116"/>
      <c r="VRU55" s="1116"/>
      <c r="VRV55" s="1116"/>
      <c r="VRW55" s="1116"/>
      <c r="VRX55" s="1116"/>
      <c r="VRY55" s="1116"/>
      <c r="VRZ55" s="1116"/>
      <c r="VSA55" s="1116"/>
      <c r="VSB55" s="1116"/>
      <c r="VSC55" s="1116"/>
      <c r="VSD55" s="1116"/>
      <c r="VSE55" s="1116"/>
      <c r="VSF55" s="1116"/>
      <c r="VSG55" s="1116"/>
      <c r="VSH55" s="1116"/>
      <c r="VSI55" s="1116"/>
      <c r="VSJ55" s="1116"/>
      <c r="VSK55" s="1116"/>
      <c r="VSL55" s="1116"/>
      <c r="VSM55" s="1116"/>
      <c r="VSN55" s="1116"/>
      <c r="VSO55" s="1116"/>
      <c r="VSP55" s="1116"/>
      <c r="VSQ55" s="1116"/>
      <c r="VSR55" s="1116"/>
      <c r="VSS55" s="1116"/>
      <c r="VST55" s="1116"/>
      <c r="VSU55" s="1116"/>
      <c r="VSV55" s="1116"/>
      <c r="VSW55" s="1116"/>
      <c r="VSX55" s="1116"/>
      <c r="VSY55" s="1116"/>
      <c r="VSZ55" s="1116"/>
      <c r="VTA55" s="1116"/>
      <c r="VTB55" s="1116"/>
      <c r="VTC55" s="1116"/>
      <c r="VTD55" s="1116"/>
      <c r="VTE55" s="1116"/>
      <c r="VTF55" s="1116"/>
      <c r="VTG55" s="1116"/>
      <c r="VTH55" s="1116"/>
      <c r="VTI55" s="1116"/>
      <c r="VTJ55" s="1116"/>
      <c r="VTK55" s="1116"/>
      <c r="VTL55" s="1116"/>
      <c r="VTM55" s="1116"/>
      <c r="VTN55" s="1116"/>
      <c r="VTO55" s="1116"/>
      <c r="VTP55" s="1116"/>
      <c r="VTQ55" s="1116"/>
      <c r="VTR55" s="1116"/>
      <c r="VTS55" s="1116"/>
      <c r="VTT55" s="1116"/>
      <c r="VTU55" s="1116"/>
      <c r="VTV55" s="1116"/>
      <c r="VTW55" s="1116"/>
      <c r="VTX55" s="1116"/>
      <c r="VTY55" s="1116"/>
      <c r="VTZ55" s="1116"/>
      <c r="VUA55" s="1116"/>
      <c r="VUB55" s="1116"/>
      <c r="VUC55" s="1116"/>
      <c r="VUD55" s="1116"/>
      <c r="VUE55" s="1116"/>
      <c r="VUF55" s="1116"/>
      <c r="VUG55" s="1116"/>
      <c r="VUH55" s="1116"/>
      <c r="VUI55" s="1116"/>
      <c r="VUJ55" s="1116"/>
      <c r="VUK55" s="1116"/>
      <c r="VUL55" s="1116"/>
      <c r="VUM55" s="1116"/>
      <c r="VUN55" s="1116"/>
      <c r="VUO55" s="1116"/>
      <c r="VUP55" s="1116"/>
      <c r="VUQ55" s="1116"/>
      <c r="VUR55" s="1116"/>
      <c r="VUS55" s="1116"/>
      <c r="VUT55" s="1116"/>
      <c r="VUU55" s="1116"/>
      <c r="VUV55" s="1116"/>
      <c r="VUW55" s="1116"/>
      <c r="VUX55" s="1116"/>
      <c r="VUY55" s="1116"/>
      <c r="VUZ55" s="1116"/>
      <c r="VVA55" s="1116"/>
      <c r="VVB55" s="1116"/>
      <c r="VVC55" s="1116"/>
      <c r="VVD55" s="1116"/>
      <c r="VVE55" s="1116"/>
      <c r="VVF55" s="1116"/>
      <c r="VVG55" s="1116"/>
      <c r="VVH55" s="1116"/>
      <c r="VVI55" s="1116"/>
      <c r="VVJ55" s="1116"/>
      <c r="VVK55" s="1116"/>
      <c r="VVL55" s="1116"/>
      <c r="VVM55" s="1116"/>
      <c r="VVN55" s="1116"/>
      <c r="VVO55" s="1116"/>
      <c r="VVP55" s="1116"/>
      <c r="VVQ55" s="1116"/>
      <c r="VVR55" s="1116"/>
      <c r="VVS55" s="1116"/>
      <c r="VVT55" s="1116"/>
      <c r="VVU55" s="1116"/>
      <c r="VVV55" s="1116"/>
      <c r="VVW55" s="1116"/>
      <c r="VVX55" s="1116"/>
      <c r="VVY55" s="1116"/>
      <c r="VVZ55" s="1116"/>
      <c r="VWA55" s="1116"/>
      <c r="VWB55" s="1116"/>
      <c r="VWC55" s="1116"/>
      <c r="VWD55" s="1116"/>
      <c r="VWE55" s="1116"/>
      <c r="VWF55" s="1116"/>
      <c r="VWG55" s="1116"/>
      <c r="VWH55" s="1116"/>
      <c r="VWI55" s="1116"/>
      <c r="VWJ55" s="1116"/>
      <c r="VWK55" s="1116"/>
      <c r="VWL55" s="1116"/>
      <c r="VWM55" s="1116"/>
      <c r="VWN55" s="1116"/>
      <c r="VWO55" s="1116"/>
      <c r="VWP55" s="1116"/>
      <c r="VWQ55" s="1116"/>
      <c r="VWR55" s="1116"/>
      <c r="VWS55" s="1116"/>
      <c r="VWT55" s="1116"/>
      <c r="VWU55" s="1116"/>
      <c r="VWV55" s="1116"/>
      <c r="VWW55" s="1116"/>
      <c r="VWX55" s="1116"/>
      <c r="VWY55" s="1116"/>
      <c r="VWZ55" s="1116"/>
      <c r="VXA55" s="1116"/>
      <c r="VXB55" s="1116"/>
      <c r="VXC55" s="1116"/>
      <c r="VXD55" s="1116"/>
      <c r="VXE55" s="1116"/>
      <c r="VXF55" s="1116"/>
      <c r="VXG55" s="1116"/>
      <c r="VXH55" s="1116"/>
      <c r="VXI55" s="1116"/>
      <c r="VXJ55" s="1116"/>
      <c r="VXK55" s="1116"/>
      <c r="VXL55" s="1116"/>
      <c r="VXM55" s="1116"/>
      <c r="VXN55" s="1116"/>
      <c r="VXO55" s="1116"/>
      <c r="VXP55" s="1116"/>
      <c r="VXQ55" s="1116"/>
      <c r="VXR55" s="1116"/>
      <c r="VXS55" s="1116"/>
      <c r="VXT55" s="1116"/>
      <c r="VXU55" s="1116"/>
      <c r="VXV55" s="1116"/>
      <c r="VXW55" s="1116"/>
      <c r="VXX55" s="1116"/>
      <c r="VXY55" s="1116"/>
      <c r="VXZ55" s="1116"/>
      <c r="VYA55" s="1116"/>
      <c r="VYB55" s="1116"/>
      <c r="VYC55" s="1116"/>
      <c r="VYD55" s="1116"/>
      <c r="VYE55" s="1116"/>
      <c r="VYF55" s="1116"/>
      <c r="VYG55" s="1116"/>
      <c r="VYH55" s="1116"/>
      <c r="VYI55" s="1116"/>
      <c r="VYJ55" s="1116"/>
      <c r="VYK55" s="1116"/>
      <c r="VYL55" s="1116"/>
      <c r="VYM55" s="1116"/>
      <c r="VYN55" s="1116"/>
      <c r="VYO55" s="1116"/>
      <c r="VYP55" s="1116"/>
      <c r="VYQ55" s="1116"/>
      <c r="VYR55" s="1116"/>
      <c r="VYS55" s="1116"/>
      <c r="VYT55" s="1116"/>
      <c r="VYU55" s="1116"/>
      <c r="VYV55" s="1116"/>
      <c r="VYW55" s="1116"/>
      <c r="VYX55" s="1116"/>
      <c r="VYY55" s="1116"/>
      <c r="VYZ55" s="1116"/>
      <c r="VZA55" s="1116"/>
      <c r="VZB55" s="1116"/>
      <c r="VZC55" s="1116"/>
      <c r="VZD55" s="1116"/>
      <c r="VZE55" s="1116"/>
      <c r="VZF55" s="1116"/>
      <c r="VZG55" s="1116"/>
      <c r="VZH55" s="1116"/>
      <c r="VZI55" s="1116"/>
      <c r="VZJ55" s="1116"/>
      <c r="VZK55" s="1116"/>
      <c r="VZL55" s="1116"/>
      <c r="VZM55" s="1116"/>
      <c r="VZN55" s="1116"/>
      <c r="VZO55" s="1116"/>
      <c r="VZP55" s="1116"/>
      <c r="VZQ55" s="1116"/>
      <c r="VZR55" s="1116"/>
      <c r="VZS55" s="1116"/>
      <c r="VZT55" s="1116"/>
      <c r="VZU55" s="1116"/>
      <c r="VZV55" s="1116"/>
      <c r="VZW55" s="1116"/>
      <c r="VZX55" s="1116"/>
      <c r="VZY55" s="1116"/>
      <c r="VZZ55" s="1116"/>
      <c r="WAA55" s="1116"/>
      <c r="WAB55" s="1116"/>
      <c r="WAC55" s="1116"/>
      <c r="WAD55" s="1116"/>
      <c r="WAE55" s="1116"/>
      <c r="WAF55" s="1116"/>
      <c r="WAG55" s="1116"/>
      <c r="WAH55" s="1116"/>
      <c r="WAI55" s="1116"/>
      <c r="WAJ55" s="1116"/>
      <c r="WAK55" s="1116"/>
      <c r="WAL55" s="1116"/>
      <c r="WAM55" s="1116"/>
      <c r="WAN55" s="1116"/>
      <c r="WAO55" s="1116"/>
      <c r="WAP55" s="1116"/>
      <c r="WAQ55" s="1116"/>
      <c r="WAR55" s="1116"/>
      <c r="WAS55" s="1116"/>
      <c r="WAT55" s="1116"/>
      <c r="WAU55" s="1116"/>
      <c r="WAV55" s="1116"/>
      <c r="WAW55" s="1116"/>
      <c r="WAX55" s="1116"/>
      <c r="WAY55" s="1116"/>
      <c r="WAZ55" s="1116"/>
      <c r="WBA55" s="1116"/>
      <c r="WBB55" s="1116"/>
      <c r="WBC55" s="1116"/>
      <c r="WBD55" s="1116"/>
      <c r="WBE55" s="1116"/>
      <c r="WBF55" s="1116"/>
      <c r="WBG55" s="1116"/>
      <c r="WBH55" s="1116"/>
      <c r="WBI55" s="1116"/>
      <c r="WBJ55" s="1116"/>
      <c r="WBK55" s="1116"/>
      <c r="WBL55" s="1116"/>
      <c r="WBM55" s="1116"/>
      <c r="WBN55" s="1116"/>
      <c r="WBO55" s="1116"/>
      <c r="WBP55" s="1116"/>
      <c r="WBQ55" s="1116"/>
      <c r="WBR55" s="1116"/>
      <c r="WBS55" s="1116"/>
      <c r="WBT55" s="1116"/>
      <c r="WBU55" s="1116"/>
      <c r="WBV55" s="1116"/>
      <c r="WBW55" s="1116"/>
      <c r="WBX55" s="1116"/>
      <c r="WBY55" s="1116"/>
      <c r="WBZ55" s="1116"/>
      <c r="WCA55" s="1116"/>
      <c r="WCB55" s="1116"/>
      <c r="WCC55" s="1116"/>
      <c r="WCD55" s="1116"/>
      <c r="WCE55" s="1116"/>
      <c r="WCF55" s="1116"/>
      <c r="WCG55" s="1116"/>
      <c r="WCH55" s="1116"/>
      <c r="WCI55" s="1116"/>
      <c r="WCJ55" s="1116"/>
      <c r="WCK55" s="1116"/>
      <c r="WCL55" s="1116"/>
      <c r="WCM55" s="1116"/>
      <c r="WCN55" s="1116"/>
      <c r="WCO55" s="1116"/>
      <c r="WCP55" s="1116"/>
      <c r="WCQ55" s="1116"/>
      <c r="WCR55" s="1116"/>
      <c r="WCS55" s="1116"/>
      <c r="WCT55" s="1116"/>
      <c r="WCU55" s="1116"/>
      <c r="WCV55" s="1116"/>
      <c r="WCW55" s="1116"/>
      <c r="WCX55" s="1116"/>
      <c r="WCY55" s="1116"/>
      <c r="WCZ55" s="1116"/>
      <c r="WDA55" s="1116"/>
      <c r="WDB55" s="1116"/>
      <c r="WDC55" s="1116"/>
      <c r="WDD55" s="1116"/>
      <c r="WDE55" s="1116"/>
      <c r="WDF55" s="1116"/>
      <c r="WDG55" s="1116"/>
      <c r="WDH55" s="1116"/>
      <c r="WDI55" s="1116"/>
      <c r="WDJ55" s="1116"/>
      <c r="WDK55" s="1116"/>
      <c r="WDL55" s="1116"/>
      <c r="WDM55" s="1116"/>
      <c r="WDN55" s="1116"/>
      <c r="WDO55" s="1116"/>
      <c r="WDP55" s="1116"/>
      <c r="WDQ55" s="1116"/>
      <c r="WDR55" s="1116"/>
      <c r="WDS55" s="1116"/>
      <c r="WDT55" s="1116"/>
      <c r="WDU55" s="1116"/>
      <c r="WDV55" s="1116"/>
      <c r="WDW55" s="1116"/>
      <c r="WDX55" s="1116"/>
      <c r="WDY55" s="1116"/>
      <c r="WDZ55" s="1116"/>
      <c r="WEA55" s="1116"/>
      <c r="WEB55" s="1116"/>
      <c r="WEC55" s="1116"/>
      <c r="WED55" s="1116"/>
      <c r="WEE55" s="1116"/>
      <c r="WEF55" s="1116"/>
      <c r="WEG55" s="1116"/>
      <c r="WEH55" s="1116"/>
      <c r="WEI55" s="1116"/>
      <c r="WEJ55" s="1116"/>
      <c r="WEK55" s="1116"/>
      <c r="WEL55" s="1116"/>
      <c r="WEM55" s="1116"/>
      <c r="WEN55" s="1116"/>
      <c r="WEO55" s="1116"/>
      <c r="WEP55" s="1116"/>
      <c r="WEQ55" s="1116"/>
      <c r="WER55" s="1116"/>
      <c r="WES55" s="1116"/>
      <c r="WET55" s="1116"/>
      <c r="WEU55" s="1116"/>
      <c r="WEV55" s="1116"/>
      <c r="WEW55" s="1116"/>
      <c r="WEX55" s="1116"/>
      <c r="WEY55" s="1116"/>
      <c r="WEZ55" s="1116"/>
      <c r="WFA55" s="1116"/>
      <c r="WFB55" s="1116"/>
      <c r="WFC55" s="1116"/>
      <c r="WFD55" s="1116"/>
      <c r="WFE55" s="1116"/>
      <c r="WFF55" s="1116"/>
      <c r="WFG55" s="1116"/>
      <c r="WFH55" s="1116"/>
      <c r="WFI55" s="1116"/>
      <c r="WFJ55" s="1116"/>
      <c r="WFK55" s="1116"/>
      <c r="WFL55" s="1116"/>
      <c r="WFM55" s="1116"/>
      <c r="WFN55" s="1116"/>
      <c r="WFO55" s="1116"/>
      <c r="WFP55" s="1116"/>
      <c r="WFQ55" s="1116"/>
      <c r="WFR55" s="1116"/>
      <c r="WFS55" s="1116"/>
      <c r="WFT55" s="1116"/>
      <c r="WFU55" s="1116"/>
      <c r="WFV55" s="1116"/>
      <c r="WFW55" s="1116"/>
      <c r="WFX55" s="1116"/>
      <c r="WFY55" s="1116"/>
      <c r="WFZ55" s="1116"/>
      <c r="WGA55" s="1116"/>
      <c r="WGB55" s="1116"/>
      <c r="WGC55" s="1116"/>
      <c r="WGD55" s="1116"/>
      <c r="WGE55" s="1116"/>
      <c r="WGF55" s="1116"/>
      <c r="WGG55" s="1116"/>
      <c r="WGH55" s="1116"/>
      <c r="WGI55" s="1116"/>
      <c r="WGJ55" s="1116"/>
      <c r="WGK55" s="1116"/>
      <c r="WGL55" s="1116"/>
      <c r="WGM55" s="1116"/>
      <c r="WGN55" s="1116"/>
      <c r="WGO55" s="1116"/>
      <c r="WGP55" s="1116"/>
      <c r="WGQ55" s="1116"/>
      <c r="WGR55" s="1116"/>
      <c r="WGS55" s="1116"/>
      <c r="WGT55" s="1116"/>
      <c r="WGU55" s="1116"/>
      <c r="WGV55" s="1116"/>
      <c r="WGW55" s="1116"/>
      <c r="WGX55" s="1116"/>
      <c r="WGY55" s="1116"/>
      <c r="WGZ55" s="1116"/>
      <c r="WHA55" s="1116"/>
      <c r="WHB55" s="1116"/>
      <c r="WHC55" s="1116"/>
      <c r="WHD55" s="1116"/>
      <c r="WHE55" s="1116"/>
      <c r="WHF55" s="1116"/>
      <c r="WHG55" s="1116"/>
      <c r="WHH55" s="1116"/>
      <c r="WHI55" s="1116"/>
      <c r="WHJ55" s="1116"/>
      <c r="WHK55" s="1116"/>
      <c r="WHL55" s="1116"/>
      <c r="WHM55" s="1116"/>
      <c r="WHN55" s="1116"/>
      <c r="WHO55" s="1116"/>
      <c r="WHP55" s="1116"/>
      <c r="WHQ55" s="1116"/>
      <c r="WHR55" s="1116"/>
      <c r="WHS55" s="1116"/>
      <c r="WHT55" s="1116"/>
      <c r="WHU55" s="1116"/>
      <c r="WHV55" s="1116"/>
      <c r="WHW55" s="1116"/>
      <c r="WHX55" s="1116"/>
      <c r="WHY55" s="1116"/>
      <c r="WHZ55" s="1116"/>
      <c r="WIA55" s="1116"/>
      <c r="WIB55" s="1116"/>
      <c r="WIC55" s="1116"/>
      <c r="WID55" s="1116"/>
      <c r="WIE55" s="1116"/>
      <c r="WIF55" s="1116"/>
      <c r="WIG55" s="1116"/>
      <c r="WIH55" s="1116"/>
      <c r="WII55" s="1116"/>
      <c r="WIJ55" s="1116"/>
      <c r="WIK55" s="1116"/>
      <c r="WIL55" s="1116"/>
      <c r="WIM55" s="1116"/>
      <c r="WIN55" s="1116"/>
      <c r="WIO55" s="1116"/>
      <c r="WIP55" s="1116"/>
      <c r="WIQ55" s="1116"/>
      <c r="WIR55" s="1116"/>
      <c r="WIS55" s="1116"/>
      <c r="WIT55" s="1116"/>
      <c r="WIU55" s="1116"/>
      <c r="WIV55" s="1116"/>
      <c r="WIW55" s="1116"/>
      <c r="WIX55" s="1116"/>
      <c r="WIY55" s="1116"/>
      <c r="WIZ55" s="1116"/>
      <c r="WJA55" s="1116"/>
      <c r="WJB55" s="1116"/>
      <c r="WJC55" s="1116"/>
      <c r="WJD55" s="1116"/>
      <c r="WJE55" s="1116"/>
      <c r="WJF55" s="1116"/>
      <c r="WJG55" s="1116"/>
      <c r="WJH55" s="1116"/>
      <c r="WJI55" s="1116"/>
      <c r="WJJ55" s="1116"/>
      <c r="WJK55" s="1116"/>
      <c r="WJL55" s="1116"/>
      <c r="WJM55" s="1116"/>
      <c r="WJN55" s="1116"/>
      <c r="WJO55" s="1116"/>
      <c r="WJP55" s="1116"/>
      <c r="WJQ55" s="1116"/>
      <c r="WJR55" s="1116"/>
      <c r="WJS55" s="1116"/>
      <c r="WJT55" s="1116"/>
      <c r="WJU55" s="1116"/>
      <c r="WJV55" s="1116"/>
      <c r="WJW55" s="1116"/>
      <c r="WJX55" s="1116"/>
      <c r="WJY55" s="1116"/>
      <c r="WJZ55" s="1116"/>
      <c r="WKA55" s="1116"/>
      <c r="WKB55" s="1116"/>
      <c r="WKC55" s="1116"/>
      <c r="WKD55" s="1116"/>
      <c r="WKE55" s="1116"/>
      <c r="WKF55" s="1116"/>
      <c r="WKG55" s="1116"/>
      <c r="WKH55" s="1116"/>
      <c r="WKI55" s="1116"/>
      <c r="WKJ55" s="1116"/>
      <c r="WKK55" s="1116"/>
      <c r="WKL55" s="1116"/>
      <c r="WKM55" s="1116"/>
      <c r="WKN55" s="1116"/>
      <c r="WKO55" s="1116"/>
      <c r="WKP55" s="1116"/>
      <c r="WKQ55" s="1116"/>
      <c r="WKR55" s="1116"/>
      <c r="WKS55" s="1116"/>
      <c r="WKT55" s="1116"/>
      <c r="WKU55" s="1116"/>
      <c r="WKV55" s="1116"/>
      <c r="WKW55" s="1116"/>
      <c r="WKX55" s="1116"/>
      <c r="WKY55" s="1116"/>
      <c r="WKZ55" s="1116"/>
      <c r="WLA55" s="1116"/>
      <c r="WLB55" s="1116"/>
      <c r="WLC55" s="1116"/>
      <c r="WLD55" s="1116"/>
      <c r="WLE55" s="1116"/>
      <c r="WLF55" s="1116"/>
      <c r="WLG55" s="1116"/>
      <c r="WLH55" s="1116"/>
      <c r="WLI55" s="1116"/>
      <c r="WLJ55" s="1116"/>
      <c r="WLK55" s="1116"/>
      <c r="WLL55" s="1116"/>
      <c r="WLM55" s="1116"/>
      <c r="WLN55" s="1116"/>
      <c r="WLO55" s="1116"/>
      <c r="WLP55" s="1116"/>
      <c r="WLQ55" s="1116"/>
      <c r="WLR55" s="1116"/>
      <c r="WLS55" s="1116"/>
      <c r="WLT55" s="1116"/>
      <c r="WLU55" s="1116"/>
      <c r="WLV55" s="1116"/>
      <c r="WLW55" s="1116"/>
      <c r="WLX55" s="1116"/>
      <c r="WLY55" s="1116"/>
      <c r="WLZ55" s="1116"/>
      <c r="WMA55" s="1116"/>
      <c r="WMB55" s="1116"/>
      <c r="WMC55" s="1116"/>
      <c r="WMD55" s="1116"/>
      <c r="WME55" s="1116"/>
      <c r="WMF55" s="1116"/>
      <c r="WMG55" s="1116"/>
      <c r="WMH55" s="1116"/>
      <c r="WMI55" s="1116"/>
      <c r="WMJ55" s="1116"/>
      <c r="WMK55" s="1116"/>
      <c r="WML55" s="1116"/>
      <c r="WMM55" s="1116"/>
      <c r="WMN55" s="1116"/>
      <c r="WMO55" s="1116"/>
      <c r="WMP55" s="1116"/>
      <c r="WMQ55" s="1116"/>
      <c r="WMR55" s="1116"/>
      <c r="WMS55" s="1116"/>
      <c r="WMT55" s="1116"/>
      <c r="WMU55" s="1116"/>
      <c r="WMV55" s="1116"/>
      <c r="WMW55" s="1116"/>
      <c r="WMX55" s="1116"/>
      <c r="WMY55" s="1116"/>
      <c r="WMZ55" s="1116"/>
      <c r="WNA55" s="1116"/>
      <c r="WNB55" s="1116"/>
      <c r="WNC55" s="1116"/>
      <c r="WND55" s="1116"/>
      <c r="WNE55" s="1116"/>
      <c r="WNF55" s="1116"/>
      <c r="WNG55" s="1116"/>
      <c r="WNH55" s="1116"/>
      <c r="WNI55" s="1116"/>
      <c r="WNJ55" s="1116"/>
      <c r="WNK55" s="1116"/>
      <c r="WNL55" s="1116"/>
      <c r="WNM55" s="1116"/>
      <c r="WNN55" s="1116"/>
      <c r="WNO55" s="1116"/>
      <c r="WNP55" s="1116"/>
      <c r="WNQ55" s="1116"/>
      <c r="WNR55" s="1116"/>
      <c r="WNS55" s="1116"/>
      <c r="WNT55" s="1116"/>
      <c r="WNU55" s="1116"/>
      <c r="WNV55" s="1116"/>
      <c r="WNW55" s="1116"/>
      <c r="WNX55" s="1116"/>
      <c r="WNY55" s="1116"/>
      <c r="WNZ55" s="1116"/>
      <c r="WOA55" s="1116"/>
      <c r="WOB55" s="1116"/>
      <c r="WOC55" s="1116"/>
      <c r="WOD55" s="1116"/>
      <c r="WOE55" s="1116"/>
      <c r="WOF55" s="1116"/>
      <c r="WOG55" s="1116"/>
      <c r="WOH55" s="1116"/>
      <c r="WOI55" s="1116"/>
      <c r="WOJ55" s="1116"/>
      <c r="WOK55" s="1116"/>
      <c r="WOL55" s="1116"/>
      <c r="WOM55" s="1116"/>
      <c r="WON55" s="1116"/>
      <c r="WOO55" s="1116"/>
      <c r="WOP55" s="1116"/>
      <c r="WOQ55" s="1116"/>
      <c r="WOR55" s="1116"/>
      <c r="WOS55" s="1116"/>
      <c r="WOT55" s="1116"/>
      <c r="WOU55" s="1116"/>
      <c r="WOV55" s="1116"/>
      <c r="WOW55" s="1116"/>
      <c r="WOX55" s="1116"/>
      <c r="WOY55" s="1116"/>
      <c r="WOZ55" s="1116"/>
      <c r="WPA55" s="1116"/>
      <c r="WPB55" s="1116"/>
      <c r="WPC55" s="1116"/>
      <c r="WPD55" s="1116"/>
      <c r="WPE55" s="1116"/>
      <c r="WPF55" s="1116"/>
      <c r="WPG55" s="1116"/>
      <c r="WPH55" s="1116"/>
      <c r="WPI55" s="1116"/>
      <c r="WPJ55" s="1116"/>
      <c r="WPK55" s="1116"/>
      <c r="WPL55" s="1116"/>
      <c r="WPM55" s="1116"/>
      <c r="WPN55" s="1116"/>
      <c r="WPO55" s="1116"/>
      <c r="WPP55" s="1116"/>
      <c r="WPQ55" s="1116"/>
      <c r="WPR55" s="1116"/>
      <c r="WPS55" s="1116"/>
      <c r="WPT55" s="1116"/>
      <c r="WPU55" s="1116"/>
      <c r="WPV55" s="1116"/>
      <c r="WPW55" s="1116"/>
      <c r="WPX55" s="1116"/>
      <c r="WPY55" s="1116"/>
      <c r="WPZ55" s="1116"/>
      <c r="WQA55" s="1116"/>
      <c r="WQB55" s="1116"/>
      <c r="WQC55" s="1116"/>
      <c r="WQD55" s="1116"/>
      <c r="WQE55" s="1116"/>
      <c r="WQF55" s="1116"/>
      <c r="WQG55" s="1116"/>
      <c r="WQH55" s="1116"/>
      <c r="WQI55" s="1116"/>
      <c r="WQJ55" s="1116"/>
      <c r="WQK55" s="1116"/>
      <c r="WQL55" s="1116"/>
      <c r="WQM55" s="1116"/>
      <c r="WQN55" s="1116"/>
      <c r="WQO55" s="1116"/>
      <c r="WQP55" s="1116"/>
      <c r="WQQ55" s="1116"/>
      <c r="WQR55" s="1116"/>
      <c r="WQS55" s="1116"/>
      <c r="WQT55" s="1116"/>
      <c r="WQU55" s="1116"/>
      <c r="WQV55" s="1116"/>
      <c r="WQW55" s="1116"/>
      <c r="WQX55" s="1116"/>
      <c r="WQY55" s="1116"/>
      <c r="WQZ55" s="1116"/>
      <c r="WRA55" s="1116"/>
      <c r="WRB55" s="1116"/>
      <c r="WRC55" s="1116"/>
      <c r="WRD55" s="1116"/>
      <c r="WRE55" s="1116"/>
      <c r="WRF55" s="1116"/>
      <c r="WRG55" s="1116"/>
      <c r="WRH55" s="1116"/>
      <c r="WRI55" s="1116"/>
      <c r="WRJ55" s="1116"/>
      <c r="WRK55" s="1116"/>
      <c r="WRL55" s="1116"/>
      <c r="WRM55" s="1116"/>
      <c r="WRN55" s="1116"/>
      <c r="WRO55" s="1116"/>
      <c r="WRP55" s="1116"/>
      <c r="WRQ55" s="1116"/>
      <c r="WRR55" s="1116"/>
      <c r="WRS55" s="1116"/>
      <c r="WRT55" s="1116"/>
      <c r="WRU55" s="1116"/>
      <c r="WRV55" s="1116"/>
      <c r="WRW55" s="1116"/>
      <c r="WRX55" s="1116"/>
      <c r="WRY55" s="1116"/>
      <c r="WRZ55" s="1116"/>
      <c r="WSA55" s="1116"/>
      <c r="WSB55" s="1116"/>
      <c r="WSC55" s="1116"/>
      <c r="WSD55" s="1116"/>
      <c r="WSE55" s="1116"/>
      <c r="WSF55" s="1116"/>
      <c r="WSG55" s="1116"/>
      <c r="WSH55" s="1116"/>
      <c r="WSI55" s="1116"/>
      <c r="WSJ55" s="1116"/>
      <c r="WSK55" s="1116"/>
      <c r="WSL55" s="1116"/>
      <c r="WSM55" s="1116"/>
      <c r="WSN55" s="1116"/>
      <c r="WSO55" s="1116"/>
      <c r="WSP55" s="1116"/>
      <c r="WSQ55" s="1116"/>
      <c r="WSR55" s="1116"/>
      <c r="WSS55" s="1116"/>
      <c r="WST55" s="1116"/>
      <c r="WSU55" s="1116"/>
      <c r="WSV55" s="1116"/>
      <c r="WSW55" s="1116"/>
      <c r="WSX55" s="1116"/>
      <c r="WSY55" s="1116"/>
      <c r="WSZ55" s="1116"/>
      <c r="WTA55" s="1116"/>
      <c r="WTB55" s="1116"/>
      <c r="WTC55" s="1116"/>
      <c r="WTD55" s="1116"/>
      <c r="WTE55" s="1116"/>
      <c r="WTF55" s="1116"/>
      <c r="WTG55" s="1116"/>
      <c r="WTH55" s="1116"/>
      <c r="WTI55" s="1116"/>
      <c r="WTJ55" s="1116"/>
      <c r="WTK55" s="1116"/>
      <c r="WTL55" s="1116"/>
      <c r="WTM55" s="1116"/>
      <c r="WTN55" s="1116"/>
      <c r="WTO55" s="1116"/>
      <c r="WTP55" s="1116"/>
      <c r="WTQ55" s="1116"/>
      <c r="WTR55" s="1116"/>
      <c r="WTS55" s="1116"/>
      <c r="WTT55" s="1116"/>
      <c r="WTU55" s="1116"/>
      <c r="WTV55" s="1116"/>
      <c r="WTW55" s="1116"/>
      <c r="WTX55" s="1116"/>
      <c r="WTY55" s="1116"/>
      <c r="WTZ55" s="1116"/>
      <c r="WUA55" s="1116"/>
      <c r="WUB55" s="1116"/>
      <c r="WUC55" s="1116"/>
      <c r="WUD55" s="1116"/>
      <c r="WUE55" s="1116"/>
      <c r="WUF55" s="1116"/>
      <c r="WUG55" s="1116"/>
      <c r="WUH55" s="1116"/>
      <c r="WUI55" s="1116"/>
      <c r="WUJ55" s="1116"/>
      <c r="WUK55" s="1116"/>
      <c r="WUL55" s="1116"/>
      <c r="WUM55" s="1116"/>
      <c r="WUN55" s="1116"/>
      <c r="WUO55" s="1116"/>
      <c r="WUP55" s="1116"/>
      <c r="WUQ55" s="1116"/>
      <c r="WUR55" s="1116"/>
      <c r="WUS55" s="1116"/>
      <c r="WUT55" s="1116"/>
      <c r="WUU55" s="1116"/>
      <c r="WUV55" s="1116"/>
      <c r="WUW55" s="1116"/>
      <c r="WUX55" s="1116"/>
      <c r="WUY55" s="1116"/>
      <c r="WUZ55" s="1116"/>
      <c r="WVA55" s="1116"/>
      <c r="WVB55" s="1116"/>
      <c r="WVC55" s="1116"/>
      <c r="WVD55" s="1116"/>
      <c r="WVE55" s="1116"/>
      <c r="WVF55" s="1116"/>
      <c r="WVG55" s="1116"/>
      <c r="WVH55" s="1116"/>
      <c r="WVI55" s="1116"/>
      <c r="WVJ55" s="1116"/>
      <c r="WVK55" s="1116"/>
    </row>
    <row r="56" spans="1:16131" s="813" customFormat="1" ht="102">
      <c r="A56" s="810"/>
      <c r="B56" s="1579" t="s">
        <v>2770</v>
      </c>
      <c r="C56" s="816"/>
      <c r="D56" s="817"/>
      <c r="F56" s="814"/>
      <c r="G56" s="1116"/>
      <c r="H56" s="1116"/>
      <c r="I56" s="1116"/>
      <c r="J56" s="1116"/>
      <c r="K56" s="1116"/>
      <c r="L56" s="1116"/>
      <c r="M56" s="1116"/>
      <c r="N56" s="1116"/>
      <c r="O56" s="1116"/>
      <c r="P56" s="1116"/>
      <c r="Q56" s="1116"/>
      <c r="R56" s="1116"/>
      <c r="S56" s="1116"/>
      <c r="T56" s="1116"/>
      <c r="U56" s="1116"/>
      <c r="V56" s="1116"/>
      <c r="W56" s="1116"/>
      <c r="X56" s="1116"/>
      <c r="Y56" s="1116"/>
      <c r="Z56" s="1116"/>
      <c r="AA56" s="1116"/>
      <c r="AB56" s="1116"/>
      <c r="AC56" s="1116"/>
      <c r="AD56" s="1116"/>
      <c r="AE56" s="1116"/>
      <c r="AF56" s="1116"/>
      <c r="AG56" s="1116"/>
      <c r="AH56" s="1116"/>
      <c r="AI56" s="1116"/>
      <c r="AJ56" s="1116"/>
      <c r="AK56" s="1116"/>
      <c r="AL56" s="1116"/>
      <c r="AM56" s="1116"/>
      <c r="AN56" s="1116"/>
      <c r="AO56" s="1116"/>
      <c r="AP56" s="1116"/>
      <c r="AQ56" s="1116"/>
      <c r="AR56" s="1116"/>
      <c r="AS56" s="1116"/>
      <c r="AT56" s="1116"/>
      <c r="AU56" s="1116"/>
      <c r="AV56" s="1116"/>
      <c r="AW56" s="1116"/>
      <c r="AX56" s="1116"/>
      <c r="AY56" s="1116"/>
      <c r="AZ56" s="1116"/>
      <c r="BA56" s="1116"/>
      <c r="BB56" s="1116"/>
      <c r="BC56" s="1116"/>
      <c r="BD56" s="1116"/>
      <c r="BE56" s="1116"/>
      <c r="BF56" s="1116"/>
      <c r="BG56" s="1116"/>
      <c r="BH56" s="1116"/>
      <c r="BI56" s="1116"/>
      <c r="BJ56" s="1116"/>
      <c r="BK56" s="1116"/>
      <c r="BL56" s="1116"/>
      <c r="BM56" s="1116"/>
      <c r="BN56" s="1116"/>
      <c r="BO56" s="1116"/>
      <c r="BP56" s="1116"/>
      <c r="BQ56" s="1116"/>
      <c r="BR56" s="1116"/>
      <c r="BS56" s="1116"/>
      <c r="BT56" s="1116"/>
      <c r="BU56" s="1116"/>
      <c r="BV56" s="1116"/>
      <c r="BW56" s="1116"/>
      <c r="BX56" s="1116"/>
      <c r="BY56" s="1116"/>
      <c r="BZ56" s="1116"/>
      <c r="CA56" s="1116"/>
      <c r="CB56" s="1116"/>
      <c r="CC56" s="1116"/>
      <c r="CD56" s="1116"/>
      <c r="CE56" s="1116"/>
      <c r="CF56" s="1116"/>
      <c r="CG56" s="1116"/>
      <c r="CH56" s="1116"/>
      <c r="CI56" s="1116"/>
      <c r="CJ56" s="1116"/>
      <c r="CK56" s="1116"/>
      <c r="CL56" s="1116"/>
      <c r="CM56" s="1116"/>
      <c r="CN56" s="1116"/>
      <c r="CO56" s="1116"/>
      <c r="CP56" s="1116"/>
      <c r="CQ56" s="1116"/>
      <c r="CR56" s="1116"/>
      <c r="CS56" s="1116"/>
      <c r="CT56" s="1116"/>
      <c r="CU56" s="1116"/>
      <c r="CV56" s="1116"/>
      <c r="CW56" s="1116"/>
      <c r="CX56" s="1116"/>
      <c r="CY56" s="1116"/>
      <c r="CZ56" s="1116"/>
      <c r="DA56" s="1116"/>
      <c r="DB56" s="1116"/>
      <c r="DC56" s="1116"/>
      <c r="DD56" s="1116"/>
      <c r="DE56" s="1116"/>
      <c r="DF56" s="1116"/>
      <c r="DG56" s="1116"/>
      <c r="DH56" s="1116"/>
      <c r="DI56" s="1116"/>
      <c r="DJ56" s="1116"/>
      <c r="DK56" s="1116"/>
      <c r="DL56" s="1116"/>
      <c r="DM56" s="1116"/>
      <c r="DN56" s="1116"/>
      <c r="DO56" s="1116"/>
      <c r="DP56" s="1116"/>
      <c r="DQ56" s="1116"/>
      <c r="DR56" s="1116"/>
      <c r="DS56" s="1116"/>
      <c r="DT56" s="1116"/>
      <c r="DU56" s="1116"/>
      <c r="DV56" s="1116"/>
      <c r="DW56" s="1116"/>
      <c r="DX56" s="1116"/>
      <c r="DY56" s="1116"/>
      <c r="DZ56" s="1116"/>
      <c r="EA56" s="1116"/>
      <c r="EB56" s="1116"/>
      <c r="EC56" s="1116"/>
      <c r="ED56" s="1116"/>
      <c r="EE56" s="1116"/>
      <c r="EF56" s="1116"/>
      <c r="EG56" s="1116"/>
      <c r="EH56" s="1116"/>
      <c r="EI56" s="1116"/>
      <c r="EJ56" s="1116"/>
      <c r="EK56" s="1116"/>
      <c r="EL56" s="1116"/>
      <c r="EM56" s="1116"/>
      <c r="EN56" s="1116"/>
      <c r="EO56" s="1116"/>
      <c r="EP56" s="1116"/>
      <c r="EQ56" s="1116"/>
      <c r="ER56" s="1116"/>
      <c r="ES56" s="1116"/>
      <c r="ET56" s="1116"/>
      <c r="EU56" s="1116"/>
      <c r="EV56" s="1116"/>
      <c r="EW56" s="1116"/>
      <c r="EX56" s="1116"/>
      <c r="EY56" s="1116"/>
      <c r="EZ56" s="1116"/>
      <c r="FA56" s="1116"/>
      <c r="FB56" s="1116"/>
      <c r="FC56" s="1116"/>
      <c r="FD56" s="1116"/>
      <c r="FE56" s="1116"/>
      <c r="FF56" s="1116"/>
      <c r="FG56" s="1116"/>
      <c r="FH56" s="1116"/>
      <c r="FI56" s="1116"/>
      <c r="FJ56" s="1116"/>
      <c r="FK56" s="1116"/>
      <c r="FL56" s="1116"/>
      <c r="FM56" s="1116"/>
      <c r="FN56" s="1116"/>
      <c r="FO56" s="1116"/>
      <c r="FP56" s="1116"/>
      <c r="FQ56" s="1116"/>
      <c r="FR56" s="1116"/>
      <c r="FS56" s="1116"/>
      <c r="FT56" s="1116"/>
      <c r="FU56" s="1116"/>
      <c r="FV56" s="1116"/>
      <c r="FW56" s="1116"/>
      <c r="FX56" s="1116"/>
      <c r="FY56" s="1116"/>
      <c r="FZ56" s="1116"/>
      <c r="GA56" s="1116"/>
      <c r="GB56" s="1116"/>
      <c r="GC56" s="1116"/>
      <c r="GD56" s="1116"/>
      <c r="GE56" s="1116"/>
      <c r="GF56" s="1116"/>
      <c r="GG56" s="1116"/>
      <c r="GH56" s="1116"/>
      <c r="GI56" s="1116"/>
      <c r="GJ56" s="1116"/>
      <c r="GK56" s="1116"/>
      <c r="GL56" s="1116"/>
      <c r="GM56" s="1116"/>
      <c r="GN56" s="1116"/>
      <c r="GO56" s="1116"/>
      <c r="GP56" s="1116"/>
      <c r="GQ56" s="1116"/>
      <c r="GR56" s="1116"/>
      <c r="GS56" s="1116"/>
      <c r="GT56" s="1116"/>
      <c r="GU56" s="1116"/>
      <c r="GV56" s="1116"/>
      <c r="GW56" s="1116"/>
      <c r="GX56" s="1116"/>
      <c r="GY56" s="1116"/>
      <c r="GZ56" s="1116"/>
      <c r="HA56" s="1116"/>
      <c r="HB56" s="1116"/>
      <c r="HC56" s="1116"/>
      <c r="HD56" s="1116"/>
      <c r="HE56" s="1116"/>
      <c r="HF56" s="1116"/>
      <c r="HG56" s="1116"/>
      <c r="HH56" s="1116"/>
      <c r="HI56" s="1116"/>
      <c r="HJ56" s="1116"/>
      <c r="HK56" s="1116"/>
      <c r="HL56" s="1116"/>
      <c r="HM56" s="1116"/>
      <c r="HN56" s="1116"/>
      <c r="HO56" s="1116"/>
      <c r="HP56" s="1116"/>
      <c r="HQ56" s="1116"/>
      <c r="HR56" s="1116"/>
      <c r="HS56" s="1116"/>
      <c r="HT56" s="1116"/>
      <c r="HU56" s="1116"/>
      <c r="HV56" s="1116"/>
      <c r="HW56" s="1116"/>
      <c r="HX56" s="1116"/>
      <c r="HY56" s="1116"/>
      <c r="HZ56" s="1116"/>
      <c r="IA56" s="1116"/>
      <c r="IB56" s="1116"/>
      <c r="IC56" s="1116"/>
      <c r="ID56" s="1116"/>
      <c r="IE56" s="1116"/>
      <c r="IF56" s="1116"/>
      <c r="IG56" s="1116"/>
      <c r="IH56" s="1116"/>
      <c r="II56" s="1116"/>
      <c r="IJ56" s="1116"/>
      <c r="IK56" s="1116"/>
      <c r="IL56" s="1116"/>
      <c r="IM56" s="1116"/>
      <c r="IN56" s="1116"/>
      <c r="IO56" s="1116"/>
      <c r="IP56" s="1116"/>
      <c r="IQ56" s="1116"/>
      <c r="IR56" s="1116"/>
      <c r="IS56" s="1116"/>
      <c r="IT56" s="1116"/>
      <c r="IU56" s="1116"/>
      <c r="IV56" s="1116"/>
      <c r="IW56" s="1116"/>
      <c r="IX56" s="1116"/>
      <c r="IY56" s="1116"/>
      <c r="IZ56" s="1116"/>
      <c r="JA56" s="1116"/>
      <c r="JB56" s="1116"/>
      <c r="JC56" s="1116"/>
      <c r="JD56" s="1116"/>
      <c r="JE56" s="1116"/>
      <c r="JF56" s="1116"/>
      <c r="JG56" s="1116"/>
      <c r="JH56" s="1116"/>
      <c r="JI56" s="1116"/>
      <c r="JJ56" s="1116"/>
      <c r="JK56" s="1116"/>
      <c r="JL56" s="1116"/>
      <c r="JM56" s="1116"/>
      <c r="JN56" s="1116"/>
      <c r="JO56" s="1116"/>
      <c r="JP56" s="1116"/>
      <c r="JQ56" s="1116"/>
      <c r="JR56" s="1116"/>
      <c r="JS56" s="1116"/>
      <c r="JT56" s="1116"/>
      <c r="JU56" s="1116"/>
      <c r="JV56" s="1116"/>
      <c r="JW56" s="1116"/>
      <c r="JX56" s="1116"/>
      <c r="JY56" s="1116"/>
      <c r="JZ56" s="1116"/>
      <c r="KA56" s="1116"/>
      <c r="KB56" s="1116"/>
      <c r="KC56" s="1116"/>
      <c r="KD56" s="1116"/>
      <c r="KE56" s="1116"/>
      <c r="KF56" s="1116"/>
      <c r="KG56" s="1116"/>
      <c r="KH56" s="1116"/>
      <c r="KI56" s="1116"/>
      <c r="KJ56" s="1116"/>
      <c r="KK56" s="1116"/>
      <c r="KL56" s="1116"/>
      <c r="KM56" s="1116"/>
      <c r="KN56" s="1116"/>
      <c r="KO56" s="1116"/>
      <c r="KP56" s="1116"/>
      <c r="KQ56" s="1116"/>
      <c r="KR56" s="1116"/>
      <c r="KS56" s="1116"/>
      <c r="KT56" s="1116"/>
      <c r="KU56" s="1116"/>
      <c r="KV56" s="1116"/>
      <c r="KW56" s="1116"/>
      <c r="KX56" s="1116"/>
      <c r="KY56" s="1116"/>
      <c r="KZ56" s="1116"/>
      <c r="LA56" s="1116"/>
      <c r="LB56" s="1116"/>
      <c r="LC56" s="1116"/>
      <c r="LD56" s="1116"/>
      <c r="LE56" s="1116"/>
      <c r="LF56" s="1116"/>
      <c r="LG56" s="1116"/>
      <c r="LH56" s="1116"/>
      <c r="LI56" s="1116"/>
      <c r="LJ56" s="1116"/>
      <c r="LK56" s="1116"/>
      <c r="LL56" s="1116"/>
      <c r="LM56" s="1116"/>
      <c r="LN56" s="1116"/>
      <c r="LO56" s="1116"/>
      <c r="LP56" s="1116"/>
      <c r="LQ56" s="1116"/>
      <c r="LR56" s="1116"/>
      <c r="LS56" s="1116"/>
      <c r="LT56" s="1116"/>
      <c r="LU56" s="1116"/>
      <c r="LV56" s="1116"/>
      <c r="LW56" s="1116"/>
      <c r="LX56" s="1116"/>
      <c r="LY56" s="1116"/>
      <c r="LZ56" s="1116"/>
      <c r="MA56" s="1116"/>
      <c r="MB56" s="1116"/>
      <c r="MC56" s="1116"/>
      <c r="MD56" s="1116"/>
      <c r="ME56" s="1116"/>
      <c r="MF56" s="1116"/>
      <c r="MG56" s="1116"/>
      <c r="MH56" s="1116"/>
      <c r="MI56" s="1116"/>
      <c r="MJ56" s="1116"/>
      <c r="MK56" s="1116"/>
      <c r="ML56" s="1116"/>
      <c r="MM56" s="1116"/>
      <c r="MN56" s="1116"/>
      <c r="MO56" s="1116"/>
      <c r="MP56" s="1116"/>
      <c r="MQ56" s="1116"/>
      <c r="MR56" s="1116"/>
      <c r="MS56" s="1116"/>
      <c r="MT56" s="1116"/>
      <c r="MU56" s="1116"/>
      <c r="MV56" s="1116"/>
      <c r="MW56" s="1116"/>
      <c r="MX56" s="1116"/>
      <c r="MY56" s="1116"/>
      <c r="MZ56" s="1116"/>
      <c r="NA56" s="1116"/>
      <c r="NB56" s="1116"/>
      <c r="NC56" s="1116"/>
      <c r="ND56" s="1116"/>
      <c r="NE56" s="1116"/>
      <c r="NF56" s="1116"/>
      <c r="NG56" s="1116"/>
      <c r="NH56" s="1116"/>
      <c r="NI56" s="1116"/>
      <c r="NJ56" s="1116"/>
      <c r="NK56" s="1116"/>
      <c r="NL56" s="1116"/>
      <c r="NM56" s="1116"/>
      <c r="NN56" s="1116"/>
      <c r="NO56" s="1116"/>
      <c r="NP56" s="1116"/>
      <c r="NQ56" s="1116"/>
      <c r="NR56" s="1116"/>
      <c r="NS56" s="1116"/>
      <c r="NT56" s="1116"/>
      <c r="NU56" s="1116"/>
      <c r="NV56" s="1116"/>
      <c r="NW56" s="1116"/>
      <c r="NX56" s="1116"/>
      <c r="NY56" s="1116"/>
      <c r="NZ56" s="1116"/>
      <c r="OA56" s="1116"/>
      <c r="OB56" s="1116"/>
      <c r="OC56" s="1116"/>
      <c r="OD56" s="1116"/>
      <c r="OE56" s="1116"/>
      <c r="OF56" s="1116"/>
      <c r="OG56" s="1116"/>
      <c r="OH56" s="1116"/>
      <c r="OI56" s="1116"/>
      <c r="OJ56" s="1116"/>
      <c r="OK56" s="1116"/>
      <c r="OL56" s="1116"/>
      <c r="OM56" s="1116"/>
      <c r="ON56" s="1116"/>
      <c r="OO56" s="1116"/>
      <c r="OP56" s="1116"/>
      <c r="OQ56" s="1116"/>
      <c r="OR56" s="1116"/>
      <c r="OS56" s="1116"/>
      <c r="OT56" s="1116"/>
      <c r="OU56" s="1116"/>
      <c r="OV56" s="1116"/>
      <c r="OW56" s="1116"/>
      <c r="OX56" s="1116"/>
      <c r="OY56" s="1116"/>
      <c r="OZ56" s="1116"/>
      <c r="PA56" s="1116"/>
      <c r="PB56" s="1116"/>
      <c r="PC56" s="1116"/>
      <c r="PD56" s="1116"/>
      <c r="PE56" s="1116"/>
      <c r="PF56" s="1116"/>
      <c r="PG56" s="1116"/>
      <c r="PH56" s="1116"/>
      <c r="PI56" s="1116"/>
      <c r="PJ56" s="1116"/>
      <c r="PK56" s="1116"/>
      <c r="PL56" s="1116"/>
      <c r="PM56" s="1116"/>
      <c r="PN56" s="1116"/>
      <c r="PO56" s="1116"/>
      <c r="PP56" s="1116"/>
      <c r="PQ56" s="1116"/>
      <c r="PR56" s="1116"/>
      <c r="PS56" s="1116"/>
      <c r="PT56" s="1116"/>
      <c r="PU56" s="1116"/>
      <c r="PV56" s="1116"/>
      <c r="PW56" s="1116"/>
      <c r="PX56" s="1116"/>
      <c r="PY56" s="1116"/>
      <c r="PZ56" s="1116"/>
      <c r="QA56" s="1116"/>
      <c r="QB56" s="1116"/>
      <c r="QC56" s="1116"/>
      <c r="QD56" s="1116"/>
      <c r="QE56" s="1116"/>
      <c r="QF56" s="1116"/>
      <c r="QG56" s="1116"/>
      <c r="QH56" s="1116"/>
      <c r="QI56" s="1116"/>
      <c r="QJ56" s="1116"/>
      <c r="QK56" s="1116"/>
      <c r="QL56" s="1116"/>
      <c r="QM56" s="1116"/>
      <c r="QN56" s="1116"/>
      <c r="QO56" s="1116"/>
      <c r="QP56" s="1116"/>
      <c r="QQ56" s="1116"/>
      <c r="QR56" s="1116"/>
      <c r="QS56" s="1116"/>
      <c r="QT56" s="1116"/>
      <c r="QU56" s="1116"/>
      <c r="QV56" s="1116"/>
      <c r="QW56" s="1116"/>
      <c r="QX56" s="1116"/>
      <c r="QY56" s="1116"/>
      <c r="QZ56" s="1116"/>
      <c r="RA56" s="1116"/>
      <c r="RB56" s="1116"/>
      <c r="RC56" s="1116"/>
      <c r="RD56" s="1116"/>
      <c r="RE56" s="1116"/>
      <c r="RF56" s="1116"/>
      <c r="RG56" s="1116"/>
      <c r="RH56" s="1116"/>
      <c r="RI56" s="1116"/>
      <c r="RJ56" s="1116"/>
      <c r="RK56" s="1116"/>
      <c r="RL56" s="1116"/>
      <c r="RM56" s="1116"/>
      <c r="RN56" s="1116"/>
      <c r="RO56" s="1116"/>
      <c r="RP56" s="1116"/>
      <c r="RQ56" s="1116"/>
      <c r="RR56" s="1116"/>
      <c r="RS56" s="1116"/>
      <c r="RT56" s="1116"/>
      <c r="RU56" s="1116"/>
      <c r="RV56" s="1116"/>
      <c r="RW56" s="1116"/>
      <c r="RX56" s="1116"/>
      <c r="RY56" s="1116"/>
      <c r="RZ56" s="1116"/>
      <c r="SA56" s="1116"/>
      <c r="SB56" s="1116"/>
      <c r="SC56" s="1116"/>
      <c r="SD56" s="1116"/>
      <c r="SE56" s="1116"/>
      <c r="SF56" s="1116"/>
      <c r="SG56" s="1116"/>
      <c r="SH56" s="1116"/>
      <c r="SI56" s="1116"/>
      <c r="SJ56" s="1116"/>
      <c r="SK56" s="1116"/>
      <c r="SL56" s="1116"/>
      <c r="SM56" s="1116"/>
      <c r="SN56" s="1116"/>
      <c r="SO56" s="1116"/>
      <c r="SP56" s="1116"/>
      <c r="SQ56" s="1116"/>
      <c r="SR56" s="1116"/>
      <c r="SS56" s="1116"/>
      <c r="ST56" s="1116"/>
      <c r="SU56" s="1116"/>
      <c r="SV56" s="1116"/>
      <c r="SW56" s="1116"/>
      <c r="SX56" s="1116"/>
      <c r="SY56" s="1116"/>
      <c r="SZ56" s="1116"/>
      <c r="TA56" s="1116"/>
      <c r="TB56" s="1116"/>
      <c r="TC56" s="1116"/>
      <c r="TD56" s="1116"/>
      <c r="TE56" s="1116"/>
      <c r="TF56" s="1116"/>
      <c r="TG56" s="1116"/>
      <c r="TH56" s="1116"/>
      <c r="TI56" s="1116"/>
      <c r="TJ56" s="1116"/>
      <c r="TK56" s="1116"/>
      <c r="TL56" s="1116"/>
      <c r="TM56" s="1116"/>
      <c r="TN56" s="1116"/>
      <c r="TO56" s="1116"/>
      <c r="TP56" s="1116"/>
      <c r="TQ56" s="1116"/>
      <c r="TR56" s="1116"/>
      <c r="TS56" s="1116"/>
      <c r="TT56" s="1116"/>
      <c r="TU56" s="1116"/>
      <c r="TV56" s="1116"/>
      <c r="TW56" s="1116"/>
      <c r="TX56" s="1116"/>
      <c r="TY56" s="1116"/>
      <c r="TZ56" s="1116"/>
      <c r="UA56" s="1116"/>
      <c r="UB56" s="1116"/>
      <c r="UC56" s="1116"/>
      <c r="UD56" s="1116"/>
      <c r="UE56" s="1116"/>
      <c r="UF56" s="1116"/>
      <c r="UG56" s="1116"/>
      <c r="UH56" s="1116"/>
      <c r="UI56" s="1116"/>
      <c r="UJ56" s="1116"/>
      <c r="UK56" s="1116"/>
      <c r="UL56" s="1116"/>
      <c r="UM56" s="1116"/>
      <c r="UN56" s="1116"/>
      <c r="UO56" s="1116"/>
      <c r="UP56" s="1116"/>
      <c r="UQ56" s="1116"/>
      <c r="UR56" s="1116"/>
      <c r="US56" s="1116"/>
      <c r="UT56" s="1116"/>
      <c r="UU56" s="1116"/>
      <c r="UV56" s="1116"/>
      <c r="UW56" s="1116"/>
      <c r="UX56" s="1116"/>
      <c r="UY56" s="1116"/>
      <c r="UZ56" s="1116"/>
      <c r="VA56" s="1116"/>
      <c r="VB56" s="1116"/>
      <c r="VC56" s="1116"/>
      <c r="VD56" s="1116"/>
      <c r="VE56" s="1116"/>
      <c r="VF56" s="1116"/>
      <c r="VG56" s="1116"/>
      <c r="VH56" s="1116"/>
      <c r="VI56" s="1116"/>
      <c r="VJ56" s="1116"/>
      <c r="VK56" s="1116"/>
      <c r="VL56" s="1116"/>
      <c r="VM56" s="1116"/>
      <c r="VN56" s="1116"/>
      <c r="VO56" s="1116"/>
      <c r="VP56" s="1116"/>
      <c r="VQ56" s="1116"/>
      <c r="VR56" s="1116"/>
      <c r="VS56" s="1116"/>
      <c r="VT56" s="1116"/>
      <c r="VU56" s="1116"/>
      <c r="VV56" s="1116"/>
      <c r="VW56" s="1116"/>
      <c r="VX56" s="1116"/>
      <c r="VY56" s="1116"/>
      <c r="VZ56" s="1116"/>
      <c r="WA56" s="1116"/>
      <c r="WB56" s="1116"/>
      <c r="WC56" s="1116"/>
      <c r="WD56" s="1116"/>
      <c r="WE56" s="1116"/>
      <c r="WF56" s="1116"/>
      <c r="WG56" s="1116"/>
      <c r="WH56" s="1116"/>
      <c r="WI56" s="1116"/>
      <c r="WJ56" s="1116"/>
      <c r="WK56" s="1116"/>
      <c r="WL56" s="1116"/>
      <c r="WM56" s="1116"/>
      <c r="WN56" s="1116"/>
      <c r="WO56" s="1116"/>
      <c r="WP56" s="1116"/>
      <c r="WQ56" s="1116"/>
      <c r="WR56" s="1116"/>
      <c r="WS56" s="1116"/>
      <c r="WT56" s="1116"/>
      <c r="WU56" s="1116"/>
      <c r="WV56" s="1116"/>
      <c r="WW56" s="1116"/>
      <c r="WX56" s="1116"/>
      <c r="WY56" s="1116"/>
      <c r="WZ56" s="1116"/>
      <c r="XA56" s="1116"/>
      <c r="XB56" s="1116"/>
      <c r="XC56" s="1116"/>
      <c r="XD56" s="1116"/>
      <c r="XE56" s="1116"/>
      <c r="XF56" s="1116"/>
      <c r="XG56" s="1116"/>
      <c r="XH56" s="1116"/>
      <c r="XI56" s="1116"/>
      <c r="XJ56" s="1116"/>
      <c r="XK56" s="1116"/>
      <c r="XL56" s="1116"/>
      <c r="XM56" s="1116"/>
      <c r="XN56" s="1116"/>
      <c r="XO56" s="1116"/>
      <c r="XP56" s="1116"/>
      <c r="XQ56" s="1116"/>
      <c r="XR56" s="1116"/>
      <c r="XS56" s="1116"/>
      <c r="XT56" s="1116"/>
      <c r="XU56" s="1116"/>
      <c r="XV56" s="1116"/>
      <c r="XW56" s="1116"/>
      <c r="XX56" s="1116"/>
      <c r="XY56" s="1116"/>
      <c r="XZ56" s="1116"/>
      <c r="YA56" s="1116"/>
      <c r="YB56" s="1116"/>
      <c r="YC56" s="1116"/>
      <c r="YD56" s="1116"/>
      <c r="YE56" s="1116"/>
      <c r="YF56" s="1116"/>
      <c r="YG56" s="1116"/>
      <c r="YH56" s="1116"/>
      <c r="YI56" s="1116"/>
      <c r="YJ56" s="1116"/>
      <c r="YK56" s="1116"/>
      <c r="YL56" s="1116"/>
      <c r="YM56" s="1116"/>
      <c r="YN56" s="1116"/>
      <c r="YO56" s="1116"/>
      <c r="YP56" s="1116"/>
      <c r="YQ56" s="1116"/>
      <c r="YR56" s="1116"/>
      <c r="YS56" s="1116"/>
      <c r="YT56" s="1116"/>
      <c r="YU56" s="1116"/>
      <c r="YV56" s="1116"/>
      <c r="YW56" s="1116"/>
      <c r="YX56" s="1116"/>
      <c r="YY56" s="1116"/>
      <c r="YZ56" s="1116"/>
      <c r="ZA56" s="1116"/>
      <c r="ZB56" s="1116"/>
      <c r="ZC56" s="1116"/>
      <c r="ZD56" s="1116"/>
      <c r="ZE56" s="1116"/>
      <c r="ZF56" s="1116"/>
      <c r="ZG56" s="1116"/>
      <c r="ZH56" s="1116"/>
      <c r="ZI56" s="1116"/>
      <c r="ZJ56" s="1116"/>
      <c r="ZK56" s="1116"/>
      <c r="ZL56" s="1116"/>
      <c r="ZM56" s="1116"/>
      <c r="ZN56" s="1116"/>
      <c r="ZO56" s="1116"/>
      <c r="ZP56" s="1116"/>
      <c r="ZQ56" s="1116"/>
      <c r="ZR56" s="1116"/>
      <c r="ZS56" s="1116"/>
      <c r="ZT56" s="1116"/>
      <c r="ZU56" s="1116"/>
      <c r="ZV56" s="1116"/>
      <c r="ZW56" s="1116"/>
      <c r="ZX56" s="1116"/>
      <c r="ZY56" s="1116"/>
      <c r="ZZ56" s="1116"/>
      <c r="AAA56" s="1116"/>
      <c r="AAB56" s="1116"/>
      <c r="AAC56" s="1116"/>
      <c r="AAD56" s="1116"/>
      <c r="AAE56" s="1116"/>
      <c r="AAF56" s="1116"/>
      <c r="AAG56" s="1116"/>
      <c r="AAH56" s="1116"/>
      <c r="AAI56" s="1116"/>
      <c r="AAJ56" s="1116"/>
      <c r="AAK56" s="1116"/>
      <c r="AAL56" s="1116"/>
      <c r="AAM56" s="1116"/>
      <c r="AAN56" s="1116"/>
      <c r="AAO56" s="1116"/>
      <c r="AAP56" s="1116"/>
      <c r="AAQ56" s="1116"/>
      <c r="AAR56" s="1116"/>
      <c r="AAS56" s="1116"/>
      <c r="AAT56" s="1116"/>
      <c r="AAU56" s="1116"/>
      <c r="AAV56" s="1116"/>
      <c r="AAW56" s="1116"/>
      <c r="AAX56" s="1116"/>
      <c r="AAY56" s="1116"/>
      <c r="AAZ56" s="1116"/>
      <c r="ABA56" s="1116"/>
      <c r="ABB56" s="1116"/>
      <c r="ABC56" s="1116"/>
      <c r="ABD56" s="1116"/>
      <c r="ABE56" s="1116"/>
      <c r="ABF56" s="1116"/>
      <c r="ABG56" s="1116"/>
      <c r="ABH56" s="1116"/>
      <c r="ABI56" s="1116"/>
      <c r="ABJ56" s="1116"/>
      <c r="ABK56" s="1116"/>
      <c r="ABL56" s="1116"/>
      <c r="ABM56" s="1116"/>
      <c r="ABN56" s="1116"/>
      <c r="ABO56" s="1116"/>
      <c r="ABP56" s="1116"/>
      <c r="ABQ56" s="1116"/>
      <c r="ABR56" s="1116"/>
      <c r="ABS56" s="1116"/>
      <c r="ABT56" s="1116"/>
      <c r="ABU56" s="1116"/>
      <c r="ABV56" s="1116"/>
      <c r="ABW56" s="1116"/>
      <c r="ABX56" s="1116"/>
      <c r="ABY56" s="1116"/>
      <c r="ABZ56" s="1116"/>
      <c r="ACA56" s="1116"/>
      <c r="ACB56" s="1116"/>
      <c r="ACC56" s="1116"/>
      <c r="ACD56" s="1116"/>
      <c r="ACE56" s="1116"/>
      <c r="ACF56" s="1116"/>
      <c r="ACG56" s="1116"/>
      <c r="ACH56" s="1116"/>
      <c r="ACI56" s="1116"/>
      <c r="ACJ56" s="1116"/>
      <c r="ACK56" s="1116"/>
      <c r="ACL56" s="1116"/>
      <c r="ACM56" s="1116"/>
      <c r="ACN56" s="1116"/>
      <c r="ACO56" s="1116"/>
      <c r="ACP56" s="1116"/>
      <c r="ACQ56" s="1116"/>
      <c r="ACR56" s="1116"/>
      <c r="ACS56" s="1116"/>
      <c r="ACT56" s="1116"/>
      <c r="ACU56" s="1116"/>
      <c r="ACV56" s="1116"/>
      <c r="ACW56" s="1116"/>
      <c r="ACX56" s="1116"/>
      <c r="ACY56" s="1116"/>
      <c r="ACZ56" s="1116"/>
      <c r="ADA56" s="1116"/>
      <c r="ADB56" s="1116"/>
      <c r="ADC56" s="1116"/>
      <c r="ADD56" s="1116"/>
      <c r="ADE56" s="1116"/>
      <c r="ADF56" s="1116"/>
      <c r="ADG56" s="1116"/>
      <c r="ADH56" s="1116"/>
      <c r="ADI56" s="1116"/>
      <c r="ADJ56" s="1116"/>
      <c r="ADK56" s="1116"/>
      <c r="ADL56" s="1116"/>
      <c r="ADM56" s="1116"/>
      <c r="ADN56" s="1116"/>
      <c r="ADO56" s="1116"/>
      <c r="ADP56" s="1116"/>
      <c r="ADQ56" s="1116"/>
      <c r="ADR56" s="1116"/>
      <c r="ADS56" s="1116"/>
      <c r="ADT56" s="1116"/>
      <c r="ADU56" s="1116"/>
      <c r="ADV56" s="1116"/>
      <c r="ADW56" s="1116"/>
      <c r="ADX56" s="1116"/>
      <c r="ADY56" s="1116"/>
      <c r="ADZ56" s="1116"/>
      <c r="AEA56" s="1116"/>
      <c r="AEB56" s="1116"/>
      <c r="AEC56" s="1116"/>
      <c r="AED56" s="1116"/>
      <c r="AEE56" s="1116"/>
      <c r="AEF56" s="1116"/>
      <c r="AEG56" s="1116"/>
      <c r="AEH56" s="1116"/>
      <c r="AEI56" s="1116"/>
      <c r="AEJ56" s="1116"/>
      <c r="AEK56" s="1116"/>
      <c r="AEL56" s="1116"/>
      <c r="AEM56" s="1116"/>
      <c r="AEN56" s="1116"/>
      <c r="AEO56" s="1116"/>
      <c r="AEP56" s="1116"/>
      <c r="AEQ56" s="1116"/>
      <c r="AER56" s="1116"/>
      <c r="AES56" s="1116"/>
      <c r="AET56" s="1116"/>
      <c r="AEU56" s="1116"/>
      <c r="AEV56" s="1116"/>
      <c r="AEW56" s="1116"/>
      <c r="AEX56" s="1116"/>
      <c r="AEY56" s="1116"/>
      <c r="AEZ56" s="1116"/>
      <c r="AFA56" s="1116"/>
      <c r="AFB56" s="1116"/>
      <c r="AFC56" s="1116"/>
      <c r="AFD56" s="1116"/>
      <c r="AFE56" s="1116"/>
      <c r="AFF56" s="1116"/>
      <c r="AFG56" s="1116"/>
      <c r="AFH56" s="1116"/>
      <c r="AFI56" s="1116"/>
      <c r="AFJ56" s="1116"/>
      <c r="AFK56" s="1116"/>
      <c r="AFL56" s="1116"/>
      <c r="AFM56" s="1116"/>
      <c r="AFN56" s="1116"/>
      <c r="AFO56" s="1116"/>
      <c r="AFP56" s="1116"/>
      <c r="AFQ56" s="1116"/>
      <c r="AFR56" s="1116"/>
      <c r="AFS56" s="1116"/>
      <c r="AFT56" s="1116"/>
      <c r="AFU56" s="1116"/>
      <c r="AFV56" s="1116"/>
      <c r="AFW56" s="1116"/>
      <c r="AFX56" s="1116"/>
      <c r="AFY56" s="1116"/>
      <c r="AFZ56" s="1116"/>
      <c r="AGA56" s="1116"/>
      <c r="AGB56" s="1116"/>
      <c r="AGC56" s="1116"/>
      <c r="AGD56" s="1116"/>
      <c r="AGE56" s="1116"/>
      <c r="AGF56" s="1116"/>
      <c r="AGG56" s="1116"/>
      <c r="AGH56" s="1116"/>
      <c r="AGI56" s="1116"/>
      <c r="AGJ56" s="1116"/>
      <c r="AGK56" s="1116"/>
      <c r="AGL56" s="1116"/>
      <c r="AGM56" s="1116"/>
      <c r="AGN56" s="1116"/>
      <c r="AGO56" s="1116"/>
      <c r="AGP56" s="1116"/>
      <c r="AGQ56" s="1116"/>
      <c r="AGR56" s="1116"/>
      <c r="AGS56" s="1116"/>
      <c r="AGT56" s="1116"/>
      <c r="AGU56" s="1116"/>
      <c r="AGV56" s="1116"/>
      <c r="AGW56" s="1116"/>
      <c r="AGX56" s="1116"/>
      <c r="AGY56" s="1116"/>
      <c r="AGZ56" s="1116"/>
      <c r="AHA56" s="1116"/>
      <c r="AHB56" s="1116"/>
      <c r="AHC56" s="1116"/>
      <c r="AHD56" s="1116"/>
      <c r="AHE56" s="1116"/>
      <c r="AHF56" s="1116"/>
      <c r="AHG56" s="1116"/>
      <c r="AHH56" s="1116"/>
      <c r="AHI56" s="1116"/>
      <c r="AHJ56" s="1116"/>
      <c r="AHK56" s="1116"/>
      <c r="AHL56" s="1116"/>
      <c r="AHM56" s="1116"/>
      <c r="AHN56" s="1116"/>
      <c r="AHO56" s="1116"/>
      <c r="AHP56" s="1116"/>
      <c r="AHQ56" s="1116"/>
      <c r="AHR56" s="1116"/>
      <c r="AHS56" s="1116"/>
      <c r="AHT56" s="1116"/>
      <c r="AHU56" s="1116"/>
      <c r="AHV56" s="1116"/>
      <c r="AHW56" s="1116"/>
      <c r="AHX56" s="1116"/>
      <c r="AHY56" s="1116"/>
      <c r="AHZ56" s="1116"/>
      <c r="AIA56" s="1116"/>
      <c r="AIB56" s="1116"/>
      <c r="AIC56" s="1116"/>
      <c r="AID56" s="1116"/>
      <c r="AIE56" s="1116"/>
      <c r="AIF56" s="1116"/>
      <c r="AIG56" s="1116"/>
      <c r="AIH56" s="1116"/>
      <c r="AII56" s="1116"/>
      <c r="AIJ56" s="1116"/>
      <c r="AIK56" s="1116"/>
      <c r="AIL56" s="1116"/>
      <c r="AIM56" s="1116"/>
      <c r="AIN56" s="1116"/>
      <c r="AIO56" s="1116"/>
      <c r="AIP56" s="1116"/>
      <c r="AIQ56" s="1116"/>
      <c r="AIR56" s="1116"/>
      <c r="AIS56" s="1116"/>
      <c r="AIT56" s="1116"/>
      <c r="AIU56" s="1116"/>
      <c r="AIV56" s="1116"/>
      <c r="AIW56" s="1116"/>
      <c r="AIX56" s="1116"/>
      <c r="AIY56" s="1116"/>
      <c r="AIZ56" s="1116"/>
      <c r="AJA56" s="1116"/>
      <c r="AJB56" s="1116"/>
      <c r="AJC56" s="1116"/>
      <c r="AJD56" s="1116"/>
      <c r="AJE56" s="1116"/>
      <c r="AJF56" s="1116"/>
      <c r="AJG56" s="1116"/>
      <c r="AJH56" s="1116"/>
      <c r="AJI56" s="1116"/>
      <c r="AJJ56" s="1116"/>
      <c r="AJK56" s="1116"/>
      <c r="AJL56" s="1116"/>
      <c r="AJM56" s="1116"/>
      <c r="AJN56" s="1116"/>
      <c r="AJO56" s="1116"/>
      <c r="AJP56" s="1116"/>
      <c r="AJQ56" s="1116"/>
      <c r="AJR56" s="1116"/>
      <c r="AJS56" s="1116"/>
      <c r="AJT56" s="1116"/>
      <c r="AJU56" s="1116"/>
      <c r="AJV56" s="1116"/>
      <c r="AJW56" s="1116"/>
      <c r="AJX56" s="1116"/>
      <c r="AJY56" s="1116"/>
      <c r="AJZ56" s="1116"/>
      <c r="AKA56" s="1116"/>
      <c r="AKB56" s="1116"/>
      <c r="AKC56" s="1116"/>
      <c r="AKD56" s="1116"/>
      <c r="AKE56" s="1116"/>
      <c r="AKF56" s="1116"/>
      <c r="AKG56" s="1116"/>
      <c r="AKH56" s="1116"/>
      <c r="AKI56" s="1116"/>
      <c r="AKJ56" s="1116"/>
      <c r="AKK56" s="1116"/>
      <c r="AKL56" s="1116"/>
      <c r="AKM56" s="1116"/>
      <c r="AKN56" s="1116"/>
      <c r="AKO56" s="1116"/>
      <c r="AKP56" s="1116"/>
      <c r="AKQ56" s="1116"/>
      <c r="AKR56" s="1116"/>
      <c r="AKS56" s="1116"/>
      <c r="AKT56" s="1116"/>
      <c r="AKU56" s="1116"/>
      <c r="AKV56" s="1116"/>
      <c r="AKW56" s="1116"/>
      <c r="AKX56" s="1116"/>
      <c r="AKY56" s="1116"/>
      <c r="AKZ56" s="1116"/>
      <c r="ALA56" s="1116"/>
      <c r="ALB56" s="1116"/>
      <c r="ALC56" s="1116"/>
      <c r="ALD56" s="1116"/>
      <c r="ALE56" s="1116"/>
      <c r="ALF56" s="1116"/>
      <c r="ALG56" s="1116"/>
      <c r="ALH56" s="1116"/>
      <c r="ALI56" s="1116"/>
      <c r="ALJ56" s="1116"/>
      <c r="ALK56" s="1116"/>
      <c r="ALL56" s="1116"/>
      <c r="ALM56" s="1116"/>
      <c r="ALN56" s="1116"/>
      <c r="ALO56" s="1116"/>
      <c r="ALP56" s="1116"/>
      <c r="ALQ56" s="1116"/>
      <c r="ALR56" s="1116"/>
      <c r="ALS56" s="1116"/>
      <c r="ALT56" s="1116"/>
      <c r="ALU56" s="1116"/>
      <c r="ALV56" s="1116"/>
      <c r="ALW56" s="1116"/>
      <c r="ALX56" s="1116"/>
      <c r="ALY56" s="1116"/>
      <c r="ALZ56" s="1116"/>
      <c r="AMA56" s="1116"/>
      <c r="AMB56" s="1116"/>
      <c r="AMC56" s="1116"/>
      <c r="AMD56" s="1116"/>
      <c r="AME56" s="1116"/>
      <c r="AMF56" s="1116"/>
      <c r="AMG56" s="1116"/>
      <c r="AMH56" s="1116"/>
      <c r="AMI56" s="1116"/>
      <c r="AMJ56" s="1116"/>
      <c r="AMK56" s="1116"/>
      <c r="AML56" s="1116"/>
      <c r="AMM56" s="1116"/>
      <c r="AMN56" s="1116"/>
      <c r="AMO56" s="1116"/>
      <c r="AMP56" s="1116"/>
      <c r="AMQ56" s="1116"/>
      <c r="AMR56" s="1116"/>
      <c r="AMS56" s="1116"/>
      <c r="AMT56" s="1116"/>
      <c r="AMU56" s="1116"/>
      <c r="AMV56" s="1116"/>
      <c r="AMW56" s="1116"/>
      <c r="AMX56" s="1116"/>
      <c r="AMY56" s="1116"/>
      <c r="AMZ56" s="1116"/>
      <c r="ANA56" s="1116"/>
      <c r="ANB56" s="1116"/>
      <c r="ANC56" s="1116"/>
      <c r="AND56" s="1116"/>
      <c r="ANE56" s="1116"/>
      <c r="ANF56" s="1116"/>
      <c r="ANG56" s="1116"/>
      <c r="ANH56" s="1116"/>
      <c r="ANI56" s="1116"/>
      <c r="ANJ56" s="1116"/>
      <c r="ANK56" s="1116"/>
      <c r="ANL56" s="1116"/>
      <c r="ANM56" s="1116"/>
      <c r="ANN56" s="1116"/>
      <c r="ANO56" s="1116"/>
      <c r="ANP56" s="1116"/>
      <c r="ANQ56" s="1116"/>
      <c r="ANR56" s="1116"/>
      <c r="ANS56" s="1116"/>
      <c r="ANT56" s="1116"/>
      <c r="ANU56" s="1116"/>
      <c r="ANV56" s="1116"/>
      <c r="ANW56" s="1116"/>
      <c r="ANX56" s="1116"/>
      <c r="ANY56" s="1116"/>
      <c r="ANZ56" s="1116"/>
      <c r="AOA56" s="1116"/>
      <c r="AOB56" s="1116"/>
      <c r="AOC56" s="1116"/>
      <c r="AOD56" s="1116"/>
      <c r="AOE56" s="1116"/>
      <c r="AOF56" s="1116"/>
      <c r="AOG56" s="1116"/>
      <c r="AOH56" s="1116"/>
      <c r="AOI56" s="1116"/>
      <c r="AOJ56" s="1116"/>
      <c r="AOK56" s="1116"/>
      <c r="AOL56" s="1116"/>
      <c r="AOM56" s="1116"/>
      <c r="AON56" s="1116"/>
      <c r="AOO56" s="1116"/>
      <c r="AOP56" s="1116"/>
      <c r="AOQ56" s="1116"/>
      <c r="AOR56" s="1116"/>
      <c r="AOS56" s="1116"/>
      <c r="AOT56" s="1116"/>
      <c r="AOU56" s="1116"/>
      <c r="AOV56" s="1116"/>
      <c r="AOW56" s="1116"/>
      <c r="AOX56" s="1116"/>
      <c r="AOY56" s="1116"/>
      <c r="AOZ56" s="1116"/>
      <c r="APA56" s="1116"/>
      <c r="APB56" s="1116"/>
      <c r="APC56" s="1116"/>
      <c r="APD56" s="1116"/>
      <c r="APE56" s="1116"/>
      <c r="APF56" s="1116"/>
      <c r="APG56" s="1116"/>
      <c r="APH56" s="1116"/>
      <c r="API56" s="1116"/>
      <c r="APJ56" s="1116"/>
      <c r="APK56" s="1116"/>
      <c r="APL56" s="1116"/>
      <c r="APM56" s="1116"/>
      <c r="APN56" s="1116"/>
      <c r="APO56" s="1116"/>
      <c r="APP56" s="1116"/>
      <c r="APQ56" s="1116"/>
      <c r="APR56" s="1116"/>
      <c r="APS56" s="1116"/>
      <c r="APT56" s="1116"/>
      <c r="APU56" s="1116"/>
      <c r="APV56" s="1116"/>
      <c r="APW56" s="1116"/>
      <c r="APX56" s="1116"/>
      <c r="APY56" s="1116"/>
      <c r="APZ56" s="1116"/>
      <c r="AQA56" s="1116"/>
      <c r="AQB56" s="1116"/>
      <c r="AQC56" s="1116"/>
      <c r="AQD56" s="1116"/>
      <c r="AQE56" s="1116"/>
      <c r="AQF56" s="1116"/>
      <c r="AQG56" s="1116"/>
      <c r="AQH56" s="1116"/>
      <c r="AQI56" s="1116"/>
      <c r="AQJ56" s="1116"/>
      <c r="AQK56" s="1116"/>
      <c r="AQL56" s="1116"/>
      <c r="AQM56" s="1116"/>
      <c r="AQN56" s="1116"/>
      <c r="AQO56" s="1116"/>
      <c r="AQP56" s="1116"/>
      <c r="AQQ56" s="1116"/>
      <c r="AQR56" s="1116"/>
      <c r="AQS56" s="1116"/>
      <c r="AQT56" s="1116"/>
      <c r="AQU56" s="1116"/>
      <c r="AQV56" s="1116"/>
      <c r="AQW56" s="1116"/>
      <c r="AQX56" s="1116"/>
      <c r="AQY56" s="1116"/>
      <c r="AQZ56" s="1116"/>
      <c r="ARA56" s="1116"/>
      <c r="ARB56" s="1116"/>
      <c r="ARC56" s="1116"/>
      <c r="ARD56" s="1116"/>
      <c r="ARE56" s="1116"/>
      <c r="ARF56" s="1116"/>
      <c r="ARG56" s="1116"/>
      <c r="ARH56" s="1116"/>
      <c r="ARI56" s="1116"/>
      <c r="ARJ56" s="1116"/>
      <c r="ARK56" s="1116"/>
      <c r="ARL56" s="1116"/>
      <c r="ARM56" s="1116"/>
      <c r="ARN56" s="1116"/>
      <c r="ARO56" s="1116"/>
      <c r="ARP56" s="1116"/>
      <c r="ARQ56" s="1116"/>
      <c r="ARR56" s="1116"/>
      <c r="ARS56" s="1116"/>
      <c r="ART56" s="1116"/>
      <c r="ARU56" s="1116"/>
      <c r="ARV56" s="1116"/>
      <c r="ARW56" s="1116"/>
      <c r="ARX56" s="1116"/>
      <c r="ARY56" s="1116"/>
      <c r="ARZ56" s="1116"/>
      <c r="ASA56" s="1116"/>
      <c r="ASB56" s="1116"/>
      <c r="ASC56" s="1116"/>
      <c r="ASD56" s="1116"/>
      <c r="ASE56" s="1116"/>
      <c r="ASF56" s="1116"/>
      <c r="ASG56" s="1116"/>
      <c r="ASH56" s="1116"/>
      <c r="ASI56" s="1116"/>
      <c r="ASJ56" s="1116"/>
      <c r="ASK56" s="1116"/>
      <c r="ASL56" s="1116"/>
      <c r="ASM56" s="1116"/>
      <c r="ASN56" s="1116"/>
      <c r="ASO56" s="1116"/>
      <c r="ASP56" s="1116"/>
      <c r="ASQ56" s="1116"/>
      <c r="ASR56" s="1116"/>
      <c r="ASS56" s="1116"/>
      <c r="AST56" s="1116"/>
      <c r="ASU56" s="1116"/>
      <c r="ASV56" s="1116"/>
      <c r="ASW56" s="1116"/>
      <c r="ASX56" s="1116"/>
      <c r="ASY56" s="1116"/>
      <c r="ASZ56" s="1116"/>
      <c r="ATA56" s="1116"/>
      <c r="ATB56" s="1116"/>
      <c r="ATC56" s="1116"/>
      <c r="ATD56" s="1116"/>
      <c r="ATE56" s="1116"/>
      <c r="ATF56" s="1116"/>
      <c r="ATG56" s="1116"/>
      <c r="ATH56" s="1116"/>
      <c r="ATI56" s="1116"/>
      <c r="ATJ56" s="1116"/>
      <c r="ATK56" s="1116"/>
      <c r="ATL56" s="1116"/>
      <c r="ATM56" s="1116"/>
      <c r="ATN56" s="1116"/>
      <c r="ATO56" s="1116"/>
      <c r="ATP56" s="1116"/>
      <c r="ATQ56" s="1116"/>
      <c r="ATR56" s="1116"/>
      <c r="ATS56" s="1116"/>
      <c r="ATT56" s="1116"/>
      <c r="ATU56" s="1116"/>
      <c r="ATV56" s="1116"/>
      <c r="ATW56" s="1116"/>
      <c r="ATX56" s="1116"/>
      <c r="ATY56" s="1116"/>
      <c r="ATZ56" s="1116"/>
      <c r="AUA56" s="1116"/>
      <c r="AUB56" s="1116"/>
      <c r="AUC56" s="1116"/>
      <c r="AUD56" s="1116"/>
      <c r="AUE56" s="1116"/>
      <c r="AUF56" s="1116"/>
      <c r="AUG56" s="1116"/>
      <c r="AUH56" s="1116"/>
      <c r="AUI56" s="1116"/>
      <c r="AUJ56" s="1116"/>
      <c r="AUK56" s="1116"/>
      <c r="AUL56" s="1116"/>
      <c r="AUM56" s="1116"/>
      <c r="AUN56" s="1116"/>
      <c r="AUO56" s="1116"/>
      <c r="AUP56" s="1116"/>
      <c r="AUQ56" s="1116"/>
      <c r="AUR56" s="1116"/>
      <c r="AUS56" s="1116"/>
      <c r="AUT56" s="1116"/>
      <c r="AUU56" s="1116"/>
      <c r="AUV56" s="1116"/>
      <c r="AUW56" s="1116"/>
      <c r="AUX56" s="1116"/>
      <c r="AUY56" s="1116"/>
      <c r="AUZ56" s="1116"/>
      <c r="AVA56" s="1116"/>
      <c r="AVB56" s="1116"/>
      <c r="AVC56" s="1116"/>
      <c r="AVD56" s="1116"/>
      <c r="AVE56" s="1116"/>
      <c r="AVF56" s="1116"/>
      <c r="AVG56" s="1116"/>
      <c r="AVH56" s="1116"/>
      <c r="AVI56" s="1116"/>
      <c r="AVJ56" s="1116"/>
      <c r="AVK56" s="1116"/>
      <c r="AVL56" s="1116"/>
      <c r="AVM56" s="1116"/>
      <c r="AVN56" s="1116"/>
      <c r="AVO56" s="1116"/>
      <c r="AVP56" s="1116"/>
      <c r="AVQ56" s="1116"/>
      <c r="AVR56" s="1116"/>
      <c r="AVS56" s="1116"/>
      <c r="AVT56" s="1116"/>
      <c r="AVU56" s="1116"/>
      <c r="AVV56" s="1116"/>
      <c r="AVW56" s="1116"/>
      <c r="AVX56" s="1116"/>
      <c r="AVY56" s="1116"/>
      <c r="AVZ56" s="1116"/>
      <c r="AWA56" s="1116"/>
      <c r="AWB56" s="1116"/>
      <c r="AWC56" s="1116"/>
      <c r="AWD56" s="1116"/>
      <c r="AWE56" s="1116"/>
      <c r="AWF56" s="1116"/>
      <c r="AWG56" s="1116"/>
      <c r="AWH56" s="1116"/>
      <c r="AWI56" s="1116"/>
      <c r="AWJ56" s="1116"/>
      <c r="AWK56" s="1116"/>
      <c r="AWL56" s="1116"/>
      <c r="AWM56" s="1116"/>
      <c r="AWN56" s="1116"/>
      <c r="AWO56" s="1116"/>
      <c r="AWP56" s="1116"/>
      <c r="AWQ56" s="1116"/>
      <c r="AWR56" s="1116"/>
      <c r="AWS56" s="1116"/>
      <c r="AWT56" s="1116"/>
      <c r="AWU56" s="1116"/>
      <c r="AWV56" s="1116"/>
      <c r="AWW56" s="1116"/>
      <c r="AWX56" s="1116"/>
      <c r="AWY56" s="1116"/>
      <c r="AWZ56" s="1116"/>
      <c r="AXA56" s="1116"/>
      <c r="AXB56" s="1116"/>
      <c r="AXC56" s="1116"/>
      <c r="AXD56" s="1116"/>
      <c r="AXE56" s="1116"/>
      <c r="AXF56" s="1116"/>
      <c r="AXG56" s="1116"/>
      <c r="AXH56" s="1116"/>
      <c r="AXI56" s="1116"/>
      <c r="AXJ56" s="1116"/>
      <c r="AXK56" s="1116"/>
      <c r="AXL56" s="1116"/>
      <c r="AXM56" s="1116"/>
      <c r="AXN56" s="1116"/>
      <c r="AXO56" s="1116"/>
      <c r="AXP56" s="1116"/>
      <c r="AXQ56" s="1116"/>
      <c r="AXR56" s="1116"/>
      <c r="AXS56" s="1116"/>
      <c r="AXT56" s="1116"/>
      <c r="AXU56" s="1116"/>
      <c r="AXV56" s="1116"/>
      <c r="AXW56" s="1116"/>
      <c r="AXX56" s="1116"/>
      <c r="AXY56" s="1116"/>
      <c r="AXZ56" s="1116"/>
      <c r="AYA56" s="1116"/>
      <c r="AYB56" s="1116"/>
      <c r="AYC56" s="1116"/>
      <c r="AYD56" s="1116"/>
      <c r="AYE56" s="1116"/>
      <c r="AYF56" s="1116"/>
      <c r="AYG56" s="1116"/>
      <c r="AYH56" s="1116"/>
      <c r="AYI56" s="1116"/>
      <c r="AYJ56" s="1116"/>
      <c r="AYK56" s="1116"/>
      <c r="AYL56" s="1116"/>
      <c r="AYM56" s="1116"/>
      <c r="AYN56" s="1116"/>
      <c r="AYO56" s="1116"/>
      <c r="AYP56" s="1116"/>
      <c r="AYQ56" s="1116"/>
      <c r="AYR56" s="1116"/>
      <c r="AYS56" s="1116"/>
      <c r="AYT56" s="1116"/>
      <c r="AYU56" s="1116"/>
      <c r="AYV56" s="1116"/>
      <c r="AYW56" s="1116"/>
      <c r="AYX56" s="1116"/>
      <c r="AYY56" s="1116"/>
      <c r="AYZ56" s="1116"/>
      <c r="AZA56" s="1116"/>
      <c r="AZB56" s="1116"/>
      <c r="AZC56" s="1116"/>
      <c r="AZD56" s="1116"/>
      <c r="AZE56" s="1116"/>
      <c r="AZF56" s="1116"/>
      <c r="AZG56" s="1116"/>
      <c r="AZH56" s="1116"/>
      <c r="AZI56" s="1116"/>
      <c r="AZJ56" s="1116"/>
      <c r="AZK56" s="1116"/>
      <c r="AZL56" s="1116"/>
      <c r="AZM56" s="1116"/>
      <c r="AZN56" s="1116"/>
      <c r="AZO56" s="1116"/>
      <c r="AZP56" s="1116"/>
      <c r="AZQ56" s="1116"/>
      <c r="AZR56" s="1116"/>
      <c r="AZS56" s="1116"/>
      <c r="AZT56" s="1116"/>
      <c r="AZU56" s="1116"/>
      <c r="AZV56" s="1116"/>
      <c r="AZW56" s="1116"/>
      <c r="AZX56" s="1116"/>
      <c r="AZY56" s="1116"/>
      <c r="AZZ56" s="1116"/>
      <c r="BAA56" s="1116"/>
      <c r="BAB56" s="1116"/>
      <c r="BAC56" s="1116"/>
      <c r="BAD56" s="1116"/>
      <c r="BAE56" s="1116"/>
      <c r="BAF56" s="1116"/>
      <c r="BAG56" s="1116"/>
      <c r="BAH56" s="1116"/>
      <c r="BAI56" s="1116"/>
      <c r="BAJ56" s="1116"/>
      <c r="BAK56" s="1116"/>
      <c r="BAL56" s="1116"/>
      <c r="BAM56" s="1116"/>
      <c r="BAN56" s="1116"/>
      <c r="BAO56" s="1116"/>
      <c r="BAP56" s="1116"/>
      <c r="BAQ56" s="1116"/>
      <c r="BAR56" s="1116"/>
      <c r="BAS56" s="1116"/>
      <c r="BAT56" s="1116"/>
      <c r="BAU56" s="1116"/>
      <c r="BAV56" s="1116"/>
      <c r="BAW56" s="1116"/>
      <c r="BAX56" s="1116"/>
      <c r="BAY56" s="1116"/>
      <c r="BAZ56" s="1116"/>
      <c r="BBA56" s="1116"/>
      <c r="BBB56" s="1116"/>
      <c r="BBC56" s="1116"/>
      <c r="BBD56" s="1116"/>
      <c r="BBE56" s="1116"/>
      <c r="BBF56" s="1116"/>
      <c r="BBG56" s="1116"/>
      <c r="BBH56" s="1116"/>
      <c r="BBI56" s="1116"/>
      <c r="BBJ56" s="1116"/>
      <c r="BBK56" s="1116"/>
      <c r="BBL56" s="1116"/>
      <c r="BBM56" s="1116"/>
      <c r="BBN56" s="1116"/>
      <c r="BBO56" s="1116"/>
      <c r="BBP56" s="1116"/>
      <c r="BBQ56" s="1116"/>
      <c r="BBR56" s="1116"/>
      <c r="BBS56" s="1116"/>
      <c r="BBT56" s="1116"/>
      <c r="BBU56" s="1116"/>
      <c r="BBV56" s="1116"/>
      <c r="BBW56" s="1116"/>
      <c r="BBX56" s="1116"/>
      <c r="BBY56" s="1116"/>
      <c r="BBZ56" s="1116"/>
      <c r="BCA56" s="1116"/>
      <c r="BCB56" s="1116"/>
      <c r="BCC56" s="1116"/>
      <c r="BCD56" s="1116"/>
      <c r="BCE56" s="1116"/>
      <c r="BCF56" s="1116"/>
      <c r="BCG56" s="1116"/>
      <c r="BCH56" s="1116"/>
      <c r="BCI56" s="1116"/>
      <c r="BCJ56" s="1116"/>
      <c r="BCK56" s="1116"/>
      <c r="BCL56" s="1116"/>
      <c r="BCM56" s="1116"/>
      <c r="BCN56" s="1116"/>
      <c r="BCO56" s="1116"/>
      <c r="BCP56" s="1116"/>
      <c r="BCQ56" s="1116"/>
      <c r="BCR56" s="1116"/>
      <c r="BCS56" s="1116"/>
      <c r="BCT56" s="1116"/>
      <c r="BCU56" s="1116"/>
      <c r="BCV56" s="1116"/>
      <c r="BCW56" s="1116"/>
      <c r="BCX56" s="1116"/>
      <c r="BCY56" s="1116"/>
      <c r="BCZ56" s="1116"/>
      <c r="BDA56" s="1116"/>
      <c r="BDB56" s="1116"/>
      <c r="BDC56" s="1116"/>
      <c r="BDD56" s="1116"/>
      <c r="BDE56" s="1116"/>
      <c r="BDF56" s="1116"/>
      <c r="BDG56" s="1116"/>
      <c r="BDH56" s="1116"/>
      <c r="BDI56" s="1116"/>
      <c r="BDJ56" s="1116"/>
      <c r="BDK56" s="1116"/>
      <c r="BDL56" s="1116"/>
      <c r="BDM56" s="1116"/>
      <c r="BDN56" s="1116"/>
      <c r="BDO56" s="1116"/>
      <c r="BDP56" s="1116"/>
      <c r="BDQ56" s="1116"/>
      <c r="BDR56" s="1116"/>
      <c r="BDS56" s="1116"/>
      <c r="BDT56" s="1116"/>
      <c r="BDU56" s="1116"/>
      <c r="BDV56" s="1116"/>
      <c r="BDW56" s="1116"/>
      <c r="BDX56" s="1116"/>
      <c r="BDY56" s="1116"/>
      <c r="BDZ56" s="1116"/>
      <c r="BEA56" s="1116"/>
      <c r="BEB56" s="1116"/>
      <c r="BEC56" s="1116"/>
      <c r="BED56" s="1116"/>
      <c r="BEE56" s="1116"/>
      <c r="BEF56" s="1116"/>
      <c r="BEG56" s="1116"/>
      <c r="BEH56" s="1116"/>
      <c r="BEI56" s="1116"/>
      <c r="BEJ56" s="1116"/>
      <c r="BEK56" s="1116"/>
      <c r="BEL56" s="1116"/>
      <c r="BEM56" s="1116"/>
      <c r="BEN56" s="1116"/>
      <c r="BEO56" s="1116"/>
      <c r="BEP56" s="1116"/>
      <c r="BEQ56" s="1116"/>
      <c r="BER56" s="1116"/>
      <c r="BES56" s="1116"/>
      <c r="BET56" s="1116"/>
      <c r="BEU56" s="1116"/>
      <c r="BEV56" s="1116"/>
      <c r="BEW56" s="1116"/>
      <c r="BEX56" s="1116"/>
      <c r="BEY56" s="1116"/>
      <c r="BEZ56" s="1116"/>
      <c r="BFA56" s="1116"/>
      <c r="BFB56" s="1116"/>
      <c r="BFC56" s="1116"/>
      <c r="BFD56" s="1116"/>
      <c r="BFE56" s="1116"/>
      <c r="BFF56" s="1116"/>
      <c r="BFG56" s="1116"/>
      <c r="BFH56" s="1116"/>
      <c r="BFI56" s="1116"/>
      <c r="BFJ56" s="1116"/>
      <c r="BFK56" s="1116"/>
      <c r="BFL56" s="1116"/>
      <c r="BFM56" s="1116"/>
      <c r="BFN56" s="1116"/>
      <c r="BFO56" s="1116"/>
      <c r="BFP56" s="1116"/>
      <c r="BFQ56" s="1116"/>
      <c r="BFR56" s="1116"/>
      <c r="BFS56" s="1116"/>
      <c r="BFT56" s="1116"/>
      <c r="BFU56" s="1116"/>
      <c r="BFV56" s="1116"/>
      <c r="BFW56" s="1116"/>
      <c r="BFX56" s="1116"/>
      <c r="BFY56" s="1116"/>
      <c r="BFZ56" s="1116"/>
      <c r="BGA56" s="1116"/>
      <c r="BGB56" s="1116"/>
      <c r="BGC56" s="1116"/>
      <c r="BGD56" s="1116"/>
      <c r="BGE56" s="1116"/>
      <c r="BGF56" s="1116"/>
      <c r="BGG56" s="1116"/>
      <c r="BGH56" s="1116"/>
      <c r="BGI56" s="1116"/>
      <c r="BGJ56" s="1116"/>
      <c r="BGK56" s="1116"/>
      <c r="BGL56" s="1116"/>
      <c r="BGM56" s="1116"/>
      <c r="BGN56" s="1116"/>
      <c r="BGO56" s="1116"/>
      <c r="BGP56" s="1116"/>
      <c r="BGQ56" s="1116"/>
      <c r="BGR56" s="1116"/>
      <c r="BGS56" s="1116"/>
      <c r="BGT56" s="1116"/>
      <c r="BGU56" s="1116"/>
      <c r="BGV56" s="1116"/>
      <c r="BGW56" s="1116"/>
      <c r="BGX56" s="1116"/>
      <c r="BGY56" s="1116"/>
      <c r="BGZ56" s="1116"/>
      <c r="BHA56" s="1116"/>
      <c r="BHB56" s="1116"/>
      <c r="BHC56" s="1116"/>
      <c r="BHD56" s="1116"/>
      <c r="BHE56" s="1116"/>
      <c r="BHF56" s="1116"/>
      <c r="BHG56" s="1116"/>
      <c r="BHH56" s="1116"/>
      <c r="BHI56" s="1116"/>
      <c r="BHJ56" s="1116"/>
      <c r="BHK56" s="1116"/>
      <c r="BHL56" s="1116"/>
      <c r="BHM56" s="1116"/>
      <c r="BHN56" s="1116"/>
      <c r="BHO56" s="1116"/>
      <c r="BHP56" s="1116"/>
      <c r="BHQ56" s="1116"/>
      <c r="BHR56" s="1116"/>
      <c r="BHS56" s="1116"/>
      <c r="BHT56" s="1116"/>
      <c r="BHU56" s="1116"/>
      <c r="BHV56" s="1116"/>
      <c r="BHW56" s="1116"/>
      <c r="BHX56" s="1116"/>
      <c r="BHY56" s="1116"/>
      <c r="BHZ56" s="1116"/>
      <c r="BIA56" s="1116"/>
      <c r="BIB56" s="1116"/>
      <c r="BIC56" s="1116"/>
      <c r="BID56" s="1116"/>
      <c r="BIE56" s="1116"/>
      <c r="BIF56" s="1116"/>
      <c r="BIG56" s="1116"/>
      <c r="BIH56" s="1116"/>
      <c r="BII56" s="1116"/>
      <c r="BIJ56" s="1116"/>
      <c r="BIK56" s="1116"/>
      <c r="BIL56" s="1116"/>
      <c r="BIM56" s="1116"/>
      <c r="BIN56" s="1116"/>
      <c r="BIO56" s="1116"/>
      <c r="BIP56" s="1116"/>
      <c r="BIQ56" s="1116"/>
      <c r="BIR56" s="1116"/>
      <c r="BIS56" s="1116"/>
      <c r="BIT56" s="1116"/>
      <c r="BIU56" s="1116"/>
      <c r="BIV56" s="1116"/>
      <c r="BIW56" s="1116"/>
      <c r="BIX56" s="1116"/>
      <c r="BIY56" s="1116"/>
      <c r="BIZ56" s="1116"/>
      <c r="BJA56" s="1116"/>
      <c r="BJB56" s="1116"/>
      <c r="BJC56" s="1116"/>
      <c r="BJD56" s="1116"/>
      <c r="BJE56" s="1116"/>
      <c r="BJF56" s="1116"/>
      <c r="BJG56" s="1116"/>
      <c r="BJH56" s="1116"/>
      <c r="BJI56" s="1116"/>
      <c r="BJJ56" s="1116"/>
      <c r="BJK56" s="1116"/>
      <c r="BJL56" s="1116"/>
      <c r="BJM56" s="1116"/>
      <c r="BJN56" s="1116"/>
      <c r="BJO56" s="1116"/>
      <c r="BJP56" s="1116"/>
      <c r="BJQ56" s="1116"/>
      <c r="BJR56" s="1116"/>
      <c r="BJS56" s="1116"/>
      <c r="BJT56" s="1116"/>
      <c r="BJU56" s="1116"/>
      <c r="BJV56" s="1116"/>
      <c r="BJW56" s="1116"/>
      <c r="BJX56" s="1116"/>
      <c r="BJY56" s="1116"/>
      <c r="BJZ56" s="1116"/>
      <c r="BKA56" s="1116"/>
      <c r="BKB56" s="1116"/>
      <c r="BKC56" s="1116"/>
      <c r="BKD56" s="1116"/>
      <c r="BKE56" s="1116"/>
      <c r="BKF56" s="1116"/>
      <c r="BKG56" s="1116"/>
      <c r="BKH56" s="1116"/>
      <c r="BKI56" s="1116"/>
      <c r="BKJ56" s="1116"/>
      <c r="BKK56" s="1116"/>
      <c r="BKL56" s="1116"/>
      <c r="BKM56" s="1116"/>
      <c r="BKN56" s="1116"/>
      <c r="BKO56" s="1116"/>
      <c r="BKP56" s="1116"/>
      <c r="BKQ56" s="1116"/>
      <c r="BKR56" s="1116"/>
      <c r="BKS56" s="1116"/>
      <c r="BKT56" s="1116"/>
      <c r="BKU56" s="1116"/>
      <c r="BKV56" s="1116"/>
      <c r="BKW56" s="1116"/>
      <c r="BKX56" s="1116"/>
      <c r="BKY56" s="1116"/>
      <c r="BKZ56" s="1116"/>
      <c r="BLA56" s="1116"/>
      <c r="BLB56" s="1116"/>
      <c r="BLC56" s="1116"/>
      <c r="BLD56" s="1116"/>
      <c r="BLE56" s="1116"/>
      <c r="BLF56" s="1116"/>
      <c r="BLG56" s="1116"/>
      <c r="BLH56" s="1116"/>
      <c r="BLI56" s="1116"/>
      <c r="BLJ56" s="1116"/>
      <c r="BLK56" s="1116"/>
      <c r="BLL56" s="1116"/>
      <c r="BLM56" s="1116"/>
      <c r="BLN56" s="1116"/>
      <c r="BLO56" s="1116"/>
      <c r="BLP56" s="1116"/>
      <c r="BLQ56" s="1116"/>
      <c r="BLR56" s="1116"/>
      <c r="BLS56" s="1116"/>
      <c r="BLT56" s="1116"/>
      <c r="BLU56" s="1116"/>
      <c r="BLV56" s="1116"/>
      <c r="BLW56" s="1116"/>
      <c r="BLX56" s="1116"/>
      <c r="BLY56" s="1116"/>
      <c r="BLZ56" s="1116"/>
      <c r="BMA56" s="1116"/>
      <c r="BMB56" s="1116"/>
      <c r="BMC56" s="1116"/>
      <c r="BMD56" s="1116"/>
      <c r="BME56" s="1116"/>
      <c r="BMF56" s="1116"/>
      <c r="BMG56" s="1116"/>
      <c r="BMH56" s="1116"/>
      <c r="BMI56" s="1116"/>
      <c r="BMJ56" s="1116"/>
      <c r="BMK56" s="1116"/>
      <c r="BML56" s="1116"/>
      <c r="BMM56" s="1116"/>
      <c r="BMN56" s="1116"/>
      <c r="BMO56" s="1116"/>
      <c r="BMP56" s="1116"/>
      <c r="BMQ56" s="1116"/>
      <c r="BMR56" s="1116"/>
      <c r="BMS56" s="1116"/>
      <c r="BMT56" s="1116"/>
      <c r="BMU56" s="1116"/>
      <c r="BMV56" s="1116"/>
      <c r="BMW56" s="1116"/>
      <c r="BMX56" s="1116"/>
      <c r="BMY56" s="1116"/>
      <c r="BMZ56" s="1116"/>
      <c r="BNA56" s="1116"/>
      <c r="BNB56" s="1116"/>
      <c r="BNC56" s="1116"/>
      <c r="BND56" s="1116"/>
      <c r="BNE56" s="1116"/>
      <c r="BNF56" s="1116"/>
      <c r="BNG56" s="1116"/>
      <c r="BNH56" s="1116"/>
      <c r="BNI56" s="1116"/>
      <c r="BNJ56" s="1116"/>
      <c r="BNK56" s="1116"/>
      <c r="BNL56" s="1116"/>
      <c r="BNM56" s="1116"/>
      <c r="BNN56" s="1116"/>
      <c r="BNO56" s="1116"/>
      <c r="BNP56" s="1116"/>
      <c r="BNQ56" s="1116"/>
      <c r="BNR56" s="1116"/>
      <c r="BNS56" s="1116"/>
      <c r="BNT56" s="1116"/>
      <c r="BNU56" s="1116"/>
      <c r="BNV56" s="1116"/>
      <c r="BNW56" s="1116"/>
      <c r="BNX56" s="1116"/>
      <c r="BNY56" s="1116"/>
      <c r="BNZ56" s="1116"/>
      <c r="BOA56" s="1116"/>
      <c r="BOB56" s="1116"/>
      <c r="BOC56" s="1116"/>
      <c r="BOD56" s="1116"/>
      <c r="BOE56" s="1116"/>
      <c r="BOF56" s="1116"/>
      <c r="BOG56" s="1116"/>
      <c r="BOH56" s="1116"/>
      <c r="BOI56" s="1116"/>
      <c r="BOJ56" s="1116"/>
      <c r="BOK56" s="1116"/>
      <c r="BOL56" s="1116"/>
      <c r="BOM56" s="1116"/>
      <c r="BON56" s="1116"/>
      <c r="BOO56" s="1116"/>
      <c r="BOP56" s="1116"/>
      <c r="BOQ56" s="1116"/>
      <c r="BOR56" s="1116"/>
      <c r="BOS56" s="1116"/>
      <c r="BOT56" s="1116"/>
      <c r="BOU56" s="1116"/>
      <c r="BOV56" s="1116"/>
      <c r="BOW56" s="1116"/>
      <c r="BOX56" s="1116"/>
      <c r="BOY56" s="1116"/>
      <c r="BOZ56" s="1116"/>
      <c r="BPA56" s="1116"/>
      <c r="BPB56" s="1116"/>
      <c r="BPC56" s="1116"/>
      <c r="BPD56" s="1116"/>
      <c r="BPE56" s="1116"/>
      <c r="BPF56" s="1116"/>
      <c r="BPG56" s="1116"/>
      <c r="BPH56" s="1116"/>
      <c r="BPI56" s="1116"/>
      <c r="BPJ56" s="1116"/>
      <c r="BPK56" s="1116"/>
      <c r="BPL56" s="1116"/>
      <c r="BPM56" s="1116"/>
      <c r="BPN56" s="1116"/>
      <c r="BPO56" s="1116"/>
      <c r="BPP56" s="1116"/>
      <c r="BPQ56" s="1116"/>
      <c r="BPR56" s="1116"/>
      <c r="BPS56" s="1116"/>
      <c r="BPT56" s="1116"/>
      <c r="BPU56" s="1116"/>
      <c r="BPV56" s="1116"/>
      <c r="BPW56" s="1116"/>
      <c r="BPX56" s="1116"/>
      <c r="BPY56" s="1116"/>
      <c r="BPZ56" s="1116"/>
      <c r="BQA56" s="1116"/>
      <c r="BQB56" s="1116"/>
      <c r="BQC56" s="1116"/>
      <c r="BQD56" s="1116"/>
      <c r="BQE56" s="1116"/>
      <c r="BQF56" s="1116"/>
      <c r="BQG56" s="1116"/>
      <c r="BQH56" s="1116"/>
      <c r="BQI56" s="1116"/>
      <c r="BQJ56" s="1116"/>
      <c r="BQK56" s="1116"/>
      <c r="BQL56" s="1116"/>
      <c r="BQM56" s="1116"/>
      <c r="BQN56" s="1116"/>
      <c r="BQO56" s="1116"/>
      <c r="BQP56" s="1116"/>
      <c r="BQQ56" s="1116"/>
      <c r="BQR56" s="1116"/>
      <c r="BQS56" s="1116"/>
      <c r="BQT56" s="1116"/>
      <c r="BQU56" s="1116"/>
      <c r="BQV56" s="1116"/>
      <c r="BQW56" s="1116"/>
      <c r="BQX56" s="1116"/>
      <c r="BQY56" s="1116"/>
      <c r="BQZ56" s="1116"/>
      <c r="BRA56" s="1116"/>
      <c r="BRB56" s="1116"/>
      <c r="BRC56" s="1116"/>
      <c r="BRD56" s="1116"/>
      <c r="BRE56" s="1116"/>
      <c r="BRF56" s="1116"/>
      <c r="BRG56" s="1116"/>
      <c r="BRH56" s="1116"/>
      <c r="BRI56" s="1116"/>
      <c r="BRJ56" s="1116"/>
      <c r="BRK56" s="1116"/>
      <c r="BRL56" s="1116"/>
      <c r="BRM56" s="1116"/>
      <c r="BRN56" s="1116"/>
      <c r="BRO56" s="1116"/>
      <c r="BRP56" s="1116"/>
      <c r="BRQ56" s="1116"/>
      <c r="BRR56" s="1116"/>
      <c r="BRS56" s="1116"/>
      <c r="BRT56" s="1116"/>
      <c r="BRU56" s="1116"/>
      <c r="BRV56" s="1116"/>
      <c r="BRW56" s="1116"/>
      <c r="BRX56" s="1116"/>
      <c r="BRY56" s="1116"/>
      <c r="BRZ56" s="1116"/>
      <c r="BSA56" s="1116"/>
      <c r="BSB56" s="1116"/>
      <c r="BSC56" s="1116"/>
      <c r="BSD56" s="1116"/>
      <c r="BSE56" s="1116"/>
      <c r="BSF56" s="1116"/>
      <c r="BSG56" s="1116"/>
      <c r="BSH56" s="1116"/>
      <c r="BSI56" s="1116"/>
      <c r="BSJ56" s="1116"/>
      <c r="BSK56" s="1116"/>
      <c r="BSL56" s="1116"/>
      <c r="BSM56" s="1116"/>
      <c r="BSN56" s="1116"/>
      <c r="BSO56" s="1116"/>
      <c r="BSP56" s="1116"/>
      <c r="BSQ56" s="1116"/>
      <c r="BSR56" s="1116"/>
      <c r="BSS56" s="1116"/>
      <c r="BST56" s="1116"/>
      <c r="BSU56" s="1116"/>
      <c r="BSV56" s="1116"/>
      <c r="BSW56" s="1116"/>
      <c r="BSX56" s="1116"/>
      <c r="BSY56" s="1116"/>
      <c r="BSZ56" s="1116"/>
      <c r="BTA56" s="1116"/>
      <c r="BTB56" s="1116"/>
      <c r="BTC56" s="1116"/>
      <c r="BTD56" s="1116"/>
      <c r="BTE56" s="1116"/>
      <c r="BTF56" s="1116"/>
      <c r="BTG56" s="1116"/>
      <c r="BTH56" s="1116"/>
      <c r="BTI56" s="1116"/>
      <c r="BTJ56" s="1116"/>
      <c r="BTK56" s="1116"/>
      <c r="BTL56" s="1116"/>
      <c r="BTM56" s="1116"/>
      <c r="BTN56" s="1116"/>
      <c r="BTO56" s="1116"/>
      <c r="BTP56" s="1116"/>
      <c r="BTQ56" s="1116"/>
      <c r="BTR56" s="1116"/>
      <c r="BTS56" s="1116"/>
      <c r="BTT56" s="1116"/>
      <c r="BTU56" s="1116"/>
      <c r="BTV56" s="1116"/>
      <c r="BTW56" s="1116"/>
      <c r="BTX56" s="1116"/>
      <c r="BTY56" s="1116"/>
      <c r="BTZ56" s="1116"/>
      <c r="BUA56" s="1116"/>
      <c r="BUB56" s="1116"/>
      <c r="BUC56" s="1116"/>
      <c r="BUD56" s="1116"/>
      <c r="BUE56" s="1116"/>
      <c r="BUF56" s="1116"/>
      <c r="BUG56" s="1116"/>
      <c r="BUH56" s="1116"/>
      <c r="BUI56" s="1116"/>
      <c r="BUJ56" s="1116"/>
      <c r="BUK56" s="1116"/>
      <c r="BUL56" s="1116"/>
      <c r="BUM56" s="1116"/>
      <c r="BUN56" s="1116"/>
      <c r="BUO56" s="1116"/>
      <c r="BUP56" s="1116"/>
      <c r="BUQ56" s="1116"/>
      <c r="BUR56" s="1116"/>
      <c r="BUS56" s="1116"/>
      <c r="BUT56" s="1116"/>
      <c r="BUU56" s="1116"/>
      <c r="BUV56" s="1116"/>
      <c r="BUW56" s="1116"/>
      <c r="BUX56" s="1116"/>
      <c r="BUY56" s="1116"/>
      <c r="BUZ56" s="1116"/>
      <c r="BVA56" s="1116"/>
      <c r="BVB56" s="1116"/>
      <c r="BVC56" s="1116"/>
      <c r="BVD56" s="1116"/>
      <c r="BVE56" s="1116"/>
      <c r="BVF56" s="1116"/>
      <c r="BVG56" s="1116"/>
      <c r="BVH56" s="1116"/>
      <c r="BVI56" s="1116"/>
      <c r="BVJ56" s="1116"/>
      <c r="BVK56" s="1116"/>
      <c r="BVL56" s="1116"/>
      <c r="BVM56" s="1116"/>
      <c r="BVN56" s="1116"/>
      <c r="BVO56" s="1116"/>
      <c r="BVP56" s="1116"/>
      <c r="BVQ56" s="1116"/>
      <c r="BVR56" s="1116"/>
      <c r="BVS56" s="1116"/>
      <c r="BVT56" s="1116"/>
      <c r="BVU56" s="1116"/>
      <c r="BVV56" s="1116"/>
      <c r="BVW56" s="1116"/>
      <c r="BVX56" s="1116"/>
      <c r="BVY56" s="1116"/>
      <c r="BVZ56" s="1116"/>
      <c r="BWA56" s="1116"/>
      <c r="BWB56" s="1116"/>
      <c r="BWC56" s="1116"/>
      <c r="BWD56" s="1116"/>
      <c r="BWE56" s="1116"/>
      <c r="BWF56" s="1116"/>
      <c r="BWG56" s="1116"/>
      <c r="BWH56" s="1116"/>
      <c r="BWI56" s="1116"/>
      <c r="BWJ56" s="1116"/>
      <c r="BWK56" s="1116"/>
      <c r="BWL56" s="1116"/>
      <c r="BWM56" s="1116"/>
      <c r="BWN56" s="1116"/>
      <c r="BWO56" s="1116"/>
      <c r="BWP56" s="1116"/>
      <c r="BWQ56" s="1116"/>
      <c r="BWR56" s="1116"/>
      <c r="BWS56" s="1116"/>
      <c r="BWT56" s="1116"/>
      <c r="BWU56" s="1116"/>
      <c r="BWV56" s="1116"/>
      <c r="BWW56" s="1116"/>
      <c r="BWX56" s="1116"/>
      <c r="BWY56" s="1116"/>
      <c r="BWZ56" s="1116"/>
      <c r="BXA56" s="1116"/>
      <c r="BXB56" s="1116"/>
      <c r="BXC56" s="1116"/>
      <c r="BXD56" s="1116"/>
      <c r="BXE56" s="1116"/>
      <c r="BXF56" s="1116"/>
      <c r="BXG56" s="1116"/>
      <c r="BXH56" s="1116"/>
      <c r="BXI56" s="1116"/>
      <c r="BXJ56" s="1116"/>
      <c r="BXK56" s="1116"/>
      <c r="BXL56" s="1116"/>
      <c r="BXM56" s="1116"/>
      <c r="BXN56" s="1116"/>
      <c r="BXO56" s="1116"/>
      <c r="BXP56" s="1116"/>
      <c r="BXQ56" s="1116"/>
      <c r="BXR56" s="1116"/>
      <c r="BXS56" s="1116"/>
      <c r="BXT56" s="1116"/>
      <c r="BXU56" s="1116"/>
      <c r="BXV56" s="1116"/>
      <c r="BXW56" s="1116"/>
      <c r="BXX56" s="1116"/>
      <c r="BXY56" s="1116"/>
      <c r="BXZ56" s="1116"/>
      <c r="BYA56" s="1116"/>
      <c r="BYB56" s="1116"/>
      <c r="BYC56" s="1116"/>
      <c r="BYD56" s="1116"/>
      <c r="BYE56" s="1116"/>
      <c r="BYF56" s="1116"/>
      <c r="BYG56" s="1116"/>
      <c r="BYH56" s="1116"/>
      <c r="BYI56" s="1116"/>
      <c r="BYJ56" s="1116"/>
      <c r="BYK56" s="1116"/>
      <c r="BYL56" s="1116"/>
      <c r="BYM56" s="1116"/>
      <c r="BYN56" s="1116"/>
      <c r="BYO56" s="1116"/>
      <c r="BYP56" s="1116"/>
      <c r="BYQ56" s="1116"/>
      <c r="BYR56" s="1116"/>
      <c r="BYS56" s="1116"/>
      <c r="BYT56" s="1116"/>
      <c r="BYU56" s="1116"/>
      <c r="BYV56" s="1116"/>
      <c r="BYW56" s="1116"/>
      <c r="BYX56" s="1116"/>
      <c r="BYY56" s="1116"/>
      <c r="BYZ56" s="1116"/>
      <c r="BZA56" s="1116"/>
      <c r="BZB56" s="1116"/>
      <c r="BZC56" s="1116"/>
      <c r="BZD56" s="1116"/>
      <c r="BZE56" s="1116"/>
      <c r="BZF56" s="1116"/>
      <c r="BZG56" s="1116"/>
      <c r="BZH56" s="1116"/>
      <c r="BZI56" s="1116"/>
      <c r="BZJ56" s="1116"/>
      <c r="BZK56" s="1116"/>
      <c r="BZL56" s="1116"/>
      <c r="BZM56" s="1116"/>
      <c r="BZN56" s="1116"/>
      <c r="BZO56" s="1116"/>
      <c r="BZP56" s="1116"/>
      <c r="BZQ56" s="1116"/>
      <c r="BZR56" s="1116"/>
      <c r="BZS56" s="1116"/>
      <c r="BZT56" s="1116"/>
      <c r="BZU56" s="1116"/>
      <c r="BZV56" s="1116"/>
      <c r="BZW56" s="1116"/>
      <c r="BZX56" s="1116"/>
      <c r="BZY56" s="1116"/>
      <c r="BZZ56" s="1116"/>
      <c r="CAA56" s="1116"/>
      <c r="CAB56" s="1116"/>
      <c r="CAC56" s="1116"/>
      <c r="CAD56" s="1116"/>
      <c r="CAE56" s="1116"/>
      <c r="CAF56" s="1116"/>
      <c r="CAG56" s="1116"/>
      <c r="CAH56" s="1116"/>
      <c r="CAI56" s="1116"/>
      <c r="CAJ56" s="1116"/>
      <c r="CAK56" s="1116"/>
      <c r="CAL56" s="1116"/>
      <c r="CAM56" s="1116"/>
      <c r="CAN56" s="1116"/>
      <c r="CAO56" s="1116"/>
      <c r="CAP56" s="1116"/>
      <c r="CAQ56" s="1116"/>
      <c r="CAR56" s="1116"/>
      <c r="CAS56" s="1116"/>
      <c r="CAT56" s="1116"/>
      <c r="CAU56" s="1116"/>
      <c r="CAV56" s="1116"/>
      <c r="CAW56" s="1116"/>
      <c r="CAX56" s="1116"/>
      <c r="CAY56" s="1116"/>
      <c r="CAZ56" s="1116"/>
      <c r="CBA56" s="1116"/>
      <c r="CBB56" s="1116"/>
      <c r="CBC56" s="1116"/>
      <c r="CBD56" s="1116"/>
      <c r="CBE56" s="1116"/>
      <c r="CBF56" s="1116"/>
      <c r="CBG56" s="1116"/>
      <c r="CBH56" s="1116"/>
      <c r="CBI56" s="1116"/>
      <c r="CBJ56" s="1116"/>
      <c r="CBK56" s="1116"/>
      <c r="CBL56" s="1116"/>
      <c r="CBM56" s="1116"/>
      <c r="CBN56" s="1116"/>
      <c r="CBO56" s="1116"/>
      <c r="CBP56" s="1116"/>
      <c r="CBQ56" s="1116"/>
      <c r="CBR56" s="1116"/>
      <c r="CBS56" s="1116"/>
      <c r="CBT56" s="1116"/>
      <c r="CBU56" s="1116"/>
      <c r="CBV56" s="1116"/>
      <c r="CBW56" s="1116"/>
      <c r="CBX56" s="1116"/>
      <c r="CBY56" s="1116"/>
      <c r="CBZ56" s="1116"/>
      <c r="CCA56" s="1116"/>
      <c r="CCB56" s="1116"/>
      <c r="CCC56" s="1116"/>
      <c r="CCD56" s="1116"/>
      <c r="CCE56" s="1116"/>
      <c r="CCF56" s="1116"/>
      <c r="CCG56" s="1116"/>
      <c r="CCH56" s="1116"/>
      <c r="CCI56" s="1116"/>
      <c r="CCJ56" s="1116"/>
      <c r="CCK56" s="1116"/>
      <c r="CCL56" s="1116"/>
      <c r="CCM56" s="1116"/>
      <c r="CCN56" s="1116"/>
      <c r="CCO56" s="1116"/>
      <c r="CCP56" s="1116"/>
      <c r="CCQ56" s="1116"/>
      <c r="CCR56" s="1116"/>
      <c r="CCS56" s="1116"/>
      <c r="CCT56" s="1116"/>
      <c r="CCU56" s="1116"/>
      <c r="CCV56" s="1116"/>
      <c r="CCW56" s="1116"/>
      <c r="CCX56" s="1116"/>
      <c r="CCY56" s="1116"/>
      <c r="CCZ56" s="1116"/>
      <c r="CDA56" s="1116"/>
      <c r="CDB56" s="1116"/>
      <c r="CDC56" s="1116"/>
      <c r="CDD56" s="1116"/>
      <c r="CDE56" s="1116"/>
      <c r="CDF56" s="1116"/>
      <c r="CDG56" s="1116"/>
      <c r="CDH56" s="1116"/>
      <c r="CDI56" s="1116"/>
      <c r="CDJ56" s="1116"/>
      <c r="CDK56" s="1116"/>
      <c r="CDL56" s="1116"/>
      <c r="CDM56" s="1116"/>
      <c r="CDN56" s="1116"/>
      <c r="CDO56" s="1116"/>
      <c r="CDP56" s="1116"/>
      <c r="CDQ56" s="1116"/>
      <c r="CDR56" s="1116"/>
      <c r="CDS56" s="1116"/>
      <c r="CDT56" s="1116"/>
      <c r="CDU56" s="1116"/>
      <c r="CDV56" s="1116"/>
      <c r="CDW56" s="1116"/>
      <c r="CDX56" s="1116"/>
      <c r="CDY56" s="1116"/>
      <c r="CDZ56" s="1116"/>
      <c r="CEA56" s="1116"/>
      <c r="CEB56" s="1116"/>
      <c r="CEC56" s="1116"/>
      <c r="CED56" s="1116"/>
      <c r="CEE56" s="1116"/>
      <c r="CEF56" s="1116"/>
      <c r="CEG56" s="1116"/>
      <c r="CEH56" s="1116"/>
      <c r="CEI56" s="1116"/>
      <c r="CEJ56" s="1116"/>
      <c r="CEK56" s="1116"/>
      <c r="CEL56" s="1116"/>
      <c r="CEM56" s="1116"/>
      <c r="CEN56" s="1116"/>
      <c r="CEO56" s="1116"/>
      <c r="CEP56" s="1116"/>
      <c r="CEQ56" s="1116"/>
      <c r="CER56" s="1116"/>
      <c r="CES56" s="1116"/>
      <c r="CET56" s="1116"/>
      <c r="CEU56" s="1116"/>
      <c r="CEV56" s="1116"/>
      <c r="CEW56" s="1116"/>
      <c r="CEX56" s="1116"/>
      <c r="CEY56" s="1116"/>
      <c r="CEZ56" s="1116"/>
      <c r="CFA56" s="1116"/>
      <c r="CFB56" s="1116"/>
      <c r="CFC56" s="1116"/>
      <c r="CFD56" s="1116"/>
      <c r="CFE56" s="1116"/>
      <c r="CFF56" s="1116"/>
      <c r="CFG56" s="1116"/>
      <c r="CFH56" s="1116"/>
      <c r="CFI56" s="1116"/>
      <c r="CFJ56" s="1116"/>
      <c r="CFK56" s="1116"/>
      <c r="CFL56" s="1116"/>
      <c r="CFM56" s="1116"/>
      <c r="CFN56" s="1116"/>
      <c r="CFO56" s="1116"/>
      <c r="CFP56" s="1116"/>
      <c r="CFQ56" s="1116"/>
      <c r="CFR56" s="1116"/>
      <c r="CFS56" s="1116"/>
      <c r="CFT56" s="1116"/>
      <c r="CFU56" s="1116"/>
      <c r="CFV56" s="1116"/>
      <c r="CFW56" s="1116"/>
      <c r="CFX56" s="1116"/>
      <c r="CFY56" s="1116"/>
      <c r="CFZ56" s="1116"/>
      <c r="CGA56" s="1116"/>
      <c r="CGB56" s="1116"/>
      <c r="CGC56" s="1116"/>
      <c r="CGD56" s="1116"/>
      <c r="CGE56" s="1116"/>
      <c r="CGF56" s="1116"/>
      <c r="CGG56" s="1116"/>
      <c r="CGH56" s="1116"/>
      <c r="CGI56" s="1116"/>
      <c r="CGJ56" s="1116"/>
      <c r="CGK56" s="1116"/>
      <c r="CGL56" s="1116"/>
      <c r="CGM56" s="1116"/>
      <c r="CGN56" s="1116"/>
      <c r="CGO56" s="1116"/>
      <c r="CGP56" s="1116"/>
      <c r="CGQ56" s="1116"/>
      <c r="CGR56" s="1116"/>
      <c r="CGS56" s="1116"/>
      <c r="CGT56" s="1116"/>
      <c r="CGU56" s="1116"/>
      <c r="CGV56" s="1116"/>
      <c r="CGW56" s="1116"/>
      <c r="CGX56" s="1116"/>
      <c r="CGY56" s="1116"/>
      <c r="CGZ56" s="1116"/>
      <c r="CHA56" s="1116"/>
      <c r="CHB56" s="1116"/>
      <c r="CHC56" s="1116"/>
      <c r="CHD56" s="1116"/>
      <c r="CHE56" s="1116"/>
      <c r="CHF56" s="1116"/>
      <c r="CHG56" s="1116"/>
      <c r="CHH56" s="1116"/>
      <c r="CHI56" s="1116"/>
      <c r="CHJ56" s="1116"/>
      <c r="CHK56" s="1116"/>
      <c r="CHL56" s="1116"/>
      <c r="CHM56" s="1116"/>
      <c r="CHN56" s="1116"/>
      <c r="CHO56" s="1116"/>
      <c r="CHP56" s="1116"/>
      <c r="CHQ56" s="1116"/>
      <c r="CHR56" s="1116"/>
      <c r="CHS56" s="1116"/>
      <c r="CHT56" s="1116"/>
      <c r="CHU56" s="1116"/>
      <c r="CHV56" s="1116"/>
      <c r="CHW56" s="1116"/>
      <c r="CHX56" s="1116"/>
      <c r="CHY56" s="1116"/>
      <c r="CHZ56" s="1116"/>
      <c r="CIA56" s="1116"/>
      <c r="CIB56" s="1116"/>
      <c r="CIC56" s="1116"/>
      <c r="CID56" s="1116"/>
      <c r="CIE56" s="1116"/>
      <c r="CIF56" s="1116"/>
      <c r="CIG56" s="1116"/>
      <c r="CIH56" s="1116"/>
      <c r="CII56" s="1116"/>
      <c r="CIJ56" s="1116"/>
      <c r="CIK56" s="1116"/>
      <c r="CIL56" s="1116"/>
      <c r="CIM56" s="1116"/>
      <c r="CIN56" s="1116"/>
      <c r="CIO56" s="1116"/>
      <c r="CIP56" s="1116"/>
      <c r="CIQ56" s="1116"/>
      <c r="CIR56" s="1116"/>
      <c r="CIS56" s="1116"/>
      <c r="CIT56" s="1116"/>
      <c r="CIU56" s="1116"/>
      <c r="CIV56" s="1116"/>
      <c r="CIW56" s="1116"/>
      <c r="CIX56" s="1116"/>
      <c r="CIY56" s="1116"/>
      <c r="CIZ56" s="1116"/>
      <c r="CJA56" s="1116"/>
      <c r="CJB56" s="1116"/>
      <c r="CJC56" s="1116"/>
      <c r="CJD56" s="1116"/>
      <c r="CJE56" s="1116"/>
      <c r="CJF56" s="1116"/>
      <c r="CJG56" s="1116"/>
      <c r="CJH56" s="1116"/>
      <c r="CJI56" s="1116"/>
      <c r="CJJ56" s="1116"/>
      <c r="CJK56" s="1116"/>
      <c r="CJL56" s="1116"/>
      <c r="CJM56" s="1116"/>
      <c r="CJN56" s="1116"/>
      <c r="CJO56" s="1116"/>
      <c r="CJP56" s="1116"/>
      <c r="CJQ56" s="1116"/>
      <c r="CJR56" s="1116"/>
      <c r="CJS56" s="1116"/>
      <c r="CJT56" s="1116"/>
      <c r="CJU56" s="1116"/>
      <c r="CJV56" s="1116"/>
      <c r="CJW56" s="1116"/>
      <c r="CJX56" s="1116"/>
      <c r="CJY56" s="1116"/>
      <c r="CJZ56" s="1116"/>
      <c r="CKA56" s="1116"/>
      <c r="CKB56" s="1116"/>
      <c r="CKC56" s="1116"/>
      <c r="CKD56" s="1116"/>
      <c r="CKE56" s="1116"/>
      <c r="CKF56" s="1116"/>
      <c r="CKG56" s="1116"/>
      <c r="CKH56" s="1116"/>
      <c r="CKI56" s="1116"/>
      <c r="CKJ56" s="1116"/>
      <c r="CKK56" s="1116"/>
      <c r="CKL56" s="1116"/>
      <c r="CKM56" s="1116"/>
      <c r="CKN56" s="1116"/>
      <c r="CKO56" s="1116"/>
      <c r="CKP56" s="1116"/>
      <c r="CKQ56" s="1116"/>
      <c r="CKR56" s="1116"/>
      <c r="CKS56" s="1116"/>
      <c r="CKT56" s="1116"/>
      <c r="CKU56" s="1116"/>
      <c r="CKV56" s="1116"/>
      <c r="CKW56" s="1116"/>
      <c r="CKX56" s="1116"/>
      <c r="CKY56" s="1116"/>
      <c r="CKZ56" s="1116"/>
      <c r="CLA56" s="1116"/>
      <c r="CLB56" s="1116"/>
      <c r="CLC56" s="1116"/>
      <c r="CLD56" s="1116"/>
      <c r="CLE56" s="1116"/>
      <c r="CLF56" s="1116"/>
      <c r="CLG56" s="1116"/>
      <c r="CLH56" s="1116"/>
      <c r="CLI56" s="1116"/>
      <c r="CLJ56" s="1116"/>
      <c r="CLK56" s="1116"/>
      <c r="CLL56" s="1116"/>
      <c r="CLM56" s="1116"/>
      <c r="CLN56" s="1116"/>
      <c r="CLO56" s="1116"/>
      <c r="CLP56" s="1116"/>
      <c r="CLQ56" s="1116"/>
      <c r="CLR56" s="1116"/>
      <c r="CLS56" s="1116"/>
      <c r="CLT56" s="1116"/>
      <c r="CLU56" s="1116"/>
      <c r="CLV56" s="1116"/>
      <c r="CLW56" s="1116"/>
      <c r="CLX56" s="1116"/>
      <c r="CLY56" s="1116"/>
      <c r="CLZ56" s="1116"/>
      <c r="CMA56" s="1116"/>
      <c r="CMB56" s="1116"/>
      <c r="CMC56" s="1116"/>
      <c r="CMD56" s="1116"/>
      <c r="CME56" s="1116"/>
      <c r="CMF56" s="1116"/>
      <c r="CMG56" s="1116"/>
      <c r="CMH56" s="1116"/>
      <c r="CMI56" s="1116"/>
      <c r="CMJ56" s="1116"/>
      <c r="CMK56" s="1116"/>
      <c r="CML56" s="1116"/>
      <c r="CMM56" s="1116"/>
      <c r="CMN56" s="1116"/>
      <c r="CMO56" s="1116"/>
      <c r="CMP56" s="1116"/>
      <c r="CMQ56" s="1116"/>
      <c r="CMR56" s="1116"/>
      <c r="CMS56" s="1116"/>
      <c r="CMT56" s="1116"/>
      <c r="CMU56" s="1116"/>
      <c r="CMV56" s="1116"/>
      <c r="CMW56" s="1116"/>
      <c r="CMX56" s="1116"/>
      <c r="CMY56" s="1116"/>
      <c r="CMZ56" s="1116"/>
      <c r="CNA56" s="1116"/>
      <c r="CNB56" s="1116"/>
      <c r="CNC56" s="1116"/>
      <c r="CND56" s="1116"/>
      <c r="CNE56" s="1116"/>
      <c r="CNF56" s="1116"/>
      <c r="CNG56" s="1116"/>
      <c r="CNH56" s="1116"/>
      <c r="CNI56" s="1116"/>
      <c r="CNJ56" s="1116"/>
      <c r="CNK56" s="1116"/>
      <c r="CNL56" s="1116"/>
      <c r="CNM56" s="1116"/>
      <c r="CNN56" s="1116"/>
      <c r="CNO56" s="1116"/>
      <c r="CNP56" s="1116"/>
      <c r="CNQ56" s="1116"/>
      <c r="CNR56" s="1116"/>
      <c r="CNS56" s="1116"/>
      <c r="CNT56" s="1116"/>
      <c r="CNU56" s="1116"/>
      <c r="CNV56" s="1116"/>
      <c r="CNW56" s="1116"/>
      <c r="CNX56" s="1116"/>
      <c r="CNY56" s="1116"/>
      <c r="CNZ56" s="1116"/>
      <c r="COA56" s="1116"/>
      <c r="COB56" s="1116"/>
      <c r="COC56" s="1116"/>
      <c r="COD56" s="1116"/>
      <c r="COE56" s="1116"/>
      <c r="COF56" s="1116"/>
      <c r="COG56" s="1116"/>
      <c r="COH56" s="1116"/>
      <c r="COI56" s="1116"/>
      <c r="COJ56" s="1116"/>
      <c r="COK56" s="1116"/>
      <c r="COL56" s="1116"/>
      <c r="COM56" s="1116"/>
      <c r="CON56" s="1116"/>
      <c r="COO56" s="1116"/>
      <c r="COP56" s="1116"/>
      <c r="COQ56" s="1116"/>
      <c r="COR56" s="1116"/>
      <c r="COS56" s="1116"/>
      <c r="COT56" s="1116"/>
      <c r="COU56" s="1116"/>
      <c r="COV56" s="1116"/>
      <c r="COW56" s="1116"/>
      <c r="COX56" s="1116"/>
      <c r="COY56" s="1116"/>
      <c r="COZ56" s="1116"/>
      <c r="CPA56" s="1116"/>
      <c r="CPB56" s="1116"/>
      <c r="CPC56" s="1116"/>
      <c r="CPD56" s="1116"/>
      <c r="CPE56" s="1116"/>
      <c r="CPF56" s="1116"/>
      <c r="CPG56" s="1116"/>
      <c r="CPH56" s="1116"/>
      <c r="CPI56" s="1116"/>
      <c r="CPJ56" s="1116"/>
      <c r="CPK56" s="1116"/>
      <c r="CPL56" s="1116"/>
      <c r="CPM56" s="1116"/>
      <c r="CPN56" s="1116"/>
      <c r="CPO56" s="1116"/>
      <c r="CPP56" s="1116"/>
      <c r="CPQ56" s="1116"/>
      <c r="CPR56" s="1116"/>
      <c r="CPS56" s="1116"/>
      <c r="CPT56" s="1116"/>
      <c r="CPU56" s="1116"/>
      <c r="CPV56" s="1116"/>
      <c r="CPW56" s="1116"/>
      <c r="CPX56" s="1116"/>
      <c r="CPY56" s="1116"/>
      <c r="CPZ56" s="1116"/>
      <c r="CQA56" s="1116"/>
      <c r="CQB56" s="1116"/>
      <c r="CQC56" s="1116"/>
      <c r="CQD56" s="1116"/>
      <c r="CQE56" s="1116"/>
      <c r="CQF56" s="1116"/>
      <c r="CQG56" s="1116"/>
      <c r="CQH56" s="1116"/>
      <c r="CQI56" s="1116"/>
      <c r="CQJ56" s="1116"/>
      <c r="CQK56" s="1116"/>
      <c r="CQL56" s="1116"/>
      <c r="CQM56" s="1116"/>
      <c r="CQN56" s="1116"/>
      <c r="CQO56" s="1116"/>
      <c r="CQP56" s="1116"/>
      <c r="CQQ56" s="1116"/>
      <c r="CQR56" s="1116"/>
      <c r="CQS56" s="1116"/>
      <c r="CQT56" s="1116"/>
      <c r="CQU56" s="1116"/>
      <c r="CQV56" s="1116"/>
      <c r="CQW56" s="1116"/>
      <c r="CQX56" s="1116"/>
      <c r="CQY56" s="1116"/>
      <c r="CQZ56" s="1116"/>
      <c r="CRA56" s="1116"/>
      <c r="CRB56" s="1116"/>
      <c r="CRC56" s="1116"/>
      <c r="CRD56" s="1116"/>
      <c r="CRE56" s="1116"/>
      <c r="CRF56" s="1116"/>
      <c r="CRG56" s="1116"/>
      <c r="CRH56" s="1116"/>
      <c r="CRI56" s="1116"/>
      <c r="CRJ56" s="1116"/>
      <c r="CRK56" s="1116"/>
      <c r="CRL56" s="1116"/>
      <c r="CRM56" s="1116"/>
      <c r="CRN56" s="1116"/>
      <c r="CRO56" s="1116"/>
      <c r="CRP56" s="1116"/>
      <c r="CRQ56" s="1116"/>
      <c r="CRR56" s="1116"/>
      <c r="CRS56" s="1116"/>
      <c r="CRT56" s="1116"/>
      <c r="CRU56" s="1116"/>
      <c r="CRV56" s="1116"/>
      <c r="CRW56" s="1116"/>
      <c r="CRX56" s="1116"/>
      <c r="CRY56" s="1116"/>
      <c r="CRZ56" s="1116"/>
      <c r="CSA56" s="1116"/>
      <c r="CSB56" s="1116"/>
      <c r="CSC56" s="1116"/>
      <c r="CSD56" s="1116"/>
      <c r="CSE56" s="1116"/>
      <c r="CSF56" s="1116"/>
      <c r="CSG56" s="1116"/>
      <c r="CSH56" s="1116"/>
      <c r="CSI56" s="1116"/>
      <c r="CSJ56" s="1116"/>
      <c r="CSK56" s="1116"/>
      <c r="CSL56" s="1116"/>
      <c r="CSM56" s="1116"/>
      <c r="CSN56" s="1116"/>
      <c r="CSO56" s="1116"/>
      <c r="CSP56" s="1116"/>
      <c r="CSQ56" s="1116"/>
      <c r="CSR56" s="1116"/>
      <c r="CSS56" s="1116"/>
      <c r="CST56" s="1116"/>
      <c r="CSU56" s="1116"/>
      <c r="CSV56" s="1116"/>
      <c r="CSW56" s="1116"/>
      <c r="CSX56" s="1116"/>
      <c r="CSY56" s="1116"/>
      <c r="CSZ56" s="1116"/>
      <c r="CTA56" s="1116"/>
      <c r="CTB56" s="1116"/>
      <c r="CTC56" s="1116"/>
      <c r="CTD56" s="1116"/>
      <c r="CTE56" s="1116"/>
      <c r="CTF56" s="1116"/>
      <c r="CTG56" s="1116"/>
      <c r="CTH56" s="1116"/>
      <c r="CTI56" s="1116"/>
      <c r="CTJ56" s="1116"/>
      <c r="CTK56" s="1116"/>
      <c r="CTL56" s="1116"/>
      <c r="CTM56" s="1116"/>
      <c r="CTN56" s="1116"/>
      <c r="CTO56" s="1116"/>
      <c r="CTP56" s="1116"/>
      <c r="CTQ56" s="1116"/>
      <c r="CTR56" s="1116"/>
      <c r="CTS56" s="1116"/>
      <c r="CTT56" s="1116"/>
      <c r="CTU56" s="1116"/>
      <c r="CTV56" s="1116"/>
      <c r="CTW56" s="1116"/>
      <c r="CTX56" s="1116"/>
      <c r="CTY56" s="1116"/>
      <c r="CTZ56" s="1116"/>
      <c r="CUA56" s="1116"/>
      <c r="CUB56" s="1116"/>
      <c r="CUC56" s="1116"/>
      <c r="CUD56" s="1116"/>
      <c r="CUE56" s="1116"/>
      <c r="CUF56" s="1116"/>
      <c r="CUG56" s="1116"/>
      <c r="CUH56" s="1116"/>
      <c r="CUI56" s="1116"/>
      <c r="CUJ56" s="1116"/>
      <c r="CUK56" s="1116"/>
      <c r="CUL56" s="1116"/>
      <c r="CUM56" s="1116"/>
      <c r="CUN56" s="1116"/>
      <c r="CUO56" s="1116"/>
      <c r="CUP56" s="1116"/>
      <c r="CUQ56" s="1116"/>
      <c r="CUR56" s="1116"/>
      <c r="CUS56" s="1116"/>
      <c r="CUT56" s="1116"/>
      <c r="CUU56" s="1116"/>
      <c r="CUV56" s="1116"/>
      <c r="CUW56" s="1116"/>
      <c r="CUX56" s="1116"/>
      <c r="CUY56" s="1116"/>
      <c r="CUZ56" s="1116"/>
      <c r="CVA56" s="1116"/>
      <c r="CVB56" s="1116"/>
      <c r="CVC56" s="1116"/>
      <c r="CVD56" s="1116"/>
      <c r="CVE56" s="1116"/>
      <c r="CVF56" s="1116"/>
      <c r="CVG56" s="1116"/>
      <c r="CVH56" s="1116"/>
      <c r="CVI56" s="1116"/>
      <c r="CVJ56" s="1116"/>
      <c r="CVK56" s="1116"/>
      <c r="CVL56" s="1116"/>
      <c r="CVM56" s="1116"/>
      <c r="CVN56" s="1116"/>
      <c r="CVO56" s="1116"/>
      <c r="CVP56" s="1116"/>
      <c r="CVQ56" s="1116"/>
      <c r="CVR56" s="1116"/>
      <c r="CVS56" s="1116"/>
      <c r="CVT56" s="1116"/>
      <c r="CVU56" s="1116"/>
      <c r="CVV56" s="1116"/>
      <c r="CVW56" s="1116"/>
      <c r="CVX56" s="1116"/>
      <c r="CVY56" s="1116"/>
      <c r="CVZ56" s="1116"/>
      <c r="CWA56" s="1116"/>
      <c r="CWB56" s="1116"/>
      <c r="CWC56" s="1116"/>
      <c r="CWD56" s="1116"/>
      <c r="CWE56" s="1116"/>
      <c r="CWF56" s="1116"/>
      <c r="CWG56" s="1116"/>
      <c r="CWH56" s="1116"/>
      <c r="CWI56" s="1116"/>
      <c r="CWJ56" s="1116"/>
      <c r="CWK56" s="1116"/>
      <c r="CWL56" s="1116"/>
      <c r="CWM56" s="1116"/>
      <c r="CWN56" s="1116"/>
      <c r="CWO56" s="1116"/>
      <c r="CWP56" s="1116"/>
      <c r="CWQ56" s="1116"/>
      <c r="CWR56" s="1116"/>
      <c r="CWS56" s="1116"/>
      <c r="CWT56" s="1116"/>
      <c r="CWU56" s="1116"/>
      <c r="CWV56" s="1116"/>
      <c r="CWW56" s="1116"/>
      <c r="CWX56" s="1116"/>
      <c r="CWY56" s="1116"/>
      <c r="CWZ56" s="1116"/>
      <c r="CXA56" s="1116"/>
      <c r="CXB56" s="1116"/>
      <c r="CXC56" s="1116"/>
      <c r="CXD56" s="1116"/>
      <c r="CXE56" s="1116"/>
      <c r="CXF56" s="1116"/>
      <c r="CXG56" s="1116"/>
      <c r="CXH56" s="1116"/>
      <c r="CXI56" s="1116"/>
      <c r="CXJ56" s="1116"/>
      <c r="CXK56" s="1116"/>
      <c r="CXL56" s="1116"/>
      <c r="CXM56" s="1116"/>
      <c r="CXN56" s="1116"/>
      <c r="CXO56" s="1116"/>
      <c r="CXP56" s="1116"/>
      <c r="CXQ56" s="1116"/>
      <c r="CXR56" s="1116"/>
      <c r="CXS56" s="1116"/>
      <c r="CXT56" s="1116"/>
      <c r="CXU56" s="1116"/>
      <c r="CXV56" s="1116"/>
      <c r="CXW56" s="1116"/>
      <c r="CXX56" s="1116"/>
      <c r="CXY56" s="1116"/>
      <c r="CXZ56" s="1116"/>
      <c r="CYA56" s="1116"/>
      <c r="CYB56" s="1116"/>
      <c r="CYC56" s="1116"/>
      <c r="CYD56" s="1116"/>
      <c r="CYE56" s="1116"/>
      <c r="CYF56" s="1116"/>
      <c r="CYG56" s="1116"/>
      <c r="CYH56" s="1116"/>
      <c r="CYI56" s="1116"/>
      <c r="CYJ56" s="1116"/>
      <c r="CYK56" s="1116"/>
      <c r="CYL56" s="1116"/>
      <c r="CYM56" s="1116"/>
      <c r="CYN56" s="1116"/>
      <c r="CYO56" s="1116"/>
      <c r="CYP56" s="1116"/>
      <c r="CYQ56" s="1116"/>
      <c r="CYR56" s="1116"/>
      <c r="CYS56" s="1116"/>
      <c r="CYT56" s="1116"/>
      <c r="CYU56" s="1116"/>
      <c r="CYV56" s="1116"/>
      <c r="CYW56" s="1116"/>
      <c r="CYX56" s="1116"/>
      <c r="CYY56" s="1116"/>
      <c r="CYZ56" s="1116"/>
      <c r="CZA56" s="1116"/>
      <c r="CZB56" s="1116"/>
      <c r="CZC56" s="1116"/>
      <c r="CZD56" s="1116"/>
      <c r="CZE56" s="1116"/>
      <c r="CZF56" s="1116"/>
      <c r="CZG56" s="1116"/>
      <c r="CZH56" s="1116"/>
      <c r="CZI56" s="1116"/>
      <c r="CZJ56" s="1116"/>
      <c r="CZK56" s="1116"/>
      <c r="CZL56" s="1116"/>
      <c r="CZM56" s="1116"/>
      <c r="CZN56" s="1116"/>
      <c r="CZO56" s="1116"/>
      <c r="CZP56" s="1116"/>
      <c r="CZQ56" s="1116"/>
      <c r="CZR56" s="1116"/>
      <c r="CZS56" s="1116"/>
      <c r="CZT56" s="1116"/>
      <c r="CZU56" s="1116"/>
      <c r="CZV56" s="1116"/>
      <c r="CZW56" s="1116"/>
      <c r="CZX56" s="1116"/>
      <c r="CZY56" s="1116"/>
      <c r="CZZ56" s="1116"/>
      <c r="DAA56" s="1116"/>
      <c r="DAB56" s="1116"/>
      <c r="DAC56" s="1116"/>
      <c r="DAD56" s="1116"/>
      <c r="DAE56" s="1116"/>
      <c r="DAF56" s="1116"/>
      <c r="DAG56" s="1116"/>
      <c r="DAH56" s="1116"/>
      <c r="DAI56" s="1116"/>
      <c r="DAJ56" s="1116"/>
      <c r="DAK56" s="1116"/>
      <c r="DAL56" s="1116"/>
      <c r="DAM56" s="1116"/>
      <c r="DAN56" s="1116"/>
      <c r="DAO56" s="1116"/>
      <c r="DAP56" s="1116"/>
      <c r="DAQ56" s="1116"/>
      <c r="DAR56" s="1116"/>
      <c r="DAS56" s="1116"/>
      <c r="DAT56" s="1116"/>
      <c r="DAU56" s="1116"/>
      <c r="DAV56" s="1116"/>
      <c r="DAW56" s="1116"/>
      <c r="DAX56" s="1116"/>
      <c r="DAY56" s="1116"/>
      <c r="DAZ56" s="1116"/>
      <c r="DBA56" s="1116"/>
      <c r="DBB56" s="1116"/>
      <c r="DBC56" s="1116"/>
      <c r="DBD56" s="1116"/>
      <c r="DBE56" s="1116"/>
      <c r="DBF56" s="1116"/>
      <c r="DBG56" s="1116"/>
      <c r="DBH56" s="1116"/>
      <c r="DBI56" s="1116"/>
      <c r="DBJ56" s="1116"/>
      <c r="DBK56" s="1116"/>
      <c r="DBL56" s="1116"/>
      <c r="DBM56" s="1116"/>
      <c r="DBN56" s="1116"/>
      <c r="DBO56" s="1116"/>
      <c r="DBP56" s="1116"/>
      <c r="DBQ56" s="1116"/>
      <c r="DBR56" s="1116"/>
      <c r="DBS56" s="1116"/>
      <c r="DBT56" s="1116"/>
      <c r="DBU56" s="1116"/>
      <c r="DBV56" s="1116"/>
      <c r="DBW56" s="1116"/>
      <c r="DBX56" s="1116"/>
      <c r="DBY56" s="1116"/>
      <c r="DBZ56" s="1116"/>
      <c r="DCA56" s="1116"/>
      <c r="DCB56" s="1116"/>
      <c r="DCC56" s="1116"/>
      <c r="DCD56" s="1116"/>
      <c r="DCE56" s="1116"/>
      <c r="DCF56" s="1116"/>
      <c r="DCG56" s="1116"/>
      <c r="DCH56" s="1116"/>
      <c r="DCI56" s="1116"/>
      <c r="DCJ56" s="1116"/>
      <c r="DCK56" s="1116"/>
      <c r="DCL56" s="1116"/>
      <c r="DCM56" s="1116"/>
      <c r="DCN56" s="1116"/>
      <c r="DCO56" s="1116"/>
      <c r="DCP56" s="1116"/>
      <c r="DCQ56" s="1116"/>
      <c r="DCR56" s="1116"/>
      <c r="DCS56" s="1116"/>
      <c r="DCT56" s="1116"/>
      <c r="DCU56" s="1116"/>
      <c r="DCV56" s="1116"/>
      <c r="DCW56" s="1116"/>
      <c r="DCX56" s="1116"/>
      <c r="DCY56" s="1116"/>
      <c r="DCZ56" s="1116"/>
      <c r="DDA56" s="1116"/>
      <c r="DDB56" s="1116"/>
      <c r="DDC56" s="1116"/>
      <c r="DDD56" s="1116"/>
      <c r="DDE56" s="1116"/>
      <c r="DDF56" s="1116"/>
      <c r="DDG56" s="1116"/>
      <c r="DDH56" s="1116"/>
      <c r="DDI56" s="1116"/>
      <c r="DDJ56" s="1116"/>
      <c r="DDK56" s="1116"/>
      <c r="DDL56" s="1116"/>
      <c r="DDM56" s="1116"/>
      <c r="DDN56" s="1116"/>
      <c r="DDO56" s="1116"/>
      <c r="DDP56" s="1116"/>
      <c r="DDQ56" s="1116"/>
      <c r="DDR56" s="1116"/>
      <c r="DDS56" s="1116"/>
      <c r="DDT56" s="1116"/>
      <c r="DDU56" s="1116"/>
      <c r="DDV56" s="1116"/>
      <c r="DDW56" s="1116"/>
      <c r="DDX56" s="1116"/>
      <c r="DDY56" s="1116"/>
      <c r="DDZ56" s="1116"/>
      <c r="DEA56" s="1116"/>
      <c r="DEB56" s="1116"/>
      <c r="DEC56" s="1116"/>
      <c r="DED56" s="1116"/>
      <c r="DEE56" s="1116"/>
      <c r="DEF56" s="1116"/>
      <c r="DEG56" s="1116"/>
      <c r="DEH56" s="1116"/>
      <c r="DEI56" s="1116"/>
      <c r="DEJ56" s="1116"/>
      <c r="DEK56" s="1116"/>
      <c r="DEL56" s="1116"/>
      <c r="DEM56" s="1116"/>
      <c r="DEN56" s="1116"/>
      <c r="DEO56" s="1116"/>
      <c r="DEP56" s="1116"/>
      <c r="DEQ56" s="1116"/>
      <c r="DER56" s="1116"/>
      <c r="DES56" s="1116"/>
      <c r="DET56" s="1116"/>
      <c r="DEU56" s="1116"/>
      <c r="DEV56" s="1116"/>
      <c r="DEW56" s="1116"/>
      <c r="DEX56" s="1116"/>
      <c r="DEY56" s="1116"/>
      <c r="DEZ56" s="1116"/>
      <c r="DFA56" s="1116"/>
      <c r="DFB56" s="1116"/>
      <c r="DFC56" s="1116"/>
      <c r="DFD56" s="1116"/>
      <c r="DFE56" s="1116"/>
      <c r="DFF56" s="1116"/>
      <c r="DFG56" s="1116"/>
      <c r="DFH56" s="1116"/>
      <c r="DFI56" s="1116"/>
      <c r="DFJ56" s="1116"/>
      <c r="DFK56" s="1116"/>
      <c r="DFL56" s="1116"/>
      <c r="DFM56" s="1116"/>
      <c r="DFN56" s="1116"/>
      <c r="DFO56" s="1116"/>
      <c r="DFP56" s="1116"/>
      <c r="DFQ56" s="1116"/>
      <c r="DFR56" s="1116"/>
      <c r="DFS56" s="1116"/>
      <c r="DFT56" s="1116"/>
      <c r="DFU56" s="1116"/>
      <c r="DFV56" s="1116"/>
      <c r="DFW56" s="1116"/>
      <c r="DFX56" s="1116"/>
      <c r="DFY56" s="1116"/>
      <c r="DFZ56" s="1116"/>
      <c r="DGA56" s="1116"/>
      <c r="DGB56" s="1116"/>
      <c r="DGC56" s="1116"/>
      <c r="DGD56" s="1116"/>
      <c r="DGE56" s="1116"/>
      <c r="DGF56" s="1116"/>
      <c r="DGG56" s="1116"/>
      <c r="DGH56" s="1116"/>
      <c r="DGI56" s="1116"/>
      <c r="DGJ56" s="1116"/>
      <c r="DGK56" s="1116"/>
      <c r="DGL56" s="1116"/>
      <c r="DGM56" s="1116"/>
      <c r="DGN56" s="1116"/>
      <c r="DGO56" s="1116"/>
      <c r="DGP56" s="1116"/>
      <c r="DGQ56" s="1116"/>
      <c r="DGR56" s="1116"/>
      <c r="DGS56" s="1116"/>
      <c r="DGT56" s="1116"/>
      <c r="DGU56" s="1116"/>
      <c r="DGV56" s="1116"/>
      <c r="DGW56" s="1116"/>
      <c r="DGX56" s="1116"/>
      <c r="DGY56" s="1116"/>
      <c r="DGZ56" s="1116"/>
      <c r="DHA56" s="1116"/>
      <c r="DHB56" s="1116"/>
      <c r="DHC56" s="1116"/>
      <c r="DHD56" s="1116"/>
      <c r="DHE56" s="1116"/>
      <c r="DHF56" s="1116"/>
      <c r="DHG56" s="1116"/>
      <c r="DHH56" s="1116"/>
      <c r="DHI56" s="1116"/>
      <c r="DHJ56" s="1116"/>
      <c r="DHK56" s="1116"/>
      <c r="DHL56" s="1116"/>
      <c r="DHM56" s="1116"/>
      <c r="DHN56" s="1116"/>
      <c r="DHO56" s="1116"/>
      <c r="DHP56" s="1116"/>
      <c r="DHQ56" s="1116"/>
      <c r="DHR56" s="1116"/>
      <c r="DHS56" s="1116"/>
      <c r="DHT56" s="1116"/>
      <c r="DHU56" s="1116"/>
      <c r="DHV56" s="1116"/>
      <c r="DHW56" s="1116"/>
      <c r="DHX56" s="1116"/>
      <c r="DHY56" s="1116"/>
      <c r="DHZ56" s="1116"/>
      <c r="DIA56" s="1116"/>
      <c r="DIB56" s="1116"/>
      <c r="DIC56" s="1116"/>
      <c r="DID56" s="1116"/>
      <c r="DIE56" s="1116"/>
      <c r="DIF56" s="1116"/>
      <c r="DIG56" s="1116"/>
      <c r="DIH56" s="1116"/>
      <c r="DII56" s="1116"/>
      <c r="DIJ56" s="1116"/>
      <c r="DIK56" s="1116"/>
      <c r="DIL56" s="1116"/>
      <c r="DIM56" s="1116"/>
      <c r="DIN56" s="1116"/>
      <c r="DIO56" s="1116"/>
      <c r="DIP56" s="1116"/>
      <c r="DIQ56" s="1116"/>
      <c r="DIR56" s="1116"/>
      <c r="DIS56" s="1116"/>
      <c r="DIT56" s="1116"/>
      <c r="DIU56" s="1116"/>
      <c r="DIV56" s="1116"/>
      <c r="DIW56" s="1116"/>
      <c r="DIX56" s="1116"/>
      <c r="DIY56" s="1116"/>
      <c r="DIZ56" s="1116"/>
      <c r="DJA56" s="1116"/>
      <c r="DJB56" s="1116"/>
      <c r="DJC56" s="1116"/>
      <c r="DJD56" s="1116"/>
      <c r="DJE56" s="1116"/>
      <c r="DJF56" s="1116"/>
      <c r="DJG56" s="1116"/>
      <c r="DJH56" s="1116"/>
      <c r="DJI56" s="1116"/>
      <c r="DJJ56" s="1116"/>
      <c r="DJK56" s="1116"/>
      <c r="DJL56" s="1116"/>
      <c r="DJM56" s="1116"/>
      <c r="DJN56" s="1116"/>
      <c r="DJO56" s="1116"/>
      <c r="DJP56" s="1116"/>
      <c r="DJQ56" s="1116"/>
      <c r="DJR56" s="1116"/>
      <c r="DJS56" s="1116"/>
      <c r="DJT56" s="1116"/>
      <c r="DJU56" s="1116"/>
      <c r="DJV56" s="1116"/>
      <c r="DJW56" s="1116"/>
      <c r="DJX56" s="1116"/>
      <c r="DJY56" s="1116"/>
      <c r="DJZ56" s="1116"/>
      <c r="DKA56" s="1116"/>
      <c r="DKB56" s="1116"/>
      <c r="DKC56" s="1116"/>
      <c r="DKD56" s="1116"/>
      <c r="DKE56" s="1116"/>
      <c r="DKF56" s="1116"/>
      <c r="DKG56" s="1116"/>
      <c r="DKH56" s="1116"/>
      <c r="DKI56" s="1116"/>
      <c r="DKJ56" s="1116"/>
      <c r="DKK56" s="1116"/>
      <c r="DKL56" s="1116"/>
      <c r="DKM56" s="1116"/>
      <c r="DKN56" s="1116"/>
      <c r="DKO56" s="1116"/>
      <c r="DKP56" s="1116"/>
      <c r="DKQ56" s="1116"/>
      <c r="DKR56" s="1116"/>
      <c r="DKS56" s="1116"/>
      <c r="DKT56" s="1116"/>
      <c r="DKU56" s="1116"/>
      <c r="DKV56" s="1116"/>
      <c r="DKW56" s="1116"/>
      <c r="DKX56" s="1116"/>
      <c r="DKY56" s="1116"/>
      <c r="DKZ56" s="1116"/>
      <c r="DLA56" s="1116"/>
      <c r="DLB56" s="1116"/>
      <c r="DLC56" s="1116"/>
      <c r="DLD56" s="1116"/>
      <c r="DLE56" s="1116"/>
      <c r="DLF56" s="1116"/>
      <c r="DLG56" s="1116"/>
      <c r="DLH56" s="1116"/>
      <c r="DLI56" s="1116"/>
      <c r="DLJ56" s="1116"/>
      <c r="DLK56" s="1116"/>
      <c r="DLL56" s="1116"/>
      <c r="DLM56" s="1116"/>
      <c r="DLN56" s="1116"/>
      <c r="DLO56" s="1116"/>
      <c r="DLP56" s="1116"/>
      <c r="DLQ56" s="1116"/>
      <c r="DLR56" s="1116"/>
      <c r="DLS56" s="1116"/>
      <c r="DLT56" s="1116"/>
      <c r="DLU56" s="1116"/>
      <c r="DLV56" s="1116"/>
      <c r="DLW56" s="1116"/>
      <c r="DLX56" s="1116"/>
      <c r="DLY56" s="1116"/>
      <c r="DLZ56" s="1116"/>
      <c r="DMA56" s="1116"/>
      <c r="DMB56" s="1116"/>
      <c r="DMC56" s="1116"/>
      <c r="DMD56" s="1116"/>
      <c r="DME56" s="1116"/>
      <c r="DMF56" s="1116"/>
      <c r="DMG56" s="1116"/>
      <c r="DMH56" s="1116"/>
      <c r="DMI56" s="1116"/>
      <c r="DMJ56" s="1116"/>
      <c r="DMK56" s="1116"/>
      <c r="DML56" s="1116"/>
      <c r="DMM56" s="1116"/>
      <c r="DMN56" s="1116"/>
      <c r="DMO56" s="1116"/>
      <c r="DMP56" s="1116"/>
      <c r="DMQ56" s="1116"/>
      <c r="DMR56" s="1116"/>
      <c r="DMS56" s="1116"/>
      <c r="DMT56" s="1116"/>
      <c r="DMU56" s="1116"/>
      <c r="DMV56" s="1116"/>
      <c r="DMW56" s="1116"/>
      <c r="DMX56" s="1116"/>
      <c r="DMY56" s="1116"/>
      <c r="DMZ56" s="1116"/>
      <c r="DNA56" s="1116"/>
      <c r="DNB56" s="1116"/>
      <c r="DNC56" s="1116"/>
      <c r="DND56" s="1116"/>
      <c r="DNE56" s="1116"/>
      <c r="DNF56" s="1116"/>
      <c r="DNG56" s="1116"/>
      <c r="DNH56" s="1116"/>
      <c r="DNI56" s="1116"/>
      <c r="DNJ56" s="1116"/>
      <c r="DNK56" s="1116"/>
      <c r="DNL56" s="1116"/>
      <c r="DNM56" s="1116"/>
      <c r="DNN56" s="1116"/>
      <c r="DNO56" s="1116"/>
      <c r="DNP56" s="1116"/>
      <c r="DNQ56" s="1116"/>
      <c r="DNR56" s="1116"/>
      <c r="DNS56" s="1116"/>
      <c r="DNT56" s="1116"/>
      <c r="DNU56" s="1116"/>
      <c r="DNV56" s="1116"/>
      <c r="DNW56" s="1116"/>
      <c r="DNX56" s="1116"/>
      <c r="DNY56" s="1116"/>
      <c r="DNZ56" s="1116"/>
      <c r="DOA56" s="1116"/>
      <c r="DOB56" s="1116"/>
      <c r="DOC56" s="1116"/>
      <c r="DOD56" s="1116"/>
      <c r="DOE56" s="1116"/>
      <c r="DOF56" s="1116"/>
      <c r="DOG56" s="1116"/>
      <c r="DOH56" s="1116"/>
      <c r="DOI56" s="1116"/>
      <c r="DOJ56" s="1116"/>
      <c r="DOK56" s="1116"/>
      <c r="DOL56" s="1116"/>
      <c r="DOM56" s="1116"/>
      <c r="DON56" s="1116"/>
      <c r="DOO56" s="1116"/>
      <c r="DOP56" s="1116"/>
      <c r="DOQ56" s="1116"/>
      <c r="DOR56" s="1116"/>
      <c r="DOS56" s="1116"/>
      <c r="DOT56" s="1116"/>
      <c r="DOU56" s="1116"/>
      <c r="DOV56" s="1116"/>
      <c r="DOW56" s="1116"/>
      <c r="DOX56" s="1116"/>
      <c r="DOY56" s="1116"/>
      <c r="DOZ56" s="1116"/>
      <c r="DPA56" s="1116"/>
      <c r="DPB56" s="1116"/>
      <c r="DPC56" s="1116"/>
      <c r="DPD56" s="1116"/>
      <c r="DPE56" s="1116"/>
      <c r="DPF56" s="1116"/>
      <c r="DPG56" s="1116"/>
      <c r="DPH56" s="1116"/>
      <c r="DPI56" s="1116"/>
      <c r="DPJ56" s="1116"/>
      <c r="DPK56" s="1116"/>
      <c r="DPL56" s="1116"/>
      <c r="DPM56" s="1116"/>
      <c r="DPN56" s="1116"/>
      <c r="DPO56" s="1116"/>
      <c r="DPP56" s="1116"/>
      <c r="DPQ56" s="1116"/>
      <c r="DPR56" s="1116"/>
      <c r="DPS56" s="1116"/>
      <c r="DPT56" s="1116"/>
      <c r="DPU56" s="1116"/>
      <c r="DPV56" s="1116"/>
      <c r="DPW56" s="1116"/>
      <c r="DPX56" s="1116"/>
      <c r="DPY56" s="1116"/>
      <c r="DPZ56" s="1116"/>
      <c r="DQA56" s="1116"/>
      <c r="DQB56" s="1116"/>
      <c r="DQC56" s="1116"/>
      <c r="DQD56" s="1116"/>
      <c r="DQE56" s="1116"/>
      <c r="DQF56" s="1116"/>
      <c r="DQG56" s="1116"/>
      <c r="DQH56" s="1116"/>
      <c r="DQI56" s="1116"/>
      <c r="DQJ56" s="1116"/>
      <c r="DQK56" s="1116"/>
      <c r="DQL56" s="1116"/>
      <c r="DQM56" s="1116"/>
      <c r="DQN56" s="1116"/>
      <c r="DQO56" s="1116"/>
      <c r="DQP56" s="1116"/>
      <c r="DQQ56" s="1116"/>
      <c r="DQR56" s="1116"/>
      <c r="DQS56" s="1116"/>
      <c r="DQT56" s="1116"/>
      <c r="DQU56" s="1116"/>
      <c r="DQV56" s="1116"/>
      <c r="DQW56" s="1116"/>
      <c r="DQX56" s="1116"/>
      <c r="DQY56" s="1116"/>
      <c r="DQZ56" s="1116"/>
      <c r="DRA56" s="1116"/>
      <c r="DRB56" s="1116"/>
      <c r="DRC56" s="1116"/>
      <c r="DRD56" s="1116"/>
      <c r="DRE56" s="1116"/>
      <c r="DRF56" s="1116"/>
      <c r="DRG56" s="1116"/>
      <c r="DRH56" s="1116"/>
      <c r="DRI56" s="1116"/>
      <c r="DRJ56" s="1116"/>
      <c r="DRK56" s="1116"/>
      <c r="DRL56" s="1116"/>
      <c r="DRM56" s="1116"/>
      <c r="DRN56" s="1116"/>
      <c r="DRO56" s="1116"/>
      <c r="DRP56" s="1116"/>
      <c r="DRQ56" s="1116"/>
      <c r="DRR56" s="1116"/>
      <c r="DRS56" s="1116"/>
      <c r="DRT56" s="1116"/>
      <c r="DRU56" s="1116"/>
      <c r="DRV56" s="1116"/>
      <c r="DRW56" s="1116"/>
      <c r="DRX56" s="1116"/>
      <c r="DRY56" s="1116"/>
      <c r="DRZ56" s="1116"/>
      <c r="DSA56" s="1116"/>
      <c r="DSB56" s="1116"/>
      <c r="DSC56" s="1116"/>
      <c r="DSD56" s="1116"/>
      <c r="DSE56" s="1116"/>
      <c r="DSF56" s="1116"/>
      <c r="DSG56" s="1116"/>
      <c r="DSH56" s="1116"/>
      <c r="DSI56" s="1116"/>
      <c r="DSJ56" s="1116"/>
      <c r="DSK56" s="1116"/>
      <c r="DSL56" s="1116"/>
      <c r="DSM56" s="1116"/>
      <c r="DSN56" s="1116"/>
      <c r="DSO56" s="1116"/>
      <c r="DSP56" s="1116"/>
      <c r="DSQ56" s="1116"/>
      <c r="DSR56" s="1116"/>
      <c r="DSS56" s="1116"/>
      <c r="DST56" s="1116"/>
      <c r="DSU56" s="1116"/>
      <c r="DSV56" s="1116"/>
      <c r="DSW56" s="1116"/>
      <c r="DSX56" s="1116"/>
      <c r="DSY56" s="1116"/>
      <c r="DSZ56" s="1116"/>
      <c r="DTA56" s="1116"/>
      <c r="DTB56" s="1116"/>
      <c r="DTC56" s="1116"/>
      <c r="DTD56" s="1116"/>
      <c r="DTE56" s="1116"/>
      <c r="DTF56" s="1116"/>
      <c r="DTG56" s="1116"/>
      <c r="DTH56" s="1116"/>
      <c r="DTI56" s="1116"/>
      <c r="DTJ56" s="1116"/>
      <c r="DTK56" s="1116"/>
      <c r="DTL56" s="1116"/>
      <c r="DTM56" s="1116"/>
      <c r="DTN56" s="1116"/>
      <c r="DTO56" s="1116"/>
      <c r="DTP56" s="1116"/>
      <c r="DTQ56" s="1116"/>
      <c r="DTR56" s="1116"/>
      <c r="DTS56" s="1116"/>
      <c r="DTT56" s="1116"/>
      <c r="DTU56" s="1116"/>
      <c r="DTV56" s="1116"/>
      <c r="DTW56" s="1116"/>
      <c r="DTX56" s="1116"/>
      <c r="DTY56" s="1116"/>
      <c r="DTZ56" s="1116"/>
      <c r="DUA56" s="1116"/>
      <c r="DUB56" s="1116"/>
      <c r="DUC56" s="1116"/>
      <c r="DUD56" s="1116"/>
      <c r="DUE56" s="1116"/>
      <c r="DUF56" s="1116"/>
      <c r="DUG56" s="1116"/>
      <c r="DUH56" s="1116"/>
      <c r="DUI56" s="1116"/>
      <c r="DUJ56" s="1116"/>
      <c r="DUK56" s="1116"/>
      <c r="DUL56" s="1116"/>
      <c r="DUM56" s="1116"/>
      <c r="DUN56" s="1116"/>
      <c r="DUO56" s="1116"/>
      <c r="DUP56" s="1116"/>
      <c r="DUQ56" s="1116"/>
      <c r="DUR56" s="1116"/>
      <c r="DUS56" s="1116"/>
      <c r="DUT56" s="1116"/>
      <c r="DUU56" s="1116"/>
      <c r="DUV56" s="1116"/>
      <c r="DUW56" s="1116"/>
      <c r="DUX56" s="1116"/>
      <c r="DUY56" s="1116"/>
      <c r="DUZ56" s="1116"/>
      <c r="DVA56" s="1116"/>
      <c r="DVB56" s="1116"/>
      <c r="DVC56" s="1116"/>
      <c r="DVD56" s="1116"/>
      <c r="DVE56" s="1116"/>
      <c r="DVF56" s="1116"/>
      <c r="DVG56" s="1116"/>
      <c r="DVH56" s="1116"/>
      <c r="DVI56" s="1116"/>
      <c r="DVJ56" s="1116"/>
      <c r="DVK56" s="1116"/>
      <c r="DVL56" s="1116"/>
      <c r="DVM56" s="1116"/>
      <c r="DVN56" s="1116"/>
      <c r="DVO56" s="1116"/>
      <c r="DVP56" s="1116"/>
      <c r="DVQ56" s="1116"/>
      <c r="DVR56" s="1116"/>
      <c r="DVS56" s="1116"/>
      <c r="DVT56" s="1116"/>
      <c r="DVU56" s="1116"/>
      <c r="DVV56" s="1116"/>
      <c r="DVW56" s="1116"/>
      <c r="DVX56" s="1116"/>
      <c r="DVY56" s="1116"/>
      <c r="DVZ56" s="1116"/>
      <c r="DWA56" s="1116"/>
      <c r="DWB56" s="1116"/>
      <c r="DWC56" s="1116"/>
      <c r="DWD56" s="1116"/>
      <c r="DWE56" s="1116"/>
      <c r="DWF56" s="1116"/>
      <c r="DWG56" s="1116"/>
      <c r="DWH56" s="1116"/>
      <c r="DWI56" s="1116"/>
      <c r="DWJ56" s="1116"/>
      <c r="DWK56" s="1116"/>
      <c r="DWL56" s="1116"/>
      <c r="DWM56" s="1116"/>
      <c r="DWN56" s="1116"/>
      <c r="DWO56" s="1116"/>
      <c r="DWP56" s="1116"/>
      <c r="DWQ56" s="1116"/>
      <c r="DWR56" s="1116"/>
      <c r="DWS56" s="1116"/>
      <c r="DWT56" s="1116"/>
      <c r="DWU56" s="1116"/>
      <c r="DWV56" s="1116"/>
      <c r="DWW56" s="1116"/>
      <c r="DWX56" s="1116"/>
      <c r="DWY56" s="1116"/>
      <c r="DWZ56" s="1116"/>
      <c r="DXA56" s="1116"/>
      <c r="DXB56" s="1116"/>
      <c r="DXC56" s="1116"/>
      <c r="DXD56" s="1116"/>
      <c r="DXE56" s="1116"/>
      <c r="DXF56" s="1116"/>
      <c r="DXG56" s="1116"/>
      <c r="DXH56" s="1116"/>
      <c r="DXI56" s="1116"/>
      <c r="DXJ56" s="1116"/>
      <c r="DXK56" s="1116"/>
      <c r="DXL56" s="1116"/>
      <c r="DXM56" s="1116"/>
      <c r="DXN56" s="1116"/>
      <c r="DXO56" s="1116"/>
      <c r="DXP56" s="1116"/>
      <c r="DXQ56" s="1116"/>
      <c r="DXR56" s="1116"/>
      <c r="DXS56" s="1116"/>
      <c r="DXT56" s="1116"/>
      <c r="DXU56" s="1116"/>
      <c r="DXV56" s="1116"/>
      <c r="DXW56" s="1116"/>
      <c r="DXX56" s="1116"/>
      <c r="DXY56" s="1116"/>
      <c r="DXZ56" s="1116"/>
      <c r="DYA56" s="1116"/>
      <c r="DYB56" s="1116"/>
      <c r="DYC56" s="1116"/>
      <c r="DYD56" s="1116"/>
      <c r="DYE56" s="1116"/>
      <c r="DYF56" s="1116"/>
      <c r="DYG56" s="1116"/>
      <c r="DYH56" s="1116"/>
      <c r="DYI56" s="1116"/>
      <c r="DYJ56" s="1116"/>
      <c r="DYK56" s="1116"/>
      <c r="DYL56" s="1116"/>
      <c r="DYM56" s="1116"/>
      <c r="DYN56" s="1116"/>
      <c r="DYO56" s="1116"/>
      <c r="DYP56" s="1116"/>
      <c r="DYQ56" s="1116"/>
      <c r="DYR56" s="1116"/>
      <c r="DYS56" s="1116"/>
      <c r="DYT56" s="1116"/>
      <c r="DYU56" s="1116"/>
      <c r="DYV56" s="1116"/>
      <c r="DYW56" s="1116"/>
      <c r="DYX56" s="1116"/>
      <c r="DYY56" s="1116"/>
      <c r="DYZ56" s="1116"/>
      <c r="DZA56" s="1116"/>
      <c r="DZB56" s="1116"/>
      <c r="DZC56" s="1116"/>
      <c r="DZD56" s="1116"/>
      <c r="DZE56" s="1116"/>
      <c r="DZF56" s="1116"/>
      <c r="DZG56" s="1116"/>
      <c r="DZH56" s="1116"/>
      <c r="DZI56" s="1116"/>
      <c r="DZJ56" s="1116"/>
      <c r="DZK56" s="1116"/>
      <c r="DZL56" s="1116"/>
      <c r="DZM56" s="1116"/>
      <c r="DZN56" s="1116"/>
      <c r="DZO56" s="1116"/>
      <c r="DZP56" s="1116"/>
      <c r="DZQ56" s="1116"/>
      <c r="DZR56" s="1116"/>
      <c r="DZS56" s="1116"/>
      <c r="DZT56" s="1116"/>
      <c r="DZU56" s="1116"/>
      <c r="DZV56" s="1116"/>
      <c r="DZW56" s="1116"/>
      <c r="DZX56" s="1116"/>
      <c r="DZY56" s="1116"/>
      <c r="DZZ56" s="1116"/>
      <c r="EAA56" s="1116"/>
      <c r="EAB56" s="1116"/>
      <c r="EAC56" s="1116"/>
      <c r="EAD56" s="1116"/>
      <c r="EAE56" s="1116"/>
      <c r="EAF56" s="1116"/>
      <c r="EAG56" s="1116"/>
      <c r="EAH56" s="1116"/>
      <c r="EAI56" s="1116"/>
      <c r="EAJ56" s="1116"/>
      <c r="EAK56" s="1116"/>
      <c r="EAL56" s="1116"/>
      <c r="EAM56" s="1116"/>
      <c r="EAN56" s="1116"/>
      <c r="EAO56" s="1116"/>
      <c r="EAP56" s="1116"/>
      <c r="EAQ56" s="1116"/>
      <c r="EAR56" s="1116"/>
      <c r="EAS56" s="1116"/>
      <c r="EAT56" s="1116"/>
      <c r="EAU56" s="1116"/>
      <c r="EAV56" s="1116"/>
      <c r="EAW56" s="1116"/>
      <c r="EAX56" s="1116"/>
      <c r="EAY56" s="1116"/>
      <c r="EAZ56" s="1116"/>
      <c r="EBA56" s="1116"/>
      <c r="EBB56" s="1116"/>
      <c r="EBC56" s="1116"/>
      <c r="EBD56" s="1116"/>
      <c r="EBE56" s="1116"/>
      <c r="EBF56" s="1116"/>
      <c r="EBG56" s="1116"/>
      <c r="EBH56" s="1116"/>
      <c r="EBI56" s="1116"/>
      <c r="EBJ56" s="1116"/>
      <c r="EBK56" s="1116"/>
      <c r="EBL56" s="1116"/>
      <c r="EBM56" s="1116"/>
      <c r="EBN56" s="1116"/>
      <c r="EBO56" s="1116"/>
      <c r="EBP56" s="1116"/>
      <c r="EBQ56" s="1116"/>
      <c r="EBR56" s="1116"/>
      <c r="EBS56" s="1116"/>
      <c r="EBT56" s="1116"/>
      <c r="EBU56" s="1116"/>
      <c r="EBV56" s="1116"/>
      <c r="EBW56" s="1116"/>
      <c r="EBX56" s="1116"/>
      <c r="EBY56" s="1116"/>
      <c r="EBZ56" s="1116"/>
      <c r="ECA56" s="1116"/>
      <c r="ECB56" s="1116"/>
      <c r="ECC56" s="1116"/>
      <c r="ECD56" s="1116"/>
      <c r="ECE56" s="1116"/>
      <c r="ECF56" s="1116"/>
      <c r="ECG56" s="1116"/>
      <c r="ECH56" s="1116"/>
      <c r="ECI56" s="1116"/>
      <c r="ECJ56" s="1116"/>
      <c r="ECK56" s="1116"/>
      <c r="ECL56" s="1116"/>
      <c r="ECM56" s="1116"/>
      <c r="ECN56" s="1116"/>
      <c r="ECO56" s="1116"/>
      <c r="ECP56" s="1116"/>
      <c r="ECQ56" s="1116"/>
      <c r="ECR56" s="1116"/>
      <c r="ECS56" s="1116"/>
      <c r="ECT56" s="1116"/>
      <c r="ECU56" s="1116"/>
      <c r="ECV56" s="1116"/>
      <c r="ECW56" s="1116"/>
      <c r="ECX56" s="1116"/>
      <c r="ECY56" s="1116"/>
      <c r="ECZ56" s="1116"/>
      <c r="EDA56" s="1116"/>
      <c r="EDB56" s="1116"/>
      <c r="EDC56" s="1116"/>
      <c r="EDD56" s="1116"/>
      <c r="EDE56" s="1116"/>
      <c r="EDF56" s="1116"/>
      <c r="EDG56" s="1116"/>
      <c r="EDH56" s="1116"/>
      <c r="EDI56" s="1116"/>
      <c r="EDJ56" s="1116"/>
      <c r="EDK56" s="1116"/>
      <c r="EDL56" s="1116"/>
      <c r="EDM56" s="1116"/>
      <c r="EDN56" s="1116"/>
      <c r="EDO56" s="1116"/>
      <c r="EDP56" s="1116"/>
      <c r="EDQ56" s="1116"/>
      <c r="EDR56" s="1116"/>
      <c r="EDS56" s="1116"/>
      <c r="EDT56" s="1116"/>
      <c r="EDU56" s="1116"/>
      <c r="EDV56" s="1116"/>
      <c r="EDW56" s="1116"/>
      <c r="EDX56" s="1116"/>
      <c r="EDY56" s="1116"/>
      <c r="EDZ56" s="1116"/>
      <c r="EEA56" s="1116"/>
      <c r="EEB56" s="1116"/>
      <c r="EEC56" s="1116"/>
      <c r="EED56" s="1116"/>
      <c r="EEE56" s="1116"/>
      <c r="EEF56" s="1116"/>
      <c r="EEG56" s="1116"/>
      <c r="EEH56" s="1116"/>
      <c r="EEI56" s="1116"/>
      <c r="EEJ56" s="1116"/>
      <c r="EEK56" s="1116"/>
      <c r="EEL56" s="1116"/>
      <c r="EEM56" s="1116"/>
      <c r="EEN56" s="1116"/>
      <c r="EEO56" s="1116"/>
      <c r="EEP56" s="1116"/>
      <c r="EEQ56" s="1116"/>
      <c r="EER56" s="1116"/>
      <c r="EES56" s="1116"/>
      <c r="EET56" s="1116"/>
      <c r="EEU56" s="1116"/>
      <c r="EEV56" s="1116"/>
      <c r="EEW56" s="1116"/>
      <c r="EEX56" s="1116"/>
      <c r="EEY56" s="1116"/>
      <c r="EEZ56" s="1116"/>
      <c r="EFA56" s="1116"/>
      <c r="EFB56" s="1116"/>
      <c r="EFC56" s="1116"/>
      <c r="EFD56" s="1116"/>
      <c r="EFE56" s="1116"/>
      <c r="EFF56" s="1116"/>
      <c r="EFG56" s="1116"/>
      <c r="EFH56" s="1116"/>
      <c r="EFI56" s="1116"/>
      <c r="EFJ56" s="1116"/>
      <c r="EFK56" s="1116"/>
      <c r="EFL56" s="1116"/>
      <c r="EFM56" s="1116"/>
      <c r="EFN56" s="1116"/>
      <c r="EFO56" s="1116"/>
      <c r="EFP56" s="1116"/>
      <c r="EFQ56" s="1116"/>
      <c r="EFR56" s="1116"/>
      <c r="EFS56" s="1116"/>
      <c r="EFT56" s="1116"/>
      <c r="EFU56" s="1116"/>
      <c r="EFV56" s="1116"/>
      <c r="EFW56" s="1116"/>
      <c r="EFX56" s="1116"/>
      <c r="EFY56" s="1116"/>
      <c r="EFZ56" s="1116"/>
      <c r="EGA56" s="1116"/>
      <c r="EGB56" s="1116"/>
      <c r="EGC56" s="1116"/>
      <c r="EGD56" s="1116"/>
      <c r="EGE56" s="1116"/>
      <c r="EGF56" s="1116"/>
      <c r="EGG56" s="1116"/>
      <c r="EGH56" s="1116"/>
      <c r="EGI56" s="1116"/>
      <c r="EGJ56" s="1116"/>
      <c r="EGK56" s="1116"/>
      <c r="EGL56" s="1116"/>
      <c r="EGM56" s="1116"/>
      <c r="EGN56" s="1116"/>
      <c r="EGO56" s="1116"/>
      <c r="EGP56" s="1116"/>
      <c r="EGQ56" s="1116"/>
      <c r="EGR56" s="1116"/>
      <c r="EGS56" s="1116"/>
      <c r="EGT56" s="1116"/>
      <c r="EGU56" s="1116"/>
      <c r="EGV56" s="1116"/>
      <c r="EGW56" s="1116"/>
      <c r="EGX56" s="1116"/>
      <c r="EGY56" s="1116"/>
      <c r="EGZ56" s="1116"/>
      <c r="EHA56" s="1116"/>
      <c r="EHB56" s="1116"/>
      <c r="EHC56" s="1116"/>
      <c r="EHD56" s="1116"/>
      <c r="EHE56" s="1116"/>
      <c r="EHF56" s="1116"/>
      <c r="EHG56" s="1116"/>
      <c r="EHH56" s="1116"/>
      <c r="EHI56" s="1116"/>
      <c r="EHJ56" s="1116"/>
      <c r="EHK56" s="1116"/>
      <c r="EHL56" s="1116"/>
      <c r="EHM56" s="1116"/>
      <c r="EHN56" s="1116"/>
      <c r="EHO56" s="1116"/>
      <c r="EHP56" s="1116"/>
      <c r="EHQ56" s="1116"/>
      <c r="EHR56" s="1116"/>
      <c r="EHS56" s="1116"/>
      <c r="EHT56" s="1116"/>
      <c r="EHU56" s="1116"/>
      <c r="EHV56" s="1116"/>
      <c r="EHW56" s="1116"/>
      <c r="EHX56" s="1116"/>
      <c r="EHY56" s="1116"/>
      <c r="EHZ56" s="1116"/>
      <c r="EIA56" s="1116"/>
      <c r="EIB56" s="1116"/>
      <c r="EIC56" s="1116"/>
      <c r="EID56" s="1116"/>
      <c r="EIE56" s="1116"/>
      <c r="EIF56" s="1116"/>
      <c r="EIG56" s="1116"/>
      <c r="EIH56" s="1116"/>
      <c r="EII56" s="1116"/>
      <c r="EIJ56" s="1116"/>
      <c r="EIK56" s="1116"/>
      <c r="EIL56" s="1116"/>
      <c r="EIM56" s="1116"/>
      <c r="EIN56" s="1116"/>
      <c r="EIO56" s="1116"/>
      <c r="EIP56" s="1116"/>
      <c r="EIQ56" s="1116"/>
      <c r="EIR56" s="1116"/>
      <c r="EIS56" s="1116"/>
      <c r="EIT56" s="1116"/>
      <c r="EIU56" s="1116"/>
      <c r="EIV56" s="1116"/>
      <c r="EIW56" s="1116"/>
      <c r="EIX56" s="1116"/>
      <c r="EIY56" s="1116"/>
      <c r="EIZ56" s="1116"/>
      <c r="EJA56" s="1116"/>
      <c r="EJB56" s="1116"/>
      <c r="EJC56" s="1116"/>
      <c r="EJD56" s="1116"/>
      <c r="EJE56" s="1116"/>
      <c r="EJF56" s="1116"/>
      <c r="EJG56" s="1116"/>
      <c r="EJH56" s="1116"/>
      <c r="EJI56" s="1116"/>
      <c r="EJJ56" s="1116"/>
      <c r="EJK56" s="1116"/>
      <c r="EJL56" s="1116"/>
      <c r="EJM56" s="1116"/>
      <c r="EJN56" s="1116"/>
      <c r="EJO56" s="1116"/>
      <c r="EJP56" s="1116"/>
      <c r="EJQ56" s="1116"/>
      <c r="EJR56" s="1116"/>
      <c r="EJS56" s="1116"/>
      <c r="EJT56" s="1116"/>
      <c r="EJU56" s="1116"/>
      <c r="EJV56" s="1116"/>
      <c r="EJW56" s="1116"/>
      <c r="EJX56" s="1116"/>
      <c r="EJY56" s="1116"/>
      <c r="EJZ56" s="1116"/>
      <c r="EKA56" s="1116"/>
      <c r="EKB56" s="1116"/>
      <c r="EKC56" s="1116"/>
      <c r="EKD56" s="1116"/>
      <c r="EKE56" s="1116"/>
      <c r="EKF56" s="1116"/>
      <c r="EKG56" s="1116"/>
      <c r="EKH56" s="1116"/>
      <c r="EKI56" s="1116"/>
      <c r="EKJ56" s="1116"/>
      <c r="EKK56" s="1116"/>
      <c r="EKL56" s="1116"/>
      <c r="EKM56" s="1116"/>
      <c r="EKN56" s="1116"/>
      <c r="EKO56" s="1116"/>
      <c r="EKP56" s="1116"/>
      <c r="EKQ56" s="1116"/>
      <c r="EKR56" s="1116"/>
      <c r="EKS56" s="1116"/>
      <c r="EKT56" s="1116"/>
      <c r="EKU56" s="1116"/>
      <c r="EKV56" s="1116"/>
      <c r="EKW56" s="1116"/>
      <c r="EKX56" s="1116"/>
      <c r="EKY56" s="1116"/>
      <c r="EKZ56" s="1116"/>
      <c r="ELA56" s="1116"/>
      <c r="ELB56" s="1116"/>
      <c r="ELC56" s="1116"/>
      <c r="ELD56" s="1116"/>
      <c r="ELE56" s="1116"/>
      <c r="ELF56" s="1116"/>
      <c r="ELG56" s="1116"/>
      <c r="ELH56" s="1116"/>
      <c r="ELI56" s="1116"/>
      <c r="ELJ56" s="1116"/>
      <c r="ELK56" s="1116"/>
      <c r="ELL56" s="1116"/>
      <c r="ELM56" s="1116"/>
      <c r="ELN56" s="1116"/>
      <c r="ELO56" s="1116"/>
      <c r="ELP56" s="1116"/>
      <c r="ELQ56" s="1116"/>
      <c r="ELR56" s="1116"/>
      <c r="ELS56" s="1116"/>
      <c r="ELT56" s="1116"/>
      <c r="ELU56" s="1116"/>
      <c r="ELV56" s="1116"/>
      <c r="ELW56" s="1116"/>
      <c r="ELX56" s="1116"/>
      <c r="ELY56" s="1116"/>
      <c r="ELZ56" s="1116"/>
      <c r="EMA56" s="1116"/>
      <c r="EMB56" s="1116"/>
      <c r="EMC56" s="1116"/>
      <c r="EMD56" s="1116"/>
      <c r="EME56" s="1116"/>
      <c r="EMF56" s="1116"/>
      <c r="EMG56" s="1116"/>
      <c r="EMH56" s="1116"/>
      <c r="EMI56" s="1116"/>
      <c r="EMJ56" s="1116"/>
      <c r="EMK56" s="1116"/>
      <c r="EML56" s="1116"/>
      <c r="EMM56" s="1116"/>
      <c r="EMN56" s="1116"/>
      <c r="EMO56" s="1116"/>
      <c r="EMP56" s="1116"/>
      <c r="EMQ56" s="1116"/>
      <c r="EMR56" s="1116"/>
      <c r="EMS56" s="1116"/>
      <c r="EMT56" s="1116"/>
      <c r="EMU56" s="1116"/>
      <c r="EMV56" s="1116"/>
      <c r="EMW56" s="1116"/>
      <c r="EMX56" s="1116"/>
      <c r="EMY56" s="1116"/>
      <c r="EMZ56" s="1116"/>
      <c r="ENA56" s="1116"/>
      <c r="ENB56" s="1116"/>
      <c r="ENC56" s="1116"/>
      <c r="END56" s="1116"/>
      <c r="ENE56" s="1116"/>
      <c r="ENF56" s="1116"/>
      <c r="ENG56" s="1116"/>
      <c r="ENH56" s="1116"/>
      <c r="ENI56" s="1116"/>
      <c r="ENJ56" s="1116"/>
      <c r="ENK56" s="1116"/>
      <c r="ENL56" s="1116"/>
      <c r="ENM56" s="1116"/>
      <c r="ENN56" s="1116"/>
      <c r="ENO56" s="1116"/>
      <c r="ENP56" s="1116"/>
      <c r="ENQ56" s="1116"/>
      <c r="ENR56" s="1116"/>
      <c r="ENS56" s="1116"/>
      <c r="ENT56" s="1116"/>
      <c r="ENU56" s="1116"/>
      <c r="ENV56" s="1116"/>
      <c r="ENW56" s="1116"/>
      <c r="ENX56" s="1116"/>
      <c r="ENY56" s="1116"/>
      <c r="ENZ56" s="1116"/>
      <c r="EOA56" s="1116"/>
      <c r="EOB56" s="1116"/>
      <c r="EOC56" s="1116"/>
      <c r="EOD56" s="1116"/>
      <c r="EOE56" s="1116"/>
      <c r="EOF56" s="1116"/>
      <c r="EOG56" s="1116"/>
      <c r="EOH56" s="1116"/>
      <c r="EOI56" s="1116"/>
      <c r="EOJ56" s="1116"/>
      <c r="EOK56" s="1116"/>
      <c r="EOL56" s="1116"/>
      <c r="EOM56" s="1116"/>
      <c r="EON56" s="1116"/>
      <c r="EOO56" s="1116"/>
      <c r="EOP56" s="1116"/>
      <c r="EOQ56" s="1116"/>
      <c r="EOR56" s="1116"/>
      <c r="EOS56" s="1116"/>
      <c r="EOT56" s="1116"/>
      <c r="EOU56" s="1116"/>
      <c r="EOV56" s="1116"/>
      <c r="EOW56" s="1116"/>
      <c r="EOX56" s="1116"/>
      <c r="EOY56" s="1116"/>
      <c r="EOZ56" s="1116"/>
      <c r="EPA56" s="1116"/>
      <c r="EPB56" s="1116"/>
      <c r="EPC56" s="1116"/>
      <c r="EPD56" s="1116"/>
      <c r="EPE56" s="1116"/>
      <c r="EPF56" s="1116"/>
      <c r="EPG56" s="1116"/>
      <c r="EPH56" s="1116"/>
      <c r="EPI56" s="1116"/>
      <c r="EPJ56" s="1116"/>
      <c r="EPK56" s="1116"/>
      <c r="EPL56" s="1116"/>
      <c r="EPM56" s="1116"/>
      <c r="EPN56" s="1116"/>
      <c r="EPO56" s="1116"/>
      <c r="EPP56" s="1116"/>
      <c r="EPQ56" s="1116"/>
      <c r="EPR56" s="1116"/>
      <c r="EPS56" s="1116"/>
      <c r="EPT56" s="1116"/>
      <c r="EPU56" s="1116"/>
      <c r="EPV56" s="1116"/>
      <c r="EPW56" s="1116"/>
      <c r="EPX56" s="1116"/>
      <c r="EPY56" s="1116"/>
      <c r="EPZ56" s="1116"/>
      <c r="EQA56" s="1116"/>
      <c r="EQB56" s="1116"/>
      <c r="EQC56" s="1116"/>
      <c r="EQD56" s="1116"/>
      <c r="EQE56" s="1116"/>
      <c r="EQF56" s="1116"/>
      <c r="EQG56" s="1116"/>
      <c r="EQH56" s="1116"/>
      <c r="EQI56" s="1116"/>
      <c r="EQJ56" s="1116"/>
      <c r="EQK56" s="1116"/>
      <c r="EQL56" s="1116"/>
      <c r="EQM56" s="1116"/>
      <c r="EQN56" s="1116"/>
      <c r="EQO56" s="1116"/>
      <c r="EQP56" s="1116"/>
      <c r="EQQ56" s="1116"/>
      <c r="EQR56" s="1116"/>
      <c r="EQS56" s="1116"/>
      <c r="EQT56" s="1116"/>
      <c r="EQU56" s="1116"/>
      <c r="EQV56" s="1116"/>
      <c r="EQW56" s="1116"/>
      <c r="EQX56" s="1116"/>
      <c r="EQY56" s="1116"/>
      <c r="EQZ56" s="1116"/>
      <c r="ERA56" s="1116"/>
      <c r="ERB56" s="1116"/>
      <c r="ERC56" s="1116"/>
      <c r="ERD56" s="1116"/>
      <c r="ERE56" s="1116"/>
      <c r="ERF56" s="1116"/>
      <c r="ERG56" s="1116"/>
      <c r="ERH56" s="1116"/>
      <c r="ERI56" s="1116"/>
      <c r="ERJ56" s="1116"/>
      <c r="ERK56" s="1116"/>
      <c r="ERL56" s="1116"/>
      <c r="ERM56" s="1116"/>
      <c r="ERN56" s="1116"/>
      <c r="ERO56" s="1116"/>
      <c r="ERP56" s="1116"/>
      <c r="ERQ56" s="1116"/>
      <c r="ERR56" s="1116"/>
      <c r="ERS56" s="1116"/>
      <c r="ERT56" s="1116"/>
      <c r="ERU56" s="1116"/>
      <c r="ERV56" s="1116"/>
      <c r="ERW56" s="1116"/>
      <c r="ERX56" s="1116"/>
      <c r="ERY56" s="1116"/>
      <c r="ERZ56" s="1116"/>
      <c r="ESA56" s="1116"/>
      <c r="ESB56" s="1116"/>
      <c r="ESC56" s="1116"/>
      <c r="ESD56" s="1116"/>
      <c r="ESE56" s="1116"/>
      <c r="ESF56" s="1116"/>
      <c r="ESG56" s="1116"/>
      <c r="ESH56" s="1116"/>
      <c r="ESI56" s="1116"/>
      <c r="ESJ56" s="1116"/>
      <c r="ESK56" s="1116"/>
      <c r="ESL56" s="1116"/>
      <c r="ESM56" s="1116"/>
      <c r="ESN56" s="1116"/>
      <c r="ESO56" s="1116"/>
      <c r="ESP56" s="1116"/>
      <c r="ESQ56" s="1116"/>
      <c r="ESR56" s="1116"/>
      <c r="ESS56" s="1116"/>
      <c r="EST56" s="1116"/>
      <c r="ESU56" s="1116"/>
      <c r="ESV56" s="1116"/>
      <c r="ESW56" s="1116"/>
      <c r="ESX56" s="1116"/>
      <c r="ESY56" s="1116"/>
      <c r="ESZ56" s="1116"/>
      <c r="ETA56" s="1116"/>
      <c r="ETB56" s="1116"/>
      <c r="ETC56" s="1116"/>
      <c r="ETD56" s="1116"/>
      <c r="ETE56" s="1116"/>
      <c r="ETF56" s="1116"/>
      <c r="ETG56" s="1116"/>
      <c r="ETH56" s="1116"/>
      <c r="ETI56" s="1116"/>
      <c r="ETJ56" s="1116"/>
      <c r="ETK56" s="1116"/>
      <c r="ETL56" s="1116"/>
      <c r="ETM56" s="1116"/>
      <c r="ETN56" s="1116"/>
      <c r="ETO56" s="1116"/>
      <c r="ETP56" s="1116"/>
      <c r="ETQ56" s="1116"/>
      <c r="ETR56" s="1116"/>
      <c r="ETS56" s="1116"/>
      <c r="ETT56" s="1116"/>
      <c r="ETU56" s="1116"/>
      <c r="ETV56" s="1116"/>
      <c r="ETW56" s="1116"/>
      <c r="ETX56" s="1116"/>
      <c r="ETY56" s="1116"/>
      <c r="ETZ56" s="1116"/>
      <c r="EUA56" s="1116"/>
      <c r="EUB56" s="1116"/>
      <c r="EUC56" s="1116"/>
      <c r="EUD56" s="1116"/>
      <c r="EUE56" s="1116"/>
      <c r="EUF56" s="1116"/>
      <c r="EUG56" s="1116"/>
      <c r="EUH56" s="1116"/>
      <c r="EUI56" s="1116"/>
      <c r="EUJ56" s="1116"/>
      <c r="EUK56" s="1116"/>
      <c r="EUL56" s="1116"/>
      <c r="EUM56" s="1116"/>
      <c r="EUN56" s="1116"/>
      <c r="EUO56" s="1116"/>
      <c r="EUP56" s="1116"/>
      <c r="EUQ56" s="1116"/>
      <c r="EUR56" s="1116"/>
      <c r="EUS56" s="1116"/>
      <c r="EUT56" s="1116"/>
      <c r="EUU56" s="1116"/>
      <c r="EUV56" s="1116"/>
      <c r="EUW56" s="1116"/>
      <c r="EUX56" s="1116"/>
      <c r="EUY56" s="1116"/>
      <c r="EUZ56" s="1116"/>
      <c r="EVA56" s="1116"/>
      <c r="EVB56" s="1116"/>
      <c r="EVC56" s="1116"/>
      <c r="EVD56" s="1116"/>
      <c r="EVE56" s="1116"/>
      <c r="EVF56" s="1116"/>
      <c r="EVG56" s="1116"/>
      <c r="EVH56" s="1116"/>
      <c r="EVI56" s="1116"/>
      <c r="EVJ56" s="1116"/>
      <c r="EVK56" s="1116"/>
      <c r="EVL56" s="1116"/>
      <c r="EVM56" s="1116"/>
      <c r="EVN56" s="1116"/>
      <c r="EVO56" s="1116"/>
      <c r="EVP56" s="1116"/>
      <c r="EVQ56" s="1116"/>
      <c r="EVR56" s="1116"/>
      <c r="EVS56" s="1116"/>
      <c r="EVT56" s="1116"/>
      <c r="EVU56" s="1116"/>
      <c r="EVV56" s="1116"/>
      <c r="EVW56" s="1116"/>
      <c r="EVX56" s="1116"/>
      <c r="EVY56" s="1116"/>
      <c r="EVZ56" s="1116"/>
      <c r="EWA56" s="1116"/>
      <c r="EWB56" s="1116"/>
      <c r="EWC56" s="1116"/>
      <c r="EWD56" s="1116"/>
      <c r="EWE56" s="1116"/>
      <c r="EWF56" s="1116"/>
      <c r="EWG56" s="1116"/>
      <c r="EWH56" s="1116"/>
      <c r="EWI56" s="1116"/>
      <c r="EWJ56" s="1116"/>
      <c r="EWK56" s="1116"/>
      <c r="EWL56" s="1116"/>
      <c r="EWM56" s="1116"/>
      <c r="EWN56" s="1116"/>
      <c r="EWO56" s="1116"/>
      <c r="EWP56" s="1116"/>
      <c r="EWQ56" s="1116"/>
      <c r="EWR56" s="1116"/>
      <c r="EWS56" s="1116"/>
      <c r="EWT56" s="1116"/>
      <c r="EWU56" s="1116"/>
      <c r="EWV56" s="1116"/>
      <c r="EWW56" s="1116"/>
      <c r="EWX56" s="1116"/>
      <c r="EWY56" s="1116"/>
      <c r="EWZ56" s="1116"/>
      <c r="EXA56" s="1116"/>
      <c r="EXB56" s="1116"/>
      <c r="EXC56" s="1116"/>
      <c r="EXD56" s="1116"/>
      <c r="EXE56" s="1116"/>
      <c r="EXF56" s="1116"/>
      <c r="EXG56" s="1116"/>
      <c r="EXH56" s="1116"/>
      <c r="EXI56" s="1116"/>
      <c r="EXJ56" s="1116"/>
      <c r="EXK56" s="1116"/>
      <c r="EXL56" s="1116"/>
      <c r="EXM56" s="1116"/>
      <c r="EXN56" s="1116"/>
      <c r="EXO56" s="1116"/>
      <c r="EXP56" s="1116"/>
      <c r="EXQ56" s="1116"/>
      <c r="EXR56" s="1116"/>
      <c r="EXS56" s="1116"/>
      <c r="EXT56" s="1116"/>
      <c r="EXU56" s="1116"/>
      <c r="EXV56" s="1116"/>
      <c r="EXW56" s="1116"/>
      <c r="EXX56" s="1116"/>
      <c r="EXY56" s="1116"/>
      <c r="EXZ56" s="1116"/>
      <c r="EYA56" s="1116"/>
      <c r="EYB56" s="1116"/>
      <c r="EYC56" s="1116"/>
      <c r="EYD56" s="1116"/>
      <c r="EYE56" s="1116"/>
      <c r="EYF56" s="1116"/>
      <c r="EYG56" s="1116"/>
      <c r="EYH56" s="1116"/>
      <c r="EYI56" s="1116"/>
      <c r="EYJ56" s="1116"/>
      <c r="EYK56" s="1116"/>
      <c r="EYL56" s="1116"/>
      <c r="EYM56" s="1116"/>
      <c r="EYN56" s="1116"/>
      <c r="EYO56" s="1116"/>
      <c r="EYP56" s="1116"/>
      <c r="EYQ56" s="1116"/>
      <c r="EYR56" s="1116"/>
      <c r="EYS56" s="1116"/>
      <c r="EYT56" s="1116"/>
      <c r="EYU56" s="1116"/>
      <c r="EYV56" s="1116"/>
      <c r="EYW56" s="1116"/>
      <c r="EYX56" s="1116"/>
      <c r="EYY56" s="1116"/>
      <c r="EYZ56" s="1116"/>
      <c r="EZA56" s="1116"/>
      <c r="EZB56" s="1116"/>
      <c r="EZC56" s="1116"/>
      <c r="EZD56" s="1116"/>
      <c r="EZE56" s="1116"/>
      <c r="EZF56" s="1116"/>
      <c r="EZG56" s="1116"/>
      <c r="EZH56" s="1116"/>
      <c r="EZI56" s="1116"/>
      <c r="EZJ56" s="1116"/>
      <c r="EZK56" s="1116"/>
      <c r="EZL56" s="1116"/>
      <c r="EZM56" s="1116"/>
      <c r="EZN56" s="1116"/>
      <c r="EZO56" s="1116"/>
      <c r="EZP56" s="1116"/>
      <c r="EZQ56" s="1116"/>
      <c r="EZR56" s="1116"/>
      <c r="EZS56" s="1116"/>
      <c r="EZT56" s="1116"/>
      <c r="EZU56" s="1116"/>
      <c r="EZV56" s="1116"/>
      <c r="EZW56" s="1116"/>
      <c r="EZX56" s="1116"/>
      <c r="EZY56" s="1116"/>
      <c r="EZZ56" s="1116"/>
      <c r="FAA56" s="1116"/>
      <c r="FAB56" s="1116"/>
      <c r="FAC56" s="1116"/>
      <c r="FAD56" s="1116"/>
      <c r="FAE56" s="1116"/>
      <c r="FAF56" s="1116"/>
      <c r="FAG56" s="1116"/>
      <c r="FAH56" s="1116"/>
      <c r="FAI56" s="1116"/>
      <c r="FAJ56" s="1116"/>
      <c r="FAK56" s="1116"/>
      <c r="FAL56" s="1116"/>
      <c r="FAM56" s="1116"/>
      <c r="FAN56" s="1116"/>
      <c r="FAO56" s="1116"/>
      <c r="FAP56" s="1116"/>
      <c r="FAQ56" s="1116"/>
      <c r="FAR56" s="1116"/>
      <c r="FAS56" s="1116"/>
      <c r="FAT56" s="1116"/>
      <c r="FAU56" s="1116"/>
      <c r="FAV56" s="1116"/>
      <c r="FAW56" s="1116"/>
      <c r="FAX56" s="1116"/>
      <c r="FAY56" s="1116"/>
      <c r="FAZ56" s="1116"/>
      <c r="FBA56" s="1116"/>
      <c r="FBB56" s="1116"/>
      <c r="FBC56" s="1116"/>
      <c r="FBD56" s="1116"/>
      <c r="FBE56" s="1116"/>
      <c r="FBF56" s="1116"/>
      <c r="FBG56" s="1116"/>
      <c r="FBH56" s="1116"/>
      <c r="FBI56" s="1116"/>
      <c r="FBJ56" s="1116"/>
      <c r="FBK56" s="1116"/>
      <c r="FBL56" s="1116"/>
      <c r="FBM56" s="1116"/>
      <c r="FBN56" s="1116"/>
      <c r="FBO56" s="1116"/>
      <c r="FBP56" s="1116"/>
      <c r="FBQ56" s="1116"/>
      <c r="FBR56" s="1116"/>
      <c r="FBS56" s="1116"/>
      <c r="FBT56" s="1116"/>
      <c r="FBU56" s="1116"/>
      <c r="FBV56" s="1116"/>
      <c r="FBW56" s="1116"/>
      <c r="FBX56" s="1116"/>
      <c r="FBY56" s="1116"/>
      <c r="FBZ56" s="1116"/>
      <c r="FCA56" s="1116"/>
      <c r="FCB56" s="1116"/>
      <c r="FCC56" s="1116"/>
      <c r="FCD56" s="1116"/>
      <c r="FCE56" s="1116"/>
      <c r="FCF56" s="1116"/>
      <c r="FCG56" s="1116"/>
      <c r="FCH56" s="1116"/>
      <c r="FCI56" s="1116"/>
      <c r="FCJ56" s="1116"/>
      <c r="FCK56" s="1116"/>
      <c r="FCL56" s="1116"/>
      <c r="FCM56" s="1116"/>
      <c r="FCN56" s="1116"/>
      <c r="FCO56" s="1116"/>
      <c r="FCP56" s="1116"/>
      <c r="FCQ56" s="1116"/>
      <c r="FCR56" s="1116"/>
      <c r="FCS56" s="1116"/>
      <c r="FCT56" s="1116"/>
      <c r="FCU56" s="1116"/>
      <c r="FCV56" s="1116"/>
      <c r="FCW56" s="1116"/>
      <c r="FCX56" s="1116"/>
      <c r="FCY56" s="1116"/>
      <c r="FCZ56" s="1116"/>
      <c r="FDA56" s="1116"/>
      <c r="FDB56" s="1116"/>
      <c r="FDC56" s="1116"/>
      <c r="FDD56" s="1116"/>
      <c r="FDE56" s="1116"/>
      <c r="FDF56" s="1116"/>
      <c r="FDG56" s="1116"/>
      <c r="FDH56" s="1116"/>
      <c r="FDI56" s="1116"/>
      <c r="FDJ56" s="1116"/>
      <c r="FDK56" s="1116"/>
      <c r="FDL56" s="1116"/>
      <c r="FDM56" s="1116"/>
      <c r="FDN56" s="1116"/>
      <c r="FDO56" s="1116"/>
      <c r="FDP56" s="1116"/>
      <c r="FDQ56" s="1116"/>
      <c r="FDR56" s="1116"/>
      <c r="FDS56" s="1116"/>
      <c r="FDT56" s="1116"/>
      <c r="FDU56" s="1116"/>
      <c r="FDV56" s="1116"/>
      <c r="FDW56" s="1116"/>
      <c r="FDX56" s="1116"/>
      <c r="FDY56" s="1116"/>
      <c r="FDZ56" s="1116"/>
      <c r="FEA56" s="1116"/>
      <c r="FEB56" s="1116"/>
      <c r="FEC56" s="1116"/>
      <c r="FED56" s="1116"/>
      <c r="FEE56" s="1116"/>
      <c r="FEF56" s="1116"/>
      <c r="FEG56" s="1116"/>
      <c r="FEH56" s="1116"/>
      <c r="FEI56" s="1116"/>
      <c r="FEJ56" s="1116"/>
      <c r="FEK56" s="1116"/>
      <c r="FEL56" s="1116"/>
      <c r="FEM56" s="1116"/>
      <c r="FEN56" s="1116"/>
      <c r="FEO56" s="1116"/>
      <c r="FEP56" s="1116"/>
      <c r="FEQ56" s="1116"/>
      <c r="FER56" s="1116"/>
      <c r="FES56" s="1116"/>
      <c r="FET56" s="1116"/>
      <c r="FEU56" s="1116"/>
      <c r="FEV56" s="1116"/>
      <c r="FEW56" s="1116"/>
      <c r="FEX56" s="1116"/>
      <c r="FEY56" s="1116"/>
      <c r="FEZ56" s="1116"/>
      <c r="FFA56" s="1116"/>
      <c r="FFB56" s="1116"/>
      <c r="FFC56" s="1116"/>
      <c r="FFD56" s="1116"/>
      <c r="FFE56" s="1116"/>
      <c r="FFF56" s="1116"/>
      <c r="FFG56" s="1116"/>
      <c r="FFH56" s="1116"/>
      <c r="FFI56" s="1116"/>
      <c r="FFJ56" s="1116"/>
      <c r="FFK56" s="1116"/>
      <c r="FFL56" s="1116"/>
      <c r="FFM56" s="1116"/>
      <c r="FFN56" s="1116"/>
      <c r="FFO56" s="1116"/>
      <c r="FFP56" s="1116"/>
      <c r="FFQ56" s="1116"/>
      <c r="FFR56" s="1116"/>
      <c r="FFS56" s="1116"/>
      <c r="FFT56" s="1116"/>
      <c r="FFU56" s="1116"/>
      <c r="FFV56" s="1116"/>
      <c r="FFW56" s="1116"/>
      <c r="FFX56" s="1116"/>
      <c r="FFY56" s="1116"/>
      <c r="FFZ56" s="1116"/>
      <c r="FGA56" s="1116"/>
      <c r="FGB56" s="1116"/>
      <c r="FGC56" s="1116"/>
      <c r="FGD56" s="1116"/>
      <c r="FGE56" s="1116"/>
      <c r="FGF56" s="1116"/>
      <c r="FGG56" s="1116"/>
      <c r="FGH56" s="1116"/>
      <c r="FGI56" s="1116"/>
      <c r="FGJ56" s="1116"/>
      <c r="FGK56" s="1116"/>
      <c r="FGL56" s="1116"/>
      <c r="FGM56" s="1116"/>
      <c r="FGN56" s="1116"/>
      <c r="FGO56" s="1116"/>
      <c r="FGP56" s="1116"/>
      <c r="FGQ56" s="1116"/>
      <c r="FGR56" s="1116"/>
      <c r="FGS56" s="1116"/>
      <c r="FGT56" s="1116"/>
      <c r="FGU56" s="1116"/>
      <c r="FGV56" s="1116"/>
      <c r="FGW56" s="1116"/>
      <c r="FGX56" s="1116"/>
      <c r="FGY56" s="1116"/>
      <c r="FGZ56" s="1116"/>
      <c r="FHA56" s="1116"/>
      <c r="FHB56" s="1116"/>
      <c r="FHC56" s="1116"/>
      <c r="FHD56" s="1116"/>
      <c r="FHE56" s="1116"/>
      <c r="FHF56" s="1116"/>
      <c r="FHG56" s="1116"/>
      <c r="FHH56" s="1116"/>
      <c r="FHI56" s="1116"/>
      <c r="FHJ56" s="1116"/>
      <c r="FHK56" s="1116"/>
      <c r="FHL56" s="1116"/>
      <c r="FHM56" s="1116"/>
      <c r="FHN56" s="1116"/>
      <c r="FHO56" s="1116"/>
      <c r="FHP56" s="1116"/>
      <c r="FHQ56" s="1116"/>
      <c r="FHR56" s="1116"/>
      <c r="FHS56" s="1116"/>
      <c r="FHT56" s="1116"/>
      <c r="FHU56" s="1116"/>
      <c r="FHV56" s="1116"/>
      <c r="FHW56" s="1116"/>
      <c r="FHX56" s="1116"/>
      <c r="FHY56" s="1116"/>
      <c r="FHZ56" s="1116"/>
      <c r="FIA56" s="1116"/>
      <c r="FIB56" s="1116"/>
      <c r="FIC56" s="1116"/>
      <c r="FID56" s="1116"/>
      <c r="FIE56" s="1116"/>
      <c r="FIF56" s="1116"/>
      <c r="FIG56" s="1116"/>
      <c r="FIH56" s="1116"/>
      <c r="FII56" s="1116"/>
      <c r="FIJ56" s="1116"/>
      <c r="FIK56" s="1116"/>
      <c r="FIL56" s="1116"/>
      <c r="FIM56" s="1116"/>
      <c r="FIN56" s="1116"/>
      <c r="FIO56" s="1116"/>
      <c r="FIP56" s="1116"/>
      <c r="FIQ56" s="1116"/>
      <c r="FIR56" s="1116"/>
      <c r="FIS56" s="1116"/>
      <c r="FIT56" s="1116"/>
      <c r="FIU56" s="1116"/>
      <c r="FIV56" s="1116"/>
      <c r="FIW56" s="1116"/>
      <c r="FIX56" s="1116"/>
      <c r="FIY56" s="1116"/>
      <c r="FIZ56" s="1116"/>
      <c r="FJA56" s="1116"/>
      <c r="FJB56" s="1116"/>
      <c r="FJC56" s="1116"/>
      <c r="FJD56" s="1116"/>
      <c r="FJE56" s="1116"/>
      <c r="FJF56" s="1116"/>
      <c r="FJG56" s="1116"/>
      <c r="FJH56" s="1116"/>
      <c r="FJI56" s="1116"/>
      <c r="FJJ56" s="1116"/>
      <c r="FJK56" s="1116"/>
      <c r="FJL56" s="1116"/>
      <c r="FJM56" s="1116"/>
      <c r="FJN56" s="1116"/>
      <c r="FJO56" s="1116"/>
      <c r="FJP56" s="1116"/>
      <c r="FJQ56" s="1116"/>
      <c r="FJR56" s="1116"/>
      <c r="FJS56" s="1116"/>
      <c r="FJT56" s="1116"/>
      <c r="FJU56" s="1116"/>
      <c r="FJV56" s="1116"/>
      <c r="FJW56" s="1116"/>
      <c r="FJX56" s="1116"/>
      <c r="FJY56" s="1116"/>
      <c r="FJZ56" s="1116"/>
      <c r="FKA56" s="1116"/>
      <c r="FKB56" s="1116"/>
      <c r="FKC56" s="1116"/>
      <c r="FKD56" s="1116"/>
      <c r="FKE56" s="1116"/>
      <c r="FKF56" s="1116"/>
      <c r="FKG56" s="1116"/>
      <c r="FKH56" s="1116"/>
      <c r="FKI56" s="1116"/>
      <c r="FKJ56" s="1116"/>
      <c r="FKK56" s="1116"/>
      <c r="FKL56" s="1116"/>
      <c r="FKM56" s="1116"/>
      <c r="FKN56" s="1116"/>
      <c r="FKO56" s="1116"/>
      <c r="FKP56" s="1116"/>
      <c r="FKQ56" s="1116"/>
      <c r="FKR56" s="1116"/>
      <c r="FKS56" s="1116"/>
      <c r="FKT56" s="1116"/>
      <c r="FKU56" s="1116"/>
      <c r="FKV56" s="1116"/>
      <c r="FKW56" s="1116"/>
      <c r="FKX56" s="1116"/>
      <c r="FKY56" s="1116"/>
      <c r="FKZ56" s="1116"/>
      <c r="FLA56" s="1116"/>
      <c r="FLB56" s="1116"/>
      <c r="FLC56" s="1116"/>
      <c r="FLD56" s="1116"/>
      <c r="FLE56" s="1116"/>
      <c r="FLF56" s="1116"/>
      <c r="FLG56" s="1116"/>
      <c r="FLH56" s="1116"/>
      <c r="FLI56" s="1116"/>
      <c r="FLJ56" s="1116"/>
      <c r="FLK56" s="1116"/>
      <c r="FLL56" s="1116"/>
      <c r="FLM56" s="1116"/>
      <c r="FLN56" s="1116"/>
      <c r="FLO56" s="1116"/>
      <c r="FLP56" s="1116"/>
      <c r="FLQ56" s="1116"/>
      <c r="FLR56" s="1116"/>
      <c r="FLS56" s="1116"/>
      <c r="FLT56" s="1116"/>
      <c r="FLU56" s="1116"/>
      <c r="FLV56" s="1116"/>
      <c r="FLW56" s="1116"/>
      <c r="FLX56" s="1116"/>
      <c r="FLY56" s="1116"/>
      <c r="FLZ56" s="1116"/>
      <c r="FMA56" s="1116"/>
      <c r="FMB56" s="1116"/>
      <c r="FMC56" s="1116"/>
      <c r="FMD56" s="1116"/>
      <c r="FME56" s="1116"/>
      <c r="FMF56" s="1116"/>
      <c r="FMG56" s="1116"/>
      <c r="FMH56" s="1116"/>
      <c r="FMI56" s="1116"/>
      <c r="FMJ56" s="1116"/>
      <c r="FMK56" s="1116"/>
      <c r="FML56" s="1116"/>
      <c r="FMM56" s="1116"/>
      <c r="FMN56" s="1116"/>
      <c r="FMO56" s="1116"/>
      <c r="FMP56" s="1116"/>
      <c r="FMQ56" s="1116"/>
      <c r="FMR56" s="1116"/>
      <c r="FMS56" s="1116"/>
      <c r="FMT56" s="1116"/>
      <c r="FMU56" s="1116"/>
      <c r="FMV56" s="1116"/>
      <c r="FMW56" s="1116"/>
      <c r="FMX56" s="1116"/>
      <c r="FMY56" s="1116"/>
      <c r="FMZ56" s="1116"/>
      <c r="FNA56" s="1116"/>
      <c r="FNB56" s="1116"/>
      <c r="FNC56" s="1116"/>
      <c r="FND56" s="1116"/>
      <c r="FNE56" s="1116"/>
      <c r="FNF56" s="1116"/>
      <c r="FNG56" s="1116"/>
      <c r="FNH56" s="1116"/>
      <c r="FNI56" s="1116"/>
      <c r="FNJ56" s="1116"/>
      <c r="FNK56" s="1116"/>
      <c r="FNL56" s="1116"/>
      <c r="FNM56" s="1116"/>
      <c r="FNN56" s="1116"/>
      <c r="FNO56" s="1116"/>
      <c r="FNP56" s="1116"/>
      <c r="FNQ56" s="1116"/>
      <c r="FNR56" s="1116"/>
      <c r="FNS56" s="1116"/>
      <c r="FNT56" s="1116"/>
      <c r="FNU56" s="1116"/>
      <c r="FNV56" s="1116"/>
      <c r="FNW56" s="1116"/>
      <c r="FNX56" s="1116"/>
      <c r="FNY56" s="1116"/>
      <c r="FNZ56" s="1116"/>
      <c r="FOA56" s="1116"/>
      <c r="FOB56" s="1116"/>
      <c r="FOC56" s="1116"/>
      <c r="FOD56" s="1116"/>
      <c r="FOE56" s="1116"/>
      <c r="FOF56" s="1116"/>
      <c r="FOG56" s="1116"/>
      <c r="FOH56" s="1116"/>
      <c r="FOI56" s="1116"/>
      <c r="FOJ56" s="1116"/>
      <c r="FOK56" s="1116"/>
      <c r="FOL56" s="1116"/>
      <c r="FOM56" s="1116"/>
      <c r="FON56" s="1116"/>
      <c r="FOO56" s="1116"/>
      <c r="FOP56" s="1116"/>
      <c r="FOQ56" s="1116"/>
      <c r="FOR56" s="1116"/>
      <c r="FOS56" s="1116"/>
      <c r="FOT56" s="1116"/>
      <c r="FOU56" s="1116"/>
      <c r="FOV56" s="1116"/>
      <c r="FOW56" s="1116"/>
      <c r="FOX56" s="1116"/>
      <c r="FOY56" s="1116"/>
      <c r="FOZ56" s="1116"/>
      <c r="FPA56" s="1116"/>
      <c r="FPB56" s="1116"/>
      <c r="FPC56" s="1116"/>
      <c r="FPD56" s="1116"/>
      <c r="FPE56" s="1116"/>
      <c r="FPF56" s="1116"/>
      <c r="FPG56" s="1116"/>
      <c r="FPH56" s="1116"/>
      <c r="FPI56" s="1116"/>
      <c r="FPJ56" s="1116"/>
      <c r="FPK56" s="1116"/>
      <c r="FPL56" s="1116"/>
      <c r="FPM56" s="1116"/>
      <c r="FPN56" s="1116"/>
      <c r="FPO56" s="1116"/>
      <c r="FPP56" s="1116"/>
      <c r="FPQ56" s="1116"/>
      <c r="FPR56" s="1116"/>
      <c r="FPS56" s="1116"/>
      <c r="FPT56" s="1116"/>
      <c r="FPU56" s="1116"/>
      <c r="FPV56" s="1116"/>
      <c r="FPW56" s="1116"/>
      <c r="FPX56" s="1116"/>
      <c r="FPY56" s="1116"/>
      <c r="FPZ56" s="1116"/>
      <c r="FQA56" s="1116"/>
      <c r="FQB56" s="1116"/>
      <c r="FQC56" s="1116"/>
      <c r="FQD56" s="1116"/>
      <c r="FQE56" s="1116"/>
      <c r="FQF56" s="1116"/>
      <c r="FQG56" s="1116"/>
      <c r="FQH56" s="1116"/>
      <c r="FQI56" s="1116"/>
      <c r="FQJ56" s="1116"/>
      <c r="FQK56" s="1116"/>
      <c r="FQL56" s="1116"/>
      <c r="FQM56" s="1116"/>
      <c r="FQN56" s="1116"/>
      <c r="FQO56" s="1116"/>
      <c r="FQP56" s="1116"/>
      <c r="FQQ56" s="1116"/>
      <c r="FQR56" s="1116"/>
      <c r="FQS56" s="1116"/>
      <c r="FQT56" s="1116"/>
      <c r="FQU56" s="1116"/>
      <c r="FQV56" s="1116"/>
      <c r="FQW56" s="1116"/>
      <c r="FQX56" s="1116"/>
      <c r="FQY56" s="1116"/>
      <c r="FQZ56" s="1116"/>
      <c r="FRA56" s="1116"/>
      <c r="FRB56" s="1116"/>
      <c r="FRC56" s="1116"/>
      <c r="FRD56" s="1116"/>
      <c r="FRE56" s="1116"/>
      <c r="FRF56" s="1116"/>
      <c r="FRG56" s="1116"/>
      <c r="FRH56" s="1116"/>
      <c r="FRI56" s="1116"/>
      <c r="FRJ56" s="1116"/>
      <c r="FRK56" s="1116"/>
      <c r="FRL56" s="1116"/>
      <c r="FRM56" s="1116"/>
      <c r="FRN56" s="1116"/>
      <c r="FRO56" s="1116"/>
      <c r="FRP56" s="1116"/>
      <c r="FRQ56" s="1116"/>
      <c r="FRR56" s="1116"/>
      <c r="FRS56" s="1116"/>
      <c r="FRT56" s="1116"/>
      <c r="FRU56" s="1116"/>
      <c r="FRV56" s="1116"/>
      <c r="FRW56" s="1116"/>
      <c r="FRX56" s="1116"/>
      <c r="FRY56" s="1116"/>
      <c r="FRZ56" s="1116"/>
      <c r="FSA56" s="1116"/>
      <c r="FSB56" s="1116"/>
      <c r="FSC56" s="1116"/>
      <c r="FSD56" s="1116"/>
      <c r="FSE56" s="1116"/>
      <c r="FSF56" s="1116"/>
      <c r="FSG56" s="1116"/>
      <c r="FSH56" s="1116"/>
      <c r="FSI56" s="1116"/>
      <c r="FSJ56" s="1116"/>
      <c r="FSK56" s="1116"/>
      <c r="FSL56" s="1116"/>
      <c r="FSM56" s="1116"/>
      <c r="FSN56" s="1116"/>
      <c r="FSO56" s="1116"/>
      <c r="FSP56" s="1116"/>
      <c r="FSQ56" s="1116"/>
      <c r="FSR56" s="1116"/>
      <c r="FSS56" s="1116"/>
      <c r="FST56" s="1116"/>
      <c r="FSU56" s="1116"/>
      <c r="FSV56" s="1116"/>
      <c r="FSW56" s="1116"/>
      <c r="FSX56" s="1116"/>
      <c r="FSY56" s="1116"/>
      <c r="FSZ56" s="1116"/>
      <c r="FTA56" s="1116"/>
      <c r="FTB56" s="1116"/>
      <c r="FTC56" s="1116"/>
      <c r="FTD56" s="1116"/>
      <c r="FTE56" s="1116"/>
      <c r="FTF56" s="1116"/>
      <c r="FTG56" s="1116"/>
      <c r="FTH56" s="1116"/>
      <c r="FTI56" s="1116"/>
      <c r="FTJ56" s="1116"/>
      <c r="FTK56" s="1116"/>
      <c r="FTL56" s="1116"/>
      <c r="FTM56" s="1116"/>
      <c r="FTN56" s="1116"/>
      <c r="FTO56" s="1116"/>
      <c r="FTP56" s="1116"/>
      <c r="FTQ56" s="1116"/>
      <c r="FTR56" s="1116"/>
      <c r="FTS56" s="1116"/>
      <c r="FTT56" s="1116"/>
      <c r="FTU56" s="1116"/>
      <c r="FTV56" s="1116"/>
      <c r="FTW56" s="1116"/>
      <c r="FTX56" s="1116"/>
      <c r="FTY56" s="1116"/>
      <c r="FTZ56" s="1116"/>
      <c r="FUA56" s="1116"/>
      <c r="FUB56" s="1116"/>
      <c r="FUC56" s="1116"/>
      <c r="FUD56" s="1116"/>
      <c r="FUE56" s="1116"/>
      <c r="FUF56" s="1116"/>
      <c r="FUG56" s="1116"/>
      <c r="FUH56" s="1116"/>
      <c r="FUI56" s="1116"/>
      <c r="FUJ56" s="1116"/>
      <c r="FUK56" s="1116"/>
      <c r="FUL56" s="1116"/>
      <c r="FUM56" s="1116"/>
      <c r="FUN56" s="1116"/>
      <c r="FUO56" s="1116"/>
      <c r="FUP56" s="1116"/>
      <c r="FUQ56" s="1116"/>
      <c r="FUR56" s="1116"/>
      <c r="FUS56" s="1116"/>
      <c r="FUT56" s="1116"/>
      <c r="FUU56" s="1116"/>
      <c r="FUV56" s="1116"/>
      <c r="FUW56" s="1116"/>
      <c r="FUX56" s="1116"/>
      <c r="FUY56" s="1116"/>
      <c r="FUZ56" s="1116"/>
      <c r="FVA56" s="1116"/>
      <c r="FVB56" s="1116"/>
      <c r="FVC56" s="1116"/>
      <c r="FVD56" s="1116"/>
      <c r="FVE56" s="1116"/>
      <c r="FVF56" s="1116"/>
      <c r="FVG56" s="1116"/>
      <c r="FVH56" s="1116"/>
      <c r="FVI56" s="1116"/>
      <c r="FVJ56" s="1116"/>
      <c r="FVK56" s="1116"/>
      <c r="FVL56" s="1116"/>
      <c r="FVM56" s="1116"/>
      <c r="FVN56" s="1116"/>
      <c r="FVO56" s="1116"/>
      <c r="FVP56" s="1116"/>
      <c r="FVQ56" s="1116"/>
      <c r="FVR56" s="1116"/>
      <c r="FVS56" s="1116"/>
      <c r="FVT56" s="1116"/>
      <c r="FVU56" s="1116"/>
      <c r="FVV56" s="1116"/>
      <c r="FVW56" s="1116"/>
      <c r="FVX56" s="1116"/>
      <c r="FVY56" s="1116"/>
      <c r="FVZ56" s="1116"/>
      <c r="FWA56" s="1116"/>
      <c r="FWB56" s="1116"/>
      <c r="FWC56" s="1116"/>
      <c r="FWD56" s="1116"/>
      <c r="FWE56" s="1116"/>
      <c r="FWF56" s="1116"/>
      <c r="FWG56" s="1116"/>
      <c r="FWH56" s="1116"/>
      <c r="FWI56" s="1116"/>
      <c r="FWJ56" s="1116"/>
      <c r="FWK56" s="1116"/>
      <c r="FWL56" s="1116"/>
      <c r="FWM56" s="1116"/>
      <c r="FWN56" s="1116"/>
      <c r="FWO56" s="1116"/>
      <c r="FWP56" s="1116"/>
      <c r="FWQ56" s="1116"/>
      <c r="FWR56" s="1116"/>
      <c r="FWS56" s="1116"/>
      <c r="FWT56" s="1116"/>
      <c r="FWU56" s="1116"/>
      <c r="FWV56" s="1116"/>
      <c r="FWW56" s="1116"/>
      <c r="FWX56" s="1116"/>
      <c r="FWY56" s="1116"/>
      <c r="FWZ56" s="1116"/>
      <c r="FXA56" s="1116"/>
      <c r="FXB56" s="1116"/>
      <c r="FXC56" s="1116"/>
      <c r="FXD56" s="1116"/>
      <c r="FXE56" s="1116"/>
      <c r="FXF56" s="1116"/>
      <c r="FXG56" s="1116"/>
      <c r="FXH56" s="1116"/>
      <c r="FXI56" s="1116"/>
      <c r="FXJ56" s="1116"/>
      <c r="FXK56" s="1116"/>
      <c r="FXL56" s="1116"/>
      <c r="FXM56" s="1116"/>
      <c r="FXN56" s="1116"/>
      <c r="FXO56" s="1116"/>
      <c r="FXP56" s="1116"/>
      <c r="FXQ56" s="1116"/>
      <c r="FXR56" s="1116"/>
      <c r="FXS56" s="1116"/>
      <c r="FXT56" s="1116"/>
      <c r="FXU56" s="1116"/>
      <c r="FXV56" s="1116"/>
      <c r="FXW56" s="1116"/>
      <c r="FXX56" s="1116"/>
      <c r="FXY56" s="1116"/>
      <c r="FXZ56" s="1116"/>
      <c r="FYA56" s="1116"/>
      <c r="FYB56" s="1116"/>
      <c r="FYC56" s="1116"/>
      <c r="FYD56" s="1116"/>
      <c r="FYE56" s="1116"/>
      <c r="FYF56" s="1116"/>
      <c r="FYG56" s="1116"/>
      <c r="FYH56" s="1116"/>
      <c r="FYI56" s="1116"/>
      <c r="FYJ56" s="1116"/>
      <c r="FYK56" s="1116"/>
      <c r="FYL56" s="1116"/>
      <c r="FYM56" s="1116"/>
      <c r="FYN56" s="1116"/>
      <c r="FYO56" s="1116"/>
      <c r="FYP56" s="1116"/>
      <c r="FYQ56" s="1116"/>
      <c r="FYR56" s="1116"/>
      <c r="FYS56" s="1116"/>
      <c r="FYT56" s="1116"/>
      <c r="FYU56" s="1116"/>
      <c r="FYV56" s="1116"/>
      <c r="FYW56" s="1116"/>
      <c r="FYX56" s="1116"/>
      <c r="FYY56" s="1116"/>
      <c r="FYZ56" s="1116"/>
      <c r="FZA56" s="1116"/>
      <c r="FZB56" s="1116"/>
      <c r="FZC56" s="1116"/>
      <c r="FZD56" s="1116"/>
      <c r="FZE56" s="1116"/>
      <c r="FZF56" s="1116"/>
      <c r="FZG56" s="1116"/>
      <c r="FZH56" s="1116"/>
      <c r="FZI56" s="1116"/>
      <c r="FZJ56" s="1116"/>
      <c r="FZK56" s="1116"/>
      <c r="FZL56" s="1116"/>
      <c r="FZM56" s="1116"/>
      <c r="FZN56" s="1116"/>
      <c r="FZO56" s="1116"/>
      <c r="FZP56" s="1116"/>
      <c r="FZQ56" s="1116"/>
      <c r="FZR56" s="1116"/>
      <c r="FZS56" s="1116"/>
      <c r="FZT56" s="1116"/>
      <c r="FZU56" s="1116"/>
      <c r="FZV56" s="1116"/>
      <c r="FZW56" s="1116"/>
      <c r="FZX56" s="1116"/>
      <c r="FZY56" s="1116"/>
      <c r="FZZ56" s="1116"/>
      <c r="GAA56" s="1116"/>
      <c r="GAB56" s="1116"/>
      <c r="GAC56" s="1116"/>
      <c r="GAD56" s="1116"/>
      <c r="GAE56" s="1116"/>
      <c r="GAF56" s="1116"/>
      <c r="GAG56" s="1116"/>
      <c r="GAH56" s="1116"/>
      <c r="GAI56" s="1116"/>
      <c r="GAJ56" s="1116"/>
      <c r="GAK56" s="1116"/>
      <c r="GAL56" s="1116"/>
      <c r="GAM56" s="1116"/>
      <c r="GAN56" s="1116"/>
      <c r="GAO56" s="1116"/>
      <c r="GAP56" s="1116"/>
      <c r="GAQ56" s="1116"/>
      <c r="GAR56" s="1116"/>
      <c r="GAS56" s="1116"/>
      <c r="GAT56" s="1116"/>
      <c r="GAU56" s="1116"/>
      <c r="GAV56" s="1116"/>
      <c r="GAW56" s="1116"/>
      <c r="GAX56" s="1116"/>
      <c r="GAY56" s="1116"/>
      <c r="GAZ56" s="1116"/>
      <c r="GBA56" s="1116"/>
      <c r="GBB56" s="1116"/>
      <c r="GBC56" s="1116"/>
      <c r="GBD56" s="1116"/>
      <c r="GBE56" s="1116"/>
      <c r="GBF56" s="1116"/>
      <c r="GBG56" s="1116"/>
      <c r="GBH56" s="1116"/>
      <c r="GBI56" s="1116"/>
      <c r="GBJ56" s="1116"/>
      <c r="GBK56" s="1116"/>
      <c r="GBL56" s="1116"/>
      <c r="GBM56" s="1116"/>
      <c r="GBN56" s="1116"/>
      <c r="GBO56" s="1116"/>
      <c r="GBP56" s="1116"/>
      <c r="GBQ56" s="1116"/>
      <c r="GBR56" s="1116"/>
      <c r="GBS56" s="1116"/>
      <c r="GBT56" s="1116"/>
      <c r="GBU56" s="1116"/>
      <c r="GBV56" s="1116"/>
      <c r="GBW56" s="1116"/>
      <c r="GBX56" s="1116"/>
      <c r="GBY56" s="1116"/>
      <c r="GBZ56" s="1116"/>
      <c r="GCA56" s="1116"/>
      <c r="GCB56" s="1116"/>
      <c r="GCC56" s="1116"/>
      <c r="GCD56" s="1116"/>
      <c r="GCE56" s="1116"/>
      <c r="GCF56" s="1116"/>
      <c r="GCG56" s="1116"/>
      <c r="GCH56" s="1116"/>
      <c r="GCI56" s="1116"/>
      <c r="GCJ56" s="1116"/>
      <c r="GCK56" s="1116"/>
      <c r="GCL56" s="1116"/>
      <c r="GCM56" s="1116"/>
      <c r="GCN56" s="1116"/>
      <c r="GCO56" s="1116"/>
      <c r="GCP56" s="1116"/>
      <c r="GCQ56" s="1116"/>
      <c r="GCR56" s="1116"/>
      <c r="GCS56" s="1116"/>
      <c r="GCT56" s="1116"/>
      <c r="GCU56" s="1116"/>
      <c r="GCV56" s="1116"/>
      <c r="GCW56" s="1116"/>
      <c r="GCX56" s="1116"/>
      <c r="GCY56" s="1116"/>
      <c r="GCZ56" s="1116"/>
      <c r="GDA56" s="1116"/>
      <c r="GDB56" s="1116"/>
      <c r="GDC56" s="1116"/>
      <c r="GDD56" s="1116"/>
      <c r="GDE56" s="1116"/>
      <c r="GDF56" s="1116"/>
      <c r="GDG56" s="1116"/>
      <c r="GDH56" s="1116"/>
      <c r="GDI56" s="1116"/>
      <c r="GDJ56" s="1116"/>
      <c r="GDK56" s="1116"/>
      <c r="GDL56" s="1116"/>
      <c r="GDM56" s="1116"/>
      <c r="GDN56" s="1116"/>
      <c r="GDO56" s="1116"/>
      <c r="GDP56" s="1116"/>
      <c r="GDQ56" s="1116"/>
      <c r="GDR56" s="1116"/>
      <c r="GDS56" s="1116"/>
      <c r="GDT56" s="1116"/>
      <c r="GDU56" s="1116"/>
      <c r="GDV56" s="1116"/>
      <c r="GDW56" s="1116"/>
      <c r="GDX56" s="1116"/>
      <c r="GDY56" s="1116"/>
      <c r="GDZ56" s="1116"/>
      <c r="GEA56" s="1116"/>
      <c r="GEB56" s="1116"/>
      <c r="GEC56" s="1116"/>
      <c r="GED56" s="1116"/>
      <c r="GEE56" s="1116"/>
      <c r="GEF56" s="1116"/>
      <c r="GEG56" s="1116"/>
      <c r="GEH56" s="1116"/>
      <c r="GEI56" s="1116"/>
      <c r="GEJ56" s="1116"/>
      <c r="GEK56" s="1116"/>
      <c r="GEL56" s="1116"/>
      <c r="GEM56" s="1116"/>
      <c r="GEN56" s="1116"/>
      <c r="GEO56" s="1116"/>
      <c r="GEP56" s="1116"/>
      <c r="GEQ56" s="1116"/>
      <c r="GER56" s="1116"/>
      <c r="GES56" s="1116"/>
      <c r="GET56" s="1116"/>
      <c r="GEU56" s="1116"/>
      <c r="GEV56" s="1116"/>
      <c r="GEW56" s="1116"/>
      <c r="GEX56" s="1116"/>
      <c r="GEY56" s="1116"/>
      <c r="GEZ56" s="1116"/>
      <c r="GFA56" s="1116"/>
      <c r="GFB56" s="1116"/>
      <c r="GFC56" s="1116"/>
      <c r="GFD56" s="1116"/>
      <c r="GFE56" s="1116"/>
      <c r="GFF56" s="1116"/>
      <c r="GFG56" s="1116"/>
      <c r="GFH56" s="1116"/>
      <c r="GFI56" s="1116"/>
      <c r="GFJ56" s="1116"/>
      <c r="GFK56" s="1116"/>
      <c r="GFL56" s="1116"/>
      <c r="GFM56" s="1116"/>
      <c r="GFN56" s="1116"/>
      <c r="GFO56" s="1116"/>
      <c r="GFP56" s="1116"/>
      <c r="GFQ56" s="1116"/>
      <c r="GFR56" s="1116"/>
      <c r="GFS56" s="1116"/>
      <c r="GFT56" s="1116"/>
      <c r="GFU56" s="1116"/>
      <c r="GFV56" s="1116"/>
      <c r="GFW56" s="1116"/>
      <c r="GFX56" s="1116"/>
      <c r="GFY56" s="1116"/>
      <c r="GFZ56" s="1116"/>
      <c r="GGA56" s="1116"/>
      <c r="GGB56" s="1116"/>
      <c r="GGC56" s="1116"/>
      <c r="GGD56" s="1116"/>
      <c r="GGE56" s="1116"/>
      <c r="GGF56" s="1116"/>
      <c r="GGG56" s="1116"/>
      <c r="GGH56" s="1116"/>
      <c r="GGI56" s="1116"/>
      <c r="GGJ56" s="1116"/>
      <c r="GGK56" s="1116"/>
      <c r="GGL56" s="1116"/>
      <c r="GGM56" s="1116"/>
      <c r="GGN56" s="1116"/>
      <c r="GGO56" s="1116"/>
      <c r="GGP56" s="1116"/>
      <c r="GGQ56" s="1116"/>
      <c r="GGR56" s="1116"/>
      <c r="GGS56" s="1116"/>
      <c r="GGT56" s="1116"/>
      <c r="GGU56" s="1116"/>
      <c r="GGV56" s="1116"/>
      <c r="GGW56" s="1116"/>
      <c r="GGX56" s="1116"/>
      <c r="GGY56" s="1116"/>
      <c r="GGZ56" s="1116"/>
      <c r="GHA56" s="1116"/>
      <c r="GHB56" s="1116"/>
      <c r="GHC56" s="1116"/>
      <c r="GHD56" s="1116"/>
      <c r="GHE56" s="1116"/>
      <c r="GHF56" s="1116"/>
      <c r="GHG56" s="1116"/>
      <c r="GHH56" s="1116"/>
      <c r="GHI56" s="1116"/>
      <c r="GHJ56" s="1116"/>
      <c r="GHK56" s="1116"/>
      <c r="GHL56" s="1116"/>
      <c r="GHM56" s="1116"/>
      <c r="GHN56" s="1116"/>
      <c r="GHO56" s="1116"/>
      <c r="GHP56" s="1116"/>
      <c r="GHQ56" s="1116"/>
      <c r="GHR56" s="1116"/>
      <c r="GHS56" s="1116"/>
      <c r="GHT56" s="1116"/>
      <c r="GHU56" s="1116"/>
      <c r="GHV56" s="1116"/>
      <c r="GHW56" s="1116"/>
      <c r="GHX56" s="1116"/>
      <c r="GHY56" s="1116"/>
      <c r="GHZ56" s="1116"/>
      <c r="GIA56" s="1116"/>
      <c r="GIB56" s="1116"/>
      <c r="GIC56" s="1116"/>
      <c r="GID56" s="1116"/>
      <c r="GIE56" s="1116"/>
      <c r="GIF56" s="1116"/>
      <c r="GIG56" s="1116"/>
      <c r="GIH56" s="1116"/>
      <c r="GII56" s="1116"/>
      <c r="GIJ56" s="1116"/>
      <c r="GIK56" s="1116"/>
      <c r="GIL56" s="1116"/>
      <c r="GIM56" s="1116"/>
      <c r="GIN56" s="1116"/>
      <c r="GIO56" s="1116"/>
      <c r="GIP56" s="1116"/>
      <c r="GIQ56" s="1116"/>
      <c r="GIR56" s="1116"/>
      <c r="GIS56" s="1116"/>
      <c r="GIT56" s="1116"/>
      <c r="GIU56" s="1116"/>
      <c r="GIV56" s="1116"/>
      <c r="GIW56" s="1116"/>
      <c r="GIX56" s="1116"/>
      <c r="GIY56" s="1116"/>
      <c r="GIZ56" s="1116"/>
      <c r="GJA56" s="1116"/>
      <c r="GJB56" s="1116"/>
      <c r="GJC56" s="1116"/>
      <c r="GJD56" s="1116"/>
      <c r="GJE56" s="1116"/>
      <c r="GJF56" s="1116"/>
      <c r="GJG56" s="1116"/>
      <c r="GJH56" s="1116"/>
      <c r="GJI56" s="1116"/>
      <c r="GJJ56" s="1116"/>
      <c r="GJK56" s="1116"/>
      <c r="GJL56" s="1116"/>
      <c r="GJM56" s="1116"/>
      <c r="GJN56" s="1116"/>
      <c r="GJO56" s="1116"/>
      <c r="GJP56" s="1116"/>
      <c r="GJQ56" s="1116"/>
      <c r="GJR56" s="1116"/>
      <c r="GJS56" s="1116"/>
      <c r="GJT56" s="1116"/>
      <c r="GJU56" s="1116"/>
      <c r="GJV56" s="1116"/>
      <c r="GJW56" s="1116"/>
      <c r="GJX56" s="1116"/>
      <c r="GJY56" s="1116"/>
      <c r="GJZ56" s="1116"/>
      <c r="GKA56" s="1116"/>
      <c r="GKB56" s="1116"/>
      <c r="GKC56" s="1116"/>
      <c r="GKD56" s="1116"/>
      <c r="GKE56" s="1116"/>
      <c r="GKF56" s="1116"/>
      <c r="GKG56" s="1116"/>
      <c r="GKH56" s="1116"/>
      <c r="GKI56" s="1116"/>
      <c r="GKJ56" s="1116"/>
      <c r="GKK56" s="1116"/>
      <c r="GKL56" s="1116"/>
      <c r="GKM56" s="1116"/>
      <c r="GKN56" s="1116"/>
      <c r="GKO56" s="1116"/>
      <c r="GKP56" s="1116"/>
      <c r="GKQ56" s="1116"/>
      <c r="GKR56" s="1116"/>
      <c r="GKS56" s="1116"/>
      <c r="GKT56" s="1116"/>
      <c r="GKU56" s="1116"/>
      <c r="GKV56" s="1116"/>
      <c r="GKW56" s="1116"/>
      <c r="GKX56" s="1116"/>
      <c r="GKY56" s="1116"/>
      <c r="GKZ56" s="1116"/>
      <c r="GLA56" s="1116"/>
      <c r="GLB56" s="1116"/>
      <c r="GLC56" s="1116"/>
      <c r="GLD56" s="1116"/>
      <c r="GLE56" s="1116"/>
      <c r="GLF56" s="1116"/>
      <c r="GLG56" s="1116"/>
      <c r="GLH56" s="1116"/>
      <c r="GLI56" s="1116"/>
      <c r="GLJ56" s="1116"/>
      <c r="GLK56" s="1116"/>
      <c r="GLL56" s="1116"/>
      <c r="GLM56" s="1116"/>
      <c r="GLN56" s="1116"/>
      <c r="GLO56" s="1116"/>
      <c r="GLP56" s="1116"/>
      <c r="GLQ56" s="1116"/>
      <c r="GLR56" s="1116"/>
      <c r="GLS56" s="1116"/>
      <c r="GLT56" s="1116"/>
      <c r="GLU56" s="1116"/>
      <c r="GLV56" s="1116"/>
      <c r="GLW56" s="1116"/>
      <c r="GLX56" s="1116"/>
      <c r="GLY56" s="1116"/>
      <c r="GLZ56" s="1116"/>
      <c r="GMA56" s="1116"/>
      <c r="GMB56" s="1116"/>
      <c r="GMC56" s="1116"/>
      <c r="GMD56" s="1116"/>
      <c r="GME56" s="1116"/>
      <c r="GMF56" s="1116"/>
      <c r="GMG56" s="1116"/>
      <c r="GMH56" s="1116"/>
      <c r="GMI56" s="1116"/>
      <c r="GMJ56" s="1116"/>
      <c r="GMK56" s="1116"/>
      <c r="GML56" s="1116"/>
      <c r="GMM56" s="1116"/>
      <c r="GMN56" s="1116"/>
      <c r="GMO56" s="1116"/>
      <c r="GMP56" s="1116"/>
      <c r="GMQ56" s="1116"/>
      <c r="GMR56" s="1116"/>
      <c r="GMS56" s="1116"/>
      <c r="GMT56" s="1116"/>
      <c r="GMU56" s="1116"/>
      <c r="GMV56" s="1116"/>
      <c r="GMW56" s="1116"/>
      <c r="GMX56" s="1116"/>
      <c r="GMY56" s="1116"/>
      <c r="GMZ56" s="1116"/>
      <c r="GNA56" s="1116"/>
      <c r="GNB56" s="1116"/>
      <c r="GNC56" s="1116"/>
      <c r="GND56" s="1116"/>
      <c r="GNE56" s="1116"/>
      <c r="GNF56" s="1116"/>
      <c r="GNG56" s="1116"/>
      <c r="GNH56" s="1116"/>
      <c r="GNI56" s="1116"/>
      <c r="GNJ56" s="1116"/>
      <c r="GNK56" s="1116"/>
      <c r="GNL56" s="1116"/>
      <c r="GNM56" s="1116"/>
      <c r="GNN56" s="1116"/>
      <c r="GNO56" s="1116"/>
      <c r="GNP56" s="1116"/>
      <c r="GNQ56" s="1116"/>
      <c r="GNR56" s="1116"/>
      <c r="GNS56" s="1116"/>
      <c r="GNT56" s="1116"/>
      <c r="GNU56" s="1116"/>
      <c r="GNV56" s="1116"/>
      <c r="GNW56" s="1116"/>
      <c r="GNX56" s="1116"/>
      <c r="GNY56" s="1116"/>
      <c r="GNZ56" s="1116"/>
      <c r="GOA56" s="1116"/>
      <c r="GOB56" s="1116"/>
      <c r="GOC56" s="1116"/>
      <c r="GOD56" s="1116"/>
      <c r="GOE56" s="1116"/>
      <c r="GOF56" s="1116"/>
      <c r="GOG56" s="1116"/>
      <c r="GOH56" s="1116"/>
      <c r="GOI56" s="1116"/>
      <c r="GOJ56" s="1116"/>
      <c r="GOK56" s="1116"/>
      <c r="GOL56" s="1116"/>
      <c r="GOM56" s="1116"/>
      <c r="GON56" s="1116"/>
      <c r="GOO56" s="1116"/>
      <c r="GOP56" s="1116"/>
      <c r="GOQ56" s="1116"/>
      <c r="GOR56" s="1116"/>
      <c r="GOS56" s="1116"/>
      <c r="GOT56" s="1116"/>
      <c r="GOU56" s="1116"/>
      <c r="GOV56" s="1116"/>
      <c r="GOW56" s="1116"/>
      <c r="GOX56" s="1116"/>
      <c r="GOY56" s="1116"/>
      <c r="GOZ56" s="1116"/>
      <c r="GPA56" s="1116"/>
      <c r="GPB56" s="1116"/>
      <c r="GPC56" s="1116"/>
      <c r="GPD56" s="1116"/>
      <c r="GPE56" s="1116"/>
      <c r="GPF56" s="1116"/>
      <c r="GPG56" s="1116"/>
      <c r="GPH56" s="1116"/>
      <c r="GPI56" s="1116"/>
      <c r="GPJ56" s="1116"/>
      <c r="GPK56" s="1116"/>
      <c r="GPL56" s="1116"/>
      <c r="GPM56" s="1116"/>
      <c r="GPN56" s="1116"/>
      <c r="GPO56" s="1116"/>
      <c r="GPP56" s="1116"/>
      <c r="GPQ56" s="1116"/>
      <c r="GPR56" s="1116"/>
      <c r="GPS56" s="1116"/>
      <c r="GPT56" s="1116"/>
      <c r="GPU56" s="1116"/>
      <c r="GPV56" s="1116"/>
      <c r="GPW56" s="1116"/>
      <c r="GPX56" s="1116"/>
      <c r="GPY56" s="1116"/>
      <c r="GPZ56" s="1116"/>
      <c r="GQA56" s="1116"/>
      <c r="GQB56" s="1116"/>
      <c r="GQC56" s="1116"/>
      <c r="GQD56" s="1116"/>
      <c r="GQE56" s="1116"/>
      <c r="GQF56" s="1116"/>
      <c r="GQG56" s="1116"/>
      <c r="GQH56" s="1116"/>
      <c r="GQI56" s="1116"/>
      <c r="GQJ56" s="1116"/>
      <c r="GQK56" s="1116"/>
      <c r="GQL56" s="1116"/>
      <c r="GQM56" s="1116"/>
      <c r="GQN56" s="1116"/>
      <c r="GQO56" s="1116"/>
      <c r="GQP56" s="1116"/>
      <c r="GQQ56" s="1116"/>
      <c r="GQR56" s="1116"/>
      <c r="GQS56" s="1116"/>
      <c r="GQT56" s="1116"/>
      <c r="GQU56" s="1116"/>
      <c r="GQV56" s="1116"/>
      <c r="GQW56" s="1116"/>
      <c r="GQX56" s="1116"/>
      <c r="GQY56" s="1116"/>
      <c r="GQZ56" s="1116"/>
      <c r="GRA56" s="1116"/>
      <c r="GRB56" s="1116"/>
      <c r="GRC56" s="1116"/>
      <c r="GRD56" s="1116"/>
      <c r="GRE56" s="1116"/>
      <c r="GRF56" s="1116"/>
      <c r="GRG56" s="1116"/>
      <c r="GRH56" s="1116"/>
      <c r="GRI56" s="1116"/>
      <c r="GRJ56" s="1116"/>
      <c r="GRK56" s="1116"/>
      <c r="GRL56" s="1116"/>
      <c r="GRM56" s="1116"/>
      <c r="GRN56" s="1116"/>
      <c r="GRO56" s="1116"/>
      <c r="GRP56" s="1116"/>
      <c r="GRQ56" s="1116"/>
      <c r="GRR56" s="1116"/>
      <c r="GRS56" s="1116"/>
      <c r="GRT56" s="1116"/>
      <c r="GRU56" s="1116"/>
      <c r="GRV56" s="1116"/>
      <c r="GRW56" s="1116"/>
      <c r="GRX56" s="1116"/>
      <c r="GRY56" s="1116"/>
      <c r="GRZ56" s="1116"/>
      <c r="GSA56" s="1116"/>
      <c r="GSB56" s="1116"/>
      <c r="GSC56" s="1116"/>
      <c r="GSD56" s="1116"/>
      <c r="GSE56" s="1116"/>
      <c r="GSF56" s="1116"/>
      <c r="GSG56" s="1116"/>
      <c r="GSH56" s="1116"/>
      <c r="GSI56" s="1116"/>
      <c r="GSJ56" s="1116"/>
      <c r="GSK56" s="1116"/>
      <c r="GSL56" s="1116"/>
      <c r="GSM56" s="1116"/>
      <c r="GSN56" s="1116"/>
      <c r="GSO56" s="1116"/>
      <c r="GSP56" s="1116"/>
      <c r="GSQ56" s="1116"/>
      <c r="GSR56" s="1116"/>
      <c r="GSS56" s="1116"/>
      <c r="GST56" s="1116"/>
      <c r="GSU56" s="1116"/>
      <c r="GSV56" s="1116"/>
      <c r="GSW56" s="1116"/>
      <c r="GSX56" s="1116"/>
      <c r="GSY56" s="1116"/>
      <c r="GSZ56" s="1116"/>
      <c r="GTA56" s="1116"/>
      <c r="GTB56" s="1116"/>
      <c r="GTC56" s="1116"/>
      <c r="GTD56" s="1116"/>
      <c r="GTE56" s="1116"/>
      <c r="GTF56" s="1116"/>
      <c r="GTG56" s="1116"/>
      <c r="GTH56" s="1116"/>
      <c r="GTI56" s="1116"/>
      <c r="GTJ56" s="1116"/>
      <c r="GTK56" s="1116"/>
      <c r="GTL56" s="1116"/>
      <c r="GTM56" s="1116"/>
      <c r="GTN56" s="1116"/>
      <c r="GTO56" s="1116"/>
      <c r="GTP56" s="1116"/>
      <c r="GTQ56" s="1116"/>
      <c r="GTR56" s="1116"/>
      <c r="GTS56" s="1116"/>
      <c r="GTT56" s="1116"/>
      <c r="GTU56" s="1116"/>
      <c r="GTV56" s="1116"/>
      <c r="GTW56" s="1116"/>
      <c r="GTX56" s="1116"/>
      <c r="GTY56" s="1116"/>
      <c r="GTZ56" s="1116"/>
      <c r="GUA56" s="1116"/>
      <c r="GUB56" s="1116"/>
      <c r="GUC56" s="1116"/>
      <c r="GUD56" s="1116"/>
      <c r="GUE56" s="1116"/>
      <c r="GUF56" s="1116"/>
      <c r="GUG56" s="1116"/>
      <c r="GUH56" s="1116"/>
      <c r="GUI56" s="1116"/>
      <c r="GUJ56" s="1116"/>
      <c r="GUK56" s="1116"/>
      <c r="GUL56" s="1116"/>
      <c r="GUM56" s="1116"/>
      <c r="GUN56" s="1116"/>
      <c r="GUO56" s="1116"/>
      <c r="GUP56" s="1116"/>
      <c r="GUQ56" s="1116"/>
      <c r="GUR56" s="1116"/>
      <c r="GUS56" s="1116"/>
      <c r="GUT56" s="1116"/>
      <c r="GUU56" s="1116"/>
      <c r="GUV56" s="1116"/>
      <c r="GUW56" s="1116"/>
      <c r="GUX56" s="1116"/>
      <c r="GUY56" s="1116"/>
      <c r="GUZ56" s="1116"/>
      <c r="GVA56" s="1116"/>
      <c r="GVB56" s="1116"/>
      <c r="GVC56" s="1116"/>
      <c r="GVD56" s="1116"/>
      <c r="GVE56" s="1116"/>
      <c r="GVF56" s="1116"/>
      <c r="GVG56" s="1116"/>
      <c r="GVH56" s="1116"/>
      <c r="GVI56" s="1116"/>
      <c r="GVJ56" s="1116"/>
      <c r="GVK56" s="1116"/>
      <c r="GVL56" s="1116"/>
      <c r="GVM56" s="1116"/>
      <c r="GVN56" s="1116"/>
      <c r="GVO56" s="1116"/>
      <c r="GVP56" s="1116"/>
      <c r="GVQ56" s="1116"/>
      <c r="GVR56" s="1116"/>
      <c r="GVS56" s="1116"/>
      <c r="GVT56" s="1116"/>
      <c r="GVU56" s="1116"/>
      <c r="GVV56" s="1116"/>
      <c r="GVW56" s="1116"/>
      <c r="GVX56" s="1116"/>
      <c r="GVY56" s="1116"/>
      <c r="GVZ56" s="1116"/>
      <c r="GWA56" s="1116"/>
      <c r="GWB56" s="1116"/>
      <c r="GWC56" s="1116"/>
      <c r="GWD56" s="1116"/>
      <c r="GWE56" s="1116"/>
      <c r="GWF56" s="1116"/>
      <c r="GWG56" s="1116"/>
      <c r="GWH56" s="1116"/>
      <c r="GWI56" s="1116"/>
      <c r="GWJ56" s="1116"/>
      <c r="GWK56" s="1116"/>
      <c r="GWL56" s="1116"/>
      <c r="GWM56" s="1116"/>
      <c r="GWN56" s="1116"/>
      <c r="GWO56" s="1116"/>
      <c r="GWP56" s="1116"/>
      <c r="GWQ56" s="1116"/>
      <c r="GWR56" s="1116"/>
      <c r="GWS56" s="1116"/>
      <c r="GWT56" s="1116"/>
      <c r="GWU56" s="1116"/>
      <c r="GWV56" s="1116"/>
      <c r="GWW56" s="1116"/>
      <c r="GWX56" s="1116"/>
      <c r="GWY56" s="1116"/>
      <c r="GWZ56" s="1116"/>
      <c r="GXA56" s="1116"/>
      <c r="GXB56" s="1116"/>
      <c r="GXC56" s="1116"/>
      <c r="GXD56" s="1116"/>
      <c r="GXE56" s="1116"/>
      <c r="GXF56" s="1116"/>
      <c r="GXG56" s="1116"/>
      <c r="GXH56" s="1116"/>
      <c r="GXI56" s="1116"/>
      <c r="GXJ56" s="1116"/>
      <c r="GXK56" s="1116"/>
      <c r="GXL56" s="1116"/>
      <c r="GXM56" s="1116"/>
      <c r="GXN56" s="1116"/>
      <c r="GXO56" s="1116"/>
      <c r="GXP56" s="1116"/>
      <c r="GXQ56" s="1116"/>
      <c r="GXR56" s="1116"/>
      <c r="GXS56" s="1116"/>
      <c r="GXT56" s="1116"/>
      <c r="GXU56" s="1116"/>
      <c r="GXV56" s="1116"/>
      <c r="GXW56" s="1116"/>
      <c r="GXX56" s="1116"/>
      <c r="GXY56" s="1116"/>
      <c r="GXZ56" s="1116"/>
      <c r="GYA56" s="1116"/>
      <c r="GYB56" s="1116"/>
      <c r="GYC56" s="1116"/>
      <c r="GYD56" s="1116"/>
      <c r="GYE56" s="1116"/>
      <c r="GYF56" s="1116"/>
      <c r="GYG56" s="1116"/>
      <c r="GYH56" s="1116"/>
      <c r="GYI56" s="1116"/>
      <c r="GYJ56" s="1116"/>
      <c r="GYK56" s="1116"/>
      <c r="GYL56" s="1116"/>
      <c r="GYM56" s="1116"/>
      <c r="GYN56" s="1116"/>
      <c r="GYO56" s="1116"/>
      <c r="GYP56" s="1116"/>
      <c r="GYQ56" s="1116"/>
      <c r="GYR56" s="1116"/>
      <c r="GYS56" s="1116"/>
      <c r="GYT56" s="1116"/>
      <c r="GYU56" s="1116"/>
      <c r="GYV56" s="1116"/>
      <c r="GYW56" s="1116"/>
      <c r="GYX56" s="1116"/>
      <c r="GYY56" s="1116"/>
      <c r="GYZ56" s="1116"/>
      <c r="GZA56" s="1116"/>
      <c r="GZB56" s="1116"/>
      <c r="GZC56" s="1116"/>
      <c r="GZD56" s="1116"/>
      <c r="GZE56" s="1116"/>
      <c r="GZF56" s="1116"/>
      <c r="GZG56" s="1116"/>
      <c r="GZH56" s="1116"/>
      <c r="GZI56" s="1116"/>
      <c r="GZJ56" s="1116"/>
      <c r="GZK56" s="1116"/>
      <c r="GZL56" s="1116"/>
      <c r="GZM56" s="1116"/>
      <c r="GZN56" s="1116"/>
      <c r="GZO56" s="1116"/>
      <c r="GZP56" s="1116"/>
      <c r="GZQ56" s="1116"/>
      <c r="GZR56" s="1116"/>
      <c r="GZS56" s="1116"/>
      <c r="GZT56" s="1116"/>
      <c r="GZU56" s="1116"/>
      <c r="GZV56" s="1116"/>
      <c r="GZW56" s="1116"/>
      <c r="GZX56" s="1116"/>
      <c r="GZY56" s="1116"/>
      <c r="GZZ56" s="1116"/>
      <c r="HAA56" s="1116"/>
      <c r="HAB56" s="1116"/>
      <c r="HAC56" s="1116"/>
      <c r="HAD56" s="1116"/>
      <c r="HAE56" s="1116"/>
      <c r="HAF56" s="1116"/>
      <c r="HAG56" s="1116"/>
      <c r="HAH56" s="1116"/>
      <c r="HAI56" s="1116"/>
      <c r="HAJ56" s="1116"/>
      <c r="HAK56" s="1116"/>
      <c r="HAL56" s="1116"/>
      <c r="HAM56" s="1116"/>
      <c r="HAN56" s="1116"/>
      <c r="HAO56" s="1116"/>
      <c r="HAP56" s="1116"/>
      <c r="HAQ56" s="1116"/>
      <c r="HAR56" s="1116"/>
      <c r="HAS56" s="1116"/>
      <c r="HAT56" s="1116"/>
      <c r="HAU56" s="1116"/>
      <c r="HAV56" s="1116"/>
      <c r="HAW56" s="1116"/>
      <c r="HAX56" s="1116"/>
      <c r="HAY56" s="1116"/>
      <c r="HAZ56" s="1116"/>
      <c r="HBA56" s="1116"/>
      <c r="HBB56" s="1116"/>
      <c r="HBC56" s="1116"/>
      <c r="HBD56" s="1116"/>
      <c r="HBE56" s="1116"/>
      <c r="HBF56" s="1116"/>
      <c r="HBG56" s="1116"/>
      <c r="HBH56" s="1116"/>
      <c r="HBI56" s="1116"/>
      <c r="HBJ56" s="1116"/>
      <c r="HBK56" s="1116"/>
      <c r="HBL56" s="1116"/>
      <c r="HBM56" s="1116"/>
      <c r="HBN56" s="1116"/>
      <c r="HBO56" s="1116"/>
      <c r="HBP56" s="1116"/>
      <c r="HBQ56" s="1116"/>
      <c r="HBR56" s="1116"/>
      <c r="HBS56" s="1116"/>
      <c r="HBT56" s="1116"/>
      <c r="HBU56" s="1116"/>
      <c r="HBV56" s="1116"/>
      <c r="HBW56" s="1116"/>
      <c r="HBX56" s="1116"/>
      <c r="HBY56" s="1116"/>
      <c r="HBZ56" s="1116"/>
      <c r="HCA56" s="1116"/>
      <c r="HCB56" s="1116"/>
      <c r="HCC56" s="1116"/>
      <c r="HCD56" s="1116"/>
      <c r="HCE56" s="1116"/>
      <c r="HCF56" s="1116"/>
      <c r="HCG56" s="1116"/>
      <c r="HCH56" s="1116"/>
      <c r="HCI56" s="1116"/>
      <c r="HCJ56" s="1116"/>
      <c r="HCK56" s="1116"/>
      <c r="HCL56" s="1116"/>
      <c r="HCM56" s="1116"/>
      <c r="HCN56" s="1116"/>
      <c r="HCO56" s="1116"/>
      <c r="HCP56" s="1116"/>
      <c r="HCQ56" s="1116"/>
      <c r="HCR56" s="1116"/>
      <c r="HCS56" s="1116"/>
      <c r="HCT56" s="1116"/>
      <c r="HCU56" s="1116"/>
      <c r="HCV56" s="1116"/>
      <c r="HCW56" s="1116"/>
      <c r="HCX56" s="1116"/>
      <c r="HCY56" s="1116"/>
      <c r="HCZ56" s="1116"/>
      <c r="HDA56" s="1116"/>
      <c r="HDB56" s="1116"/>
      <c r="HDC56" s="1116"/>
      <c r="HDD56" s="1116"/>
      <c r="HDE56" s="1116"/>
      <c r="HDF56" s="1116"/>
      <c r="HDG56" s="1116"/>
      <c r="HDH56" s="1116"/>
      <c r="HDI56" s="1116"/>
      <c r="HDJ56" s="1116"/>
      <c r="HDK56" s="1116"/>
      <c r="HDL56" s="1116"/>
      <c r="HDM56" s="1116"/>
      <c r="HDN56" s="1116"/>
      <c r="HDO56" s="1116"/>
      <c r="HDP56" s="1116"/>
      <c r="HDQ56" s="1116"/>
      <c r="HDR56" s="1116"/>
      <c r="HDS56" s="1116"/>
      <c r="HDT56" s="1116"/>
      <c r="HDU56" s="1116"/>
      <c r="HDV56" s="1116"/>
      <c r="HDW56" s="1116"/>
      <c r="HDX56" s="1116"/>
      <c r="HDY56" s="1116"/>
      <c r="HDZ56" s="1116"/>
      <c r="HEA56" s="1116"/>
      <c r="HEB56" s="1116"/>
      <c r="HEC56" s="1116"/>
      <c r="HED56" s="1116"/>
      <c r="HEE56" s="1116"/>
      <c r="HEF56" s="1116"/>
      <c r="HEG56" s="1116"/>
      <c r="HEH56" s="1116"/>
      <c r="HEI56" s="1116"/>
      <c r="HEJ56" s="1116"/>
      <c r="HEK56" s="1116"/>
      <c r="HEL56" s="1116"/>
      <c r="HEM56" s="1116"/>
      <c r="HEN56" s="1116"/>
      <c r="HEO56" s="1116"/>
      <c r="HEP56" s="1116"/>
      <c r="HEQ56" s="1116"/>
      <c r="HER56" s="1116"/>
      <c r="HES56" s="1116"/>
      <c r="HET56" s="1116"/>
      <c r="HEU56" s="1116"/>
      <c r="HEV56" s="1116"/>
      <c r="HEW56" s="1116"/>
      <c r="HEX56" s="1116"/>
      <c r="HEY56" s="1116"/>
      <c r="HEZ56" s="1116"/>
      <c r="HFA56" s="1116"/>
      <c r="HFB56" s="1116"/>
      <c r="HFC56" s="1116"/>
      <c r="HFD56" s="1116"/>
      <c r="HFE56" s="1116"/>
      <c r="HFF56" s="1116"/>
      <c r="HFG56" s="1116"/>
      <c r="HFH56" s="1116"/>
      <c r="HFI56" s="1116"/>
      <c r="HFJ56" s="1116"/>
      <c r="HFK56" s="1116"/>
      <c r="HFL56" s="1116"/>
      <c r="HFM56" s="1116"/>
      <c r="HFN56" s="1116"/>
      <c r="HFO56" s="1116"/>
      <c r="HFP56" s="1116"/>
      <c r="HFQ56" s="1116"/>
      <c r="HFR56" s="1116"/>
      <c r="HFS56" s="1116"/>
      <c r="HFT56" s="1116"/>
      <c r="HFU56" s="1116"/>
      <c r="HFV56" s="1116"/>
      <c r="HFW56" s="1116"/>
      <c r="HFX56" s="1116"/>
      <c r="HFY56" s="1116"/>
      <c r="HFZ56" s="1116"/>
      <c r="HGA56" s="1116"/>
      <c r="HGB56" s="1116"/>
      <c r="HGC56" s="1116"/>
      <c r="HGD56" s="1116"/>
      <c r="HGE56" s="1116"/>
      <c r="HGF56" s="1116"/>
      <c r="HGG56" s="1116"/>
      <c r="HGH56" s="1116"/>
      <c r="HGI56" s="1116"/>
      <c r="HGJ56" s="1116"/>
      <c r="HGK56" s="1116"/>
      <c r="HGL56" s="1116"/>
      <c r="HGM56" s="1116"/>
      <c r="HGN56" s="1116"/>
      <c r="HGO56" s="1116"/>
      <c r="HGP56" s="1116"/>
      <c r="HGQ56" s="1116"/>
      <c r="HGR56" s="1116"/>
      <c r="HGS56" s="1116"/>
      <c r="HGT56" s="1116"/>
      <c r="HGU56" s="1116"/>
      <c r="HGV56" s="1116"/>
      <c r="HGW56" s="1116"/>
      <c r="HGX56" s="1116"/>
      <c r="HGY56" s="1116"/>
      <c r="HGZ56" s="1116"/>
      <c r="HHA56" s="1116"/>
      <c r="HHB56" s="1116"/>
      <c r="HHC56" s="1116"/>
      <c r="HHD56" s="1116"/>
      <c r="HHE56" s="1116"/>
      <c r="HHF56" s="1116"/>
      <c r="HHG56" s="1116"/>
      <c r="HHH56" s="1116"/>
      <c r="HHI56" s="1116"/>
      <c r="HHJ56" s="1116"/>
      <c r="HHK56" s="1116"/>
      <c r="HHL56" s="1116"/>
      <c r="HHM56" s="1116"/>
      <c r="HHN56" s="1116"/>
      <c r="HHO56" s="1116"/>
      <c r="HHP56" s="1116"/>
      <c r="HHQ56" s="1116"/>
      <c r="HHR56" s="1116"/>
      <c r="HHS56" s="1116"/>
      <c r="HHT56" s="1116"/>
      <c r="HHU56" s="1116"/>
      <c r="HHV56" s="1116"/>
      <c r="HHW56" s="1116"/>
      <c r="HHX56" s="1116"/>
      <c r="HHY56" s="1116"/>
      <c r="HHZ56" s="1116"/>
      <c r="HIA56" s="1116"/>
      <c r="HIB56" s="1116"/>
      <c r="HIC56" s="1116"/>
      <c r="HID56" s="1116"/>
      <c r="HIE56" s="1116"/>
      <c r="HIF56" s="1116"/>
      <c r="HIG56" s="1116"/>
      <c r="HIH56" s="1116"/>
      <c r="HII56" s="1116"/>
      <c r="HIJ56" s="1116"/>
      <c r="HIK56" s="1116"/>
      <c r="HIL56" s="1116"/>
      <c r="HIM56" s="1116"/>
      <c r="HIN56" s="1116"/>
      <c r="HIO56" s="1116"/>
      <c r="HIP56" s="1116"/>
      <c r="HIQ56" s="1116"/>
      <c r="HIR56" s="1116"/>
      <c r="HIS56" s="1116"/>
      <c r="HIT56" s="1116"/>
      <c r="HIU56" s="1116"/>
      <c r="HIV56" s="1116"/>
      <c r="HIW56" s="1116"/>
      <c r="HIX56" s="1116"/>
      <c r="HIY56" s="1116"/>
      <c r="HIZ56" s="1116"/>
      <c r="HJA56" s="1116"/>
      <c r="HJB56" s="1116"/>
      <c r="HJC56" s="1116"/>
      <c r="HJD56" s="1116"/>
      <c r="HJE56" s="1116"/>
      <c r="HJF56" s="1116"/>
      <c r="HJG56" s="1116"/>
      <c r="HJH56" s="1116"/>
      <c r="HJI56" s="1116"/>
      <c r="HJJ56" s="1116"/>
      <c r="HJK56" s="1116"/>
      <c r="HJL56" s="1116"/>
      <c r="HJM56" s="1116"/>
      <c r="HJN56" s="1116"/>
      <c r="HJO56" s="1116"/>
      <c r="HJP56" s="1116"/>
      <c r="HJQ56" s="1116"/>
      <c r="HJR56" s="1116"/>
      <c r="HJS56" s="1116"/>
      <c r="HJT56" s="1116"/>
      <c r="HJU56" s="1116"/>
      <c r="HJV56" s="1116"/>
      <c r="HJW56" s="1116"/>
      <c r="HJX56" s="1116"/>
      <c r="HJY56" s="1116"/>
      <c r="HJZ56" s="1116"/>
      <c r="HKA56" s="1116"/>
      <c r="HKB56" s="1116"/>
      <c r="HKC56" s="1116"/>
      <c r="HKD56" s="1116"/>
      <c r="HKE56" s="1116"/>
      <c r="HKF56" s="1116"/>
      <c r="HKG56" s="1116"/>
      <c r="HKH56" s="1116"/>
      <c r="HKI56" s="1116"/>
      <c r="HKJ56" s="1116"/>
      <c r="HKK56" s="1116"/>
      <c r="HKL56" s="1116"/>
      <c r="HKM56" s="1116"/>
      <c r="HKN56" s="1116"/>
      <c r="HKO56" s="1116"/>
      <c r="HKP56" s="1116"/>
      <c r="HKQ56" s="1116"/>
      <c r="HKR56" s="1116"/>
      <c r="HKS56" s="1116"/>
      <c r="HKT56" s="1116"/>
      <c r="HKU56" s="1116"/>
      <c r="HKV56" s="1116"/>
      <c r="HKW56" s="1116"/>
      <c r="HKX56" s="1116"/>
      <c r="HKY56" s="1116"/>
      <c r="HKZ56" s="1116"/>
      <c r="HLA56" s="1116"/>
      <c r="HLB56" s="1116"/>
      <c r="HLC56" s="1116"/>
      <c r="HLD56" s="1116"/>
      <c r="HLE56" s="1116"/>
      <c r="HLF56" s="1116"/>
      <c r="HLG56" s="1116"/>
      <c r="HLH56" s="1116"/>
      <c r="HLI56" s="1116"/>
      <c r="HLJ56" s="1116"/>
      <c r="HLK56" s="1116"/>
      <c r="HLL56" s="1116"/>
      <c r="HLM56" s="1116"/>
      <c r="HLN56" s="1116"/>
      <c r="HLO56" s="1116"/>
      <c r="HLP56" s="1116"/>
      <c r="HLQ56" s="1116"/>
      <c r="HLR56" s="1116"/>
      <c r="HLS56" s="1116"/>
      <c r="HLT56" s="1116"/>
      <c r="HLU56" s="1116"/>
      <c r="HLV56" s="1116"/>
      <c r="HLW56" s="1116"/>
      <c r="HLX56" s="1116"/>
      <c r="HLY56" s="1116"/>
      <c r="HLZ56" s="1116"/>
      <c r="HMA56" s="1116"/>
      <c r="HMB56" s="1116"/>
      <c r="HMC56" s="1116"/>
      <c r="HMD56" s="1116"/>
      <c r="HME56" s="1116"/>
      <c r="HMF56" s="1116"/>
      <c r="HMG56" s="1116"/>
      <c r="HMH56" s="1116"/>
      <c r="HMI56" s="1116"/>
      <c r="HMJ56" s="1116"/>
      <c r="HMK56" s="1116"/>
      <c r="HML56" s="1116"/>
      <c r="HMM56" s="1116"/>
      <c r="HMN56" s="1116"/>
      <c r="HMO56" s="1116"/>
      <c r="HMP56" s="1116"/>
      <c r="HMQ56" s="1116"/>
      <c r="HMR56" s="1116"/>
      <c r="HMS56" s="1116"/>
      <c r="HMT56" s="1116"/>
      <c r="HMU56" s="1116"/>
      <c r="HMV56" s="1116"/>
      <c r="HMW56" s="1116"/>
      <c r="HMX56" s="1116"/>
      <c r="HMY56" s="1116"/>
      <c r="HMZ56" s="1116"/>
      <c r="HNA56" s="1116"/>
      <c r="HNB56" s="1116"/>
      <c r="HNC56" s="1116"/>
      <c r="HND56" s="1116"/>
      <c r="HNE56" s="1116"/>
      <c r="HNF56" s="1116"/>
      <c r="HNG56" s="1116"/>
      <c r="HNH56" s="1116"/>
      <c r="HNI56" s="1116"/>
      <c r="HNJ56" s="1116"/>
      <c r="HNK56" s="1116"/>
      <c r="HNL56" s="1116"/>
      <c r="HNM56" s="1116"/>
      <c r="HNN56" s="1116"/>
      <c r="HNO56" s="1116"/>
      <c r="HNP56" s="1116"/>
      <c r="HNQ56" s="1116"/>
      <c r="HNR56" s="1116"/>
      <c r="HNS56" s="1116"/>
      <c r="HNT56" s="1116"/>
      <c r="HNU56" s="1116"/>
      <c r="HNV56" s="1116"/>
      <c r="HNW56" s="1116"/>
      <c r="HNX56" s="1116"/>
      <c r="HNY56" s="1116"/>
      <c r="HNZ56" s="1116"/>
      <c r="HOA56" s="1116"/>
      <c r="HOB56" s="1116"/>
      <c r="HOC56" s="1116"/>
      <c r="HOD56" s="1116"/>
      <c r="HOE56" s="1116"/>
      <c r="HOF56" s="1116"/>
      <c r="HOG56" s="1116"/>
      <c r="HOH56" s="1116"/>
      <c r="HOI56" s="1116"/>
      <c r="HOJ56" s="1116"/>
      <c r="HOK56" s="1116"/>
      <c r="HOL56" s="1116"/>
      <c r="HOM56" s="1116"/>
      <c r="HON56" s="1116"/>
      <c r="HOO56" s="1116"/>
      <c r="HOP56" s="1116"/>
      <c r="HOQ56" s="1116"/>
      <c r="HOR56" s="1116"/>
      <c r="HOS56" s="1116"/>
      <c r="HOT56" s="1116"/>
      <c r="HOU56" s="1116"/>
      <c r="HOV56" s="1116"/>
      <c r="HOW56" s="1116"/>
      <c r="HOX56" s="1116"/>
      <c r="HOY56" s="1116"/>
      <c r="HOZ56" s="1116"/>
      <c r="HPA56" s="1116"/>
      <c r="HPB56" s="1116"/>
      <c r="HPC56" s="1116"/>
      <c r="HPD56" s="1116"/>
      <c r="HPE56" s="1116"/>
      <c r="HPF56" s="1116"/>
      <c r="HPG56" s="1116"/>
      <c r="HPH56" s="1116"/>
      <c r="HPI56" s="1116"/>
      <c r="HPJ56" s="1116"/>
      <c r="HPK56" s="1116"/>
      <c r="HPL56" s="1116"/>
      <c r="HPM56" s="1116"/>
      <c r="HPN56" s="1116"/>
      <c r="HPO56" s="1116"/>
      <c r="HPP56" s="1116"/>
      <c r="HPQ56" s="1116"/>
      <c r="HPR56" s="1116"/>
      <c r="HPS56" s="1116"/>
      <c r="HPT56" s="1116"/>
      <c r="HPU56" s="1116"/>
      <c r="HPV56" s="1116"/>
      <c r="HPW56" s="1116"/>
      <c r="HPX56" s="1116"/>
      <c r="HPY56" s="1116"/>
      <c r="HPZ56" s="1116"/>
      <c r="HQA56" s="1116"/>
      <c r="HQB56" s="1116"/>
      <c r="HQC56" s="1116"/>
      <c r="HQD56" s="1116"/>
      <c r="HQE56" s="1116"/>
      <c r="HQF56" s="1116"/>
      <c r="HQG56" s="1116"/>
      <c r="HQH56" s="1116"/>
      <c r="HQI56" s="1116"/>
      <c r="HQJ56" s="1116"/>
      <c r="HQK56" s="1116"/>
      <c r="HQL56" s="1116"/>
      <c r="HQM56" s="1116"/>
      <c r="HQN56" s="1116"/>
      <c r="HQO56" s="1116"/>
      <c r="HQP56" s="1116"/>
      <c r="HQQ56" s="1116"/>
      <c r="HQR56" s="1116"/>
      <c r="HQS56" s="1116"/>
      <c r="HQT56" s="1116"/>
      <c r="HQU56" s="1116"/>
      <c r="HQV56" s="1116"/>
      <c r="HQW56" s="1116"/>
      <c r="HQX56" s="1116"/>
      <c r="HQY56" s="1116"/>
      <c r="HQZ56" s="1116"/>
      <c r="HRA56" s="1116"/>
      <c r="HRB56" s="1116"/>
      <c r="HRC56" s="1116"/>
      <c r="HRD56" s="1116"/>
      <c r="HRE56" s="1116"/>
      <c r="HRF56" s="1116"/>
      <c r="HRG56" s="1116"/>
      <c r="HRH56" s="1116"/>
      <c r="HRI56" s="1116"/>
      <c r="HRJ56" s="1116"/>
      <c r="HRK56" s="1116"/>
      <c r="HRL56" s="1116"/>
      <c r="HRM56" s="1116"/>
      <c r="HRN56" s="1116"/>
      <c r="HRO56" s="1116"/>
      <c r="HRP56" s="1116"/>
      <c r="HRQ56" s="1116"/>
      <c r="HRR56" s="1116"/>
      <c r="HRS56" s="1116"/>
      <c r="HRT56" s="1116"/>
      <c r="HRU56" s="1116"/>
      <c r="HRV56" s="1116"/>
      <c r="HRW56" s="1116"/>
      <c r="HRX56" s="1116"/>
      <c r="HRY56" s="1116"/>
      <c r="HRZ56" s="1116"/>
      <c r="HSA56" s="1116"/>
      <c r="HSB56" s="1116"/>
      <c r="HSC56" s="1116"/>
      <c r="HSD56" s="1116"/>
      <c r="HSE56" s="1116"/>
      <c r="HSF56" s="1116"/>
      <c r="HSG56" s="1116"/>
      <c r="HSH56" s="1116"/>
      <c r="HSI56" s="1116"/>
      <c r="HSJ56" s="1116"/>
      <c r="HSK56" s="1116"/>
      <c r="HSL56" s="1116"/>
      <c r="HSM56" s="1116"/>
      <c r="HSN56" s="1116"/>
      <c r="HSO56" s="1116"/>
      <c r="HSP56" s="1116"/>
      <c r="HSQ56" s="1116"/>
      <c r="HSR56" s="1116"/>
      <c r="HSS56" s="1116"/>
      <c r="HST56" s="1116"/>
      <c r="HSU56" s="1116"/>
      <c r="HSV56" s="1116"/>
      <c r="HSW56" s="1116"/>
      <c r="HSX56" s="1116"/>
      <c r="HSY56" s="1116"/>
      <c r="HSZ56" s="1116"/>
      <c r="HTA56" s="1116"/>
      <c r="HTB56" s="1116"/>
      <c r="HTC56" s="1116"/>
      <c r="HTD56" s="1116"/>
      <c r="HTE56" s="1116"/>
      <c r="HTF56" s="1116"/>
      <c r="HTG56" s="1116"/>
      <c r="HTH56" s="1116"/>
      <c r="HTI56" s="1116"/>
      <c r="HTJ56" s="1116"/>
      <c r="HTK56" s="1116"/>
      <c r="HTL56" s="1116"/>
      <c r="HTM56" s="1116"/>
      <c r="HTN56" s="1116"/>
      <c r="HTO56" s="1116"/>
      <c r="HTP56" s="1116"/>
      <c r="HTQ56" s="1116"/>
      <c r="HTR56" s="1116"/>
      <c r="HTS56" s="1116"/>
      <c r="HTT56" s="1116"/>
      <c r="HTU56" s="1116"/>
      <c r="HTV56" s="1116"/>
      <c r="HTW56" s="1116"/>
      <c r="HTX56" s="1116"/>
      <c r="HTY56" s="1116"/>
      <c r="HTZ56" s="1116"/>
      <c r="HUA56" s="1116"/>
      <c r="HUB56" s="1116"/>
      <c r="HUC56" s="1116"/>
      <c r="HUD56" s="1116"/>
      <c r="HUE56" s="1116"/>
      <c r="HUF56" s="1116"/>
      <c r="HUG56" s="1116"/>
      <c r="HUH56" s="1116"/>
      <c r="HUI56" s="1116"/>
      <c r="HUJ56" s="1116"/>
      <c r="HUK56" s="1116"/>
      <c r="HUL56" s="1116"/>
      <c r="HUM56" s="1116"/>
      <c r="HUN56" s="1116"/>
      <c r="HUO56" s="1116"/>
      <c r="HUP56" s="1116"/>
      <c r="HUQ56" s="1116"/>
      <c r="HUR56" s="1116"/>
      <c r="HUS56" s="1116"/>
      <c r="HUT56" s="1116"/>
      <c r="HUU56" s="1116"/>
      <c r="HUV56" s="1116"/>
      <c r="HUW56" s="1116"/>
      <c r="HUX56" s="1116"/>
      <c r="HUY56" s="1116"/>
      <c r="HUZ56" s="1116"/>
      <c r="HVA56" s="1116"/>
      <c r="HVB56" s="1116"/>
      <c r="HVC56" s="1116"/>
      <c r="HVD56" s="1116"/>
      <c r="HVE56" s="1116"/>
      <c r="HVF56" s="1116"/>
      <c r="HVG56" s="1116"/>
      <c r="HVH56" s="1116"/>
      <c r="HVI56" s="1116"/>
      <c r="HVJ56" s="1116"/>
      <c r="HVK56" s="1116"/>
      <c r="HVL56" s="1116"/>
      <c r="HVM56" s="1116"/>
      <c r="HVN56" s="1116"/>
      <c r="HVO56" s="1116"/>
      <c r="HVP56" s="1116"/>
      <c r="HVQ56" s="1116"/>
      <c r="HVR56" s="1116"/>
      <c r="HVS56" s="1116"/>
      <c r="HVT56" s="1116"/>
      <c r="HVU56" s="1116"/>
      <c r="HVV56" s="1116"/>
      <c r="HVW56" s="1116"/>
      <c r="HVX56" s="1116"/>
      <c r="HVY56" s="1116"/>
      <c r="HVZ56" s="1116"/>
      <c r="HWA56" s="1116"/>
      <c r="HWB56" s="1116"/>
      <c r="HWC56" s="1116"/>
      <c r="HWD56" s="1116"/>
      <c r="HWE56" s="1116"/>
      <c r="HWF56" s="1116"/>
      <c r="HWG56" s="1116"/>
      <c r="HWH56" s="1116"/>
      <c r="HWI56" s="1116"/>
      <c r="HWJ56" s="1116"/>
      <c r="HWK56" s="1116"/>
      <c r="HWL56" s="1116"/>
      <c r="HWM56" s="1116"/>
      <c r="HWN56" s="1116"/>
      <c r="HWO56" s="1116"/>
      <c r="HWP56" s="1116"/>
      <c r="HWQ56" s="1116"/>
      <c r="HWR56" s="1116"/>
      <c r="HWS56" s="1116"/>
      <c r="HWT56" s="1116"/>
      <c r="HWU56" s="1116"/>
      <c r="HWV56" s="1116"/>
      <c r="HWW56" s="1116"/>
      <c r="HWX56" s="1116"/>
      <c r="HWY56" s="1116"/>
      <c r="HWZ56" s="1116"/>
      <c r="HXA56" s="1116"/>
      <c r="HXB56" s="1116"/>
      <c r="HXC56" s="1116"/>
      <c r="HXD56" s="1116"/>
      <c r="HXE56" s="1116"/>
      <c r="HXF56" s="1116"/>
      <c r="HXG56" s="1116"/>
      <c r="HXH56" s="1116"/>
      <c r="HXI56" s="1116"/>
      <c r="HXJ56" s="1116"/>
      <c r="HXK56" s="1116"/>
      <c r="HXL56" s="1116"/>
      <c r="HXM56" s="1116"/>
      <c r="HXN56" s="1116"/>
      <c r="HXO56" s="1116"/>
      <c r="HXP56" s="1116"/>
      <c r="HXQ56" s="1116"/>
      <c r="HXR56" s="1116"/>
      <c r="HXS56" s="1116"/>
      <c r="HXT56" s="1116"/>
      <c r="HXU56" s="1116"/>
      <c r="HXV56" s="1116"/>
      <c r="HXW56" s="1116"/>
      <c r="HXX56" s="1116"/>
      <c r="HXY56" s="1116"/>
      <c r="HXZ56" s="1116"/>
      <c r="HYA56" s="1116"/>
      <c r="HYB56" s="1116"/>
      <c r="HYC56" s="1116"/>
      <c r="HYD56" s="1116"/>
      <c r="HYE56" s="1116"/>
      <c r="HYF56" s="1116"/>
      <c r="HYG56" s="1116"/>
      <c r="HYH56" s="1116"/>
      <c r="HYI56" s="1116"/>
      <c r="HYJ56" s="1116"/>
      <c r="HYK56" s="1116"/>
      <c r="HYL56" s="1116"/>
      <c r="HYM56" s="1116"/>
      <c r="HYN56" s="1116"/>
      <c r="HYO56" s="1116"/>
      <c r="HYP56" s="1116"/>
      <c r="HYQ56" s="1116"/>
      <c r="HYR56" s="1116"/>
      <c r="HYS56" s="1116"/>
      <c r="HYT56" s="1116"/>
      <c r="HYU56" s="1116"/>
      <c r="HYV56" s="1116"/>
      <c r="HYW56" s="1116"/>
      <c r="HYX56" s="1116"/>
      <c r="HYY56" s="1116"/>
      <c r="HYZ56" s="1116"/>
      <c r="HZA56" s="1116"/>
      <c r="HZB56" s="1116"/>
      <c r="HZC56" s="1116"/>
      <c r="HZD56" s="1116"/>
      <c r="HZE56" s="1116"/>
      <c r="HZF56" s="1116"/>
      <c r="HZG56" s="1116"/>
      <c r="HZH56" s="1116"/>
      <c r="HZI56" s="1116"/>
      <c r="HZJ56" s="1116"/>
      <c r="HZK56" s="1116"/>
      <c r="HZL56" s="1116"/>
      <c r="HZM56" s="1116"/>
      <c r="HZN56" s="1116"/>
      <c r="HZO56" s="1116"/>
      <c r="HZP56" s="1116"/>
      <c r="HZQ56" s="1116"/>
      <c r="HZR56" s="1116"/>
      <c r="HZS56" s="1116"/>
      <c r="HZT56" s="1116"/>
      <c r="HZU56" s="1116"/>
      <c r="HZV56" s="1116"/>
      <c r="HZW56" s="1116"/>
      <c r="HZX56" s="1116"/>
      <c r="HZY56" s="1116"/>
      <c r="HZZ56" s="1116"/>
      <c r="IAA56" s="1116"/>
      <c r="IAB56" s="1116"/>
      <c r="IAC56" s="1116"/>
      <c r="IAD56" s="1116"/>
      <c r="IAE56" s="1116"/>
      <c r="IAF56" s="1116"/>
      <c r="IAG56" s="1116"/>
      <c r="IAH56" s="1116"/>
      <c r="IAI56" s="1116"/>
      <c r="IAJ56" s="1116"/>
      <c r="IAK56" s="1116"/>
      <c r="IAL56" s="1116"/>
      <c r="IAM56" s="1116"/>
      <c r="IAN56" s="1116"/>
      <c r="IAO56" s="1116"/>
      <c r="IAP56" s="1116"/>
      <c r="IAQ56" s="1116"/>
      <c r="IAR56" s="1116"/>
      <c r="IAS56" s="1116"/>
      <c r="IAT56" s="1116"/>
      <c r="IAU56" s="1116"/>
      <c r="IAV56" s="1116"/>
      <c r="IAW56" s="1116"/>
      <c r="IAX56" s="1116"/>
      <c r="IAY56" s="1116"/>
      <c r="IAZ56" s="1116"/>
      <c r="IBA56" s="1116"/>
      <c r="IBB56" s="1116"/>
      <c r="IBC56" s="1116"/>
      <c r="IBD56" s="1116"/>
      <c r="IBE56" s="1116"/>
      <c r="IBF56" s="1116"/>
      <c r="IBG56" s="1116"/>
      <c r="IBH56" s="1116"/>
      <c r="IBI56" s="1116"/>
      <c r="IBJ56" s="1116"/>
      <c r="IBK56" s="1116"/>
      <c r="IBL56" s="1116"/>
      <c r="IBM56" s="1116"/>
      <c r="IBN56" s="1116"/>
      <c r="IBO56" s="1116"/>
      <c r="IBP56" s="1116"/>
      <c r="IBQ56" s="1116"/>
      <c r="IBR56" s="1116"/>
      <c r="IBS56" s="1116"/>
      <c r="IBT56" s="1116"/>
      <c r="IBU56" s="1116"/>
      <c r="IBV56" s="1116"/>
      <c r="IBW56" s="1116"/>
      <c r="IBX56" s="1116"/>
      <c r="IBY56" s="1116"/>
      <c r="IBZ56" s="1116"/>
      <c r="ICA56" s="1116"/>
      <c r="ICB56" s="1116"/>
      <c r="ICC56" s="1116"/>
      <c r="ICD56" s="1116"/>
      <c r="ICE56" s="1116"/>
      <c r="ICF56" s="1116"/>
      <c r="ICG56" s="1116"/>
      <c r="ICH56" s="1116"/>
      <c r="ICI56" s="1116"/>
      <c r="ICJ56" s="1116"/>
      <c r="ICK56" s="1116"/>
      <c r="ICL56" s="1116"/>
      <c r="ICM56" s="1116"/>
      <c r="ICN56" s="1116"/>
      <c r="ICO56" s="1116"/>
      <c r="ICP56" s="1116"/>
      <c r="ICQ56" s="1116"/>
      <c r="ICR56" s="1116"/>
      <c r="ICS56" s="1116"/>
      <c r="ICT56" s="1116"/>
      <c r="ICU56" s="1116"/>
      <c r="ICV56" s="1116"/>
      <c r="ICW56" s="1116"/>
      <c r="ICX56" s="1116"/>
      <c r="ICY56" s="1116"/>
      <c r="ICZ56" s="1116"/>
      <c r="IDA56" s="1116"/>
      <c r="IDB56" s="1116"/>
      <c r="IDC56" s="1116"/>
      <c r="IDD56" s="1116"/>
      <c r="IDE56" s="1116"/>
      <c r="IDF56" s="1116"/>
      <c r="IDG56" s="1116"/>
      <c r="IDH56" s="1116"/>
      <c r="IDI56" s="1116"/>
      <c r="IDJ56" s="1116"/>
      <c r="IDK56" s="1116"/>
      <c r="IDL56" s="1116"/>
      <c r="IDM56" s="1116"/>
      <c r="IDN56" s="1116"/>
      <c r="IDO56" s="1116"/>
      <c r="IDP56" s="1116"/>
      <c r="IDQ56" s="1116"/>
      <c r="IDR56" s="1116"/>
      <c r="IDS56" s="1116"/>
      <c r="IDT56" s="1116"/>
      <c r="IDU56" s="1116"/>
      <c r="IDV56" s="1116"/>
      <c r="IDW56" s="1116"/>
      <c r="IDX56" s="1116"/>
      <c r="IDY56" s="1116"/>
      <c r="IDZ56" s="1116"/>
      <c r="IEA56" s="1116"/>
      <c r="IEB56" s="1116"/>
      <c r="IEC56" s="1116"/>
      <c r="IED56" s="1116"/>
      <c r="IEE56" s="1116"/>
      <c r="IEF56" s="1116"/>
      <c r="IEG56" s="1116"/>
      <c r="IEH56" s="1116"/>
      <c r="IEI56" s="1116"/>
      <c r="IEJ56" s="1116"/>
      <c r="IEK56" s="1116"/>
      <c r="IEL56" s="1116"/>
      <c r="IEM56" s="1116"/>
      <c r="IEN56" s="1116"/>
      <c r="IEO56" s="1116"/>
      <c r="IEP56" s="1116"/>
      <c r="IEQ56" s="1116"/>
      <c r="IER56" s="1116"/>
      <c r="IES56" s="1116"/>
      <c r="IET56" s="1116"/>
      <c r="IEU56" s="1116"/>
      <c r="IEV56" s="1116"/>
      <c r="IEW56" s="1116"/>
      <c r="IEX56" s="1116"/>
      <c r="IEY56" s="1116"/>
      <c r="IEZ56" s="1116"/>
      <c r="IFA56" s="1116"/>
      <c r="IFB56" s="1116"/>
      <c r="IFC56" s="1116"/>
      <c r="IFD56" s="1116"/>
      <c r="IFE56" s="1116"/>
      <c r="IFF56" s="1116"/>
      <c r="IFG56" s="1116"/>
      <c r="IFH56" s="1116"/>
      <c r="IFI56" s="1116"/>
      <c r="IFJ56" s="1116"/>
      <c r="IFK56" s="1116"/>
      <c r="IFL56" s="1116"/>
      <c r="IFM56" s="1116"/>
      <c r="IFN56" s="1116"/>
      <c r="IFO56" s="1116"/>
      <c r="IFP56" s="1116"/>
      <c r="IFQ56" s="1116"/>
      <c r="IFR56" s="1116"/>
      <c r="IFS56" s="1116"/>
      <c r="IFT56" s="1116"/>
      <c r="IFU56" s="1116"/>
      <c r="IFV56" s="1116"/>
      <c r="IFW56" s="1116"/>
      <c r="IFX56" s="1116"/>
      <c r="IFY56" s="1116"/>
      <c r="IFZ56" s="1116"/>
      <c r="IGA56" s="1116"/>
      <c r="IGB56" s="1116"/>
      <c r="IGC56" s="1116"/>
      <c r="IGD56" s="1116"/>
      <c r="IGE56" s="1116"/>
      <c r="IGF56" s="1116"/>
      <c r="IGG56" s="1116"/>
      <c r="IGH56" s="1116"/>
      <c r="IGI56" s="1116"/>
      <c r="IGJ56" s="1116"/>
      <c r="IGK56" s="1116"/>
      <c r="IGL56" s="1116"/>
      <c r="IGM56" s="1116"/>
      <c r="IGN56" s="1116"/>
      <c r="IGO56" s="1116"/>
      <c r="IGP56" s="1116"/>
      <c r="IGQ56" s="1116"/>
      <c r="IGR56" s="1116"/>
      <c r="IGS56" s="1116"/>
      <c r="IGT56" s="1116"/>
      <c r="IGU56" s="1116"/>
      <c r="IGV56" s="1116"/>
      <c r="IGW56" s="1116"/>
      <c r="IGX56" s="1116"/>
      <c r="IGY56" s="1116"/>
      <c r="IGZ56" s="1116"/>
      <c r="IHA56" s="1116"/>
      <c r="IHB56" s="1116"/>
      <c r="IHC56" s="1116"/>
      <c r="IHD56" s="1116"/>
      <c r="IHE56" s="1116"/>
      <c r="IHF56" s="1116"/>
      <c r="IHG56" s="1116"/>
      <c r="IHH56" s="1116"/>
      <c r="IHI56" s="1116"/>
      <c r="IHJ56" s="1116"/>
      <c r="IHK56" s="1116"/>
      <c r="IHL56" s="1116"/>
      <c r="IHM56" s="1116"/>
      <c r="IHN56" s="1116"/>
      <c r="IHO56" s="1116"/>
      <c r="IHP56" s="1116"/>
      <c r="IHQ56" s="1116"/>
      <c r="IHR56" s="1116"/>
      <c r="IHS56" s="1116"/>
      <c r="IHT56" s="1116"/>
      <c r="IHU56" s="1116"/>
      <c r="IHV56" s="1116"/>
      <c r="IHW56" s="1116"/>
      <c r="IHX56" s="1116"/>
      <c r="IHY56" s="1116"/>
      <c r="IHZ56" s="1116"/>
      <c r="IIA56" s="1116"/>
      <c r="IIB56" s="1116"/>
      <c r="IIC56" s="1116"/>
      <c r="IID56" s="1116"/>
      <c r="IIE56" s="1116"/>
      <c r="IIF56" s="1116"/>
      <c r="IIG56" s="1116"/>
      <c r="IIH56" s="1116"/>
      <c r="III56" s="1116"/>
      <c r="IIJ56" s="1116"/>
      <c r="IIK56" s="1116"/>
      <c r="IIL56" s="1116"/>
      <c r="IIM56" s="1116"/>
      <c r="IIN56" s="1116"/>
      <c r="IIO56" s="1116"/>
      <c r="IIP56" s="1116"/>
      <c r="IIQ56" s="1116"/>
      <c r="IIR56" s="1116"/>
      <c r="IIS56" s="1116"/>
      <c r="IIT56" s="1116"/>
      <c r="IIU56" s="1116"/>
      <c r="IIV56" s="1116"/>
      <c r="IIW56" s="1116"/>
      <c r="IIX56" s="1116"/>
      <c r="IIY56" s="1116"/>
      <c r="IIZ56" s="1116"/>
      <c r="IJA56" s="1116"/>
      <c r="IJB56" s="1116"/>
      <c r="IJC56" s="1116"/>
      <c r="IJD56" s="1116"/>
      <c r="IJE56" s="1116"/>
      <c r="IJF56" s="1116"/>
      <c r="IJG56" s="1116"/>
      <c r="IJH56" s="1116"/>
      <c r="IJI56" s="1116"/>
      <c r="IJJ56" s="1116"/>
      <c r="IJK56" s="1116"/>
      <c r="IJL56" s="1116"/>
      <c r="IJM56" s="1116"/>
      <c r="IJN56" s="1116"/>
      <c r="IJO56" s="1116"/>
      <c r="IJP56" s="1116"/>
      <c r="IJQ56" s="1116"/>
      <c r="IJR56" s="1116"/>
      <c r="IJS56" s="1116"/>
      <c r="IJT56" s="1116"/>
      <c r="IJU56" s="1116"/>
      <c r="IJV56" s="1116"/>
      <c r="IJW56" s="1116"/>
      <c r="IJX56" s="1116"/>
      <c r="IJY56" s="1116"/>
      <c r="IJZ56" s="1116"/>
      <c r="IKA56" s="1116"/>
      <c r="IKB56" s="1116"/>
      <c r="IKC56" s="1116"/>
      <c r="IKD56" s="1116"/>
      <c r="IKE56" s="1116"/>
      <c r="IKF56" s="1116"/>
      <c r="IKG56" s="1116"/>
      <c r="IKH56" s="1116"/>
      <c r="IKI56" s="1116"/>
      <c r="IKJ56" s="1116"/>
      <c r="IKK56" s="1116"/>
      <c r="IKL56" s="1116"/>
      <c r="IKM56" s="1116"/>
      <c r="IKN56" s="1116"/>
      <c r="IKO56" s="1116"/>
      <c r="IKP56" s="1116"/>
      <c r="IKQ56" s="1116"/>
      <c r="IKR56" s="1116"/>
      <c r="IKS56" s="1116"/>
      <c r="IKT56" s="1116"/>
      <c r="IKU56" s="1116"/>
      <c r="IKV56" s="1116"/>
      <c r="IKW56" s="1116"/>
      <c r="IKX56" s="1116"/>
      <c r="IKY56" s="1116"/>
      <c r="IKZ56" s="1116"/>
      <c r="ILA56" s="1116"/>
      <c r="ILB56" s="1116"/>
      <c r="ILC56" s="1116"/>
      <c r="ILD56" s="1116"/>
      <c r="ILE56" s="1116"/>
      <c r="ILF56" s="1116"/>
      <c r="ILG56" s="1116"/>
      <c r="ILH56" s="1116"/>
      <c r="ILI56" s="1116"/>
      <c r="ILJ56" s="1116"/>
      <c r="ILK56" s="1116"/>
      <c r="ILL56" s="1116"/>
      <c r="ILM56" s="1116"/>
      <c r="ILN56" s="1116"/>
      <c r="ILO56" s="1116"/>
      <c r="ILP56" s="1116"/>
      <c r="ILQ56" s="1116"/>
      <c r="ILR56" s="1116"/>
      <c r="ILS56" s="1116"/>
      <c r="ILT56" s="1116"/>
      <c r="ILU56" s="1116"/>
      <c r="ILV56" s="1116"/>
      <c r="ILW56" s="1116"/>
      <c r="ILX56" s="1116"/>
      <c r="ILY56" s="1116"/>
      <c r="ILZ56" s="1116"/>
      <c r="IMA56" s="1116"/>
      <c r="IMB56" s="1116"/>
      <c r="IMC56" s="1116"/>
      <c r="IMD56" s="1116"/>
      <c r="IME56" s="1116"/>
      <c r="IMF56" s="1116"/>
      <c r="IMG56" s="1116"/>
      <c r="IMH56" s="1116"/>
      <c r="IMI56" s="1116"/>
      <c r="IMJ56" s="1116"/>
      <c r="IMK56" s="1116"/>
      <c r="IML56" s="1116"/>
      <c r="IMM56" s="1116"/>
      <c r="IMN56" s="1116"/>
      <c r="IMO56" s="1116"/>
      <c r="IMP56" s="1116"/>
      <c r="IMQ56" s="1116"/>
      <c r="IMR56" s="1116"/>
      <c r="IMS56" s="1116"/>
      <c r="IMT56" s="1116"/>
      <c r="IMU56" s="1116"/>
      <c r="IMV56" s="1116"/>
      <c r="IMW56" s="1116"/>
      <c r="IMX56" s="1116"/>
      <c r="IMY56" s="1116"/>
      <c r="IMZ56" s="1116"/>
      <c r="INA56" s="1116"/>
      <c r="INB56" s="1116"/>
      <c r="INC56" s="1116"/>
      <c r="IND56" s="1116"/>
      <c r="INE56" s="1116"/>
      <c r="INF56" s="1116"/>
      <c r="ING56" s="1116"/>
      <c r="INH56" s="1116"/>
      <c r="INI56" s="1116"/>
      <c r="INJ56" s="1116"/>
      <c r="INK56" s="1116"/>
      <c r="INL56" s="1116"/>
      <c r="INM56" s="1116"/>
      <c r="INN56" s="1116"/>
      <c r="INO56" s="1116"/>
      <c r="INP56" s="1116"/>
      <c r="INQ56" s="1116"/>
      <c r="INR56" s="1116"/>
      <c r="INS56" s="1116"/>
      <c r="INT56" s="1116"/>
      <c r="INU56" s="1116"/>
      <c r="INV56" s="1116"/>
      <c r="INW56" s="1116"/>
      <c r="INX56" s="1116"/>
      <c r="INY56" s="1116"/>
      <c r="INZ56" s="1116"/>
      <c r="IOA56" s="1116"/>
      <c r="IOB56" s="1116"/>
      <c r="IOC56" s="1116"/>
      <c r="IOD56" s="1116"/>
      <c r="IOE56" s="1116"/>
      <c r="IOF56" s="1116"/>
      <c r="IOG56" s="1116"/>
      <c r="IOH56" s="1116"/>
      <c r="IOI56" s="1116"/>
      <c r="IOJ56" s="1116"/>
      <c r="IOK56" s="1116"/>
      <c r="IOL56" s="1116"/>
      <c r="IOM56" s="1116"/>
      <c r="ION56" s="1116"/>
      <c r="IOO56" s="1116"/>
      <c r="IOP56" s="1116"/>
      <c r="IOQ56" s="1116"/>
      <c r="IOR56" s="1116"/>
      <c r="IOS56" s="1116"/>
      <c r="IOT56" s="1116"/>
      <c r="IOU56" s="1116"/>
      <c r="IOV56" s="1116"/>
      <c r="IOW56" s="1116"/>
      <c r="IOX56" s="1116"/>
      <c r="IOY56" s="1116"/>
      <c r="IOZ56" s="1116"/>
      <c r="IPA56" s="1116"/>
      <c r="IPB56" s="1116"/>
      <c r="IPC56" s="1116"/>
      <c r="IPD56" s="1116"/>
      <c r="IPE56" s="1116"/>
      <c r="IPF56" s="1116"/>
      <c r="IPG56" s="1116"/>
      <c r="IPH56" s="1116"/>
      <c r="IPI56" s="1116"/>
      <c r="IPJ56" s="1116"/>
      <c r="IPK56" s="1116"/>
      <c r="IPL56" s="1116"/>
      <c r="IPM56" s="1116"/>
      <c r="IPN56" s="1116"/>
      <c r="IPO56" s="1116"/>
      <c r="IPP56" s="1116"/>
      <c r="IPQ56" s="1116"/>
      <c r="IPR56" s="1116"/>
      <c r="IPS56" s="1116"/>
      <c r="IPT56" s="1116"/>
      <c r="IPU56" s="1116"/>
      <c r="IPV56" s="1116"/>
      <c r="IPW56" s="1116"/>
      <c r="IPX56" s="1116"/>
      <c r="IPY56" s="1116"/>
      <c r="IPZ56" s="1116"/>
      <c r="IQA56" s="1116"/>
      <c r="IQB56" s="1116"/>
      <c r="IQC56" s="1116"/>
      <c r="IQD56" s="1116"/>
      <c r="IQE56" s="1116"/>
      <c r="IQF56" s="1116"/>
      <c r="IQG56" s="1116"/>
      <c r="IQH56" s="1116"/>
      <c r="IQI56" s="1116"/>
      <c r="IQJ56" s="1116"/>
      <c r="IQK56" s="1116"/>
      <c r="IQL56" s="1116"/>
      <c r="IQM56" s="1116"/>
      <c r="IQN56" s="1116"/>
      <c r="IQO56" s="1116"/>
      <c r="IQP56" s="1116"/>
      <c r="IQQ56" s="1116"/>
      <c r="IQR56" s="1116"/>
      <c r="IQS56" s="1116"/>
      <c r="IQT56" s="1116"/>
      <c r="IQU56" s="1116"/>
      <c r="IQV56" s="1116"/>
      <c r="IQW56" s="1116"/>
      <c r="IQX56" s="1116"/>
      <c r="IQY56" s="1116"/>
      <c r="IQZ56" s="1116"/>
      <c r="IRA56" s="1116"/>
      <c r="IRB56" s="1116"/>
      <c r="IRC56" s="1116"/>
      <c r="IRD56" s="1116"/>
      <c r="IRE56" s="1116"/>
      <c r="IRF56" s="1116"/>
      <c r="IRG56" s="1116"/>
      <c r="IRH56" s="1116"/>
      <c r="IRI56" s="1116"/>
      <c r="IRJ56" s="1116"/>
      <c r="IRK56" s="1116"/>
      <c r="IRL56" s="1116"/>
      <c r="IRM56" s="1116"/>
      <c r="IRN56" s="1116"/>
      <c r="IRO56" s="1116"/>
      <c r="IRP56" s="1116"/>
      <c r="IRQ56" s="1116"/>
      <c r="IRR56" s="1116"/>
      <c r="IRS56" s="1116"/>
      <c r="IRT56" s="1116"/>
      <c r="IRU56" s="1116"/>
      <c r="IRV56" s="1116"/>
      <c r="IRW56" s="1116"/>
      <c r="IRX56" s="1116"/>
      <c r="IRY56" s="1116"/>
      <c r="IRZ56" s="1116"/>
      <c r="ISA56" s="1116"/>
      <c r="ISB56" s="1116"/>
      <c r="ISC56" s="1116"/>
      <c r="ISD56" s="1116"/>
      <c r="ISE56" s="1116"/>
      <c r="ISF56" s="1116"/>
      <c r="ISG56" s="1116"/>
      <c r="ISH56" s="1116"/>
      <c r="ISI56" s="1116"/>
      <c r="ISJ56" s="1116"/>
      <c r="ISK56" s="1116"/>
      <c r="ISL56" s="1116"/>
      <c r="ISM56" s="1116"/>
      <c r="ISN56" s="1116"/>
      <c r="ISO56" s="1116"/>
      <c r="ISP56" s="1116"/>
      <c r="ISQ56" s="1116"/>
      <c r="ISR56" s="1116"/>
      <c r="ISS56" s="1116"/>
      <c r="IST56" s="1116"/>
      <c r="ISU56" s="1116"/>
      <c r="ISV56" s="1116"/>
      <c r="ISW56" s="1116"/>
      <c r="ISX56" s="1116"/>
      <c r="ISY56" s="1116"/>
      <c r="ISZ56" s="1116"/>
      <c r="ITA56" s="1116"/>
      <c r="ITB56" s="1116"/>
      <c r="ITC56" s="1116"/>
      <c r="ITD56" s="1116"/>
      <c r="ITE56" s="1116"/>
      <c r="ITF56" s="1116"/>
      <c r="ITG56" s="1116"/>
      <c r="ITH56" s="1116"/>
      <c r="ITI56" s="1116"/>
      <c r="ITJ56" s="1116"/>
      <c r="ITK56" s="1116"/>
      <c r="ITL56" s="1116"/>
      <c r="ITM56" s="1116"/>
      <c r="ITN56" s="1116"/>
      <c r="ITO56" s="1116"/>
      <c r="ITP56" s="1116"/>
      <c r="ITQ56" s="1116"/>
      <c r="ITR56" s="1116"/>
      <c r="ITS56" s="1116"/>
      <c r="ITT56" s="1116"/>
      <c r="ITU56" s="1116"/>
      <c r="ITV56" s="1116"/>
      <c r="ITW56" s="1116"/>
      <c r="ITX56" s="1116"/>
      <c r="ITY56" s="1116"/>
      <c r="ITZ56" s="1116"/>
      <c r="IUA56" s="1116"/>
      <c r="IUB56" s="1116"/>
      <c r="IUC56" s="1116"/>
      <c r="IUD56" s="1116"/>
      <c r="IUE56" s="1116"/>
      <c r="IUF56" s="1116"/>
      <c r="IUG56" s="1116"/>
      <c r="IUH56" s="1116"/>
      <c r="IUI56" s="1116"/>
      <c r="IUJ56" s="1116"/>
      <c r="IUK56" s="1116"/>
      <c r="IUL56" s="1116"/>
      <c r="IUM56" s="1116"/>
      <c r="IUN56" s="1116"/>
      <c r="IUO56" s="1116"/>
      <c r="IUP56" s="1116"/>
      <c r="IUQ56" s="1116"/>
      <c r="IUR56" s="1116"/>
      <c r="IUS56" s="1116"/>
      <c r="IUT56" s="1116"/>
      <c r="IUU56" s="1116"/>
      <c r="IUV56" s="1116"/>
      <c r="IUW56" s="1116"/>
      <c r="IUX56" s="1116"/>
      <c r="IUY56" s="1116"/>
      <c r="IUZ56" s="1116"/>
      <c r="IVA56" s="1116"/>
      <c r="IVB56" s="1116"/>
      <c r="IVC56" s="1116"/>
      <c r="IVD56" s="1116"/>
      <c r="IVE56" s="1116"/>
      <c r="IVF56" s="1116"/>
      <c r="IVG56" s="1116"/>
      <c r="IVH56" s="1116"/>
      <c r="IVI56" s="1116"/>
      <c r="IVJ56" s="1116"/>
      <c r="IVK56" s="1116"/>
      <c r="IVL56" s="1116"/>
      <c r="IVM56" s="1116"/>
      <c r="IVN56" s="1116"/>
      <c r="IVO56" s="1116"/>
      <c r="IVP56" s="1116"/>
      <c r="IVQ56" s="1116"/>
      <c r="IVR56" s="1116"/>
      <c r="IVS56" s="1116"/>
      <c r="IVT56" s="1116"/>
      <c r="IVU56" s="1116"/>
      <c r="IVV56" s="1116"/>
      <c r="IVW56" s="1116"/>
      <c r="IVX56" s="1116"/>
      <c r="IVY56" s="1116"/>
      <c r="IVZ56" s="1116"/>
      <c r="IWA56" s="1116"/>
      <c r="IWB56" s="1116"/>
      <c r="IWC56" s="1116"/>
      <c r="IWD56" s="1116"/>
      <c r="IWE56" s="1116"/>
      <c r="IWF56" s="1116"/>
      <c r="IWG56" s="1116"/>
      <c r="IWH56" s="1116"/>
      <c r="IWI56" s="1116"/>
      <c r="IWJ56" s="1116"/>
      <c r="IWK56" s="1116"/>
      <c r="IWL56" s="1116"/>
      <c r="IWM56" s="1116"/>
      <c r="IWN56" s="1116"/>
      <c r="IWO56" s="1116"/>
      <c r="IWP56" s="1116"/>
      <c r="IWQ56" s="1116"/>
      <c r="IWR56" s="1116"/>
      <c r="IWS56" s="1116"/>
      <c r="IWT56" s="1116"/>
      <c r="IWU56" s="1116"/>
      <c r="IWV56" s="1116"/>
      <c r="IWW56" s="1116"/>
      <c r="IWX56" s="1116"/>
      <c r="IWY56" s="1116"/>
      <c r="IWZ56" s="1116"/>
      <c r="IXA56" s="1116"/>
      <c r="IXB56" s="1116"/>
      <c r="IXC56" s="1116"/>
      <c r="IXD56" s="1116"/>
      <c r="IXE56" s="1116"/>
      <c r="IXF56" s="1116"/>
      <c r="IXG56" s="1116"/>
      <c r="IXH56" s="1116"/>
      <c r="IXI56" s="1116"/>
      <c r="IXJ56" s="1116"/>
      <c r="IXK56" s="1116"/>
      <c r="IXL56" s="1116"/>
      <c r="IXM56" s="1116"/>
      <c r="IXN56" s="1116"/>
      <c r="IXO56" s="1116"/>
      <c r="IXP56" s="1116"/>
      <c r="IXQ56" s="1116"/>
      <c r="IXR56" s="1116"/>
      <c r="IXS56" s="1116"/>
      <c r="IXT56" s="1116"/>
      <c r="IXU56" s="1116"/>
      <c r="IXV56" s="1116"/>
      <c r="IXW56" s="1116"/>
      <c r="IXX56" s="1116"/>
      <c r="IXY56" s="1116"/>
      <c r="IXZ56" s="1116"/>
      <c r="IYA56" s="1116"/>
      <c r="IYB56" s="1116"/>
      <c r="IYC56" s="1116"/>
      <c r="IYD56" s="1116"/>
      <c r="IYE56" s="1116"/>
      <c r="IYF56" s="1116"/>
      <c r="IYG56" s="1116"/>
      <c r="IYH56" s="1116"/>
      <c r="IYI56" s="1116"/>
      <c r="IYJ56" s="1116"/>
      <c r="IYK56" s="1116"/>
      <c r="IYL56" s="1116"/>
      <c r="IYM56" s="1116"/>
      <c r="IYN56" s="1116"/>
      <c r="IYO56" s="1116"/>
      <c r="IYP56" s="1116"/>
      <c r="IYQ56" s="1116"/>
      <c r="IYR56" s="1116"/>
      <c r="IYS56" s="1116"/>
      <c r="IYT56" s="1116"/>
      <c r="IYU56" s="1116"/>
      <c r="IYV56" s="1116"/>
      <c r="IYW56" s="1116"/>
      <c r="IYX56" s="1116"/>
      <c r="IYY56" s="1116"/>
      <c r="IYZ56" s="1116"/>
      <c r="IZA56" s="1116"/>
      <c r="IZB56" s="1116"/>
      <c r="IZC56" s="1116"/>
      <c r="IZD56" s="1116"/>
      <c r="IZE56" s="1116"/>
      <c r="IZF56" s="1116"/>
      <c r="IZG56" s="1116"/>
      <c r="IZH56" s="1116"/>
      <c r="IZI56" s="1116"/>
      <c r="IZJ56" s="1116"/>
      <c r="IZK56" s="1116"/>
      <c r="IZL56" s="1116"/>
      <c r="IZM56" s="1116"/>
      <c r="IZN56" s="1116"/>
      <c r="IZO56" s="1116"/>
      <c r="IZP56" s="1116"/>
      <c r="IZQ56" s="1116"/>
      <c r="IZR56" s="1116"/>
      <c r="IZS56" s="1116"/>
      <c r="IZT56" s="1116"/>
      <c r="IZU56" s="1116"/>
      <c r="IZV56" s="1116"/>
      <c r="IZW56" s="1116"/>
      <c r="IZX56" s="1116"/>
      <c r="IZY56" s="1116"/>
      <c r="IZZ56" s="1116"/>
      <c r="JAA56" s="1116"/>
      <c r="JAB56" s="1116"/>
      <c r="JAC56" s="1116"/>
      <c r="JAD56" s="1116"/>
      <c r="JAE56" s="1116"/>
      <c r="JAF56" s="1116"/>
      <c r="JAG56" s="1116"/>
      <c r="JAH56" s="1116"/>
      <c r="JAI56" s="1116"/>
      <c r="JAJ56" s="1116"/>
      <c r="JAK56" s="1116"/>
      <c r="JAL56" s="1116"/>
      <c r="JAM56" s="1116"/>
      <c r="JAN56" s="1116"/>
      <c r="JAO56" s="1116"/>
      <c r="JAP56" s="1116"/>
      <c r="JAQ56" s="1116"/>
      <c r="JAR56" s="1116"/>
      <c r="JAS56" s="1116"/>
      <c r="JAT56" s="1116"/>
      <c r="JAU56" s="1116"/>
      <c r="JAV56" s="1116"/>
      <c r="JAW56" s="1116"/>
      <c r="JAX56" s="1116"/>
      <c r="JAY56" s="1116"/>
      <c r="JAZ56" s="1116"/>
      <c r="JBA56" s="1116"/>
      <c r="JBB56" s="1116"/>
      <c r="JBC56" s="1116"/>
      <c r="JBD56" s="1116"/>
      <c r="JBE56" s="1116"/>
      <c r="JBF56" s="1116"/>
      <c r="JBG56" s="1116"/>
      <c r="JBH56" s="1116"/>
      <c r="JBI56" s="1116"/>
      <c r="JBJ56" s="1116"/>
      <c r="JBK56" s="1116"/>
      <c r="JBL56" s="1116"/>
      <c r="JBM56" s="1116"/>
      <c r="JBN56" s="1116"/>
      <c r="JBO56" s="1116"/>
      <c r="JBP56" s="1116"/>
      <c r="JBQ56" s="1116"/>
      <c r="JBR56" s="1116"/>
      <c r="JBS56" s="1116"/>
      <c r="JBT56" s="1116"/>
      <c r="JBU56" s="1116"/>
      <c r="JBV56" s="1116"/>
      <c r="JBW56" s="1116"/>
      <c r="JBX56" s="1116"/>
      <c r="JBY56" s="1116"/>
      <c r="JBZ56" s="1116"/>
      <c r="JCA56" s="1116"/>
      <c r="JCB56" s="1116"/>
      <c r="JCC56" s="1116"/>
      <c r="JCD56" s="1116"/>
      <c r="JCE56" s="1116"/>
      <c r="JCF56" s="1116"/>
      <c r="JCG56" s="1116"/>
      <c r="JCH56" s="1116"/>
      <c r="JCI56" s="1116"/>
      <c r="JCJ56" s="1116"/>
      <c r="JCK56" s="1116"/>
      <c r="JCL56" s="1116"/>
      <c r="JCM56" s="1116"/>
      <c r="JCN56" s="1116"/>
      <c r="JCO56" s="1116"/>
      <c r="JCP56" s="1116"/>
      <c r="JCQ56" s="1116"/>
      <c r="JCR56" s="1116"/>
      <c r="JCS56" s="1116"/>
      <c r="JCT56" s="1116"/>
      <c r="JCU56" s="1116"/>
      <c r="JCV56" s="1116"/>
      <c r="JCW56" s="1116"/>
      <c r="JCX56" s="1116"/>
      <c r="JCY56" s="1116"/>
      <c r="JCZ56" s="1116"/>
      <c r="JDA56" s="1116"/>
      <c r="JDB56" s="1116"/>
      <c r="JDC56" s="1116"/>
      <c r="JDD56" s="1116"/>
      <c r="JDE56" s="1116"/>
      <c r="JDF56" s="1116"/>
      <c r="JDG56" s="1116"/>
      <c r="JDH56" s="1116"/>
      <c r="JDI56" s="1116"/>
      <c r="JDJ56" s="1116"/>
      <c r="JDK56" s="1116"/>
      <c r="JDL56" s="1116"/>
      <c r="JDM56" s="1116"/>
      <c r="JDN56" s="1116"/>
      <c r="JDO56" s="1116"/>
      <c r="JDP56" s="1116"/>
      <c r="JDQ56" s="1116"/>
      <c r="JDR56" s="1116"/>
      <c r="JDS56" s="1116"/>
      <c r="JDT56" s="1116"/>
      <c r="JDU56" s="1116"/>
      <c r="JDV56" s="1116"/>
      <c r="JDW56" s="1116"/>
      <c r="JDX56" s="1116"/>
      <c r="JDY56" s="1116"/>
      <c r="JDZ56" s="1116"/>
      <c r="JEA56" s="1116"/>
      <c r="JEB56" s="1116"/>
      <c r="JEC56" s="1116"/>
      <c r="JED56" s="1116"/>
      <c r="JEE56" s="1116"/>
      <c r="JEF56" s="1116"/>
      <c r="JEG56" s="1116"/>
      <c r="JEH56" s="1116"/>
      <c r="JEI56" s="1116"/>
      <c r="JEJ56" s="1116"/>
      <c r="JEK56" s="1116"/>
      <c r="JEL56" s="1116"/>
      <c r="JEM56" s="1116"/>
      <c r="JEN56" s="1116"/>
      <c r="JEO56" s="1116"/>
      <c r="JEP56" s="1116"/>
      <c r="JEQ56" s="1116"/>
      <c r="JER56" s="1116"/>
      <c r="JES56" s="1116"/>
      <c r="JET56" s="1116"/>
      <c r="JEU56" s="1116"/>
      <c r="JEV56" s="1116"/>
      <c r="JEW56" s="1116"/>
      <c r="JEX56" s="1116"/>
      <c r="JEY56" s="1116"/>
      <c r="JEZ56" s="1116"/>
      <c r="JFA56" s="1116"/>
      <c r="JFB56" s="1116"/>
      <c r="JFC56" s="1116"/>
      <c r="JFD56" s="1116"/>
      <c r="JFE56" s="1116"/>
      <c r="JFF56" s="1116"/>
      <c r="JFG56" s="1116"/>
      <c r="JFH56" s="1116"/>
      <c r="JFI56" s="1116"/>
      <c r="JFJ56" s="1116"/>
      <c r="JFK56" s="1116"/>
      <c r="JFL56" s="1116"/>
      <c r="JFM56" s="1116"/>
      <c r="JFN56" s="1116"/>
      <c r="JFO56" s="1116"/>
      <c r="JFP56" s="1116"/>
      <c r="JFQ56" s="1116"/>
      <c r="JFR56" s="1116"/>
      <c r="JFS56" s="1116"/>
      <c r="JFT56" s="1116"/>
      <c r="JFU56" s="1116"/>
      <c r="JFV56" s="1116"/>
      <c r="JFW56" s="1116"/>
      <c r="JFX56" s="1116"/>
      <c r="JFY56" s="1116"/>
      <c r="JFZ56" s="1116"/>
      <c r="JGA56" s="1116"/>
      <c r="JGB56" s="1116"/>
      <c r="JGC56" s="1116"/>
      <c r="JGD56" s="1116"/>
      <c r="JGE56" s="1116"/>
      <c r="JGF56" s="1116"/>
      <c r="JGG56" s="1116"/>
      <c r="JGH56" s="1116"/>
      <c r="JGI56" s="1116"/>
      <c r="JGJ56" s="1116"/>
      <c r="JGK56" s="1116"/>
      <c r="JGL56" s="1116"/>
      <c r="JGM56" s="1116"/>
      <c r="JGN56" s="1116"/>
      <c r="JGO56" s="1116"/>
      <c r="JGP56" s="1116"/>
      <c r="JGQ56" s="1116"/>
      <c r="JGR56" s="1116"/>
      <c r="JGS56" s="1116"/>
      <c r="JGT56" s="1116"/>
      <c r="JGU56" s="1116"/>
      <c r="JGV56" s="1116"/>
      <c r="JGW56" s="1116"/>
      <c r="JGX56" s="1116"/>
      <c r="JGY56" s="1116"/>
      <c r="JGZ56" s="1116"/>
      <c r="JHA56" s="1116"/>
      <c r="JHB56" s="1116"/>
      <c r="JHC56" s="1116"/>
      <c r="JHD56" s="1116"/>
      <c r="JHE56" s="1116"/>
      <c r="JHF56" s="1116"/>
      <c r="JHG56" s="1116"/>
      <c r="JHH56" s="1116"/>
      <c r="JHI56" s="1116"/>
      <c r="JHJ56" s="1116"/>
      <c r="JHK56" s="1116"/>
      <c r="JHL56" s="1116"/>
      <c r="JHM56" s="1116"/>
      <c r="JHN56" s="1116"/>
      <c r="JHO56" s="1116"/>
      <c r="JHP56" s="1116"/>
      <c r="JHQ56" s="1116"/>
      <c r="JHR56" s="1116"/>
      <c r="JHS56" s="1116"/>
      <c r="JHT56" s="1116"/>
      <c r="JHU56" s="1116"/>
      <c r="JHV56" s="1116"/>
      <c r="JHW56" s="1116"/>
      <c r="JHX56" s="1116"/>
      <c r="JHY56" s="1116"/>
      <c r="JHZ56" s="1116"/>
      <c r="JIA56" s="1116"/>
      <c r="JIB56" s="1116"/>
      <c r="JIC56" s="1116"/>
      <c r="JID56" s="1116"/>
      <c r="JIE56" s="1116"/>
      <c r="JIF56" s="1116"/>
      <c r="JIG56" s="1116"/>
      <c r="JIH56" s="1116"/>
      <c r="JII56" s="1116"/>
      <c r="JIJ56" s="1116"/>
      <c r="JIK56" s="1116"/>
      <c r="JIL56" s="1116"/>
      <c r="JIM56" s="1116"/>
      <c r="JIN56" s="1116"/>
      <c r="JIO56" s="1116"/>
      <c r="JIP56" s="1116"/>
      <c r="JIQ56" s="1116"/>
      <c r="JIR56" s="1116"/>
      <c r="JIS56" s="1116"/>
      <c r="JIT56" s="1116"/>
      <c r="JIU56" s="1116"/>
      <c r="JIV56" s="1116"/>
      <c r="JIW56" s="1116"/>
      <c r="JIX56" s="1116"/>
      <c r="JIY56" s="1116"/>
      <c r="JIZ56" s="1116"/>
      <c r="JJA56" s="1116"/>
      <c r="JJB56" s="1116"/>
      <c r="JJC56" s="1116"/>
      <c r="JJD56" s="1116"/>
      <c r="JJE56" s="1116"/>
      <c r="JJF56" s="1116"/>
      <c r="JJG56" s="1116"/>
      <c r="JJH56" s="1116"/>
      <c r="JJI56" s="1116"/>
      <c r="JJJ56" s="1116"/>
      <c r="JJK56" s="1116"/>
      <c r="JJL56" s="1116"/>
      <c r="JJM56" s="1116"/>
      <c r="JJN56" s="1116"/>
      <c r="JJO56" s="1116"/>
      <c r="JJP56" s="1116"/>
      <c r="JJQ56" s="1116"/>
      <c r="JJR56" s="1116"/>
      <c r="JJS56" s="1116"/>
      <c r="JJT56" s="1116"/>
      <c r="JJU56" s="1116"/>
      <c r="JJV56" s="1116"/>
      <c r="JJW56" s="1116"/>
      <c r="JJX56" s="1116"/>
      <c r="JJY56" s="1116"/>
      <c r="JJZ56" s="1116"/>
      <c r="JKA56" s="1116"/>
      <c r="JKB56" s="1116"/>
      <c r="JKC56" s="1116"/>
      <c r="JKD56" s="1116"/>
      <c r="JKE56" s="1116"/>
      <c r="JKF56" s="1116"/>
      <c r="JKG56" s="1116"/>
      <c r="JKH56" s="1116"/>
      <c r="JKI56" s="1116"/>
      <c r="JKJ56" s="1116"/>
      <c r="JKK56" s="1116"/>
      <c r="JKL56" s="1116"/>
      <c r="JKM56" s="1116"/>
      <c r="JKN56" s="1116"/>
      <c r="JKO56" s="1116"/>
      <c r="JKP56" s="1116"/>
      <c r="JKQ56" s="1116"/>
      <c r="JKR56" s="1116"/>
      <c r="JKS56" s="1116"/>
      <c r="JKT56" s="1116"/>
      <c r="JKU56" s="1116"/>
      <c r="JKV56" s="1116"/>
      <c r="JKW56" s="1116"/>
      <c r="JKX56" s="1116"/>
      <c r="JKY56" s="1116"/>
      <c r="JKZ56" s="1116"/>
      <c r="JLA56" s="1116"/>
      <c r="JLB56" s="1116"/>
      <c r="JLC56" s="1116"/>
      <c r="JLD56" s="1116"/>
      <c r="JLE56" s="1116"/>
      <c r="JLF56" s="1116"/>
      <c r="JLG56" s="1116"/>
      <c r="JLH56" s="1116"/>
      <c r="JLI56" s="1116"/>
      <c r="JLJ56" s="1116"/>
      <c r="JLK56" s="1116"/>
      <c r="JLL56" s="1116"/>
      <c r="JLM56" s="1116"/>
      <c r="JLN56" s="1116"/>
      <c r="JLO56" s="1116"/>
      <c r="JLP56" s="1116"/>
      <c r="JLQ56" s="1116"/>
      <c r="JLR56" s="1116"/>
      <c r="JLS56" s="1116"/>
      <c r="JLT56" s="1116"/>
      <c r="JLU56" s="1116"/>
      <c r="JLV56" s="1116"/>
      <c r="JLW56" s="1116"/>
      <c r="JLX56" s="1116"/>
      <c r="JLY56" s="1116"/>
      <c r="JLZ56" s="1116"/>
      <c r="JMA56" s="1116"/>
      <c r="JMB56" s="1116"/>
      <c r="JMC56" s="1116"/>
      <c r="JMD56" s="1116"/>
      <c r="JME56" s="1116"/>
      <c r="JMF56" s="1116"/>
      <c r="JMG56" s="1116"/>
      <c r="JMH56" s="1116"/>
      <c r="JMI56" s="1116"/>
      <c r="JMJ56" s="1116"/>
      <c r="JMK56" s="1116"/>
      <c r="JML56" s="1116"/>
      <c r="JMM56" s="1116"/>
      <c r="JMN56" s="1116"/>
      <c r="JMO56" s="1116"/>
      <c r="JMP56" s="1116"/>
      <c r="JMQ56" s="1116"/>
      <c r="JMR56" s="1116"/>
      <c r="JMS56" s="1116"/>
      <c r="JMT56" s="1116"/>
      <c r="JMU56" s="1116"/>
      <c r="JMV56" s="1116"/>
      <c r="JMW56" s="1116"/>
      <c r="JMX56" s="1116"/>
      <c r="JMY56" s="1116"/>
      <c r="JMZ56" s="1116"/>
      <c r="JNA56" s="1116"/>
      <c r="JNB56" s="1116"/>
      <c r="JNC56" s="1116"/>
      <c r="JND56" s="1116"/>
      <c r="JNE56" s="1116"/>
      <c r="JNF56" s="1116"/>
      <c r="JNG56" s="1116"/>
      <c r="JNH56" s="1116"/>
      <c r="JNI56" s="1116"/>
      <c r="JNJ56" s="1116"/>
      <c r="JNK56" s="1116"/>
      <c r="JNL56" s="1116"/>
      <c r="JNM56" s="1116"/>
      <c r="JNN56" s="1116"/>
      <c r="JNO56" s="1116"/>
      <c r="JNP56" s="1116"/>
      <c r="JNQ56" s="1116"/>
      <c r="JNR56" s="1116"/>
      <c r="JNS56" s="1116"/>
      <c r="JNT56" s="1116"/>
      <c r="JNU56" s="1116"/>
      <c r="JNV56" s="1116"/>
      <c r="JNW56" s="1116"/>
      <c r="JNX56" s="1116"/>
      <c r="JNY56" s="1116"/>
      <c r="JNZ56" s="1116"/>
      <c r="JOA56" s="1116"/>
      <c r="JOB56" s="1116"/>
      <c r="JOC56" s="1116"/>
      <c r="JOD56" s="1116"/>
      <c r="JOE56" s="1116"/>
      <c r="JOF56" s="1116"/>
      <c r="JOG56" s="1116"/>
      <c r="JOH56" s="1116"/>
      <c r="JOI56" s="1116"/>
      <c r="JOJ56" s="1116"/>
      <c r="JOK56" s="1116"/>
      <c r="JOL56" s="1116"/>
      <c r="JOM56" s="1116"/>
      <c r="JON56" s="1116"/>
      <c r="JOO56" s="1116"/>
      <c r="JOP56" s="1116"/>
      <c r="JOQ56" s="1116"/>
      <c r="JOR56" s="1116"/>
      <c r="JOS56" s="1116"/>
      <c r="JOT56" s="1116"/>
      <c r="JOU56" s="1116"/>
      <c r="JOV56" s="1116"/>
      <c r="JOW56" s="1116"/>
      <c r="JOX56" s="1116"/>
      <c r="JOY56" s="1116"/>
      <c r="JOZ56" s="1116"/>
      <c r="JPA56" s="1116"/>
      <c r="JPB56" s="1116"/>
      <c r="JPC56" s="1116"/>
      <c r="JPD56" s="1116"/>
      <c r="JPE56" s="1116"/>
      <c r="JPF56" s="1116"/>
      <c r="JPG56" s="1116"/>
      <c r="JPH56" s="1116"/>
      <c r="JPI56" s="1116"/>
      <c r="JPJ56" s="1116"/>
      <c r="JPK56" s="1116"/>
      <c r="JPL56" s="1116"/>
      <c r="JPM56" s="1116"/>
      <c r="JPN56" s="1116"/>
      <c r="JPO56" s="1116"/>
      <c r="JPP56" s="1116"/>
      <c r="JPQ56" s="1116"/>
      <c r="JPR56" s="1116"/>
      <c r="JPS56" s="1116"/>
      <c r="JPT56" s="1116"/>
      <c r="JPU56" s="1116"/>
      <c r="JPV56" s="1116"/>
      <c r="JPW56" s="1116"/>
      <c r="JPX56" s="1116"/>
      <c r="JPY56" s="1116"/>
      <c r="JPZ56" s="1116"/>
      <c r="JQA56" s="1116"/>
      <c r="JQB56" s="1116"/>
      <c r="JQC56" s="1116"/>
      <c r="JQD56" s="1116"/>
      <c r="JQE56" s="1116"/>
      <c r="JQF56" s="1116"/>
      <c r="JQG56" s="1116"/>
      <c r="JQH56" s="1116"/>
      <c r="JQI56" s="1116"/>
      <c r="JQJ56" s="1116"/>
      <c r="JQK56" s="1116"/>
      <c r="JQL56" s="1116"/>
      <c r="JQM56" s="1116"/>
      <c r="JQN56" s="1116"/>
      <c r="JQO56" s="1116"/>
      <c r="JQP56" s="1116"/>
      <c r="JQQ56" s="1116"/>
      <c r="JQR56" s="1116"/>
      <c r="JQS56" s="1116"/>
      <c r="JQT56" s="1116"/>
      <c r="JQU56" s="1116"/>
      <c r="JQV56" s="1116"/>
      <c r="JQW56" s="1116"/>
      <c r="JQX56" s="1116"/>
      <c r="JQY56" s="1116"/>
      <c r="JQZ56" s="1116"/>
      <c r="JRA56" s="1116"/>
      <c r="JRB56" s="1116"/>
      <c r="JRC56" s="1116"/>
      <c r="JRD56" s="1116"/>
      <c r="JRE56" s="1116"/>
      <c r="JRF56" s="1116"/>
      <c r="JRG56" s="1116"/>
      <c r="JRH56" s="1116"/>
      <c r="JRI56" s="1116"/>
      <c r="JRJ56" s="1116"/>
      <c r="JRK56" s="1116"/>
      <c r="JRL56" s="1116"/>
      <c r="JRM56" s="1116"/>
      <c r="JRN56" s="1116"/>
      <c r="JRO56" s="1116"/>
      <c r="JRP56" s="1116"/>
      <c r="JRQ56" s="1116"/>
      <c r="JRR56" s="1116"/>
      <c r="JRS56" s="1116"/>
      <c r="JRT56" s="1116"/>
      <c r="JRU56" s="1116"/>
      <c r="JRV56" s="1116"/>
      <c r="JRW56" s="1116"/>
      <c r="JRX56" s="1116"/>
      <c r="JRY56" s="1116"/>
      <c r="JRZ56" s="1116"/>
      <c r="JSA56" s="1116"/>
      <c r="JSB56" s="1116"/>
      <c r="JSC56" s="1116"/>
      <c r="JSD56" s="1116"/>
      <c r="JSE56" s="1116"/>
      <c r="JSF56" s="1116"/>
      <c r="JSG56" s="1116"/>
      <c r="JSH56" s="1116"/>
      <c r="JSI56" s="1116"/>
      <c r="JSJ56" s="1116"/>
      <c r="JSK56" s="1116"/>
      <c r="JSL56" s="1116"/>
      <c r="JSM56" s="1116"/>
      <c r="JSN56" s="1116"/>
      <c r="JSO56" s="1116"/>
      <c r="JSP56" s="1116"/>
      <c r="JSQ56" s="1116"/>
      <c r="JSR56" s="1116"/>
      <c r="JSS56" s="1116"/>
      <c r="JST56" s="1116"/>
      <c r="JSU56" s="1116"/>
      <c r="JSV56" s="1116"/>
      <c r="JSW56" s="1116"/>
      <c r="JSX56" s="1116"/>
      <c r="JSY56" s="1116"/>
      <c r="JSZ56" s="1116"/>
      <c r="JTA56" s="1116"/>
      <c r="JTB56" s="1116"/>
      <c r="JTC56" s="1116"/>
      <c r="JTD56" s="1116"/>
      <c r="JTE56" s="1116"/>
      <c r="JTF56" s="1116"/>
      <c r="JTG56" s="1116"/>
      <c r="JTH56" s="1116"/>
      <c r="JTI56" s="1116"/>
      <c r="JTJ56" s="1116"/>
      <c r="JTK56" s="1116"/>
      <c r="JTL56" s="1116"/>
      <c r="JTM56" s="1116"/>
      <c r="JTN56" s="1116"/>
      <c r="JTO56" s="1116"/>
      <c r="JTP56" s="1116"/>
      <c r="JTQ56" s="1116"/>
      <c r="JTR56" s="1116"/>
      <c r="JTS56" s="1116"/>
      <c r="JTT56" s="1116"/>
      <c r="JTU56" s="1116"/>
      <c r="JTV56" s="1116"/>
      <c r="JTW56" s="1116"/>
      <c r="JTX56" s="1116"/>
      <c r="JTY56" s="1116"/>
      <c r="JTZ56" s="1116"/>
      <c r="JUA56" s="1116"/>
      <c r="JUB56" s="1116"/>
      <c r="JUC56" s="1116"/>
      <c r="JUD56" s="1116"/>
      <c r="JUE56" s="1116"/>
      <c r="JUF56" s="1116"/>
      <c r="JUG56" s="1116"/>
      <c r="JUH56" s="1116"/>
      <c r="JUI56" s="1116"/>
      <c r="JUJ56" s="1116"/>
      <c r="JUK56" s="1116"/>
      <c r="JUL56" s="1116"/>
      <c r="JUM56" s="1116"/>
      <c r="JUN56" s="1116"/>
      <c r="JUO56" s="1116"/>
      <c r="JUP56" s="1116"/>
      <c r="JUQ56" s="1116"/>
      <c r="JUR56" s="1116"/>
      <c r="JUS56" s="1116"/>
      <c r="JUT56" s="1116"/>
      <c r="JUU56" s="1116"/>
      <c r="JUV56" s="1116"/>
      <c r="JUW56" s="1116"/>
      <c r="JUX56" s="1116"/>
      <c r="JUY56" s="1116"/>
      <c r="JUZ56" s="1116"/>
      <c r="JVA56" s="1116"/>
      <c r="JVB56" s="1116"/>
      <c r="JVC56" s="1116"/>
      <c r="JVD56" s="1116"/>
      <c r="JVE56" s="1116"/>
      <c r="JVF56" s="1116"/>
      <c r="JVG56" s="1116"/>
      <c r="JVH56" s="1116"/>
      <c r="JVI56" s="1116"/>
      <c r="JVJ56" s="1116"/>
      <c r="JVK56" s="1116"/>
      <c r="JVL56" s="1116"/>
      <c r="JVM56" s="1116"/>
      <c r="JVN56" s="1116"/>
      <c r="JVO56" s="1116"/>
      <c r="JVP56" s="1116"/>
      <c r="JVQ56" s="1116"/>
      <c r="JVR56" s="1116"/>
      <c r="JVS56" s="1116"/>
      <c r="JVT56" s="1116"/>
      <c r="JVU56" s="1116"/>
      <c r="JVV56" s="1116"/>
      <c r="JVW56" s="1116"/>
      <c r="JVX56" s="1116"/>
      <c r="JVY56" s="1116"/>
      <c r="JVZ56" s="1116"/>
      <c r="JWA56" s="1116"/>
      <c r="JWB56" s="1116"/>
      <c r="JWC56" s="1116"/>
      <c r="JWD56" s="1116"/>
      <c r="JWE56" s="1116"/>
      <c r="JWF56" s="1116"/>
      <c r="JWG56" s="1116"/>
      <c r="JWH56" s="1116"/>
      <c r="JWI56" s="1116"/>
      <c r="JWJ56" s="1116"/>
      <c r="JWK56" s="1116"/>
      <c r="JWL56" s="1116"/>
      <c r="JWM56" s="1116"/>
      <c r="JWN56" s="1116"/>
      <c r="JWO56" s="1116"/>
      <c r="JWP56" s="1116"/>
      <c r="JWQ56" s="1116"/>
      <c r="JWR56" s="1116"/>
      <c r="JWS56" s="1116"/>
      <c r="JWT56" s="1116"/>
      <c r="JWU56" s="1116"/>
      <c r="JWV56" s="1116"/>
      <c r="JWW56" s="1116"/>
      <c r="JWX56" s="1116"/>
      <c r="JWY56" s="1116"/>
      <c r="JWZ56" s="1116"/>
      <c r="JXA56" s="1116"/>
      <c r="JXB56" s="1116"/>
      <c r="JXC56" s="1116"/>
      <c r="JXD56" s="1116"/>
      <c r="JXE56" s="1116"/>
      <c r="JXF56" s="1116"/>
      <c r="JXG56" s="1116"/>
      <c r="JXH56" s="1116"/>
      <c r="JXI56" s="1116"/>
      <c r="JXJ56" s="1116"/>
      <c r="JXK56" s="1116"/>
      <c r="JXL56" s="1116"/>
      <c r="JXM56" s="1116"/>
      <c r="JXN56" s="1116"/>
      <c r="JXO56" s="1116"/>
      <c r="JXP56" s="1116"/>
      <c r="JXQ56" s="1116"/>
      <c r="JXR56" s="1116"/>
      <c r="JXS56" s="1116"/>
      <c r="JXT56" s="1116"/>
      <c r="JXU56" s="1116"/>
      <c r="JXV56" s="1116"/>
      <c r="JXW56" s="1116"/>
      <c r="JXX56" s="1116"/>
      <c r="JXY56" s="1116"/>
      <c r="JXZ56" s="1116"/>
      <c r="JYA56" s="1116"/>
      <c r="JYB56" s="1116"/>
      <c r="JYC56" s="1116"/>
      <c r="JYD56" s="1116"/>
      <c r="JYE56" s="1116"/>
      <c r="JYF56" s="1116"/>
      <c r="JYG56" s="1116"/>
      <c r="JYH56" s="1116"/>
      <c r="JYI56" s="1116"/>
      <c r="JYJ56" s="1116"/>
      <c r="JYK56" s="1116"/>
      <c r="JYL56" s="1116"/>
      <c r="JYM56" s="1116"/>
      <c r="JYN56" s="1116"/>
      <c r="JYO56" s="1116"/>
      <c r="JYP56" s="1116"/>
      <c r="JYQ56" s="1116"/>
      <c r="JYR56" s="1116"/>
      <c r="JYS56" s="1116"/>
      <c r="JYT56" s="1116"/>
      <c r="JYU56" s="1116"/>
      <c r="JYV56" s="1116"/>
      <c r="JYW56" s="1116"/>
      <c r="JYX56" s="1116"/>
      <c r="JYY56" s="1116"/>
      <c r="JYZ56" s="1116"/>
      <c r="JZA56" s="1116"/>
      <c r="JZB56" s="1116"/>
      <c r="JZC56" s="1116"/>
      <c r="JZD56" s="1116"/>
      <c r="JZE56" s="1116"/>
      <c r="JZF56" s="1116"/>
      <c r="JZG56" s="1116"/>
      <c r="JZH56" s="1116"/>
      <c r="JZI56" s="1116"/>
      <c r="JZJ56" s="1116"/>
      <c r="JZK56" s="1116"/>
      <c r="JZL56" s="1116"/>
      <c r="JZM56" s="1116"/>
      <c r="JZN56" s="1116"/>
      <c r="JZO56" s="1116"/>
      <c r="JZP56" s="1116"/>
      <c r="JZQ56" s="1116"/>
      <c r="JZR56" s="1116"/>
      <c r="JZS56" s="1116"/>
      <c r="JZT56" s="1116"/>
      <c r="JZU56" s="1116"/>
      <c r="JZV56" s="1116"/>
      <c r="JZW56" s="1116"/>
      <c r="JZX56" s="1116"/>
      <c r="JZY56" s="1116"/>
      <c r="JZZ56" s="1116"/>
      <c r="KAA56" s="1116"/>
      <c r="KAB56" s="1116"/>
      <c r="KAC56" s="1116"/>
      <c r="KAD56" s="1116"/>
      <c r="KAE56" s="1116"/>
      <c r="KAF56" s="1116"/>
      <c r="KAG56" s="1116"/>
      <c r="KAH56" s="1116"/>
      <c r="KAI56" s="1116"/>
      <c r="KAJ56" s="1116"/>
      <c r="KAK56" s="1116"/>
      <c r="KAL56" s="1116"/>
      <c r="KAM56" s="1116"/>
      <c r="KAN56" s="1116"/>
      <c r="KAO56" s="1116"/>
      <c r="KAP56" s="1116"/>
      <c r="KAQ56" s="1116"/>
      <c r="KAR56" s="1116"/>
      <c r="KAS56" s="1116"/>
      <c r="KAT56" s="1116"/>
      <c r="KAU56" s="1116"/>
      <c r="KAV56" s="1116"/>
      <c r="KAW56" s="1116"/>
      <c r="KAX56" s="1116"/>
      <c r="KAY56" s="1116"/>
      <c r="KAZ56" s="1116"/>
      <c r="KBA56" s="1116"/>
      <c r="KBB56" s="1116"/>
      <c r="KBC56" s="1116"/>
      <c r="KBD56" s="1116"/>
      <c r="KBE56" s="1116"/>
      <c r="KBF56" s="1116"/>
      <c r="KBG56" s="1116"/>
      <c r="KBH56" s="1116"/>
      <c r="KBI56" s="1116"/>
      <c r="KBJ56" s="1116"/>
      <c r="KBK56" s="1116"/>
      <c r="KBL56" s="1116"/>
      <c r="KBM56" s="1116"/>
      <c r="KBN56" s="1116"/>
      <c r="KBO56" s="1116"/>
      <c r="KBP56" s="1116"/>
      <c r="KBQ56" s="1116"/>
      <c r="KBR56" s="1116"/>
      <c r="KBS56" s="1116"/>
      <c r="KBT56" s="1116"/>
      <c r="KBU56" s="1116"/>
      <c r="KBV56" s="1116"/>
      <c r="KBW56" s="1116"/>
      <c r="KBX56" s="1116"/>
      <c r="KBY56" s="1116"/>
      <c r="KBZ56" s="1116"/>
      <c r="KCA56" s="1116"/>
      <c r="KCB56" s="1116"/>
      <c r="KCC56" s="1116"/>
      <c r="KCD56" s="1116"/>
      <c r="KCE56" s="1116"/>
      <c r="KCF56" s="1116"/>
      <c r="KCG56" s="1116"/>
      <c r="KCH56" s="1116"/>
      <c r="KCI56" s="1116"/>
      <c r="KCJ56" s="1116"/>
      <c r="KCK56" s="1116"/>
      <c r="KCL56" s="1116"/>
      <c r="KCM56" s="1116"/>
      <c r="KCN56" s="1116"/>
      <c r="KCO56" s="1116"/>
      <c r="KCP56" s="1116"/>
      <c r="KCQ56" s="1116"/>
      <c r="KCR56" s="1116"/>
      <c r="KCS56" s="1116"/>
      <c r="KCT56" s="1116"/>
      <c r="KCU56" s="1116"/>
      <c r="KCV56" s="1116"/>
      <c r="KCW56" s="1116"/>
      <c r="KCX56" s="1116"/>
      <c r="KCY56" s="1116"/>
      <c r="KCZ56" s="1116"/>
      <c r="KDA56" s="1116"/>
      <c r="KDB56" s="1116"/>
      <c r="KDC56" s="1116"/>
      <c r="KDD56" s="1116"/>
      <c r="KDE56" s="1116"/>
      <c r="KDF56" s="1116"/>
      <c r="KDG56" s="1116"/>
      <c r="KDH56" s="1116"/>
      <c r="KDI56" s="1116"/>
      <c r="KDJ56" s="1116"/>
      <c r="KDK56" s="1116"/>
      <c r="KDL56" s="1116"/>
      <c r="KDM56" s="1116"/>
      <c r="KDN56" s="1116"/>
      <c r="KDO56" s="1116"/>
      <c r="KDP56" s="1116"/>
      <c r="KDQ56" s="1116"/>
      <c r="KDR56" s="1116"/>
      <c r="KDS56" s="1116"/>
      <c r="KDT56" s="1116"/>
      <c r="KDU56" s="1116"/>
      <c r="KDV56" s="1116"/>
      <c r="KDW56" s="1116"/>
      <c r="KDX56" s="1116"/>
      <c r="KDY56" s="1116"/>
      <c r="KDZ56" s="1116"/>
      <c r="KEA56" s="1116"/>
      <c r="KEB56" s="1116"/>
      <c r="KEC56" s="1116"/>
      <c r="KED56" s="1116"/>
      <c r="KEE56" s="1116"/>
      <c r="KEF56" s="1116"/>
      <c r="KEG56" s="1116"/>
      <c r="KEH56" s="1116"/>
      <c r="KEI56" s="1116"/>
      <c r="KEJ56" s="1116"/>
      <c r="KEK56" s="1116"/>
      <c r="KEL56" s="1116"/>
      <c r="KEM56" s="1116"/>
      <c r="KEN56" s="1116"/>
      <c r="KEO56" s="1116"/>
      <c r="KEP56" s="1116"/>
      <c r="KEQ56" s="1116"/>
      <c r="KER56" s="1116"/>
      <c r="KES56" s="1116"/>
      <c r="KET56" s="1116"/>
      <c r="KEU56" s="1116"/>
      <c r="KEV56" s="1116"/>
      <c r="KEW56" s="1116"/>
      <c r="KEX56" s="1116"/>
      <c r="KEY56" s="1116"/>
      <c r="KEZ56" s="1116"/>
      <c r="KFA56" s="1116"/>
      <c r="KFB56" s="1116"/>
      <c r="KFC56" s="1116"/>
      <c r="KFD56" s="1116"/>
      <c r="KFE56" s="1116"/>
      <c r="KFF56" s="1116"/>
      <c r="KFG56" s="1116"/>
      <c r="KFH56" s="1116"/>
      <c r="KFI56" s="1116"/>
      <c r="KFJ56" s="1116"/>
      <c r="KFK56" s="1116"/>
      <c r="KFL56" s="1116"/>
      <c r="KFM56" s="1116"/>
      <c r="KFN56" s="1116"/>
      <c r="KFO56" s="1116"/>
      <c r="KFP56" s="1116"/>
      <c r="KFQ56" s="1116"/>
      <c r="KFR56" s="1116"/>
      <c r="KFS56" s="1116"/>
      <c r="KFT56" s="1116"/>
      <c r="KFU56" s="1116"/>
      <c r="KFV56" s="1116"/>
      <c r="KFW56" s="1116"/>
      <c r="KFX56" s="1116"/>
      <c r="KFY56" s="1116"/>
      <c r="KFZ56" s="1116"/>
      <c r="KGA56" s="1116"/>
      <c r="KGB56" s="1116"/>
      <c r="KGC56" s="1116"/>
      <c r="KGD56" s="1116"/>
      <c r="KGE56" s="1116"/>
      <c r="KGF56" s="1116"/>
      <c r="KGG56" s="1116"/>
      <c r="KGH56" s="1116"/>
      <c r="KGI56" s="1116"/>
      <c r="KGJ56" s="1116"/>
      <c r="KGK56" s="1116"/>
      <c r="KGL56" s="1116"/>
      <c r="KGM56" s="1116"/>
      <c r="KGN56" s="1116"/>
      <c r="KGO56" s="1116"/>
      <c r="KGP56" s="1116"/>
      <c r="KGQ56" s="1116"/>
      <c r="KGR56" s="1116"/>
      <c r="KGS56" s="1116"/>
      <c r="KGT56" s="1116"/>
      <c r="KGU56" s="1116"/>
      <c r="KGV56" s="1116"/>
      <c r="KGW56" s="1116"/>
      <c r="KGX56" s="1116"/>
      <c r="KGY56" s="1116"/>
      <c r="KGZ56" s="1116"/>
      <c r="KHA56" s="1116"/>
      <c r="KHB56" s="1116"/>
      <c r="KHC56" s="1116"/>
      <c r="KHD56" s="1116"/>
      <c r="KHE56" s="1116"/>
      <c r="KHF56" s="1116"/>
      <c r="KHG56" s="1116"/>
      <c r="KHH56" s="1116"/>
      <c r="KHI56" s="1116"/>
      <c r="KHJ56" s="1116"/>
      <c r="KHK56" s="1116"/>
      <c r="KHL56" s="1116"/>
      <c r="KHM56" s="1116"/>
      <c r="KHN56" s="1116"/>
      <c r="KHO56" s="1116"/>
      <c r="KHP56" s="1116"/>
      <c r="KHQ56" s="1116"/>
      <c r="KHR56" s="1116"/>
      <c r="KHS56" s="1116"/>
      <c r="KHT56" s="1116"/>
      <c r="KHU56" s="1116"/>
      <c r="KHV56" s="1116"/>
      <c r="KHW56" s="1116"/>
      <c r="KHX56" s="1116"/>
      <c r="KHY56" s="1116"/>
      <c r="KHZ56" s="1116"/>
      <c r="KIA56" s="1116"/>
      <c r="KIB56" s="1116"/>
      <c r="KIC56" s="1116"/>
      <c r="KID56" s="1116"/>
      <c r="KIE56" s="1116"/>
      <c r="KIF56" s="1116"/>
      <c r="KIG56" s="1116"/>
      <c r="KIH56" s="1116"/>
      <c r="KII56" s="1116"/>
      <c r="KIJ56" s="1116"/>
      <c r="KIK56" s="1116"/>
      <c r="KIL56" s="1116"/>
      <c r="KIM56" s="1116"/>
      <c r="KIN56" s="1116"/>
      <c r="KIO56" s="1116"/>
      <c r="KIP56" s="1116"/>
      <c r="KIQ56" s="1116"/>
      <c r="KIR56" s="1116"/>
      <c r="KIS56" s="1116"/>
      <c r="KIT56" s="1116"/>
      <c r="KIU56" s="1116"/>
      <c r="KIV56" s="1116"/>
      <c r="KIW56" s="1116"/>
      <c r="KIX56" s="1116"/>
      <c r="KIY56" s="1116"/>
      <c r="KIZ56" s="1116"/>
      <c r="KJA56" s="1116"/>
      <c r="KJB56" s="1116"/>
      <c r="KJC56" s="1116"/>
      <c r="KJD56" s="1116"/>
      <c r="KJE56" s="1116"/>
      <c r="KJF56" s="1116"/>
      <c r="KJG56" s="1116"/>
      <c r="KJH56" s="1116"/>
      <c r="KJI56" s="1116"/>
      <c r="KJJ56" s="1116"/>
      <c r="KJK56" s="1116"/>
      <c r="KJL56" s="1116"/>
      <c r="KJM56" s="1116"/>
      <c r="KJN56" s="1116"/>
      <c r="KJO56" s="1116"/>
      <c r="KJP56" s="1116"/>
      <c r="KJQ56" s="1116"/>
      <c r="KJR56" s="1116"/>
      <c r="KJS56" s="1116"/>
      <c r="KJT56" s="1116"/>
      <c r="KJU56" s="1116"/>
      <c r="KJV56" s="1116"/>
      <c r="KJW56" s="1116"/>
      <c r="KJX56" s="1116"/>
      <c r="KJY56" s="1116"/>
      <c r="KJZ56" s="1116"/>
      <c r="KKA56" s="1116"/>
      <c r="KKB56" s="1116"/>
      <c r="KKC56" s="1116"/>
      <c r="KKD56" s="1116"/>
      <c r="KKE56" s="1116"/>
      <c r="KKF56" s="1116"/>
      <c r="KKG56" s="1116"/>
      <c r="KKH56" s="1116"/>
      <c r="KKI56" s="1116"/>
      <c r="KKJ56" s="1116"/>
      <c r="KKK56" s="1116"/>
      <c r="KKL56" s="1116"/>
      <c r="KKM56" s="1116"/>
      <c r="KKN56" s="1116"/>
      <c r="KKO56" s="1116"/>
      <c r="KKP56" s="1116"/>
      <c r="KKQ56" s="1116"/>
      <c r="KKR56" s="1116"/>
      <c r="KKS56" s="1116"/>
      <c r="KKT56" s="1116"/>
      <c r="KKU56" s="1116"/>
      <c r="KKV56" s="1116"/>
      <c r="KKW56" s="1116"/>
      <c r="KKX56" s="1116"/>
      <c r="KKY56" s="1116"/>
      <c r="KKZ56" s="1116"/>
      <c r="KLA56" s="1116"/>
      <c r="KLB56" s="1116"/>
      <c r="KLC56" s="1116"/>
      <c r="KLD56" s="1116"/>
      <c r="KLE56" s="1116"/>
      <c r="KLF56" s="1116"/>
      <c r="KLG56" s="1116"/>
      <c r="KLH56" s="1116"/>
      <c r="KLI56" s="1116"/>
      <c r="KLJ56" s="1116"/>
      <c r="KLK56" s="1116"/>
      <c r="KLL56" s="1116"/>
      <c r="KLM56" s="1116"/>
      <c r="KLN56" s="1116"/>
      <c r="KLO56" s="1116"/>
      <c r="KLP56" s="1116"/>
      <c r="KLQ56" s="1116"/>
      <c r="KLR56" s="1116"/>
      <c r="KLS56" s="1116"/>
      <c r="KLT56" s="1116"/>
      <c r="KLU56" s="1116"/>
      <c r="KLV56" s="1116"/>
      <c r="KLW56" s="1116"/>
      <c r="KLX56" s="1116"/>
      <c r="KLY56" s="1116"/>
      <c r="KLZ56" s="1116"/>
      <c r="KMA56" s="1116"/>
      <c r="KMB56" s="1116"/>
      <c r="KMC56" s="1116"/>
      <c r="KMD56" s="1116"/>
      <c r="KME56" s="1116"/>
      <c r="KMF56" s="1116"/>
      <c r="KMG56" s="1116"/>
      <c r="KMH56" s="1116"/>
      <c r="KMI56" s="1116"/>
      <c r="KMJ56" s="1116"/>
      <c r="KMK56" s="1116"/>
      <c r="KML56" s="1116"/>
      <c r="KMM56" s="1116"/>
      <c r="KMN56" s="1116"/>
      <c r="KMO56" s="1116"/>
      <c r="KMP56" s="1116"/>
      <c r="KMQ56" s="1116"/>
      <c r="KMR56" s="1116"/>
      <c r="KMS56" s="1116"/>
      <c r="KMT56" s="1116"/>
      <c r="KMU56" s="1116"/>
      <c r="KMV56" s="1116"/>
      <c r="KMW56" s="1116"/>
      <c r="KMX56" s="1116"/>
      <c r="KMY56" s="1116"/>
      <c r="KMZ56" s="1116"/>
      <c r="KNA56" s="1116"/>
      <c r="KNB56" s="1116"/>
      <c r="KNC56" s="1116"/>
      <c r="KND56" s="1116"/>
      <c r="KNE56" s="1116"/>
      <c r="KNF56" s="1116"/>
      <c r="KNG56" s="1116"/>
      <c r="KNH56" s="1116"/>
      <c r="KNI56" s="1116"/>
      <c r="KNJ56" s="1116"/>
      <c r="KNK56" s="1116"/>
      <c r="KNL56" s="1116"/>
      <c r="KNM56" s="1116"/>
      <c r="KNN56" s="1116"/>
      <c r="KNO56" s="1116"/>
      <c r="KNP56" s="1116"/>
      <c r="KNQ56" s="1116"/>
      <c r="KNR56" s="1116"/>
      <c r="KNS56" s="1116"/>
      <c r="KNT56" s="1116"/>
      <c r="KNU56" s="1116"/>
      <c r="KNV56" s="1116"/>
      <c r="KNW56" s="1116"/>
      <c r="KNX56" s="1116"/>
      <c r="KNY56" s="1116"/>
      <c r="KNZ56" s="1116"/>
      <c r="KOA56" s="1116"/>
      <c r="KOB56" s="1116"/>
      <c r="KOC56" s="1116"/>
      <c r="KOD56" s="1116"/>
      <c r="KOE56" s="1116"/>
      <c r="KOF56" s="1116"/>
      <c r="KOG56" s="1116"/>
      <c r="KOH56" s="1116"/>
      <c r="KOI56" s="1116"/>
      <c r="KOJ56" s="1116"/>
      <c r="KOK56" s="1116"/>
      <c r="KOL56" s="1116"/>
      <c r="KOM56" s="1116"/>
      <c r="KON56" s="1116"/>
      <c r="KOO56" s="1116"/>
      <c r="KOP56" s="1116"/>
      <c r="KOQ56" s="1116"/>
      <c r="KOR56" s="1116"/>
      <c r="KOS56" s="1116"/>
      <c r="KOT56" s="1116"/>
      <c r="KOU56" s="1116"/>
      <c r="KOV56" s="1116"/>
      <c r="KOW56" s="1116"/>
      <c r="KOX56" s="1116"/>
      <c r="KOY56" s="1116"/>
      <c r="KOZ56" s="1116"/>
      <c r="KPA56" s="1116"/>
      <c r="KPB56" s="1116"/>
      <c r="KPC56" s="1116"/>
      <c r="KPD56" s="1116"/>
      <c r="KPE56" s="1116"/>
      <c r="KPF56" s="1116"/>
      <c r="KPG56" s="1116"/>
      <c r="KPH56" s="1116"/>
      <c r="KPI56" s="1116"/>
      <c r="KPJ56" s="1116"/>
      <c r="KPK56" s="1116"/>
      <c r="KPL56" s="1116"/>
      <c r="KPM56" s="1116"/>
      <c r="KPN56" s="1116"/>
      <c r="KPO56" s="1116"/>
      <c r="KPP56" s="1116"/>
      <c r="KPQ56" s="1116"/>
      <c r="KPR56" s="1116"/>
      <c r="KPS56" s="1116"/>
      <c r="KPT56" s="1116"/>
      <c r="KPU56" s="1116"/>
      <c r="KPV56" s="1116"/>
      <c r="KPW56" s="1116"/>
      <c r="KPX56" s="1116"/>
      <c r="KPY56" s="1116"/>
      <c r="KPZ56" s="1116"/>
      <c r="KQA56" s="1116"/>
      <c r="KQB56" s="1116"/>
      <c r="KQC56" s="1116"/>
      <c r="KQD56" s="1116"/>
      <c r="KQE56" s="1116"/>
      <c r="KQF56" s="1116"/>
      <c r="KQG56" s="1116"/>
      <c r="KQH56" s="1116"/>
      <c r="KQI56" s="1116"/>
      <c r="KQJ56" s="1116"/>
      <c r="KQK56" s="1116"/>
      <c r="KQL56" s="1116"/>
      <c r="KQM56" s="1116"/>
      <c r="KQN56" s="1116"/>
      <c r="KQO56" s="1116"/>
      <c r="KQP56" s="1116"/>
      <c r="KQQ56" s="1116"/>
      <c r="KQR56" s="1116"/>
      <c r="KQS56" s="1116"/>
      <c r="KQT56" s="1116"/>
      <c r="KQU56" s="1116"/>
      <c r="KQV56" s="1116"/>
      <c r="KQW56" s="1116"/>
      <c r="KQX56" s="1116"/>
      <c r="KQY56" s="1116"/>
      <c r="KQZ56" s="1116"/>
      <c r="KRA56" s="1116"/>
      <c r="KRB56" s="1116"/>
      <c r="KRC56" s="1116"/>
      <c r="KRD56" s="1116"/>
      <c r="KRE56" s="1116"/>
      <c r="KRF56" s="1116"/>
      <c r="KRG56" s="1116"/>
      <c r="KRH56" s="1116"/>
      <c r="KRI56" s="1116"/>
      <c r="KRJ56" s="1116"/>
      <c r="KRK56" s="1116"/>
      <c r="KRL56" s="1116"/>
      <c r="KRM56" s="1116"/>
      <c r="KRN56" s="1116"/>
      <c r="KRO56" s="1116"/>
      <c r="KRP56" s="1116"/>
      <c r="KRQ56" s="1116"/>
      <c r="KRR56" s="1116"/>
      <c r="KRS56" s="1116"/>
      <c r="KRT56" s="1116"/>
      <c r="KRU56" s="1116"/>
      <c r="KRV56" s="1116"/>
      <c r="KRW56" s="1116"/>
      <c r="KRX56" s="1116"/>
      <c r="KRY56" s="1116"/>
      <c r="KRZ56" s="1116"/>
      <c r="KSA56" s="1116"/>
      <c r="KSB56" s="1116"/>
      <c r="KSC56" s="1116"/>
      <c r="KSD56" s="1116"/>
      <c r="KSE56" s="1116"/>
      <c r="KSF56" s="1116"/>
      <c r="KSG56" s="1116"/>
      <c r="KSH56" s="1116"/>
      <c r="KSI56" s="1116"/>
      <c r="KSJ56" s="1116"/>
      <c r="KSK56" s="1116"/>
      <c r="KSL56" s="1116"/>
      <c r="KSM56" s="1116"/>
      <c r="KSN56" s="1116"/>
      <c r="KSO56" s="1116"/>
      <c r="KSP56" s="1116"/>
      <c r="KSQ56" s="1116"/>
      <c r="KSR56" s="1116"/>
      <c r="KSS56" s="1116"/>
      <c r="KST56" s="1116"/>
      <c r="KSU56" s="1116"/>
      <c r="KSV56" s="1116"/>
      <c r="KSW56" s="1116"/>
      <c r="KSX56" s="1116"/>
      <c r="KSY56" s="1116"/>
      <c r="KSZ56" s="1116"/>
      <c r="KTA56" s="1116"/>
      <c r="KTB56" s="1116"/>
      <c r="KTC56" s="1116"/>
      <c r="KTD56" s="1116"/>
      <c r="KTE56" s="1116"/>
      <c r="KTF56" s="1116"/>
      <c r="KTG56" s="1116"/>
      <c r="KTH56" s="1116"/>
      <c r="KTI56" s="1116"/>
      <c r="KTJ56" s="1116"/>
      <c r="KTK56" s="1116"/>
      <c r="KTL56" s="1116"/>
      <c r="KTM56" s="1116"/>
      <c r="KTN56" s="1116"/>
      <c r="KTO56" s="1116"/>
      <c r="KTP56" s="1116"/>
      <c r="KTQ56" s="1116"/>
      <c r="KTR56" s="1116"/>
      <c r="KTS56" s="1116"/>
      <c r="KTT56" s="1116"/>
      <c r="KTU56" s="1116"/>
      <c r="KTV56" s="1116"/>
      <c r="KTW56" s="1116"/>
      <c r="KTX56" s="1116"/>
      <c r="KTY56" s="1116"/>
      <c r="KTZ56" s="1116"/>
      <c r="KUA56" s="1116"/>
      <c r="KUB56" s="1116"/>
      <c r="KUC56" s="1116"/>
      <c r="KUD56" s="1116"/>
      <c r="KUE56" s="1116"/>
      <c r="KUF56" s="1116"/>
      <c r="KUG56" s="1116"/>
      <c r="KUH56" s="1116"/>
      <c r="KUI56" s="1116"/>
      <c r="KUJ56" s="1116"/>
      <c r="KUK56" s="1116"/>
      <c r="KUL56" s="1116"/>
      <c r="KUM56" s="1116"/>
      <c r="KUN56" s="1116"/>
      <c r="KUO56" s="1116"/>
      <c r="KUP56" s="1116"/>
      <c r="KUQ56" s="1116"/>
      <c r="KUR56" s="1116"/>
      <c r="KUS56" s="1116"/>
      <c r="KUT56" s="1116"/>
      <c r="KUU56" s="1116"/>
      <c r="KUV56" s="1116"/>
      <c r="KUW56" s="1116"/>
      <c r="KUX56" s="1116"/>
      <c r="KUY56" s="1116"/>
      <c r="KUZ56" s="1116"/>
      <c r="KVA56" s="1116"/>
      <c r="KVB56" s="1116"/>
      <c r="KVC56" s="1116"/>
      <c r="KVD56" s="1116"/>
      <c r="KVE56" s="1116"/>
      <c r="KVF56" s="1116"/>
      <c r="KVG56" s="1116"/>
      <c r="KVH56" s="1116"/>
      <c r="KVI56" s="1116"/>
      <c r="KVJ56" s="1116"/>
      <c r="KVK56" s="1116"/>
      <c r="KVL56" s="1116"/>
      <c r="KVM56" s="1116"/>
      <c r="KVN56" s="1116"/>
      <c r="KVO56" s="1116"/>
      <c r="KVP56" s="1116"/>
      <c r="KVQ56" s="1116"/>
      <c r="KVR56" s="1116"/>
      <c r="KVS56" s="1116"/>
      <c r="KVT56" s="1116"/>
      <c r="KVU56" s="1116"/>
      <c r="KVV56" s="1116"/>
      <c r="KVW56" s="1116"/>
      <c r="KVX56" s="1116"/>
      <c r="KVY56" s="1116"/>
      <c r="KVZ56" s="1116"/>
      <c r="KWA56" s="1116"/>
      <c r="KWB56" s="1116"/>
      <c r="KWC56" s="1116"/>
      <c r="KWD56" s="1116"/>
      <c r="KWE56" s="1116"/>
      <c r="KWF56" s="1116"/>
      <c r="KWG56" s="1116"/>
      <c r="KWH56" s="1116"/>
      <c r="KWI56" s="1116"/>
      <c r="KWJ56" s="1116"/>
      <c r="KWK56" s="1116"/>
      <c r="KWL56" s="1116"/>
      <c r="KWM56" s="1116"/>
      <c r="KWN56" s="1116"/>
      <c r="KWO56" s="1116"/>
      <c r="KWP56" s="1116"/>
      <c r="KWQ56" s="1116"/>
      <c r="KWR56" s="1116"/>
      <c r="KWS56" s="1116"/>
      <c r="KWT56" s="1116"/>
      <c r="KWU56" s="1116"/>
      <c r="KWV56" s="1116"/>
      <c r="KWW56" s="1116"/>
      <c r="KWX56" s="1116"/>
      <c r="KWY56" s="1116"/>
      <c r="KWZ56" s="1116"/>
      <c r="KXA56" s="1116"/>
      <c r="KXB56" s="1116"/>
      <c r="KXC56" s="1116"/>
      <c r="KXD56" s="1116"/>
      <c r="KXE56" s="1116"/>
      <c r="KXF56" s="1116"/>
      <c r="KXG56" s="1116"/>
      <c r="KXH56" s="1116"/>
      <c r="KXI56" s="1116"/>
      <c r="KXJ56" s="1116"/>
      <c r="KXK56" s="1116"/>
      <c r="KXL56" s="1116"/>
      <c r="KXM56" s="1116"/>
      <c r="KXN56" s="1116"/>
      <c r="KXO56" s="1116"/>
      <c r="KXP56" s="1116"/>
      <c r="KXQ56" s="1116"/>
      <c r="KXR56" s="1116"/>
      <c r="KXS56" s="1116"/>
      <c r="KXT56" s="1116"/>
      <c r="KXU56" s="1116"/>
      <c r="KXV56" s="1116"/>
      <c r="KXW56" s="1116"/>
      <c r="KXX56" s="1116"/>
      <c r="KXY56" s="1116"/>
      <c r="KXZ56" s="1116"/>
      <c r="KYA56" s="1116"/>
      <c r="KYB56" s="1116"/>
      <c r="KYC56" s="1116"/>
      <c r="KYD56" s="1116"/>
      <c r="KYE56" s="1116"/>
      <c r="KYF56" s="1116"/>
      <c r="KYG56" s="1116"/>
      <c r="KYH56" s="1116"/>
      <c r="KYI56" s="1116"/>
      <c r="KYJ56" s="1116"/>
      <c r="KYK56" s="1116"/>
      <c r="KYL56" s="1116"/>
      <c r="KYM56" s="1116"/>
      <c r="KYN56" s="1116"/>
      <c r="KYO56" s="1116"/>
      <c r="KYP56" s="1116"/>
      <c r="KYQ56" s="1116"/>
      <c r="KYR56" s="1116"/>
      <c r="KYS56" s="1116"/>
      <c r="KYT56" s="1116"/>
      <c r="KYU56" s="1116"/>
      <c r="KYV56" s="1116"/>
      <c r="KYW56" s="1116"/>
      <c r="KYX56" s="1116"/>
      <c r="KYY56" s="1116"/>
      <c r="KYZ56" s="1116"/>
      <c r="KZA56" s="1116"/>
      <c r="KZB56" s="1116"/>
      <c r="KZC56" s="1116"/>
      <c r="KZD56" s="1116"/>
      <c r="KZE56" s="1116"/>
      <c r="KZF56" s="1116"/>
      <c r="KZG56" s="1116"/>
      <c r="KZH56" s="1116"/>
      <c r="KZI56" s="1116"/>
      <c r="KZJ56" s="1116"/>
      <c r="KZK56" s="1116"/>
      <c r="KZL56" s="1116"/>
      <c r="KZM56" s="1116"/>
      <c r="KZN56" s="1116"/>
      <c r="KZO56" s="1116"/>
      <c r="KZP56" s="1116"/>
      <c r="KZQ56" s="1116"/>
      <c r="KZR56" s="1116"/>
      <c r="KZS56" s="1116"/>
      <c r="KZT56" s="1116"/>
      <c r="KZU56" s="1116"/>
      <c r="KZV56" s="1116"/>
      <c r="KZW56" s="1116"/>
      <c r="KZX56" s="1116"/>
      <c r="KZY56" s="1116"/>
      <c r="KZZ56" s="1116"/>
      <c r="LAA56" s="1116"/>
      <c r="LAB56" s="1116"/>
      <c r="LAC56" s="1116"/>
      <c r="LAD56" s="1116"/>
      <c r="LAE56" s="1116"/>
      <c r="LAF56" s="1116"/>
      <c r="LAG56" s="1116"/>
      <c r="LAH56" s="1116"/>
      <c r="LAI56" s="1116"/>
      <c r="LAJ56" s="1116"/>
      <c r="LAK56" s="1116"/>
      <c r="LAL56" s="1116"/>
      <c r="LAM56" s="1116"/>
      <c r="LAN56" s="1116"/>
      <c r="LAO56" s="1116"/>
      <c r="LAP56" s="1116"/>
      <c r="LAQ56" s="1116"/>
      <c r="LAR56" s="1116"/>
      <c r="LAS56" s="1116"/>
      <c r="LAT56" s="1116"/>
      <c r="LAU56" s="1116"/>
      <c r="LAV56" s="1116"/>
      <c r="LAW56" s="1116"/>
      <c r="LAX56" s="1116"/>
      <c r="LAY56" s="1116"/>
      <c r="LAZ56" s="1116"/>
      <c r="LBA56" s="1116"/>
      <c r="LBB56" s="1116"/>
      <c r="LBC56" s="1116"/>
      <c r="LBD56" s="1116"/>
      <c r="LBE56" s="1116"/>
      <c r="LBF56" s="1116"/>
      <c r="LBG56" s="1116"/>
      <c r="LBH56" s="1116"/>
      <c r="LBI56" s="1116"/>
      <c r="LBJ56" s="1116"/>
      <c r="LBK56" s="1116"/>
      <c r="LBL56" s="1116"/>
      <c r="LBM56" s="1116"/>
      <c r="LBN56" s="1116"/>
      <c r="LBO56" s="1116"/>
      <c r="LBP56" s="1116"/>
      <c r="LBQ56" s="1116"/>
      <c r="LBR56" s="1116"/>
      <c r="LBS56" s="1116"/>
      <c r="LBT56" s="1116"/>
      <c r="LBU56" s="1116"/>
      <c r="LBV56" s="1116"/>
      <c r="LBW56" s="1116"/>
      <c r="LBX56" s="1116"/>
      <c r="LBY56" s="1116"/>
      <c r="LBZ56" s="1116"/>
      <c r="LCA56" s="1116"/>
      <c r="LCB56" s="1116"/>
      <c r="LCC56" s="1116"/>
      <c r="LCD56" s="1116"/>
      <c r="LCE56" s="1116"/>
      <c r="LCF56" s="1116"/>
      <c r="LCG56" s="1116"/>
      <c r="LCH56" s="1116"/>
      <c r="LCI56" s="1116"/>
      <c r="LCJ56" s="1116"/>
      <c r="LCK56" s="1116"/>
      <c r="LCL56" s="1116"/>
      <c r="LCM56" s="1116"/>
      <c r="LCN56" s="1116"/>
      <c r="LCO56" s="1116"/>
      <c r="LCP56" s="1116"/>
      <c r="LCQ56" s="1116"/>
      <c r="LCR56" s="1116"/>
      <c r="LCS56" s="1116"/>
      <c r="LCT56" s="1116"/>
      <c r="LCU56" s="1116"/>
      <c r="LCV56" s="1116"/>
      <c r="LCW56" s="1116"/>
      <c r="LCX56" s="1116"/>
      <c r="LCY56" s="1116"/>
      <c r="LCZ56" s="1116"/>
      <c r="LDA56" s="1116"/>
      <c r="LDB56" s="1116"/>
      <c r="LDC56" s="1116"/>
      <c r="LDD56" s="1116"/>
      <c r="LDE56" s="1116"/>
      <c r="LDF56" s="1116"/>
      <c r="LDG56" s="1116"/>
      <c r="LDH56" s="1116"/>
      <c r="LDI56" s="1116"/>
      <c r="LDJ56" s="1116"/>
      <c r="LDK56" s="1116"/>
      <c r="LDL56" s="1116"/>
      <c r="LDM56" s="1116"/>
      <c r="LDN56" s="1116"/>
      <c r="LDO56" s="1116"/>
      <c r="LDP56" s="1116"/>
      <c r="LDQ56" s="1116"/>
      <c r="LDR56" s="1116"/>
      <c r="LDS56" s="1116"/>
      <c r="LDT56" s="1116"/>
      <c r="LDU56" s="1116"/>
      <c r="LDV56" s="1116"/>
      <c r="LDW56" s="1116"/>
      <c r="LDX56" s="1116"/>
      <c r="LDY56" s="1116"/>
      <c r="LDZ56" s="1116"/>
      <c r="LEA56" s="1116"/>
      <c r="LEB56" s="1116"/>
      <c r="LEC56" s="1116"/>
      <c r="LED56" s="1116"/>
      <c r="LEE56" s="1116"/>
      <c r="LEF56" s="1116"/>
      <c r="LEG56" s="1116"/>
      <c r="LEH56" s="1116"/>
      <c r="LEI56" s="1116"/>
      <c r="LEJ56" s="1116"/>
      <c r="LEK56" s="1116"/>
      <c r="LEL56" s="1116"/>
      <c r="LEM56" s="1116"/>
      <c r="LEN56" s="1116"/>
      <c r="LEO56" s="1116"/>
      <c r="LEP56" s="1116"/>
      <c r="LEQ56" s="1116"/>
      <c r="LER56" s="1116"/>
      <c r="LES56" s="1116"/>
      <c r="LET56" s="1116"/>
      <c r="LEU56" s="1116"/>
      <c r="LEV56" s="1116"/>
      <c r="LEW56" s="1116"/>
      <c r="LEX56" s="1116"/>
      <c r="LEY56" s="1116"/>
      <c r="LEZ56" s="1116"/>
      <c r="LFA56" s="1116"/>
      <c r="LFB56" s="1116"/>
      <c r="LFC56" s="1116"/>
      <c r="LFD56" s="1116"/>
      <c r="LFE56" s="1116"/>
      <c r="LFF56" s="1116"/>
      <c r="LFG56" s="1116"/>
      <c r="LFH56" s="1116"/>
      <c r="LFI56" s="1116"/>
      <c r="LFJ56" s="1116"/>
      <c r="LFK56" s="1116"/>
      <c r="LFL56" s="1116"/>
      <c r="LFM56" s="1116"/>
      <c r="LFN56" s="1116"/>
      <c r="LFO56" s="1116"/>
      <c r="LFP56" s="1116"/>
      <c r="LFQ56" s="1116"/>
      <c r="LFR56" s="1116"/>
      <c r="LFS56" s="1116"/>
      <c r="LFT56" s="1116"/>
      <c r="LFU56" s="1116"/>
      <c r="LFV56" s="1116"/>
      <c r="LFW56" s="1116"/>
      <c r="LFX56" s="1116"/>
      <c r="LFY56" s="1116"/>
      <c r="LFZ56" s="1116"/>
      <c r="LGA56" s="1116"/>
      <c r="LGB56" s="1116"/>
      <c r="LGC56" s="1116"/>
      <c r="LGD56" s="1116"/>
      <c r="LGE56" s="1116"/>
      <c r="LGF56" s="1116"/>
      <c r="LGG56" s="1116"/>
      <c r="LGH56" s="1116"/>
      <c r="LGI56" s="1116"/>
      <c r="LGJ56" s="1116"/>
      <c r="LGK56" s="1116"/>
      <c r="LGL56" s="1116"/>
      <c r="LGM56" s="1116"/>
      <c r="LGN56" s="1116"/>
      <c r="LGO56" s="1116"/>
      <c r="LGP56" s="1116"/>
      <c r="LGQ56" s="1116"/>
      <c r="LGR56" s="1116"/>
      <c r="LGS56" s="1116"/>
      <c r="LGT56" s="1116"/>
      <c r="LGU56" s="1116"/>
      <c r="LGV56" s="1116"/>
      <c r="LGW56" s="1116"/>
      <c r="LGX56" s="1116"/>
      <c r="LGY56" s="1116"/>
      <c r="LGZ56" s="1116"/>
      <c r="LHA56" s="1116"/>
      <c r="LHB56" s="1116"/>
      <c r="LHC56" s="1116"/>
      <c r="LHD56" s="1116"/>
      <c r="LHE56" s="1116"/>
      <c r="LHF56" s="1116"/>
      <c r="LHG56" s="1116"/>
      <c r="LHH56" s="1116"/>
      <c r="LHI56" s="1116"/>
      <c r="LHJ56" s="1116"/>
      <c r="LHK56" s="1116"/>
      <c r="LHL56" s="1116"/>
      <c r="LHM56" s="1116"/>
      <c r="LHN56" s="1116"/>
      <c r="LHO56" s="1116"/>
      <c r="LHP56" s="1116"/>
      <c r="LHQ56" s="1116"/>
      <c r="LHR56" s="1116"/>
      <c r="LHS56" s="1116"/>
      <c r="LHT56" s="1116"/>
      <c r="LHU56" s="1116"/>
      <c r="LHV56" s="1116"/>
      <c r="LHW56" s="1116"/>
      <c r="LHX56" s="1116"/>
      <c r="LHY56" s="1116"/>
      <c r="LHZ56" s="1116"/>
      <c r="LIA56" s="1116"/>
      <c r="LIB56" s="1116"/>
      <c r="LIC56" s="1116"/>
      <c r="LID56" s="1116"/>
      <c r="LIE56" s="1116"/>
      <c r="LIF56" s="1116"/>
      <c r="LIG56" s="1116"/>
      <c r="LIH56" s="1116"/>
      <c r="LII56" s="1116"/>
      <c r="LIJ56" s="1116"/>
      <c r="LIK56" s="1116"/>
      <c r="LIL56" s="1116"/>
      <c r="LIM56" s="1116"/>
      <c r="LIN56" s="1116"/>
      <c r="LIO56" s="1116"/>
      <c r="LIP56" s="1116"/>
      <c r="LIQ56" s="1116"/>
      <c r="LIR56" s="1116"/>
      <c r="LIS56" s="1116"/>
      <c r="LIT56" s="1116"/>
      <c r="LIU56" s="1116"/>
      <c r="LIV56" s="1116"/>
      <c r="LIW56" s="1116"/>
      <c r="LIX56" s="1116"/>
      <c r="LIY56" s="1116"/>
      <c r="LIZ56" s="1116"/>
      <c r="LJA56" s="1116"/>
      <c r="LJB56" s="1116"/>
      <c r="LJC56" s="1116"/>
      <c r="LJD56" s="1116"/>
      <c r="LJE56" s="1116"/>
      <c r="LJF56" s="1116"/>
      <c r="LJG56" s="1116"/>
      <c r="LJH56" s="1116"/>
      <c r="LJI56" s="1116"/>
      <c r="LJJ56" s="1116"/>
      <c r="LJK56" s="1116"/>
      <c r="LJL56" s="1116"/>
      <c r="LJM56" s="1116"/>
      <c r="LJN56" s="1116"/>
      <c r="LJO56" s="1116"/>
      <c r="LJP56" s="1116"/>
      <c r="LJQ56" s="1116"/>
      <c r="LJR56" s="1116"/>
      <c r="LJS56" s="1116"/>
      <c r="LJT56" s="1116"/>
      <c r="LJU56" s="1116"/>
      <c r="LJV56" s="1116"/>
      <c r="LJW56" s="1116"/>
      <c r="LJX56" s="1116"/>
      <c r="LJY56" s="1116"/>
      <c r="LJZ56" s="1116"/>
      <c r="LKA56" s="1116"/>
      <c r="LKB56" s="1116"/>
      <c r="LKC56" s="1116"/>
      <c r="LKD56" s="1116"/>
      <c r="LKE56" s="1116"/>
      <c r="LKF56" s="1116"/>
      <c r="LKG56" s="1116"/>
      <c r="LKH56" s="1116"/>
      <c r="LKI56" s="1116"/>
      <c r="LKJ56" s="1116"/>
      <c r="LKK56" s="1116"/>
      <c r="LKL56" s="1116"/>
      <c r="LKM56" s="1116"/>
      <c r="LKN56" s="1116"/>
      <c r="LKO56" s="1116"/>
      <c r="LKP56" s="1116"/>
      <c r="LKQ56" s="1116"/>
      <c r="LKR56" s="1116"/>
      <c r="LKS56" s="1116"/>
      <c r="LKT56" s="1116"/>
      <c r="LKU56" s="1116"/>
      <c r="LKV56" s="1116"/>
      <c r="LKW56" s="1116"/>
      <c r="LKX56" s="1116"/>
      <c r="LKY56" s="1116"/>
      <c r="LKZ56" s="1116"/>
      <c r="LLA56" s="1116"/>
      <c r="LLB56" s="1116"/>
      <c r="LLC56" s="1116"/>
      <c r="LLD56" s="1116"/>
      <c r="LLE56" s="1116"/>
      <c r="LLF56" s="1116"/>
      <c r="LLG56" s="1116"/>
      <c r="LLH56" s="1116"/>
      <c r="LLI56" s="1116"/>
      <c r="LLJ56" s="1116"/>
      <c r="LLK56" s="1116"/>
      <c r="LLL56" s="1116"/>
      <c r="LLM56" s="1116"/>
      <c r="LLN56" s="1116"/>
      <c r="LLO56" s="1116"/>
      <c r="LLP56" s="1116"/>
      <c r="LLQ56" s="1116"/>
      <c r="LLR56" s="1116"/>
      <c r="LLS56" s="1116"/>
      <c r="LLT56" s="1116"/>
      <c r="LLU56" s="1116"/>
      <c r="LLV56" s="1116"/>
      <c r="LLW56" s="1116"/>
      <c r="LLX56" s="1116"/>
      <c r="LLY56" s="1116"/>
      <c r="LLZ56" s="1116"/>
      <c r="LMA56" s="1116"/>
      <c r="LMB56" s="1116"/>
      <c r="LMC56" s="1116"/>
      <c r="LMD56" s="1116"/>
      <c r="LME56" s="1116"/>
      <c r="LMF56" s="1116"/>
      <c r="LMG56" s="1116"/>
      <c r="LMH56" s="1116"/>
      <c r="LMI56" s="1116"/>
      <c r="LMJ56" s="1116"/>
      <c r="LMK56" s="1116"/>
      <c r="LML56" s="1116"/>
      <c r="LMM56" s="1116"/>
      <c r="LMN56" s="1116"/>
      <c r="LMO56" s="1116"/>
      <c r="LMP56" s="1116"/>
      <c r="LMQ56" s="1116"/>
      <c r="LMR56" s="1116"/>
      <c r="LMS56" s="1116"/>
      <c r="LMT56" s="1116"/>
      <c r="LMU56" s="1116"/>
      <c r="LMV56" s="1116"/>
      <c r="LMW56" s="1116"/>
      <c r="LMX56" s="1116"/>
      <c r="LMY56" s="1116"/>
      <c r="LMZ56" s="1116"/>
      <c r="LNA56" s="1116"/>
      <c r="LNB56" s="1116"/>
      <c r="LNC56" s="1116"/>
      <c r="LND56" s="1116"/>
      <c r="LNE56" s="1116"/>
      <c r="LNF56" s="1116"/>
      <c r="LNG56" s="1116"/>
      <c r="LNH56" s="1116"/>
      <c r="LNI56" s="1116"/>
      <c r="LNJ56" s="1116"/>
      <c r="LNK56" s="1116"/>
      <c r="LNL56" s="1116"/>
      <c r="LNM56" s="1116"/>
      <c r="LNN56" s="1116"/>
      <c r="LNO56" s="1116"/>
      <c r="LNP56" s="1116"/>
      <c r="LNQ56" s="1116"/>
      <c r="LNR56" s="1116"/>
      <c r="LNS56" s="1116"/>
      <c r="LNT56" s="1116"/>
      <c r="LNU56" s="1116"/>
      <c r="LNV56" s="1116"/>
      <c r="LNW56" s="1116"/>
      <c r="LNX56" s="1116"/>
      <c r="LNY56" s="1116"/>
      <c r="LNZ56" s="1116"/>
      <c r="LOA56" s="1116"/>
      <c r="LOB56" s="1116"/>
      <c r="LOC56" s="1116"/>
      <c r="LOD56" s="1116"/>
      <c r="LOE56" s="1116"/>
      <c r="LOF56" s="1116"/>
      <c r="LOG56" s="1116"/>
      <c r="LOH56" s="1116"/>
      <c r="LOI56" s="1116"/>
      <c r="LOJ56" s="1116"/>
      <c r="LOK56" s="1116"/>
      <c r="LOL56" s="1116"/>
      <c r="LOM56" s="1116"/>
      <c r="LON56" s="1116"/>
      <c r="LOO56" s="1116"/>
      <c r="LOP56" s="1116"/>
      <c r="LOQ56" s="1116"/>
      <c r="LOR56" s="1116"/>
      <c r="LOS56" s="1116"/>
      <c r="LOT56" s="1116"/>
      <c r="LOU56" s="1116"/>
      <c r="LOV56" s="1116"/>
      <c r="LOW56" s="1116"/>
      <c r="LOX56" s="1116"/>
      <c r="LOY56" s="1116"/>
      <c r="LOZ56" s="1116"/>
      <c r="LPA56" s="1116"/>
      <c r="LPB56" s="1116"/>
      <c r="LPC56" s="1116"/>
      <c r="LPD56" s="1116"/>
      <c r="LPE56" s="1116"/>
      <c r="LPF56" s="1116"/>
      <c r="LPG56" s="1116"/>
      <c r="LPH56" s="1116"/>
      <c r="LPI56" s="1116"/>
      <c r="LPJ56" s="1116"/>
      <c r="LPK56" s="1116"/>
      <c r="LPL56" s="1116"/>
      <c r="LPM56" s="1116"/>
      <c r="LPN56" s="1116"/>
      <c r="LPO56" s="1116"/>
      <c r="LPP56" s="1116"/>
      <c r="LPQ56" s="1116"/>
      <c r="LPR56" s="1116"/>
      <c r="LPS56" s="1116"/>
      <c r="LPT56" s="1116"/>
      <c r="LPU56" s="1116"/>
      <c r="LPV56" s="1116"/>
      <c r="LPW56" s="1116"/>
      <c r="LPX56" s="1116"/>
      <c r="LPY56" s="1116"/>
      <c r="LPZ56" s="1116"/>
      <c r="LQA56" s="1116"/>
      <c r="LQB56" s="1116"/>
      <c r="LQC56" s="1116"/>
      <c r="LQD56" s="1116"/>
      <c r="LQE56" s="1116"/>
      <c r="LQF56" s="1116"/>
      <c r="LQG56" s="1116"/>
      <c r="LQH56" s="1116"/>
      <c r="LQI56" s="1116"/>
      <c r="LQJ56" s="1116"/>
      <c r="LQK56" s="1116"/>
      <c r="LQL56" s="1116"/>
      <c r="LQM56" s="1116"/>
      <c r="LQN56" s="1116"/>
      <c r="LQO56" s="1116"/>
      <c r="LQP56" s="1116"/>
      <c r="LQQ56" s="1116"/>
      <c r="LQR56" s="1116"/>
      <c r="LQS56" s="1116"/>
      <c r="LQT56" s="1116"/>
      <c r="LQU56" s="1116"/>
      <c r="LQV56" s="1116"/>
      <c r="LQW56" s="1116"/>
      <c r="LQX56" s="1116"/>
      <c r="LQY56" s="1116"/>
      <c r="LQZ56" s="1116"/>
      <c r="LRA56" s="1116"/>
      <c r="LRB56" s="1116"/>
      <c r="LRC56" s="1116"/>
      <c r="LRD56" s="1116"/>
      <c r="LRE56" s="1116"/>
      <c r="LRF56" s="1116"/>
      <c r="LRG56" s="1116"/>
      <c r="LRH56" s="1116"/>
      <c r="LRI56" s="1116"/>
      <c r="LRJ56" s="1116"/>
      <c r="LRK56" s="1116"/>
      <c r="LRL56" s="1116"/>
      <c r="LRM56" s="1116"/>
      <c r="LRN56" s="1116"/>
      <c r="LRO56" s="1116"/>
      <c r="LRP56" s="1116"/>
      <c r="LRQ56" s="1116"/>
      <c r="LRR56" s="1116"/>
      <c r="LRS56" s="1116"/>
      <c r="LRT56" s="1116"/>
      <c r="LRU56" s="1116"/>
      <c r="LRV56" s="1116"/>
      <c r="LRW56" s="1116"/>
      <c r="LRX56" s="1116"/>
      <c r="LRY56" s="1116"/>
      <c r="LRZ56" s="1116"/>
      <c r="LSA56" s="1116"/>
      <c r="LSB56" s="1116"/>
      <c r="LSC56" s="1116"/>
      <c r="LSD56" s="1116"/>
      <c r="LSE56" s="1116"/>
      <c r="LSF56" s="1116"/>
      <c r="LSG56" s="1116"/>
      <c r="LSH56" s="1116"/>
      <c r="LSI56" s="1116"/>
      <c r="LSJ56" s="1116"/>
      <c r="LSK56" s="1116"/>
      <c r="LSL56" s="1116"/>
      <c r="LSM56" s="1116"/>
      <c r="LSN56" s="1116"/>
      <c r="LSO56" s="1116"/>
      <c r="LSP56" s="1116"/>
      <c r="LSQ56" s="1116"/>
      <c r="LSR56" s="1116"/>
      <c r="LSS56" s="1116"/>
      <c r="LST56" s="1116"/>
      <c r="LSU56" s="1116"/>
      <c r="LSV56" s="1116"/>
      <c r="LSW56" s="1116"/>
      <c r="LSX56" s="1116"/>
      <c r="LSY56" s="1116"/>
      <c r="LSZ56" s="1116"/>
      <c r="LTA56" s="1116"/>
      <c r="LTB56" s="1116"/>
      <c r="LTC56" s="1116"/>
      <c r="LTD56" s="1116"/>
      <c r="LTE56" s="1116"/>
      <c r="LTF56" s="1116"/>
      <c r="LTG56" s="1116"/>
      <c r="LTH56" s="1116"/>
      <c r="LTI56" s="1116"/>
      <c r="LTJ56" s="1116"/>
      <c r="LTK56" s="1116"/>
      <c r="LTL56" s="1116"/>
      <c r="LTM56" s="1116"/>
      <c r="LTN56" s="1116"/>
      <c r="LTO56" s="1116"/>
      <c r="LTP56" s="1116"/>
      <c r="LTQ56" s="1116"/>
      <c r="LTR56" s="1116"/>
      <c r="LTS56" s="1116"/>
      <c r="LTT56" s="1116"/>
      <c r="LTU56" s="1116"/>
      <c r="LTV56" s="1116"/>
      <c r="LTW56" s="1116"/>
      <c r="LTX56" s="1116"/>
      <c r="LTY56" s="1116"/>
      <c r="LTZ56" s="1116"/>
      <c r="LUA56" s="1116"/>
      <c r="LUB56" s="1116"/>
      <c r="LUC56" s="1116"/>
      <c r="LUD56" s="1116"/>
      <c r="LUE56" s="1116"/>
      <c r="LUF56" s="1116"/>
      <c r="LUG56" s="1116"/>
      <c r="LUH56" s="1116"/>
      <c r="LUI56" s="1116"/>
      <c r="LUJ56" s="1116"/>
      <c r="LUK56" s="1116"/>
      <c r="LUL56" s="1116"/>
      <c r="LUM56" s="1116"/>
      <c r="LUN56" s="1116"/>
      <c r="LUO56" s="1116"/>
      <c r="LUP56" s="1116"/>
      <c r="LUQ56" s="1116"/>
      <c r="LUR56" s="1116"/>
      <c r="LUS56" s="1116"/>
      <c r="LUT56" s="1116"/>
      <c r="LUU56" s="1116"/>
      <c r="LUV56" s="1116"/>
      <c r="LUW56" s="1116"/>
      <c r="LUX56" s="1116"/>
      <c r="LUY56" s="1116"/>
      <c r="LUZ56" s="1116"/>
      <c r="LVA56" s="1116"/>
      <c r="LVB56" s="1116"/>
      <c r="LVC56" s="1116"/>
      <c r="LVD56" s="1116"/>
      <c r="LVE56" s="1116"/>
      <c r="LVF56" s="1116"/>
      <c r="LVG56" s="1116"/>
      <c r="LVH56" s="1116"/>
      <c r="LVI56" s="1116"/>
      <c r="LVJ56" s="1116"/>
      <c r="LVK56" s="1116"/>
      <c r="LVL56" s="1116"/>
      <c r="LVM56" s="1116"/>
      <c r="LVN56" s="1116"/>
      <c r="LVO56" s="1116"/>
      <c r="LVP56" s="1116"/>
      <c r="LVQ56" s="1116"/>
      <c r="LVR56" s="1116"/>
      <c r="LVS56" s="1116"/>
      <c r="LVT56" s="1116"/>
      <c r="LVU56" s="1116"/>
      <c r="LVV56" s="1116"/>
      <c r="LVW56" s="1116"/>
      <c r="LVX56" s="1116"/>
      <c r="LVY56" s="1116"/>
      <c r="LVZ56" s="1116"/>
      <c r="LWA56" s="1116"/>
      <c r="LWB56" s="1116"/>
      <c r="LWC56" s="1116"/>
      <c r="LWD56" s="1116"/>
      <c r="LWE56" s="1116"/>
      <c r="LWF56" s="1116"/>
      <c r="LWG56" s="1116"/>
      <c r="LWH56" s="1116"/>
      <c r="LWI56" s="1116"/>
      <c r="LWJ56" s="1116"/>
      <c r="LWK56" s="1116"/>
      <c r="LWL56" s="1116"/>
      <c r="LWM56" s="1116"/>
      <c r="LWN56" s="1116"/>
      <c r="LWO56" s="1116"/>
      <c r="LWP56" s="1116"/>
      <c r="LWQ56" s="1116"/>
      <c r="LWR56" s="1116"/>
      <c r="LWS56" s="1116"/>
      <c r="LWT56" s="1116"/>
      <c r="LWU56" s="1116"/>
      <c r="LWV56" s="1116"/>
      <c r="LWW56" s="1116"/>
      <c r="LWX56" s="1116"/>
      <c r="LWY56" s="1116"/>
      <c r="LWZ56" s="1116"/>
      <c r="LXA56" s="1116"/>
      <c r="LXB56" s="1116"/>
      <c r="LXC56" s="1116"/>
      <c r="LXD56" s="1116"/>
      <c r="LXE56" s="1116"/>
      <c r="LXF56" s="1116"/>
      <c r="LXG56" s="1116"/>
      <c r="LXH56" s="1116"/>
      <c r="LXI56" s="1116"/>
      <c r="LXJ56" s="1116"/>
      <c r="LXK56" s="1116"/>
      <c r="LXL56" s="1116"/>
      <c r="LXM56" s="1116"/>
      <c r="LXN56" s="1116"/>
      <c r="LXO56" s="1116"/>
      <c r="LXP56" s="1116"/>
      <c r="LXQ56" s="1116"/>
      <c r="LXR56" s="1116"/>
      <c r="LXS56" s="1116"/>
      <c r="LXT56" s="1116"/>
      <c r="LXU56" s="1116"/>
      <c r="LXV56" s="1116"/>
      <c r="LXW56" s="1116"/>
      <c r="LXX56" s="1116"/>
      <c r="LXY56" s="1116"/>
      <c r="LXZ56" s="1116"/>
      <c r="LYA56" s="1116"/>
      <c r="LYB56" s="1116"/>
      <c r="LYC56" s="1116"/>
      <c r="LYD56" s="1116"/>
      <c r="LYE56" s="1116"/>
      <c r="LYF56" s="1116"/>
      <c r="LYG56" s="1116"/>
      <c r="LYH56" s="1116"/>
      <c r="LYI56" s="1116"/>
      <c r="LYJ56" s="1116"/>
      <c r="LYK56" s="1116"/>
      <c r="LYL56" s="1116"/>
      <c r="LYM56" s="1116"/>
      <c r="LYN56" s="1116"/>
      <c r="LYO56" s="1116"/>
      <c r="LYP56" s="1116"/>
      <c r="LYQ56" s="1116"/>
      <c r="LYR56" s="1116"/>
      <c r="LYS56" s="1116"/>
      <c r="LYT56" s="1116"/>
      <c r="LYU56" s="1116"/>
      <c r="LYV56" s="1116"/>
      <c r="LYW56" s="1116"/>
      <c r="LYX56" s="1116"/>
      <c r="LYY56" s="1116"/>
      <c r="LYZ56" s="1116"/>
      <c r="LZA56" s="1116"/>
      <c r="LZB56" s="1116"/>
      <c r="LZC56" s="1116"/>
      <c r="LZD56" s="1116"/>
      <c r="LZE56" s="1116"/>
      <c r="LZF56" s="1116"/>
      <c r="LZG56" s="1116"/>
      <c r="LZH56" s="1116"/>
      <c r="LZI56" s="1116"/>
      <c r="LZJ56" s="1116"/>
      <c r="LZK56" s="1116"/>
      <c r="LZL56" s="1116"/>
      <c r="LZM56" s="1116"/>
      <c r="LZN56" s="1116"/>
      <c r="LZO56" s="1116"/>
      <c r="LZP56" s="1116"/>
      <c r="LZQ56" s="1116"/>
      <c r="LZR56" s="1116"/>
      <c r="LZS56" s="1116"/>
      <c r="LZT56" s="1116"/>
      <c r="LZU56" s="1116"/>
      <c r="LZV56" s="1116"/>
      <c r="LZW56" s="1116"/>
      <c r="LZX56" s="1116"/>
      <c r="LZY56" s="1116"/>
      <c r="LZZ56" s="1116"/>
      <c r="MAA56" s="1116"/>
      <c r="MAB56" s="1116"/>
      <c r="MAC56" s="1116"/>
      <c r="MAD56" s="1116"/>
      <c r="MAE56" s="1116"/>
      <c r="MAF56" s="1116"/>
      <c r="MAG56" s="1116"/>
      <c r="MAH56" s="1116"/>
      <c r="MAI56" s="1116"/>
      <c r="MAJ56" s="1116"/>
      <c r="MAK56" s="1116"/>
      <c r="MAL56" s="1116"/>
      <c r="MAM56" s="1116"/>
      <c r="MAN56" s="1116"/>
      <c r="MAO56" s="1116"/>
      <c r="MAP56" s="1116"/>
      <c r="MAQ56" s="1116"/>
      <c r="MAR56" s="1116"/>
      <c r="MAS56" s="1116"/>
      <c r="MAT56" s="1116"/>
      <c r="MAU56" s="1116"/>
      <c r="MAV56" s="1116"/>
      <c r="MAW56" s="1116"/>
      <c r="MAX56" s="1116"/>
      <c r="MAY56" s="1116"/>
      <c r="MAZ56" s="1116"/>
      <c r="MBA56" s="1116"/>
      <c r="MBB56" s="1116"/>
      <c r="MBC56" s="1116"/>
      <c r="MBD56" s="1116"/>
      <c r="MBE56" s="1116"/>
      <c r="MBF56" s="1116"/>
      <c r="MBG56" s="1116"/>
      <c r="MBH56" s="1116"/>
      <c r="MBI56" s="1116"/>
      <c r="MBJ56" s="1116"/>
      <c r="MBK56" s="1116"/>
      <c r="MBL56" s="1116"/>
      <c r="MBM56" s="1116"/>
      <c r="MBN56" s="1116"/>
      <c r="MBO56" s="1116"/>
      <c r="MBP56" s="1116"/>
      <c r="MBQ56" s="1116"/>
      <c r="MBR56" s="1116"/>
      <c r="MBS56" s="1116"/>
      <c r="MBT56" s="1116"/>
      <c r="MBU56" s="1116"/>
      <c r="MBV56" s="1116"/>
      <c r="MBW56" s="1116"/>
      <c r="MBX56" s="1116"/>
      <c r="MBY56" s="1116"/>
      <c r="MBZ56" s="1116"/>
      <c r="MCA56" s="1116"/>
      <c r="MCB56" s="1116"/>
      <c r="MCC56" s="1116"/>
      <c r="MCD56" s="1116"/>
      <c r="MCE56" s="1116"/>
      <c r="MCF56" s="1116"/>
      <c r="MCG56" s="1116"/>
      <c r="MCH56" s="1116"/>
      <c r="MCI56" s="1116"/>
      <c r="MCJ56" s="1116"/>
      <c r="MCK56" s="1116"/>
      <c r="MCL56" s="1116"/>
      <c r="MCM56" s="1116"/>
      <c r="MCN56" s="1116"/>
      <c r="MCO56" s="1116"/>
      <c r="MCP56" s="1116"/>
      <c r="MCQ56" s="1116"/>
      <c r="MCR56" s="1116"/>
      <c r="MCS56" s="1116"/>
      <c r="MCT56" s="1116"/>
      <c r="MCU56" s="1116"/>
      <c r="MCV56" s="1116"/>
      <c r="MCW56" s="1116"/>
      <c r="MCX56" s="1116"/>
      <c r="MCY56" s="1116"/>
      <c r="MCZ56" s="1116"/>
      <c r="MDA56" s="1116"/>
      <c r="MDB56" s="1116"/>
      <c r="MDC56" s="1116"/>
      <c r="MDD56" s="1116"/>
      <c r="MDE56" s="1116"/>
      <c r="MDF56" s="1116"/>
      <c r="MDG56" s="1116"/>
      <c r="MDH56" s="1116"/>
      <c r="MDI56" s="1116"/>
      <c r="MDJ56" s="1116"/>
      <c r="MDK56" s="1116"/>
      <c r="MDL56" s="1116"/>
      <c r="MDM56" s="1116"/>
      <c r="MDN56" s="1116"/>
      <c r="MDO56" s="1116"/>
      <c r="MDP56" s="1116"/>
      <c r="MDQ56" s="1116"/>
      <c r="MDR56" s="1116"/>
      <c r="MDS56" s="1116"/>
      <c r="MDT56" s="1116"/>
      <c r="MDU56" s="1116"/>
      <c r="MDV56" s="1116"/>
      <c r="MDW56" s="1116"/>
      <c r="MDX56" s="1116"/>
      <c r="MDY56" s="1116"/>
      <c r="MDZ56" s="1116"/>
      <c r="MEA56" s="1116"/>
      <c r="MEB56" s="1116"/>
      <c r="MEC56" s="1116"/>
      <c r="MED56" s="1116"/>
      <c r="MEE56" s="1116"/>
      <c r="MEF56" s="1116"/>
      <c r="MEG56" s="1116"/>
      <c r="MEH56" s="1116"/>
      <c r="MEI56" s="1116"/>
      <c r="MEJ56" s="1116"/>
      <c r="MEK56" s="1116"/>
      <c r="MEL56" s="1116"/>
      <c r="MEM56" s="1116"/>
      <c r="MEN56" s="1116"/>
      <c r="MEO56" s="1116"/>
      <c r="MEP56" s="1116"/>
      <c r="MEQ56" s="1116"/>
      <c r="MER56" s="1116"/>
      <c r="MES56" s="1116"/>
      <c r="MET56" s="1116"/>
      <c r="MEU56" s="1116"/>
      <c r="MEV56" s="1116"/>
      <c r="MEW56" s="1116"/>
      <c r="MEX56" s="1116"/>
      <c r="MEY56" s="1116"/>
      <c r="MEZ56" s="1116"/>
      <c r="MFA56" s="1116"/>
      <c r="MFB56" s="1116"/>
      <c r="MFC56" s="1116"/>
      <c r="MFD56" s="1116"/>
      <c r="MFE56" s="1116"/>
      <c r="MFF56" s="1116"/>
      <c r="MFG56" s="1116"/>
      <c r="MFH56" s="1116"/>
      <c r="MFI56" s="1116"/>
      <c r="MFJ56" s="1116"/>
      <c r="MFK56" s="1116"/>
      <c r="MFL56" s="1116"/>
      <c r="MFM56" s="1116"/>
      <c r="MFN56" s="1116"/>
      <c r="MFO56" s="1116"/>
      <c r="MFP56" s="1116"/>
      <c r="MFQ56" s="1116"/>
      <c r="MFR56" s="1116"/>
      <c r="MFS56" s="1116"/>
      <c r="MFT56" s="1116"/>
      <c r="MFU56" s="1116"/>
      <c r="MFV56" s="1116"/>
      <c r="MFW56" s="1116"/>
      <c r="MFX56" s="1116"/>
      <c r="MFY56" s="1116"/>
      <c r="MFZ56" s="1116"/>
      <c r="MGA56" s="1116"/>
      <c r="MGB56" s="1116"/>
      <c r="MGC56" s="1116"/>
      <c r="MGD56" s="1116"/>
      <c r="MGE56" s="1116"/>
      <c r="MGF56" s="1116"/>
      <c r="MGG56" s="1116"/>
      <c r="MGH56" s="1116"/>
      <c r="MGI56" s="1116"/>
      <c r="MGJ56" s="1116"/>
      <c r="MGK56" s="1116"/>
      <c r="MGL56" s="1116"/>
      <c r="MGM56" s="1116"/>
      <c r="MGN56" s="1116"/>
      <c r="MGO56" s="1116"/>
      <c r="MGP56" s="1116"/>
      <c r="MGQ56" s="1116"/>
      <c r="MGR56" s="1116"/>
      <c r="MGS56" s="1116"/>
      <c r="MGT56" s="1116"/>
      <c r="MGU56" s="1116"/>
      <c r="MGV56" s="1116"/>
      <c r="MGW56" s="1116"/>
      <c r="MGX56" s="1116"/>
      <c r="MGY56" s="1116"/>
      <c r="MGZ56" s="1116"/>
      <c r="MHA56" s="1116"/>
      <c r="MHB56" s="1116"/>
      <c r="MHC56" s="1116"/>
      <c r="MHD56" s="1116"/>
      <c r="MHE56" s="1116"/>
      <c r="MHF56" s="1116"/>
      <c r="MHG56" s="1116"/>
      <c r="MHH56" s="1116"/>
      <c r="MHI56" s="1116"/>
      <c r="MHJ56" s="1116"/>
      <c r="MHK56" s="1116"/>
      <c r="MHL56" s="1116"/>
      <c r="MHM56" s="1116"/>
      <c r="MHN56" s="1116"/>
      <c r="MHO56" s="1116"/>
      <c r="MHP56" s="1116"/>
      <c r="MHQ56" s="1116"/>
      <c r="MHR56" s="1116"/>
      <c r="MHS56" s="1116"/>
      <c r="MHT56" s="1116"/>
      <c r="MHU56" s="1116"/>
      <c r="MHV56" s="1116"/>
      <c r="MHW56" s="1116"/>
      <c r="MHX56" s="1116"/>
      <c r="MHY56" s="1116"/>
      <c r="MHZ56" s="1116"/>
      <c r="MIA56" s="1116"/>
      <c r="MIB56" s="1116"/>
      <c r="MIC56" s="1116"/>
      <c r="MID56" s="1116"/>
      <c r="MIE56" s="1116"/>
      <c r="MIF56" s="1116"/>
      <c r="MIG56" s="1116"/>
      <c r="MIH56" s="1116"/>
      <c r="MII56" s="1116"/>
      <c r="MIJ56" s="1116"/>
      <c r="MIK56" s="1116"/>
      <c r="MIL56" s="1116"/>
      <c r="MIM56" s="1116"/>
      <c r="MIN56" s="1116"/>
      <c r="MIO56" s="1116"/>
      <c r="MIP56" s="1116"/>
      <c r="MIQ56" s="1116"/>
      <c r="MIR56" s="1116"/>
      <c r="MIS56" s="1116"/>
      <c r="MIT56" s="1116"/>
      <c r="MIU56" s="1116"/>
      <c r="MIV56" s="1116"/>
      <c r="MIW56" s="1116"/>
      <c r="MIX56" s="1116"/>
      <c r="MIY56" s="1116"/>
      <c r="MIZ56" s="1116"/>
      <c r="MJA56" s="1116"/>
      <c r="MJB56" s="1116"/>
      <c r="MJC56" s="1116"/>
      <c r="MJD56" s="1116"/>
      <c r="MJE56" s="1116"/>
      <c r="MJF56" s="1116"/>
      <c r="MJG56" s="1116"/>
      <c r="MJH56" s="1116"/>
      <c r="MJI56" s="1116"/>
      <c r="MJJ56" s="1116"/>
      <c r="MJK56" s="1116"/>
      <c r="MJL56" s="1116"/>
      <c r="MJM56" s="1116"/>
      <c r="MJN56" s="1116"/>
      <c r="MJO56" s="1116"/>
      <c r="MJP56" s="1116"/>
      <c r="MJQ56" s="1116"/>
      <c r="MJR56" s="1116"/>
      <c r="MJS56" s="1116"/>
      <c r="MJT56" s="1116"/>
      <c r="MJU56" s="1116"/>
      <c r="MJV56" s="1116"/>
      <c r="MJW56" s="1116"/>
      <c r="MJX56" s="1116"/>
      <c r="MJY56" s="1116"/>
      <c r="MJZ56" s="1116"/>
      <c r="MKA56" s="1116"/>
      <c r="MKB56" s="1116"/>
      <c r="MKC56" s="1116"/>
      <c r="MKD56" s="1116"/>
      <c r="MKE56" s="1116"/>
      <c r="MKF56" s="1116"/>
      <c r="MKG56" s="1116"/>
      <c r="MKH56" s="1116"/>
      <c r="MKI56" s="1116"/>
      <c r="MKJ56" s="1116"/>
      <c r="MKK56" s="1116"/>
      <c r="MKL56" s="1116"/>
      <c r="MKM56" s="1116"/>
      <c r="MKN56" s="1116"/>
      <c r="MKO56" s="1116"/>
      <c r="MKP56" s="1116"/>
      <c r="MKQ56" s="1116"/>
      <c r="MKR56" s="1116"/>
      <c r="MKS56" s="1116"/>
      <c r="MKT56" s="1116"/>
      <c r="MKU56" s="1116"/>
      <c r="MKV56" s="1116"/>
      <c r="MKW56" s="1116"/>
      <c r="MKX56" s="1116"/>
      <c r="MKY56" s="1116"/>
      <c r="MKZ56" s="1116"/>
      <c r="MLA56" s="1116"/>
      <c r="MLB56" s="1116"/>
      <c r="MLC56" s="1116"/>
      <c r="MLD56" s="1116"/>
      <c r="MLE56" s="1116"/>
      <c r="MLF56" s="1116"/>
      <c r="MLG56" s="1116"/>
      <c r="MLH56" s="1116"/>
      <c r="MLI56" s="1116"/>
      <c r="MLJ56" s="1116"/>
      <c r="MLK56" s="1116"/>
      <c r="MLL56" s="1116"/>
      <c r="MLM56" s="1116"/>
      <c r="MLN56" s="1116"/>
      <c r="MLO56" s="1116"/>
      <c r="MLP56" s="1116"/>
      <c r="MLQ56" s="1116"/>
      <c r="MLR56" s="1116"/>
      <c r="MLS56" s="1116"/>
      <c r="MLT56" s="1116"/>
      <c r="MLU56" s="1116"/>
      <c r="MLV56" s="1116"/>
      <c r="MLW56" s="1116"/>
      <c r="MLX56" s="1116"/>
      <c r="MLY56" s="1116"/>
      <c r="MLZ56" s="1116"/>
      <c r="MMA56" s="1116"/>
      <c r="MMB56" s="1116"/>
      <c r="MMC56" s="1116"/>
      <c r="MMD56" s="1116"/>
      <c r="MME56" s="1116"/>
      <c r="MMF56" s="1116"/>
      <c r="MMG56" s="1116"/>
      <c r="MMH56" s="1116"/>
      <c r="MMI56" s="1116"/>
      <c r="MMJ56" s="1116"/>
      <c r="MMK56" s="1116"/>
      <c r="MML56" s="1116"/>
      <c r="MMM56" s="1116"/>
      <c r="MMN56" s="1116"/>
      <c r="MMO56" s="1116"/>
      <c r="MMP56" s="1116"/>
      <c r="MMQ56" s="1116"/>
      <c r="MMR56" s="1116"/>
      <c r="MMS56" s="1116"/>
      <c r="MMT56" s="1116"/>
      <c r="MMU56" s="1116"/>
      <c r="MMV56" s="1116"/>
      <c r="MMW56" s="1116"/>
      <c r="MMX56" s="1116"/>
      <c r="MMY56" s="1116"/>
      <c r="MMZ56" s="1116"/>
      <c r="MNA56" s="1116"/>
      <c r="MNB56" s="1116"/>
      <c r="MNC56" s="1116"/>
      <c r="MND56" s="1116"/>
      <c r="MNE56" s="1116"/>
      <c r="MNF56" s="1116"/>
      <c r="MNG56" s="1116"/>
      <c r="MNH56" s="1116"/>
      <c r="MNI56" s="1116"/>
      <c r="MNJ56" s="1116"/>
      <c r="MNK56" s="1116"/>
      <c r="MNL56" s="1116"/>
      <c r="MNM56" s="1116"/>
      <c r="MNN56" s="1116"/>
      <c r="MNO56" s="1116"/>
      <c r="MNP56" s="1116"/>
      <c r="MNQ56" s="1116"/>
      <c r="MNR56" s="1116"/>
      <c r="MNS56" s="1116"/>
      <c r="MNT56" s="1116"/>
      <c r="MNU56" s="1116"/>
      <c r="MNV56" s="1116"/>
      <c r="MNW56" s="1116"/>
      <c r="MNX56" s="1116"/>
      <c r="MNY56" s="1116"/>
      <c r="MNZ56" s="1116"/>
      <c r="MOA56" s="1116"/>
      <c r="MOB56" s="1116"/>
      <c r="MOC56" s="1116"/>
      <c r="MOD56" s="1116"/>
      <c r="MOE56" s="1116"/>
      <c r="MOF56" s="1116"/>
      <c r="MOG56" s="1116"/>
      <c r="MOH56" s="1116"/>
      <c r="MOI56" s="1116"/>
      <c r="MOJ56" s="1116"/>
      <c r="MOK56" s="1116"/>
      <c r="MOL56" s="1116"/>
      <c r="MOM56" s="1116"/>
      <c r="MON56" s="1116"/>
      <c r="MOO56" s="1116"/>
      <c r="MOP56" s="1116"/>
      <c r="MOQ56" s="1116"/>
      <c r="MOR56" s="1116"/>
      <c r="MOS56" s="1116"/>
      <c r="MOT56" s="1116"/>
      <c r="MOU56" s="1116"/>
      <c r="MOV56" s="1116"/>
      <c r="MOW56" s="1116"/>
      <c r="MOX56" s="1116"/>
      <c r="MOY56" s="1116"/>
      <c r="MOZ56" s="1116"/>
      <c r="MPA56" s="1116"/>
      <c r="MPB56" s="1116"/>
      <c r="MPC56" s="1116"/>
      <c r="MPD56" s="1116"/>
      <c r="MPE56" s="1116"/>
      <c r="MPF56" s="1116"/>
      <c r="MPG56" s="1116"/>
      <c r="MPH56" s="1116"/>
      <c r="MPI56" s="1116"/>
      <c r="MPJ56" s="1116"/>
      <c r="MPK56" s="1116"/>
      <c r="MPL56" s="1116"/>
      <c r="MPM56" s="1116"/>
      <c r="MPN56" s="1116"/>
      <c r="MPO56" s="1116"/>
      <c r="MPP56" s="1116"/>
      <c r="MPQ56" s="1116"/>
      <c r="MPR56" s="1116"/>
      <c r="MPS56" s="1116"/>
      <c r="MPT56" s="1116"/>
      <c r="MPU56" s="1116"/>
      <c r="MPV56" s="1116"/>
      <c r="MPW56" s="1116"/>
      <c r="MPX56" s="1116"/>
      <c r="MPY56" s="1116"/>
      <c r="MPZ56" s="1116"/>
      <c r="MQA56" s="1116"/>
      <c r="MQB56" s="1116"/>
      <c r="MQC56" s="1116"/>
      <c r="MQD56" s="1116"/>
      <c r="MQE56" s="1116"/>
      <c r="MQF56" s="1116"/>
      <c r="MQG56" s="1116"/>
      <c r="MQH56" s="1116"/>
      <c r="MQI56" s="1116"/>
      <c r="MQJ56" s="1116"/>
      <c r="MQK56" s="1116"/>
      <c r="MQL56" s="1116"/>
      <c r="MQM56" s="1116"/>
      <c r="MQN56" s="1116"/>
      <c r="MQO56" s="1116"/>
      <c r="MQP56" s="1116"/>
      <c r="MQQ56" s="1116"/>
      <c r="MQR56" s="1116"/>
      <c r="MQS56" s="1116"/>
      <c r="MQT56" s="1116"/>
      <c r="MQU56" s="1116"/>
      <c r="MQV56" s="1116"/>
      <c r="MQW56" s="1116"/>
      <c r="MQX56" s="1116"/>
      <c r="MQY56" s="1116"/>
      <c r="MQZ56" s="1116"/>
      <c r="MRA56" s="1116"/>
      <c r="MRB56" s="1116"/>
      <c r="MRC56" s="1116"/>
      <c r="MRD56" s="1116"/>
      <c r="MRE56" s="1116"/>
      <c r="MRF56" s="1116"/>
      <c r="MRG56" s="1116"/>
      <c r="MRH56" s="1116"/>
      <c r="MRI56" s="1116"/>
      <c r="MRJ56" s="1116"/>
      <c r="MRK56" s="1116"/>
      <c r="MRL56" s="1116"/>
      <c r="MRM56" s="1116"/>
      <c r="MRN56" s="1116"/>
      <c r="MRO56" s="1116"/>
      <c r="MRP56" s="1116"/>
      <c r="MRQ56" s="1116"/>
      <c r="MRR56" s="1116"/>
      <c r="MRS56" s="1116"/>
      <c r="MRT56" s="1116"/>
      <c r="MRU56" s="1116"/>
      <c r="MRV56" s="1116"/>
      <c r="MRW56" s="1116"/>
      <c r="MRX56" s="1116"/>
      <c r="MRY56" s="1116"/>
      <c r="MRZ56" s="1116"/>
      <c r="MSA56" s="1116"/>
      <c r="MSB56" s="1116"/>
      <c r="MSC56" s="1116"/>
      <c r="MSD56" s="1116"/>
      <c r="MSE56" s="1116"/>
      <c r="MSF56" s="1116"/>
      <c r="MSG56" s="1116"/>
      <c r="MSH56" s="1116"/>
      <c r="MSI56" s="1116"/>
      <c r="MSJ56" s="1116"/>
      <c r="MSK56" s="1116"/>
      <c r="MSL56" s="1116"/>
      <c r="MSM56" s="1116"/>
      <c r="MSN56" s="1116"/>
      <c r="MSO56" s="1116"/>
      <c r="MSP56" s="1116"/>
      <c r="MSQ56" s="1116"/>
      <c r="MSR56" s="1116"/>
      <c r="MSS56" s="1116"/>
      <c r="MST56" s="1116"/>
      <c r="MSU56" s="1116"/>
      <c r="MSV56" s="1116"/>
      <c r="MSW56" s="1116"/>
      <c r="MSX56" s="1116"/>
      <c r="MSY56" s="1116"/>
      <c r="MSZ56" s="1116"/>
      <c r="MTA56" s="1116"/>
      <c r="MTB56" s="1116"/>
      <c r="MTC56" s="1116"/>
      <c r="MTD56" s="1116"/>
      <c r="MTE56" s="1116"/>
      <c r="MTF56" s="1116"/>
      <c r="MTG56" s="1116"/>
      <c r="MTH56" s="1116"/>
      <c r="MTI56" s="1116"/>
      <c r="MTJ56" s="1116"/>
      <c r="MTK56" s="1116"/>
      <c r="MTL56" s="1116"/>
      <c r="MTM56" s="1116"/>
      <c r="MTN56" s="1116"/>
      <c r="MTO56" s="1116"/>
      <c r="MTP56" s="1116"/>
      <c r="MTQ56" s="1116"/>
      <c r="MTR56" s="1116"/>
      <c r="MTS56" s="1116"/>
      <c r="MTT56" s="1116"/>
      <c r="MTU56" s="1116"/>
      <c r="MTV56" s="1116"/>
      <c r="MTW56" s="1116"/>
      <c r="MTX56" s="1116"/>
      <c r="MTY56" s="1116"/>
      <c r="MTZ56" s="1116"/>
      <c r="MUA56" s="1116"/>
      <c r="MUB56" s="1116"/>
      <c r="MUC56" s="1116"/>
      <c r="MUD56" s="1116"/>
      <c r="MUE56" s="1116"/>
      <c r="MUF56" s="1116"/>
      <c r="MUG56" s="1116"/>
      <c r="MUH56" s="1116"/>
      <c r="MUI56" s="1116"/>
      <c r="MUJ56" s="1116"/>
      <c r="MUK56" s="1116"/>
      <c r="MUL56" s="1116"/>
      <c r="MUM56" s="1116"/>
      <c r="MUN56" s="1116"/>
      <c r="MUO56" s="1116"/>
      <c r="MUP56" s="1116"/>
      <c r="MUQ56" s="1116"/>
      <c r="MUR56" s="1116"/>
      <c r="MUS56" s="1116"/>
      <c r="MUT56" s="1116"/>
      <c r="MUU56" s="1116"/>
      <c r="MUV56" s="1116"/>
      <c r="MUW56" s="1116"/>
      <c r="MUX56" s="1116"/>
      <c r="MUY56" s="1116"/>
      <c r="MUZ56" s="1116"/>
      <c r="MVA56" s="1116"/>
      <c r="MVB56" s="1116"/>
      <c r="MVC56" s="1116"/>
      <c r="MVD56" s="1116"/>
      <c r="MVE56" s="1116"/>
      <c r="MVF56" s="1116"/>
      <c r="MVG56" s="1116"/>
      <c r="MVH56" s="1116"/>
      <c r="MVI56" s="1116"/>
      <c r="MVJ56" s="1116"/>
      <c r="MVK56" s="1116"/>
      <c r="MVL56" s="1116"/>
      <c r="MVM56" s="1116"/>
      <c r="MVN56" s="1116"/>
      <c r="MVO56" s="1116"/>
      <c r="MVP56" s="1116"/>
      <c r="MVQ56" s="1116"/>
      <c r="MVR56" s="1116"/>
      <c r="MVS56" s="1116"/>
      <c r="MVT56" s="1116"/>
      <c r="MVU56" s="1116"/>
      <c r="MVV56" s="1116"/>
      <c r="MVW56" s="1116"/>
      <c r="MVX56" s="1116"/>
      <c r="MVY56" s="1116"/>
      <c r="MVZ56" s="1116"/>
      <c r="MWA56" s="1116"/>
      <c r="MWB56" s="1116"/>
      <c r="MWC56" s="1116"/>
      <c r="MWD56" s="1116"/>
      <c r="MWE56" s="1116"/>
      <c r="MWF56" s="1116"/>
      <c r="MWG56" s="1116"/>
      <c r="MWH56" s="1116"/>
      <c r="MWI56" s="1116"/>
      <c r="MWJ56" s="1116"/>
      <c r="MWK56" s="1116"/>
      <c r="MWL56" s="1116"/>
      <c r="MWM56" s="1116"/>
      <c r="MWN56" s="1116"/>
      <c r="MWO56" s="1116"/>
      <c r="MWP56" s="1116"/>
      <c r="MWQ56" s="1116"/>
      <c r="MWR56" s="1116"/>
      <c r="MWS56" s="1116"/>
      <c r="MWT56" s="1116"/>
      <c r="MWU56" s="1116"/>
      <c r="MWV56" s="1116"/>
      <c r="MWW56" s="1116"/>
      <c r="MWX56" s="1116"/>
      <c r="MWY56" s="1116"/>
      <c r="MWZ56" s="1116"/>
      <c r="MXA56" s="1116"/>
      <c r="MXB56" s="1116"/>
      <c r="MXC56" s="1116"/>
      <c r="MXD56" s="1116"/>
      <c r="MXE56" s="1116"/>
      <c r="MXF56" s="1116"/>
      <c r="MXG56" s="1116"/>
      <c r="MXH56" s="1116"/>
      <c r="MXI56" s="1116"/>
      <c r="MXJ56" s="1116"/>
      <c r="MXK56" s="1116"/>
      <c r="MXL56" s="1116"/>
      <c r="MXM56" s="1116"/>
      <c r="MXN56" s="1116"/>
      <c r="MXO56" s="1116"/>
      <c r="MXP56" s="1116"/>
      <c r="MXQ56" s="1116"/>
      <c r="MXR56" s="1116"/>
      <c r="MXS56" s="1116"/>
      <c r="MXT56" s="1116"/>
      <c r="MXU56" s="1116"/>
      <c r="MXV56" s="1116"/>
      <c r="MXW56" s="1116"/>
      <c r="MXX56" s="1116"/>
      <c r="MXY56" s="1116"/>
      <c r="MXZ56" s="1116"/>
      <c r="MYA56" s="1116"/>
      <c r="MYB56" s="1116"/>
      <c r="MYC56" s="1116"/>
      <c r="MYD56" s="1116"/>
      <c r="MYE56" s="1116"/>
      <c r="MYF56" s="1116"/>
      <c r="MYG56" s="1116"/>
      <c r="MYH56" s="1116"/>
      <c r="MYI56" s="1116"/>
      <c r="MYJ56" s="1116"/>
      <c r="MYK56" s="1116"/>
      <c r="MYL56" s="1116"/>
      <c r="MYM56" s="1116"/>
      <c r="MYN56" s="1116"/>
      <c r="MYO56" s="1116"/>
      <c r="MYP56" s="1116"/>
      <c r="MYQ56" s="1116"/>
      <c r="MYR56" s="1116"/>
      <c r="MYS56" s="1116"/>
      <c r="MYT56" s="1116"/>
      <c r="MYU56" s="1116"/>
      <c r="MYV56" s="1116"/>
      <c r="MYW56" s="1116"/>
      <c r="MYX56" s="1116"/>
      <c r="MYY56" s="1116"/>
      <c r="MYZ56" s="1116"/>
      <c r="MZA56" s="1116"/>
      <c r="MZB56" s="1116"/>
      <c r="MZC56" s="1116"/>
      <c r="MZD56" s="1116"/>
      <c r="MZE56" s="1116"/>
      <c r="MZF56" s="1116"/>
      <c r="MZG56" s="1116"/>
      <c r="MZH56" s="1116"/>
      <c r="MZI56" s="1116"/>
      <c r="MZJ56" s="1116"/>
      <c r="MZK56" s="1116"/>
      <c r="MZL56" s="1116"/>
      <c r="MZM56" s="1116"/>
      <c r="MZN56" s="1116"/>
      <c r="MZO56" s="1116"/>
      <c r="MZP56" s="1116"/>
      <c r="MZQ56" s="1116"/>
      <c r="MZR56" s="1116"/>
      <c r="MZS56" s="1116"/>
      <c r="MZT56" s="1116"/>
      <c r="MZU56" s="1116"/>
      <c r="MZV56" s="1116"/>
      <c r="MZW56" s="1116"/>
      <c r="MZX56" s="1116"/>
      <c r="MZY56" s="1116"/>
      <c r="MZZ56" s="1116"/>
      <c r="NAA56" s="1116"/>
      <c r="NAB56" s="1116"/>
      <c r="NAC56" s="1116"/>
      <c r="NAD56" s="1116"/>
      <c r="NAE56" s="1116"/>
      <c r="NAF56" s="1116"/>
      <c r="NAG56" s="1116"/>
      <c r="NAH56" s="1116"/>
      <c r="NAI56" s="1116"/>
      <c r="NAJ56" s="1116"/>
      <c r="NAK56" s="1116"/>
      <c r="NAL56" s="1116"/>
      <c r="NAM56" s="1116"/>
      <c r="NAN56" s="1116"/>
      <c r="NAO56" s="1116"/>
      <c r="NAP56" s="1116"/>
      <c r="NAQ56" s="1116"/>
      <c r="NAR56" s="1116"/>
      <c r="NAS56" s="1116"/>
      <c r="NAT56" s="1116"/>
      <c r="NAU56" s="1116"/>
      <c r="NAV56" s="1116"/>
      <c r="NAW56" s="1116"/>
      <c r="NAX56" s="1116"/>
      <c r="NAY56" s="1116"/>
      <c r="NAZ56" s="1116"/>
      <c r="NBA56" s="1116"/>
      <c r="NBB56" s="1116"/>
      <c r="NBC56" s="1116"/>
      <c r="NBD56" s="1116"/>
      <c r="NBE56" s="1116"/>
      <c r="NBF56" s="1116"/>
      <c r="NBG56" s="1116"/>
      <c r="NBH56" s="1116"/>
      <c r="NBI56" s="1116"/>
      <c r="NBJ56" s="1116"/>
      <c r="NBK56" s="1116"/>
      <c r="NBL56" s="1116"/>
      <c r="NBM56" s="1116"/>
      <c r="NBN56" s="1116"/>
      <c r="NBO56" s="1116"/>
      <c r="NBP56" s="1116"/>
      <c r="NBQ56" s="1116"/>
      <c r="NBR56" s="1116"/>
      <c r="NBS56" s="1116"/>
      <c r="NBT56" s="1116"/>
      <c r="NBU56" s="1116"/>
      <c r="NBV56" s="1116"/>
      <c r="NBW56" s="1116"/>
      <c r="NBX56" s="1116"/>
      <c r="NBY56" s="1116"/>
      <c r="NBZ56" s="1116"/>
      <c r="NCA56" s="1116"/>
      <c r="NCB56" s="1116"/>
      <c r="NCC56" s="1116"/>
      <c r="NCD56" s="1116"/>
      <c r="NCE56" s="1116"/>
      <c r="NCF56" s="1116"/>
      <c r="NCG56" s="1116"/>
      <c r="NCH56" s="1116"/>
      <c r="NCI56" s="1116"/>
      <c r="NCJ56" s="1116"/>
      <c r="NCK56" s="1116"/>
      <c r="NCL56" s="1116"/>
      <c r="NCM56" s="1116"/>
      <c r="NCN56" s="1116"/>
      <c r="NCO56" s="1116"/>
      <c r="NCP56" s="1116"/>
      <c r="NCQ56" s="1116"/>
      <c r="NCR56" s="1116"/>
      <c r="NCS56" s="1116"/>
      <c r="NCT56" s="1116"/>
      <c r="NCU56" s="1116"/>
      <c r="NCV56" s="1116"/>
      <c r="NCW56" s="1116"/>
      <c r="NCX56" s="1116"/>
      <c r="NCY56" s="1116"/>
      <c r="NCZ56" s="1116"/>
      <c r="NDA56" s="1116"/>
      <c r="NDB56" s="1116"/>
      <c r="NDC56" s="1116"/>
      <c r="NDD56" s="1116"/>
      <c r="NDE56" s="1116"/>
      <c r="NDF56" s="1116"/>
      <c r="NDG56" s="1116"/>
      <c r="NDH56" s="1116"/>
      <c r="NDI56" s="1116"/>
      <c r="NDJ56" s="1116"/>
      <c r="NDK56" s="1116"/>
      <c r="NDL56" s="1116"/>
      <c r="NDM56" s="1116"/>
      <c r="NDN56" s="1116"/>
      <c r="NDO56" s="1116"/>
      <c r="NDP56" s="1116"/>
      <c r="NDQ56" s="1116"/>
      <c r="NDR56" s="1116"/>
      <c r="NDS56" s="1116"/>
      <c r="NDT56" s="1116"/>
      <c r="NDU56" s="1116"/>
      <c r="NDV56" s="1116"/>
      <c r="NDW56" s="1116"/>
      <c r="NDX56" s="1116"/>
      <c r="NDY56" s="1116"/>
      <c r="NDZ56" s="1116"/>
      <c r="NEA56" s="1116"/>
      <c r="NEB56" s="1116"/>
      <c r="NEC56" s="1116"/>
      <c r="NED56" s="1116"/>
      <c r="NEE56" s="1116"/>
      <c r="NEF56" s="1116"/>
      <c r="NEG56" s="1116"/>
      <c r="NEH56" s="1116"/>
      <c r="NEI56" s="1116"/>
      <c r="NEJ56" s="1116"/>
      <c r="NEK56" s="1116"/>
      <c r="NEL56" s="1116"/>
      <c r="NEM56" s="1116"/>
      <c r="NEN56" s="1116"/>
      <c r="NEO56" s="1116"/>
      <c r="NEP56" s="1116"/>
      <c r="NEQ56" s="1116"/>
      <c r="NER56" s="1116"/>
      <c r="NES56" s="1116"/>
      <c r="NET56" s="1116"/>
      <c r="NEU56" s="1116"/>
      <c r="NEV56" s="1116"/>
      <c r="NEW56" s="1116"/>
      <c r="NEX56" s="1116"/>
      <c r="NEY56" s="1116"/>
      <c r="NEZ56" s="1116"/>
      <c r="NFA56" s="1116"/>
      <c r="NFB56" s="1116"/>
      <c r="NFC56" s="1116"/>
      <c r="NFD56" s="1116"/>
      <c r="NFE56" s="1116"/>
      <c r="NFF56" s="1116"/>
      <c r="NFG56" s="1116"/>
      <c r="NFH56" s="1116"/>
      <c r="NFI56" s="1116"/>
      <c r="NFJ56" s="1116"/>
      <c r="NFK56" s="1116"/>
      <c r="NFL56" s="1116"/>
      <c r="NFM56" s="1116"/>
      <c r="NFN56" s="1116"/>
      <c r="NFO56" s="1116"/>
      <c r="NFP56" s="1116"/>
      <c r="NFQ56" s="1116"/>
      <c r="NFR56" s="1116"/>
      <c r="NFS56" s="1116"/>
      <c r="NFT56" s="1116"/>
      <c r="NFU56" s="1116"/>
      <c r="NFV56" s="1116"/>
      <c r="NFW56" s="1116"/>
      <c r="NFX56" s="1116"/>
      <c r="NFY56" s="1116"/>
      <c r="NFZ56" s="1116"/>
      <c r="NGA56" s="1116"/>
      <c r="NGB56" s="1116"/>
      <c r="NGC56" s="1116"/>
      <c r="NGD56" s="1116"/>
      <c r="NGE56" s="1116"/>
      <c r="NGF56" s="1116"/>
      <c r="NGG56" s="1116"/>
      <c r="NGH56" s="1116"/>
      <c r="NGI56" s="1116"/>
      <c r="NGJ56" s="1116"/>
      <c r="NGK56" s="1116"/>
      <c r="NGL56" s="1116"/>
      <c r="NGM56" s="1116"/>
      <c r="NGN56" s="1116"/>
      <c r="NGO56" s="1116"/>
      <c r="NGP56" s="1116"/>
      <c r="NGQ56" s="1116"/>
      <c r="NGR56" s="1116"/>
      <c r="NGS56" s="1116"/>
      <c r="NGT56" s="1116"/>
      <c r="NGU56" s="1116"/>
      <c r="NGV56" s="1116"/>
      <c r="NGW56" s="1116"/>
      <c r="NGX56" s="1116"/>
      <c r="NGY56" s="1116"/>
      <c r="NGZ56" s="1116"/>
      <c r="NHA56" s="1116"/>
      <c r="NHB56" s="1116"/>
      <c r="NHC56" s="1116"/>
      <c r="NHD56" s="1116"/>
      <c r="NHE56" s="1116"/>
      <c r="NHF56" s="1116"/>
      <c r="NHG56" s="1116"/>
      <c r="NHH56" s="1116"/>
      <c r="NHI56" s="1116"/>
      <c r="NHJ56" s="1116"/>
      <c r="NHK56" s="1116"/>
      <c r="NHL56" s="1116"/>
      <c r="NHM56" s="1116"/>
      <c r="NHN56" s="1116"/>
      <c r="NHO56" s="1116"/>
      <c r="NHP56" s="1116"/>
      <c r="NHQ56" s="1116"/>
      <c r="NHR56" s="1116"/>
      <c r="NHS56" s="1116"/>
      <c r="NHT56" s="1116"/>
      <c r="NHU56" s="1116"/>
      <c r="NHV56" s="1116"/>
      <c r="NHW56" s="1116"/>
      <c r="NHX56" s="1116"/>
      <c r="NHY56" s="1116"/>
      <c r="NHZ56" s="1116"/>
      <c r="NIA56" s="1116"/>
      <c r="NIB56" s="1116"/>
      <c r="NIC56" s="1116"/>
      <c r="NID56" s="1116"/>
      <c r="NIE56" s="1116"/>
      <c r="NIF56" s="1116"/>
      <c r="NIG56" s="1116"/>
      <c r="NIH56" s="1116"/>
      <c r="NII56" s="1116"/>
      <c r="NIJ56" s="1116"/>
      <c r="NIK56" s="1116"/>
      <c r="NIL56" s="1116"/>
      <c r="NIM56" s="1116"/>
      <c r="NIN56" s="1116"/>
      <c r="NIO56" s="1116"/>
      <c r="NIP56" s="1116"/>
      <c r="NIQ56" s="1116"/>
      <c r="NIR56" s="1116"/>
      <c r="NIS56" s="1116"/>
      <c r="NIT56" s="1116"/>
      <c r="NIU56" s="1116"/>
      <c r="NIV56" s="1116"/>
      <c r="NIW56" s="1116"/>
      <c r="NIX56" s="1116"/>
      <c r="NIY56" s="1116"/>
      <c r="NIZ56" s="1116"/>
      <c r="NJA56" s="1116"/>
      <c r="NJB56" s="1116"/>
      <c r="NJC56" s="1116"/>
      <c r="NJD56" s="1116"/>
      <c r="NJE56" s="1116"/>
      <c r="NJF56" s="1116"/>
      <c r="NJG56" s="1116"/>
      <c r="NJH56" s="1116"/>
      <c r="NJI56" s="1116"/>
      <c r="NJJ56" s="1116"/>
      <c r="NJK56" s="1116"/>
      <c r="NJL56" s="1116"/>
      <c r="NJM56" s="1116"/>
      <c r="NJN56" s="1116"/>
      <c r="NJO56" s="1116"/>
      <c r="NJP56" s="1116"/>
      <c r="NJQ56" s="1116"/>
      <c r="NJR56" s="1116"/>
      <c r="NJS56" s="1116"/>
      <c r="NJT56" s="1116"/>
      <c r="NJU56" s="1116"/>
      <c r="NJV56" s="1116"/>
      <c r="NJW56" s="1116"/>
      <c r="NJX56" s="1116"/>
      <c r="NJY56" s="1116"/>
      <c r="NJZ56" s="1116"/>
      <c r="NKA56" s="1116"/>
      <c r="NKB56" s="1116"/>
      <c r="NKC56" s="1116"/>
      <c r="NKD56" s="1116"/>
      <c r="NKE56" s="1116"/>
      <c r="NKF56" s="1116"/>
      <c r="NKG56" s="1116"/>
      <c r="NKH56" s="1116"/>
      <c r="NKI56" s="1116"/>
      <c r="NKJ56" s="1116"/>
      <c r="NKK56" s="1116"/>
      <c r="NKL56" s="1116"/>
      <c r="NKM56" s="1116"/>
      <c r="NKN56" s="1116"/>
      <c r="NKO56" s="1116"/>
      <c r="NKP56" s="1116"/>
      <c r="NKQ56" s="1116"/>
      <c r="NKR56" s="1116"/>
      <c r="NKS56" s="1116"/>
      <c r="NKT56" s="1116"/>
      <c r="NKU56" s="1116"/>
      <c r="NKV56" s="1116"/>
      <c r="NKW56" s="1116"/>
      <c r="NKX56" s="1116"/>
      <c r="NKY56" s="1116"/>
      <c r="NKZ56" s="1116"/>
      <c r="NLA56" s="1116"/>
      <c r="NLB56" s="1116"/>
      <c r="NLC56" s="1116"/>
      <c r="NLD56" s="1116"/>
      <c r="NLE56" s="1116"/>
      <c r="NLF56" s="1116"/>
      <c r="NLG56" s="1116"/>
      <c r="NLH56" s="1116"/>
      <c r="NLI56" s="1116"/>
      <c r="NLJ56" s="1116"/>
      <c r="NLK56" s="1116"/>
      <c r="NLL56" s="1116"/>
      <c r="NLM56" s="1116"/>
      <c r="NLN56" s="1116"/>
      <c r="NLO56" s="1116"/>
      <c r="NLP56" s="1116"/>
      <c r="NLQ56" s="1116"/>
      <c r="NLR56" s="1116"/>
      <c r="NLS56" s="1116"/>
      <c r="NLT56" s="1116"/>
      <c r="NLU56" s="1116"/>
      <c r="NLV56" s="1116"/>
      <c r="NLW56" s="1116"/>
      <c r="NLX56" s="1116"/>
      <c r="NLY56" s="1116"/>
      <c r="NLZ56" s="1116"/>
      <c r="NMA56" s="1116"/>
      <c r="NMB56" s="1116"/>
      <c r="NMC56" s="1116"/>
      <c r="NMD56" s="1116"/>
      <c r="NME56" s="1116"/>
      <c r="NMF56" s="1116"/>
      <c r="NMG56" s="1116"/>
      <c r="NMH56" s="1116"/>
      <c r="NMI56" s="1116"/>
      <c r="NMJ56" s="1116"/>
      <c r="NMK56" s="1116"/>
      <c r="NML56" s="1116"/>
      <c r="NMM56" s="1116"/>
      <c r="NMN56" s="1116"/>
      <c r="NMO56" s="1116"/>
      <c r="NMP56" s="1116"/>
      <c r="NMQ56" s="1116"/>
      <c r="NMR56" s="1116"/>
      <c r="NMS56" s="1116"/>
      <c r="NMT56" s="1116"/>
      <c r="NMU56" s="1116"/>
      <c r="NMV56" s="1116"/>
      <c r="NMW56" s="1116"/>
      <c r="NMX56" s="1116"/>
      <c r="NMY56" s="1116"/>
      <c r="NMZ56" s="1116"/>
      <c r="NNA56" s="1116"/>
      <c r="NNB56" s="1116"/>
      <c r="NNC56" s="1116"/>
      <c r="NND56" s="1116"/>
      <c r="NNE56" s="1116"/>
      <c r="NNF56" s="1116"/>
      <c r="NNG56" s="1116"/>
      <c r="NNH56" s="1116"/>
      <c r="NNI56" s="1116"/>
      <c r="NNJ56" s="1116"/>
      <c r="NNK56" s="1116"/>
      <c r="NNL56" s="1116"/>
      <c r="NNM56" s="1116"/>
      <c r="NNN56" s="1116"/>
      <c r="NNO56" s="1116"/>
      <c r="NNP56" s="1116"/>
      <c r="NNQ56" s="1116"/>
      <c r="NNR56" s="1116"/>
      <c r="NNS56" s="1116"/>
      <c r="NNT56" s="1116"/>
      <c r="NNU56" s="1116"/>
      <c r="NNV56" s="1116"/>
      <c r="NNW56" s="1116"/>
      <c r="NNX56" s="1116"/>
      <c r="NNY56" s="1116"/>
      <c r="NNZ56" s="1116"/>
      <c r="NOA56" s="1116"/>
      <c r="NOB56" s="1116"/>
      <c r="NOC56" s="1116"/>
      <c r="NOD56" s="1116"/>
      <c r="NOE56" s="1116"/>
      <c r="NOF56" s="1116"/>
      <c r="NOG56" s="1116"/>
      <c r="NOH56" s="1116"/>
      <c r="NOI56" s="1116"/>
      <c r="NOJ56" s="1116"/>
      <c r="NOK56" s="1116"/>
      <c r="NOL56" s="1116"/>
      <c r="NOM56" s="1116"/>
      <c r="NON56" s="1116"/>
      <c r="NOO56" s="1116"/>
      <c r="NOP56" s="1116"/>
      <c r="NOQ56" s="1116"/>
      <c r="NOR56" s="1116"/>
      <c r="NOS56" s="1116"/>
      <c r="NOT56" s="1116"/>
      <c r="NOU56" s="1116"/>
      <c r="NOV56" s="1116"/>
      <c r="NOW56" s="1116"/>
      <c r="NOX56" s="1116"/>
      <c r="NOY56" s="1116"/>
      <c r="NOZ56" s="1116"/>
      <c r="NPA56" s="1116"/>
      <c r="NPB56" s="1116"/>
      <c r="NPC56" s="1116"/>
      <c r="NPD56" s="1116"/>
      <c r="NPE56" s="1116"/>
      <c r="NPF56" s="1116"/>
      <c r="NPG56" s="1116"/>
      <c r="NPH56" s="1116"/>
      <c r="NPI56" s="1116"/>
      <c r="NPJ56" s="1116"/>
      <c r="NPK56" s="1116"/>
      <c r="NPL56" s="1116"/>
      <c r="NPM56" s="1116"/>
      <c r="NPN56" s="1116"/>
      <c r="NPO56" s="1116"/>
      <c r="NPP56" s="1116"/>
      <c r="NPQ56" s="1116"/>
      <c r="NPR56" s="1116"/>
      <c r="NPS56" s="1116"/>
      <c r="NPT56" s="1116"/>
      <c r="NPU56" s="1116"/>
      <c r="NPV56" s="1116"/>
      <c r="NPW56" s="1116"/>
      <c r="NPX56" s="1116"/>
      <c r="NPY56" s="1116"/>
      <c r="NPZ56" s="1116"/>
      <c r="NQA56" s="1116"/>
      <c r="NQB56" s="1116"/>
      <c r="NQC56" s="1116"/>
      <c r="NQD56" s="1116"/>
      <c r="NQE56" s="1116"/>
      <c r="NQF56" s="1116"/>
      <c r="NQG56" s="1116"/>
      <c r="NQH56" s="1116"/>
      <c r="NQI56" s="1116"/>
      <c r="NQJ56" s="1116"/>
      <c r="NQK56" s="1116"/>
      <c r="NQL56" s="1116"/>
      <c r="NQM56" s="1116"/>
      <c r="NQN56" s="1116"/>
      <c r="NQO56" s="1116"/>
      <c r="NQP56" s="1116"/>
      <c r="NQQ56" s="1116"/>
      <c r="NQR56" s="1116"/>
      <c r="NQS56" s="1116"/>
      <c r="NQT56" s="1116"/>
      <c r="NQU56" s="1116"/>
      <c r="NQV56" s="1116"/>
      <c r="NQW56" s="1116"/>
      <c r="NQX56" s="1116"/>
      <c r="NQY56" s="1116"/>
      <c r="NQZ56" s="1116"/>
      <c r="NRA56" s="1116"/>
      <c r="NRB56" s="1116"/>
      <c r="NRC56" s="1116"/>
      <c r="NRD56" s="1116"/>
      <c r="NRE56" s="1116"/>
      <c r="NRF56" s="1116"/>
      <c r="NRG56" s="1116"/>
      <c r="NRH56" s="1116"/>
      <c r="NRI56" s="1116"/>
      <c r="NRJ56" s="1116"/>
      <c r="NRK56" s="1116"/>
      <c r="NRL56" s="1116"/>
      <c r="NRM56" s="1116"/>
      <c r="NRN56" s="1116"/>
      <c r="NRO56" s="1116"/>
      <c r="NRP56" s="1116"/>
      <c r="NRQ56" s="1116"/>
      <c r="NRR56" s="1116"/>
      <c r="NRS56" s="1116"/>
      <c r="NRT56" s="1116"/>
      <c r="NRU56" s="1116"/>
      <c r="NRV56" s="1116"/>
      <c r="NRW56" s="1116"/>
      <c r="NRX56" s="1116"/>
      <c r="NRY56" s="1116"/>
      <c r="NRZ56" s="1116"/>
      <c r="NSA56" s="1116"/>
      <c r="NSB56" s="1116"/>
      <c r="NSC56" s="1116"/>
      <c r="NSD56" s="1116"/>
      <c r="NSE56" s="1116"/>
      <c r="NSF56" s="1116"/>
      <c r="NSG56" s="1116"/>
      <c r="NSH56" s="1116"/>
      <c r="NSI56" s="1116"/>
      <c r="NSJ56" s="1116"/>
      <c r="NSK56" s="1116"/>
      <c r="NSL56" s="1116"/>
      <c r="NSM56" s="1116"/>
      <c r="NSN56" s="1116"/>
      <c r="NSO56" s="1116"/>
      <c r="NSP56" s="1116"/>
      <c r="NSQ56" s="1116"/>
      <c r="NSR56" s="1116"/>
      <c r="NSS56" s="1116"/>
      <c r="NST56" s="1116"/>
      <c r="NSU56" s="1116"/>
      <c r="NSV56" s="1116"/>
      <c r="NSW56" s="1116"/>
      <c r="NSX56" s="1116"/>
      <c r="NSY56" s="1116"/>
      <c r="NSZ56" s="1116"/>
      <c r="NTA56" s="1116"/>
      <c r="NTB56" s="1116"/>
      <c r="NTC56" s="1116"/>
      <c r="NTD56" s="1116"/>
      <c r="NTE56" s="1116"/>
      <c r="NTF56" s="1116"/>
      <c r="NTG56" s="1116"/>
      <c r="NTH56" s="1116"/>
      <c r="NTI56" s="1116"/>
      <c r="NTJ56" s="1116"/>
      <c r="NTK56" s="1116"/>
      <c r="NTL56" s="1116"/>
      <c r="NTM56" s="1116"/>
      <c r="NTN56" s="1116"/>
      <c r="NTO56" s="1116"/>
      <c r="NTP56" s="1116"/>
      <c r="NTQ56" s="1116"/>
      <c r="NTR56" s="1116"/>
      <c r="NTS56" s="1116"/>
      <c r="NTT56" s="1116"/>
      <c r="NTU56" s="1116"/>
      <c r="NTV56" s="1116"/>
      <c r="NTW56" s="1116"/>
      <c r="NTX56" s="1116"/>
      <c r="NTY56" s="1116"/>
      <c r="NTZ56" s="1116"/>
      <c r="NUA56" s="1116"/>
      <c r="NUB56" s="1116"/>
      <c r="NUC56" s="1116"/>
      <c r="NUD56" s="1116"/>
      <c r="NUE56" s="1116"/>
      <c r="NUF56" s="1116"/>
      <c r="NUG56" s="1116"/>
      <c r="NUH56" s="1116"/>
      <c r="NUI56" s="1116"/>
      <c r="NUJ56" s="1116"/>
      <c r="NUK56" s="1116"/>
      <c r="NUL56" s="1116"/>
      <c r="NUM56" s="1116"/>
      <c r="NUN56" s="1116"/>
      <c r="NUO56" s="1116"/>
      <c r="NUP56" s="1116"/>
      <c r="NUQ56" s="1116"/>
      <c r="NUR56" s="1116"/>
      <c r="NUS56" s="1116"/>
      <c r="NUT56" s="1116"/>
      <c r="NUU56" s="1116"/>
      <c r="NUV56" s="1116"/>
      <c r="NUW56" s="1116"/>
      <c r="NUX56" s="1116"/>
      <c r="NUY56" s="1116"/>
      <c r="NUZ56" s="1116"/>
      <c r="NVA56" s="1116"/>
      <c r="NVB56" s="1116"/>
      <c r="NVC56" s="1116"/>
      <c r="NVD56" s="1116"/>
      <c r="NVE56" s="1116"/>
      <c r="NVF56" s="1116"/>
      <c r="NVG56" s="1116"/>
      <c r="NVH56" s="1116"/>
      <c r="NVI56" s="1116"/>
      <c r="NVJ56" s="1116"/>
      <c r="NVK56" s="1116"/>
      <c r="NVL56" s="1116"/>
      <c r="NVM56" s="1116"/>
      <c r="NVN56" s="1116"/>
      <c r="NVO56" s="1116"/>
      <c r="NVP56" s="1116"/>
      <c r="NVQ56" s="1116"/>
      <c r="NVR56" s="1116"/>
      <c r="NVS56" s="1116"/>
      <c r="NVT56" s="1116"/>
      <c r="NVU56" s="1116"/>
      <c r="NVV56" s="1116"/>
      <c r="NVW56" s="1116"/>
      <c r="NVX56" s="1116"/>
      <c r="NVY56" s="1116"/>
      <c r="NVZ56" s="1116"/>
      <c r="NWA56" s="1116"/>
      <c r="NWB56" s="1116"/>
      <c r="NWC56" s="1116"/>
      <c r="NWD56" s="1116"/>
      <c r="NWE56" s="1116"/>
      <c r="NWF56" s="1116"/>
      <c r="NWG56" s="1116"/>
      <c r="NWH56" s="1116"/>
      <c r="NWI56" s="1116"/>
      <c r="NWJ56" s="1116"/>
      <c r="NWK56" s="1116"/>
      <c r="NWL56" s="1116"/>
      <c r="NWM56" s="1116"/>
      <c r="NWN56" s="1116"/>
      <c r="NWO56" s="1116"/>
      <c r="NWP56" s="1116"/>
      <c r="NWQ56" s="1116"/>
      <c r="NWR56" s="1116"/>
      <c r="NWS56" s="1116"/>
      <c r="NWT56" s="1116"/>
      <c r="NWU56" s="1116"/>
      <c r="NWV56" s="1116"/>
      <c r="NWW56" s="1116"/>
      <c r="NWX56" s="1116"/>
      <c r="NWY56" s="1116"/>
      <c r="NWZ56" s="1116"/>
      <c r="NXA56" s="1116"/>
      <c r="NXB56" s="1116"/>
      <c r="NXC56" s="1116"/>
      <c r="NXD56" s="1116"/>
      <c r="NXE56" s="1116"/>
      <c r="NXF56" s="1116"/>
      <c r="NXG56" s="1116"/>
      <c r="NXH56" s="1116"/>
      <c r="NXI56" s="1116"/>
      <c r="NXJ56" s="1116"/>
      <c r="NXK56" s="1116"/>
      <c r="NXL56" s="1116"/>
      <c r="NXM56" s="1116"/>
      <c r="NXN56" s="1116"/>
      <c r="NXO56" s="1116"/>
      <c r="NXP56" s="1116"/>
      <c r="NXQ56" s="1116"/>
      <c r="NXR56" s="1116"/>
      <c r="NXS56" s="1116"/>
      <c r="NXT56" s="1116"/>
      <c r="NXU56" s="1116"/>
      <c r="NXV56" s="1116"/>
      <c r="NXW56" s="1116"/>
      <c r="NXX56" s="1116"/>
      <c r="NXY56" s="1116"/>
      <c r="NXZ56" s="1116"/>
      <c r="NYA56" s="1116"/>
      <c r="NYB56" s="1116"/>
      <c r="NYC56" s="1116"/>
      <c r="NYD56" s="1116"/>
      <c r="NYE56" s="1116"/>
      <c r="NYF56" s="1116"/>
      <c r="NYG56" s="1116"/>
      <c r="NYH56" s="1116"/>
      <c r="NYI56" s="1116"/>
      <c r="NYJ56" s="1116"/>
      <c r="NYK56" s="1116"/>
      <c r="NYL56" s="1116"/>
      <c r="NYM56" s="1116"/>
      <c r="NYN56" s="1116"/>
      <c r="NYO56" s="1116"/>
      <c r="NYP56" s="1116"/>
      <c r="NYQ56" s="1116"/>
      <c r="NYR56" s="1116"/>
      <c r="NYS56" s="1116"/>
      <c r="NYT56" s="1116"/>
      <c r="NYU56" s="1116"/>
      <c r="NYV56" s="1116"/>
      <c r="NYW56" s="1116"/>
      <c r="NYX56" s="1116"/>
      <c r="NYY56" s="1116"/>
      <c r="NYZ56" s="1116"/>
      <c r="NZA56" s="1116"/>
      <c r="NZB56" s="1116"/>
      <c r="NZC56" s="1116"/>
      <c r="NZD56" s="1116"/>
      <c r="NZE56" s="1116"/>
      <c r="NZF56" s="1116"/>
      <c r="NZG56" s="1116"/>
      <c r="NZH56" s="1116"/>
      <c r="NZI56" s="1116"/>
      <c r="NZJ56" s="1116"/>
      <c r="NZK56" s="1116"/>
      <c r="NZL56" s="1116"/>
      <c r="NZM56" s="1116"/>
      <c r="NZN56" s="1116"/>
      <c r="NZO56" s="1116"/>
      <c r="NZP56" s="1116"/>
      <c r="NZQ56" s="1116"/>
      <c r="NZR56" s="1116"/>
      <c r="NZS56" s="1116"/>
      <c r="NZT56" s="1116"/>
      <c r="NZU56" s="1116"/>
      <c r="NZV56" s="1116"/>
      <c r="NZW56" s="1116"/>
      <c r="NZX56" s="1116"/>
      <c r="NZY56" s="1116"/>
      <c r="NZZ56" s="1116"/>
      <c r="OAA56" s="1116"/>
      <c r="OAB56" s="1116"/>
      <c r="OAC56" s="1116"/>
      <c r="OAD56" s="1116"/>
      <c r="OAE56" s="1116"/>
      <c r="OAF56" s="1116"/>
      <c r="OAG56" s="1116"/>
      <c r="OAH56" s="1116"/>
      <c r="OAI56" s="1116"/>
      <c r="OAJ56" s="1116"/>
      <c r="OAK56" s="1116"/>
      <c r="OAL56" s="1116"/>
      <c r="OAM56" s="1116"/>
      <c r="OAN56" s="1116"/>
      <c r="OAO56" s="1116"/>
      <c r="OAP56" s="1116"/>
      <c r="OAQ56" s="1116"/>
      <c r="OAR56" s="1116"/>
      <c r="OAS56" s="1116"/>
      <c r="OAT56" s="1116"/>
      <c r="OAU56" s="1116"/>
      <c r="OAV56" s="1116"/>
      <c r="OAW56" s="1116"/>
      <c r="OAX56" s="1116"/>
      <c r="OAY56" s="1116"/>
      <c r="OAZ56" s="1116"/>
      <c r="OBA56" s="1116"/>
      <c r="OBB56" s="1116"/>
      <c r="OBC56" s="1116"/>
      <c r="OBD56" s="1116"/>
      <c r="OBE56" s="1116"/>
      <c r="OBF56" s="1116"/>
      <c r="OBG56" s="1116"/>
      <c r="OBH56" s="1116"/>
      <c r="OBI56" s="1116"/>
      <c r="OBJ56" s="1116"/>
      <c r="OBK56" s="1116"/>
      <c r="OBL56" s="1116"/>
      <c r="OBM56" s="1116"/>
      <c r="OBN56" s="1116"/>
      <c r="OBO56" s="1116"/>
      <c r="OBP56" s="1116"/>
      <c r="OBQ56" s="1116"/>
      <c r="OBR56" s="1116"/>
      <c r="OBS56" s="1116"/>
      <c r="OBT56" s="1116"/>
      <c r="OBU56" s="1116"/>
      <c r="OBV56" s="1116"/>
      <c r="OBW56" s="1116"/>
      <c r="OBX56" s="1116"/>
      <c r="OBY56" s="1116"/>
      <c r="OBZ56" s="1116"/>
      <c r="OCA56" s="1116"/>
      <c r="OCB56" s="1116"/>
      <c r="OCC56" s="1116"/>
      <c r="OCD56" s="1116"/>
      <c r="OCE56" s="1116"/>
      <c r="OCF56" s="1116"/>
      <c r="OCG56" s="1116"/>
      <c r="OCH56" s="1116"/>
      <c r="OCI56" s="1116"/>
      <c r="OCJ56" s="1116"/>
      <c r="OCK56" s="1116"/>
      <c r="OCL56" s="1116"/>
      <c r="OCM56" s="1116"/>
      <c r="OCN56" s="1116"/>
      <c r="OCO56" s="1116"/>
      <c r="OCP56" s="1116"/>
      <c r="OCQ56" s="1116"/>
      <c r="OCR56" s="1116"/>
      <c r="OCS56" s="1116"/>
      <c r="OCT56" s="1116"/>
      <c r="OCU56" s="1116"/>
      <c r="OCV56" s="1116"/>
      <c r="OCW56" s="1116"/>
      <c r="OCX56" s="1116"/>
      <c r="OCY56" s="1116"/>
      <c r="OCZ56" s="1116"/>
      <c r="ODA56" s="1116"/>
      <c r="ODB56" s="1116"/>
      <c r="ODC56" s="1116"/>
      <c r="ODD56" s="1116"/>
      <c r="ODE56" s="1116"/>
      <c r="ODF56" s="1116"/>
      <c r="ODG56" s="1116"/>
      <c r="ODH56" s="1116"/>
      <c r="ODI56" s="1116"/>
      <c r="ODJ56" s="1116"/>
      <c r="ODK56" s="1116"/>
      <c r="ODL56" s="1116"/>
      <c r="ODM56" s="1116"/>
      <c r="ODN56" s="1116"/>
      <c r="ODO56" s="1116"/>
      <c r="ODP56" s="1116"/>
      <c r="ODQ56" s="1116"/>
      <c r="ODR56" s="1116"/>
      <c r="ODS56" s="1116"/>
      <c r="ODT56" s="1116"/>
      <c r="ODU56" s="1116"/>
      <c r="ODV56" s="1116"/>
      <c r="ODW56" s="1116"/>
      <c r="ODX56" s="1116"/>
      <c r="ODY56" s="1116"/>
      <c r="ODZ56" s="1116"/>
      <c r="OEA56" s="1116"/>
      <c r="OEB56" s="1116"/>
      <c r="OEC56" s="1116"/>
      <c r="OED56" s="1116"/>
      <c r="OEE56" s="1116"/>
      <c r="OEF56" s="1116"/>
      <c r="OEG56" s="1116"/>
      <c r="OEH56" s="1116"/>
      <c r="OEI56" s="1116"/>
      <c r="OEJ56" s="1116"/>
      <c r="OEK56" s="1116"/>
      <c r="OEL56" s="1116"/>
      <c r="OEM56" s="1116"/>
      <c r="OEN56" s="1116"/>
      <c r="OEO56" s="1116"/>
      <c r="OEP56" s="1116"/>
      <c r="OEQ56" s="1116"/>
      <c r="OER56" s="1116"/>
      <c r="OES56" s="1116"/>
      <c r="OET56" s="1116"/>
      <c r="OEU56" s="1116"/>
      <c r="OEV56" s="1116"/>
      <c r="OEW56" s="1116"/>
      <c r="OEX56" s="1116"/>
      <c r="OEY56" s="1116"/>
      <c r="OEZ56" s="1116"/>
      <c r="OFA56" s="1116"/>
      <c r="OFB56" s="1116"/>
      <c r="OFC56" s="1116"/>
      <c r="OFD56" s="1116"/>
      <c r="OFE56" s="1116"/>
      <c r="OFF56" s="1116"/>
      <c r="OFG56" s="1116"/>
      <c r="OFH56" s="1116"/>
      <c r="OFI56" s="1116"/>
      <c r="OFJ56" s="1116"/>
      <c r="OFK56" s="1116"/>
      <c r="OFL56" s="1116"/>
      <c r="OFM56" s="1116"/>
      <c r="OFN56" s="1116"/>
      <c r="OFO56" s="1116"/>
      <c r="OFP56" s="1116"/>
      <c r="OFQ56" s="1116"/>
      <c r="OFR56" s="1116"/>
      <c r="OFS56" s="1116"/>
      <c r="OFT56" s="1116"/>
      <c r="OFU56" s="1116"/>
      <c r="OFV56" s="1116"/>
      <c r="OFW56" s="1116"/>
      <c r="OFX56" s="1116"/>
      <c r="OFY56" s="1116"/>
      <c r="OFZ56" s="1116"/>
      <c r="OGA56" s="1116"/>
      <c r="OGB56" s="1116"/>
      <c r="OGC56" s="1116"/>
      <c r="OGD56" s="1116"/>
      <c r="OGE56" s="1116"/>
      <c r="OGF56" s="1116"/>
      <c r="OGG56" s="1116"/>
      <c r="OGH56" s="1116"/>
      <c r="OGI56" s="1116"/>
      <c r="OGJ56" s="1116"/>
      <c r="OGK56" s="1116"/>
      <c r="OGL56" s="1116"/>
      <c r="OGM56" s="1116"/>
      <c r="OGN56" s="1116"/>
      <c r="OGO56" s="1116"/>
      <c r="OGP56" s="1116"/>
      <c r="OGQ56" s="1116"/>
      <c r="OGR56" s="1116"/>
      <c r="OGS56" s="1116"/>
      <c r="OGT56" s="1116"/>
      <c r="OGU56" s="1116"/>
      <c r="OGV56" s="1116"/>
      <c r="OGW56" s="1116"/>
      <c r="OGX56" s="1116"/>
      <c r="OGY56" s="1116"/>
      <c r="OGZ56" s="1116"/>
      <c r="OHA56" s="1116"/>
      <c r="OHB56" s="1116"/>
      <c r="OHC56" s="1116"/>
      <c r="OHD56" s="1116"/>
      <c r="OHE56" s="1116"/>
      <c r="OHF56" s="1116"/>
      <c r="OHG56" s="1116"/>
      <c r="OHH56" s="1116"/>
      <c r="OHI56" s="1116"/>
      <c r="OHJ56" s="1116"/>
      <c r="OHK56" s="1116"/>
      <c r="OHL56" s="1116"/>
      <c r="OHM56" s="1116"/>
      <c r="OHN56" s="1116"/>
      <c r="OHO56" s="1116"/>
      <c r="OHP56" s="1116"/>
      <c r="OHQ56" s="1116"/>
      <c r="OHR56" s="1116"/>
      <c r="OHS56" s="1116"/>
      <c r="OHT56" s="1116"/>
      <c r="OHU56" s="1116"/>
      <c r="OHV56" s="1116"/>
      <c r="OHW56" s="1116"/>
      <c r="OHX56" s="1116"/>
      <c r="OHY56" s="1116"/>
      <c r="OHZ56" s="1116"/>
      <c r="OIA56" s="1116"/>
      <c r="OIB56" s="1116"/>
      <c r="OIC56" s="1116"/>
      <c r="OID56" s="1116"/>
      <c r="OIE56" s="1116"/>
      <c r="OIF56" s="1116"/>
      <c r="OIG56" s="1116"/>
      <c r="OIH56" s="1116"/>
      <c r="OII56" s="1116"/>
      <c r="OIJ56" s="1116"/>
      <c r="OIK56" s="1116"/>
      <c r="OIL56" s="1116"/>
      <c r="OIM56" s="1116"/>
      <c r="OIN56" s="1116"/>
      <c r="OIO56" s="1116"/>
      <c r="OIP56" s="1116"/>
      <c r="OIQ56" s="1116"/>
      <c r="OIR56" s="1116"/>
      <c r="OIS56" s="1116"/>
      <c r="OIT56" s="1116"/>
      <c r="OIU56" s="1116"/>
      <c r="OIV56" s="1116"/>
      <c r="OIW56" s="1116"/>
      <c r="OIX56" s="1116"/>
      <c r="OIY56" s="1116"/>
      <c r="OIZ56" s="1116"/>
      <c r="OJA56" s="1116"/>
      <c r="OJB56" s="1116"/>
      <c r="OJC56" s="1116"/>
      <c r="OJD56" s="1116"/>
      <c r="OJE56" s="1116"/>
      <c r="OJF56" s="1116"/>
      <c r="OJG56" s="1116"/>
      <c r="OJH56" s="1116"/>
      <c r="OJI56" s="1116"/>
      <c r="OJJ56" s="1116"/>
      <c r="OJK56" s="1116"/>
      <c r="OJL56" s="1116"/>
      <c r="OJM56" s="1116"/>
      <c r="OJN56" s="1116"/>
      <c r="OJO56" s="1116"/>
      <c r="OJP56" s="1116"/>
      <c r="OJQ56" s="1116"/>
      <c r="OJR56" s="1116"/>
      <c r="OJS56" s="1116"/>
      <c r="OJT56" s="1116"/>
      <c r="OJU56" s="1116"/>
      <c r="OJV56" s="1116"/>
      <c r="OJW56" s="1116"/>
      <c r="OJX56" s="1116"/>
      <c r="OJY56" s="1116"/>
      <c r="OJZ56" s="1116"/>
      <c r="OKA56" s="1116"/>
      <c r="OKB56" s="1116"/>
      <c r="OKC56" s="1116"/>
      <c r="OKD56" s="1116"/>
      <c r="OKE56" s="1116"/>
      <c r="OKF56" s="1116"/>
      <c r="OKG56" s="1116"/>
      <c r="OKH56" s="1116"/>
      <c r="OKI56" s="1116"/>
      <c r="OKJ56" s="1116"/>
      <c r="OKK56" s="1116"/>
      <c r="OKL56" s="1116"/>
      <c r="OKM56" s="1116"/>
      <c r="OKN56" s="1116"/>
      <c r="OKO56" s="1116"/>
      <c r="OKP56" s="1116"/>
      <c r="OKQ56" s="1116"/>
      <c r="OKR56" s="1116"/>
      <c r="OKS56" s="1116"/>
      <c r="OKT56" s="1116"/>
      <c r="OKU56" s="1116"/>
      <c r="OKV56" s="1116"/>
      <c r="OKW56" s="1116"/>
      <c r="OKX56" s="1116"/>
      <c r="OKY56" s="1116"/>
      <c r="OKZ56" s="1116"/>
      <c r="OLA56" s="1116"/>
      <c r="OLB56" s="1116"/>
      <c r="OLC56" s="1116"/>
      <c r="OLD56" s="1116"/>
      <c r="OLE56" s="1116"/>
      <c r="OLF56" s="1116"/>
      <c r="OLG56" s="1116"/>
      <c r="OLH56" s="1116"/>
      <c r="OLI56" s="1116"/>
      <c r="OLJ56" s="1116"/>
      <c r="OLK56" s="1116"/>
      <c r="OLL56" s="1116"/>
      <c r="OLM56" s="1116"/>
      <c r="OLN56" s="1116"/>
      <c r="OLO56" s="1116"/>
      <c r="OLP56" s="1116"/>
      <c r="OLQ56" s="1116"/>
      <c r="OLR56" s="1116"/>
      <c r="OLS56" s="1116"/>
      <c r="OLT56" s="1116"/>
      <c r="OLU56" s="1116"/>
      <c r="OLV56" s="1116"/>
      <c r="OLW56" s="1116"/>
      <c r="OLX56" s="1116"/>
      <c r="OLY56" s="1116"/>
      <c r="OLZ56" s="1116"/>
      <c r="OMA56" s="1116"/>
      <c r="OMB56" s="1116"/>
      <c r="OMC56" s="1116"/>
      <c r="OMD56" s="1116"/>
      <c r="OME56" s="1116"/>
      <c r="OMF56" s="1116"/>
      <c r="OMG56" s="1116"/>
      <c r="OMH56" s="1116"/>
      <c r="OMI56" s="1116"/>
      <c r="OMJ56" s="1116"/>
      <c r="OMK56" s="1116"/>
      <c r="OML56" s="1116"/>
      <c r="OMM56" s="1116"/>
      <c r="OMN56" s="1116"/>
      <c r="OMO56" s="1116"/>
      <c r="OMP56" s="1116"/>
      <c r="OMQ56" s="1116"/>
      <c r="OMR56" s="1116"/>
      <c r="OMS56" s="1116"/>
      <c r="OMT56" s="1116"/>
      <c r="OMU56" s="1116"/>
      <c r="OMV56" s="1116"/>
      <c r="OMW56" s="1116"/>
      <c r="OMX56" s="1116"/>
      <c r="OMY56" s="1116"/>
      <c r="OMZ56" s="1116"/>
      <c r="ONA56" s="1116"/>
      <c r="ONB56" s="1116"/>
      <c r="ONC56" s="1116"/>
      <c r="OND56" s="1116"/>
      <c r="ONE56" s="1116"/>
      <c r="ONF56" s="1116"/>
      <c r="ONG56" s="1116"/>
      <c r="ONH56" s="1116"/>
      <c r="ONI56" s="1116"/>
      <c r="ONJ56" s="1116"/>
      <c r="ONK56" s="1116"/>
      <c r="ONL56" s="1116"/>
      <c r="ONM56" s="1116"/>
      <c r="ONN56" s="1116"/>
      <c r="ONO56" s="1116"/>
      <c r="ONP56" s="1116"/>
      <c r="ONQ56" s="1116"/>
      <c r="ONR56" s="1116"/>
      <c r="ONS56" s="1116"/>
      <c r="ONT56" s="1116"/>
      <c r="ONU56" s="1116"/>
      <c r="ONV56" s="1116"/>
      <c r="ONW56" s="1116"/>
      <c r="ONX56" s="1116"/>
      <c r="ONY56" s="1116"/>
      <c r="ONZ56" s="1116"/>
      <c r="OOA56" s="1116"/>
      <c r="OOB56" s="1116"/>
      <c r="OOC56" s="1116"/>
      <c r="OOD56" s="1116"/>
      <c r="OOE56" s="1116"/>
      <c r="OOF56" s="1116"/>
      <c r="OOG56" s="1116"/>
      <c r="OOH56" s="1116"/>
      <c r="OOI56" s="1116"/>
      <c r="OOJ56" s="1116"/>
      <c r="OOK56" s="1116"/>
      <c r="OOL56" s="1116"/>
      <c r="OOM56" s="1116"/>
      <c r="OON56" s="1116"/>
      <c r="OOO56" s="1116"/>
      <c r="OOP56" s="1116"/>
      <c r="OOQ56" s="1116"/>
      <c r="OOR56" s="1116"/>
      <c r="OOS56" s="1116"/>
      <c r="OOT56" s="1116"/>
      <c r="OOU56" s="1116"/>
      <c r="OOV56" s="1116"/>
      <c r="OOW56" s="1116"/>
      <c r="OOX56" s="1116"/>
      <c r="OOY56" s="1116"/>
      <c r="OOZ56" s="1116"/>
      <c r="OPA56" s="1116"/>
      <c r="OPB56" s="1116"/>
      <c r="OPC56" s="1116"/>
      <c r="OPD56" s="1116"/>
      <c r="OPE56" s="1116"/>
      <c r="OPF56" s="1116"/>
      <c r="OPG56" s="1116"/>
      <c r="OPH56" s="1116"/>
      <c r="OPI56" s="1116"/>
      <c r="OPJ56" s="1116"/>
      <c r="OPK56" s="1116"/>
      <c r="OPL56" s="1116"/>
      <c r="OPM56" s="1116"/>
      <c r="OPN56" s="1116"/>
      <c r="OPO56" s="1116"/>
      <c r="OPP56" s="1116"/>
      <c r="OPQ56" s="1116"/>
      <c r="OPR56" s="1116"/>
      <c r="OPS56" s="1116"/>
      <c r="OPT56" s="1116"/>
      <c r="OPU56" s="1116"/>
      <c r="OPV56" s="1116"/>
      <c r="OPW56" s="1116"/>
      <c r="OPX56" s="1116"/>
      <c r="OPY56" s="1116"/>
      <c r="OPZ56" s="1116"/>
      <c r="OQA56" s="1116"/>
      <c r="OQB56" s="1116"/>
      <c r="OQC56" s="1116"/>
      <c r="OQD56" s="1116"/>
      <c r="OQE56" s="1116"/>
      <c r="OQF56" s="1116"/>
      <c r="OQG56" s="1116"/>
      <c r="OQH56" s="1116"/>
      <c r="OQI56" s="1116"/>
      <c r="OQJ56" s="1116"/>
      <c r="OQK56" s="1116"/>
      <c r="OQL56" s="1116"/>
      <c r="OQM56" s="1116"/>
      <c r="OQN56" s="1116"/>
      <c r="OQO56" s="1116"/>
      <c r="OQP56" s="1116"/>
      <c r="OQQ56" s="1116"/>
      <c r="OQR56" s="1116"/>
      <c r="OQS56" s="1116"/>
      <c r="OQT56" s="1116"/>
      <c r="OQU56" s="1116"/>
      <c r="OQV56" s="1116"/>
      <c r="OQW56" s="1116"/>
      <c r="OQX56" s="1116"/>
      <c r="OQY56" s="1116"/>
      <c r="OQZ56" s="1116"/>
      <c r="ORA56" s="1116"/>
      <c r="ORB56" s="1116"/>
      <c r="ORC56" s="1116"/>
      <c r="ORD56" s="1116"/>
      <c r="ORE56" s="1116"/>
      <c r="ORF56" s="1116"/>
      <c r="ORG56" s="1116"/>
      <c r="ORH56" s="1116"/>
      <c r="ORI56" s="1116"/>
      <c r="ORJ56" s="1116"/>
      <c r="ORK56" s="1116"/>
      <c r="ORL56" s="1116"/>
      <c r="ORM56" s="1116"/>
      <c r="ORN56" s="1116"/>
      <c r="ORO56" s="1116"/>
      <c r="ORP56" s="1116"/>
      <c r="ORQ56" s="1116"/>
      <c r="ORR56" s="1116"/>
      <c r="ORS56" s="1116"/>
      <c r="ORT56" s="1116"/>
      <c r="ORU56" s="1116"/>
      <c r="ORV56" s="1116"/>
      <c r="ORW56" s="1116"/>
      <c r="ORX56" s="1116"/>
      <c r="ORY56" s="1116"/>
      <c r="ORZ56" s="1116"/>
      <c r="OSA56" s="1116"/>
      <c r="OSB56" s="1116"/>
      <c r="OSC56" s="1116"/>
      <c r="OSD56" s="1116"/>
      <c r="OSE56" s="1116"/>
      <c r="OSF56" s="1116"/>
      <c r="OSG56" s="1116"/>
      <c r="OSH56" s="1116"/>
      <c r="OSI56" s="1116"/>
      <c r="OSJ56" s="1116"/>
      <c r="OSK56" s="1116"/>
      <c r="OSL56" s="1116"/>
      <c r="OSM56" s="1116"/>
      <c r="OSN56" s="1116"/>
      <c r="OSO56" s="1116"/>
      <c r="OSP56" s="1116"/>
      <c r="OSQ56" s="1116"/>
      <c r="OSR56" s="1116"/>
      <c r="OSS56" s="1116"/>
      <c r="OST56" s="1116"/>
      <c r="OSU56" s="1116"/>
      <c r="OSV56" s="1116"/>
      <c r="OSW56" s="1116"/>
      <c r="OSX56" s="1116"/>
      <c r="OSY56" s="1116"/>
      <c r="OSZ56" s="1116"/>
      <c r="OTA56" s="1116"/>
      <c r="OTB56" s="1116"/>
      <c r="OTC56" s="1116"/>
      <c r="OTD56" s="1116"/>
      <c r="OTE56" s="1116"/>
      <c r="OTF56" s="1116"/>
      <c r="OTG56" s="1116"/>
      <c r="OTH56" s="1116"/>
      <c r="OTI56" s="1116"/>
      <c r="OTJ56" s="1116"/>
      <c r="OTK56" s="1116"/>
      <c r="OTL56" s="1116"/>
      <c r="OTM56" s="1116"/>
      <c r="OTN56" s="1116"/>
      <c r="OTO56" s="1116"/>
      <c r="OTP56" s="1116"/>
      <c r="OTQ56" s="1116"/>
      <c r="OTR56" s="1116"/>
      <c r="OTS56" s="1116"/>
      <c r="OTT56" s="1116"/>
      <c r="OTU56" s="1116"/>
      <c r="OTV56" s="1116"/>
      <c r="OTW56" s="1116"/>
      <c r="OTX56" s="1116"/>
      <c r="OTY56" s="1116"/>
      <c r="OTZ56" s="1116"/>
      <c r="OUA56" s="1116"/>
      <c r="OUB56" s="1116"/>
      <c r="OUC56" s="1116"/>
      <c r="OUD56" s="1116"/>
      <c r="OUE56" s="1116"/>
      <c r="OUF56" s="1116"/>
      <c r="OUG56" s="1116"/>
      <c r="OUH56" s="1116"/>
      <c r="OUI56" s="1116"/>
      <c r="OUJ56" s="1116"/>
      <c r="OUK56" s="1116"/>
      <c r="OUL56" s="1116"/>
      <c r="OUM56" s="1116"/>
      <c r="OUN56" s="1116"/>
      <c r="OUO56" s="1116"/>
      <c r="OUP56" s="1116"/>
      <c r="OUQ56" s="1116"/>
      <c r="OUR56" s="1116"/>
      <c r="OUS56" s="1116"/>
      <c r="OUT56" s="1116"/>
      <c r="OUU56" s="1116"/>
      <c r="OUV56" s="1116"/>
      <c r="OUW56" s="1116"/>
      <c r="OUX56" s="1116"/>
      <c r="OUY56" s="1116"/>
      <c r="OUZ56" s="1116"/>
      <c r="OVA56" s="1116"/>
      <c r="OVB56" s="1116"/>
      <c r="OVC56" s="1116"/>
      <c r="OVD56" s="1116"/>
      <c r="OVE56" s="1116"/>
      <c r="OVF56" s="1116"/>
      <c r="OVG56" s="1116"/>
      <c r="OVH56" s="1116"/>
      <c r="OVI56" s="1116"/>
      <c r="OVJ56" s="1116"/>
      <c r="OVK56" s="1116"/>
      <c r="OVL56" s="1116"/>
      <c r="OVM56" s="1116"/>
      <c r="OVN56" s="1116"/>
      <c r="OVO56" s="1116"/>
      <c r="OVP56" s="1116"/>
      <c r="OVQ56" s="1116"/>
      <c r="OVR56" s="1116"/>
      <c r="OVS56" s="1116"/>
      <c r="OVT56" s="1116"/>
      <c r="OVU56" s="1116"/>
      <c r="OVV56" s="1116"/>
      <c r="OVW56" s="1116"/>
      <c r="OVX56" s="1116"/>
      <c r="OVY56" s="1116"/>
      <c r="OVZ56" s="1116"/>
      <c r="OWA56" s="1116"/>
      <c r="OWB56" s="1116"/>
      <c r="OWC56" s="1116"/>
      <c r="OWD56" s="1116"/>
      <c r="OWE56" s="1116"/>
      <c r="OWF56" s="1116"/>
      <c r="OWG56" s="1116"/>
      <c r="OWH56" s="1116"/>
      <c r="OWI56" s="1116"/>
      <c r="OWJ56" s="1116"/>
      <c r="OWK56" s="1116"/>
      <c r="OWL56" s="1116"/>
      <c r="OWM56" s="1116"/>
      <c r="OWN56" s="1116"/>
      <c r="OWO56" s="1116"/>
      <c r="OWP56" s="1116"/>
      <c r="OWQ56" s="1116"/>
      <c r="OWR56" s="1116"/>
      <c r="OWS56" s="1116"/>
      <c r="OWT56" s="1116"/>
      <c r="OWU56" s="1116"/>
      <c r="OWV56" s="1116"/>
      <c r="OWW56" s="1116"/>
      <c r="OWX56" s="1116"/>
      <c r="OWY56" s="1116"/>
      <c r="OWZ56" s="1116"/>
      <c r="OXA56" s="1116"/>
      <c r="OXB56" s="1116"/>
      <c r="OXC56" s="1116"/>
      <c r="OXD56" s="1116"/>
      <c r="OXE56" s="1116"/>
      <c r="OXF56" s="1116"/>
      <c r="OXG56" s="1116"/>
      <c r="OXH56" s="1116"/>
      <c r="OXI56" s="1116"/>
      <c r="OXJ56" s="1116"/>
      <c r="OXK56" s="1116"/>
      <c r="OXL56" s="1116"/>
      <c r="OXM56" s="1116"/>
      <c r="OXN56" s="1116"/>
      <c r="OXO56" s="1116"/>
      <c r="OXP56" s="1116"/>
      <c r="OXQ56" s="1116"/>
      <c r="OXR56" s="1116"/>
      <c r="OXS56" s="1116"/>
      <c r="OXT56" s="1116"/>
      <c r="OXU56" s="1116"/>
      <c r="OXV56" s="1116"/>
      <c r="OXW56" s="1116"/>
      <c r="OXX56" s="1116"/>
      <c r="OXY56" s="1116"/>
      <c r="OXZ56" s="1116"/>
      <c r="OYA56" s="1116"/>
      <c r="OYB56" s="1116"/>
      <c r="OYC56" s="1116"/>
      <c r="OYD56" s="1116"/>
      <c r="OYE56" s="1116"/>
      <c r="OYF56" s="1116"/>
      <c r="OYG56" s="1116"/>
      <c r="OYH56" s="1116"/>
      <c r="OYI56" s="1116"/>
      <c r="OYJ56" s="1116"/>
      <c r="OYK56" s="1116"/>
      <c r="OYL56" s="1116"/>
      <c r="OYM56" s="1116"/>
      <c r="OYN56" s="1116"/>
      <c r="OYO56" s="1116"/>
      <c r="OYP56" s="1116"/>
      <c r="OYQ56" s="1116"/>
      <c r="OYR56" s="1116"/>
      <c r="OYS56" s="1116"/>
      <c r="OYT56" s="1116"/>
      <c r="OYU56" s="1116"/>
      <c r="OYV56" s="1116"/>
      <c r="OYW56" s="1116"/>
      <c r="OYX56" s="1116"/>
      <c r="OYY56" s="1116"/>
      <c r="OYZ56" s="1116"/>
      <c r="OZA56" s="1116"/>
      <c r="OZB56" s="1116"/>
      <c r="OZC56" s="1116"/>
      <c r="OZD56" s="1116"/>
      <c r="OZE56" s="1116"/>
      <c r="OZF56" s="1116"/>
      <c r="OZG56" s="1116"/>
      <c r="OZH56" s="1116"/>
      <c r="OZI56" s="1116"/>
      <c r="OZJ56" s="1116"/>
      <c r="OZK56" s="1116"/>
      <c r="OZL56" s="1116"/>
      <c r="OZM56" s="1116"/>
      <c r="OZN56" s="1116"/>
      <c r="OZO56" s="1116"/>
      <c r="OZP56" s="1116"/>
      <c r="OZQ56" s="1116"/>
      <c r="OZR56" s="1116"/>
      <c r="OZS56" s="1116"/>
      <c r="OZT56" s="1116"/>
      <c r="OZU56" s="1116"/>
      <c r="OZV56" s="1116"/>
      <c r="OZW56" s="1116"/>
      <c r="OZX56" s="1116"/>
      <c r="OZY56" s="1116"/>
      <c r="OZZ56" s="1116"/>
      <c r="PAA56" s="1116"/>
      <c r="PAB56" s="1116"/>
      <c r="PAC56" s="1116"/>
      <c r="PAD56" s="1116"/>
      <c r="PAE56" s="1116"/>
      <c r="PAF56" s="1116"/>
      <c r="PAG56" s="1116"/>
      <c r="PAH56" s="1116"/>
      <c r="PAI56" s="1116"/>
      <c r="PAJ56" s="1116"/>
      <c r="PAK56" s="1116"/>
      <c r="PAL56" s="1116"/>
      <c r="PAM56" s="1116"/>
      <c r="PAN56" s="1116"/>
      <c r="PAO56" s="1116"/>
      <c r="PAP56" s="1116"/>
      <c r="PAQ56" s="1116"/>
      <c r="PAR56" s="1116"/>
      <c r="PAS56" s="1116"/>
      <c r="PAT56" s="1116"/>
      <c r="PAU56" s="1116"/>
      <c r="PAV56" s="1116"/>
      <c r="PAW56" s="1116"/>
      <c r="PAX56" s="1116"/>
      <c r="PAY56" s="1116"/>
      <c r="PAZ56" s="1116"/>
      <c r="PBA56" s="1116"/>
      <c r="PBB56" s="1116"/>
      <c r="PBC56" s="1116"/>
      <c r="PBD56" s="1116"/>
      <c r="PBE56" s="1116"/>
      <c r="PBF56" s="1116"/>
      <c r="PBG56" s="1116"/>
      <c r="PBH56" s="1116"/>
      <c r="PBI56" s="1116"/>
      <c r="PBJ56" s="1116"/>
      <c r="PBK56" s="1116"/>
      <c r="PBL56" s="1116"/>
      <c r="PBM56" s="1116"/>
      <c r="PBN56" s="1116"/>
      <c r="PBO56" s="1116"/>
      <c r="PBP56" s="1116"/>
      <c r="PBQ56" s="1116"/>
      <c r="PBR56" s="1116"/>
      <c r="PBS56" s="1116"/>
      <c r="PBT56" s="1116"/>
      <c r="PBU56" s="1116"/>
      <c r="PBV56" s="1116"/>
      <c r="PBW56" s="1116"/>
      <c r="PBX56" s="1116"/>
      <c r="PBY56" s="1116"/>
      <c r="PBZ56" s="1116"/>
      <c r="PCA56" s="1116"/>
      <c r="PCB56" s="1116"/>
      <c r="PCC56" s="1116"/>
      <c r="PCD56" s="1116"/>
      <c r="PCE56" s="1116"/>
      <c r="PCF56" s="1116"/>
      <c r="PCG56" s="1116"/>
      <c r="PCH56" s="1116"/>
      <c r="PCI56" s="1116"/>
      <c r="PCJ56" s="1116"/>
      <c r="PCK56" s="1116"/>
      <c r="PCL56" s="1116"/>
      <c r="PCM56" s="1116"/>
      <c r="PCN56" s="1116"/>
      <c r="PCO56" s="1116"/>
      <c r="PCP56" s="1116"/>
      <c r="PCQ56" s="1116"/>
      <c r="PCR56" s="1116"/>
      <c r="PCS56" s="1116"/>
      <c r="PCT56" s="1116"/>
      <c r="PCU56" s="1116"/>
      <c r="PCV56" s="1116"/>
      <c r="PCW56" s="1116"/>
      <c r="PCX56" s="1116"/>
      <c r="PCY56" s="1116"/>
      <c r="PCZ56" s="1116"/>
      <c r="PDA56" s="1116"/>
      <c r="PDB56" s="1116"/>
      <c r="PDC56" s="1116"/>
      <c r="PDD56" s="1116"/>
      <c r="PDE56" s="1116"/>
      <c r="PDF56" s="1116"/>
      <c r="PDG56" s="1116"/>
      <c r="PDH56" s="1116"/>
      <c r="PDI56" s="1116"/>
      <c r="PDJ56" s="1116"/>
      <c r="PDK56" s="1116"/>
      <c r="PDL56" s="1116"/>
      <c r="PDM56" s="1116"/>
      <c r="PDN56" s="1116"/>
      <c r="PDO56" s="1116"/>
      <c r="PDP56" s="1116"/>
      <c r="PDQ56" s="1116"/>
      <c r="PDR56" s="1116"/>
      <c r="PDS56" s="1116"/>
      <c r="PDT56" s="1116"/>
      <c r="PDU56" s="1116"/>
      <c r="PDV56" s="1116"/>
      <c r="PDW56" s="1116"/>
      <c r="PDX56" s="1116"/>
      <c r="PDY56" s="1116"/>
      <c r="PDZ56" s="1116"/>
      <c r="PEA56" s="1116"/>
      <c r="PEB56" s="1116"/>
      <c r="PEC56" s="1116"/>
      <c r="PED56" s="1116"/>
      <c r="PEE56" s="1116"/>
      <c r="PEF56" s="1116"/>
      <c r="PEG56" s="1116"/>
      <c r="PEH56" s="1116"/>
      <c r="PEI56" s="1116"/>
      <c r="PEJ56" s="1116"/>
      <c r="PEK56" s="1116"/>
      <c r="PEL56" s="1116"/>
      <c r="PEM56" s="1116"/>
      <c r="PEN56" s="1116"/>
      <c r="PEO56" s="1116"/>
      <c r="PEP56" s="1116"/>
      <c r="PEQ56" s="1116"/>
      <c r="PER56" s="1116"/>
      <c r="PES56" s="1116"/>
      <c r="PET56" s="1116"/>
      <c r="PEU56" s="1116"/>
      <c r="PEV56" s="1116"/>
      <c r="PEW56" s="1116"/>
      <c r="PEX56" s="1116"/>
      <c r="PEY56" s="1116"/>
      <c r="PEZ56" s="1116"/>
      <c r="PFA56" s="1116"/>
      <c r="PFB56" s="1116"/>
      <c r="PFC56" s="1116"/>
      <c r="PFD56" s="1116"/>
      <c r="PFE56" s="1116"/>
      <c r="PFF56" s="1116"/>
      <c r="PFG56" s="1116"/>
      <c r="PFH56" s="1116"/>
      <c r="PFI56" s="1116"/>
      <c r="PFJ56" s="1116"/>
      <c r="PFK56" s="1116"/>
      <c r="PFL56" s="1116"/>
      <c r="PFM56" s="1116"/>
      <c r="PFN56" s="1116"/>
      <c r="PFO56" s="1116"/>
      <c r="PFP56" s="1116"/>
      <c r="PFQ56" s="1116"/>
      <c r="PFR56" s="1116"/>
      <c r="PFS56" s="1116"/>
      <c r="PFT56" s="1116"/>
      <c r="PFU56" s="1116"/>
      <c r="PFV56" s="1116"/>
      <c r="PFW56" s="1116"/>
      <c r="PFX56" s="1116"/>
      <c r="PFY56" s="1116"/>
      <c r="PFZ56" s="1116"/>
      <c r="PGA56" s="1116"/>
      <c r="PGB56" s="1116"/>
      <c r="PGC56" s="1116"/>
      <c r="PGD56" s="1116"/>
      <c r="PGE56" s="1116"/>
      <c r="PGF56" s="1116"/>
      <c r="PGG56" s="1116"/>
      <c r="PGH56" s="1116"/>
      <c r="PGI56" s="1116"/>
      <c r="PGJ56" s="1116"/>
      <c r="PGK56" s="1116"/>
      <c r="PGL56" s="1116"/>
      <c r="PGM56" s="1116"/>
      <c r="PGN56" s="1116"/>
      <c r="PGO56" s="1116"/>
      <c r="PGP56" s="1116"/>
      <c r="PGQ56" s="1116"/>
      <c r="PGR56" s="1116"/>
      <c r="PGS56" s="1116"/>
      <c r="PGT56" s="1116"/>
      <c r="PGU56" s="1116"/>
      <c r="PGV56" s="1116"/>
      <c r="PGW56" s="1116"/>
      <c r="PGX56" s="1116"/>
      <c r="PGY56" s="1116"/>
      <c r="PGZ56" s="1116"/>
      <c r="PHA56" s="1116"/>
      <c r="PHB56" s="1116"/>
      <c r="PHC56" s="1116"/>
      <c r="PHD56" s="1116"/>
      <c r="PHE56" s="1116"/>
      <c r="PHF56" s="1116"/>
      <c r="PHG56" s="1116"/>
      <c r="PHH56" s="1116"/>
      <c r="PHI56" s="1116"/>
      <c r="PHJ56" s="1116"/>
      <c r="PHK56" s="1116"/>
      <c r="PHL56" s="1116"/>
      <c r="PHM56" s="1116"/>
      <c r="PHN56" s="1116"/>
      <c r="PHO56" s="1116"/>
      <c r="PHP56" s="1116"/>
      <c r="PHQ56" s="1116"/>
      <c r="PHR56" s="1116"/>
      <c r="PHS56" s="1116"/>
      <c r="PHT56" s="1116"/>
      <c r="PHU56" s="1116"/>
      <c r="PHV56" s="1116"/>
      <c r="PHW56" s="1116"/>
      <c r="PHX56" s="1116"/>
      <c r="PHY56" s="1116"/>
      <c r="PHZ56" s="1116"/>
      <c r="PIA56" s="1116"/>
      <c r="PIB56" s="1116"/>
      <c r="PIC56" s="1116"/>
      <c r="PID56" s="1116"/>
      <c r="PIE56" s="1116"/>
      <c r="PIF56" s="1116"/>
      <c r="PIG56" s="1116"/>
      <c r="PIH56" s="1116"/>
      <c r="PII56" s="1116"/>
      <c r="PIJ56" s="1116"/>
      <c r="PIK56" s="1116"/>
      <c r="PIL56" s="1116"/>
      <c r="PIM56" s="1116"/>
      <c r="PIN56" s="1116"/>
      <c r="PIO56" s="1116"/>
      <c r="PIP56" s="1116"/>
      <c r="PIQ56" s="1116"/>
      <c r="PIR56" s="1116"/>
      <c r="PIS56" s="1116"/>
      <c r="PIT56" s="1116"/>
      <c r="PIU56" s="1116"/>
      <c r="PIV56" s="1116"/>
      <c r="PIW56" s="1116"/>
      <c r="PIX56" s="1116"/>
      <c r="PIY56" s="1116"/>
      <c r="PIZ56" s="1116"/>
      <c r="PJA56" s="1116"/>
      <c r="PJB56" s="1116"/>
      <c r="PJC56" s="1116"/>
      <c r="PJD56" s="1116"/>
      <c r="PJE56" s="1116"/>
      <c r="PJF56" s="1116"/>
      <c r="PJG56" s="1116"/>
      <c r="PJH56" s="1116"/>
      <c r="PJI56" s="1116"/>
      <c r="PJJ56" s="1116"/>
      <c r="PJK56" s="1116"/>
      <c r="PJL56" s="1116"/>
      <c r="PJM56" s="1116"/>
      <c r="PJN56" s="1116"/>
      <c r="PJO56" s="1116"/>
      <c r="PJP56" s="1116"/>
      <c r="PJQ56" s="1116"/>
      <c r="PJR56" s="1116"/>
      <c r="PJS56" s="1116"/>
      <c r="PJT56" s="1116"/>
      <c r="PJU56" s="1116"/>
      <c r="PJV56" s="1116"/>
      <c r="PJW56" s="1116"/>
      <c r="PJX56" s="1116"/>
      <c r="PJY56" s="1116"/>
      <c r="PJZ56" s="1116"/>
      <c r="PKA56" s="1116"/>
      <c r="PKB56" s="1116"/>
      <c r="PKC56" s="1116"/>
      <c r="PKD56" s="1116"/>
      <c r="PKE56" s="1116"/>
      <c r="PKF56" s="1116"/>
      <c r="PKG56" s="1116"/>
      <c r="PKH56" s="1116"/>
      <c r="PKI56" s="1116"/>
      <c r="PKJ56" s="1116"/>
      <c r="PKK56" s="1116"/>
      <c r="PKL56" s="1116"/>
      <c r="PKM56" s="1116"/>
      <c r="PKN56" s="1116"/>
      <c r="PKO56" s="1116"/>
      <c r="PKP56" s="1116"/>
      <c r="PKQ56" s="1116"/>
      <c r="PKR56" s="1116"/>
      <c r="PKS56" s="1116"/>
      <c r="PKT56" s="1116"/>
      <c r="PKU56" s="1116"/>
      <c r="PKV56" s="1116"/>
      <c r="PKW56" s="1116"/>
      <c r="PKX56" s="1116"/>
      <c r="PKY56" s="1116"/>
      <c r="PKZ56" s="1116"/>
      <c r="PLA56" s="1116"/>
      <c r="PLB56" s="1116"/>
      <c r="PLC56" s="1116"/>
      <c r="PLD56" s="1116"/>
      <c r="PLE56" s="1116"/>
      <c r="PLF56" s="1116"/>
      <c r="PLG56" s="1116"/>
      <c r="PLH56" s="1116"/>
      <c r="PLI56" s="1116"/>
      <c r="PLJ56" s="1116"/>
      <c r="PLK56" s="1116"/>
      <c r="PLL56" s="1116"/>
      <c r="PLM56" s="1116"/>
      <c r="PLN56" s="1116"/>
      <c r="PLO56" s="1116"/>
      <c r="PLP56" s="1116"/>
      <c r="PLQ56" s="1116"/>
      <c r="PLR56" s="1116"/>
      <c r="PLS56" s="1116"/>
      <c r="PLT56" s="1116"/>
      <c r="PLU56" s="1116"/>
      <c r="PLV56" s="1116"/>
      <c r="PLW56" s="1116"/>
      <c r="PLX56" s="1116"/>
      <c r="PLY56" s="1116"/>
      <c r="PLZ56" s="1116"/>
      <c r="PMA56" s="1116"/>
      <c r="PMB56" s="1116"/>
      <c r="PMC56" s="1116"/>
      <c r="PMD56" s="1116"/>
      <c r="PME56" s="1116"/>
      <c r="PMF56" s="1116"/>
      <c r="PMG56" s="1116"/>
      <c r="PMH56" s="1116"/>
      <c r="PMI56" s="1116"/>
      <c r="PMJ56" s="1116"/>
      <c r="PMK56" s="1116"/>
      <c r="PML56" s="1116"/>
      <c r="PMM56" s="1116"/>
      <c r="PMN56" s="1116"/>
      <c r="PMO56" s="1116"/>
      <c r="PMP56" s="1116"/>
      <c r="PMQ56" s="1116"/>
      <c r="PMR56" s="1116"/>
      <c r="PMS56" s="1116"/>
      <c r="PMT56" s="1116"/>
      <c r="PMU56" s="1116"/>
      <c r="PMV56" s="1116"/>
      <c r="PMW56" s="1116"/>
      <c r="PMX56" s="1116"/>
      <c r="PMY56" s="1116"/>
      <c r="PMZ56" s="1116"/>
      <c r="PNA56" s="1116"/>
      <c r="PNB56" s="1116"/>
      <c r="PNC56" s="1116"/>
      <c r="PND56" s="1116"/>
      <c r="PNE56" s="1116"/>
      <c r="PNF56" s="1116"/>
      <c r="PNG56" s="1116"/>
      <c r="PNH56" s="1116"/>
      <c r="PNI56" s="1116"/>
      <c r="PNJ56" s="1116"/>
      <c r="PNK56" s="1116"/>
      <c r="PNL56" s="1116"/>
      <c r="PNM56" s="1116"/>
      <c r="PNN56" s="1116"/>
      <c r="PNO56" s="1116"/>
      <c r="PNP56" s="1116"/>
      <c r="PNQ56" s="1116"/>
      <c r="PNR56" s="1116"/>
      <c r="PNS56" s="1116"/>
      <c r="PNT56" s="1116"/>
      <c r="PNU56" s="1116"/>
      <c r="PNV56" s="1116"/>
      <c r="PNW56" s="1116"/>
      <c r="PNX56" s="1116"/>
      <c r="PNY56" s="1116"/>
      <c r="PNZ56" s="1116"/>
      <c r="POA56" s="1116"/>
      <c r="POB56" s="1116"/>
      <c r="POC56" s="1116"/>
      <c r="POD56" s="1116"/>
      <c r="POE56" s="1116"/>
      <c r="POF56" s="1116"/>
      <c r="POG56" s="1116"/>
      <c r="POH56" s="1116"/>
      <c r="POI56" s="1116"/>
      <c r="POJ56" s="1116"/>
      <c r="POK56" s="1116"/>
      <c r="POL56" s="1116"/>
      <c r="POM56" s="1116"/>
      <c r="PON56" s="1116"/>
      <c r="POO56" s="1116"/>
      <c r="POP56" s="1116"/>
      <c r="POQ56" s="1116"/>
      <c r="POR56" s="1116"/>
      <c r="POS56" s="1116"/>
      <c r="POT56" s="1116"/>
      <c r="POU56" s="1116"/>
      <c r="POV56" s="1116"/>
      <c r="POW56" s="1116"/>
      <c r="POX56" s="1116"/>
      <c r="POY56" s="1116"/>
      <c r="POZ56" s="1116"/>
      <c r="PPA56" s="1116"/>
      <c r="PPB56" s="1116"/>
      <c r="PPC56" s="1116"/>
      <c r="PPD56" s="1116"/>
      <c r="PPE56" s="1116"/>
      <c r="PPF56" s="1116"/>
      <c r="PPG56" s="1116"/>
      <c r="PPH56" s="1116"/>
      <c r="PPI56" s="1116"/>
      <c r="PPJ56" s="1116"/>
      <c r="PPK56" s="1116"/>
      <c r="PPL56" s="1116"/>
      <c r="PPM56" s="1116"/>
      <c r="PPN56" s="1116"/>
      <c r="PPO56" s="1116"/>
      <c r="PPP56" s="1116"/>
      <c r="PPQ56" s="1116"/>
      <c r="PPR56" s="1116"/>
      <c r="PPS56" s="1116"/>
      <c r="PPT56" s="1116"/>
      <c r="PPU56" s="1116"/>
      <c r="PPV56" s="1116"/>
      <c r="PPW56" s="1116"/>
      <c r="PPX56" s="1116"/>
      <c r="PPY56" s="1116"/>
      <c r="PPZ56" s="1116"/>
      <c r="PQA56" s="1116"/>
      <c r="PQB56" s="1116"/>
      <c r="PQC56" s="1116"/>
      <c r="PQD56" s="1116"/>
      <c r="PQE56" s="1116"/>
      <c r="PQF56" s="1116"/>
      <c r="PQG56" s="1116"/>
      <c r="PQH56" s="1116"/>
      <c r="PQI56" s="1116"/>
      <c r="PQJ56" s="1116"/>
      <c r="PQK56" s="1116"/>
      <c r="PQL56" s="1116"/>
      <c r="PQM56" s="1116"/>
      <c r="PQN56" s="1116"/>
      <c r="PQO56" s="1116"/>
      <c r="PQP56" s="1116"/>
      <c r="PQQ56" s="1116"/>
      <c r="PQR56" s="1116"/>
      <c r="PQS56" s="1116"/>
      <c r="PQT56" s="1116"/>
      <c r="PQU56" s="1116"/>
      <c r="PQV56" s="1116"/>
      <c r="PQW56" s="1116"/>
      <c r="PQX56" s="1116"/>
      <c r="PQY56" s="1116"/>
      <c r="PQZ56" s="1116"/>
      <c r="PRA56" s="1116"/>
      <c r="PRB56" s="1116"/>
      <c r="PRC56" s="1116"/>
      <c r="PRD56" s="1116"/>
      <c r="PRE56" s="1116"/>
      <c r="PRF56" s="1116"/>
      <c r="PRG56" s="1116"/>
      <c r="PRH56" s="1116"/>
      <c r="PRI56" s="1116"/>
      <c r="PRJ56" s="1116"/>
      <c r="PRK56" s="1116"/>
      <c r="PRL56" s="1116"/>
      <c r="PRM56" s="1116"/>
      <c r="PRN56" s="1116"/>
      <c r="PRO56" s="1116"/>
      <c r="PRP56" s="1116"/>
      <c r="PRQ56" s="1116"/>
      <c r="PRR56" s="1116"/>
      <c r="PRS56" s="1116"/>
      <c r="PRT56" s="1116"/>
      <c r="PRU56" s="1116"/>
      <c r="PRV56" s="1116"/>
      <c r="PRW56" s="1116"/>
      <c r="PRX56" s="1116"/>
      <c r="PRY56" s="1116"/>
      <c r="PRZ56" s="1116"/>
      <c r="PSA56" s="1116"/>
      <c r="PSB56" s="1116"/>
      <c r="PSC56" s="1116"/>
      <c r="PSD56" s="1116"/>
      <c r="PSE56" s="1116"/>
      <c r="PSF56" s="1116"/>
      <c r="PSG56" s="1116"/>
      <c r="PSH56" s="1116"/>
      <c r="PSI56" s="1116"/>
      <c r="PSJ56" s="1116"/>
      <c r="PSK56" s="1116"/>
      <c r="PSL56" s="1116"/>
      <c r="PSM56" s="1116"/>
      <c r="PSN56" s="1116"/>
      <c r="PSO56" s="1116"/>
      <c r="PSP56" s="1116"/>
      <c r="PSQ56" s="1116"/>
      <c r="PSR56" s="1116"/>
      <c r="PSS56" s="1116"/>
      <c r="PST56" s="1116"/>
      <c r="PSU56" s="1116"/>
      <c r="PSV56" s="1116"/>
      <c r="PSW56" s="1116"/>
      <c r="PSX56" s="1116"/>
      <c r="PSY56" s="1116"/>
      <c r="PSZ56" s="1116"/>
      <c r="PTA56" s="1116"/>
      <c r="PTB56" s="1116"/>
      <c r="PTC56" s="1116"/>
      <c r="PTD56" s="1116"/>
      <c r="PTE56" s="1116"/>
      <c r="PTF56" s="1116"/>
      <c r="PTG56" s="1116"/>
      <c r="PTH56" s="1116"/>
      <c r="PTI56" s="1116"/>
      <c r="PTJ56" s="1116"/>
      <c r="PTK56" s="1116"/>
      <c r="PTL56" s="1116"/>
      <c r="PTM56" s="1116"/>
      <c r="PTN56" s="1116"/>
      <c r="PTO56" s="1116"/>
      <c r="PTP56" s="1116"/>
      <c r="PTQ56" s="1116"/>
      <c r="PTR56" s="1116"/>
      <c r="PTS56" s="1116"/>
      <c r="PTT56" s="1116"/>
      <c r="PTU56" s="1116"/>
      <c r="PTV56" s="1116"/>
      <c r="PTW56" s="1116"/>
      <c r="PTX56" s="1116"/>
      <c r="PTY56" s="1116"/>
      <c r="PTZ56" s="1116"/>
      <c r="PUA56" s="1116"/>
      <c r="PUB56" s="1116"/>
      <c r="PUC56" s="1116"/>
      <c r="PUD56" s="1116"/>
      <c r="PUE56" s="1116"/>
      <c r="PUF56" s="1116"/>
      <c r="PUG56" s="1116"/>
      <c r="PUH56" s="1116"/>
      <c r="PUI56" s="1116"/>
      <c r="PUJ56" s="1116"/>
      <c r="PUK56" s="1116"/>
      <c r="PUL56" s="1116"/>
      <c r="PUM56" s="1116"/>
      <c r="PUN56" s="1116"/>
      <c r="PUO56" s="1116"/>
      <c r="PUP56" s="1116"/>
      <c r="PUQ56" s="1116"/>
      <c r="PUR56" s="1116"/>
      <c r="PUS56" s="1116"/>
      <c r="PUT56" s="1116"/>
      <c r="PUU56" s="1116"/>
      <c r="PUV56" s="1116"/>
      <c r="PUW56" s="1116"/>
      <c r="PUX56" s="1116"/>
      <c r="PUY56" s="1116"/>
      <c r="PUZ56" s="1116"/>
      <c r="PVA56" s="1116"/>
      <c r="PVB56" s="1116"/>
      <c r="PVC56" s="1116"/>
      <c r="PVD56" s="1116"/>
      <c r="PVE56" s="1116"/>
      <c r="PVF56" s="1116"/>
      <c r="PVG56" s="1116"/>
      <c r="PVH56" s="1116"/>
      <c r="PVI56" s="1116"/>
      <c r="PVJ56" s="1116"/>
      <c r="PVK56" s="1116"/>
      <c r="PVL56" s="1116"/>
      <c r="PVM56" s="1116"/>
      <c r="PVN56" s="1116"/>
      <c r="PVO56" s="1116"/>
      <c r="PVP56" s="1116"/>
      <c r="PVQ56" s="1116"/>
      <c r="PVR56" s="1116"/>
      <c r="PVS56" s="1116"/>
      <c r="PVT56" s="1116"/>
      <c r="PVU56" s="1116"/>
      <c r="PVV56" s="1116"/>
      <c r="PVW56" s="1116"/>
      <c r="PVX56" s="1116"/>
      <c r="PVY56" s="1116"/>
      <c r="PVZ56" s="1116"/>
      <c r="PWA56" s="1116"/>
      <c r="PWB56" s="1116"/>
      <c r="PWC56" s="1116"/>
      <c r="PWD56" s="1116"/>
      <c r="PWE56" s="1116"/>
      <c r="PWF56" s="1116"/>
      <c r="PWG56" s="1116"/>
      <c r="PWH56" s="1116"/>
      <c r="PWI56" s="1116"/>
      <c r="PWJ56" s="1116"/>
      <c r="PWK56" s="1116"/>
      <c r="PWL56" s="1116"/>
      <c r="PWM56" s="1116"/>
      <c r="PWN56" s="1116"/>
      <c r="PWO56" s="1116"/>
      <c r="PWP56" s="1116"/>
      <c r="PWQ56" s="1116"/>
      <c r="PWR56" s="1116"/>
      <c r="PWS56" s="1116"/>
      <c r="PWT56" s="1116"/>
      <c r="PWU56" s="1116"/>
      <c r="PWV56" s="1116"/>
      <c r="PWW56" s="1116"/>
      <c r="PWX56" s="1116"/>
      <c r="PWY56" s="1116"/>
      <c r="PWZ56" s="1116"/>
      <c r="PXA56" s="1116"/>
      <c r="PXB56" s="1116"/>
      <c r="PXC56" s="1116"/>
      <c r="PXD56" s="1116"/>
      <c r="PXE56" s="1116"/>
      <c r="PXF56" s="1116"/>
      <c r="PXG56" s="1116"/>
      <c r="PXH56" s="1116"/>
      <c r="PXI56" s="1116"/>
      <c r="PXJ56" s="1116"/>
      <c r="PXK56" s="1116"/>
      <c r="PXL56" s="1116"/>
      <c r="PXM56" s="1116"/>
      <c r="PXN56" s="1116"/>
      <c r="PXO56" s="1116"/>
      <c r="PXP56" s="1116"/>
      <c r="PXQ56" s="1116"/>
      <c r="PXR56" s="1116"/>
      <c r="PXS56" s="1116"/>
      <c r="PXT56" s="1116"/>
      <c r="PXU56" s="1116"/>
      <c r="PXV56" s="1116"/>
      <c r="PXW56" s="1116"/>
      <c r="PXX56" s="1116"/>
      <c r="PXY56" s="1116"/>
      <c r="PXZ56" s="1116"/>
      <c r="PYA56" s="1116"/>
      <c r="PYB56" s="1116"/>
      <c r="PYC56" s="1116"/>
      <c r="PYD56" s="1116"/>
      <c r="PYE56" s="1116"/>
      <c r="PYF56" s="1116"/>
      <c r="PYG56" s="1116"/>
      <c r="PYH56" s="1116"/>
      <c r="PYI56" s="1116"/>
      <c r="PYJ56" s="1116"/>
      <c r="PYK56" s="1116"/>
      <c r="PYL56" s="1116"/>
      <c r="PYM56" s="1116"/>
      <c r="PYN56" s="1116"/>
      <c r="PYO56" s="1116"/>
      <c r="PYP56" s="1116"/>
      <c r="PYQ56" s="1116"/>
      <c r="PYR56" s="1116"/>
      <c r="PYS56" s="1116"/>
      <c r="PYT56" s="1116"/>
      <c r="PYU56" s="1116"/>
      <c r="PYV56" s="1116"/>
      <c r="PYW56" s="1116"/>
      <c r="PYX56" s="1116"/>
      <c r="PYY56" s="1116"/>
      <c r="PYZ56" s="1116"/>
      <c r="PZA56" s="1116"/>
      <c r="PZB56" s="1116"/>
      <c r="PZC56" s="1116"/>
      <c r="PZD56" s="1116"/>
      <c r="PZE56" s="1116"/>
      <c r="PZF56" s="1116"/>
      <c r="PZG56" s="1116"/>
      <c r="PZH56" s="1116"/>
      <c r="PZI56" s="1116"/>
      <c r="PZJ56" s="1116"/>
      <c r="PZK56" s="1116"/>
      <c r="PZL56" s="1116"/>
      <c r="PZM56" s="1116"/>
      <c r="PZN56" s="1116"/>
      <c r="PZO56" s="1116"/>
      <c r="PZP56" s="1116"/>
      <c r="PZQ56" s="1116"/>
      <c r="PZR56" s="1116"/>
      <c r="PZS56" s="1116"/>
      <c r="PZT56" s="1116"/>
      <c r="PZU56" s="1116"/>
      <c r="PZV56" s="1116"/>
      <c r="PZW56" s="1116"/>
      <c r="PZX56" s="1116"/>
      <c r="PZY56" s="1116"/>
      <c r="PZZ56" s="1116"/>
      <c r="QAA56" s="1116"/>
      <c r="QAB56" s="1116"/>
      <c r="QAC56" s="1116"/>
      <c r="QAD56" s="1116"/>
      <c r="QAE56" s="1116"/>
      <c r="QAF56" s="1116"/>
      <c r="QAG56" s="1116"/>
      <c r="QAH56" s="1116"/>
      <c r="QAI56" s="1116"/>
      <c r="QAJ56" s="1116"/>
      <c r="QAK56" s="1116"/>
      <c r="QAL56" s="1116"/>
      <c r="QAM56" s="1116"/>
      <c r="QAN56" s="1116"/>
      <c r="QAO56" s="1116"/>
      <c r="QAP56" s="1116"/>
      <c r="QAQ56" s="1116"/>
      <c r="QAR56" s="1116"/>
      <c r="QAS56" s="1116"/>
      <c r="QAT56" s="1116"/>
      <c r="QAU56" s="1116"/>
      <c r="QAV56" s="1116"/>
      <c r="QAW56" s="1116"/>
      <c r="QAX56" s="1116"/>
      <c r="QAY56" s="1116"/>
      <c r="QAZ56" s="1116"/>
      <c r="QBA56" s="1116"/>
      <c r="QBB56" s="1116"/>
      <c r="QBC56" s="1116"/>
      <c r="QBD56" s="1116"/>
      <c r="QBE56" s="1116"/>
      <c r="QBF56" s="1116"/>
      <c r="QBG56" s="1116"/>
      <c r="QBH56" s="1116"/>
      <c r="QBI56" s="1116"/>
      <c r="QBJ56" s="1116"/>
      <c r="QBK56" s="1116"/>
      <c r="QBL56" s="1116"/>
      <c r="QBM56" s="1116"/>
      <c r="QBN56" s="1116"/>
      <c r="QBO56" s="1116"/>
      <c r="QBP56" s="1116"/>
      <c r="QBQ56" s="1116"/>
      <c r="QBR56" s="1116"/>
      <c r="QBS56" s="1116"/>
      <c r="QBT56" s="1116"/>
      <c r="QBU56" s="1116"/>
      <c r="QBV56" s="1116"/>
      <c r="QBW56" s="1116"/>
      <c r="QBX56" s="1116"/>
      <c r="QBY56" s="1116"/>
      <c r="QBZ56" s="1116"/>
      <c r="QCA56" s="1116"/>
      <c r="QCB56" s="1116"/>
      <c r="QCC56" s="1116"/>
      <c r="QCD56" s="1116"/>
      <c r="QCE56" s="1116"/>
      <c r="QCF56" s="1116"/>
      <c r="QCG56" s="1116"/>
      <c r="QCH56" s="1116"/>
      <c r="QCI56" s="1116"/>
      <c r="QCJ56" s="1116"/>
      <c r="QCK56" s="1116"/>
      <c r="QCL56" s="1116"/>
      <c r="QCM56" s="1116"/>
      <c r="QCN56" s="1116"/>
      <c r="QCO56" s="1116"/>
      <c r="QCP56" s="1116"/>
      <c r="QCQ56" s="1116"/>
      <c r="QCR56" s="1116"/>
      <c r="QCS56" s="1116"/>
      <c r="QCT56" s="1116"/>
      <c r="QCU56" s="1116"/>
      <c r="QCV56" s="1116"/>
      <c r="QCW56" s="1116"/>
      <c r="QCX56" s="1116"/>
      <c r="QCY56" s="1116"/>
      <c r="QCZ56" s="1116"/>
      <c r="QDA56" s="1116"/>
      <c r="QDB56" s="1116"/>
      <c r="QDC56" s="1116"/>
      <c r="QDD56" s="1116"/>
      <c r="QDE56" s="1116"/>
      <c r="QDF56" s="1116"/>
      <c r="QDG56" s="1116"/>
      <c r="QDH56" s="1116"/>
      <c r="QDI56" s="1116"/>
      <c r="QDJ56" s="1116"/>
      <c r="QDK56" s="1116"/>
      <c r="QDL56" s="1116"/>
      <c r="QDM56" s="1116"/>
      <c r="QDN56" s="1116"/>
      <c r="QDO56" s="1116"/>
      <c r="QDP56" s="1116"/>
      <c r="QDQ56" s="1116"/>
      <c r="QDR56" s="1116"/>
      <c r="QDS56" s="1116"/>
      <c r="QDT56" s="1116"/>
      <c r="QDU56" s="1116"/>
      <c r="QDV56" s="1116"/>
      <c r="QDW56" s="1116"/>
      <c r="QDX56" s="1116"/>
      <c r="QDY56" s="1116"/>
      <c r="QDZ56" s="1116"/>
      <c r="QEA56" s="1116"/>
      <c r="QEB56" s="1116"/>
      <c r="QEC56" s="1116"/>
      <c r="QED56" s="1116"/>
      <c r="QEE56" s="1116"/>
      <c r="QEF56" s="1116"/>
      <c r="QEG56" s="1116"/>
      <c r="QEH56" s="1116"/>
      <c r="QEI56" s="1116"/>
      <c r="QEJ56" s="1116"/>
      <c r="QEK56" s="1116"/>
      <c r="QEL56" s="1116"/>
      <c r="QEM56" s="1116"/>
      <c r="QEN56" s="1116"/>
      <c r="QEO56" s="1116"/>
      <c r="QEP56" s="1116"/>
      <c r="QEQ56" s="1116"/>
      <c r="QER56" s="1116"/>
      <c r="QES56" s="1116"/>
      <c r="QET56" s="1116"/>
      <c r="QEU56" s="1116"/>
      <c r="QEV56" s="1116"/>
      <c r="QEW56" s="1116"/>
      <c r="QEX56" s="1116"/>
      <c r="QEY56" s="1116"/>
      <c r="QEZ56" s="1116"/>
      <c r="QFA56" s="1116"/>
      <c r="QFB56" s="1116"/>
      <c r="QFC56" s="1116"/>
      <c r="QFD56" s="1116"/>
      <c r="QFE56" s="1116"/>
      <c r="QFF56" s="1116"/>
      <c r="QFG56" s="1116"/>
      <c r="QFH56" s="1116"/>
      <c r="QFI56" s="1116"/>
      <c r="QFJ56" s="1116"/>
      <c r="QFK56" s="1116"/>
      <c r="QFL56" s="1116"/>
      <c r="QFM56" s="1116"/>
      <c r="QFN56" s="1116"/>
      <c r="QFO56" s="1116"/>
      <c r="QFP56" s="1116"/>
      <c r="QFQ56" s="1116"/>
      <c r="QFR56" s="1116"/>
      <c r="QFS56" s="1116"/>
      <c r="QFT56" s="1116"/>
      <c r="QFU56" s="1116"/>
      <c r="QFV56" s="1116"/>
      <c r="QFW56" s="1116"/>
      <c r="QFX56" s="1116"/>
      <c r="QFY56" s="1116"/>
      <c r="QFZ56" s="1116"/>
      <c r="QGA56" s="1116"/>
      <c r="QGB56" s="1116"/>
      <c r="QGC56" s="1116"/>
      <c r="QGD56" s="1116"/>
      <c r="QGE56" s="1116"/>
      <c r="QGF56" s="1116"/>
      <c r="QGG56" s="1116"/>
      <c r="QGH56" s="1116"/>
      <c r="QGI56" s="1116"/>
      <c r="QGJ56" s="1116"/>
      <c r="QGK56" s="1116"/>
      <c r="QGL56" s="1116"/>
      <c r="QGM56" s="1116"/>
      <c r="QGN56" s="1116"/>
      <c r="QGO56" s="1116"/>
      <c r="QGP56" s="1116"/>
      <c r="QGQ56" s="1116"/>
      <c r="QGR56" s="1116"/>
      <c r="QGS56" s="1116"/>
      <c r="QGT56" s="1116"/>
      <c r="QGU56" s="1116"/>
      <c r="QGV56" s="1116"/>
      <c r="QGW56" s="1116"/>
      <c r="QGX56" s="1116"/>
      <c r="QGY56" s="1116"/>
      <c r="QGZ56" s="1116"/>
      <c r="QHA56" s="1116"/>
      <c r="QHB56" s="1116"/>
      <c r="QHC56" s="1116"/>
      <c r="QHD56" s="1116"/>
      <c r="QHE56" s="1116"/>
      <c r="QHF56" s="1116"/>
      <c r="QHG56" s="1116"/>
      <c r="QHH56" s="1116"/>
      <c r="QHI56" s="1116"/>
      <c r="QHJ56" s="1116"/>
      <c r="QHK56" s="1116"/>
      <c r="QHL56" s="1116"/>
      <c r="QHM56" s="1116"/>
      <c r="QHN56" s="1116"/>
      <c r="QHO56" s="1116"/>
      <c r="QHP56" s="1116"/>
      <c r="QHQ56" s="1116"/>
      <c r="QHR56" s="1116"/>
      <c r="QHS56" s="1116"/>
      <c r="QHT56" s="1116"/>
      <c r="QHU56" s="1116"/>
      <c r="QHV56" s="1116"/>
      <c r="QHW56" s="1116"/>
      <c r="QHX56" s="1116"/>
      <c r="QHY56" s="1116"/>
      <c r="QHZ56" s="1116"/>
      <c r="QIA56" s="1116"/>
      <c r="QIB56" s="1116"/>
      <c r="QIC56" s="1116"/>
      <c r="QID56" s="1116"/>
      <c r="QIE56" s="1116"/>
      <c r="QIF56" s="1116"/>
      <c r="QIG56" s="1116"/>
      <c r="QIH56" s="1116"/>
      <c r="QII56" s="1116"/>
      <c r="QIJ56" s="1116"/>
      <c r="QIK56" s="1116"/>
      <c r="QIL56" s="1116"/>
      <c r="QIM56" s="1116"/>
      <c r="QIN56" s="1116"/>
      <c r="QIO56" s="1116"/>
      <c r="QIP56" s="1116"/>
      <c r="QIQ56" s="1116"/>
      <c r="QIR56" s="1116"/>
      <c r="QIS56" s="1116"/>
      <c r="QIT56" s="1116"/>
      <c r="QIU56" s="1116"/>
      <c r="QIV56" s="1116"/>
      <c r="QIW56" s="1116"/>
      <c r="QIX56" s="1116"/>
      <c r="QIY56" s="1116"/>
      <c r="QIZ56" s="1116"/>
      <c r="QJA56" s="1116"/>
      <c r="QJB56" s="1116"/>
      <c r="QJC56" s="1116"/>
      <c r="QJD56" s="1116"/>
      <c r="QJE56" s="1116"/>
      <c r="QJF56" s="1116"/>
      <c r="QJG56" s="1116"/>
      <c r="QJH56" s="1116"/>
      <c r="QJI56" s="1116"/>
      <c r="QJJ56" s="1116"/>
      <c r="QJK56" s="1116"/>
      <c r="QJL56" s="1116"/>
      <c r="QJM56" s="1116"/>
      <c r="QJN56" s="1116"/>
      <c r="QJO56" s="1116"/>
      <c r="QJP56" s="1116"/>
      <c r="QJQ56" s="1116"/>
      <c r="QJR56" s="1116"/>
      <c r="QJS56" s="1116"/>
      <c r="QJT56" s="1116"/>
      <c r="QJU56" s="1116"/>
      <c r="QJV56" s="1116"/>
      <c r="QJW56" s="1116"/>
      <c r="QJX56" s="1116"/>
      <c r="QJY56" s="1116"/>
      <c r="QJZ56" s="1116"/>
      <c r="QKA56" s="1116"/>
      <c r="QKB56" s="1116"/>
      <c r="QKC56" s="1116"/>
      <c r="QKD56" s="1116"/>
      <c r="QKE56" s="1116"/>
      <c r="QKF56" s="1116"/>
      <c r="QKG56" s="1116"/>
      <c r="QKH56" s="1116"/>
      <c r="QKI56" s="1116"/>
      <c r="QKJ56" s="1116"/>
      <c r="QKK56" s="1116"/>
      <c r="QKL56" s="1116"/>
      <c r="QKM56" s="1116"/>
      <c r="QKN56" s="1116"/>
      <c r="QKO56" s="1116"/>
      <c r="QKP56" s="1116"/>
      <c r="QKQ56" s="1116"/>
      <c r="QKR56" s="1116"/>
      <c r="QKS56" s="1116"/>
      <c r="QKT56" s="1116"/>
      <c r="QKU56" s="1116"/>
      <c r="QKV56" s="1116"/>
      <c r="QKW56" s="1116"/>
      <c r="QKX56" s="1116"/>
      <c r="QKY56" s="1116"/>
      <c r="QKZ56" s="1116"/>
      <c r="QLA56" s="1116"/>
      <c r="QLB56" s="1116"/>
      <c r="QLC56" s="1116"/>
      <c r="QLD56" s="1116"/>
      <c r="QLE56" s="1116"/>
      <c r="QLF56" s="1116"/>
      <c r="QLG56" s="1116"/>
      <c r="QLH56" s="1116"/>
      <c r="QLI56" s="1116"/>
      <c r="QLJ56" s="1116"/>
      <c r="QLK56" s="1116"/>
      <c r="QLL56" s="1116"/>
      <c r="QLM56" s="1116"/>
      <c r="QLN56" s="1116"/>
      <c r="QLO56" s="1116"/>
      <c r="QLP56" s="1116"/>
      <c r="QLQ56" s="1116"/>
      <c r="QLR56" s="1116"/>
      <c r="QLS56" s="1116"/>
      <c r="QLT56" s="1116"/>
      <c r="QLU56" s="1116"/>
      <c r="QLV56" s="1116"/>
      <c r="QLW56" s="1116"/>
      <c r="QLX56" s="1116"/>
      <c r="QLY56" s="1116"/>
      <c r="QLZ56" s="1116"/>
      <c r="QMA56" s="1116"/>
      <c r="QMB56" s="1116"/>
      <c r="QMC56" s="1116"/>
      <c r="QMD56" s="1116"/>
      <c r="QME56" s="1116"/>
      <c r="QMF56" s="1116"/>
      <c r="QMG56" s="1116"/>
      <c r="QMH56" s="1116"/>
      <c r="QMI56" s="1116"/>
      <c r="QMJ56" s="1116"/>
      <c r="QMK56" s="1116"/>
      <c r="QML56" s="1116"/>
      <c r="QMM56" s="1116"/>
      <c r="QMN56" s="1116"/>
      <c r="QMO56" s="1116"/>
      <c r="QMP56" s="1116"/>
      <c r="QMQ56" s="1116"/>
      <c r="QMR56" s="1116"/>
      <c r="QMS56" s="1116"/>
      <c r="QMT56" s="1116"/>
      <c r="QMU56" s="1116"/>
      <c r="QMV56" s="1116"/>
      <c r="QMW56" s="1116"/>
      <c r="QMX56" s="1116"/>
      <c r="QMY56" s="1116"/>
      <c r="QMZ56" s="1116"/>
      <c r="QNA56" s="1116"/>
      <c r="QNB56" s="1116"/>
      <c r="QNC56" s="1116"/>
      <c r="QND56" s="1116"/>
      <c r="QNE56" s="1116"/>
      <c r="QNF56" s="1116"/>
      <c r="QNG56" s="1116"/>
      <c r="QNH56" s="1116"/>
      <c r="QNI56" s="1116"/>
      <c r="QNJ56" s="1116"/>
      <c r="QNK56" s="1116"/>
      <c r="QNL56" s="1116"/>
      <c r="QNM56" s="1116"/>
      <c r="QNN56" s="1116"/>
      <c r="QNO56" s="1116"/>
      <c r="QNP56" s="1116"/>
      <c r="QNQ56" s="1116"/>
      <c r="QNR56" s="1116"/>
      <c r="QNS56" s="1116"/>
      <c r="QNT56" s="1116"/>
      <c r="QNU56" s="1116"/>
      <c r="QNV56" s="1116"/>
      <c r="QNW56" s="1116"/>
      <c r="QNX56" s="1116"/>
      <c r="QNY56" s="1116"/>
      <c r="QNZ56" s="1116"/>
      <c r="QOA56" s="1116"/>
      <c r="QOB56" s="1116"/>
      <c r="QOC56" s="1116"/>
      <c r="QOD56" s="1116"/>
      <c r="QOE56" s="1116"/>
      <c r="QOF56" s="1116"/>
      <c r="QOG56" s="1116"/>
      <c r="QOH56" s="1116"/>
      <c r="QOI56" s="1116"/>
      <c r="QOJ56" s="1116"/>
      <c r="QOK56" s="1116"/>
      <c r="QOL56" s="1116"/>
      <c r="QOM56" s="1116"/>
      <c r="QON56" s="1116"/>
      <c r="QOO56" s="1116"/>
      <c r="QOP56" s="1116"/>
      <c r="QOQ56" s="1116"/>
      <c r="QOR56" s="1116"/>
      <c r="QOS56" s="1116"/>
      <c r="QOT56" s="1116"/>
      <c r="QOU56" s="1116"/>
      <c r="QOV56" s="1116"/>
      <c r="QOW56" s="1116"/>
      <c r="QOX56" s="1116"/>
      <c r="QOY56" s="1116"/>
      <c r="QOZ56" s="1116"/>
      <c r="QPA56" s="1116"/>
      <c r="QPB56" s="1116"/>
      <c r="QPC56" s="1116"/>
      <c r="QPD56" s="1116"/>
      <c r="QPE56" s="1116"/>
      <c r="QPF56" s="1116"/>
      <c r="QPG56" s="1116"/>
      <c r="QPH56" s="1116"/>
      <c r="QPI56" s="1116"/>
      <c r="QPJ56" s="1116"/>
      <c r="QPK56" s="1116"/>
      <c r="QPL56" s="1116"/>
      <c r="QPM56" s="1116"/>
      <c r="QPN56" s="1116"/>
      <c r="QPO56" s="1116"/>
      <c r="QPP56" s="1116"/>
      <c r="QPQ56" s="1116"/>
      <c r="QPR56" s="1116"/>
      <c r="QPS56" s="1116"/>
      <c r="QPT56" s="1116"/>
      <c r="QPU56" s="1116"/>
      <c r="QPV56" s="1116"/>
      <c r="QPW56" s="1116"/>
      <c r="QPX56" s="1116"/>
      <c r="QPY56" s="1116"/>
      <c r="QPZ56" s="1116"/>
      <c r="QQA56" s="1116"/>
      <c r="QQB56" s="1116"/>
      <c r="QQC56" s="1116"/>
      <c r="QQD56" s="1116"/>
      <c r="QQE56" s="1116"/>
      <c r="QQF56" s="1116"/>
      <c r="QQG56" s="1116"/>
      <c r="QQH56" s="1116"/>
      <c r="QQI56" s="1116"/>
      <c r="QQJ56" s="1116"/>
      <c r="QQK56" s="1116"/>
      <c r="QQL56" s="1116"/>
      <c r="QQM56" s="1116"/>
      <c r="QQN56" s="1116"/>
      <c r="QQO56" s="1116"/>
      <c r="QQP56" s="1116"/>
      <c r="QQQ56" s="1116"/>
      <c r="QQR56" s="1116"/>
      <c r="QQS56" s="1116"/>
      <c r="QQT56" s="1116"/>
      <c r="QQU56" s="1116"/>
      <c r="QQV56" s="1116"/>
      <c r="QQW56" s="1116"/>
      <c r="QQX56" s="1116"/>
      <c r="QQY56" s="1116"/>
      <c r="QQZ56" s="1116"/>
      <c r="QRA56" s="1116"/>
      <c r="QRB56" s="1116"/>
      <c r="QRC56" s="1116"/>
      <c r="QRD56" s="1116"/>
      <c r="QRE56" s="1116"/>
      <c r="QRF56" s="1116"/>
      <c r="QRG56" s="1116"/>
      <c r="QRH56" s="1116"/>
      <c r="QRI56" s="1116"/>
      <c r="QRJ56" s="1116"/>
      <c r="QRK56" s="1116"/>
      <c r="QRL56" s="1116"/>
      <c r="QRM56" s="1116"/>
      <c r="QRN56" s="1116"/>
      <c r="QRO56" s="1116"/>
      <c r="QRP56" s="1116"/>
      <c r="QRQ56" s="1116"/>
      <c r="QRR56" s="1116"/>
      <c r="QRS56" s="1116"/>
      <c r="QRT56" s="1116"/>
      <c r="QRU56" s="1116"/>
      <c r="QRV56" s="1116"/>
      <c r="QRW56" s="1116"/>
      <c r="QRX56" s="1116"/>
      <c r="QRY56" s="1116"/>
      <c r="QRZ56" s="1116"/>
      <c r="QSA56" s="1116"/>
      <c r="QSB56" s="1116"/>
      <c r="QSC56" s="1116"/>
      <c r="QSD56" s="1116"/>
      <c r="QSE56" s="1116"/>
      <c r="QSF56" s="1116"/>
      <c r="QSG56" s="1116"/>
      <c r="QSH56" s="1116"/>
      <c r="QSI56" s="1116"/>
      <c r="QSJ56" s="1116"/>
      <c r="QSK56" s="1116"/>
      <c r="QSL56" s="1116"/>
      <c r="QSM56" s="1116"/>
      <c r="QSN56" s="1116"/>
      <c r="QSO56" s="1116"/>
      <c r="QSP56" s="1116"/>
      <c r="QSQ56" s="1116"/>
      <c r="QSR56" s="1116"/>
      <c r="QSS56" s="1116"/>
      <c r="QST56" s="1116"/>
      <c r="QSU56" s="1116"/>
      <c r="QSV56" s="1116"/>
      <c r="QSW56" s="1116"/>
      <c r="QSX56" s="1116"/>
      <c r="QSY56" s="1116"/>
      <c r="QSZ56" s="1116"/>
      <c r="QTA56" s="1116"/>
      <c r="QTB56" s="1116"/>
      <c r="QTC56" s="1116"/>
      <c r="QTD56" s="1116"/>
      <c r="QTE56" s="1116"/>
      <c r="QTF56" s="1116"/>
      <c r="QTG56" s="1116"/>
      <c r="QTH56" s="1116"/>
      <c r="QTI56" s="1116"/>
      <c r="QTJ56" s="1116"/>
      <c r="QTK56" s="1116"/>
      <c r="QTL56" s="1116"/>
      <c r="QTM56" s="1116"/>
      <c r="QTN56" s="1116"/>
      <c r="QTO56" s="1116"/>
      <c r="QTP56" s="1116"/>
      <c r="QTQ56" s="1116"/>
      <c r="QTR56" s="1116"/>
      <c r="QTS56" s="1116"/>
      <c r="QTT56" s="1116"/>
      <c r="QTU56" s="1116"/>
      <c r="QTV56" s="1116"/>
      <c r="QTW56" s="1116"/>
      <c r="QTX56" s="1116"/>
      <c r="QTY56" s="1116"/>
      <c r="QTZ56" s="1116"/>
      <c r="QUA56" s="1116"/>
      <c r="QUB56" s="1116"/>
      <c r="QUC56" s="1116"/>
      <c r="QUD56" s="1116"/>
      <c r="QUE56" s="1116"/>
      <c r="QUF56" s="1116"/>
      <c r="QUG56" s="1116"/>
      <c r="QUH56" s="1116"/>
      <c r="QUI56" s="1116"/>
      <c r="QUJ56" s="1116"/>
      <c r="QUK56" s="1116"/>
      <c r="QUL56" s="1116"/>
      <c r="QUM56" s="1116"/>
      <c r="QUN56" s="1116"/>
      <c r="QUO56" s="1116"/>
      <c r="QUP56" s="1116"/>
      <c r="QUQ56" s="1116"/>
      <c r="QUR56" s="1116"/>
      <c r="QUS56" s="1116"/>
      <c r="QUT56" s="1116"/>
      <c r="QUU56" s="1116"/>
      <c r="QUV56" s="1116"/>
      <c r="QUW56" s="1116"/>
      <c r="QUX56" s="1116"/>
      <c r="QUY56" s="1116"/>
      <c r="QUZ56" s="1116"/>
      <c r="QVA56" s="1116"/>
      <c r="QVB56" s="1116"/>
      <c r="QVC56" s="1116"/>
      <c r="QVD56" s="1116"/>
      <c r="QVE56" s="1116"/>
      <c r="QVF56" s="1116"/>
      <c r="QVG56" s="1116"/>
      <c r="QVH56" s="1116"/>
      <c r="QVI56" s="1116"/>
      <c r="QVJ56" s="1116"/>
      <c r="QVK56" s="1116"/>
      <c r="QVL56" s="1116"/>
      <c r="QVM56" s="1116"/>
      <c r="QVN56" s="1116"/>
      <c r="QVO56" s="1116"/>
      <c r="QVP56" s="1116"/>
      <c r="QVQ56" s="1116"/>
      <c r="QVR56" s="1116"/>
      <c r="QVS56" s="1116"/>
      <c r="QVT56" s="1116"/>
      <c r="QVU56" s="1116"/>
      <c r="QVV56" s="1116"/>
      <c r="QVW56" s="1116"/>
      <c r="QVX56" s="1116"/>
      <c r="QVY56" s="1116"/>
      <c r="QVZ56" s="1116"/>
      <c r="QWA56" s="1116"/>
      <c r="QWB56" s="1116"/>
      <c r="QWC56" s="1116"/>
      <c r="QWD56" s="1116"/>
      <c r="QWE56" s="1116"/>
      <c r="QWF56" s="1116"/>
      <c r="QWG56" s="1116"/>
      <c r="QWH56" s="1116"/>
      <c r="QWI56" s="1116"/>
      <c r="QWJ56" s="1116"/>
      <c r="QWK56" s="1116"/>
      <c r="QWL56" s="1116"/>
      <c r="QWM56" s="1116"/>
      <c r="QWN56" s="1116"/>
      <c r="QWO56" s="1116"/>
      <c r="QWP56" s="1116"/>
      <c r="QWQ56" s="1116"/>
      <c r="QWR56" s="1116"/>
      <c r="QWS56" s="1116"/>
      <c r="QWT56" s="1116"/>
      <c r="QWU56" s="1116"/>
      <c r="QWV56" s="1116"/>
      <c r="QWW56" s="1116"/>
      <c r="QWX56" s="1116"/>
      <c r="QWY56" s="1116"/>
      <c r="QWZ56" s="1116"/>
      <c r="QXA56" s="1116"/>
      <c r="QXB56" s="1116"/>
      <c r="QXC56" s="1116"/>
      <c r="QXD56" s="1116"/>
      <c r="QXE56" s="1116"/>
      <c r="QXF56" s="1116"/>
      <c r="QXG56" s="1116"/>
      <c r="QXH56" s="1116"/>
      <c r="QXI56" s="1116"/>
      <c r="QXJ56" s="1116"/>
      <c r="QXK56" s="1116"/>
      <c r="QXL56" s="1116"/>
      <c r="QXM56" s="1116"/>
      <c r="QXN56" s="1116"/>
      <c r="QXO56" s="1116"/>
      <c r="QXP56" s="1116"/>
      <c r="QXQ56" s="1116"/>
      <c r="QXR56" s="1116"/>
      <c r="QXS56" s="1116"/>
      <c r="QXT56" s="1116"/>
      <c r="QXU56" s="1116"/>
      <c r="QXV56" s="1116"/>
      <c r="QXW56" s="1116"/>
      <c r="QXX56" s="1116"/>
      <c r="QXY56" s="1116"/>
      <c r="QXZ56" s="1116"/>
      <c r="QYA56" s="1116"/>
      <c r="QYB56" s="1116"/>
      <c r="QYC56" s="1116"/>
      <c r="QYD56" s="1116"/>
      <c r="QYE56" s="1116"/>
      <c r="QYF56" s="1116"/>
      <c r="QYG56" s="1116"/>
      <c r="QYH56" s="1116"/>
      <c r="QYI56" s="1116"/>
      <c r="QYJ56" s="1116"/>
      <c r="QYK56" s="1116"/>
      <c r="QYL56" s="1116"/>
      <c r="QYM56" s="1116"/>
      <c r="QYN56" s="1116"/>
      <c r="QYO56" s="1116"/>
      <c r="QYP56" s="1116"/>
      <c r="QYQ56" s="1116"/>
      <c r="QYR56" s="1116"/>
      <c r="QYS56" s="1116"/>
      <c r="QYT56" s="1116"/>
      <c r="QYU56" s="1116"/>
      <c r="QYV56" s="1116"/>
      <c r="QYW56" s="1116"/>
      <c r="QYX56" s="1116"/>
      <c r="QYY56" s="1116"/>
      <c r="QYZ56" s="1116"/>
      <c r="QZA56" s="1116"/>
      <c r="QZB56" s="1116"/>
      <c r="QZC56" s="1116"/>
      <c r="QZD56" s="1116"/>
      <c r="QZE56" s="1116"/>
      <c r="QZF56" s="1116"/>
      <c r="QZG56" s="1116"/>
      <c r="QZH56" s="1116"/>
      <c r="QZI56" s="1116"/>
      <c r="QZJ56" s="1116"/>
      <c r="QZK56" s="1116"/>
      <c r="QZL56" s="1116"/>
      <c r="QZM56" s="1116"/>
      <c r="QZN56" s="1116"/>
      <c r="QZO56" s="1116"/>
      <c r="QZP56" s="1116"/>
      <c r="QZQ56" s="1116"/>
      <c r="QZR56" s="1116"/>
      <c r="QZS56" s="1116"/>
      <c r="QZT56" s="1116"/>
      <c r="QZU56" s="1116"/>
      <c r="QZV56" s="1116"/>
      <c r="QZW56" s="1116"/>
      <c r="QZX56" s="1116"/>
      <c r="QZY56" s="1116"/>
      <c r="QZZ56" s="1116"/>
      <c r="RAA56" s="1116"/>
      <c r="RAB56" s="1116"/>
      <c r="RAC56" s="1116"/>
      <c r="RAD56" s="1116"/>
      <c r="RAE56" s="1116"/>
      <c r="RAF56" s="1116"/>
      <c r="RAG56" s="1116"/>
      <c r="RAH56" s="1116"/>
      <c r="RAI56" s="1116"/>
      <c r="RAJ56" s="1116"/>
      <c r="RAK56" s="1116"/>
      <c r="RAL56" s="1116"/>
      <c r="RAM56" s="1116"/>
      <c r="RAN56" s="1116"/>
      <c r="RAO56" s="1116"/>
      <c r="RAP56" s="1116"/>
      <c r="RAQ56" s="1116"/>
      <c r="RAR56" s="1116"/>
      <c r="RAS56" s="1116"/>
      <c r="RAT56" s="1116"/>
      <c r="RAU56" s="1116"/>
      <c r="RAV56" s="1116"/>
      <c r="RAW56" s="1116"/>
      <c r="RAX56" s="1116"/>
      <c r="RAY56" s="1116"/>
      <c r="RAZ56" s="1116"/>
      <c r="RBA56" s="1116"/>
      <c r="RBB56" s="1116"/>
      <c r="RBC56" s="1116"/>
      <c r="RBD56" s="1116"/>
      <c r="RBE56" s="1116"/>
      <c r="RBF56" s="1116"/>
      <c r="RBG56" s="1116"/>
      <c r="RBH56" s="1116"/>
      <c r="RBI56" s="1116"/>
      <c r="RBJ56" s="1116"/>
      <c r="RBK56" s="1116"/>
      <c r="RBL56" s="1116"/>
      <c r="RBM56" s="1116"/>
      <c r="RBN56" s="1116"/>
      <c r="RBO56" s="1116"/>
      <c r="RBP56" s="1116"/>
      <c r="RBQ56" s="1116"/>
      <c r="RBR56" s="1116"/>
      <c r="RBS56" s="1116"/>
      <c r="RBT56" s="1116"/>
      <c r="RBU56" s="1116"/>
      <c r="RBV56" s="1116"/>
      <c r="RBW56" s="1116"/>
      <c r="RBX56" s="1116"/>
      <c r="RBY56" s="1116"/>
      <c r="RBZ56" s="1116"/>
      <c r="RCA56" s="1116"/>
      <c r="RCB56" s="1116"/>
      <c r="RCC56" s="1116"/>
      <c r="RCD56" s="1116"/>
      <c r="RCE56" s="1116"/>
      <c r="RCF56" s="1116"/>
      <c r="RCG56" s="1116"/>
      <c r="RCH56" s="1116"/>
      <c r="RCI56" s="1116"/>
      <c r="RCJ56" s="1116"/>
      <c r="RCK56" s="1116"/>
      <c r="RCL56" s="1116"/>
      <c r="RCM56" s="1116"/>
      <c r="RCN56" s="1116"/>
      <c r="RCO56" s="1116"/>
      <c r="RCP56" s="1116"/>
      <c r="RCQ56" s="1116"/>
      <c r="RCR56" s="1116"/>
      <c r="RCS56" s="1116"/>
      <c r="RCT56" s="1116"/>
      <c r="RCU56" s="1116"/>
      <c r="RCV56" s="1116"/>
      <c r="RCW56" s="1116"/>
      <c r="RCX56" s="1116"/>
      <c r="RCY56" s="1116"/>
      <c r="RCZ56" s="1116"/>
      <c r="RDA56" s="1116"/>
      <c r="RDB56" s="1116"/>
      <c r="RDC56" s="1116"/>
      <c r="RDD56" s="1116"/>
      <c r="RDE56" s="1116"/>
      <c r="RDF56" s="1116"/>
      <c r="RDG56" s="1116"/>
      <c r="RDH56" s="1116"/>
      <c r="RDI56" s="1116"/>
      <c r="RDJ56" s="1116"/>
      <c r="RDK56" s="1116"/>
      <c r="RDL56" s="1116"/>
      <c r="RDM56" s="1116"/>
      <c r="RDN56" s="1116"/>
      <c r="RDO56" s="1116"/>
      <c r="RDP56" s="1116"/>
      <c r="RDQ56" s="1116"/>
      <c r="RDR56" s="1116"/>
      <c r="RDS56" s="1116"/>
      <c r="RDT56" s="1116"/>
      <c r="RDU56" s="1116"/>
      <c r="RDV56" s="1116"/>
      <c r="RDW56" s="1116"/>
      <c r="RDX56" s="1116"/>
      <c r="RDY56" s="1116"/>
      <c r="RDZ56" s="1116"/>
      <c r="REA56" s="1116"/>
      <c r="REB56" s="1116"/>
      <c r="REC56" s="1116"/>
      <c r="RED56" s="1116"/>
      <c r="REE56" s="1116"/>
      <c r="REF56" s="1116"/>
      <c r="REG56" s="1116"/>
      <c r="REH56" s="1116"/>
      <c r="REI56" s="1116"/>
      <c r="REJ56" s="1116"/>
      <c r="REK56" s="1116"/>
      <c r="REL56" s="1116"/>
      <c r="REM56" s="1116"/>
      <c r="REN56" s="1116"/>
      <c r="REO56" s="1116"/>
      <c r="REP56" s="1116"/>
      <c r="REQ56" s="1116"/>
      <c r="RER56" s="1116"/>
      <c r="RES56" s="1116"/>
      <c r="RET56" s="1116"/>
      <c r="REU56" s="1116"/>
      <c r="REV56" s="1116"/>
      <c r="REW56" s="1116"/>
      <c r="REX56" s="1116"/>
      <c r="REY56" s="1116"/>
      <c r="REZ56" s="1116"/>
      <c r="RFA56" s="1116"/>
      <c r="RFB56" s="1116"/>
      <c r="RFC56" s="1116"/>
      <c r="RFD56" s="1116"/>
      <c r="RFE56" s="1116"/>
      <c r="RFF56" s="1116"/>
      <c r="RFG56" s="1116"/>
      <c r="RFH56" s="1116"/>
      <c r="RFI56" s="1116"/>
      <c r="RFJ56" s="1116"/>
      <c r="RFK56" s="1116"/>
      <c r="RFL56" s="1116"/>
      <c r="RFM56" s="1116"/>
      <c r="RFN56" s="1116"/>
      <c r="RFO56" s="1116"/>
      <c r="RFP56" s="1116"/>
      <c r="RFQ56" s="1116"/>
      <c r="RFR56" s="1116"/>
      <c r="RFS56" s="1116"/>
      <c r="RFT56" s="1116"/>
      <c r="RFU56" s="1116"/>
      <c r="RFV56" s="1116"/>
      <c r="RFW56" s="1116"/>
      <c r="RFX56" s="1116"/>
      <c r="RFY56" s="1116"/>
      <c r="RFZ56" s="1116"/>
      <c r="RGA56" s="1116"/>
      <c r="RGB56" s="1116"/>
      <c r="RGC56" s="1116"/>
      <c r="RGD56" s="1116"/>
      <c r="RGE56" s="1116"/>
      <c r="RGF56" s="1116"/>
      <c r="RGG56" s="1116"/>
      <c r="RGH56" s="1116"/>
      <c r="RGI56" s="1116"/>
      <c r="RGJ56" s="1116"/>
      <c r="RGK56" s="1116"/>
      <c r="RGL56" s="1116"/>
      <c r="RGM56" s="1116"/>
      <c r="RGN56" s="1116"/>
      <c r="RGO56" s="1116"/>
      <c r="RGP56" s="1116"/>
      <c r="RGQ56" s="1116"/>
      <c r="RGR56" s="1116"/>
      <c r="RGS56" s="1116"/>
      <c r="RGT56" s="1116"/>
      <c r="RGU56" s="1116"/>
      <c r="RGV56" s="1116"/>
      <c r="RGW56" s="1116"/>
      <c r="RGX56" s="1116"/>
      <c r="RGY56" s="1116"/>
      <c r="RGZ56" s="1116"/>
      <c r="RHA56" s="1116"/>
      <c r="RHB56" s="1116"/>
      <c r="RHC56" s="1116"/>
      <c r="RHD56" s="1116"/>
      <c r="RHE56" s="1116"/>
      <c r="RHF56" s="1116"/>
      <c r="RHG56" s="1116"/>
      <c r="RHH56" s="1116"/>
      <c r="RHI56" s="1116"/>
      <c r="RHJ56" s="1116"/>
      <c r="RHK56" s="1116"/>
      <c r="RHL56" s="1116"/>
      <c r="RHM56" s="1116"/>
      <c r="RHN56" s="1116"/>
      <c r="RHO56" s="1116"/>
      <c r="RHP56" s="1116"/>
      <c r="RHQ56" s="1116"/>
      <c r="RHR56" s="1116"/>
      <c r="RHS56" s="1116"/>
      <c r="RHT56" s="1116"/>
      <c r="RHU56" s="1116"/>
      <c r="RHV56" s="1116"/>
      <c r="RHW56" s="1116"/>
      <c r="RHX56" s="1116"/>
      <c r="RHY56" s="1116"/>
      <c r="RHZ56" s="1116"/>
      <c r="RIA56" s="1116"/>
      <c r="RIB56" s="1116"/>
      <c r="RIC56" s="1116"/>
      <c r="RID56" s="1116"/>
      <c r="RIE56" s="1116"/>
      <c r="RIF56" s="1116"/>
      <c r="RIG56" s="1116"/>
      <c r="RIH56" s="1116"/>
      <c r="RII56" s="1116"/>
      <c r="RIJ56" s="1116"/>
      <c r="RIK56" s="1116"/>
      <c r="RIL56" s="1116"/>
      <c r="RIM56" s="1116"/>
      <c r="RIN56" s="1116"/>
      <c r="RIO56" s="1116"/>
      <c r="RIP56" s="1116"/>
      <c r="RIQ56" s="1116"/>
      <c r="RIR56" s="1116"/>
      <c r="RIS56" s="1116"/>
      <c r="RIT56" s="1116"/>
      <c r="RIU56" s="1116"/>
      <c r="RIV56" s="1116"/>
      <c r="RIW56" s="1116"/>
      <c r="RIX56" s="1116"/>
      <c r="RIY56" s="1116"/>
      <c r="RIZ56" s="1116"/>
      <c r="RJA56" s="1116"/>
      <c r="RJB56" s="1116"/>
      <c r="RJC56" s="1116"/>
      <c r="RJD56" s="1116"/>
      <c r="RJE56" s="1116"/>
      <c r="RJF56" s="1116"/>
      <c r="RJG56" s="1116"/>
      <c r="RJH56" s="1116"/>
      <c r="RJI56" s="1116"/>
      <c r="RJJ56" s="1116"/>
      <c r="RJK56" s="1116"/>
      <c r="RJL56" s="1116"/>
      <c r="RJM56" s="1116"/>
      <c r="RJN56" s="1116"/>
      <c r="RJO56" s="1116"/>
      <c r="RJP56" s="1116"/>
      <c r="RJQ56" s="1116"/>
      <c r="RJR56" s="1116"/>
      <c r="RJS56" s="1116"/>
      <c r="RJT56" s="1116"/>
      <c r="RJU56" s="1116"/>
      <c r="RJV56" s="1116"/>
      <c r="RJW56" s="1116"/>
      <c r="RJX56" s="1116"/>
      <c r="RJY56" s="1116"/>
      <c r="RJZ56" s="1116"/>
      <c r="RKA56" s="1116"/>
      <c r="RKB56" s="1116"/>
      <c r="RKC56" s="1116"/>
      <c r="RKD56" s="1116"/>
      <c r="RKE56" s="1116"/>
      <c r="RKF56" s="1116"/>
      <c r="RKG56" s="1116"/>
      <c r="RKH56" s="1116"/>
      <c r="RKI56" s="1116"/>
      <c r="RKJ56" s="1116"/>
      <c r="RKK56" s="1116"/>
      <c r="RKL56" s="1116"/>
      <c r="RKM56" s="1116"/>
      <c r="RKN56" s="1116"/>
      <c r="RKO56" s="1116"/>
      <c r="RKP56" s="1116"/>
      <c r="RKQ56" s="1116"/>
      <c r="RKR56" s="1116"/>
      <c r="RKS56" s="1116"/>
      <c r="RKT56" s="1116"/>
      <c r="RKU56" s="1116"/>
      <c r="RKV56" s="1116"/>
      <c r="RKW56" s="1116"/>
      <c r="RKX56" s="1116"/>
      <c r="RKY56" s="1116"/>
      <c r="RKZ56" s="1116"/>
      <c r="RLA56" s="1116"/>
      <c r="RLB56" s="1116"/>
      <c r="RLC56" s="1116"/>
      <c r="RLD56" s="1116"/>
      <c r="RLE56" s="1116"/>
      <c r="RLF56" s="1116"/>
      <c r="RLG56" s="1116"/>
      <c r="RLH56" s="1116"/>
      <c r="RLI56" s="1116"/>
      <c r="RLJ56" s="1116"/>
      <c r="RLK56" s="1116"/>
      <c r="RLL56" s="1116"/>
      <c r="RLM56" s="1116"/>
      <c r="RLN56" s="1116"/>
      <c r="RLO56" s="1116"/>
      <c r="RLP56" s="1116"/>
      <c r="RLQ56" s="1116"/>
      <c r="RLR56" s="1116"/>
      <c r="RLS56" s="1116"/>
      <c r="RLT56" s="1116"/>
      <c r="RLU56" s="1116"/>
      <c r="RLV56" s="1116"/>
      <c r="RLW56" s="1116"/>
      <c r="RLX56" s="1116"/>
      <c r="RLY56" s="1116"/>
      <c r="RLZ56" s="1116"/>
      <c r="RMA56" s="1116"/>
      <c r="RMB56" s="1116"/>
      <c r="RMC56" s="1116"/>
      <c r="RMD56" s="1116"/>
      <c r="RME56" s="1116"/>
      <c r="RMF56" s="1116"/>
      <c r="RMG56" s="1116"/>
      <c r="RMH56" s="1116"/>
      <c r="RMI56" s="1116"/>
      <c r="RMJ56" s="1116"/>
      <c r="RMK56" s="1116"/>
      <c r="RML56" s="1116"/>
      <c r="RMM56" s="1116"/>
      <c r="RMN56" s="1116"/>
      <c r="RMO56" s="1116"/>
      <c r="RMP56" s="1116"/>
      <c r="RMQ56" s="1116"/>
      <c r="RMR56" s="1116"/>
      <c r="RMS56" s="1116"/>
      <c r="RMT56" s="1116"/>
      <c r="RMU56" s="1116"/>
      <c r="RMV56" s="1116"/>
      <c r="RMW56" s="1116"/>
      <c r="RMX56" s="1116"/>
      <c r="RMY56" s="1116"/>
      <c r="RMZ56" s="1116"/>
      <c r="RNA56" s="1116"/>
      <c r="RNB56" s="1116"/>
      <c r="RNC56" s="1116"/>
      <c r="RND56" s="1116"/>
      <c r="RNE56" s="1116"/>
      <c r="RNF56" s="1116"/>
      <c r="RNG56" s="1116"/>
      <c r="RNH56" s="1116"/>
      <c r="RNI56" s="1116"/>
      <c r="RNJ56" s="1116"/>
      <c r="RNK56" s="1116"/>
      <c r="RNL56" s="1116"/>
      <c r="RNM56" s="1116"/>
      <c r="RNN56" s="1116"/>
      <c r="RNO56" s="1116"/>
      <c r="RNP56" s="1116"/>
      <c r="RNQ56" s="1116"/>
      <c r="RNR56" s="1116"/>
      <c r="RNS56" s="1116"/>
      <c r="RNT56" s="1116"/>
      <c r="RNU56" s="1116"/>
      <c r="RNV56" s="1116"/>
      <c r="RNW56" s="1116"/>
      <c r="RNX56" s="1116"/>
      <c r="RNY56" s="1116"/>
      <c r="RNZ56" s="1116"/>
      <c r="ROA56" s="1116"/>
      <c r="ROB56" s="1116"/>
      <c r="ROC56" s="1116"/>
      <c r="ROD56" s="1116"/>
      <c r="ROE56" s="1116"/>
      <c r="ROF56" s="1116"/>
      <c r="ROG56" s="1116"/>
      <c r="ROH56" s="1116"/>
      <c r="ROI56" s="1116"/>
      <c r="ROJ56" s="1116"/>
      <c r="ROK56" s="1116"/>
      <c r="ROL56" s="1116"/>
      <c r="ROM56" s="1116"/>
      <c r="RON56" s="1116"/>
      <c r="ROO56" s="1116"/>
      <c r="ROP56" s="1116"/>
      <c r="ROQ56" s="1116"/>
      <c r="ROR56" s="1116"/>
      <c r="ROS56" s="1116"/>
      <c r="ROT56" s="1116"/>
      <c r="ROU56" s="1116"/>
      <c r="ROV56" s="1116"/>
      <c r="ROW56" s="1116"/>
      <c r="ROX56" s="1116"/>
      <c r="ROY56" s="1116"/>
      <c r="ROZ56" s="1116"/>
      <c r="RPA56" s="1116"/>
      <c r="RPB56" s="1116"/>
      <c r="RPC56" s="1116"/>
      <c r="RPD56" s="1116"/>
      <c r="RPE56" s="1116"/>
      <c r="RPF56" s="1116"/>
      <c r="RPG56" s="1116"/>
      <c r="RPH56" s="1116"/>
      <c r="RPI56" s="1116"/>
      <c r="RPJ56" s="1116"/>
      <c r="RPK56" s="1116"/>
      <c r="RPL56" s="1116"/>
      <c r="RPM56" s="1116"/>
      <c r="RPN56" s="1116"/>
      <c r="RPO56" s="1116"/>
      <c r="RPP56" s="1116"/>
      <c r="RPQ56" s="1116"/>
      <c r="RPR56" s="1116"/>
      <c r="RPS56" s="1116"/>
      <c r="RPT56" s="1116"/>
      <c r="RPU56" s="1116"/>
      <c r="RPV56" s="1116"/>
      <c r="RPW56" s="1116"/>
      <c r="RPX56" s="1116"/>
      <c r="RPY56" s="1116"/>
      <c r="RPZ56" s="1116"/>
      <c r="RQA56" s="1116"/>
      <c r="RQB56" s="1116"/>
      <c r="RQC56" s="1116"/>
      <c r="RQD56" s="1116"/>
      <c r="RQE56" s="1116"/>
      <c r="RQF56" s="1116"/>
      <c r="RQG56" s="1116"/>
      <c r="RQH56" s="1116"/>
      <c r="RQI56" s="1116"/>
      <c r="RQJ56" s="1116"/>
      <c r="RQK56" s="1116"/>
      <c r="RQL56" s="1116"/>
      <c r="RQM56" s="1116"/>
      <c r="RQN56" s="1116"/>
      <c r="RQO56" s="1116"/>
      <c r="RQP56" s="1116"/>
      <c r="RQQ56" s="1116"/>
      <c r="RQR56" s="1116"/>
      <c r="RQS56" s="1116"/>
      <c r="RQT56" s="1116"/>
      <c r="RQU56" s="1116"/>
      <c r="RQV56" s="1116"/>
      <c r="RQW56" s="1116"/>
      <c r="RQX56" s="1116"/>
      <c r="RQY56" s="1116"/>
      <c r="RQZ56" s="1116"/>
      <c r="RRA56" s="1116"/>
      <c r="RRB56" s="1116"/>
      <c r="RRC56" s="1116"/>
      <c r="RRD56" s="1116"/>
      <c r="RRE56" s="1116"/>
      <c r="RRF56" s="1116"/>
      <c r="RRG56" s="1116"/>
      <c r="RRH56" s="1116"/>
      <c r="RRI56" s="1116"/>
      <c r="RRJ56" s="1116"/>
      <c r="RRK56" s="1116"/>
      <c r="RRL56" s="1116"/>
      <c r="RRM56" s="1116"/>
      <c r="RRN56" s="1116"/>
      <c r="RRO56" s="1116"/>
      <c r="RRP56" s="1116"/>
      <c r="RRQ56" s="1116"/>
      <c r="RRR56" s="1116"/>
      <c r="RRS56" s="1116"/>
      <c r="RRT56" s="1116"/>
      <c r="RRU56" s="1116"/>
      <c r="RRV56" s="1116"/>
      <c r="RRW56" s="1116"/>
      <c r="RRX56" s="1116"/>
      <c r="RRY56" s="1116"/>
      <c r="RRZ56" s="1116"/>
      <c r="RSA56" s="1116"/>
      <c r="RSB56" s="1116"/>
      <c r="RSC56" s="1116"/>
      <c r="RSD56" s="1116"/>
      <c r="RSE56" s="1116"/>
      <c r="RSF56" s="1116"/>
      <c r="RSG56" s="1116"/>
      <c r="RSH56" s="1116"/>
      <c r="RSI56" s="1116"/>
      <c r="RSJ56" s="1116"/>
      <c r="RSK56" s="1116"/>
      <c r="RSL56" s="1116"/>
      <c r="RSM56" s="1116"/>
      <c r="RSN56" s="1116"/>
      <c r="RSO56" s="1116"/>
      <c r="RSP56" s="1116"/>
      <c r="RSQ56" s="1116"/>
      <c r="RSR56" s="1116"/>
      <c r="RSS56" s="1116"/>
      <c r="RST56" s="1116"/>
      <c r="RSU56" s="1116"/>
      <c r="RSV56" s="1116"/>
      <c r="RSW56" s="1116"/>
      <c r="RSX56" s="1116"/>
      <c r="RSY56" s="1116"/>
      <c r="RSZ56" s="1116"/>
      <c r="RTA56" s="1116"/>
      <c r="RTB56" s="1116"/>
      <c r="RTC56" s="1116"/>
      <c r="RTD56" s="1116"/>
      <c r="RTE56" s="1116"/>
      <c r="RTF56" s="1116"/>
      <c r="RTG56" s="1116"/>
      <c r="RTH56" s="1116"/>
      <c r="RTI56" s="1116"/>
      <c r="RTJ56" s="1116"/>
      <c r="RTK56" s="1116"/>
      <c r="RTL56" s="1116"/>
      <c r="RTM56" s="1116"/>
      <c r="RTN56" s="1116"/>
      <c r="RTO56" s="1116"/>
      <c r="RTP56" s="1116"/>
      <c r="RTQ56" s="1116"/>
      <c r="RTR56" s="1116"/>
      <c r="RTS56" s="1116"/>
      <c r="RTT56" s="1116"/>
      <c r="RTU56" s="1116"/>
      <c r="RTV56" s="1116"/>
      <c r="RTW56" s="1116"/>
      <c r="RTX56" s="1116"/>
      <c r="RTY56" s="1116"/>
      <c r="RTZ56" s="1116"/>
      <c r="RUA56" s="1116"/>
      <c r="RUB56" s="1116"/>
      <c r="RUC56" s="1116"/>
      <c r="RUD56" s="1116"/>
      <c r="RUE56" s="1116"/>
      <c r="RUF56" s="1116"/>
      <c r="RUG56" s="1116"/>
      <c r="RUH56" s="1116"/>
      <c r="RUI56" s="1116"/>
      <c r="RUJ56" s="1116"/>
      <c r="RUK56" s="1116"/>
      <c r="RUL56" s="1116"/>
      <c r="RUM56" s="1116"/>
      <c r="RUN56" s="1116"/>
      <c r="RUO56" s="1116"/>
      <c r="RUP56" s="1116"/>
      <c r="RUQ56" s="1116"/>
      <c r="RUR56" s="1116"/>
      <c r="RUS56" s="1116"/>
      <c r="RUT56" s="1116"/>
      <c r="RUU56" s="1116"/>
      <c r="RUV56" s="1116"/>
      <c r="RUW56" s="1116"/>
      <c r="RUX56" s="1116"/>
      <c r="RUY56" s="1116"/>
      <c r="RUZ56" s="1116"/>
      <c r="RVA56" s="1116"/>
      <c r="RVB56" s="1116"/>
      <c r="RVC56" s="1116"/>
      <c r="RVD56" s="1116"/>
      <c r="RVE56" s="1116"/>
      <c r="RVF56" s="1116"/>
      <c r="RVG56" s="1116"/>
      <c r="RVH56" s="1116"/>
      <c r="RVI56" s="1116"/>
      <c r="RVJ56" s="1116"/>
      <c r="RVK56" s="1116"/>
      <c r="RVL56" s="1116"/>
      <c r="RVM56" s="1116"/>
      <c r="RVN56" s="1116"/>
      <c r="RVO56" s="1116"/>
      <c r="RVP56" s="1116"/>
      <c r="RVQ56" s="1116"/>
      <c r="RVR56" s="1116"/>
      <c r="RVS56" s="1116"/>
      <c r="RVT56" s="1116"/>
      <c r="RVU56" s="1116"/>
      <c r="RVV56" s="1116"/>
      <c r="RVW56" s="1116"/>
      <c r="RVX56" s="1116"/>
      <c r="RVY56" s="1116"/>
      <c r="RVZ56" s="1116"/>
      <c r="RWA56" s="1116"/>
      <c r="RWB56" s="1116"/>
      <c r="RWC56" s="1116"/>
      <c r="RWD56" s="1116"/>
      <c r="RWE56" s="1116"/>
      <c r="RWF56" s="1116"/>
      <c r="RWG56" s="1116"/>
      <c r="RWH56" s="1116"/>
      <c r="RWI56" s="1116"/>
      <c r="RWJ56" s="1116"/>
      <c r="RWK56" s="1116"/>
      <c r="RWL56" s="1116"/>
      <c r="RWM56" s="1116"/>
      <c r="RWN56" s="1116"/>
      <c r="RWO56" s="1116"/>
      <c r="RWP56" s="1116"/>
      <c r="RWQ56" s="1116"/>
      <c r="RWR56" s="1116"/>
      <c r="RWS56" s="1116"/>
      <c r="RWT56" s="1116"/>
      <c r="RWU56" s="1116"/>
      <c r="RWV56" s="1116"/>
      <c r="RWW56" s="1116"/>
      <c r="RWX56" s="1116"/>
      <c r="RWY56" s="1116"/>
      <c r="RWZ56" s="1116"/>
      <c r="RXA56" s="1116"/>
      <c r="RXB56" s="1116"/>
      <c r="RXC56" s="1116"/>
      <c r="RXD56" s="1116"/>
      <c r="RXE56" s="1116"/>
      <c r="RXF56" s="1116"/>
      <c r="RXG56" s="1116"/>
      <c r="RXH56" s="1116"/>
      <c r="RXI56" s="1116"/>
      <c r="RXJ56" s="1116"/>
      <c r="RXK56" s="1116"/>
      <c r="RXL56" s="1116"/>
      <c r="RXM56" s="1116"/>
      <c r="RXN56" s="1116"/>
      <c r="RXO56" s="1116"/>
      <c r="RXP56" s="1116"/>
      <c r="RXQ56" s="1116"/>
      <c r="RXR56" s="1116"/>
      <c r="RXS56" s="1116"/>
      <c r="RXT56" s="1116"/>
      <c r="RXU56" s="1116"/>
      <c r="RXV56" s="1116"/>
      <c r="RXW56" s="1116"/>
      <c r="RXX56" s="1116"/>
      <c r="RXY56" s="1116"/>
      <c r="RXZ56" s="1116"/>
      <c r="RYA56" s="1116"/>
      <c r="RYB56" s="1116"/>
      <c r="RYC56" s="1116"/>
      <c r="RYD56" s="1116"/>
      <c r="RYE56" s="1116"/>
      <c r="RYF56" s="1116"/>
      <c r="RYG56" s="1116"/>
      <c r="RYH56" s="1116"/>
      <c r="RYI56" s="1116"/>
      <c r="RYJ56" s="1116"/>
      <c r="RYK56" s="1116"/>
      <c r="RYL56" s="1116"/>
      <c r="RYM56" s="1116"/>
      <c r="RYN56" s="1116"/>
      <c r="RYO56" s="1116"/>
      <c r="RYP56" s="1116"/>
      <c r="RYQ56" s="1116"/>
      <c r="RYR56" s="1116"/>
      <c r="RYS56" s="1116"/>
      <c r="RYT56" s="1116"/>
      <c r="RYU56" s="1116"/>
      <c r="RYV56" s="1116"/>
      <c r="RYW56" s="1116"/>
      <c r="RYX56" s="1116"/>
      <c r="RYY56" s="1116"/>
      <c r="RYZ56" s="1116"/>
      <c r="RZA56" s="1116"/>
      <c r="RZB56" s="1116"/>
      <c r="RZC56" s="1116"/>
      <c r="RZD56" s="1116"/>
      <c r="RZE56" s="1116"/>
      <c r="RZF56" s="1116"/>
      <c r="RZG56" s="1116"/>
      <c r="RZH56" s="1116"/>
      <c r="RZI56" s="1116"/>
      <c r="RZJ56" s="1116"/>
      <c r="RZK56" s="1116"/>
      <c r="RZL56" s="1116"/>
      <c r="RZM56" s="1116"/>
      <c r="RZN56" s="1116"/>
      <c r="RZO56" s="1116"/>
      <c r="RZP56" s="1116"/>
      <c r="RZQ56" s="1116"/>
      <c r="RZR56" s="1116"/>
      <c r="RZS56" s="1116"/>
      <c r="RZT56" s="1116"/>
      <c r="RZU56" s="1116"/>
      <c r="RZV56" s="1116"/>
      <c r="RZW56" s="1116"/>
      <c r="RZX56" s="1116"/>
      <c r="RZY56" s="1116"/>
      <c r="RZZ56" s="1116"/>
      <c r="SAA56" s="1116"/>
      <c r="SAB56" s="1116"/>
      <c r="SAC56" s="1116"/>
      <c r="SAD56" s="1116"/>
      <c r="SAE56" s="1116"/>
      <c r="SAF56" s="1116"/>
      <c r="SAG56" s="1116"/>
      <c r="SAH56" s="1116"/>
      <c r="SAI56" s="1116"/>
      <c r="SAJ56" s="1116"/>
      <c r="SAK56" s="1116"/>
      <c r="SAL56" s="1116"/>
      <c r="SAM56" s="1116"/>
      <c r="SAN56" s="1116"/>
      <c r="SAO56" s="1116"/>
      <c r="SAP56" s="1116"/>
      <c r="SAQ56" s="1116"/>
      <c r="SAR56" s="1116"/>
      <c r="SAS56" s="1116"/>
      <c r="SAT56" s="1116"/>
      <c r="SAU56" s="1116"/>
      <c r="SAV56" s="1116"/>
      <c r="SAW56" s="1116"/>
      <c r="SAX56" s="1116"/>
      <c r="SAY56" s="1116"/>
      <c r="SAZ56" s="1116"/>
      <c r="SBA56" s="1116"/>
      <c r="SBB56" s="1116"/>
      <c r="SBC56" s="1116"/>
      <c r="SBD56" s="1116"/>
      <c r="SBE56" s="1116"/>
      <c r="SBF56" s="1116"/>
      <c r="SBG56" s="1116"/>
      <c r="SBH56" s="1116"/>
      <c r="SBI56" s="1116"/>
      <c r="SBJ56" s="1116"/>
      <c r="SBK56" s="1116"/>
      <c r="SBL56" s="1116"/>
      <c r="SBM56" s="1116"/>
      <c r="SBN56" s="1116"/>
      <c r="SBO56" s="1116"/>
      <c r="SBP56" s="1116"/>
      <c r="SBQ56" s="1116"/>
      <c r="SBR56" s="1116"/>
      <c r="SBS56" s="1116"/>
      <c r="SBT56" s="1116"/>
      <c r="SBU56" s="1116"/>
      <c r="SBV56" s="1116"/>
      <c r="SBW56" s="1116"/>
      <c r="SBX56" s="1116"/>
      <c r="SBY56" s="1116"/>
      <c r="SBZ56" s="1116"/>
      <c r="SCA56" s="1116"/>
      <c r="SCB56" s="1116"/>
      <c r="SCC56" s="1116"/>
      <c r="SCD56" s="1116"/>
      <c r="SCE56" s="1116"/>
      <c r="SCF56" s="1116"/>
      <c r="SCG56" s="1116"/>
      <c r="SCH56" s="1116"/>
      <c r="SCI56" s="1116"/>
      <c r="SCJ56" s="1116"/>
      <c r="SCK56" s="1116"/>
      <c r="SCL56" s="1116"/>
      <c r="SCM56" s="1116"/>
      <c r="SCN56" s="1116"/>
      <c r="SCO56" s="1116"/>
      <c r="SCP56" s="1116"/>
      <c r="SCQ56" s="1116"/>
      <c r="SCR56" s="1116"/>
      <c r="SCS56" s="1116"/>
      <c r="SCT56" s="1116"/>
      <c r="SCU56" s="1116"/>
      <c r="SCV56" s="1116"/>
      <c r="SCW56" s="1116"/>
      <c r="SCX56" s="1116"/>
      <c r="SCY56" s="1116"/>
      <c r="SCZ56" s="1116"/>
      <c r="SDA56" s="1116"/>
      <c r="SDB56" s="1116"/>
      <c r="SDC56" s="1116"/>
      <c r="SDD56" s="1116"/>
      <c r="SDE56" s="1116"/>
      <c r="SDF56" s="1116"/>
      <c r="SDG56" s="1116"/>
      <c r="SDH56" s="1116"/>
      <c r="SDI56" s="1116"/>
      <c r="SDJ56" s="1116"/>
      <c r="SDK56" s="1116"/>
      <c r="SDL56" s="1116"/>
      <c r="SDM56" s="1116"/>
      <c r="SDN56" s="1116"/>
      <c r="SDO56" s="1116"/>
      <c r="SDP56" s="1116"/>
      <c r="SDQ56" s="1116"/>
      <c r="SDR56" s="1116"/>
      <c r="SDS56" s="1116"/>
      <c r="SDT56" s="1116"/>
      <c r="SDU56" s="1116"/>
      <c r="SDV56" s="1116"/>
      <c r="SDW56" s="1116"/>
      <c r="SDX56" s="1116"/>
      <c r="SDY56" s="1116"/>
      <c r="SDZ56" s="1116"/>
      <c r="SEA56" s="1116"/>
      <c r="SEB56" s="1116"/>
      <c r="SEC56" s="1116"/>
      <c r="SED56" s="1116"/>
      <c r="SEE56" s="1116"/>
      <c r="SEF56" s="1116"/>
      <c r="SEG56" s="1116"/>
      <c r="SEH56" s="1116"/>
      <c r="SEI56" s="1116"/>
      <c r="SEJ56" s="1116"/>
      <c r="SEK56" s="1116"/>
      <c r="SEL56" s="1116"/>
      <c r="SEM56" s="1116"/>
      <c r="SEN56" s="1116"/>
      <c r="SEO56" s="1116"/>
      <c r="SEP56" s="1116"/>
      <c r="SEQ56" s="1116"/>
      <c r="SER56" s="1116"/>
      <c r="SES56" s="1116"/>
      <c r="SET56" s="1116"/>
      <c r="SEU56" s="1116"/>
      <c r="SEV56" s="1116"/>
      <c r="SEW56" s="1116"/>
      <c r="SEX56" s="1116"/>
      <c r="SEY56" s="1116"/>
      <c r="SEZ56" s="1116"/>
      <c r="SFA56" s="1116"/>
      <c r="SFB56" s="1116"/>
      <c r="SFC56" s="1116"/>
      <c r="SFD56" s="1116"/>
      <c r="SFE56" s="1116"/>
      <c r="SFF56" s="1116"/>
      <c r="SFG56" s="1116"/>
      <c r="SFH56" s="1116"/>
      <c r="SFI56" s="1116"/>
      <c r="SFJ56" s="1116"/>
      <c r="SFK56" s="1116"/>
      <c r="SFL56" s="1116"/>
      <c r="SFM56" s="1116"/>
      <c r="SFN56" s="1116"/>
      <c r="SFO56" s="1116"/>
      <c r="SFP56" s="1116"/>
      <c r="SFQ56" s="1116"/>
      <c r="SFR56" s="1116"/>
      <c r="SFS56" s="1116"/>
      <c r="SFT56" s="1116"/>
      <c r="SFU56" s="1116"/>
      <c r="SFV56" s="1116"/>
      <c r="SFW56" s="1116"/>
      <c r="SFX56" s="1116"/>
      <c r="SFY56" s="1116"/>
      <c r="SFZ56" s="1116"/>
      <c r="SGA56" s="1116"/>
      <c r="SGB56" s="1116"/>
      <c r="SGC56" s="1116"/>
      <c r="SGD56" s="1116"/>
      <c r="SGE56" s="1116"/>
      <c r="SGF56" s="1116"/>
      <c r="SGG56" s="1116"/>
      <c r="SGH56" s="1116"/>
      <c r="SGI56" s="1116"/>
      <c r="SGJ56" s="1116"/>
      <c r="SGK56" s="1116"/>
      <c r="SGL56" s="1116"/>
      <c r="SGM56" s="1116"/>
      <c r="SGN56" s="1116"/>
      <c r="SGO56" s="1116"/>
      <c r="SGP56" s="1116"/>
      <c r="SGQ56" s="1116"/>
      <c r="SGR56" s="1116"/>
      <c r="SGS56" s="1116"/>
      <c r="SGT56" s="1116"/>
      <c r="SGU56" s="1116"/>
      <c r="SGV56" s="1116"/>
      <c r="SGW56" s="1116"/>
      <c r="SGX56" s="1116"/>
      <c r="SGY56" s="1116"/>
      <c r="SGZ56" s="1116"/>
      <c r="SHA56" s="1116"/>
      <c r="SHB56" s="1116"/>
      <c r="SHC56" s="1116"/>
      <c r="SHD56" s="1116"/>
      <c r="SHE56" s="1116"/>
      <c r="SHF56" s="1116"/>
      <c r="SHG56" s="1116"/>
      <c r="SHH56" s="1116"/>
      <c r="SHI56" s="1116"/>
      <c r="SHJ56" s="1116"/>
      <c r="SHK56" s="1116"/>
      <c r="SHL56" s="1116"/>
      <c r="SHM56" s="1116"/>
      <c r="SHN56" s="1116"/>
      <c r="SHO56" s="1116"/>
      <c r="SHP56" s="1116"/>
      <c r="SHQ56" s="1116"/>
      <c r="SHR56" s="1116"/>
      <c r="SHS56" s="1116"/>
      <c r="SHT56" s="1116"/>
      <c r="SHU56" s="1116"/>
      <c r="SHV56" s="1116"/>
      <c r="SHW56" s="1116"/>
      <c r="SHX56" s="1116"/>
      <c r="SHY56" s="1116"/>
      <c r="SHZ56" s="1116"/>
      <c r="SIA56" s="1116"/>
      <c r="SIB56" s="1116"/>
      <c r="SIC56" s="1116"/>
      <c r="SID56" s="1116"/>
      <c r="SIE56" s="1116"/>
      <c r="SIF56" s="1116"/>
      <c r="SIG56" s="1116"/>
      <c r="SIH56" s="1116"/>
      <c r="SII56" s="1116"/>
      <c r="SIJ56" s="1116"/>
      <c r="SIK56" s="1116"/>
      <c r="SIL56" s="1116"/>
      <c r="SIM56" s="1116"/>
      <c r="SIN56" s="1116"/>
      <c r="SIO56" s="1116"/>
      <c r="SIP56" s="1116"/>
      <c r="SIQ56" s="1116"/>
      <c r="SIR56" s="1116"/>
      <c r="SIS56" s="1116"/>
      <c r="SIT56" s="1116"/>
      <c r="SIU56" s="1116"/>
      <c r="SIV56" s="1116"/>
      <c r="SIW56" s="1116"/>
      <c r="SIX56" s="1116"/>
      <c r="SIY56" s="1116"/>
      <c r="SIZ56" s="1116"/>
      <c r="SJA56" s="1116"/>
      <c r="SJB56" s="1116"/>
      <c r="SJC56" s="1116"/>
      <c r="SJD56" s="1116"/>
      <c r="SJE56" s="1116"/>
      <c r="SJF56" s="1116"/>
      <c r="SJG56" s="1116"/>
      <c r="SJH56" s="1116"/>
      <c r="SJI56" s="1116"/>
      <c r="SJJ56" s="1116"/>
      <c r="SJK56" s="1116"/>
      <c r="SJL56" s="1116"/>
      <c r="SJM56" s="1116"/>
      <c r="SJN56" s="1116"/>
      <c r="SJO56" s="1116"/>
      <c r="SJP56" s="1116"/>
      <c r="SJQ56" s="1116"/>
      <c r="SJR56" s="1116"/>
      <c r="SJS56" s="1116"/>
      <c r="SJT56" s="1116"/>
      <c r="SJU56" s="1116"/>
      <c r="SJV56" s="1116"/>
      <c r="SJW56" s="1116"/>
      <c r="SJX56" s="1116"/>
      <c r="SJY56" s="1116"/>
      <c r="SJZ56" s="1116"/>
      <c r="SKA56" s="1116"/>
      <c r="SKB56" s="1116"/>
      <c r="SKC56" s="1116"/>
      <c r="SKD56" s="1116"/>
      <c r="SKE56" s="1116"/>
      <c r="SKF56" s="1116"/>
      <c r="SKG56" s="1116"/>
      <c r="SKH56" s="1116"/>
      <c r="SKI56" s="1116"/>
      <c r="SKJ56" s="1116"/>
      <c r="SKK56" s="1116"/>
      <c r="SKL56" s="1116"/>
      <c r="SKM56" s="1116"/>
      <c r="SKN56" s="1116"/>
      <c r="SKO56" s="1116"/>
      <c r="SKP56" s="1116"/>
      <c r="SKQ56" s="1116"/>
      <c r="SKR56" s="1116"/>
      <c r="SKS56" s="1116"/>
      <c r="SKT56" s="1116"/>
      <c r="SKU56" s="1116"/>
      <c r="SKV56" s="1116"/>
      <c r="SKW56" s="1116"/>
      <c r="SKX56" s="1116"/>
      <c r="SKY56" s="1116"/>
      <c r="SKZ56" s="1116"/>
      <c r="SLA56" s="1116"/>
      <c r="SLB56" s="1116"/>
      <c r="SLC56" s="1116"/>
      <c r="SLD56" s="1116"/>
      <c r="SLE56" s="1116"/>
      <c r="SLF56" s="1116"/>
      <c r="SLG56" s="1116"/>
      <c r="SLH56" s="1116"/>
      <c r="SLI56" s="1116"/>
      <c r="SLJ56" s="1116"/>
      <c r="SLK56" s="1116"/>
      <c r="SLL56" s="1116"/>
      <c r="SLM56" s="1116"/>
      <c r="SLN56" s="1116"/>
      <c r="SLO56" s="1116"/>
      <c r="SLP56" s="1116"/>
      <c r="SLQ56" s="1116"/>
      <c r="SLR56" s="1116"/>
      <c r="SLS56" s="1116"/>
      <c r="SLT56" s="1116"/>
      <c r="SLU56" s="1116"/>
      <c r="SLV56" s="1116"/>
      <c r="SLW56" s="1116"/>
      <c r="SLX56" s="1116"/>
      <c r="SLY56" s="1116"/>
      <c r="SLZ56" s="1116"/>
      <c r="SMA56" s="1116"/>
      <c r="SMB56" s="1116"/>
      <c r="SMC56" s="1116"/>
      <c r="SMD56" s="1116"/>
      <c r="SME56" s="1116"/>
      <c r="SMF56" s="1116"/>
      <c r="SMG56" s="1116"/>
      <c r="SMH56" s="1116"/>
      <c r="SMI56" s="1116"/>
      <c r="SMJ56" s="1116"/>
      <c r="SMK56" s="1116"/>
      <c r="SML56" s="1116"/>
      <c r="SMM56" s="1116"/>
      <c r="SMN56" s="1116"/>
      <c r="SMO56" s="1116"/>
      <c r="SMP56" s="1116"/>
      <c r="SMQ56" s="1116"/>
      <c r="SMR56" s="1116"/>
      <c r="SMS56" s="1116"/>
      <c r="SMT56" s="1116"/>
      <c r="SMU56" s="1116"/>
      <c r="SMV56" s="1116"/>
      <c r="SMW56" s="1116"/>
      <c r="SMX56" s="1116"/>
      <c r="SMY56" s="1116"/>
      <c r="SMZ56" s="1116"/>
      <c r="SNA56" s="1116"/>
      <c r="SNB56" s="1116"/>
      <c r="SNC56" s="1116"/>
      <c r="SND56" s="1116"/>
      <c r="SNE56" s="1116"/>
      <c r="SNF56" s="1116"/>
      <c r="SNG56" s="1116"/>
      <c r="SNH56" s="1116"/>
      <c r="SNI56" s="1116"/>
      <c r="SNJ56" s="1116"/>
      <c r="SNK56" s="1116"/>
      <c r="SNL56" s="1116"/>
      <c r="SNM56" s="1116"/>
      <c r="SNN56" s="1116"/>
      <c r="SNO56" s="1116"/>
      <c r="SNP56" s="1116"/>
      <c r="SNQ56" s="1116"/>
      <c r="SNR56" s="1116"/>
      <c r="SNS56" s="1116"/>
      <c r="SNT56" s="1116"/>
      <c r="SNU56" s="1116"/>
      <c r="SNV56" s="1116"/>
      <c r="SNW56" s="1116"/>
      <c r="SNX56" s="1116"/>
      <c r="SNY56" s="1116"/>
      <c r="SNZ56" s="1116"/>
      <c r="SOA56" s="1116"/>
      <c r="SOB56" s="1116"/>
      <c r="SOC56" s="1116"/>
      <c r="SOD56" s="1116"/>
      <c r="SOE56" s="1116"/>
      <c r="SOF56" s="1116"/>
      <c r="SOG56" s="1116"/>
      <c r="SOH56" s="1116"/>
      <c r="SOI56" s="1116"/>
      <c r="SOJ56" s="1116"/>
      <c r="SOK56" s="1116"/>
      <c r="SOL56" s="1116"/>
      <c r="SOM56" s="1116"/>
      <c r="SON56" s="1116"/>
      <c r="SOO56" s="1116"/>
      <c r="SOP56" s="1116"/>
      <c r="SOQ56" s="1116"/>
      <c r="SOR56" s="1116"/>
      <c r="SOS56" s="1116"/>
      <c r="SOT56" s="1116"/>
      <c r="SOU56" s="1116"/>
      <c r="SOV56" s="1116"/>
      <c r="SOW56" s="1116"/>
      <c r="SOX56" s="1116"/>
      <c r="SOY56" s="1116"/>
      <c r="SOZ56" s="1116"/>
      <c r="SPA56" s="1116"/>
      <c r="SPB56" s="1116"/>
      <c r="SPC56" s="1116"/>
      <c r="SPD56" s="1116"/>
      <c r="SPE56" s="1116"/>
      <c r="SPF56" s="1116"/>
      <c r="SPG56" s="1116"/>
      <c r="SPH56" s="1116"/>
      <c r="SPI56" s="1116"/>
      <c r="SPJ56" s="1116"/>
      <c r="SPK56" s="1116"/>
      <c r="SPL56" s="1116"/>
      <c r="SPM56" s="1116"/>
      <c r="SPN56" s="1116"/>
      <c r="SPO56" s="1116"/>
      <c r="SPP56" s="1116"/>
      <c r="SPQ56" s="1116"/>
      <c r="SPR56" s="1116"/>
      <c r="SPS56" s="1116"/>
      <c r="SPT56" s="1116"/>
      <c r="SPU56" s="1116"/>
      <c r="SPV56" s="1116"/>
      <c r="SPW56" s="1116"/>
      <c r="SPX56" s="1116"/>
      <c r="SPY56" s="1116"/>
      <c r="SPZ56" s="1116"/>
      <c r="SQA56" s="1116"/>
      <c r="SQB56" s="1116"/>
      <c r="SQC56" s="1116"/>
      <c r="SQD56" s="1116"/>
      <c r="SQE56" s="1116"/>
      <c r="SQF56" s="1116"/>
      <c r="SQG56" s="1116"/>
      <c r="SQH56" s="1116"/>
      <c r="SQI56" s="1116"/>
      <c r="SQJ56" s="1116"/>
      <c r="SQK56" s="1116"/>
      <c r="SQL56" s="1116"/>
      <c r="SQM56" s="1116"/>
      <c r="SQN56" s="1116"/>
      <c r="SQO56" s="1116"/>
      <c r="SQP56" s="1116"/>
      <c r="SQQ56" s="1116"/>
      <c r="SQR56" s="1116"/>
      <c r="SQS56" s="1116"/>
      <c r="SQT56" s="1116"/>
      <c r="SQU56" s="1116"/>
      <c r="SQV56" s="1116"/>
      <c r="SQW56" s="1116"/>
      <c r="SQX56" s="1116"/>
      <c r="SQY56" s="1116"/>
      <c r="SQZ56" s="1116"/>
      <c r="SRA56" s="1116"/>
      <c r="SRB56" s="1116"/>
      <c r="SRC56" s="1116"/>
      <c r="SRD56" s="1116"/>
      <c r="SRE56" s="1116"/>
      <c r="SRF56" s="1116"/>
      <c r="SRG56" s="1116"/>
      <c r="SRH56" s="1116"/>
      <c r="SRI56" s="1116"/>
      <c r="SRJ56" s="1116"/>
      <c r="SRK56" s="1116"/>
      <c r="SRL56" s="1116"/>
      <c r="SRM56" s="1116"/>
      <c r="SRN56" s="1116"/>
      <c r="SRO56" s="1116"/>
      <c r="SRP56" s="1116"/>
      <c r="SRQ56" s="1116"/>
      <c r="SRR56" s="1116"/>
      <c r="SRS56" s="1116"/>
      <c r="SRT56" s="1116"/>
      <c r="SRU56" s="1116"/>
      <c r="SRV56" s="1116"/>
      <c r="SRW56" s="1116"/>
      <c r="SRX56" s="1116"/>
      <c r="SRY56" s="1116"/>
      <c r="SRZ56" s="1116"/>
      <c r="SSA56" s="1116"/>
      <c r="SSB56" s="1116"/>
      <c r="SSC56" s="1116"/>
      <c r="SSD56" s="1116"/>
      <c r="SSE56" s="1116"/>
      <c r="SSF56" s="1116"/>
      <c r="SSG56" s="1116"/>
      <c r="SSH56" s="1116"/>
      <c r="SSI56" s="1116"/>
      <c r="SSJ56" s="1116"/>
      <c r="SSK56" s="1116"/>
      <c r="SSL56" s="1116"/>
      <c r="SSM56" s="1116"/>
      <c r="SSN56" s="1116"/>
      <c r="SSO56" s="1116"/>
      <c r="SSP56" s="1116"/>
      <c r="SSQ56" s="1116"/>
      <c r="SSR56" s="1116"/>
      <c r="SSS56" s="1116"/>
      <c r="SST56" s="1116"/>
      <c r="SSU56" s="1116"/>
      <c r="SSV56" s="1116"/>
      <c r="SSW56" s="1116"/>
      <c r="SSX56" s="1116"/>
      <c r="SSY56" s="1116"/>
      <c r="SSZ56" s="1116"/>
      <c r="STA56" s="1116"/>
      <c r="STB56" s="1116"/>
      <c r="STC56" s="1116"/>
      <c r="STD56" s="1116"/>
      <c r="STE56" s="1116"/>
      <c r="STF56" s="1116"/>
      <c r="STG56" s="1116"/>
      <c r="STH56" s="1116"/>
      <c r="STI56" s="1116"/>
      <c r="STJ56" s="1116"/>
      <c r="STK56" s="1116"/>
      <c r="STL56" s="1116"/>
      <c r="STM56" s="1116"/>
      <c r="STN56" s="1116"/>
      <c r="STO56" s="1116"/>
      <c r="STP56" s="1116"/>
      <c r="STQ56" s="1116"/>
      <c r="STR56" s="1116"/>
      <c r="STS56" s="1116"/>
      <c r="STT56" s="1116"/>
      <c r="STU56" s="1116"/>
      <c r="STV56" s="1116"/>
      <c r="STW56" s="1116"/>
      <c r="STX56" s="1116"/>
      <c r="STY56" s="1116"/>
      <c r="STZ56" s="1116"/>
      <c r="SUA56" s="1116"/>
      <c r="SUB56" s="1116"/>
      <c r="SUC56" s="1116"/>
      <c r="SUD56" s="1116"/>
      <c r="SUE56" s="1116"/>
      <c r="SUF56" s="1116"/>
      <c r="SUG56" s="1116"/>
      <c r="SUH56" s="1116"/>
      <c r="SUI56" s="1116"/>
      <c r="SUJ56" s="1116"/>
      <c r="SUK56" s="1116"/>
      <c r="SUL56" s="1116"/>
      <c r="SUM56" s="1116"/>
      <c r="SUN56" s="1116"/>
      <c r="SUO56" s="1116"/>
      <c r="SUP56" s="1116"/>
      <c r="SUQ56" s="1116"/>
      <c r="SUR56" s="1116"/>
      <c r="SUS56" s="1116"/>
      <c r="SUT56" s="1116"/>
      <c r="SUU56" s="1116"/>
      <c r="SUV56" s="1116"/>
      <c r="SUW56" s="1116"/>
      <c r="SUX56" s="1116"/>
      <c r="SUY56" s="1116"/>
      <c r="SUZ56" s="1116"/>
      <c r="SVA56" s="1116"/>
      <c r="SVB56" s="1116"/>
      <c r="SVC56" s="1116"/>
      <c r="SVD56" s="1116"/>
      <c r="SVE56" s="1116"/>
      <c r="SVF56" s="1116"/>
      <c r="SVG56" s="1116"/>
      <c r="SVH56" s="1116"/>
      <c r="SVI56" s="1116"/>
      <c r="SVJ56" s="1116"/>
      <c r="SVK56" s="1116"/>
      <c r="SVL56" s="1116"/>
      <c r="SVM56" s="1116"/>
      <c r="SVN56" s="1116"/>
      <c r="SVO56" s="1116"/>
      <c r="SVP56" s="1116"/>
      <c r="SVQ56" s="1116"/>
      <c r="SVR56" s="1116"/>
      <c r="SVS56" s="1116"/>
      <c r="SVT56" s="1116"/>
      <c r="SVU56" s="1116"/>
      <c r="SVV56" s="1116"/>
      <c r="SVW56" s="1116"/>
      <c r="SVX56" s="1116"/>
      <c r="SVY56" s="1116"/>
      <c r="SVZ56" s="1116"/>
      <c r="SWA56" s="1116"/>
      <c r="SWB56" s="1116"/>
      <c r="SWC56" s="1116"/>
      <c r="SWD56" s="1116"/>
      <c r="SWE56" s="1116"/>
      <c r="SWF56" s="1116"/>
      <c r="SWG56" s="1116"/>
      <c r="SWH56" s="1116"/>
      <c r="SWI56" s="1116"/>
      <c r="SWJ56" s="1116"/>
      <c r="SWK56" s="1116"/>
      <c r="SWL56" s="1116"/>
      <c r="SWM56" s="1116"/>
      <c r="SWN56" s="1116"/>
      <c r="SWO56" s="1116"/>
      <c r="SWP56" s="1116"/>
      <c r="SWQ56" s="1116"/>
      <c r="SWR56" s="1116"/>
      <c r="SWS56" s="1116"/>
      <c r="SWT56" s="1116"/>
      <c r="SWU56" s="1116"/>
      <c r="SWV56" s="1116"/>
      <c r="SWW56" s="1116"/>
      <c r="SWX56" s="1116"/>
      <c r="SWY56" s="1116"/>
      <c r="SWZ56" s="1116"/>
      <c r="SXA56" s="1116"/>
      <c r="SXB56" s="1116"/>
      <c r="SXC56" s="1116"/>
      <c r="SXD56" s="1116"/>
      <c r="SXE56" s="1116"/>
      <c r="SXF56" s="1116"/>
      <c r="SXG56" s="1116"/>
      <c r="SXH56" s="1116"/>
      <c r="SXI56" s="1116"/>
      <c r="SXJ56" s="1116"/>
      <c r="SXK56" s="1116"/>
      <c r="SXL56" s="1116"/>
      <c r="SXM56" s="1116"/>
      <c r="SXN56" s="1116"/>
      <c r="SXO56" s="1116"/>
      <c r="SXP56" s="1116"/>
      <c r="SXQ56" s="1116"/>
      <c r="SXR56" s="1116"/>
      <c r="SXS56" s="1116"/>
      <c r="SXT56" s="1116"/>
      <c r="SXU56" s="1116"/>
      <c r="SXV56" s="1116"/>
      <c r="SXW56" s="1116"/>
      <c r="SXX56" s="1116"/>
      <c r="SXY56" s="1116"/>
      <c r="SXZ56" s="1116"/>
      <c r="SYA56" s="1116"/>
      <c r="SYB56" s="1116"/>
      <c r="SYC56" s="1116"/>
      <c r="SYD56" s="1116"/>
      <c r="SYE56" s="1116"/>
      <c r="SYF56" s="1116"/>
      <c r="SYG56" s="1116"/>
      <c r="SYH56" s="1116"/>
      <c r="SYI56" s="1116"/>
      <c r="SYJ56" s="1116"/>
      <c r="SYK56" s="1116"/>
      <c r="SYL56" s="1116"/>
      <c r="SYM56" s="1116"/>
      <c r="SYN56" s="1116"/>
      <c r="SYO56" s="1116"/>
      <c r="SYP56" s="1116"/>
      <c r="SYQ56" s="1116"/>
      <c r="SYR56" s="1116"/>
      <c r="SYS56" s="1116"/>
      <c r="SYT56" s="1116"/>
      <c r="SYU56" s="1116"/>
      <c r="SYV56" s="1116"/>
      <c r="SYW56" s="1116"/>
      <c r="SYX56" s="1116"/>
      <c r="SYY56" s="1116"/>
      <c r="SYZ56" s="1116"/>
      <c r="SZA56" s="1116"/>
      <c r="SZB56" s="1116"/>
      <c r="SZC56" s="1116"/>
      <c r="SZD56" s="1116"/>
      <c r="SZE56" s="1116"/>
      <c r="SZF56" s="1116"/>
      <c r="SZG56" s="1116"/>
      <c r="SZH56" s="1116"/>
      <c r="SZI56" s="1116"/>
      <c r="SZJ56" s="1116"/>
      <c r="SZK56" s="1116"/>
      <c r="SZL56" s="1116"/>
      <c r="SZM56" s="1116"/>
      <c r="SZN56" s="1116"/>
      <c r="SZO56" s="1116"/>
      <c r="SZP56" s="1116"/>
      <c r="SZQ56" s="1116"/>
      <c r="SZR56" s="1116"/>
      <c r="SZS56" s="1116"/>
      <c r="SZT56" s="1116"/>
      <c r="SZU56" s="1116"/>
      <c r="SZV56" s="1116"/>
      <c r="SZW56" s="1116"/>
      <c r="SZX56" s="1116"/>
      <c r="SZY56" s="1116"/>
      <c r="SZZ56" s="1116"/>
      <c r="TAA56" s="1116"/>
      <c r="TAB56" s="1116"/>
      <c r="TAC56" s="1116"/>
      <c r="TAD56" s="1116"/>
      <c r="TAE56" s="1116"/>
      <c r="TAF56" s="1116"/>
      <c r="TAG56" s="1116"/>
      <c r="TAH56" s="1116"/>
      <c r="TAI56" s="1116"/>
      <c r="TAJ56" s="1116"/>
      <c r="TAK56" s="1116"/>
      <c r="TAL56" s="1116"/>
      <c r="TAM56" s="1116"/>
      <c r="TAN56" s="1116"/>
      <c r="TAO56" s="1116"/>
      <c r="TAP56" s="1116"/>
      <c r="TAQ56" s="1116"/>
      <c r="TAR56" s="1116"/>
      <c r="TAS56" s="1116"/>
      <c r="TAT56" s="1116"/>
      <c r="TAU56" s="1116"/>
      <c r="TAV56" s="1116"/>
      <c r="TAW56" s="1116"/>
      <c r="TAX56" s="1116"/>
      <c r="TAY56" s="1116"/>
      <c r="TAZ56" s="1116"/>
      <c r="TBA56" s="1116"/>
      <c r="TBB56" s="1116"/>
      <c r="TBC56" s="1116"/>
      <c r="TBD56" s="1116"/>
      <c r="TBE56" s="1116"/>
      <c r="TBF56" s="1116"/>
      <c r="TBG56" s="1116"/>
      <c r="TBH56" s="1116"/>
      <c r="TBI56" s="1116"/>
      <c r="TBJ56" s="1116"/>
      <c r="TBK56" s="1116"/>
      <c r="TBL56" s="1116"/>
      <c r="TBM56" s="1116"/>
      <c r="TBN56" s="1116"/>
      <c r="TBO56" s="1116"/>
      <c r="TBP56" s="1116"/>
      <c r="TBQ56" s="1116"/>
      <c r="TBR56" s="1116"/>
      <c r="TBS56" s="1116"/>
      <c r="TBT56" s="1116"/>
      <c r="TBU56" s="1116"/>
      <c r="TBV56" s="1116"/>
      <c r="TBW56" s="1116"/>
      <c r="TBX56" s="1116"/>
      <c r="TBY56" s="1116"/>
      <c r="TBZ56" s="1116"/>
      <c r="TCA56" s="1116"/>
      <c r="TCB56" s="1116"/>
      <c r="TCC56" s="1116"/>
      <c r="TCD56" s="1116"/>
      <c r="TCE56" s="1116"/>
      <c r="TCF56" s="1116"/>
      <c r="TCG56" s="1116"/>
      <c r="TCH56" s="1116"/>
      <c r="TCI56" s="1116"/>
      <c r="TCJ56" s="1116"/>
      <c r="TCK56" s="1116"/>
      <c r="TCL56" s="1116"/>
      <c r="TCM56" s="1116"/>
      <c r="TCN56" s="1116"/>
      <c r="TCO56" s="1116"/>
      <c r="TCP56" s="1116"/>
      <c r="TCQ56" s="1116"/>
      <c r="TCR56" s="1116"/>
      <c r="TCS56" s="1116"/>
      <c r="TCT56" s="1116"/>
      <c r="TCU56" s="1116"/>
      <c r="TCV56" s="1116"/>
      <c r="TCW56" s="1116"/>
      <c r="TCX56" s="1116"/>
      <c r="TCY56" s="1116"/>
      <c r="TCZ56" s="1116"/>
      <c r="TDA56" s="1116"/>
      <c r="TDB56" s="1116"/>
      <c r="TDC56" s="1116"/>
      <c r="TDD56" s="1116"/>
      <c r="TDE56" s="1116"/>
      <c r="TDF56" s="1116"/>
      <c r="TDG56" s="1116"/>
      <c r="TDH56" s="1116"/>
      <c r="TDI56" s="1116"/>
      <c r="TDJ56" s="1116"/>
      <c r="TDK56" s="1116"/>
      <c r="TDL56" s="1116"/>
      <c r="TDM56" s="1116"/>
      <c r="TDN56" s="1116"/>
      <c r="TDO56" s="1116"/>
      <c r="TDP56" s="1116"/>
      <c r="TDQ56" s="1116"/>
      <c r="TDR56" s="1116"/>
      <c r="TDS56" s="1116"/>
      <c r="TDT56" s="1116"/>
      <c r="TDU56" s="1116"/>
      <c r="TDV56" s="1116"/>
      <c r="TDW56" s="1116"/>
      <c r="TDX56" s="1116"/>
      <c r="TDY56" s="1116"/>
      <c r="TDZ56" s="1116"/>
      <c r="TEA56" s="1116"/>
      <c r="TEB56" s="1116"/>
      <c r="TEC56" s="1116"/>
      <c r="TED56" s="1116"/>
      <c r="TEE56" s="1116"/>
      <c r="TEF56" s="1116"/>
      <c r="TEG56" s="1116"/>
      <c r="TEH56" s="1116"/>
      <c r="TEI56" s="1116"/>
      <c r="TEJ56" s="1116"/>
      <c r="TEK56" s="1116"/>
      <c r="TEL56" s="1116"/>
      <c r="TEM56" s="1116"/>
      <c r="TEN56" s="1116"/>
      <c r="TEO56" s="1116"/>
      <c r="TEP56" s="1116"/>
      <c r="TEQ56" s="1116"/>
      <c r="TER56" s="1116"/>
      <c r="TES56" s="1116"/>
      <c r="TET56" s="1116"/>
      <c r="TEU56" s="1116"/>
      <c r="TEV56" s="1116"/>
      <c r="TEW56" s="1116"/>
      <c r="TEX56" s="1116"/>
      <c r="TEY56" s="1116"/>
      <c r="TEZ56" s="1116"/>
      <c r="TFA56" s="1116"/>
      <c r="TFB56" s="1116"/>
      <c r="TFC56" s="1116"/>
      <c r="TFD56" s="1116"/>
      <c r="TFE56" s="1116"/>
      <c r="TFF56" s="1116"/>
      <c r="TFG56" s="1116"/>
      <c r="TFH56" s="1116"/>
      <c r="TFI56" s="1116"/>
      <c r="TFJ56" s="1116"/>
      <c r="TFK56" s="1116"/>
      <c r="TFL56" s="1116"/>
      <c r="TFM56" s="1116"/>
      <c r="TFN56" s="1116"/>
      <c r="TFO56" s="1116"/>
      <c r="TFP56" s="1116"/>
      <c r="TFQ56" s="1116"/>
      <c r="TFR56" s="1116"/>
      <c r="TFS56" s="1116"/>
      <c r="TFT56" s="1116"/>
      <c r="TFU56" s="1116"/>
      <c r="TFV56" s="1116"/>
      <c r="TFW56" s="1116"/>
      <c r="TFX56" s="1116"/>
      <c r="TFY56" s="1116"/>
      <c r="TFZ56" s="1116"/>
      <c r="TGA56" s="1116"/>
      <c r="TGB56" s="1116"/>
      <c r="TGC56" s="1116"/>
      <c r="TGD56" s="1116"/>
      <c r="TGE56" s="1116"/>
      <c r="TGF56" s="1116"/>
      <c r="TGG56" s="1116"/>
      <c r="TGH56" s="1116"/>
      <c r="TGI56" s="1116"/>
      <c r="TGJ56" s="1116"/>
      <c r="TGK56" s="1116"/>
      <c r="TGL56" s="1116"/>
      <c r="TGM56" s="1116"/>
      <c r="TGN56" s="1116"/>
      <c r="TGO56" s="1116"/>
      <c r="TGP56" s="1116"/>
      <c r="TGQ56" s="1116"/>
      <c r="TGR56" s="1116"/>
      <c r="TGS56" s="1116"/>
      <c r="TGT56" s="1116"/>
      <c r="TGU56" s="1116"/>
      <c r="TGV56" s="1116"/>
      <c r="TGW56" s="1116"/>
      <c r="TGX56" s="1116"/>
      <c r="TGY56" s="1116"/>
      <c r="TGZ56" s="1116"/>
      <c r="THA56" s="1116"/>
      <c r="THB56" s="1116"/>
      <c r="THC56" s="1116"/>
      <c r="THD56" s="1116"/>
      <c r="THE56" s="1116"/>
      <c r="THF56" s="1116"/>
      <c r="THG56" s="1116"/>
      <c r="THH56" s="1116"/>
      <c r="THI56" s="1116"/>
      <c r="THJ56" s="1116"/>
      <c r="THK56" s="1116"/>
      <c r="THL56" s="1116"/>
      <c r="THM56" s="1116"/>
      <c r="THN56" s="1116"/>
      <c r="THO56" s="1116"/>
      <c r="THP56" s="1116"/>
      <c r="THQ56" s="1116"/>
      <c r="THR56" s="1116"/>
      <c r="THS56" s="1116"/>
      <c r="THT56" s="1116"/>
      <c r="THU56" s="1116"/>
      <c r="THV56" s="1116"/>
      <c r="THW56" s="1116"/>
      <c r="THX56" s="1116"/>
      <c r="THY56" s="1116"/>
      <c r="THZ56" s="1116"/>
      <c r="TIA56" s="1116"/>
      <c r="TIB56" s="1116"/>
      <c r="TIC56" s="1116"/>
      <c r="TID56" s="1116"/>
      <c r="TIE56" s="1116"/>
      <c r="TIF56" s="1116"/>
      <c r="TIG56" s="1116"/>
      <c r="TIH56" s="1116"/>
      <c r="TII56" s="1116"/>
      <c r="TIJ56" s="1116"/>
      <c r="TIK56" s="1116"/>
      <c r="TIL56" s="1116"/>
      <c r="TIM56" s="1116"/>
      <c r="TIN56" s="1116"/>
      <c r="TIO56" s="1116"/>
      <c r="TIP56" s="1116"/>
      <c r="TIQ56" s="1116"/>
      <c r="TIR56" s="1116"/>
      <c r="TIS56" s="1116"/>
      <c r="TIT56" s="1116"/>
      <c r="TIU56" s="1116"/>
      <c r="TIV56" s="1116"/>
      <c r="TIW56" s="1116"/>
      <c r="TIX56" s="1116"/>
      <c r="TIY56" s="1116"/>
      <c r="TIZ56" s="1116"/>
      <c r="TJA56" s="1116"/>
      <c r="TJB56" s="1116"/>
      <c r="TJC56" s="1116"/>
      <c r="TJD56" s="1116"/>
      <c r="TJE56" s="1116"/>
      <c r="TJF56" s="1116"/>
      <c r="TJG56" s="1116"/>
      <c r="TJH56" s="1116"/>
      <c r="TJI56" s="1116"/>
      <c r="TJJ56" s="1116"/>
      <c r="TJK56" s="1116"/>
      <c r="TJL56" s="1116"/>
      <c r="TJM56" s="1116"/>
      <c r="TJN56" s="1116"/>
      <c r="TJO56" s="1116"/>
      <c r="TJP56" s="1116"/>
      <c r="TJQ56" s="1116"/>
      <c r="TJR56" s="1116"/>
      <c r="TJS56" s="1116"/>
      <c r="TJT56" s="1116"/>
      <c r="TJU56" s="1116"/>
      <c r="TJV56" s="1116"/>
      <c r="TJW56" s="1116"/>
      <c r="TJX56" s="1116"/>
      <c r="TJY56" s="1116"/>
      <c r="TJZ56" s="1116"/>
      <c r="TKA56" s="1116"/>
      <c r="TKB56" s="1116"/>
      <c r="TKC56" s="1116"/>
      <c r="TKD56" s="1116"/>
      <c r="TKE56" s="1116"/>
      <c r="TKF56" s="1116"/>
      <c r="TKG56" s="1116"/>
      <c r="TKH56" s="1116"/>
      <c r="TKI56" s="1116"/>
      <c r="TKJ56" s="1116"/>
      <c r="TKK56" s="1116"/>
      <c r="TKL56" s="1116"/>
      <c r="TKM56" s="1116"/>
      <c r="TKN56" s="1116"/>
      <c r="TKO56" s="1116"/>
      <c r="TKP56" s="1116"/>
      <c r="TKQ56" s="1116"/>
      <c r="TKR56" s="1116"/>
      <c r="TKS56" s="1116"/>
      <c r="TKT56" s="1116"/>
      <c r="TKU56" s="1116"/>
      <c r="TKV56" s="1116"/>
      <c r="TKW56" s="1116"/>
      <c r="TKX56" s="1116"/>
      <c r="TKY56" s="1116"/>
      <c r="TKZ56" s="1116"/>
      <c r="TLA56" s="1116"/>
      <c r="TLB56" s="1116"/>
      <c r="TLC56" s="1116"/>
      <c r="TLD56" s="1116"/>
      <c r="TLE56" s="1116"/>
      <c r="TLF56" s="1116"/>
      <c r="TLG56" s="1116"/>
      <c r="TLH56" s="1116"/>
      <c r="TLI56" s="1116"/>
      <c r="TLJ56" s="1116"/>
      <c r="TLK56" s="1116"/>
      <c r="TLL56" s="1116"/>
      <c r="TLM56" s="1116"/>
      <c r="TLN56" s="1116"/>
      <c r="TLO56" s="1116"/>
      <c r="TLP56" s="1116"/>
      <c r="TLQ56" s="1116"/>
      <c r="TLR56" s="1116"/>
      <c r="TLS56" s="1116"/>
      <c r="TLT56" s="1116"/>
      <c r="TLU56" s="1116"/>
      <c r="TLV56" s="1116"/>
      <c r="TLW56" s="1116"/>
      <c r="TLX56" s="1116"/>
      <c r="TLY56" s="1116"/>
      <c r="TLZ56" s="1116"/>
      <c r="TMA56" s="1116"/>
      <c r="TMB56" s="1116"/>
      <c r="TMC56" s="1116"/>
      <c r="TMD56" s="1116"/>
      <c r="TME56" s="1116"/>
      <c r="TMF56" s="1116"/>
      <c r="TMG56" s="1116"/>
      <c r="TMH56" s="1116"/>
      <c r="TMI56" s="1116"/>
      <c r="TMJ56" s="1116"/>
      <c r="TMK56" s="1116"/>
      <c r="TML56" s="1116"/>
      <c r="TMM56" s="1116"/>
      <c r="TMN56" s="1116"/>
      <c r="TMO56" s="1116"/>
      <c r="TMP56" s="1116"/>
      <c r="TMQ56" s="1116"/>
      <c r="TMR56" s="1116"/>
      <c r="TMS56" s="1116"/>
      <c r="TMT56" s="1116"/>
      <c r="TMU56" s="1116"/>
      <c r="TMV56" s="1116"/>
      <c r="TMW56" s="1116"/>
      <c r="TMX56" s="1116"/>
      <c r="TMY56" s="1116"/>
      <c r="TMZ56" s="1116"/>
      <c r="TNA56" s="1116"/>
      <c r="TNB56" s="1116"/>
      <c r="TNC56" s="1116"/>
      <c r="TND56" s="1116"/>
      <c r="TNE56" s="1116"/>
      <c r="TNF56" s="1116"/>
      <c r="TNG56" s="1116"/>
      <c r="TNH56" s="1116"/>
      <c r="TNI56" s="1116"/>
      <c r="TNJ56" s="1116"/>
      <c r="TNK56" s="1116"/>
      <c r="TNL56" s="1116"/>
      <c r="TNM56" s="1116"/>
      <c r="TNN56" s="1116"/>
      <c r="TNO56" s="1116"/>
      <c r="TNP56" s="1116"/>
      <c r="TNQ56" s="1116"/>
      <c r="TNR56" s="1116"/>
      <c r="TNS56" s="1116"/>
      <c r="TNT56" s="1116"/>
      <c r="TNU56" s="1116"/>
      <c r="TNV56" s="1116"/>
      <c r="TNW56" s="1116"/>
      <c r="TNX56" s="1116"/>
      <c r="TNY56" s="1116"/>
      <c r="TNZ56" s="1116"/>
      <c r="TOA56" s="1116"/>
      <c r="TOB56" s="1116"/>
      <c r="TOC56" s="1116"/>
      <c r="TOD56" s="1116"/>
      <c r="TOE56" s="1116"/>
      <c r="TOF56" s="1116"/>
      <c r="TOG56" s="1116"/>
      <c r="TOH56" s="1116"/>
      <c r="TOI56" s="1116"/>
      <c r="TOJ56" s="1116"/>
      <c r="TOK56" s="1116"/>
      <c r="TOL56" s="1116"/>
      <c r="TOM56" s="1116"/>
      <c r="TON56" s="1116"/>
      <c r="TOO56" s="1116"/>
      <c r="TOP56" s="1116"/>
      <c r="TOQ56" s="1116"/>
      <c r="TOR56" s="1116"/>
      <c r="TOS56" s="1116"/>
      <c r="TOT56" s="1116"/>
      <c r="TOU56" s="1116"/>
      <c r="TOV56" s="1116"/>
      <c r="TOW56" s="1116"/>
      <c r="TOX56" s="1116"/>
      <c r="TOY56" s="1116"/>
      <c r="TOZ56" s="1116"/>
      <c r="TPA56" s="1116"/>
      <c r="TPB56" s="1116"/>
      <c r="TPC56" s="1116"/>
      <c r="TPD56" s="1116"/>
      <c r="TPE56" s="1116"/>
      <c r="TPF56" s="1116"/>
      <c r="TPG56" s="1116"/>
      <c r="TPH56" s="1116"/>
      <c r="TPI56" s="1116"/>
      <c r="TPJ56" s="1116"/>
      <c r="TPK56" s="1116"/>
      <c r="TPL56" s="1116"/>
      <c r="TPM56" s="1116"/>
      <c r="TPN56" s="1116"/>
      <c r="TPO56" s="1116"/>
      <c r="TPP56" s="1116"/>
      <c r="TPQ56" s="1116"/>
      <c r="TPR56" s="1116"/>
      <c r="TPS56" s="1116"/>
      <c r="TPT56" s="1116"/>
      <c r="TPU56" s="1116"/>
      <c r="TPV56" s="1116"/>
      <c r="TPW56" s="1116"/>
      <c r="TPX56" s="1116"/>
      <c r="TPY56" s="1116"/>
      <c r="TPZ56" s="1116"/>
      <c r="TQA56" s="1116"/>
      <c r="TQB56" s="1116"/>
      <c r="TQC56" s="1116"/>
      <c r="TQD56" s="1116"/>
      <c r="TQE56" s="1116"/>
      <c r="TQF56" s="1116"/>
      <c r="TQG56" s="1116"/>
      <c r="TQH56" s="1116"/>
      <c r="TQI56" s="1116"/>
      <c r="TQJ56" s="1116"/>
      <c r="TQK56" s="1116"/>
      <c r="TQL56" s="1116"/>
      <c r="TQM56" s="1116"/>
      <c r="TQN56" s="1116"/>
      <c r="TQO56" s="1116"/>
      <c r="TQP56" s="1116"/>
      <c r="TQQ56" s="1116"/>
      <c r="TQR56" s="1116"/>
      <c r="TQS56" s="1116"/>
      <c r="TQT56" s="1116"/>
      <c r="TQU56" s="1116"/>
      <c r="TQV56" s="1116"/>
      <c r="TQW56" s="1116"/>
      <c r="TQX56" s="1116"/>
      <c r="TQY56" s="1116"/>
      <c r="TQZ56" s="1116"/>
      <c r="TRA56" s="1116"/>
      <c r="TRB56" s="1116"/>
      <c r="TRC56" s="1116"/>
      <c r="TRD56" s="1116"/>
      <c r="TRE56" s="1116"/>
      <c r="TRF56" s="1116"/>
      <c r="TRG56" s="1116"/>
      <c r="TRH56" s="1116"/>
      <c r="TRI56" s="1116"/>
      <c r="TRJ56" s="1116"/>
      <c r="TRK56" s="1116"/>
      <c r="TRL56" s="1116"/>
      <c r="TRM56" s="1116"/>
      <c r="TRN56" s="1116"/>
      <c r="TRO56" s="1116"/>
      <c r="TRP56" s="1116"/>
      <c r="TRQ56" s="1116"/>
      <c r="TRR56" s="1116"/>
      <c r="TRS56" s="1116"/>
      <c r="TRT56" s="1116"/>
      <c r="TRU56" s="1116"/>
      <c r="TRV56" s="1116"/>
      <c r="TRW56" s="1116"/>
      <c r="TRX56" s="1116"/>
      <c r="TRY56" s="1116"/>
      <c r="TRZ56" s="1116"/>
      <c r="TSA56" s="1116"/>
      <c r="TSB56" s="1116"/>
      <c r="TSC56" s="1116"/>
      <c r="TSD56" s="1116"/>
      <c r="TSE56" s="1116"/>
      <c r="TSF56" s="1116"/>
      <c r="TSG56" s="1116"/>
      <c r="TSH56" s="1116"/>
      <c r="TSI56" s="1116"/>
      <c r="TSJ56" s="1116"/>
      <c r="TSK56" s="1116"/>
      <c r="TSL56" s="1116"/>
      <c r="TSM56" s="1116"/>
      <c r="TSN56" s="1116"/>
      <c r="TSO56" s="1116"/>
      <c r="TSP56" s="1116"/>
      <c r="TSQ56" s="1116"/>
      <c r="TSR56" s="1116"/>
      <c r="TSS56" s="1116"/>
      <c r="TST56" s="1116"/>
      <c r="TSU56" s="1116"/>
      <c r="TSV56" s="1116"/>
      <c r="TSW56" s="1116"/>
      <c r="TSX56" s="1116"/>
      <c r="TSY56" s="1116"/>
      <c r="TSZ56" s="1116"/>
      <c r="TTA56" s="1116"/>
      <c r="TTB56" s="1116"/>
      <c r="TTC56" s="1116"/>
      <c r="TTD56" s="1116"/>
      <c r="TTE56" s="1116"/>
      <c r="TTF56" s="1116"/>
      <c r="TTG56" s="1116"/>
      <c r="TTH56" s="1116"/>
      <c r="TTI56" s="1116"/>
      <c r="TTJ56" s="1116"/>
      <c r="TTK56" s="1116"/>
      <c r="TTL56" s="1116"/>
      <c r="TTM56" s="1116"/>
      <c r="TTN56" s="1116"/>
      <c r="TTO56" s="1116"/>
      <c r="TTP56" s="1116"/>
      <c r="TTQ56" s="1116"/>
      <c r="TTR56" s="1116"/>
      <c r="TTS56" s="1116"/>
      <c r="TTT56" s="1116"/>
      <c r="TTU56" s="1116"/>
      <c r="TTV56" s="1116"/>
      <c r="TTW56" s="1116"/>
      <c r="TTX56" s="1116"/>
      <c r="TTY56" s="1116"/>
      <c r="TTZ56" s="1116"/>
      <c r="TUA56" s="1116"/>
      <c r="TUB56" s="1116"/>
      <c r="TUC56" s="1116"/>
      <c r="TUD56" s="1116"/>
      <c r="TUE56" s="1116"/>
      <c r="TUF56" s="1116"/>
      <c r="TUG56" s="1116"/>
      <c r="TUH56" s="1116"/>
      <c r="TUI56" s="1116"/>
      <c r="TUJ56" s="1116"/>
      <c r="TUK56" s="1116"/>
      <c r="TUL56" s="1116"/>
      <c r="TUM56" s="1116"/>
      <c r="TUN56" s="1116"/>
      <c r="TUO56" s="1116"/>
      <c r="TUP56" s="1116"/>
      <c r="TUQ56" s="1116"/>
      <c r="TUR56" s="1116"/>
      <c r="TUS56" s="1116"/>
      <c r="TUT56" s="1116"/>
      <c r="TUU56" s="1116"/>
      <c r="TUV56" s="1116"/>
      <c r="TUW56" s="1116"/>
      <c r="TUX56" s="1116"/>
      <c r="TUY56" s="1116"/>
      <c r="TUZ56" s="1116"/>
      <c r="TVA56" s="1116"/>
      <c r="TVB56" s="1116"/>
      <c r="TVC56" s="1116"/>
      <c r="TVD56" s="1116"/>
      <c r="TVE56" s="1116"/>
      <c r="TVF56" s="1116"/>
      <c r="TVG56" s="1116"/>
      <c r="TVH56" s="1116"/>
      <c r="TVI56" s="1116"/>
      <c r="TVJ56" s="1116"/>
      <c r="TVK56" s="1116"/>
      <c r="TVL56" s="1116"/>
      <c r="TVM56" s="1116"/>
      <c r="TVN56" s="1116"/>
      <c r="TVO56" s="1116"/>
      <c r="TVP56" s="1116"/>
      <c r="TVQ56" s="1116"/>
      <c r="TVR56" s="1116"/>
      <c r="TVS56" s="1116"/>
      <c r="TVT56" s="1116"/>
      <c r="TVU56" s="1116"/>
      <c r="TVV56" s="1116"/>
      <c r="TVW56" s="1116"/>
      <c r="TVX56" s="1116"/>
      <c r="TVY56" s="1116"/>
      <c r="TVZ56" s="1116"/>
      <c r="TWA56" s="1116"/>
      <c r="TWB56" s="1116"/>
      <c r="TWC56" s="1116"/>
      <c r="TWD56" s="1116"/>
      <c r="TWE56" s="1116"/>
      <c r="TWF56" s="1116"/>
      <c r="TWG56" s="1116"/>
      <c r="TWH56" s="1116"/>
      <c r="TWI56" s="1116"/>
      <c r="TWJ56" s="1116"/>
      <c r="TWK56" s="1116"/>
      <c r="TWL56" s="1116"/>
      <c r="TWM56" s="1116"/>
      <c r="TWN56" s="1116"/>
      <c r="TWO56" s="1116"/>
      <c r="TWP56" s="1116"/>
      <c r="TWQ56" s="1116"/>
      <c r="TWR56" s="1116"/>
      <c r="TWS56" s="1116"/>
      <c r="TWT56" s="1116"/>
      <c r="TWU56" s="1116"/>
      <c r="TWV56" s="1116"/>
      <c r="TWW56" s="1116"/>
      <c r="TWX56" s="1116"/>
      <c r="TWY56" s="1116"/>
      <c r="TWZ56" s="1116"/>
      <c r="TXA56" s="1116"/>
      <c r="TXB56" s="1116"/>
      <c r="TXC56" s="1116"/>
      <c r="TXD56" s="1116"/>
      <c r="TXE56" s="1116"/>
      <c r="TXF56" s="1116"/>
      <c r="TXG56" s="1116"/>
      <c r="TXH56" s="1116"/>
      <c r="TXI56" s="1116"/>
      <c r="TXJ56" s="1116"/>
      <c r="TXK56" s="1116"/>
      <c r="TXL56" s="1116"/>
      <c r="TXM56" s="1116"/>
      <c r="TXN56" s="1116"/>
      <c r="TXO56" s="1116"/>
      <c r="TXP56" s="1116"/>
      <c r="TXQ56" s="1116"/>
      <c r="TXR56" s="1116"/>
      <c r="TXS56" s="1116"/>
      <c r="TXT56" s="1116"/>
      <c r="TXU56" s="1116"/>
      <c r="TXV56" s="1116"/>
      <c r="TXW56" s="1116"/>
      <c r="TXX56" s="1116"/>
      <c r="TXY56" s="1116"/>
      <c r="TXZ56" s="1116"/>
      <c r="TYA56" s="1116"/>
      <c r="TYB56" s="1116"/>
      <c r="TYC56" s="1116"/>
      <c r="TYD56" s="1116"/>
      <c r="TYE56" s="1116"/>
      <c r="TYF56" s="1116"/>
      <c r="TYG56" s="1116"/>
      <c r="TYH56" s="1116"/>
      <c r="TYI56" s="1116"/>
      <c r="TYJ56" s="1116"/>
      <c r="TYK56" s="1116"/>
      <c r="TYL56" s="1116"/>
      <c r="TYM56" s="1116"/>
      <c r="TYN56" s="1116"/>
      <c r="TYO56" s="1116"/>
      <c r="TYP56" s="1116"/>
      <c r="TYQ56" s="1116"/>
      <c r="TYR56" s="1116"/>
      <c r="TYS56" s="1116"/>
      <c r="TYT56" s="1116"/>
      <c r="TYU56" s="1116"/>
      <c r="TYV56" s="1116"/>
      <c r="TYW56" s="1116"/>
      <c r="TYX56" s="1116"/>
      <c r="TYY56" s="1116"/>
      <c r="TYZ56" s="1116"/>
      <c r="TZA56" s="1116"/>
      <c r="TZB56" s="1116"/>
      <c r="TZC56" s="1116"/>
      <c r="TZD56" s="1116"/>
      <c r="TZE56" s="1116"/>
      <c r="TZF56" s="1116"/>
      <c r="TZG56" s="1116"/>
      <c r="TZH56" s="1116"/>
      <c r="TZI56" s="1116"/>
      <c r="TZJ56" s="1116"/>
      <c r="TZK56" s="1116"/>
      <c r="TZL56" s="1116"/>
      <c r="TZM56" s="1116"/>
      <c r="TZN56" s="1116"/>
      <c r="TZO56" s="1116"/>
      <c r="TZP56" s="1116"/>
      <c r="TZQ56" s="1116"/>
      <c r="TZR56" s="1116"/>
      <c r="TZS56" s="1116"/>
      <c r="TZT56" s="1116"/>
      <c r="TZU56" s="1116"/>
      <c r="TZV56" s="1116"/>
      <c r="TZW56" s="1116"/>
      <c r="TZX56" s="1116"/>
      <c r="TZY56" s="1116"/>
      <c r="TZZ56" s="1116"/>
      <c r="UAA56" s="1116"/>
      <c r="UAB56" s="1116"/>
      <c r="UAC56" s="1116"/>
      <c r="UAD56" s="1116"/>
      <c r="UAE56" s="1116"/>
      <c r="UAF56" s="1116"/>
      <c r="UAG56" s="1116"/>
      <c r="UAH56" s="1116"/>
      <c r="UAI56" s="1116"/>
      <c r="UAJ56" s="1116"/>
      <c r="UAK56" s="1116"/>
      <c r="UAL56" s="1116"/>
      <c r="UAM56" s="1116"/>
      <c r="UAN56" s="1116"/>
      <c r="UAO56" s="1116"/>
      <c r="UAP56" s="1116"/>
      <c r="UAQ56" s="1116"/>
      <c r="UAR56" s="1116"/>
      <c r="UAS56" s="1116"/>
      <c r="UAT56" s="1116"/>
      <c r="UAU56" s="1116"/>
      <c r="UAV56" s="1116"/>
      <c r="UAW56" s="1116"/>
      <c r="UAX56" s="1116"/>
      <c r="UAY56" s="1116"/>
      <c r="UAZ56" s="1116"/>
      <c r="UBA56" s="1116"/>
      <c r="UBB56" s="1116"/>
      <c r="UBC56" s="1116"/>
      <c r="UBD56" s="1116"/>
      <c r="UBE56" s="1116"/>
      <c r="UBF56" s="1116"/>
      <c r="UBG56" s="1116"/>
      <c r="UBH56" s="1116"/>
      <c r="UBI56" s="1116"/>
      <c r="UBJ56" s="1116"/>
      <c r="UBK56" s="1116"/>
      <c r="UBL56" s="1116"/>
      <c r="UBM56" s="1116"/>
      <c r="UBN56" s="1116"/>
      <c r="UBO56" s="1116"/>
      <c r="UBP56" s="1116"/>
      <c r="UBQ56" s="1116"/>
      <c r="UBR56" s="1116"/>
      <c r="UBS56" s="1116"/>
      <c r="UBT56" s="1116"/>
      <c r="UBU56" s="1116"/>
      <c r="UBV56" s="1116"/>
      <c r="UBW56" s="1116"/>
      <c r="UBX56" s="1116"/>
      <c r="UBY56" s="1116"/>
      <c r="UBZ56" s="1116"/>
      <c r="UCA56" s="1116"/>
      <c r="UCB56" s="1116"/>
      <c r="UCC56" s="1116"/>
      <c r="UCD56" s="1116"/>
      <c r="UCE56" s="1116"/>
      <c r="UCF56" s="1116"/>
      <c r="UCG56" s="1116"/>
      <c r="UCH56" s="1116"/>
      <c r="UCI56" s="1116"/>
      <c r="UCJ56" s="1116"/>
      <c r="UCK56" s="1116"/>
      <c r="UCL56" s="1116"/>
      <c r="UCM56" s="1116"/>
      <c r="UCN56" s="1116"/>
      <c r="UCO56" s="1116"/>
      <c r="UCP56" s="1116"/>
      <c r="UCQ56" s="1116"/>
      <c r="UCR56" s="1116"/>
      <c r="UCS56" s="1116"/>
      <c r="UCT56" s="1116"/>
      <c r="UCU56" s="1116"/>
      <c r="UCV56" s="1116"/>
      <c r="UCW56" s="1116"/>
      <c r="UCX56" s="1116"/>
      <c r="UCY56" s="1116"/>
      <c r="UCZ56" s="1116"/>
      <c r="UDA56" s="1116"/>
      <c r="UDB56" s="1116"/>
      <c r="UDC56" s="1116"/>
      <c r="UDD56" s="1116"/>
      <c r="UDE56" s="1116"/>
      <c r="UDF56" s="1116"/>
      <c r="UDG56" s="1116"/>
      <c r="UDH56" s="1116"/>
      <c r="UDI56" s="1116"/>
      <c r="UDJ56" s="1116"/>
      <c r="UDK56" s="1116"/>
      <c r="UDL56" s="1116"/>
      <c r="UDM56" s="1116"/>
      <c r="UDN56" s="1116"/>
      <c r="UDO56" s="1116"/>
      <c r="UDP56" s="1116"/>
      <c r="UDQ56" s="1116"/>
      <c r="UDR56" s="1116"/>
      <c r="UDS56" s="1116"/>
      <c r="UDT56" s="1116"/>
      <c r="UDU56" s="1116"/>
      <c r="UDV56" s="1116"/>
      <c r="UDW56" s="1116"/>
      <c r="UDX56" s="1116"/>
      <c r="UDY56" s="1116"/>
      <c r="UDZ56" s="1116"/>
      <c r="UEA56" s="1116"/>
      <c r="UEB56" s="1116"/>
      <c r="UEC56" s="1116"/>
      <c r="UED56" s="1116"/>
      <c r="UEE56" s="1116"/>
      <c r="UEF56" s="1116"/>
      <c r="UEG56" s="1116"/>
      <c r="UEH56" s="1116"/>
      <c r="UEI56" s="1116"/>
      <c r="UEJ56" s="1116"/>
      <c r="UEK56" s="1116"/>
      <c r="UEL56" s="1116"/>
      <c r="UEM56" s="1116"/>
      <c r="UEN56" s="1116"/>
      <c r="UEO56" s="1116"/>
      <c r="UEP56" s="1116"/>
      <c r="UEQ56" s="1116"/>
      <c r="UER56" s="1116"/>
      <c r="UES56" s="1116"/>
      <c r="UET56" s="1116"/>
      <c r="UEU56" s="1116"/>
      <c r="UEV56" s="1116"/>
      <c r="UEW56" s="1116"/>
      <c r="UEX56" s="1116"/>
      <c r="UEY56" s="1116"/>
      <c r="UEZ56" s="1116"/>
      <c r="UFA56" s="1116"/>
      <c r="UFB56" s="1116"/>
      <c r="UFC56" s="1116"/>
      <c r="UFD56" s="1116"/>
      <c r="UFE56" s="1116"/>
      <c r="UFF56" s="1116"/>
      <c r="UFG56" s="1116"/>
      <c r="UFH56" s="1116"/>
      <c r="UFI56" s="1116"/>
      <c r="UFJ56" s="1116"/>
      <c r="UFK56" s="1116"/>
      <c r="UFL56" s="1116"/>
      <c r="UFM56" s="1116"/>
      <c r="UFN56" s="1116"/>
      <c r="UFO56" s="1116"/>
      <c r="UFP56" s="1116"/>
      <c r="UFQ56" s="1116"/>
      <c r="UFR56" s="1116"/>
      <c r="UFS56" s="1116"/>
      <c r="UFT56" s="1116"/>
      <c r="UFU56" s="1116"/>
      <c r="UFV56" s="1116"/>
      <c r="UFW56" s="1116"/>
      <c r="UFX56" s="1116"/>
      <c r="UFY56" s="1116"/>
      <c r="UFZ56" s="1116"/>
      <c r="UGA56" s="1116"/>
      <c r="UGB56" s="1116"/>
      <c r="UGC56" s="1116"/>
      <c r="UGD56" s="1116"/>
      <c r="UGE56" s="1116"/>
      <c r="UGF56" s="1116"/>
      <c r="UGG56" s="1116"/>
      <c r="UGH56" s="1116"/>
      <c r="UGI56" s="1116"/>
      <c r="UGJ56" s="1116"/>
      <c r="UGK56" s="1116"/>
      <c r="UGL56" s="1116"/>
      <c r="UGM56" s="1116"/>
      <c r="UGN56" s="1116"/>
      <c r="UGO56" s="1116"/>
      <c r="UGP56" s="1116"/>
      <c r="UGQ56" s="1116"/>
      <c r="UGR56" s="1116"/>
      <c r="UGS56" s="1116"/>
      <c r="UGT56" s="1116"/>
      <c r="UGU56" s="1116"/>
      <c r="UGV56" s="1116"/>
      <c r="UGW56" s="1116"/>
      <c r="UGX56" s="1116"/>
      <c r="UGY56" s="1116"/>
      <c r="UGZ56" s="1116"/>
      <c r="UHA56" s="1116"/>
      <c r="UHB56" s="1116"/>
      <c r="UHC56" s="1116"/>
      <c r="UHD56" s="1116"/>
      <c r="UHE56" s="1116"/>
      <c r="UHF56" s="1116"/>
      <c r="UHG56" s="1116"/>
      <c r="UHH56" s="1116"/>
      <c r="UHI56" s="1116"/>
      <c r="UHJ56" s="1116"/>
      <c r="UHK56" s="1116"/>
      <c r="UHL56" s="1116"/>
      <c r="UHM56" s="1116"/>
      <c r="UHN56" s="1116"/>
      <c r="UHO56" s="1116"/>
      <c r="UHP56" s="1116"/>
      <c r="UHQ56" s="1116"/>
      <c r="UHR56" s="1116"/>
      <c r="UHS56" s="1116"/>
      <c r="UHT56" s="1116"/>
      <c r="UHU56" s="1116"/>
      <c r="UHV56" s="1116"/>
      <c r="UHW56" s="1116"/>
      <c r="UHX56" s="1116"/>
      <c r="UHY56" s="1116"/>
      <c r="UHZ56" s="1116"/>
      <c r="UIA56" s="1116"/>
      <c r="UIB56" s="1116"/>
      <c r="UIC56" s="1116"/>
      <c r="UID56" s="1116"/>
      <c r="UIE56" s="1116"/>
      <c r="UIF56" s="1116"/>
      <c r="UIG56" s="1116"/>
      <c r="UIH56" s="1116"/>
      <c r="UII56" s="1116"/>
      <c r="UIJ56" s="1116"/>
      <c r="UIK56" s="1116"/>
      <c r="UIL56" s="1116"/>
      <c r="UIM56" s="1116"/>
      <c r="UIN56" s="1116"/>
      <c r="UIO56" s="1116"/>
      <c r="UIP56" s="1116"/>
      <c r="UIQ56" s="1116"/>
      <c r="UIR56" s="1116"/>
      <c r="UIS56" s="1116"/>
      <c r="UIT56" s="1116"/>
      <c r="UIU56" s="1116"/>
      <c r="UIV56" s="1116"/>
      <c r="UIW56" s="1116"/>
      <c r="UIX56" s="1116"/>
      <c r="UIY56" s="1116"/>
      <c r="UIZ56" s="1116"/>
      <c r="UJA56" s="1116"/>
      <c r="UJB56" s="1116"/>
      <c r="UJC56" s="1116"/>
      <c r="UJD56" s="1116"/>
      <c r="UJE56" s="1116"/>
      <c r="UJF56" s="1116"/>
      <c r="UJG56" s="1116"/>
      <c r="UJH56" s="1116"/>
      <c r="UJI56" s="1116"/>
      <c r="UJJ56" s="1116"/>
      <c r="UJK56" s="1116"/>
      <c r="UJL56" s="1116"/>
      <c r="UJM56" s="1116"/>
      <c r="UJN56" s="1116"/>
      <c r="UJO56" s="1116"/>
      <c r="UJP56" s="1116"/>
      <c r="UJQ56" s="1116"/>
      <c r="UJR56" s="1116"/>
      <c r="UJS56" s="1116"/>
      <c r="UJT56" s="1116"/>
      <c r="UJU56" s="1116"/>
      <c r="UJV56" s="1116"/>
      <c r="UJW56" s="1116"/>
      <c r="UJX56" s="1116"/>
      <c r="UJY56" s="1116"/>
      <c r="UJZ56" s="1116"/>
      <c r="UKA56" s="1116"/>
      <c r="UKB56" s="1116"/>
      <c r="UKC56" s="1116"/>
      <c r="UKD56" s="1116"/>
      <c r="UKE56" s="1116"/>
      <c r="UKF56" s="1116"/>
      <c r="UKG56" s="1116"/>
      <c r="UKH56" s="1116"/>
      <c r="UKI56" s="1116"/>
      <c r="UKJ56" s="1116"/>
      <c r="UKK56" s="1116"/>
      <c r="UKL56" s="1116"/>
      <c r="UKM56" s="1116"/>
      <c r="UKN56" s="1116"/>
      <c r="UKO56" s="1116"/>
      <c r="UKP56" s="1116"/>
      <c r="UKQ56" s="1116"/>
      <c r="UKR56" s="1116"/>
      <c r="UKS56" s="1116"/>
      <c r="UKT56" s="1116"/>
      <c r="UKU56" s="1116"/>
      <c r="UKV56" s="1116"/>
      <c r="UKW56" s="1116"/>
      <c r="UKX56" s="1116"/>
      <c r="UKY56" s="1116"/>
      <c r="UKZ56" s="1116"/>
      <c r="ULA56" s="1116"/>
      <c r="ULB56" s="1116"/>
      <c r="ULC56" s="1116"/>
      <c r="ULD56" s="1116"/>
      <c r="ULE56" s="1116"/>
      <c r="ULF56" s="1116"/>
      <c r="ULG56" s="1116"/>
      <c r="ULH56" s="1116"/>
      <c r="ULI56" s="1116"/>
      <c r="ULJ56" s="1116"/>
      <c r="ULK56" s="1116"/>
      <c r="ULL56" s="1116"/>
      <c r="ULM56" s="1116"/>
      <c r="ULN56" s="1116"/>
      <c r="ULO56" s="1116"/>
      <c r="ULP56" s="1116"/>
      <c r="ULQ56" s="1116"/>
      <c r="ULR56" s="1116"/>
      <c r="ULS56" s="1116"/>
      <c r="ULT56" s="1116"/>
      <c r="ULU56" s="1116"/>
      <c r="ULV56" s="1116"/>
      <c r="ULW56" s="1116"/>
      <c r="ULX56" s="1116"/>
      <c r="ULY56" s="1116"/>
      <c r="ULZ56" s="1116"/>
      <c r="UMA56" s="1116"/>
      <c r="UMB56" s="1116"/>
      <c r="UMC56" s="1116"/>
      <c r="UMD56" s="1116"/>
      <c r="UME56" s="1116"/>
      <c r="UMF56" s="1116"/>
      <c r="UMG56" s="1116"/>
      <c r="UMH56" s="1116"/>
      <c r="UMI56" s="1116"/>
      <c r="UMJ56" s="1116"/>
      <c r="UMK56" s="1116"/>
      <c r="UML56" s="1116"/>
      <c r="UMM56" s="1116"/>
      <c r="UMN56" s="1116"/>
      <c r="UMO56" s="1116"/>
      <c r="UMP56" s="1116"/>
      <c r="UMQ56" s="1116"/>
      <c r="UMR56" s="1116"/>
      <c r="UMS56" s="1116"/>
      <c r="UMT56" s="1116"/>
      <c r="UMU56" s="1116"/>
      <c r="UMV56" s="1116"/>
      <c r="UMW56" s="1116"/>
      <c r="UMX56" s="1116"/>
      <c r="UMY56" s="1116"/>
      <c r="UMZ56" s="1116"/>
      <c r="UNA56" s="1116"/>
      <c r="UNB56" s="1116"/>
      <c r="UNC56" s="1116"/>
      <c r="UND56" s="1116"/>
      <c r="UNE56" s="1116"/>
      <c r="UNF56" s="1116"/>
      <c r="UNG56" s="1116"/>
      <c r="UNH56" s="1116"/>
      <c r="UNI56" s="1116"/>
      <c r="UNJ56" s="1116"/>
      <c r="UNK56" s="1116"/>
      <c r="UNL56" s="1116"/>
      <c r="UNM56" s="1116"/>
      <c r="UNN56" s="1116"/>
      <c r="UNO56" s="1116"/>
      <c r="UNP56" s="1116"/>
      <c r="UNQ56" s="1116"/>
      <c r="UNR56" s="1116"/>
      <c r="UNS56" s="1116"/>
      <c r="UNT56" s="1116"/>
      <c r="UNU56" s="1116"/>
      <c r="UNV56" s="1116"/>
      <c r="UNW56" s="1116"/>
      <c r="UNX56" s="1116"/>
      <c r="UNY56" s="1116"/>
      <c r="UNZ56" s="1116"/>
      <c r="UOA56" s="1116"/>
      <c r="UOB56" s="1116"/>
      <c r="UOC56" s="1116"/>
      <c r="UOD56" s="1116"/>
      <c r="UOE56" s="1116"/>
      <c r="UOF56" s="1116"/>
      <c r="UOG56" s="1116"/>
      <c r="UOH56" s="1116"/>
      <c r="UOI56" s="1116"/>
      <c r="UOJ56" s="1116"/>
      <c r="UOK56" s="1116"/>
      <c r="UOL56" s="1116"/>
      <c r="UOM56" s="1116"/>
      <c r="UON56" s="1116"/>
      <c r="UOO56" s="1116"/>
      <c r="UOP56" s="1116"/>
      <c r="UOQ56" s="1116"/>
      <c r="UOR56" s="1116"/>
      <c r="UOS56" s="1116"/>
      <c r="UOT56" s="1116"/>
      <c r="UOU56" s="1116"/>
      <c r="UOV56" s="1116"/>
      <c r="UOW56" s="1116"/>
      <c r="UOX56" s="1116"/>
      <c r="UOY56" s="1116"/>
      <c r="UOZ56" s="1116"/>
      <c r="UPA56" s="1116"/>
      <c r="UPB56" s="1116"/>
      <c r="UPC56" s="1116"/>
      <c r="UPD56" s="1116"/>
      <c r="UPE56" s="1116"/>
      <c r="UPF56" s="1116"/>
      <c r="UPG56" s="1116"/>
      <c r="UPH56" s="1116"/>
      <c r="UPI56" s="1116"/>
      <c r="UPJ56" s="1116"/>
      <c r="UPK56" s="1116"/>
      <c r="UPL56" s="1116"/>
      <c r="UPM56" s="1116"/>
      <c r="UPN56" s="1116"/>
      <c r="UPO56" s="1116"/>
      <c r="UPP56" s="1116"/>
      <c r="UPQ56" s="1116"/>
      <c r="UPR56" s="1116"/>
      <c r="UPS56" s="1116"/>
      <c r="UPT56" s="1116"/>
      <c r="UPU56" s="1116"/>
      <c r="UPV56" s="1116"/>
      <c r="UPW56" s="1116"/>
      <c r="UPX56" s="1116"/>
      <c r="UPY56" s="1116"/>
      <c r="UPZ56" s="1116"/>
      <c r="UQA56" s="1116"/>
      <c r="UQB56" s="1116"/>
      <c r="UQC56" s="1116"/>
      <c r="UQD56" s="1116"/>
      <c r="UQE56" s="1116"/>
      <c r="UQF56" s="1116"/>
      <c r="UQG56" s="1116"/>
      <c r="UQH56" s="1116"/>
      <c r="UQI56" s="1116"/>
      <c r="UQJ56" s="1116"/>
      <c r="UQK56" s="1116"/>
      <c r="UQL56" s="1116"/>
      <c r="UQM56" s="1116"/>
      <c r="UQN56" s="1116"/>
      <c r="UQO56" s="1116"/>
      <c r="UQP56" s="1116"/>
      <c r="UQQ56" s="1116"/>
      <c r="UQR56" s="1116"/>
      <c r="UQS56" s="1116"/>
      <c r="UQT56" s="1116"/>
      <c r="UQU56" s="1116"/>
      <c r="UQV56" s="1116"/>
      <c r="UQW56" s="1116"/>
      <c r="UQX56" s="1116"/>
      <c r="UQY56" s="1116"/>
      <c r="UQZ56" s="1116"/>
      <c r="URA56" s="1116"/>
      <c r="URB56" s="1116"/>
      <c r="URC56" s="1116"/>
      <c r="URD56" s="1116"/>
      <c r="URE56" s="1116"/>
      <c r="URF56" s="1116"/>
      <c r="URG56" s="1116"/>
      <c r="URH56" s="1116"/>
      <c r="URI56" s="1116"/>
      <c r="URJ56" s="1116"/>
      <c r="URK56" s="1116"/>
      <c r="URL56" s="1116"/>
      <c r="URM56" s="1116"/>
      <c r="URN56" s="1116"/>
      <c r="URO56" s="1116"/>
      <c r="URP56" s="1116"/>
      <c r="URQ56" s="1116"/>
      <c r="URR56" s="1116"/>
      <c r="URS56" s="1116"/>
      <c r="URT56" s="1116"/>
      <c r="URU56" s="1116"/>
      <c r="URV56" s="1116"/>
      <c r="URW56" s="1116"/>
      <c r="URX56" s="1116"/>
      <c r="URY56" s="1116"/>
      <c r="URZ56" s="1116"/>
      <c r="USA56" s="1116"/>
      <c r="USB56" s="1116"/>
      <c r="USC56" s="1116"/>
      <c r="USD56" s="1116"/>
      <c r="USE56" s="1116"/>
      <c r="USF56" s="1116"/>
      <c r="USG56" s="1116"/>
      <c r="USH56" s="1116"/>
      <c r="USI56" s="1116"/>
      <c r="USJ56" s="1116"/>
      <c r="USK56" s="1116"/>
      <c r="USL56" s="1116"/>
      <c r="USM56" s="1116"/>
      <c r="USN56" s="1116"/>
      <c r="USO56" s="1116"/>
      <c r="USP56" s="1116"/>
      <c r="USQ56" s="1116"/>
      <c r="USR56" s="1116"/>
      <c r="USS56" s="1116"/>
      <c r="UST56" s="1116"/>
      <c r="USU56" s="1116"/>
      <c r="USV56" s="1116"/>
      <c r="USW56" s="1116"/>
      <c r="USX56" s="1116"/>
      <c r="USY56" s="1116"/>
      <c r="USZ56" s="1116"/>
      <c r="UTA56" s="1116"/>
      <c r="UTB56" s="1116"/>
      <c r="UTC56" s="1116"/>
      <c r="UTD56" s="1116"/>
      <c r="UTE56" s="1116"/>
      <c r="UTF56" s="1116"/>
      <c r="UTG56" s="1116"/>
      <c r="UTH56" s="1116"/>
      <c r="UTI56" s="1116"/>
      <c r="UTJ56" s="1116"/>
      <c r="UTK56" s="1116"/>
      <c r="UTL56" s="1116"/>
      <c r="UTM56" s="1116"/>
      <c r="UTN56" s="1116"/>
      <c r="UTO56" s="1116"/>
      <c r="UTP56" s="1116"/>
      <c r="UTQ56" s="1116"/>
      <c r="UTR56" s="1116"/>
      <c r="UTS56" s="1116"/>
      <c r="UTT56" s="1116"/>
      <c r="UTU56" s="1116"/>
      <c r="UTV56" s="1116"/>
      <c r="UTW56" s="1116"/>
      <c r="UTX56" s="1116"/>
      <c r="UTY56" s="1116"/>
      <c r="UTZ56" s="1116"/>
      <c r="UUA56" s="1116"/>
      <c r="UUB56" s="1116"/>
      <c r="UUC56" s="1116"/>
      <c r="UUD56" s="1116"/>
      <c r="UUE56" s="1116"/>
      <c r="UUF56" s="1116"/>
      <c r="UUG56" s="1116"/>
      <c r="UUH56" s="1116"/>
      <c r="UUI56" s="1116"/>
      <c r="UUJ56" s="1116"/>
      <c r="UUK56" s="1116"/>
      <c r="UUL56" s="1116"/>
      <c r="UUM56" s="1116"/>
      <c r="UUN56" s="1116"/>
      <c r="UUO56" s="1116"/>
      <c r="UUP56" s="1116"/>
      <c r="UUQ56" s="1116"/>
      <c r="UUR56" s="1116"/>
      <c r="UUS56" s="1116"/>
      <c r="UUT56" s="1116"/>
      <c r="UUU56" s="1116"/>
      <c r="UUV56" s="1116"/>
      <c r="UUW56" s="1116"/>
      <c r="UUX56" s="1116"/>
      <c r="UUY56" s="1116"/>
      <c r="UUZ56" s="1116"/>
      <c r="UVA56" s="1116"/>
      <c r="UVB56" s="1116"/>
      <c r="UVC56" s="1116"/>
      <c r="UVD56" s="1116"/>
      <c r="UVE56" s="1116"/>
      <c r="UVF56" s="1116"/>
      <c r="UVG56" s="1116"/>
      <c r="UVH56" s="1116"/>
      <c r="UVI56" s="1116"/>
      <c r="UVJ56" s="1116"/>
      <c r="UVK56" s="1116"/>
      <c r="UVL56" s="1116"/>
      <c r="UVM56" s="1116"/>
      <c r="UVN56" s="1116"/>
      <c r="UVO56" s="1116"/>
      <c r="UVP56" s="1116"/>
      <c r="UVQ56" s="1116"/>
      <c r="UVR56" s="1116"/>
      <c r="UVS56" s="1116"/>
      <c r="UVT56" s="1116"/>
      <c r="UVU56" s="1116"/>
      <c r="UVV56" s="1116"/>
      <c r="UVW56" s="1116"/>
      <c r="UVX56" s="1116"/>
      <c r="UVY56" s="1116"/>
      <c r="UVZ56" s="1116"/>
      <c r="UWA56" s="1116"/>
      <c r="UWB56" s="1116"/>
      <c r="UWC56" s="1116"/>
      <c r="UWD56" s="1116"/>
      <c r="UWE56" s="1116"/>
      <c r="UWF56" s="1116"/>
      <c r="UWG56" s="1116"/>
      <c r="UWH56" s="1116"/>
      <c r="UWI56" s="1116"/>
      <c r="UWJ56" s="1116"/>
      <c r="UWK56" s="1116"/>
      <c r="UWL56" s="1116"/>
      <c r="UWM56" s="1116"/>
      <c r="UWN56" s="1116"/>
      <c r="UWO56" s="1116"/>
      <c r="UWP56" s="1116"/>
      <c r="UWQ56" s="1116"/>
      <c r="UWR56" s="1116"/>
      <c r="UWS56" s="1116"/>
      <c r="UWT56" s="1116"/>
      <c r="UWU56" s="1116"/>
      <c r="UWV56" s="1116"/>
      <c r="UWW56" s="1116"/>
      <c r="UWX56" s="1116"/>
      <c r="UWY56" s="1116"/>
      <c r="UWZ56" s="1116"/>
      <c r="UXA56" s="1116"/>
      <c r="UXB56" s="1116"/>
      <c r="UXC56" s="1116"/>
      <c r="UXD56" s="1116"/>
      <c r="UXE56" s="1116"/>
      <c r="UXF56" s="1116"/>
      <c r="UXG56" s="1116"/>
      <c r="UXH56" s="1116"/>
      <c r="UXI56" s="1116"/>
      <c r="UXJ56" s="1116"/>
      <c r="UXK56" s="1116"/>
      <c r="UXL56" s="1116"/>
      <c r="UXM56" s="1116"/>
      <c r="UXN56" s="1116"/>
      <c r="UXO56" s="1116"/>
      <c r="UXP56" s="1116"/>
      <c r="UXQ56" s="1116"/>
      <c r="UXR56" s="1116"/>
      <c r="UXS56" s="1116"/>
      <c r="UXT56" s="1116"/>
      <c r="UXU56" s="1116"/>
      <c r="UXV56" s="1116"/>
      <c r="UXW56" s="1116"/>
      <c r="UXX56" s="1116"/>
      <c r="UXY56" s="1116"/>
      <c r="UXZ56" s="1116"/>
      <c r="UYA56" s="1116"/>
      <c r="UYB56" s="1116"/>
      <c r="UYC56" s="1116"/>
      <c r="UYD56" s="1116"/>
      <c r="UYE56" s="1116"/>
      <c r="UYF56" s="1116"/>
      <c r="UYG56" s="1116"/>
      <c r="UYH56" s="1116"/>
      <c r="UYI56" s="1116"/>
      <c r="UYJ56" s="1116"/>
      <c r="UYK56" s="1116"/>
      <c r="UYL56" s="1116"/>
      <c r="UYM56" s="1116"/>
      <c r="UYN56" s="1116"/>
      <c r="UYO56" s="1116"/>
      <c r="UYP56" s="1116"/>
      <c r="UYQ56" s="1116"/>
      <c r="UYR56" s="1116"/>
      <c r="UYS56" s="1116"/>
      <c r="UYT56" s="1116"/>
      <c r="UYU56" s="1116"/>
      <c r="UYV56" s="1116"/>
      <c r="UYW56" s="1116"/>
      <c r="UYX56" s="1116"/>
      <c r="UYY56" s="1116"/>
      <c r="UYZ56" s="1116"/>
      <c r="UZA56" s="1116"/>
      <c r="UZB56" s="1116"/>
      <c r="UZC56" s="1116"/>
      <c r="UZD56" s="1116"/>
      <c r="UZE56" s="1116"/>
      <c r="UZF56" s="1116"/>
      <c r="UZG56" s="1116"/>
      <c r="UZH56" s="1116"/>
      <c r="UZI56" s="1116"/>
      <c r="UZJ56" s="1116"/>
      <c r="UZK56" s="1116"/>
      <c r="UZL56" s="1116"/>
      <c r="UZM56" s="1116"/>
      <c r="UZN56" s="1116"/>
      <c r="UZO56" s="1116"/>
      <c r="UZP56" s="1116"/>
      <c r="UZQ56" s="1116"/>
      <c r="UZR56" s="1116"/>
      <c r="UZS56" s="1116"/>
      <c r="UZT56" s="1116"/>
      <c r="UZU56" s="1116"/>
      <c r="UZV56" s="1116"/>
      <c r="UZW56" s="1116"/>
      <c r="UZX56" s="1116"/>
      <c r="UZY56" s="1116"/>
      <c r="UZZ56" s="1116"/>
      <c r="VAA56" s="1116"/>
      <c r="VAB56" s="1116"/>
      <c r="VAC56" s="1116"/>
      <c r="VAD56" s="1116"/>
      <c r="VAE56" s="1116"/>
      <c r="VAF56" s="1116"/>
      <c r="VAG56" s="1116"/>
      <c r="VAH56" s="1116"/>
      <c r="VAI56" s="1116"/>
      <c r="VAJ56" s="1116"/>
      <c r="VAK56" s="1116"/>
      <c r="VAL56" s="1116"/>
      <c r="VAM56" s="1116"/>
      <c r="VAN56" s="1116"/>
      <c r="VAO56" s="1116"/>
      <c r="VAP56" s="1116"/>
      <c r="VAQ56" s="1116"/>
      <c r="VAR56" s="1116"/>
      <c r="VAS56" s="1116"/>
      <c r="VAT56" s="1116"/>
      <c r="VAU56" s="1116"/>
      <c r="VAV56" s="1116"/>
      <c r="VAW56" s="1116"/>
      <c r="VAX56" s="1116"/>
      <c r="VAY56" s="1116"/>
      <c r="VAZ56" s="1116"/>
      <c r="VBA56" s="1116"/>
      <c r="VBB56" s="1116"/>
      <c r="VBC56" s="1116"/>
      <c r="VBD56" s="1116"/>
      <c r="VBE56" s="1116"/>
      <c r="VBF56" s="1116"/>
      <c r="VBG56" s="1116"/>
      <c r="VBH56" s="1116"/>
      <c r="VBI56" s="1116"/>
      <c r="VBJ56" s="1116"/>
      <c r="VBK56" s="1116"/>
      <c r="VBL56" s="1116"/>
      <c r="VBM56" s="1116"/>
      <c r="VBN56" s="1116"/>
      <c r="VBO56" s="1116"/>
      <c r="VBP56" s="1116"/>
      <c r="VBQ56" s="1116"/>
      <c r="VBR56" s="1116"/>
      <c r="VBS56" s="1116"/>
      <c r="VBT56" s="1116"/>
      <c r="VBU56" s="1116"/>
      <c r="VBV56" s="1116"/>
      <c r="VBW56" s="1116"/>
      <c r="VBX56" s="1116"/>
      <c r="VBY56" s="1116"/>
      <c r="VBZ56" s="1116"/>
      <c r="VCA56" s="1116"/>
      <c r="VCB56" s="1116"/>
      <c r="VCC56" s="1116"/>
      <c r="VCD56" s="1116"/>
      <c r="VCE56" s="1116"/>
      <c r="VCF56" s="1116"/>
      <c r="VCG56" s="1116"/>
      <c r="VCH56" s="1116"/>
      <c r="VCI56" s="1116"/>
      <c r="VCJ56" s="1116"/>
      <c r="VCK56" s="1116"/>
      <c r="VCL56" s="1116"/>
      <c r="VCM56" s="1116"/>
      <c r="VCN56" s="1116"/>
      <c r="VCO56" s="1116"/>
      <c r="VCP56" s="1116"/>
      <c r="VCQ56" s="1116"/>
      <c r="VCR56" s="1116"/>
      <c r="VCS56" s="1116"/>
      <c r="VCT56" s="1116"/>
      <c r="VCU56" s="1116"/>
      <c r="VCV56" s="1116"/>
      <c r="VCW56" s="1116"/>
      <c r="VCX56" s="1116"/>
      <c r="VCY56" s="1116"/>
      <c r="VCZ56" s="1116"/>
      <c r="VDA56" s="1116"/>
      <c r="VDB56" s="1116"/>
      <c r="VDC56" s="1116"/>
      <c r="VDD56" s="1116"/>
      <c r="VDE56" s="1116"/>
      <c r="VDF56" s="1116"/>
      <c r="VDG56" s="1116"/>
      <c r="VDH56" s="1116"/>
      <c r="VDI56" s="1116"/>
      <c r="VDJ56" s="1116"/>
      <c r="VDK56" s="1116"/>
      <c r="VDL56" s="1116"/>
      <c r="VDM56" s="1116"/>
      <c r="VDN56" s="1116"/>
      <c r="VDO56" s="1116"/>
      <c r="VDP56" s="1116"/>
      <c r="VDQ56" s="1116"/>
      <c r="VDR56" s="1116"/>
      <c r="VDS56" s="1116"/>
      <c r="VDT56" s="1116"/>
      <c r="VDU56" s="1116"/>
      <c r="VDV56" s="1116"/>
      <c r="VDW56" s="1116"/>
      <c r="VDX56" s="1116"/>
      <c r="VDY56" s="1116"/>
      <c r="VDZ56" s="1116"/>
      <c r="VEA56" s="1116"/>
      <c r="VEB56" s="1116"/>
      <c r="VEC56" s="1116"/>
      <c r="VED56" s="1116"/>
      <c r="VEE56" s="1116"/>
      <c r="VEF56" s="1116"/>
      <c r="VEG56" s="1116"/>
      <c r="VEH56" s="1116"/>
      <c r="VEI56" s="1116"/>
      <c r="VEJ56" s="1116"/>
      <c r="VEK56" s="1116"/>
      <c r="VEL56" s="1116"/>
      <c r="VEM56" s="1116"/>
      <c r="VEN56" s="1116"/>
      <c r="VEO56" s="1116"/>
      <c r="VEP56" s="1116"/>
      <c r="VEQ56" s="1116"/>
      <c r="VER56" s="1116"/>
      <c r="VES56" s="1116"/>
      <c r="VET56" s="1116"/>
      <c r="VEU56" s="1116"/>
      <c r="VEV56" s="1116"/>
      <c r="VEW56" s="1116"/>
      <c r="VEX56" s="1116"/>
      <c r="VEY56" s="1116"/>
      <c r="VEZ56" s="1116"/>
      <c r="VFA56" s="1116"/>
      <c r="VFB56" s="1116"/>
      <c r="VFC56" s="1116"/>
      <c r="VFD56" s="1116"/>
      <c r="VFE56" s="1116"/>
      <c r="VFF56" s="1116"/>
      <c r="VFG56" s="1116"/>
      <c r="VFH56" s="1116"/>
      <c r="VFI56" s="1116"/>
      <c r="VFJ56" s="1116"/>
      <c r="VFK56" s="1116"/>
      <c r="VFL56" s="1116"/>
      <c r="VFM56" s="1116"/>
      <c r="VFN56" s="1116"/>
      <c r="VFO56" s="1116"/>
      <c r="VFP56" s="1116"/>
      <c r="VFQ56" s="1116"/>
      <c r="VFR56" s="1116"/>
      <c r="VFS56" s="1116"/>
      <c r="VFT56" s="1116"/>
      <c r="VFU56" s="1116"/>
      <c r="VFV56" s="1116"/>
      <c r="VFW56" s="1116"/>
      <c r="VFX56" s="1116"/>
      <c r="VFY56" s="1116"/>
      <c r="VFZ56" s="1116"/>
      <c r="VGA56" s="1116"/>
      <c r="VGB56" s="1116"/>
      <c r="VGC56" s="1116"/>
      <c r="VGD56" s="1116"/>
      <c r="VGE56" s="1116"/>
      <c r="VGF56" s="1116"/>
      <c r="VGG56" s="1116"/>
      <c r="VGH56" s="1116"/>
      <c r="VGI56" s="1116"/>
      <c r="VGJ56" s="1116"/>
      <c r="VGK56" s="1116"/>
      <c r="VGL56" s="1116"/>
      <c r="VGM56" s="1116"/>
      <c r="VGN56" s="1116"/>
      <c r="VGO56" s="1116"/>
      <c r="VGP56" s="1116"/>
      <c r="VGQ56" s="1116"/>
      <c r="VGR56" s="1116"/>
      <c r="VGS56" s="1116"/>
      <c r="VGT56" s="1116"/>
      <c r="VGU56" s="1116"/>
      <c r="VGV56" s="1116"/>
      <c r="VGW56" s="1116"/>
      <c r="VGX56" s="1116"/>
      <c r="VGY56" s="1116"/>
      <c r="VGZ56" s="1116"/>
      <c r="VHA56" s="1116"/>
      <c r="VHB56" s="1116"/>
      <c r="VHC56" s="1116"/>
      <c r="VHD56" s="1116"/>
      <c r="VHE56" s="1116"/>
      <c r="VHF56" s="1116"/>
      <c r="VHG56" s="1116"/>
      <c r="VHH56" s="1116"/>
      <c r="VHI56" s="1116"/>
      <c r="VHJ56" s="1116"/>
      <c r="VHK56" s="1116"/>
      <c r="VHL56" s="1116"/>
      <c r="VHM56" s="1116"/>
      <c r="VHN56" s="1116"/>
      <c r="VHO56" s="1116"/>
      <c r="VHP56" s="1116"/>
      <c r="VHQ56" s="1116"/>
      <c r="VHR56" s="1116"/>
      <c r="VHS56" s="1116"/>
      <c r="VHT56" s="1116"/>
      <c r="VHU56" s="1116"/>
      <c r="VHV56" s="1116"/>
      <c r="VHW56" s="1116"/>
      <c r="VHX56" s="1116"/>
      <c r="VHY56" s="1116"/>
      <c r="VHZ56" s="1116"/>
      <c r="VIA56" s="1116"/>
      <c r="VIB56" s="1116"/>
      <c r="VIC56" s="1116"/>
      <c r="VID56" s="1116"/>
      <c r="VIE56" s="1116"/>
      <c r="VIF56" s="1116"/>
      <c r="VIG56" s="1116"/>
      <c r="VIH56" s="1116"/>
      <c r="VII56" s="1116"/>
      <c r="VIJ56" s="1116"/>
      <c r="VIK56" s="1116"/>
      <c r="VIL56" s="1116"/>
      <c r="VIM56" s="1116"/>
      <c r="VIN56" s="1116"/>
      <c r="VIO56" s="1116"/>
      <c r="VIP56" s="1116"/>
      <c r="VIQ56" s="1116"/>
      <c r="VIR56" s="1116"/>
      <c r="VIS56" s="1116"/>
      <c r="VIT56" s="1116"/>
      <c r="VIU56" s="1116"/>
      <c r="VIV56" s="1116"/>
      <c r="VIW56" s="1116"/>
      <c r="VIX56" s="1116"/>
      <c r="VIY56" s="1116"/>
      <c r="VIZ56" s="1116"/>
      <c r="VJA56" s="1116"/>
      <c r="VJB56" s="1116"/>
      <c r="VJC56" s="1116"/>
      <c r="VJD56" s="1116"/>
      <c r="VJE56" s="1116"/>
      <c r="VJF56" s="1116"/>
      <c r="VJG56" s="1116"/>
      <c r="VJH56" s="1116"/>
      <c r="VJI56" s="1116"/>
      <c r="VJJ56" s="1116"/>
      <c r="VJK56" s="1116"/>
      <c r="VJL56" s="1116"/>
      <c r="VJM56" s="1116"/>
      <c r="VJN56" s="1116"/>
      <c r="VJO56" s="1116"/>
      <c r="VJP56" s="1116"/>
      <c r="VJQ56" s="1116"/>
      <c r="VJR56" s="1116"/>
      <c r="VJS56" s="1116"/>
      <c r="VJT56" s="1116"/>
      <c r="VJU56" s="1116"/>
      <c r="VJV56" s="1116"/>
      <c r="VJW56" s="1116"/>
      <c r="VJX56" s="1116"/>
      <c r="VJY56" s="1116"/>
      <c r="VJZ56" s="1116"/>
      <c r="VKA56" s="1116"/>
      <c r="VKB56" s="1116"/>
      <c r="VKC56" s="1116"/>
      <c r="VKD56" s="1116"/>
      <c r="VKE56" s="1116"/>
      <c r="VKF56" s="1116"/>
      <c r="VKG56" s="1116"/>
      <c r="VKH56" s="1116"/>
      <c r="VKI56" s="1116"/>
      <c r="VKJ56" s="1116"/>
      <c r="VKK56" s="1116"/>
      <c r="VKL56" s="1116"/>
      <c r="VKM56" s="1116"/>
      <c r="VKN56" s="1116"/>
      <c r="VKO56" s="1116"/>
      <c r="VKP56" s="1116"/>
      <c r="VKQ56" s="1116"/>
      <c r="VKR56" s="1116"/>
      <c r="VKS56" s="1116"/>
      <c r="VKT56" s="1116"/>
      <c r="VKU56" s="1116"/>
      <c r="VKV56" s="1116"/>
      <c r="VKW56" s="1116"/>
      <c r="VKX56" s="1116"/>
      <c r="VKY56" s="1116"/>
      <c r="VKZ56" s="1116"/>
      <c r="VLA56" s="1116"/>
      <c r="VLB56" s="1116"/>
      <c r="VLC56" s="1116"/>
      <c r="VLD56" s="1116"/>
      <c r="VLE56" s="1116"/>
      <c r="VLF56" s="1116"/>
      <c r="VLG56" s="1116"/>
      <c r="VLH56" s="1116"/>
      <c r="VLI56" s="1116"/>
      <c r="VLJ56" s="1116"/>
      <c r="VLK56" s="1116"/>
      <c r="VLL56" s="1116"/>
      <c r="VLM56" s="1116"/>
      <c r="VLN56" s="1116"/>
      <c r="VLO56" s="1116"/>
      <c r="VLP56" s="1116"/>
      <c r="VLQ56" s="1116"/>
      <c r="VLR56" s="1116"/>
      <c r="VLS56" s="1116"/>
      <c r="VLT56" s="1116"/>
      <c r="VLU56" s="1116"/>
      <c r="VLV56" s="1116"/>
      <c r="VLW56" s="1116"/>
      <c r="VLX56" s="1116"/>
      <c r="VLY56" s="1116"/>
      <c r="VLZ56" s="1116"/>
      <c r="VMA56" s="1116"/>
      <c r="VMB56" s="1116"/>
      <c r="VMC56" s="1116"/>
      <c r="VMD56" s="1116"/>
      <c r="VME56" s="1116"/>
      <c r="VMF56" s="1116"/>
      <c r="VMG56" s="1116"/>
      <c r="VMH56" s="1116"/>
      <c r="VMI56" s="1116"/>
      <c r="VMJ56" s="1116"/>
      <c r="VMK56" s="1116"/>
      <c r="VML56" s="1116"/>
      <c r="VMM56" s="1116"/>
      <c r="VMN56" s="1116"/>
      <c r="VMO56" s="1116"/>
      <c r="VMP56" s="1116"/>
      <c r="VMQ56" s="1116"/>
      <c r="VMR56" s="1116"/>
      <c r="VMS56" s="1116"/>
      <c r="VMT56" s="1116"/>
      <c r="VMU56" s="1116"/>
      <c r="VMV56" s="1116"/>
      <c r="VMW56" s="1116"/>
      <c r="VMX56" s="1116"/>
      <c r="VMY56" s="1116"/>
      <c r="VMZ56" s="1116"/>
      <c r="VNA56" s="1116"/>
      <c r="VNB56" s="1116"/>
      <c r="VNC56" s="1116"/>
      <c r="VND56" s="1116"/>
      <c r="VNE56" s="1116"/>
      <c r="VNF56" s="1116"/>
      <c r="VNG56" s="1116"/>
      <c r="VNH56" s="1116"/>
      <c r="VNI56" s="1116"/>
      <c r="VNJ56" s="1116"/>
      <c r="VNK56" s="1116"/>
      <c r="VNL56" s="1116"/>
      <c r="VNM56" s="1116"/>
      <c r="VNN56" s="1116"/>
      <c r="VNO56" s="1116"/>
      <c r="VNP56" s="1116"/>
      <c r="VNQ56" s="1116"/>
      <c r="VNR56" s="1116"/>
      <c r="VNS56" s="1116"/>
      <c r="VNT56" s="1116"/>
      <c r="VNU56" s="1116"/>
      <c r="VNV56" s="1116"/>
      <c r="VNW56" s="1116"/>
      <c r="VNX56" s="1116"/>
      <c r="VNY56" s="1116"/>
      <c r="VNZ56" s="1116"/>
      <c r="VOA56" s="1116"/>
      <c r="VOB56" s="1116"/>
      <c r="VOC56" s="1116"/>
      <c r="VOD56" s="1116"/>
      <c r="VOE56" s="1116"/>
      <c r="VOF56" s="1116"/>
      <c r="VOG56" s="1116"/>
      <c r="VOH56" s="1116"/>
      <c r="VOI56" s="1116"/>
      <c r="VOJ56" s="1116"/>
      <c r="VOK56" s="1116"/>
      <c r="VOL56" s="1116"/>
      <c r="VOM56" s="1116"/>
      <c r="VON56" s="1116"/>
      <c r="VOO56" s="1116"/>
      <c r="VOP56" s="1116"/>
      <c r="VOQ56" s="1116"/>
      <c r="VOR56" s="1116"/>
      <c r="VOS56" s="1116"/>
      <c r="VOT56" s="1116"/>
      <c r="VOU56" s="1116"/>
      <c r="VOV56" s="1116"/>
      <c r="VOW56" s="1116"/>
      <c r="VOX56" s="1116"/>
      <c r="VOY56" s="1116"/>
      <c r="VOZ56" s="1116"/>
      <c r="VPA56" s="1116"/>
      <c r="VPB56" s="1116"/>
      <c r="VPC56" s="1116"/>
      <c r="VPD56" s="1116"/>
      <c r="VPE56" s="1116"/>
      <c r="VPF56" s="1116"/>
      <c r="VPG56" s="1116"/>
      <c r="VPH56" s="1116"/>
      <c r="VPI56" s="1116"/>
      <c r="VPJ56" s="1116"/>
      <c r="VPK56" s="1116"/>
      <c r="VPL56" s="1116"/>
      <c r="VPM56" s="1116"/>
      <c r="VPN56" s="1116"/>
      <c r="VPO56" s="1116"/>
      <c r="VPP56" s="1116"/>
      <c r="VPQ56" s="1116"/>
      <c r="VPR56" s="1116"/>
      <c r="VPS56" s="1116"/>
      <c r="VPT56" s="1116"/>
      <c r="VPU56" s="1116"/>
      <c r="VPV56" s="1116"/>
      <c r="VPW56" s="1116"/>
      <c r="VPX56" s="1116"/>
      <c r="VPY56" s="1116"/>
      <c r="VPZ56" s="1116"/>
      <c r="VQA56" s="1116"/>
      <c r="VQB56" s="1116"/>
      <c r="VQC56" s="1116"/>
      <c r="VQD56" s="1116"/>
      <c r="VQE56" s="1116"/>
      <c r="VQF56" s="1116"/>
      <c r="VQG56" s="1116"/>
      <c r="VQH56" s="1116"/>
      <c r="VQI56" s="1116"/>
      <c r="VQJ56" s="1116"/>
      <c r="VQK56" s="1116"/>
      <c r="VQL56" s="1116"/>
      <c r="VQM56" s="1116"/>
      <c r="VQN56" s="1116"/>
      <c r="VQO56" s="1116"/>
      <c r="VQP56" s="1116"/>
      <c r="VQQ56" s="1116"/>
      <c r="VQR56" s="1116"/>
      <c r="VQS56" s="1116"/>
      <c r="VQT56" s="1116"/>
      <c r="VQU56" s="1116"/>
      <c r="VQV56" s="1116"/>
      <c r="VQW56" s="1116"/>
      <c r="VQX56" s="1116"/>
      <c r="VQY56" s="1116"/>
      <c r="VQZ56" s="1116"/>
      <c r="VRA56" s="1116"/>
      <c r="VRB56" s="1116"/>
      <c r="VRC56" s="1116"/>
      <c r="VRD56" s="1116"/>
      <c r="VRE56" s="1116"/>
      <c r="VRF56" s="1116"/>
      <c r="VRG56" s="1116"/>
      <c r="VRH56" s="1116"/>
      <c r="VRI56" s="1116"/>
      <c r="VRJ56" s="1116"/>
      <c r="VRK56" s="1116"/>
      <c r="VRL56" s="1116"/>
      <c r="VRM56" s="1116"/>
      <c r="VRN56" s="1116"/>
      <c r="VRO56" s="1116"/>
      <c r="VRP56" s="1116"/>
      <c r="VRQ56" s="1116"/>
      <c r="VRR56" s="1116"/>
      <c r="VRS56" s="1116"/>
      <c r="VRT56" s="1116"/>
      <c r="VRU56" s="1116"/>
      <c r="VRV56" s="1116"/>
      <c r="VRW56" s="1116"/>
      <c r="VRX56" s="1116"/>
      <c r="VRY56" s="1116"/>
      <c r="VRZ56" s="1116"/>
      <c r="VSA56" s="1116"/>
      <c r="VSB56" s="1116"/>
      <c r="VSC56" s="1116"/>
      <c r="VSD56" s="1116"/>
      <c r="VSE56" s="1116"/>
      <c r="VSF56" s="1116"/>
      <c r="VSG56" s="1116"/>
      <c r="VSH56" s="1116"/>
      <c r="VSI56" s="1116"/>
      <c r="VSJ56" s="1116"/>
      <c r="VSK56" s="1116"/>
      <c r="VSL56" s="1116"/>
      <c r="VSM56" s="1116"/>
      <c r="VSN56" s="1116"/>
      <c r="VSO56" s="1116"/>
      <c r="VSP56" s="1116"/>
      <c r="VSQ56" s="1116"/>
      <c r="VSR56" s="1116"/>
      <c r="VSS56" s="1116"/>
      <c r="VST56" s="1116"/>
      <c r="VSU56" s="1116"/>
      <c r="VSV56" s="1116"/>
      <c r="VSW56" s="1116"/>
      <c r="VSX56" s="1116"/>
      <c r="VSY56" s="1116"/>
      <c r="VSZ56" s="1116"/>
      <c r="VTA56" s="1116"/>
      <c r="VTB56" s="1116"/>
      <c r="VTC56" s="1116"/>
      <c r="VTD56" s="1116"/>
      <c r="VTE56" s="1116"/>
      <c r="VTF56" s="1116"/>
      <c r="VTG56" s="1116"/>
      <c r="VTH56" s="1116"/>
      <c r="VTI56" s="1116"/>
      <c r="VTJ56" s="1116"/>
      <c r="VTK56" s="1116"/>
      <c r="VTL56" s="1116"/>
      <c r="VTM56" s="1116"/>
      <c r="VTN56" s="1116"/>
      <c r="VTO56" s="1116"/>
      <c r="VTP56" s="1116"/>
      <c r="VTQ56" s="1116"/>
      <c r="VTR56" s="1116"/>
      <c r="VTS56" s="1116"/>
      <c r="VTT56" s="1116"/>
      <c r="VTU56" s="1116"/>
      <c r="VTV56" s="1116"/>
      <c r="VTW56" s="1116"/>
      <c r="VTX56" s="1116"/>
      <c r="VTY56" s="1116"/>
      <c r="VTZ56" s="1116"/>
      <c r="VUA56" s="1116"/>
      <c r="VUB56" s="1116"/>
      <c r="VUC56" s="1116"/>
      <c r="VUD56" s="1116"/>
      <c r="VUE56" s="1116"/>
      <c r="VUF56" s="1116"/>
      <c r="VUG56" s="1116"/>
      <c r="VUH56" s="1116"/>
      <c r="VUI56" s="1116"/>
      <c r="VUJ56" s="1116"/>
      <c r="VUK56" s="1116"/>
      <c r="VUL56" s="1116"/>
      <c r="VUM56" s="1116"/>
      <c r="VUN56" s="1116"/>
      <c r="VUO56" s="1116"/>
      <c r="VUP56" s="1116"/>
      <c r="VUQ56" s="1116"/>
      <c r="VUR56" s="1116"/>
      <c r="VUS56" s="1116"/>
      <c r="VUT56" s="1116"/>
      <c r="VUU56" s="1116"/>
      <c r="VUV56" s="1116"/>
      <c r="VUW56" s="1116"/>
      <c r="VUX56" s="1116"/>
      <c r="VUY56" s="1116"/>
      <c r="VUZ56" s="1116"/>
      <c r="VVA56" s="1116"/>
      <c r="VVB56" s="1116"/>
      <c r="VVC56" s="1116"/>
      <c r="VVD56" s="1116"/>
      <c r="VVE56" s="1116"/>
      <c r="VVF56" s="1116"/>
      <c r="VVG56" s="1116"/>
      <c r="VVH56" s="1116"/>
      <c r="VVI56" s="1116"/>
      <c r="VVJ56" s="1116"/>
      <c r="VVK56" s="1116"/>
      <c r="VVL56" s="1116"/>
      <c r="VVM56" s="1116"/>
      <c r="VVN56" s="1116"/>
      <c r="VVO56" s="1116"/>
      <c r="VVP56" s="1116"/>
      <c r="VVQ56" s="1116"/>
      <c r="VVR56" s="1116"/>
      <c r="VVS56" s="1116"/>
      <c r="VVT56" s="1116"/>
      <c r="VVU56" s="1116"/>
      <c r="VVV56" s="1116"/>
      <c r="VVW56" s="1116"/>
      <c r="VVX56" s="1116"/>
      <c r="VVY56" s="1116"/>
      <c r="VVZ56" s="1116"/>
      <c r="VWA56" s="1116"/>
      <c r="VWB56" s="1116"/>
      <c r="VWC56" s="1116"/>
      <c r="VWD56" s="1116"/>
      <c r="VWE56" s="1116"/>
      <c r="VWF56" s="1116"/>
      <c r="VWG56" s="1116"/>
      <c r="VWH56" s="1116"/>
      <c r="VWI56" s="1116"/>
      <c r="VWJ56" s="1116"/>
      <c r="VWK56" s="1116"/>
      <c r="VWL56" s="1116"/>
      <c r="VWM56" s="1116"/>
      <c r="VWN56" s="1116"/>
      <c r="VWO56" s="1116"/>
      <c r="VWP56" s="1116"/>
      <c r="VWQ56" s="1116"/>
      <c r="VWR56" s="1116"/>
      <c r="VWS56" s="1116"/>
      <c r="VWT56" s="1116"/>
      <c r="VWU56" s="1116"/>
      <c r="VWV56" s="1116"/>
      <c r="VWW56" s="1116"/>
      <c r="VWX56" s="1116"/>
      <c r="VWY56" s="1116"/>
      <c r="VWZ56" s="1116"/>
      <c r="VXA56" s="1116"/>
      <c r="VXB56" s="1116"/>
      <c r="VXC56" s="1116"/>
      <c r="VXD56" s="1116"/>
      <c r="VXE56" s="1116"/>
      <c r="VXF56" s="1116"/>
      <c r="VXG56" s="1116"/>
      <c r="VXH56" s="1116"/>
      <c r="VXI56" s="1116"/>
      <c r="VXJ56" s="1116"/>
      <c r="VXK56" s="1116"/>
      <c r="VXL56" s="1116"/>
      <c r="VXM56" s="1116"/>
      <c r="VXN56" s="1116"/>
      <c r="VXO56" s="1116"/>
      <c r="VXP56" s="1116"/>
      <c r="VXQ56" s="1116"/>
      <c r="VXR56" s="1116"/>
      <c r="VXS56" s="1116"/>
      <c r="VXT56" s="1116"/>
      <c r="VXU56" s="1116"/>
      <c r="VXV56" s="1116"/>
      <c r="VXW56" s="1116"/>
      <c r="VXX56" s="1116"/>
      <c r="VXY56" s="1116"/>
      <c r="VXZ56" s="1116"/>
      <c r="VYA56" s="1116"/>
      <c r="VYB56" s="1116"/>
      <c r="VYC56" s="1116"/>
      <c r="VYD56" s="1116"/>
      <c r="VYE56" s="1116"/>
      <c r="VYF56" s="1116"/>
      <c r="VYG56" s="1116"/>
      <c r="VYH56" s="1116"/>
      <c r="VYI56" s="1116"/>
      <c r="VYJ56" s="1116"/>
      <c r="VYK56" s="1116"/>
      <c r="VYL56" s="1116"/>
      <c r="VYM56" s="1116"/>
      <c r="VYN56" s="1116"/>
      <c r="VYO56" s="1116"/>
      <c r="VYP56" s="1116"/>
      <c r="VYQ56" s="1116"/>
      <c r="VYR56" s="1116"/>
      <c r="VYS56" s="1116"/>
      <c r="VYT56" s="1116"/>
      <c r="VYU56" s="1116"/>
      <c r="VYV56" s="1116"/>
      <c r="VYW56" s="1116"/>
      <c r="VYX56" s="1116"/>
      <c r="VYY56" s="1116"/>
      <c r="VYZ56" s="1116"/>
      <c r="VZA56" s="1116"/>
      <c r="VZB56" s="1116"/>
      <c r="VZC56" s="1116"/>
      <c r="VZD56" s="1116"/>
      <c r="VZE56" s="1116"/>
      <c r="VZF56" s="1116"/>
      <c r="VZG56" s="1116"/>
      <c r="VZH56" s="1116"/>
      <c r="VZI56" s="1116"/>
      <c r="VZJ56" s="1116"/>
      <c r="VZK56" s="1116"/>
      <c r="VZL56" s="1116"/>
      <c r="VZM56" s="1116"/>
      <c r="VZN56" s="1116"/>
      <c r="VZO56" s="1116"/>
      <c r="VZP56" s="1116"/>
      <c r="VZQ56" s="1116"/>
      <c r="VZR56" s="1116"/>
      <c r="VZS56" s="1116"/>
      <c r="VZT56" s="1116"/>
      <c r="VZU56" s="1116"/>
      <c r="VZV56" s="1116"/>
      <c r="VZW56" s="1116"/>
      <c r="VZX56" s="1116"/>
      <c r="VZY56" s="1116"/>
      <c r="VZZ56" s="1116"/>
      <c r="WAA56" s="1116"/>
      <c r="WAB56" s="1116"/>
      <c r="WAC56" s="1116"/>
      <c r="WAD56" s="1116"/>
      <c r="WAE56" s="1116"/>
      <c r="WAF56" s="1116"/>
      <c r="WAG56" s="1116"/>
      <c r="WAH56" s="1116"/>
      <c r="WAI56" s="1116"/>
      <c r="WAJ56" s="1116"/>
      <c r="WAK56" s="1116"/>
      <c r="WAL56" s="1116"/>
      <c r="WAM56" s="1116"/>
      <c r="WAN56" s="1116"/>
      <c r="WAO56" s="1116"/>
      <c r="WAP56" s="1116"/>
      <c r="WAQ56" s="1116"/>
      <c r="WAR56" s="1116"/>
      <c r="WAS56" s="1116"/>
      <c r="WAT56" s="1116"/>
      <c r="WAU56" s="1116"/>
      <c r="WAV56" s="1116"/>
      <c r="WAW56" s="1116"/>
      <c r="WAX56" s="1116"/>
      <c r="WAY56" s="1116"/>
      <c r="WAZ56" s="1116"/>
      <c r="WBA56" s="1116"/>
      <c r="WBB56" s="1116"/>
      <c r="WBC56" s="1116"/>
      <c r="WBD56" s="1116"/>
      <c r="WBE56" s="1116"/>
      <c r="WBF56" s="1116"/>
      <c r="WBG56" s="1116"/>
      <c r="WBH56" s="1116"/>
      <c r="WBI56" s="1116"/>
      <c r="WBJ56" s="1116"/>
      <c r="WBK56" s="1116"/>
      <c r="WBL56" s="1116"/>
      <c r="WBM56" s="1116"/>
      <c r="WBN56" s="1116"/>
      <c r="WBO56" s="1116"/>
      <c r="WBP56" s="1116"/>
      <c r="WBQ56" s="1116"/>
      <c r="WBR56" s="1116"/>
      <c r="WBS56" s="1116"/>
      <c r="WBT56" s="1116"/>
      <c r="WBU56" s="1116"/>
      <c r="WBV56" s="1116"/>
      <c r="WBW56" s="1116"/>
      <c r="WBX56" s="1116"/>
      <c r="WBY56" s="1116"/>
      <c r="WBZ56" s="1116"/>
      <c r="WCA56" s="1116"/>
      <c r="WCB56" s="1116"/>
      <c r="WCC56" s="1116"/>
      <c r="WCD56" s="1116"/>
      <c r="WCE56" s="1116"/>
      <c r="WCF56" s="1116"/>
      <c r="WCG56" s="1116"/>
      <c r="WCH56" s="1116"/>
      <c r="WCI56" s="1116"/>
      <c r="WCJ56" s="1116"/>
      <c r="WCK56" s="1116"/>
      <c r="WCL56" s="1116"/>
      <c r="WCM56" s="1116"/>
      <c r="WCN56" s="1116"/>
      <c r="WCO56" s="1116"/>
      <c r="WCP56" s="1116"/>
      <c r="WCQ56" s="1116"/>
      <c r="WCR56" s="1116"/>
      <c r="WCS56" s="1116"/>
      <c r="WCT56" s="1116"/>
      <c r="WCU56" s="1116"/>
      <c r="WCV56" s="1116"/>
      <c r="WCW56" s="1116"/>
      <c r="WCX56" s="1116"/>
      <c r="WCY56" s="1116"/>
      <c r="WCZ56" s="1116"/>
      <c r="WDA56" s="1116"/>
      <c r="WDB56" s="1116"/>
      <c r="WDC56" s="1116"/>
      <c r="WDD56" s="1116"/>
      <c r="WDE56" s="1116"/>
      <c r="WDF56" s="1116"/>
      <c r="WDG56" s="1116"/>
      <c r="WDH56" s="1116"/>
      <c r="WDI56" s="1116"/>
      <c r="WDJ56" s="1116"/>
      <c r="WDK56" s="1116"/>
      <c r="WDL56" s="1116"/>
      <c r="WDM56" s="1116"/>
      <c r="WDN56" s="1116"/>
      <c r="WDO56" s="1116"/>
      <c r="WDP56" s="1116"/>
      <c r="WDQ56" s="1116"/>
      <c r="WDR56" s="1116"/>
      <c r="WDS56" s="1116"/>
      <c r="WDT56" s="1116"/>
      <c r="WDU56" s="1116"/>
      <c r="WDV56" s="1116"/>
      <c r="WDW56" s="1116"/>
      <c r="WDX56" s="1116"/>
      <c r="WDY56" s="1116"/>
      <c r="WDZ56" s="1116"/>
      <c r="WEA56" s="1116"/>
      <c r="WEB56" s="1116"/>
      <c r="WEC56" s="1116"/>
      <c r="WED56" s="1116"/>
      <c r="WEE56" s="1116"/>
      <c r="WEF56" s="1116"/>
      <c r="WEG56" s="1116"/>
      <c r="WEH56" s="1116"/>
      <c r="WEI56" s="1116"/>
      <c r="WEJ56" s="1116"/>
      <c r="WEK56" s="1116"/>
      <c r="WEL56" s="1116"/>
      <c r="WEM56" s="1116"/>
      <c r="WEN56" s="1116"/>
      <c r="WEO56" s="1116"/>
      <c r="WEP56" s="1116"/>
      <c r="WEQ56" s="1116"/>
      <c r="WER56" s="1116"/>
      <c r="WES56" s="1116"/>
      <c r="WET56" s="1116"/>
      <c r="WEU56" s="1116"/>
      <c r="WEV56" s="1116"/>
      <c r="WEW56" s="1116"/>
      <c r="WEX56" s="1116"/>
      <c r="WEY56" s="1116"/>
      <c r="WEZ56" s="1116"/>
      <c r="WFA56" s="1116"/>
      <c r="WFB56" s="1116"/>
      <c r="WFC56" s="1116"/>
      <c r="WFD56" s="1116"/>
      <c r="WFE56" s="1116"/>
      <c r="WFF56" s="1116"/>
      <c r="WFG56" s="1116"/>
      <c r="WFH56" s="1116"/>
      <c r="WFI56" s="1116"/>
      <c r="WFJ56" s="1116"/>
      <c r="WFK56" s="1116"/>
      <c r="WFL56" s="1116"/>
      <c r="WFM56" s="1116"/>
      <c r="WFN56" s="1116"/>
      <c r="WFO56" s="1116"/>
      <c r="WFP56" s="1116"/>
      <c r="WFQ56" s="1116"/>
      <c r="WFR56" s="1116"/>
      <c r="WFS56" s="1116"/>
      <c r="WFT56" s="1116"/>
      <c r="WFU56" s="1116"/>
      <c r="WFV56" s="1116"/>
      <c r="WFW56" s="1116"/>
      <c r="WFX56" s="1116"/>
      <c r="WFY56" s="1116"/>
      <c r="WFZ56" s="1116"/>
      <c r="WGA56" s="1116"/>
      <c r="WGB56" s="1116"/>
      <c r="WGC56" s="1116"/>
      <c r="WGD56" s="1116"/>
      <c r="WGE56" s="1116"/>
      <c r="WGF56" s="1116"/>
      <c r="WGG56" s="1116"/>
      <c r="WGH56" s="1116"/>
      <c r="WGI56" s="1116"/>
      <c r="WGJ56" s="1116"/>
      <c r="WGK56" s="1116"/>
      <c r="WGL56" s="1116"/>
      <c r="WGM56" s="1116"/>
      <c r="WGN56" s="1116"/>
      <c r="WGO56" s="1116"/>
      <c r="WGP56" s="1116"/>
      <c r="WGQ56" s="1116"/>
      <c r="WGR56" s="1116"/>
      <c r="WGS56" s="1116"/>
      <c r="WGT56" s="1116"/>
      <c r="WGU56" s="1116"/>
      <c r="WGV56" s="1116"/>
      <c r="WGW56" s="1116"/>
      <c r="WGX56" s="1116"/>
      <c r="WGY56" s="1116"/>
      <c r="WGZ56" s="1116"/>
      <c r="WHA56" s="1116"/>
      <c r="WHB56" s="1116"/>
      <c r="WHC56" s="1116"/>
      <c r="WHD56" s="1116"/>
      <c r="WHE56" s="1116"/>
      <c r="WHF56" s="1116"/>
      <c r="WHG56" s="1116"/>
      <c r="WHH56" s="1116"/>
      <c r="WHI56" s="1116"/>
      <c r="WHJ56" s="1116"/>
      <c r="WHK56" s="1116"/>
      <c r="WHL56" s="1116"/>
      <c r="WHM56" s="1116"/>
      <c r="WHN56" s="1116"/>
      <c r="WHO56" s="1116"/>
      <c r="WHP56" s="1116"/>
      <c r="WHQ56" s="1116"/>
      <c r="WHR56" s="1116"/>
      <c r="WHS56" s="1116"/>
      <c r="WHT56" s="1116"/>
      <c r="WHU56" s="1116"/>
      <c r="WHV56" s="1116"/>
      <c r="WHW56" s="1116"/>
      <c r="WHX56" s="1116"/>
      <c r="WHY56" s="1116"/>
      <c r="WHZ56" s="1116"/>
      <c r="WIA56" s="1116"/>
      <c r="WIB56" s="1116"/>
      <c r="WIC56" s="1116"/>
      <c r="WID56" s="1116"/>
      <c r="WIE56" s="1116"/>
      <c r="WIF56" s="1116"/>
      <c r="WIG56" s="1116"/>
      <c r="WIH56" s="1116"/>
      <c r="WII56" s="1116"/>
      <c r="WIJ56" s="1116"/>
      <c r="WIK56" s="1116"/>
      <c r="WIL56" s="1116"/>
      <c r="WIM56" s="1116"/>
      <c r="WIN56" s="1116"/>
      <c r="WIO56" s="1116"/>
      <c r="WIP56" s="1116"/>
      <c r="WIQ56" s="1116"/>
      <c r="WIR56" s="1116"/>
      <c r="WIS56" s="1116"/>
      <c r="WIT56" s="1116"/>
      <c r="WIU56" s="1116"/>
      <c r="WIV56" s="1116"/>
      <c r="WIW56" s="1116"/>
      <c r="WIX56" s="1116"/>
      <c r="WIY56" s="1116"/>
      <c r="WIZ56" s="1116"/>
      <c r="WJA56" s="1116"/>
      <c r="WJB56" s="1116"/>
      <c r="WJC56" s="1116"/>
      <c r="WJD56" s="1116"/>
      <c r="WJE56" s="1116"/>
      <c r="WJF56" s="1116"/>
      <c r="WJG56" s="1116"/>
      <c r="WJH56" s="1116"/>
      <c r="WJI56" s="1116"/>
      <c r="WJJ56" s="1116"/>
      <c r="WJK56" s="1116"/>
      <c r="WJL56" s="1116"/>
      <c r="WJM56" s="1116"/>
      <c r="WJN56" s="1116"/>
      <c r="WJO56" s="1116"/>
      <c r="WJP56" s="1116"/>
      <c r="WJQ56" s="1116"/>
      <c r="WJR56" s="1116"/>
      <c r="WJS56" s="1116"/>
      <c r="WJT56" s="1116"/>
      <c r="WJU56" s="1116"/>
      <c r="WJV56" s="1116"/>
      <c r="WJW56" s="1116"/>
      <c r="WJX56" s="1116"/>
      <c r="WJY56" s="1116"/>
      <c r="WJZ56" s="1116"/>
      <c r="WKA56" s="1116"/>
      <c r="WKB56" s="1116"/>
      <c r="WKC56" s="1116"/>
      <c r="WKD56" s="1116"/>
      <c r="WKE56" s="1116"/>
      <c r="WKF56" s="1116"/>
      <c r="WKG56" s="1116"/>
      <c r="WKH56" s="1116"/>
      <c r="WKI56" s="1116"/>
      <c r="WKJ56" s="1116"/>
      <c r="WKK56" s="1116"/>
      <c r="WKL56" s="1116"/>
      <c r="WKM56" s="1116"/>
      <c r="WKN56" s="1116"/>
      <c r="WKO56" s="1116"/>
      <c r="WKP56" s="1116"/>
      <c r="WKQ56" s="1116"/>
      <c r="WKR56" s="1116"/>
      <c r="WKS56" s="1116"/>
      <c r="WKT56" s="1116"/>
      <c r="WKU56" s="1116"/>
      <c r="WKV56" s="1116"/>
      <c r="WKW56" s="1116"/>
      <c r="WKX56" s="1116"/>
      <c r="WKY56" s="1116"/>
      <c r="WKZ56" s="1116"/>
      <c r="WLA56" s="1116"/>
      <c r="WLB56" s="1116"/>
      <c r="WLC56" s="1116"/>
      <c r="WLD56" s="1116"/>
      <c r="WLE56" s="1116"/>
      <c r="WLF56" s="1116"/>
      <c r="WLG56" s="1116"/>
      <c r="WLH56" s="1116"/>
      <c r="WLI56" s="1116"/>
      <c r="WLJ56" s="1116"/>
      <c r="WLK56" s="1116"/>
      <c r="WLL56" s="1116"/>
      <c r="WLM56" s="1116"/>
      <c r="WLN56" s="1116"/>
      <c r="WLO56" s="1116"/>
      <c r="WLP56" s="1116"/>
      <c r="WLQ56" s="1116"/>
      <c r="WLR56" s="1116"/>
      <c r="WLS56" s="1116"/>
      <c r="WLT56" s="1116"/>
      <c r="WLU56" s="1116"/>
      <c r="WLV56" s="1116"/>
      <c r="WLW56" s="1116"/>
      <c r="WLX56" s="1116"/>
      <c r="WLY56" s="1116"/>
      <c r="WLZ56" s="1116"/>
      <c r="WMA56" s="1116"/>
      <c r="WMB56" s="1116"/>
      <c r="WMC56" s="1116"/>
      <c r="WMD56" s="1116"/>
      <c r="WME56" s="1116"/>
      <c r="WMF56" s="1116"/>
      <c r="WMG56" s="1116"/>
      <c r="WMH56" s="1116"/>
      <c r="WMI56" s="1116"/>
      <c r="WMJ56" s="1116"/>
      <c r="WMK56" s="1116"/>
      <c r="WML56" s="1116"/>
      <c r="WMM56" s="1116"/>
      <c r="WMN56" s="1116"/>
      <c r="WMO56" s="1116"/>
      <c r="WMP56" s="1116"/>
      <c r="WMQ56" s="1116"/>
      <c r="WMR56" s="1116"/>
      <c r="WMS56" s="1116"/>
      <c r="WMT56" s="1116"/>
      <c r="WMU56" s="1116"/>
      <c r="WMV56" s="1116"/>
      <c r="WMW56" s="1116"/>
      <c r="WMX56" s="1116"/>
      <c r="WMY56" s="1116"/>
      <c r="WMZ56" s="1116"/>
      <c r="WNA56" s="1116"/>
      <c r="WNB56" s="1116"/>
      <c r="WNC56" s="1116"/>
      <c r="WND56" s="1116"/>
      <c r="WNE56" s="1116"/>
      <c r="WNF56" s="1116"/>
      <c r="WNG56" s="1116"/>
      <c r="WNH56" s="1116"/>
      <c r="WNI56" s="1116"/>
      <c r="WNJ56" s="1116"/>
      <c r="WNK56" s="1116"/>
      <c r="WNL56" s="1116"/>
      <c r="WNM56" s="1116"/>
      <c r="WNN56" s="1116"/>
      <c r="WNO56" s="1116"/>
      <c r="WNP56" s="1116"/>
      <c r="WNQ56" s="1116"/>
      <c r="WNR56" s="1116"/>
      <c r="WNS56" s="1116"/>
      <c r="WNT56" s="1116"/>
      <c r="WNU56" s="1116"/>
      <c r="WNV56" s="1116"/>
      <c r="WNW56" s="1116"/>
      <c r="WNX56" s="1116"/>
      <c r="WNY56" s="1116"/>
      <c r="WNZ56" s="1116"/>
      <c r="WOA56" s="1116"/>
      <c r="WOB56" s="1116"/>
      <c r="WOC56" s="1116"/>
      <c r="WOD56" s="1116"/>
      <c r="WOE56" s="1116"/>
      <c r="WOF56" s="1116"/>
      <c r="WOG56" s="1116"/>
      <c r="WOH56" s="1116"/>
      <c r="WOI56" s="1116"/>
      <c r="WOJ56" s="1116"/>
      <c r="WOK56" s="1116"/>
      <c r="WOL56" s="1116"/>
      <c r="WOM56" s="1116"/>
      <c r="WON56" s="1116"/>
      <c r="WOO56" s="1116"/>
      <c r="WOP56" s="1116"/>
      <c r="WOQ56" s="1116"/>
      <c r="WOR56" s="1116"/>
      <c r="WOS56" s="1116"/>
      <c r="WOT56" s="1116"/>
      <c r="WOU56" s="1116"/>
      <c r="WOV56" s="1116"/>
      <c r="WOW56" s="1116"/>
      <c r="WOX56" s="1116"/>
      <c r="WOY56" s="1116"/>
      <c r="WOZ56" s="1116"/>
      <c r="WPA56" s="1116"/>
      <c r="WPB56" s="1116"/>
      <c r="WPC56" s="1116"/>
      <c r="WPD56" s="1116"/>
      <c r="WPE56" s="1116"/>
      <c r="WPF56" s="1116"/>
      <c r="WPG56" s="1116"/>
      <c r="WPH56" s="1116"/>
      <c r="WPI56" s="1116"/>
      <c r="WPJ56" s="1116"/>
      <c r="WPK56" s="1116"/>
      <c r="WPL56" s="1116"/>
      <c r="WPM56" s="1116"/>
      <c r="WPN56" s="1116"/>
      <c r="WPO56" s="1116"/>
      <c r="WPP56" s="1116"/>
      <c r="WPQ56" s="1116"/>
      <c r="WPR56" s="1116"/>
      <c r="WPS56" s="1116"/>
      <c r="WPT56" s="1116"/>
      <c r="WPU56" s="1116"/>
      <c r="WPV56" s="1116"/>
      <c r="WPW56" s="1116"/>
      <c r="WPX56" s="1116"/>
      <c r="WPY56" s="1116"/>
      <c r="WPZ56" s="1116"/>
      <c r="WQA56" s="1116"/>
      <c r="WQB56" s="1116"/>
      <c r="WQC56" s="1116"/>
      <c r="WQD56" s="1116"/>
      <c r="WQE56" s="1116"/>
      <c r="WQF56" s="1116"/>
      <c r="WQG56" s="1116"/>
      <c r="WQH56" s="1116"/>
      <c r="WQI56" s="1116"/>
      <c r="WQJ56" s="1116"/>
      <c r="WQK56" s="1116"/>
      <c r="WQL56" s="1116"/>
      <c r="WQM56" s="1116"/>
      <c r="WQN56" s="1116"/>
      <c r="WQO56" s="1116"/>
      <c r="WQP56" s="1116"/>
      <c r="WQQ56" s="1116"/>
      <c r="WQR56" s="1116"/>
      <c r="WQS56" s="1116"/>
      <c r="WQT56" s="1116"/>
      <c r="WQU56" s="1116"/>
      <c r="WQV56" s="1116"/>
      <c r="WQW56" s="1116"/>
      <c r="WQX56" s="1116"/>
      <c r="WQY56" s="1116"/>
      <c r="WQZ56" s="1116"/>
      <c r="WRA56" s="1116"/>
      <c r="WRB56" s="1116"/>
      <c r="WRC56" s="1116"/>
      <c r="WRD56" s="1116"/>
      <c r="WRE56" s="1116"/>
      <c r="WRF56" s="1116"/>
      <c r="WRG56" s="1116"/>
      <c r="WRH56" s="1116"/>
      <c r="WRI56" s="1116"/>
      <c r="WRJ56" s="1116"/>
      <c r="WRK56" s="1116"/>
      <c r="WRL56" s="1116"/>
      <c r="WRM56" s="1116"/>
      <c r="WRN56" s="1116"/>
      <c r="WRO56" s="1116"/>
      <c r="WRP56" s="1116"/>
      <c r="WRQ56" s="1116"/>
      <c r="WRR56" s="1116"/>
      <c r="WRS56" s="1116"/>
      <c r="WRT56" s="1116"/>
      <c r="WRU56" s="1116"/>
      <c r="WRV56" s="1116"/>
      <c r="WRW56" s="1116"/>
      <c r="WRX56" s="1116"/>
      <c r="WRY56" s="1116"/>
      <c r="WRZ56" s="1116"/>
      <c r="WSA56" s="1116"/>
      <c r="WSB56" s="1116"/>
      <c r="WSC56" s="1116"/>
      <c r="WSD56" s="1116"/>
      <c r="WSE56" s="1116"/>
      <c r="WSF56" s="1116"/>
      <c r="WSG56" s="1116"/>
      <c r="WSH56" s="1116"/>
      <c r="WSI56" s="1116"/>
      <c r="WSJ56" s="1116"/>
      <c r="WSK56" s="1116"/>
      <c r="WSL56" s="1116"/>
      <c r="WSM56" s="1116"/>
      <c r="WSN56" s="1116"/>
      <c r="WSO56" s="1116"/>
      <c r="WSP56" s="1116"/>
      <c r="WSQ56" s="1116"/>
      <c r="WSR56" s="1116"/>
      <c r="WSS56" s="1116"/>
      <c r="WST56" s="1116"/>
      <c r="WSU56" s="1116"/>
      <c r="WSV56" s="1116"/>
      <c r="WSW56" s="1116"/>
      <c r="WSX56" s="1116"/>
      <c r="WSY56" s="1116"/>
      <c r="WSZ56" s="1116"/>
      <c r="WTA56" s="1116"/>
      <c r="WTB56" s="1116"/>
      <c r="WTC56" s="1116"/>
      <c r="WTD56" s="1116"/>
      <c r="WTE56" s="1116"/>
      <c r="WTF56" s="1116"/>
      <c r="WTG56" s="1116"/>
      <c r="WTH56" s="1116"/>
      <c r="WTI56" s="1116"/>
      <c r="WTJ56" s="1116"/>
      <c r="WTK56" s="1116"/>
      <c r="WTL56" s="1116"/>
      <c r="WTM56" s="1116"/>
      <c r="WTN56" s="1116"/>
      <c r="WTO56" s="1116"/>
      <c r="WTP56" s="1116"/>
      <c r="WTQ56" s="1116"/>
      <c r="WTR56" s="1116"/>
      <c r="WTS56" s="1116"/>
      <c r="WTT56" s="1116"/>
      <c r="WTU56" s="1116"/>
      <c r="WTV56" s="1116"/>
      <c r="WTW56" s="1116"/>
      <c r="WTX56" s="1116"/>
      <c r="WTY56" s="1116"/>
      <c r="WTZ56" s="1116"/>
      <c r="WUA56" s="1116"/>
      <c r="WUB56" s="1116"/>
      <c r="WUC56" s="1116"/>
      <c r="WUD56" s="1116"/>
      <c r="WUE56" s="1116"/>
      <c r="WUF56" s="1116"/>
      <c r="WUG56" s="1116"/>
      <c r="WUH56" s="1116"/>
      <c r="WUI56" s="1116"/>
      <c r="WUJ56" s="1116"/>
      <c r="WUK56" s="1116"/>
      <c r="WUL56" s="1116"/>
      <c r="WUM56" s="1116"/>
      <c r="WUN56" s="1116"/>
      <c r="WUO56" s="1116"/>
      <c r="WUP56" s="1116"/>
      <c r="WUQ56" s="1116"/>
      <c r="WUR56" s="1116"/>
      <c r="WUS56" s="1116"/>
      <c r="WUT56" s="1116"/>
      <c r="WUU56" s="1116"/>
      <c r="WUV56" s="1116"/>
      <c r="WUW56" s="1116"/>
      <c r="WUX56" s="1116"/>
      <c r="WUY56" s="1116"/>
      <c r="WUZ56" s="1116"/>
      <c r="WVA56" s="1116"/>
      <c r="WVB56" s="1116"/>
      <c r="WVC56" s="1116"/>
      <c r="WVD56" s="1116"/>
      <c r="WVE56" s="1116"/>
      <c r="WVF56" s="1116"/>
      <c r="WVG56" s="1116"/>
      <c r="WVH56" s="1116"/>
      <c r="WVI56" s="1116"/>
      <c r="WVJ56" s="1116"/>
      <c r="WVK56" s="1116"/>
    </row>
    <row r="57" spans="1:16131" s="813" customFormat="1" ht="102">
      <c r="A57" s="810"/>
      <c r="B57" s="1579" t="s">
        <v>2771</v>
      </c>
      <c r="C57" s="816"/>
      <c r="D57" s="817"/>
      <c r="F57" s="814"/>
      <c r="G57" s="1116"/>
      <c r="H57" s="1116"/>
      <c r="I57" s="1116"/>
      <c r="J57" s="1116"/>
      <c r="K57" s="1116"/>
      <c r="L57" s="1116"/>
      <c r="M57" s="1116"/>
      <c r="N57" s="1116"/>
      <c r="O57" s="1116"/>
      <c r="P57" s="1116"/>
      <c r="Q57" s="1116"/>
      <c r="R57" s="1116"/>
      <c r="S57" s="1116"/>
      <c r="T57" s="1116"/>
      <c r="U57" s="1116"/>
      <c r="V57" s="1116"/>
      <c r="W57" s="1116"/>
      <c r="X57" s="1116"/>
      <c r="Y57" s="1116"/>
      <c r="Z57" s="1116"/>
      <c r="AA57" s="1116"/>
      <c r="AB57" s="1116"/>
      <c r="AC57" s="1116"/>
      <c r="AD57" s="1116"/>
      <c r="AE57" s="1116"/>
      <c r="AF57" s="1116"/>
      <c r="AG57" s="1116"/>
      <c r="AH57" s="1116"/>
      <c r="AI57" s="1116"/>
      <c r="AJ57" s="1116"/>
      <c r="AK57" s="1116"/>
      <c r="AL57" s="1116"/>
      <c r="AM57" s="1116"/>
      <c r="AN57" s="1116"/>
      <c r="AO57" s="1116"/>
      <c r="AP57" s="1116"/>
      <c r="AQ57" s="1116"/>
      <c r="AR57" s="1116"/>
      <c r="AS57" s="1116"/>
      <c r="AT57" s="1116"/>
      <c r="AU57" s="1116"/>
      <c r="AV57" s="1116"/>
      <c r="AW57" s="1116"/>
      <c r="AX57" s="1116"/>
      <c r="AY57" s="1116"/>
      <c r="AZ57" s="1116"/>
      <c r="BA57" s="1116"/>
      <c r="BB57" s="1116"/>
      <c r="BC57" s="1116"/>
      <c r="BD57" s="1116"/>
      <c r="BE57" s="1116"/>
      <c r="BF57" s="1116"/>
      <c r="BG57" s="1116"/>
      <c r="BH57" s="1116"/>
      <c r="BI57" s="1116"/>
      <c r="BJ57" s="1116"/>
      <c r="BK57" s="1116"/>
      <c r="BL57" s="1116"/>
      <c r="BM57" s="1116"/>
      <c r="BN57" s="1116"/>
      <c r="BO57" s="1116"/>
      <c r="BP57" s="1116"/>
      <c r="BQ57" s="1116"/>
      <c r="BR57" s="1116"/>
      <c r="BS57" s="1116"/>
      <c r="BT57" s="1116"/>
      <c r="BU57" s="1116"/>
      <c r="BV57" s="1116"/>
      <c r="BW57" s="1116"/>
      <c r="BX57" s="1116"/>
      <c r="BY57" s="1116"/>
      <c r="BZ57" s="1116"/>
      <c r="CA57" s="1116"/>
      <c r="CB57" s="1116"/>
      <c r="CC57" s="1116"/>
      <c r="CD57" s="1116"/>
      <c r="CE57" s="1116"/>
      <c r="CF57" s="1116"/>
      <c r="CG57" s="1116"/>
      <c r="CH57" s="1116"/>
      <c r="CI57" s="1116"/>
      <c r="CJ57" s="1116"/>
      <c r="CK57" s="1116"/>
      <c r="CL57" s="1116"/>
      <c r="CM57" s="1116"/>
      <c r="CN57" s="1116"/>
      <c r="CO57" s="1116"/>
      <c r="CP57" s="1116"/>
      <c r="CQ57" s="1116"/>
      <c r="CR57" s="1116"/>
      <c r="CS57" s="1116"/>
      <c r="CT57" s="1116"/>
      <c r="CU57" s="1116"/>
      <c r="CV57" s="1116"/>
      <c r="CW57" s="1116"/>
      <c r="CX57" s="1116"/>
      <c r="CY57" s="1116"/>
      <c r="CZ57" s="1116"/>
      <c r="DA57" s="1116"/>
      <c r="DB57" s="1116"/>
      <c r="DC57" s="1116"/>
      <c r="DD57" s="1116"/>
      <c r="DE57" s="1116"/>
      <c r="DF57" s="1116"/>
      <c r="DG57" s="1116"/>
      <c r="DH57" s="1116"/>
      <c r="DI57" s="1116"/>
      <c r="DJ57" s="1116"/>
      <c r="DK57" s="1116"/>
      <c r="DL57" s="1116"/>
      <c r="DM57" s="1116"/>
      <c r="DN57" s="1116"/>
      <c r="DO57" s="1116"/>
      <c r="DP57" s="1116"/>
      <c r="DQ57" s="1116"/>
      <c r="DR57" s="1116"/>
      <c r="DS57" s="1116"/>
      <c r="DT57" s="1116"/>
      <c r="DU57" s="1116"/>
      <c r="DV57" s="1116"/>
      <c r="DW57" s="1116"/>
      <c r="DX57" s="1116"/>
      <c r="DY57" s="1116"/>
      <c r="DZ57" s="1116"/>
      <c r="EA57" s="1116"/>
      <c r="EB57" s="1116"/>
      <c r="EC57" s="1116"/>
      <c r="ED57" s="1116"/>
      <c r="EE57" s="1116"/>
      <c r="EF57" s="1116"/>
      <c r="EG57" s="1116"/>
      <c r="EH57" s="1116"/>
      <c r="EI57" s="1116"/>
      <c r="EJ57" s="1116"/>
      <c r="EK57" s="1116"/>
      <c r="EL57" s="1116"/>
      <c r="EM57" s="1116"/>
      <c r="EN57" s="1116"/>
      <c r="EO57" s="1116"/>
      <c r="EP57" s="1116"/>
      <c r="EQ57" s="1116"/>
      <c r="ER57" s="1116"/>
      <c r="ES57" s="1116"/>
      <c r="ET57" s="1116"/>
      <c r="EU57" s="1116"/>
      <c r="EV57" s="1116"/>
      <c r="EW57" s="1116"/>
      <c r="EX57" s="1116"/>
      <c r="EY57" s="1116"/>
      <c r="EZ57" s="1116"/>
      <c r="FA57" s="1116"/>
      <c r="FB57" s="1116"/>
      <c r="FC57" s="1116"/>
      <c r="FD57" s="1116"/>
      <c r="FE57" s="1116"/>
      <c r="FF57" s="1116"/>
      <c r="FG57" s="1116"/>
      <c r="FH57" s="1116"/>
      <c r="FI57" s="1116"/>
      <c r="FJ57" s="1116"/>
      <c r="FK57" s="1116"/>
      <c r="FL57" s="1116"/>
      <c r="FM57" s="1116"/>
      <c r="FN57" s="1116"/>
      <c r="FO57" s="1116"/>
      <c r="FP57" s="1116"/>
      <c r="FQ57" s="1116"/>
      <c r="FR57" s="1116"/>
      <c r="FS57" s="1116"/>
      <c r="FT57" s="1116"/>
      <c r="FU57" s="1116"/>
      <c r="FV57" s="1116"/>
      <c r="FW57" s="1116"/>
      <c r="FX57" s="1116"/>
      <c r="FY57" s="1116"/>
      <c r="FZ57" s="1116"/>
      <c r="GA57" s="1116"/>
      <c r="GB57" s="1116"/>
      <c r="GC57" s="1116"/>
      <c r="GD57" s="1116"/>
      <c r="GE57" s="1116"/>
      <c r="GF57" s="1116"/>
      <c r="GG57" s="1116"/>
      <c r="GH57" s="1116"/>
      <c r="GI57" s="1116"/>
      <c r="GJ57" s="1116"/>
      <c r="GK57" s="1116"/>
      <c r="GL57" s="1116"/>
      <c r="GM57" s="1116"/>
      <c r="GN57" s="1116"/>
      <c r="GO57" s="1116"/>
      <c r="GP57" s="1116"/>
      <c r="GQ57" s="1116"/>
      <c r="GR57" s="1116"/>
      <c r="GS57" s="1116"/>
      <c r="GT57" s="1116"/>
      <c r="GU57" s="1116"/>
      <c r="GV57" s="1116"/>
      <c r="GW57" s="1116"/>
      <c r="GX57" s="1116"/>
      <c r="GY57" s="1116"/>
      <c r="GZ57" s="1116"/>
      <c r="HA57" s="1116"/>
      <c r="HB57" s="1116"/>
      <c r="HC57" s="1116"/>
      <c r="HD57" s="1116"/>
      <c r="HE57" s="1116"/>
      <c r="HF57" s="1116"/>
      <c r="HG57" s="1116"/>
      <c r="HH57" s="1116"/>
      <c r="HI57" s="1116"/>
      <c r="HJ57" s="1116"/>
      <c r="HK57" s="1116"/>
      <c r="HL57" s="1116"/>
      <c r="HM57" s="1116"/>
      <c r="HN57" s="1116"/>
      <c r="HO57" s="1116"/>
      <c r="HP57" s="1116"/>
      <c r="HQ57" s="1116"/>
      <c r="HR57" s="1116"/>
      <c r="HS57" s="1116"/>
      <c r="HT57" s="1116"/>
      <c r="HU57" s="1116"/>
      <c r="HV57" s="1116"/>
      <c r="HW57" s="1116"/>
      <c r="HX57" s="1116"/>
      <c r="HY57" s="1116"/>
      <c r="HZ57" s="1116"/>
      <c r="IA57" s="1116"/>
      <c r="IB57" s="1116"/>
      <c r="IC57" s="1116"/>
      <c r="ID57" s="1116"/>
      <c r="IE57" s="1116"/>
      <c r="IF57" s="1116"/>
      <c r="IG57" s="1116"/>
      <c r="IH57" s="1116"/>
      <c r="II57" s="1116"/>
      <c r="IJ57" s="1116"/>
      <c r="IK57" s="1116"/>
      <c r="IL57" s="1116"/>
      <c r="IM57" s="1116"/>
      <c r="IN57" s="1116"/>
      <c r="IO57" s="1116"/>
      <c r="IP57" s="1116"/>
      <c r="IQ57" s="1116"/>
      <c r="IR57" s="1116"/>
      <c r="IS57" s="1116"/>
      <c r="IT57" s="1116"/>
      <c r="IU57" s="1116"/>
      <c r="IV57" s="1116"/>
      <c r="IW57" s="1116"/>
      <c r="IX57" s="1116"/>
      <c r="IY57" s="1116"/>
      <c r="IZ57" s="1116"/>
      <c r="JA57" s="1116"/>
      <c r="JB57" s="1116"/>
      <c r="JC57" s="1116"/>
      <c r="JD57" s="1116"/>
      <c r="JE57" s="1116"/>
      <c r="JF57" s="1116"/>
      <c r="JG57" s="1116"/>
      <c r="JH57" s="1116"/>
      <c r="JI57" s="1116"/>
      <c r="JJ57" s="1116"/>
      <c r="JK57" s="1116"/>
      <c r="JL57" s="1116"/>
      <c r="JM57" s="1116"/>
      <c r="JN57" s="1116"/>
      <c r="JO57" s="1116"/>
      <c r="JP57" s="1116"/>
      <c r="JQ57" s="1116"/>
      <c r="JR57" s="1116"/>
      <c r="JS57" s="1116"/>
      <c r="JT57" s="1116"/>
      <c r="JU57" s="1116"/>
      <c r="JV57" s="1116"/>
      <c r="JW57" s="1116"/>
      <c r="JX57" s="1116"/>
      <c r="JY57" s="1116"/>
      <c r="JZ57" s="1116"/>
      <c r="KA57" s="1116"/>
      <c r="KB57" s="1116"/>
      <c r="KC57" s="1116"/>
      <c r="KD57" s="1116"/>
      <c r="KE57" s="1116"/>
      <c r="KF57" s="1116"/>
      <c r="KG57" s="1116"/>
      <c r="KH57" s="1116"/>
      <c r="KI57" s="1116"/>
      <c r="KJ57" s="1116"/>
      <c r="KK57" s="1116"/>
      <c r="KL57" s="1116"/>
      <c r="KM57" s="1116"/>
      <c r="KN57" s="1116"/>
      <c r="KO57" s="1116"/>
      <c r="KP57" s="1116"/>
      <c r="KQ57" s="1116"/>
      <c r="KR57" s="1116"/>
      <c r="KS57" s="1116"/>
      <c r="KT57" s="1116"/>
      <c r="KU57" s="1116"/>
      <c r="KV57" s="1116"/>
      <c r="KW57" s="1116"/>
      <c r="KX57" s="1116"/>
      <c r="KY57" s="1116"/>
      <c r="KZ57" s="1116"/>
      <c r="LA57" s="1116"/>
      <c r="LB57" s="1116"/>
      <c r="LC57" s="1116"/>
      <c r="LD57" s="1116"/>
      <c r="LE57" s="1116"/>
      <c r="LF57" s="1116"/>
      <c r="LG57" s="1116"/>
      <c r="LH57" s="1116"/>
      <c r="LI57" s="1116"/>
      <c r="LJ57" s="1116"/>
      <c r="LK57" s="1116"/>
      <c r="LL57" s="1116"/>
      <c r="LM57" s="1116"/>
      <c r="LN57" s="1116"/>
      <c r="LO57" s="1116"/>
      <c r="LP57" s="1116"/>
      <c r="LQ57" s="1116"/>
      <c r="LR57" s="1116"/>
      <c r="LS57" s="1116"/>
      <c r="LT57" s="1116"/>
      <c r="LU57" s="1116"/>
      <c r="LV57" s="1116"/>
      <c r="LW57" s="1116"/>
      <c r="LX57" s="1116"/>
      <c r="LY57" s="1116"/>
      <c r="LZ57" s="1116"/>
      <c r="MA57" s="1116"/>
      <c r="MB57" s="1116"/>
      <c r="MC57" s="1116"/>
      <c r="MD57" s="1116"/>
      <c r="ME57" s="1116"/>
      <c r="MF57" s="1116"/>
      <c r="MG57" s="1116"/>
      <c r="MH57" s="1116"/>
      <c r="MI57" s="1116"/>
      <c r="MJ57" s="1116"/>
      <c r="MK57" s="1116"/>
      <c r="ML57" s="1116"/>
      <c r="MM57" s="1116"/>
      <c r="MN57" s="1116"/>
      <c r="MO57" s="1116"/>
      <c r="MP57" s="1116"/>
      <c r="MQ57" s="1116"/>
      <c r="MR57" s="1116"/>
      <c r="MS57" s="1116"/>
      <c r="MT57" s="1116"/>
      <c r="MU57" s="1116"/>
      <c r="MV57" s="1116"/>
      <c r="MW57" s="1116"/>
      <c r="MX57" s="1116"/>
      <c r="MY57" s="1116"/>
      <c r="MZ57" s="1116"/>
      <c r="NA57" s="1116"/>
      <c r="NB57" s="1116"/>
      <c r="NC57" s="1116"/>
      <c r="ND57" s="1116"/>
      <c r="NE57" s="1116"/>
      <c r="NF57" s="1116"/>
      <c r="NG57" s="1116"/>
      <c r="NH57" s="1116"/>
      <c r="NI57" s="1116"/>
      <c r="NJ57" s="1116"/>
      <c r="NK57" s="1116"/>
      <c r="NL57" s="1116"/>
      <c r="NM57" s="1116"/>
      <c r="NN57" s="1116"/>
      <c r="NO57" s="1116"/>
      <c r="NP57" s="1116"/>
      <c r="NQ57" s="1116"/>
      <c r="NR57" s="1116"/>
      <c r="NS57" s="1116"/>
      <c r="NT57" s="1116"/>
      <c r="NU57" s="1116"/>
      <c r="NV57" s="1116"/>
      <c r="NW57" s="1116"/>
      <c r="NX57" s="1116"/>
      <c r="NY57" s="1116"/>
      <c r="NZ57" s="1116"/>
      <c r="OA57" s="1116"/>
      <c r="OB57" s="1116"/>
      <c r="OC57" s="1116"/>
      <c r="OD57" s="1116"/>
      <c r="OE57" s="1116"/>
      <c r="OF57" s="1116"/>
      <c r="OG57" s="1116"/>
      <c r="OH57" s="1116"/>
      <c r="OI57" s="1116"/>
      <c r="OJ57" s="1116"/>
      <c r="OK57" s="1116"/>
      <c r="OL57" s="1116"/>
      <c r="OM57" s="1116"/>
      <c r="ON57" s="1116"/>
      <c r="OO57" s="1116"/>
      <c r="OP57" s="1116"/>
      <c r="OQ57" s="1116"/>
      <c r="OR57" s="1116"/>
      <c r="OS57" s="1116"/>
      <c r="OT57" s="1116"/>
      <c r="OU57" s="1116"/>
      <c r="OV57" s="1116"/>
      <c r="OW57" s="1116"/>
      <c r="OX57" s="1116"/>
      <c r="OY57" s="1116"/>
      <c r="OZ57" s="1116"/>
      <c r="PA57" s="1116"/>
      <c r="PB57" s="1116"/>
      <c r="PC57" s="1116"/>
      <c r="PD57" s="1116"/>
      <c r="PE57" s="1116"/>
      <c r="PF57" s="1116"/>
      <c r="PG57" s="1116"/>
      <c r="PH57" s="1116"/>
      <c r="PI57" s="1116"/>
      <c r="PJ57" s="1116"/>
      <c r="PK57" s="1116"/>
      <c r="PL57" s="1116"/>
      <c r="PM57" s="1116"/>
      <c r="PN57" s="1116"/>
      <c r="PO57" s="1116"/>
      <c r="PP57" s="1116"/>
      <c r="PQ57" s="1116"/>
      <c r="PR57" s="1116"/>
      <c r="PS57" s="1116"/>
      <c r="PT57" s="1116"/>
      <c r="PU57" s="1116"/>
      <c r="PV57" s="1116"/>
      <c r="PW57" s="1116"/>
      <c r="PX57" s="1116"/>
      <c r="PY57" s="1116"/>
      <c r="PZ57" s="1116"/>
      <c r="QA57" s="1116"/>
      <c r="QB57" s="1116"/>
      <c r="QC57" s="1116"/>
      <c r="QD57" s="1116"/>
      <c r="QE57" s="1116"/>
      <c r="QF57" s="1116"/>
      <c r="QG57" s="1116"/>
      <c r="QH57" s="1116"/>
      <c r="QI57" s="1116"/>
      <c r="QJ57" s="1116"/>
      <c r="QK57" s="1116"/>
      <c r="QL57" s="1116"/>
      <c r="QM57" s="1116"/>
      <c r="QN57" s="1116"/>
      <c r="QO57" s="1116"/>
      <c r="QP57" s="1116"/>
      <c r="QQ57" s="1116"/>
      <c r="QR57" s="1116"/>
      <c r="QS57" s="1116"/>
      <c r="QT57" s="1116"/>
      <c r="QU57" s="1116"/>
      <c r="QV57" s="1116"/>
      <c r="QW57" s="1116"/>
      <c r="QX57" s="1116"/>
      <c r="QY57" s="1116"/>
      <c r="QZ57" s="1116"/>
      <c r="RA57" s="1116"/>
      <c r="RB57" s="1116"/>
      <c r="RC57" s="1116"/>
      <c r="RD57" s="1116"/>
      <c r="RE57" s="1116"/>
      <c r="RF57" s="1116"/>
      <c r="RG57" s="1116"/>
      <c r="RH57" s="1116"/>
      <c r="RI57" s="1116"/>
      <c r="RJ57" s="1116"/>
      <c r="RK57" s="1116"/>
      <c r="RL57" s="1116"/>
      <c r="RM57" s="1116"/>
      <c r="RN57" s="1116"/>
      <c r="RO57" s="1116"/>
      <c r="RP57" s="1116"/>
      <c r="RQ57" s="1116"/>
      <c r="RR57" s="1116"/>
      <c r="RS57" s="1116"/>
      <c r="RT57" s="1116"/>
      <c r="RU57" s="1116"/>
      <c r="RV57" s="1116"/>
      <c r="RW57" s="1116"/>
      <c r="RX57" s="1116"/>
      <c r="RY57" s="1116"/>
      <c r="RZ57" s="1116"/>
      <c r="SA57" s="1116"/>
      <c r="SB57" s="1116"/>
      <c r="SC57" s="1116"/>
      <c r="SD57" s="1116"/>
      <c r="SE57" s="1116"/>
      <c r="SF57" s="1116"/>
      <c r="SG57" s="1116"/>
      <c r="SH57" s="1116"/>
      <c r="SI57" s="1116"/>
      <c r="SJ57" s="1116"/>
      <c r="SK57" s="1116"/>
      <c r="SL57" s="1116"/>
      <c r="SM57" s="1116"/>
      <c r="SN57" s="1116"/>
      <c r="SO57" s="1116"/>
      <c r="SP57" s="1116"/>
      <c r="SQ57" s="1116"/>
      <c r="SR57" s="1116"/>
      <c r="SS57" s="1116"/>
      <c r="ST57" s="1116"/>
      <c r="SU57" s="1116"/>
      <c r="SV57" s="1116"/>
      <c r="SW57" s="1116"/>
      <c r="SX57" s="1116"/>
      <c r="SY57" s="1116"/>
      <c r="SZ57" s="1116"/>
      <c r="TA57" s="1116"/>
      <c r="TB57" s="1116"/>
      <c r="TC57" s="1116"/>
      <c r="TD57" s="1116"/>
      <c r="TE57" s="1116"/>
      <c r="TF57" s="1116"/>
      <c r="TG57" s="1116"/>
      <c r="TH57" s="1116"/>
      <c r="TI57" s="1116"/>
      <c r="TJ57" s="1116"/>
      <c r="TK57" s="1116"/>
      <c r="TL57" s="1116"/>
      <c r="TM57" s="1116"/>
      <c r="TN57" s="1116"/>
      <c r="TO57" s="1116"/>
      <c r="TP57" s="1116"/>
      <c r="TQ57" s="1116"/>
      <c r="TR57" s="1116"/>
      <c r="TS57" s="1116"/>
      <c r="TT57" s="1116"/>
      <c r="TU57" s="1116"/>
      <c r="TV57" s="1116"/>
      <c r="TW57" s="1116"/>
      <c r="TX57" s="1116"/>
      <c r="TY57" s="1116"/>
      <c r="TZ57" s="1116"/>
      <c r="UA57" s="1116"/>
      <c r="UB57" s="1116"/>
      <c r="UC57" s="1116"/>
      <c r="UD57" s="1116"/>
      <c r="UE57" s="1116"/>
      <c r="UF57" s="1116"/>
      <c r="UG57" s="1116"/>
      <c r="UH57" s="1116"/>
      <c r="UI57" s="1116"/>
      <c r="UJ57" s="1116"/>
      <c r="UK57" s="1116"/>
      <c r="UL57" s="1116"/>
      <c r="UM57" s="1116"/>
      <c r="UN57" s="1116"/>
      <c r="UO57" s="1116"/>
      <c r="UP57" s="1116"/>
      <c r="UQ57" s="1116"/>
      <c r="UR57" s="1116"/>
      <c r="US57" s="1116"/>
      <c r="UT57" s="1116"/>
      <c r="UU57" s="1116"/>
      <c r="UV57" s="1116"/>
      <c r="UW57" s="1116"/>
      <c r="UX57" s="1116"/>
      <c r="UY57" s="1116"/>
      <c r="UZ57" s="1116"/>
      <c r="VA57" s="1116"/>
      <c r="VB57" s="1116"/>
      <c r="VC57" s="1116"/>
      <c r="VD57" s="1116"/>
      <c r="VE57" s="1116"/>
      <c r="VF57" s="1116"/>
      <c r="VG57" s="1116"/>
      <c r="VH57" s="1116"/>
      <c r="VI57" s="1116"/>
      <c r="VJ57" s="1116"/>
      <c r="VK57" s="1116"/>
      <c r="VL57" s="1116"/>
      <c r="VM57" s="1116"/>
      <c r="VN57" s="1116"/>
      <c r="VO57" s="1116"/>
      <c r="VP57" s="1116"/>
      <c r="VQ57" s="1116"/>
      <c r="VR57" s="1116"/>
      <c r="VS57" s="1116"/>
      <c r="VT57" s="1116"/>
      <c r="VU57" s="1116"/>
      <c r="VV57" s="1116"/>
      <c r="VW57" s="1116"/>
      <c r="VX57" s="1116"/>
      <c r="VY57" s="1116"/>
      <c r="VZ57" s="1116"/>
      <c r="WA57" s="1116"/>
      <c r="WB57" s="1116"/>
      <c r="WC57" s="1116"/>
      <c r="WD57" s="1116"/>
      <c r="WE57" s="1116"/>
      <c r="WF57" s="1116"/>
      <c r="WG57" s="1116"/>
      <c r="WH57" s="1116"/>
      <c r="WI57" s="1116"/>
      <c r="WJ57" s="1116"/>
      <c r="WK57" s="1116"/>
      <c r="WL57" s="1116"/>
      <c r="WM57" s="1116"/>
      <c r="WN57" s="1116"/>
      <c r="WO57" s="1116"/>
      <c r="WP57" s="1116"/>
      <c r="WQ57" s="1116"/>
      <c r="WR57" s="1116"/>
      <c r="WS57" s="1116"/>
      <c r="WT57" s="1116"/>
      <c r="WU57" s="1116"/>
      <c r="WV57" s="1116"/>
      <c r="WW57" s="1116"/>
      <c r="WX57" s="1116"/>
      <c r="WY57" s="1116"/>
      <c r="WZ57" s="1116"/>
      <c r="XA57" s="1116"/>
      <c r="XB57" s="1116"/>
      <c r="XC57" s="1116"/>
      <c r="XD57" s="1116"/>
      <c r="XE57" s="1116"/>
      <c r="XF57" s="1116"/>
      <c r="XG57" s="1116"/>
      <c r="XH57" s="1116"/>
      <c r="XI57" s="1116"/>
      <c r="XJ57" s="1116"/>
      <c r="XK57" s="1116"/>
      <c r="XL57" s="1116"/>
      <c r="XM57" s="1116"/>
      <c r="XN57" s="1116"/>
      <c r="XO57" s="1116"/>
      <c r="XP57" s="1116"/>
      <c r="XQ57" s="1116"/>
      <c r="XR57" s="1116"/>
      <c r="XS57" s="1116"/>
      <c r="XT57" s="1116"/>
      <c r="XU57" s="1116"/>
      <c r="XV57" s="1116"/>
      <c r="XW57" s="1116"/>
      <c r="XX57" s="1116"/>
      <c r="XY57" s="1116"/>
      <c r="XZ57" s="1116"/>
      <c r="YA57" s="1116"/>
      <c r="YB57" s="1116"/>
      <c r="YC57" s="1116"/>
      <c r="YD57" s="1116"/>
      <c r="YE57" s="1116"/>
      <c r="YF57" s="1116"/>
      <c r="YG57" s="1116"/>
      <c r="YH57" s="1116"/>
      <c r="YI57" s="1116"/>
      <c r="YJ57" s="1116"/>
      <c r="YK57" s="1116"/>
      <c r="YL57" s="1116"/>
      <c r="YM57" s="1116"/>
      <c r="YN57" s="1116"/>
      <c r="YO57" s="1116"/>
      <c r="YP57" s="1116"/>
      <c r="YQ57" s="1116"/>
      <c r="YR57" s="1116"/>
      <c r="YS57" s="1116"/>
      <c r="YT57" s="1116"/>
      <c r="YU57" s="1116"/>
      <c r="YV57" s="1116"/>
      <c r="YW57" s="1116"/>
      <c r="YX57" s="1116"/>
      <c r="YY57" s="1116"/>
      <c r="YZ57" s="1116"/>
      <c r="ZA57" s="1116"/>
      <c r="ZB57" s="1116"/>
      <c r="ZC57" s="1116"/>
      <c r="ZD57" s="1116"/>
      <c r="ZE57" s="1116"/>
      <c r="ZF57" s="1116"/>
      <c r="ZG57" s="1116"/>
      <c r="ZH57" s="1116"/>
      <c r="ZI57" s="1116"/>
      <c r="ZJ57" s="1116"/>
      <c r="ZK57" s="1116"/>
      <c r="ZL57" s="1116"/>
      <c r="ZM57" s="1116"/>
      <c r="ZN57" s="1116"/>
      <c r="ZO57" s="1116"/>
      <c r="ZP57" s="1116"/>
      <c r="ZQ57" s="1116"/>
      <c r="ZR57" s="1116"/>
      <c r="ZS57" s="1116"/>
      <c r="ZT57" s="1116"/>
      <c r="ZU57" s="1116"/>
      <c r="ZV57" s="1116"/>
      <c r="ZW57" s="1116"/>
      <c r="ZX57" s="1116"/>
      <c r="ZY57" s="1116"/>
      <c r="ZZ57" s="1116"/>
      <c r="AAA57" s="1116"/>
      <c r="AAB57" s="1116"/>
      <c r="AAC57" s="1116"/>
      <c r="AAD57" s="1116"/>
      <c r="AAE57" s="1116"/>
      <c r="AAF57" s="1116"/>
      <c r="AAG57" s="1116"/>
      <c r="AAH57" s="1116"/>
      <c r="AAI57" s="1116"/>
      <c r="AAJ57" s="1116"/>
      <c r="AAK57" s="1116"/>
      <c r="AAL57" s="1116"/>
      <c r="AAM57" s="1116"/>
      <c r="AAN57" s="1116"/>
      <c r="AAO57" s="1116"/>
      <c r="AAP57" s="1116"/>
      <c r="AAQ57" s="1116"/>
      <c r="AAR57" s="1116"/>
      <c r="AAS57" s="1116"/>
      <c r="AAT57" s="1116"/>
      <c r="AAU57" s="1116"/>
      <c r="AAV57" s="1116"/>
      <c r="AAW57" s="1116"/>
      <c r="AAX57" s="1116"/>
      <c r="AAY57" s="1116"/>
      <c r="AAZ57" s="1116"/>
      <c r="ABA57" s="1116"/>
      <c r="ABB57" s="1116"/>
      <c r="ABC57" s="1116"/>
      <c r="ABD57" s="1116"/>
      <c r="ABE57" s="1116"/>
      <c r="ABF57" s="1116"/>
      <c r="ABG57" s="1116"/>
      <c r="ABH57" s="1116"/>
      <c r="ABI57" s="1116"/>
      <c r="ABJ57" s="1116"/>
      <c r="ABK57" s="1116"/>
      <c r="ABL57" s="1116"/>
      <c r="ABM57" s="1116"/>
      <c r="ABN57" s="1116"/>
      <c r="ABO57" s="1116"/>
      <c r="ABP57" s="1116"/>
      <c r="ABQ57" s="1116"/>
      <c r="ABR57" s="1116"/>
      <c r="ABS57" s="1116"/>
      <c r="ABT57" s="1116"/>
      <c r="ABU57" s="1116"/>
      <c r="ABV57" s="1116"/>
      <c r="ABW57" s="1116"/>
      <c r="ABX57" s="1116"/>
      <c r="ABY57" s="1116"/>
      <c r="ABZ57" s="1116"/>
      <c r="ACA57" s="1116"/>
      <c r="ACB57" s="1116"/>
      <c r="ACC57" s="1116"/>
      <c r="ACD57" s="1116"/>
      <c r="ACE57" s="1116"/>
      <c r="ACF57" s="1116"/>
      <c r="ACG57" s="1116"/>
      <c r="ACH57" s="1116"/>
      <c r="ACI57" s="1116"/>
      <c r="ACJ57" s="1116"/>
      <c r="ACK57" s="1116"/>
      <c r="ACL57" s="1116"/>
      <c r="ACM57" s="1116"/>
      <c r="ACN57" s="1116"/>
      <c r="ACO57" s="1116"/>
      <c r="ACP57" s="1116"/>
      <c r="ACQ57" s="1116"/>
      <c r="ACR57" s="1116"/>
      <c r="ACS57" s="1116"/>
      <c r="ACT57" s="1116"/>
      <c r="ACU57" s="1116"/>
      <c r="ACV57" s="1116"/>
      <c r="ACW57" s="1116"/>
      <c r="ACX57" s="1116"/>
      <c r="ACY57" s="1116"/>
      <c r="ACZ57" s="1116"/>
      <c r="ADA57" s="1116"/>
      <c r="ADB57" s="1116"/>
      <c r="ADC57" s="1116"/>
      <c r="ADD57" s="1116"/>
      <c r="ADE57" s="1116"/>
      <c r="ADF57" s="1116"/>
      <c r="ADG57" s="1116"/>
      <c r="ADH57" s="1116"/>
      <c r="ADI57" s="1116"/>
      <c r="ADJ57" s="1116"/>
      <c r="ADK57" s="1116"/>
      <c r="ADL57" s="1116"/>
      <c r="ADM57" s="1116"/>
      <c r="ADN57" s="1116"/>
      <c r="ADO57" s="1116"/>
      <c r="ADP57" s="1116"/>
      <c r="ADQ57" s="1116"/>
      <c r="ADR57" s="1116"/>
      <c r="ADS57" s="1116"/>
      <c r="ADT57" s="1116"/>
      <c r="ADU57" s="1116"/>
      <c r="ADV57" s="1116"/>
      <c r="ADW57" s="1116"/>
      <c r="ADX57" s="1116"/>
      <c r="ADY57" s="1116"/>
      <c r="ADZ57" s="1116"/>
      <c r="AEA57" s="1116"/>
      <c r="AEB57" s="1116"/>
      <c r="AEC57" s="1116"/>
      <c r="AED57" s="1116"/>
      <c r="AEE57" s="1116"/>
      <c r="AEF57" s="1116"/>
      <c r="AEG57" s="1116"/>
      <c r="AEH57" s="1116"/>
      <c r="AEI57" s="1116"/>
      <c r="AEJ57" s="1116"/>
      <c r="AEK57" s="1116"/>
      <c r="AEL57" s="1116"/>
      <c r="AEM57" s="1116"/>
      <c r="AEN57" s="1116"/>
      <c r="AEO57" s="1116"/>
      <c r="AEP57" s="1116"/>
      <c r="AEQ57" s="1116"/>
      <c r="AER57" s="1116"/>
      <c r="AES57" s="1116"/>
      <c r="AET57" s="1116"/>
      <c r="AEU57" s="1116"/>
      <c r="AEV57" s="1116"/>
      <c r="AEW57" s="1116"/>
      <c r="AEX57" s="1116"/>
      <c r="AEY57" s="1116"/>
      <c r="AEZ57" s="1116"/>
      <c r="AFA57" s="1116"/>
      <c r="AFB57" s="1116"/>
      <c r="AFC57" s="1116"/>
      <c r="AFD57" s="1116"/>
      <c r="AFE57" s="1116"/>
      <c r="AFF57" s="1116"/>
      <c r="AFG57" s="1116"/>
      <c r="AFH57" s="1116"/>
      <c r="AFI57" s="1116"/>
      <c r="AFJ57" s="1116"/>
      <c r="AFK57" s="1116"/>
      <c r="AFL57" s="1116"/>
      <c r="AFM57" s="1116"/>
      <c r="AFN57" s="1116"/>
      <c r="AFO57" s="1116"/>
      <c r="AFP57" s="1116"/>
      <c r="AFQ57" s="1116"/>
      <c r="AFR57" s="1116"/>
      <c r="AFS57" s="1116"/>
      <c r="AFT57" s="1116"/>
      <c r="AFU57" s="1116"/>
      <c r="AFV57" s="1116"/>
      <c r="AFW57" s="1116"/>
      <c r="AFX57" s="1116"/>
      <c r="AFY57" s="1116"/>
      <c r="AFZ57" s="1116"/>
      <c r="AGA57" s="1116"/>
      <c r="AGB57" s="1116"/>
      <c r="AGC57" s="1116"/>
      <c r="AGD57" s="1116"/>
      <c r="AGE57" s="1116"/>
      <c r="AGF57" s="1116"/>
      <c r="AGG57" s="1116"/>
      <c r="AGH57" s="1116"/>
      <c r="AGI57" s="1116"/>
      <c r="AGJ57" s="1116"/>
      <c r="AGK57" s="1116"/>
      <c r="AGL57" s="1116"/>
      <c r="AGM57" s="1116"/>
      <c r="AGN57" s="1116"/>
      <c r="AGO57" s="1116"/>
      <c r="AGP57" s="1116"/>
      <c r="AGQ57" s="1116"/>
      <c r="AGR57" s="1116"/>
      <c r="AGS57" s="1116"/>
      <c r="AGT57" s="1116"/>
      <c r="AGU57" s="1116"/>
      <c r="AGV57" s="1116"/>
      <c r="AGW57" s="1116"/>
      <c r="AGX57" s="1116"/>
      <c r="AGY57" s="1116"/>
      <c r="AGZ57" s="1116"/>
      <c r="AHA57" s="1116"/>
      <c r="AHB57" s="1116"/>
      <c r="AHC57" s="1116"/>
      <c r="AHD57" s="1116"/>
      <c r="AHE57" s="1116"/>
      <c r="AHF57" s="1116"/>
      <c r="AHG57" s="1116"/>
      <c r="AHH57" s="1116"/>
      <c r="AHI57" s="1116"/>
      <c r="AHJ57" s="1116"/>
      <c r="AHK57" s="1116"/>
      <c r="AHL57" s="1116"/>
      <c r="AHM57" s="1116"/>
      <c r="AHN57" s="1116"/>
      <c r="AHO57" s="1116"/>
      <c r="AHP57" s="1116"/>
      <c r="AHQ57" s="1116"/>
      <c r="AHR57" s="1116"/>
      <c r="AHS57" s="1116"/>
      <c r="AHT57" s="1116"/>
      <c r="AHU57" s="1116"/>
      <c r="AHV57" s="1116"/>
      <c r="AHW57" s="1116"/>
      <c r="AHX57" s="1116"/>
      <c r="AHY57" s="1116"/>
      <c r="AHZ57" s="1116"/>
      <c r="AIA57" s="1116"/>
      <c r="AIB57" s="1116"/>
      <c r="AIC57" s="1116"/>
      <c r="AID57" s="1116"/>
      <c r="AIE57" s="1116"/>
      <c r="AIF57" s="1116"/>
      <c r="AIG57" s="1116"/>
      <c r="AIH57" s="1116"/>
      <c r="AII57" s="1116"/>
      <c r="AIJ57" s="1116"/>
      <c r="AIK57" s="1116"/>
      <c r="AIL57" s="1116"/>
      <c r="AIM57" s="1116"/>
      <c r="AIN57" s="1116"/>
      <c r="AIO57" s="1116"/>
      <c r="AIP57" s="1116"/>
      <c r="AIQ57" s="1116"/>
      <c r="AIR57" s="1116"/>
      <c r="AIS57" s="1116"/>
      <c r="AIT57" s="1116"/>
      <c r="AIU57" s="1116"/>
      <c r="AIV57" s="1116"/>
      <c r="AIW57" s="1116"/>
      <c r="AIX57" s="1116"/>
      <c r="AIY57" s="1116"/>
      <c r="AIZ57" s="1116"/>
      <c r="AJA57" s="1116"/>
      <c r="AJB57" s="1116"/>
      <c r="AJC57" s="1116"/>
      <c r="AJD57" s="1116"/>
      <c r="AJE57" s="1116"/>
      <c r="AJF57" s="1116"/>
      <c r="AJG57" s="1116"/>
      <c r="AJH57" s="1116"/>
      <c r="AJI57" s="1116"/>
      <c r="AJJ57" s="1116"/>
      <c r="AJK57" s="1116"/>
      <c r="AJL57" s="1116"/>
      <c r="AJM57" s="1116"/>
      <c r="AJN57" s="1116"/>
      <c r="AJO57" s="1116"/>
      <c r="AJP57" s="1116"/>
      <c r="AJQ57" s="1116"/>
      <c r="AJR57" s="1116"/>
      <c r="AJS57" s="1116"/>
      <c r="AJT57" s="1116"/>
      <c r="AJU57" s="1116"/>
      <c r="AJV57" s="1116"/>
      <c r="AJW57" s="1116"/>
      <c r="AJX57" s="1116"/>
      <c r="AJY57" s="1116"/>
      <c r="AJZ57" s="1116"/>
      <c r="AKA57" s="1116"/>
      <c r="AKB57" s="1116"/>
      <c r="AKC57" s="1116"/>
      <c r="AKD57" s="1116"/>
      <c r="AKE57" s="1116"/>
      <c r="AKF57" s="1116"/>
      <c r="AKG57" s="1116"/>
      <c r="AKH57" s="1116"/>
      <c r="AKI57" s="1116"/>
      <c r="AKJ57" s="1116"/>
      <c r="AKK57" s="1116"/>
      <c r="AKL57" s="1116"/>
      <c r="AKM57" s="1116"/>
      <c r="AKN57" s="1116"/>
      <c r="AKO57" s="1116"/>
      <c r="AKP57" s="1116"/>
      <c r="AKQ57" s="1116"/>
      <c r="AKR57" s="1116"/>
      <c r="AKS57" s="1116"/>
      <c r="AKT57" s="1116"/>
      <c r="AKU57" s="1116"/>
      <c r="AKV57" s="1116"/>
      <c r="AKW57" s="1116"/>
      <c r="AKX57" s="1116"/>
      <c r="AKY57" s="1116"/>
      <c r="AKZ57" s="1116"/>
      <c r="ALA57" s="1116"/>
      <c r="ALB57" s="1116"/>
      <c r="ALC57" s="1116"/>
      <c r="ALD57" s="1116"/>
      <c r="ALE57" s="1116"/>
      <c r="ALF57" s="1116"/>
      <c r="ALG57" s="1116"/>
      <c r="ALH57" s="1116"/>
      <c r="ALI57" s="1116"/>
      <c r="ALJ57" s="1116"/>
      <c r="ALK57" s="1116"/>
      <c r="ALL57" s="1116"/>
      <c r="ALM57" s="1116"/>
      <c r="ALN57" s="1116"/>
      <c r="ALO57" s="1116"/>
      <c r="ALP57" s="1116"/>
      <c r="ALQ57" s="1116"/>
      <c r="ALR57" s="1116"/>
      <c r="ALS57" s="1116"/>
      <c r="ALT57" s="1116"/>
      <c r="ALU57" s="1116"/>
      <c r="ALV57" s="1116"/>
      <c r="ALW57" s="1116"/>
      <c r="ALX57" s="1116"/>
      <c r="ALY57" s="1116"/>
      <c r="ALZ57" s="1116"/>
      <c r="AMA57" s="1116"/>
      <c r="AMB57" s="1116"/>
      <c r="AMC57" s="1116"/>
      <c r="AMD57" s="1116"/>
      <c r="AME57" s="1116"/>
      <c r="AMF57" s="1116"/>
      <c r="AMG57" s="1116"/>
      <c r="AMH57" s="1116"/>
      <c r="AMI57" s="1116"/>
      <c r="AMJ57" s="1116"/>
      <c r="AMK57" s="1116"/>
      <c r="AML57" s="1116"/>
      <c r="AMM57" s="1116"/>
      <c r="AMN57" s="1116"/>
      <c r="AMO57" s="1116"/>
      <c r="AMP57" s="1116"/>
      <c r="AMQ57" s="1116"/>
      <c r="AMR57" s="1116"/>
      <c r="AMS57" s="1116"/>
      <c r="AMT57" s="1116"/>
      <c r="AMU57" s="1116"/>
      <c r="AMV57" s="1116"/>
      <c r="AMW57" s="1116"/>
      <c r="AMX57" s="1116"/>
      <c r="AMY57" s="1116"/>
      <c r="AMZ57" s="1116"/>
      <c r="ANA57" s="1116"/>
      <c r="ANB57" s="1116"/>
      <c r="ANC57" s="1116"/>
      <c r="AND57" s="1116"/>
      <c r="ANE57" s="1116"/>
      <c r="ANF57" s="1116"/>
      <c r="ANG57" s="1116"/>
      <c r="ANH57" s="1116"/>
      <c r="ANI57" s="1116"/>
      <c r="ANJ57" s="1116"/>
      <c r="ANK57" s="1116"/>
      <c r="ANL57" s="1116"/>
      <c r="ANM57" s="1116"/>
      <c r="ANN57" s="1116"/>
      <c r="ANO57" s="1116"/>
      <c r="ANP57" s="1116"/>
      <c r="ANQ57" s="1116"/>
      <c r="ANR57" s="1116"/>
      <c r="ANS57" s="1116"/>
      <c r="ANT57" s="1116"/>
      <c r="ANU57" s="1116"/>
      <c r="ANV57" s="1116"/>
      <c r="ANW57" s="1116"/>
      <c r="ANX57" s="1116"/>
      <c r="ANY57" s="1116"/>
      <c r="ANZ57" s="1116"/>
      <c r="AOA57" s="1116"/>
      <c r="AOB57" s="1116"/>
      <c r="AOC57" s="1116"/>
      <c r="AOD57" s="1116"/>
      <c r="AOE57" s="1116"/>
      <c r="AOF57" s="1116"/>
      <c r="AOG57" s="1116"/>
      <c r="AOH57" s="1116"/>
      <c r="AOI57" s="1116"/>
      <c r="AOJ57" s="1116"/>
      <c r="AOK57" s="1116"/>
      <c r="AOL57" s="1116"/>
      <c r="AOM57" s="1116"/>
      <c r="AON57" s="1116"/>
      <c r="AOO57" s="1116"/>
      <c r="AOP57" s="1116"/>
      <c r="AOQ57" s="1116"/>
      <c r="AOR57" s="1116"/>
      <c r="AOS57" s="1116"/>
      <c r="AOT57" s="1116"/>
      <c r="AOU57" s="1116"/>
      <c r="AOV57" s="1116"/>
      <c r="AOW57" s="1116"/>
      <c r="AOX57" s="1116"/>
      <c r="AOY57" s="1116"/>
      <c r="AOZ57" s="1116"/>
      <c r="APA57" s="1116"/>
      <c r="APB57" s="1116"/>
      <c r="APC57" s="1116"/>
      <c r="APD57" s="1116"/>
      <c r="APE57" s="1116"/>
      <c r="APF57" s="1116"/>
      <c r="APG57" s="1116"/>
      <c r="APH57" s="1116"/>
      <c r="API57" s="1116"/>
      <c r="APJ57" s="1116"/>
      <c r="APK57" s="1116"/>
      <c r="APL57" s="1116"/>
      <c r="APM57" s="1116"/>
      <c r="APN57" s="1116"/>
      <c r="APO57" s="1116"/>
      <c r="APP57" s="1116"/>
      <c r="APQ57" s="1116"/>
      <c r="APR57" s="1116"/>
      <c r="APS57" s="1116"/>
      <c r="APT57" s="1116"/>
      <c r="APU57" s="1116"/>
      <c r="APV57" s="1116"/>
      <c r="APW57" s="1116"/>
      <c r="APX57" s="1116"/>
      <c r="APY57" s="1116"/>
      <c r="APZ57" s="1116"/>
      <c r="AQA57" s="1116"/>
      <c r="AQB57" s="1116"/>
      <c r="AQC57" s="1116"/>
      <c r="AQD57" s="1116"/>
      <c r="AQE57" s="1116"/>
      <c r="AQF57" s="1116"/>
      <c r="AQG57" s="1116"/>
      <c r="AQH57" s="1116"/>
      <c r="AQI57" s="1116"/>
      <c r="AQJ57" s="1116"/>
      <c r="AQK57" s="1116"/>
      <c r="AQL57" s="1116"/>
      <c r="AQM57" s="1116"/>
      <c r="AQN57" s="1116"/>
      <c r="AQO57" s="1116"/>
      <c r="AQP57" s="1116"/>
      <c r="AQQ57" s="1116"/>
      <c r="AQR57" s="1116"/>
      <c r="AQS57" s="1116"/>
      <c r="AQT57" s="1116"/>
      <c r="AQU57" s="1116"/>
      <c r="AQV57" s="1116"/>
      <c r="AQW57" s="1116"/>
      <c r="AQX57" s="1116"/>
      <c r="AQY57" s="1116"/>
      <c r="AQZ57" s="1116"/>
      <c r="ARA57" s="1116"/>
      <c r="ARB57" s="1116"/>
      <c r="ARC57" s="1116"/>
      <c r="ARD57" s="1116"/>
      <c r="ARE57" s="1116"/>
      <c r="ARF57" s="1116"/>
      <c r="ARG57" s="1116"/>
      <c r="ARH57" s="1116"/>
      <c r="ARI57" s="1116"/>
      <c r="ARJ57" s="1116"/>
      <c r="ARK57" s="1116"/>
      <c r="ARL57" s="1116"/>
      <c r="ARM57" s="1116"/>
      <c r="ARN57" s="1116"/>
      <c r="ARO57" s="1116"/>
      <c r="ARP57" s="1116"/>
      <c r="ARQ57" s="1116"/>
      <c r="ARR57" s="1116"/>
      <c r="ARS57" s="1116"/>
      <c r="ART57" s="1116"/>
      <c r="ARU57" s="1116"/>
      <c r="ARV57" s="1116"/>
      <c r="ARW57" s="1116"/>
      <c r="ARX57" s="1116"/>
      <c r="ARY57" s="1116"/>
      <c r="ARZ57" s="1116"/>
      <c r="ASA57" s="1116"/>
      <c r="ASB57" s="1116"/>
      <c r="ASC57" s="1116"/>
      <c r="ASD57" s="1116"/>
      <c r="ASE57" s="1116"/>
      <c r="ASF57" s="1116"/>
      <c r="ASG57" s="1116"/>
      <c r="ASH57" s="1116"/>
      <c r="ASI57" s="1116"/>
      <c r="ASJ57" s="1116"/>
      <c r="ASK57" s="1116"/>
      <c r="ASL57" s="1116"/>
      <c r="ASM57" s="1116"/>
      <c r="ASN57" s="1116"/>
      <c r="ASO57" s="1116"/>
      <c r="ASP57" s="1116"/>
      <c r="ASQ57" s="1116"/>
      <c r="ASR57" s="1116"/>
      <c r="ASS57" s="1116"/>
      <c r="AST57" s="1116"/>
      <c r="ASU57" s="1116"/>
      <c r="ASV57" s="1116"/>
      <c r="ASW57" s="1116"/>
      <c r="ASX57" s="1116"/>
      <c r="ASY57" s="1116"/>
      <c r="ASZ57" s="1116"/>
      <c r="ATA57" s="1116"/>
      <c r="ATB57" s="1116"/>
      <c r="ATC57" s="1116"/>
      <c r="ATD57" s="1116"/>
      <c r="ATE57" s="1116"/>
      <c r="ATF57" s="1116"/>
      <c r="ATG57" s="1116"/>
      <c r="ATH57" s="1116"/>
      <c r="ATI57" s="1116"/>
      <c r="ATJ57" s="1116"/>
      <c r="ATK57" s="1116"/>
      <c r="ATL57" s="1116"/>
      <c r="ATM57" s="1116"/>
      <c r="ATN57" s="1116"/>
      <c r="ATO57" s="1116"/>
      <c r="ATP57" s="1116"/>
      <c r="ATQ57" s="1116"/>
      <c r="ATR57" s="1116"/>
      <c r="ATS57" s="1116"/>
      <c r="ATT57" s="1116"/>
      <c r="ATU57" s="1116"/>
      <c r="ATV57" s="1116"/>
      <c r="ATW57" s="1116"/>
      <c r="ATX57" s="1116"/>
      <c r="ATY57" s="1116"/>
      <c r="ATZ57" s="1116"/>
      <c r="AUA57" s="1116"/>
      <c r="AUB57" s="1116"/>
      <c r="AUC57" s="1116"/>
      <c r="AUD57" s="1116"/>
      <c r="AUE57" s="1116"/>
      <c r="AUF57" s="1116"/>
      <c r="AUG57" s="1116"/>
      <c r="AUH57" s="1116"/>
      <c r="AUI57" s="1116"/>
      <c r="AUJ57" s="1116"/>
      <c r="AUK57" s="1116"/>
      <c r="AUL57" s="1116"/>
      <c r="AUM57" s="1116"/>
      <c r="AUN57" s="1116"/>
      <c r="AUO57" s="1116"/>
      <c r="AUP57" s="1116"/>
      <c r="AUQ57" s="1116"/>
      <c r="AUR57" s="1116"/>
      <c r="AUS57" s="1116"/>
      <c r="AUT57" s="1116"/>
      <c r="AUU57" s="1116"/>
      <c r="AUV57" s="1116"/>
      <c r="AUW57" s="1116"/>
      <c r="AUX57" s="1116"/>
      <c r="AUY57" s="1116"/>
      <c r="AUZ57" s="1116"/>
      <c r="AVA57" s="1116"/>
      <c r="AVB57" s="1116"/>
      <c r="AVC57" s="1116"/>
      <c r="AVD57" s="1116"/>
      <c r="AVE57" s="1116"/>
      <c r="AVF57" s="1116"/>
      <c r="AVG57" s="1116"/>
      <c r="AVH57" s="1116"/>
      <c r="AVI57" s="1116"/>
      <c r="AVJ57" s="1116"/>
      <c r="AVK57" s="1116"/>
      <c r="AVL57" s="1116"/>
      <c r="AVM57" s="1116"/>
      <c r="AVN57" s="1116"/>
      <c r="AVO57" s="1116"/>
      <c r="AVP57" s="1116"/>
      <c r="AVQ57" s="1116"/>
      <c r="AVR57" s="1116"/>
      <c r="AVS57" s="1116"/>
      <c r="AVT57" s="1116"/>
      <c r="AVU57" s="1116"/>
      <c r="AVV57" s="1116"/>
      <c r="AVW57" s="1116"/>
      <c r="AVX57" s="1116"/>
      <c r="AVY57" s="1116"/>
      <c r="AVZ57" s="1116"/>
      <c r="AWA57" s="1116"/>
      <c r="AWB57" s="1116"/>
      <c r="AWC57" s="1116"/>
      <c r="AWD57" s="1116"/>
      <c r="AWE57" s="1116"/>
      <c r="AWF57" s="1116"/>
      <c r="AWG57" s="1116"/>
      <c r="AWH57" s="1116"/>
      <c r="AWI57" s="1116"/>
      <c r="AWJ57" s="1116"/>
      <c r="AWK57" s="1116"/>
      <c r="AWL57" s="1116"/>
      <c r="AWM57" s="1116"/>
      <c r="AWN57" s="1116"/>
      <c r="AWO57" s="1116"/>
      <c r="AWP57" s="1116"/>
      <c r="AWQ57" s="1116"/>
      <c r="AWR57" s="1116"/>
      <c r="AWS57" s="1116"/>
      <c r="AWT57" s="1116"/>
      <c r="AWU57" s="1116"/>
      <c r="AWV57" s="1116"/>
      <c r="AWW57" s="1116"/>
      <c r="AWX57" s="1116"/>
      <c r="AWY57" s="1116"/>
      <c r="AWZ57" s="1116"/>
      <c r="AXA57" s="1116"/>
      <c r="AXB57" s="1116"/>
      <c r="AXC57" s="1116"/>
      <c r="AXD57" s="1116"/>
      <c r="AXE57" s="1116"/>
      <c r="AXF57" s="1116"/>
      <c r="AXG57" s="1116"/>
      <c r="AXH57" s="1116"/>
      <c r="AXI57" s="1116"/>
      <c r="AXJ57" s="1116"/>
      <c r="AXK57" s="1116"/>
      <c r="AXL57" s="1116"/>
      <c r="AXM57" s="1116"/>
      <c r="AXN57" s="1116"/>
      <c r="AXO57" s="1116"/>
      <c r="AXP57" s="1116"/>
      <c r="AXQ57" s="1116"/>
      <c r="AXR57" s="1116"/>
      <c r="AXS57" s="1116"/>
      <c r="AXT57" s="1116"/>
      <c r="AXU57" s="1116"/>
      <c r="AXV57" s="1116"/>
      <c r="AXW57" s="1116"/>
      <c r="AXX57" s="1116"/>
      <c r="AXY57" s="1116"/>
      <c r="AXZ57" s="1116"/>
      <c r="AYA57" s="1116"/>
      <c r="AYB57" s="1116"/>
      <c r="AYC57" s="1116"/>
      <c r="AYD57" s="1116"/>
      <c r="AYE57" s="1116"/>
      <c r="AYF57" s="1116"/>
      <c r="AYG57" s="1116"/>
      <c r="AYH57" s="1116"/>
      <c r="AYI57" s="1116"/>
      <c r="AYJ57" s="1116"/>
      <c r="AYK57" s="1116"/>
      <c r="AYL57" s="1116"/>
      <c r="AYM57" s="1116"/>
      <c r="AYN57" s="1116"/>
      <c r="AYO57" s="1116"/>
      <c r="AYP57" s="1116"/>
      <c r="AYQ57" s="1116"/>
      <c r="AYR57" s="1116"/>
      <c r="AYS57" s="1116"/>
      <c r="AYT57" s="1116"/>
      <c r="AYU57" s="1116"/>
      <c r="AYV57" s="1116"/>
      <c r="AYW57" s="1116"/>
      <c r="AYX57" s="1116"/>
      <c r="AYY57" s="1116"/>
      <c r="AYZ57" s="1116"/>
      <c r="AZA57" s="1116"/>
      <c r="AZB57" s="1116"/>
      <c r="AZC57" s="1116"/>
      <c r="AZD57" s="1116"/>
      <c r="AZE57" s="1116"/>
      <c r="AZF57" s="1116"/>
      <c r="AZG57" s="1116"/>
      <c r="AZH57" s="1116"/>
      <c r="AZI57" s="1116"/>
      <c r="AZJ57" s="1116"/>
      <c r="AZK57" s="1116"/>
      <c r="AZL57" s="1116"/>
      <c r="AZM57" s="1116"/>
      <c r="AZN57" s="1116"/>
      <c r="AZO57" s="1116"/>
      <c r="AZP57" s="1116"/>
      <c r="AZQ57" s="1116"/>
      <c r="AZR57" s="1116"/>
      <c r="AZS57" s="1116"/>
      <c r="AZT57" s="1116"/>
      <c r="AZU57" s="1116"/>
      <c r="AZV57" s="1116"/>
      <c r="AZW57" s="1116"/>
      <c r="AZX57" s="1116"/>
      <c r="AZY57" s="1116"/>
      <c r="AZZ57" s="1116"/>
      <c r="BAA57" s="1116"/>
      <c r="BAB57" s="1116"/>
      <c r="BAC57" s="1116"/>
      <c r="BAD57" s="1116"/>
      <c r="BAE57" s="1116"/>
      <c r="BAF57" s="1116"/>
      <c r="BAG57" s="1116"/>
      <c r="BAH57" s="1116"/>
      <c r="BAI57" s="1116"/>
      <c r="BAJ57" s="1116"/>
      <c r="BAK57" s="1116"/>
      <c r="BAL57" s="1116"/>
      <c r="BAM57" s="1116"/>
      <c r="BAN57" s="1116"/>
      <c r="BAO57" s="1116"/>
      <c r="BAP57" s="1116"/>
      <c r="BAQ57" s="1116"/>
      <c r="BAR57" s="1116"/>
      <c r="BAS57" s="1116"/>
      <c r="BAT57" s="1116"/>
      <c r="BAU57" s="1116"/>
      <c r="BAV57" s="1116"/>
      <c r="BAW57" s="1116"/>
      <c r="BAX57" s="1116"/>
      <c r="BAY57" s="1116"/>
      <c r="BAZ57" s="1116"/>
      <c r="BBA57" s="1116"/>
      <c r="BBB57" s="1116"/>
      <c r="BBC57" s="1116"/>
      <c r="BBD57" s="1116"/>
      <c r="BBE57" s="1116"/>
      <c r="BBF57" s="1116"/>
      <c r="BBG57" s="1116"/>
      <c r="BBH57" s="1116"/>
      <c r="BBI57" s="1116"/>
      <c r="BBJ57" s="1116"/>
      <c r="BBK57" s="1116"/>
      <c r="BBL57" s="1116"/>
      <c r="BBM57" s="1116"/>
      <c r="BBN57" s="1116"/>
      <c r="BBO57" s="1116"/>
      <c r="BBP57" s="1116"/>
      <c r="BBQ57" s="1116"/>
      <c r="BBR57" s="1116"/>
      <c r="BBS57" s="1116"/>
      <c r="BBT57" s="1116"/>
      <c r="BBU57" s="1116"/>
      <c r="BBV57" s="1116"/>
      <c r="BBW57" s="1116"/>
      <c r="BBX57" s="1116"/>
      <c r="BBY57" s="1116"/>
      <c r="BBZ57" s="1116"/>
      <c r="BCA57" s="1116"/>
      <c r="BCB57" s="1116"/>
      <c r="BCC57" s="1116"/>
      <c r="BCD57" s="1116"/>
      <c r="BCE57" s="1116"/>
      <c r="BCF57" s="1116"/>
      <c r="BCG57" s="1116"/>
      <c r="BCH57" s="1116"/>
      <c r="BCI57" s="1116"/>
      <c r="BCJ57" s="1116"/>
      <c r="BCK57" s="1116"/>
      <c r="BCL57" s="1116"/>
      <c r="BCM57" s="1116"/>
      <c r="BCN57" s="1116"/>
      <c r="BCO57" s="1116"/>
      <c r="BCP57" s="1116"/>
      <c r="BCQ57" s="1116"/>
      <c r="BCR57" s="1116"/>
      <c r="BCS57" s="1116"/>
      <c r="BCT57" s="1116"/>
      <c r="BCU57" s="1116"/>
      <c r="BCV57" s="1116"/>
      <c r="BCW57" s="1116"/>
      <c r="BCX57" s="1116"/>
      <c r="BCY57" s="1116"/>
      <c r="BCZ57" s="1116"/>
      <c r="BDA57" s="1116"/>
      <c r="BDB57" s="1116"/>
      <c r="BDC57" s="1116"/>
      <c r="BDD57" s="1116"/>
      <c r="BDE57" s="1116"/>
      <c r="BDF57" s="1116"/>
      <c r="BDG57" s="1116"/>
      <c r="BDH57" s="1116"/>
      <c r="BDI57" s="1116"/>
      <c r="BDJ57" s="1116"/>
      <c r="BDK57" s="1116"/>
      <c r="BDL57" s="1116"/>
      <c r="BDM57" s="1116"/>
      <c r="BDN57" s="1116"/>
      <c r="BDO57" s="1116"/>
      <c r="BDP57" s="1116"/>
      <c r="BDQ57" s="1116"/>
      <c r="BDR57" s="1116"/>
      <c r="BDS57" s="1116"/>
      <c r="BDT57" s="1116"/>
      <c r="BDU57" s="1116"/>
      <c r="BDV57" s="1116"/>
      <c r="BDW57" s="1116"/>
      <c r="BDX57" s="1116"/>
      <c r="BDY57" s="1116"/>
      <c r="BDZ57" s="1116"/>
      <c r="BEA57" s="1116"/>
      <c r="BEB57" s="1116"/>
      <c r="BEC57" s="1116"/>
      <c r="BED57" s="1116"/>
      <c r="BEE57" s="1116"/>
      <c r="BEF57" s="1116"/>
      <c r="BEG57" s="1116"/>
      <c r="BEH57" s="1116"/>
      <c r="BEI57" s="1116"/>
      <c r="BEJ57" s="1116"/>
      <c r="BEK57" s="1116"/>
      <c r="BEL57" s="1116"/>
      <c r="BEM57" s="1116"/>
      <c r="BEN57" s="1116"/>
      <c r="BEO57" s="1116"/>
      <c r="BEP57" s="1116"/>
      <c r="BEQ57" s="1116"/>
      <c r="BER57" s="1116"/>
      <c r="BES57" s="1116"/>
      <c r="BET57" s="1116"/>
      <c r="BEU57" s="1116"/>
      <c r="BEV57" s="1116"/>
      <c r="BEW57" s="1116"/>
      <c r="BEX57" s="1116"/>
      <c r="BEY57" s="1116"/>
      <c r="BEZ57" s="1116"/>
      <c r="BFA57" s="1116"/>
      <c r="BFB57" s="1116"/>
      <c r="BFC57" s="1116"/>
      <c r="BFD57" s="1116"/>
      <c r="BFE57" s="1116"/>
      <c r="BFF57" s="1116"/>
      <c r="BFG57" s="1116"/>
      <c r="BFH57" s="1116"/>
      <c r="BFI57" s="1116"/>
      <c r="BFJ57" s="1116"/>
      <c r="BFK57" s="1116"/>
      <c r="BFL57" s="1116"/>
      <c r="BFM57" s="1116"/>
      <c r="BFN57" s="1116"/>
      <c r="BFO57" s="1116"/>
      <c r="BFP57" s="1116"/>
      <c r="BFQ57" s="1116"/>
      <c r="BFR57" s="1116"/>
      <c r="BFS57" s="1116"/>
      <c r="BFT57" s="1116"/>
      <c r="BFU57" s="1116"/>
      <c r="BFV57" s="1116"/>
      <c r="BFW57" s="1116"/>
      <c r="BFX57" s="1116"/>
      <c r="BFY57" s="1116"/>
      <c r="BFZ57" s="1116"/>
      <c r="BGA57" s="1116"/>
      <c r="BGB57" s="1116"/>
      <c r="BGC57" s="1116"/>
      <c r="BGD57" s="1116"/>
      <c r="BGE57" s="1116"/>
      <c r="BGF57" s="1116"/>
      <c r="BGG57" s="1116"/>
      <c r="BGH57" s="1116"/>
      <c r="BGI57" s="1116"/>
      <c r="BGJ57" s="1116"/>
      <c r="BGK57" s="1116"/>
      <c r="BGL57" s="1116"/>
      <c r="BGM57" s="1116"/>
      <c r="BGN57" s="1116"/>
      <c r="BGO57" s="1116"/>
      <c r="BGP57" s="1116"/>
      <c r="BGQ57" s="1116"/>
      <c r="BGR57" s="1116"/>
      <c r="BGS57" s="1116"/>
      <c r="BGT57" s="1116"/>
      <c r="BGU57" s="1116"/>
      <c r="BGV57" s="1116"/>
      <c r="BGW57" s="1116"/>
      <c r="BGX57" s="1116"/>
      <c r="BGY57" s="1116"/>
      <c r="BGZ57" s="1116"/>
      <c r="BHA57" s="1116"/>
      <c r="BHB57" s="1116"/>
      <c r="BHC57" s="1116"/>
      <c r="BHD57" s="1116"/>
      <c r="BHE57" s="1116"/>
      <c r="BHF57" s="1116"/>
      <c r="BHG57" s="1116"/>
      <c r="BHH57" s="1116"/>
      <c r="BHI57" s="1116"/>
      <c r="BHJ57" s="1116"/>
      <c r="BHK57" s="1116"/>
      <c r="BHL57" s="1116"/>
      <c r="BHM57" s="1116"/>
      <c r="BHN57" s="1116"/>
      <c r="BHO57" s="1116"/>
      <c r="BHP57" s="1116"/>
      <c r="BHQ57" s="1116"/>
      <c r="BHR57" s="1116"/>
      <c r="BHS57" s="1116"/>
      <c r="BHT57" s="1116"/>
      <c r="BHU57" s="1116"/>
      <c r="BHV57" s="1116"/>
      <c r="BHW57" s="1116"/>
      <c r="BHX57" s="1116"/>
      <c r="BHY57" s="1116"/>
      <c r="BHZ57" s="1116"/>
      <c r="BIA57" s="1116"/>
      <c r="BIB57" s="1116"/>
      <c r="BIC57" s="1116"/>
      <c r="BID57" s="1116"/>
      <c r="BIE57" s="1116"/>
      <c r="BIF57" s="1116"/>
      <c r="BIG57" s="1116"/>
      <c r="BIH57" s="1116"/>
      <c r="BII57" s="1116"/>
      <c r="BIJ57" s="1116"/>
      <c r="BIK57" s="1116"/>
      <c r="BIL57" s="1116"/>
      <c r="BIM57" s="1116"/>
      <c r="BIN57" s="1116"/>
      <c r="BIO57" s="1116"/>
      <c r="BIP57" s="1116"/>
      <c r="BIQ57" s="1116"/>
      <c r="BIR57" s="1116"/>
      <c r="BIS57" s="1116"/>
      <c r="BIT57" s="1116"/>
      <c r="BIU57" s="1116"/>
      <c r="BIV57" s="1116"/>
      <c r="BIW57" s="1116"/>
      <c r="BIX57" s="1116"/>
      <c r="BIY57" s="1116"/>
      <c r="BIZ57" s="1116"/>
      <c r="BJA57" s="1116"/>
      <c r="BJB57" s="1116"/>
      <c r="BJC57" s="1116"/>
      <c r="BJD57" s="1116"/>
      <c r="BJE57" s="1116"/>
      <c r="BJF57" s="1116"/>
      <c r="BJG57" s="1116"/>
      <c r="BJH57" s="1116"/>
      <c r="BJI57" s="1116"/>
      <c r="BJJ57" s="1116"/>
      <c r="BJK57" s="1116"/>
      <c r="BJL57" s="1116"/>
      <c r="BJM57" s="1116"/>
      <c r="BJN57" s="1116"/>
      <c r="BJO57" s="1116"/>
      <c r="BJP57" s="1116"/>
      <c r="BJQ57" s="1116"/>
      <c r="BJR57" s="1116"/>
      <c r="BJS57" s="1116"/>
      <c r="BJT57" s="1116"/>
      <c r="BJU57" s="1116"/>
      <c r="BJV57" s="1116"/>
      <c r="BJW57" s="1116"/>
      <c r="BJX57" s="1116"/>
      <c r="BJY57" s="1116"/>
      <c r="BJZ57" s="1116"/>
      <c r="BKA57" s="1116"/>
      <c r="BKB57" s="1116"/>
      <c r="BKC57" s="1116"/>
      <c r="BKD57" s="1116"/>
      <c r="BKE57" s="1116"/>
      <c r="BKF57" s="1116"/>
      <c r="BKG57" s="1116"/>
      <c r="BKH57" s="1116"/>
      <c r="BKI57" s="1116"/>
      <c r="BKJ57" s="1116"/>
      <c r="BKK57" s="1116"/>
      <c r="BKL57" s="1116"/>
      <c r="BKM57" s="1116"/>
      <c r="BKN57" s="1116"/>
      <c r="BKO57" s="1116"/>
      <c r="BKP57" s="1116"/>
      <c r="BKQ57" s="1116"/>
      <c r="BKR57" s="1116"/>
      <c r="BKS57" s="1116"/>
      <c r="BKT57" s="1116"/>
      <c r="BKU57" s="1116"/>
      <c r="BKV57" s="1116"/>
      <c r="BKW57" s="1116"/>
      <c r="BKX57" s="1116"/>
      <c r="BKY57" s="1116"/>
      <c r="BKZ57" s="1116"/>
      <c r="BLA57" s="1116"/>
      <c r="BLB57" s="1116"/>
      <c r="BLC57" s="1116"/>
      <c r="BLD57" s="1116"/>
      <c r="BLE57" s="1116"/>
      <c r="BLF57" s="1116"/>
      <c r="BLG57" s="1116"/>
      <c r="BLH57" s="1116"/>
      <c r="BLI57" s="1116"/>
      <c r="BLJ57" s="1116"/>
      <c r="BLK57" s="1116"/>
      <c r="BLL57" s="1116"/>
      <c r="BLM57" s="1116"/>
      <c r="BLN57" s="1116"/>
      <c r="BLO57" s="1116"/>
      <c r="BLP57" s="1116"/>
      <c r="BLQ57" s="1116"/>
      <c r="BLR57" s="1116"/>
      <c r="BLS57" s="1116"/>
      <c r="BLT57" s="1116"/>
      <c r="BLU57" s="1116"/>
      <c r="BLV57" s="1116"/>
      <c r="BLW57" s="1116"/>
      <c r="BLX57" s="1116"/>
      <c r="BLY57" s="1116"/>
      <c r="BLZ57" s="1116"/>
      <c r="BMA57" s="1116"/>
      <c r="BMB57" s="1116"/>
      <c r="BMC57" s="1116"/>
      <c r="BMD57" s="1116"/>
      <c r="BME57" s="1116"/>
      <c r="BMF57" s="1116"/>
      <c r="BMG57" s="1116"/>
      <c r="BMH57" s="1116"/>
      <c r="BMI57" s="1116"/>
      <c r="BMJ57" s="1116"/>
      <c r="BMK57" s="1116"/>
      <c r="BML57" s="1116"/>
      <c r="BMM57" s="1116"/>
      <c r="BMN57" s="1116"/>
      <c r="BMO57" s="1116"/>
      <c r="BMP57" s="1116"/>
      <c r="BMQ57" s="1116"/>
      <c r="BMR57" s="1116"/>
      <c r="BMS57" s="1116"/>
      <c r="BMT57" s="1116"/>
      <c r="BMU57" s="1116"/>
      <c r="BMV57" s="1116"/>
      <c r="BMW57" s="1116"/>
      <c r="BMX57" s="1116"/>
      <c r="BMY57" s="1116"/>
      <c r="BMZ57" s="1116"/>
      <c r="BNA57" s="1116"/>
      <c r="BNB57" s="1116"/>
      <c r="BNC57" s="1116"/>
      <c r="BND57" s="1116"/>
      <c r="BNE57" s="1116"/>
      <c r="BNF57" s="1116"/>
      <c r="BNG57" s="1116"/>
      <c r="BNH57" s="1116"/>
      <c r="BNI57" s="1116"/>
      <c r="BNJ57" s="1116"/>
      <c r="BNK57" s="1116"/>
      <c r="BNL57" s="1116"/>
      <c r="BNM57" s="1116"/>
      <c r="BNN57" s="1116"/>
      <c r="BNO57" s="1116"/>
      <c r="BNP57" s="1116"/>
      <c r="BNQ57" s="1116"/>
      <c r="BNR57" s="1116"/>
      <c r="BNS57" s="1116"/>
      <c r="BNT57" s="1116"/>
      <c r="BNU57" s="1116"/>
      <c r="BNV57" s="1116"/>
      <c r="BNW57" s="1116"/>
      <c r="BNX57" s="1116"/>
      <c r="BNY57" s="1116"/>
      <c r="BNZ57" s="1116"/>
      <c r="BOA57" s="1116"/>
      <c r="BOB57" s="1116"/>
      <c r="BOC57" s="1116"/>
      <c r="BOD57" s="1116"/>
      <c r="BOE57" s="1116"/>
      <c r="BOF57" s="1116"/>
      <c r="BOG57" s="1116"/>
      <c r="BOH57" s="1116"/>
      <c r="BOI57" s="1116"/>
      <c r="BOJ57" s="1116"/>
      <c r="BOK57" s="1116"/>
      <c r="BOL57" s="1116"/>
      <c r="BOM57" s="1116"/>
      <c r="BON57" s="1116"/>
      <c r="BOO57" s="1116"/>
      <c r="BOP57" s="1116"/>
      <c r="BOQ57" s="1116"/>
      <c r="BOR57" s="1116"/>
      <c r="BOS57" s="1116"/>
      <c r="BOT57" s="1116"/>
      <c r="BOU57" s="1116"/>
      <c r="BOV57" s="1116"/>
      <c r="BOW57" s="1116"/>
      <c r="BOX57" s="1116"/>
      <c r="BOY57" s="1116"/>
      <c r="BOZ57" s="1116"/>
      <c r="BPA57" s="1116"/>
      <c r="BPB57" s="1116"/>
      <c r="BPC57" s="1116"/>
      <c r="BPD57" s="1116"/>
      <c r="BPE57" s="1116"/>
      <c r="BPF57" s="1116"/>
      <c r="BPG57" s="1116"/>
      <c r="BPH57" s="1116"/>
      <c r="BPI57" s="1116"/>
      <c r="BPJ57" s="1116"/>
      <c r="BPK57" s="1116"/>
      <c r="BPL57" s="1116"/>
      <c r="BPM57" s="1116"/>
      <c r="BPN57" s="1116"/>
      <c r="BPO57" s="1116"/>
      <c r="BPP57" s="1116"/>
      <c r="BPQ57" s="1116"/>
      <c r="BPR57" s="1116"/>
      <c r="BPS57" s="1116"/>
      <c r="BPT57" s="1116"/>
      <c r="BPU57" s="1116"/>
      <c r="BPV57" s="1116"/>
      <c r="BPW57" s="1116"/>
      <c r="BPX57" s="1116"/>
      <c r="BPY57" s="1116"/>
      <c r="BPZ57" s="1116"/>
      <c r="BQA57" s="1116"/>
      <c r="BQB57" s="1116"/>
      <c r="BQC57" s="1116"/>
      <c r="BQD57" s="1116"/>
      <c r="BQE57" s="1116"/>
      <c r="BQF57" s="1116"/>
      <c r="BQG57" s="1116"/>
      <c r="BQH57" s="1116"/>
      <c r="BQI57" s="1116"/>
      <c r="BQJ57" s="1116"/>
      <c r="BQK57" s="1116"/>
      <c r="BQL57" s="1116"/>
      <c r="BQM57" s="1116"/>
      <c r="BQN57" s="1116"/>
      <c r="BQO57" s="1116"/>
      <c r="BQP57" s="1116"/>
      <c r="BQQ57" s="1116"/>
      <c r="BQR57" s="1116"/>
      <c r="BQS57" s="1116"/>
      <c r="BQT57" s="1116"/>
      <c r="BQU57" s="1116"/>
      <c r="BQV57" s="1116"/>
      <c r="BQW57" s="1116"/>
      <c r="BQX57" s="1116"/>
      <c r="BQY57" s="1116"/>
      <c r="BQZ57" s="1116"/>
      <c r="BRA57" s="1116"/>
      <c r="BRB57" s="1116"/>
      <c r="BRC57" s="1116"/>
      <c r="BRD57" s="1116"/>
      <c r="BRE57" s="1116"/>
      <c r="BRF57" s="1116"/>
      <c r="BRG57" s="1116"/>
      <c r="BRH57" s="1116"/>
      <c r="BRI57" s="1116"/>
      <c r="BRJ57" s="1116"/>
      <c r="BRK57" s="1116"/>
      <c r="BRL57" s="1116"/>
      <c r="BRM57" s="1116"/>
      <c r="BRN57" s="1116"/>
      <c r="BRO57" s="1116"/>
      <c r="BRP57" s="1116"/>
      <c r="BRQ57" s="1116"/>
      <c r="BRR57" s="1116"/>
      <c r="BRS57" s="1116"/>
      <c r="BRT57" s="1116"/>
      <c r="BRU57" s="1116"/>
      <c r="BRV57" s="1116"/>
      <c r="BRW57" s="1116"/>
      <c r="BRX57" s="1116"/>
      <c r="BRY57" s="1116"/>
      <c r="BRZ57" s="1116"/>
      <c r="BSA57" s="1116"/>
      <c r="BSB57" s="1116"/>
      <c r="BSC57" s="1116"/>
      <c r="BSD57" s="1116"/>
      <c r="BSE57" s="1116"/>
      <c r="BSF57" s="1116"/>
      <c r="BSG57" s="1116"/>
      <c r="BSH57" s="1116"/>
      <c r="BSI57" s="1116"/>
      <c r="BSJ57" s="1116"/>
      <c r="BSK57" s="1116"/>
      <c r="BSL57" s="1116"/>
      <c r="BSM57" s="1116"/>
      <c r="BSN57" s="1116"/>
      <c r="BSO57" s="1116"/>
      <c r="BSP57" s="1116"/>
      <c r="BSQ57" s="1116"/>
      <c r="BSR57" s="1116"/>
      <c r="BSS57" s="1116"/>
      <c r="BST57" s="1116"/>
      <c r="BSU57" s="1116"/>
      <c r="BSV57" s="1116"/>
      <c r="BSW57" s="1116"/>
      <c r="BSX57" s="1116"/>
      <c r="BSY57" s="1116"/>
      <c r="BSZ57" s="1116"/>
      <c r="BTA57" s="1116"/>
      <c r="BTB57" s="1116"/>
      <c r="BTC57" s="1116"/>
      <c r="BTD57" s="1116"/>
      <c r="BTE57" s="1116"/>
      <c r="BTF57" s="1116"/>
      <c r="BTG57" s="1116"/>
      <c r="BTH57" s="1116"/>
      <c r="BTI57" s="1116"/>
      <c r="BTJ57" s="1116"/>
      <c r="BTK57" s="1116"/>
      <c r="BTL57" s="1116"/>
      <c r="BTM57" s="1116"/>
      <c r="BTN57" s="1116"/>
      <c r="BTO57" s="1116"/>
      <c r="BTP57" s="1116"/>
      <c r="BTQ57" s="1116"/>
      <c r="BTR57" s="1116"/>
      <c r="BTS57" s="1116"/>
      <c r="BTT57" s="1116"/>
      <c r="BTU57" s="1116"/>
      <c r="BTV57" s="1116"/>
      <c r="BTW57" s="1116"/>
      <c r="BTX57" s="1116"/>
      <c r="BTY57" s="1116"/>
      <c r="BTZ57" s="1116"/>
      <c r="BUA57" s="1116"/>
      <c r="BUB57" s="1116"/>
      <c r="BUC57" s="1116"/>
      <c r="BUD57" s="1116"/>
      <c r="BUE57" s="1116"/>
      <c r="BUF57" s="1116"/>
      <c r="BUG57" s="1116"/>
      <c r="BUH57" s="1116"/>
      <c r="BUI57" s="1116"/>
      <c r="BUJ57" s="1116"/>
      <c r="BUK57" s="1116"/>
      <c r="BUL57" s="1116"/>
      <c r="BUM57" s="1116"/>
      <c r="BUN57" s="1116"/>
      <c r="BUO57" s="1116"/>
      <c r="BUP57" s="1116"/>
      <c r="BUQ57" s="1116"/>
      <c r="BUR57" s="1116"/>
      <c r="BUS57" s="1116"/>
      <c r="BUT57" s="1116"/>
      <c r="BUU57" s="1116"/>
      <c r="BUV57" s="1116"/>
      <c r="BUW57" s="1116"/>
      <c r="BUX57" s="1116"/>
      <c r="BUY57" s="1116"/>
      <c r="BUZ57" s="1116"/>
      <c r="BVA57" s="1116"/>
      <c r="BVB57" s="1116"/>
      <c r="BVC57" s="1116"/>
      <c r="BVD57" s="1116"/>
      <c r="BVE57" s="1116"/>
      <c r="BVF57" s="1116"/>
      <c r="BVG57" s="1116"/>
      <c r="BVH57" s="1116"/>
      <c r="BVI57" s="1116"/>
      <c r="BVJ57" s="1116"/>
      <c r="BVK57" s="1116"/>
      <c r="BVL57" s="1116"/>
      <c r="BVM57" s="1116"/>
      <c r="BVN57" s="1116"/>
      <c r="BVO57" s="1116"/>
      <c r="BVP57" s="1116"/>
      <c r="BVQ57" s="1116"/>
      <c r="BVR57" s="1116"/>
      <c r="BVS57" s="1116"/>
      <c r="BVT57" s="1116"/>
      <c r="BVU57" s="1116"/>
      <c r="BVV57" s="1116"/>
      <c r="BVW57" s="1116"/>
      <c r="BVX57" s="1116"/>
      <c r="BVY57" s="1116"/>
      <c r="BVZ57" s="1116"/>
      <c r="BWA57" s="1116"/>
      <c r="BWB57" s="1116"/>
      <c r="BWC57" s="1116"/>
      <c r="BWD57" s="1116"/>
      <c r="BWE57" s="1116"/>
      <c r="BWF57" s="1116"/>
      <c r="BWG57" s="1116"/>
      <c r="BWH57" s="1116"/>
      <c r="BWI57" s="1116"/>
      <c r="BWJ57" s="1116"/>
      <c r="BWK57" s="1116"/>
      <c r="BWL57" s="1116"/>
      <c r="BWM57" s="1116"/>
      <c r="BWN57" s="1116"/>
      <c r="BWO57" s="1116"/>
      <c r="BWP57" s="1116"/>
      <c r="BWQ57" s="1116"/>
      <c r="BWR57" s="1116"/>
      <c r="BWS57" s="1116"/>
      <c r="BWT57" s="1116"/>
      <c r="BWU57" s="1116"/>
      <c r="BWV57" s="1116"/>
      <c r="BWW57" s="1116"/>
      <c r="BWX57" s="1116"/>
      <c r="BWY57" s="1116"/>
      <c r="BWZ57" s="1116"/>
      <c r="BXA57" s="1116"/>
      <c r="BXB57" s="1116"/>
      <c r="BXC57" s="1116"/>
      <c r="BXD57" s="1116"/>
      <c r="BXE57" s="1116"/>
      <c r="BXF57" s="1116"/>
      <c r="BXG57" s="1116"/>
      <c r="BXH57" s="1116"/>
      <c r="BXI57" s="1116"/>
      <c r="BXJ57" s="1116"/>
      <c r="BXK57" s="1116"/>
      <c r="BXL57" s="1116"/>
      <c r="BXM57" s="1116"/>
      <c r="BXN57" s="1116"/>
      <c r="BXO57" s="1116"/>
      <c r="BXP57" s="1116"/>
      <c r="BXQ57" s="1116"/>
      <c r="BXR57" s="1116"/>
      <c r="BXS57" s="1116"/>
      <c r="BXT57" s="1116"/>
      <c r="BXU57" s="1116"/>
      <c r="BXV57" s="1116"/>
      <c r="BXW57" s="1116"/>
      <c r="BXX57" s="1116"/>
      <c r="BXY57" s="1116"/>
      <c r="BXZ57" s="1116"/>
      <c r="BYA57" s="1116"/>
      <c r="BYB57" s="1116"/>
      <c r="BYC57" s="1116"/>
      <c r="BYD57" s="1116"/>
      <c r="BYE57" s="1116"/>
      <c r="BYF57" s="1116"/>
      <c r="BYG57" s="1116"/>
      <c r="BYH57" s="1116"/>
      <c r="BYI57" s="1116"/>
      <c r="BYJ57" s="1116"/>
      <c r="BYK57" s="1116"/>
      <c r="BYL57" s="1116"/>
      <c r="BYM57" s="1116"/>
      <c r="BYN57" s="1116"/>
      <c r="BYO57" s="1116"/>
      <c r="BYP57" s="1116"/>
      <c r="BYQ57" s="1116"/>
      <c r="BYR57" s="1116"/>
      <c r="BYS57" s="1116"/>
      <c r="BYT57" s="1116"/>
      <c r="BYU57" s="1116"/>
      <c r="BYV57" s="1116"/>
      <c r="BYW57" s="1116"/>
      <c r="BYX57" s="1116"/>
      <c r="BYY57" s="1116"/>
      <c r="BYZ57" s="1116"/>
      <c r="BZA57" s="1116"/>
      <c r="BZB57" s="1116"/>
      <c r="BZC57" s="1116"/>
      <c r="BZD57" s="1116"/>
      <c r="BZE57" s="1116"/>
      <c r="BZF57" s="1116"/>
      <c r="BZG57" s="1116"/>
      <c r="BZH57" s="1116"/>
      <c r="BZI57" s="1116"/>
      <c r="BZJ57" s="1116"/>
      <c r="BZK57" s="1116"/>
      <c r="BZL57" s="1116"/>
      <c r="BZM57" s="1116"/>
      <c r="BZN57" s="1116"/>
      <c r="BZO57" s="1116"/>
      <c r="BZP57" s="1116"/>
      <c r="BZQ57" s="1116"/>
      <c r="BZR57" s="1116"/>
      <c r="BZS57" s="1116"/>
      <c r="BZT57" s="1116"/>
      <c r="BZU57" s="1116"/>
      <c r="BZV57" s="1116"/>
      <c r="BZW57" s="1116"/>
      <c r="BZX57" s="1116"/>
      <c r="BZY57" s="1116"/>
      <c r="BZZ57" s="1116"/>
      <c r="CAA57" s="1116"/>
      <c r="CAB57" s="1116"/>
      <c r="CAC57" s="1116"/>
      <c r="CAD57" s="1116"/>
      <c r="CAE57" s="1116"/>
      <c r="CAF57" s="1116"/>
      <c r="CAG57" s="1116"/>
      <c r="CAH57" s="1116"/>
      <c r="CAI57" s="1116"/>
      <c r="CAJ57" s="1116"/>
      <c r="CAK57" s="1116"/>
      <c r="CAL57" s="1116"/>
      <c r="CAM57" s="1116"/>
      <c r="CAN57" s="1116"/>
      <c r="CAO57" s="1116"/>
      <c r="CAP57" s="1116"/>
      <c r="CAQ57" s="1116"/>
      <c r="CAR57" s="1116"/>
      <c r="CAS57" s="1116"/>
      <c r="CAT57" s="1116"/>
      <c r="CAU57" s="1116"/>
      <c r="CAV57" s="1116"/>
      <c r="CAW57" s="1116"/>
      <c r="CAX57" s="1116"/>
      <c r="CAY57" s="1116"/>
      <c r="CAZ57" s="1116"/>
      <c r="CBA57" s="1116"/>
      <c r="CBB57" s="1116"/>
      <c r="CBC57" s="1116"/>
      <c r="CBD57" s="1116"/>
      <c r="CBE57" s="1116"/>
      <c r="CBF57" s="1116"/>
      <c r="CBG57" s="1116"/>
      <c r="CBH57" s="1116"/>
      <c r="CBI57" s="1116"/>
      <c r="CBJ57" s="1116"/>
      <c r="CBK57" s="1116"/>
      <c r="CBL57" s="1116"/>
      <c r="CBM57" s="1116"/>
      <c r="CBN57" s="1116"/>
      <c r="CBO57" s="1116"/>
      <c r="CBP57" s="1116"/>
      <c r="CBQ57" s="1116"/>
      <c r="CBR57" s="1116"/>
      <c r="CBS57" s="1116"/>
      <c r="CBT57" s="1116"/>
      <c r="CBU57" s="1116"/>
      <c r="CBV57" s="1116"/>
      <c r="CBW57" s="1116"/>
      <c r="CBX57" s="1116"/>
      <c r="CBY57" s="1116"/>
      <c r="CBZ57" s="1116"/>
      <c r="CCA57" s="1116"/>
      <c r="CCB57" s="1116"/>
      <c r="CCC57" s="1116"/>
      <c r="CCD57" s="1116"/>
      <c r="CCE57" s="1116"/>
      <c r="CCF57" s="1116"/>
      <c r="CCG57" s="1116"/>
      <c r="CCH57" s="1116"/>
      <c r="CCI57" s="1116"/>
      <c r="CCJ57" s="1116"/>
      <c r="CCK57" s="1116"/>
      <c r="CCL57" s="1116"/>
      <c r="CCM57" s="1116"/>
      <c r="CCN57" s="1116"/>
      <c r="CCO57" s="1116"/>
      <c r="CCP57" s="1116"/>
      <c r="CCQ57" s="1116"/>
      <c r="CCR57" s="1116"/>
      <c r="CCS57" s="1116"/>
      <c r="CCT57" s="1116"/>
      <c r="CCU57" s="1116"/>
      <c r="CCV57" s="1116"/>
      <c r="CCW57" s="1116"/>
      <c r="CCX57" s="1116"/>
      <c r="CCY57" s="1116"/>
      <c r="CCZ57" s="1116"/>
      <c r="CDA57" s="1116"/>
      <c r="CDB57" s="1116"/>
      <c r="CDC57" s="1116"/>
      <c r="CDD57" s="1116"/>
      <c r="CDE57" s="1116"/>
      <c r="CDF57" s="1116"/>
      <c r="CDG57" s="1116"/>
      <c r="CDH57" s="1116"/>
      <c r="CDI57" s="1116"/>
      <c r="CDJ57" s="1116"/>
      <c r="CDK57" s="1116"/>
      <c r="CDL57" s="1116"/>
      <c r="CDM57" s="1116"/>
      <c r="CDN57" s="1116"/>
      <c r="CDO57" s="1116"/>
      <c r="CDP57" s="1116"/>
      <c r="CDQ57" s="1116"/>
      <c r="CDR57" s="1116"/>
      <c r="CDS57" s="1116"/>
      <c r="CDT57" s="1116"/>
      <c r="CDU57" s="1116"/>
      <c r="CDV57" s="1116"/>
      <c r="CDW57" s="1116"/>
      <c r="CDX57" s="1116"/>
      <c r="CDY57" s="1116"/>
      <c r="CDZ57" s="1116"/>
      <c r="CEA57" s="1116"/>
      <c r="CEB57" s="1116"/>
      <c r="CEC57" s="1116"/>
      <c r="CED57" s="1116"/>
      <c r="CEE57" s="1116"/>
      <c r="CEF57" s="1116"/>
      <c r="CEG57" s="1116"/>
      <c r="CEH57" s="1116"/>
      <c r="CEI57" s="1116"/>
      <c r="CEJ57" s="1116"/>
      <c r="CEK57" s="1116"/>
      <c r="CEL57" s="1116"/>
      <c r="CEM57" s="1116"/>
      <c r="CEN57" s="1116"/>
      <c r="CEO57" s="1116"/>
      <c r="CEP57" s="1116"/>
      <c r="CEQ57" s="1116"/>
      <c r="CER57" s="1116"/>
      <c r="CES57" s="1116"/>
      <c r="CET57" s="1116"/>
      <c r="CEU57" s="1116"/>
      <c r="CEV57" s="1116"/>
      <c r="CEW57" s="1116"/>
      <c r="CEX57" s="1116"/>
      <c r="CEY57" s="1116"/>
      <c r="CEZ57" s="1116"/>
      <c r="CFA57" s="1116"/>
      <c r="CFB57" s="1116"/>
      <c r="CFC57" s="1116"/>
      <c r="CFD57" s="1116"/>
      <c r="CFE57" s="1116"/>
      <c r="CFF57" s="1116"/>
      <c r="CFG57" s="1116"/>
      <c r="CFH57" s="1116"/>
      <c r="CFI57" s="1116"/>
      <c r="CFJ57" s="1116"/>
      <c r="CFK57" s="1116"/>
      <c r="CFL57" s="1116"/>
      <c r="CFM57" s="1116"/>
      <c r="CFN57" s="1116"/>
      <c r="CFO57" s="1116"/>
      <c r="CFP57" s="1116"/>
      <c r="CFQ57" s="1116"/>
      <c r="CFR57" s="1116"/>
      <c r="CFS57" s="1116"/>
      <c r="CFT57" s="1116"/>
      <c r="CFU57" s="1116"/>
      <c r="CFV57" s="1116"/>
      <c r="CFW57" s="1116"/>
      <c r="CFX57" s="1116"/>
      <c r="CFY57" s="1116"/>
      <c r="CFZ57" s="1116"/>
      <c r="CGA57" s="1116"/>
      <c r="CGB57" s="1116"/>
      <c r="CGC57" s="1116"/>
      <c r="CGD57" s="1116"/>
      <c r="CGE57" s="1116"/>
      <c r="CGF57" s="1116"/>
      <c r="CGG57" s="1116"/>
      <c r="CGH57" s="1116"/>
      <c r="CGI57" s="1116"/>
      <c r="CGJ57" s="1116"/>
      <c r="CGK57" s="1116"/>
      <c r="CGL57" s="1116"/>
      <c r="CGM57" s="1116"/>
      <c r="CGN57" s="1116"/>
      <c r="CGO57" s="1116"/>
      <c r="CGP57" s="1116"/>
      <c r="CGQ57" s="1116"/>
      <c r="CGR57" s="1116"/>
      <c r="CGS57" s="1116"/>
      <c r="CGT57" s="1116"/>
      <c r="CGU57" s="1116"/>
      <c r="CGV57" s="1116"/>
      <c r="CGW57" s="1116"/>
      <c r="CGX57" s="1116"/>
      <c r="CGY57" s="1116"/>
      <c r="CGZ57" s="1116"/>
      <c r="CHA57" s="1116"/>
      <c r="CHB57" s="1116"/>
      <c r="CHC57" s="1116"/>
      <c r="CHD57" s="1116"/>
      <c r="CHE57" s="1116"/>
      <c r="CHF57" s="1116"/>
      <c r="CHG57" s="1116"/>
      <c r="CHH57" s="1116"/>
      <c r="CHI57" s="1116"/>
      <c r="CHJ57" s="1116"/>
      <c r="CHK57" s="1116"/>
      <c r="CHL57" s="1116"/>
      <c r="CHM57" s="1116"/>
      <c r="CHN57" s="1116"/>
      <c r="CHO57" s="1116"/>
      <c r="CHP57" s="1116"/>
      <c r="CHQ57" s="1116"/>
      <c r="CHR57" s="1116"/>
      <c r="CHS57" s="1116"/>
      <c r="CHT57" s="1116"/>
      <c r="CHU57" s="1116"/>
      <c r="CHV57" s="1116"/>
      <c r="CHW57" s="1116"/>
      <c r="CHX57" s="1116"/>
      <c r="CHY57" s="1116"/>
      <c r="CHZ57" s="1116"/>
      <c r="CIA57" s="1116"/>
      <c r="CIB57" s="1116"/>
      <c r="CIC57" s="1116"/>
      <c r="CID57" s="1116"/>
      <c r="CIE57" s="1116"/>
      <c r="CIF57" s="1116"/>
      <c r="CIG57" s="1116"/>
      <c r="CIH57" s="1116"/>
      <c r="CII57" s="1116"/>
      <c r="CIJ57" s="1116"/>
      <c r="CIK57" s="1116"/>
      <c r="CIL57" s="1116"/>
      <c r="CIM57" s="1116"/>
      <c r="CIN57" s="1116"/>
      <c r="CIO57" s="1116"/>
      <c r="CIP57" s="1116"/>
      <c r="CIQ57" s="1116"/>
      <c r="CIR57" s="1116"/>
      <c r="CIS57" s="1116"/>
      <c r="CIT57" s="1116"/>
      <c r="CIU57" s="1116"/>
      <c r="CIV57" s="1116"/>
      <c r="CIW57" s="1116"/>
      <c r="CIX57" s="1116"/>
      <c r="CIY57" s="1116"/>
      <c r="CIZ57" s="1116"/>
      <c r="CJA57" s="1116"/>
      <c r="CJB57" s="1116"/>
      <c r="CJC57" s="1116"/>
      <c r="CJD57" s="1116"/>
      <c r="CJE57" s="1116"/>
      <c r="CJF57" s="1116"/>
      <c r="CJG57" s="1116"/>
      <c r="CJH57" s="1116"/>
      <c r="CJI57" s="1116"/>
      <c r="CJJ57" s="1116"/>
      <c r="CJK57" s="1116"/>
      <c r="CJL57" s="1116"/>
      <c r="CJM57" s="1116"/>
      <c r="CJN57" s="1116"/>
      <c r="CJO57" s="1116"/>
      <c r="CJP57" s="1116"/>
      <c r="CJQ57" s="1116"/>
      <c r="CJR57" s="1116"/>
      <c r="CJS57" s="1116"/>
      <c r="CJT57" s="1116"/>
      <c r="CJU57" s="1116"/>
      <c r="CJV57" s="1116"/>
      <c r="CJW57" s="1116"/>
      <c r="CJX57" s="1116"/>
      <c r="CJY57" s="1116"/>
      <c r="CJZ57" s="1116"/>
      <c r="CKA57" s="1116"/>
      <c r="CKB57" s="1116"/>
      <c r="CKC57" s="1116"/>
      <c r="CKD57" s="1116"/>
      <c r="CKE57" s="1116"/>
      <c r="CKF57" s="1116"/>
      <c r="CKG57" s="1116"/>
      <c r="CKH57" s="1116"/>
      <c r="CKI57" s="1116"/>
      <c r="CKJ57" s="1116"/>
      <c r="CKK57" s="1116"/>
      <c r="CKL57" s="1116"/>
      <c r="CKM57" s="1116"/>
      <c r="CKN57" s="1116"/>
      <c r="CKO57" s="1116"/>
      <c r="CKP57" s="1116"/>
      <c r="CKQ57" s="1116"/>
      <c r="CKR57" s="1116"/>
      <c r="CKS57" s="1116"/>
      <c r="CKT57" s="1116"/>
      <c r="CKU57" s="1116"/>
      <c r="CKV57" s="1116"/>
      <c r="CKW57" s="1116"/>
      <c r="CKX57" s="1116"/>
      <c r="CKY57" s="1116"/>
      <c r="CKZ57" s="1116"/>
      <c r="CLA57" s="1116"/>
      <c r="CLB57" s="1116"/>
      <c r="CLC57" s="1116"/>
      <c r="CLD57" s="1116"/>
      <c r="CLE57" s="1116"/>
      <c r="CLF57" s="1116"/>
      <c r="CLG57" s="1116"/>
      <c r="CLH57" s="1116"/>
      <c r="CLI57" s="1116"/>
      <c r="CLJ57" s="1116"/>
      <c r="CLK57" s="1116"/>
      <c r="CLL57" s="1116"/>
      <c r="CLM57" s="1116"/>
      <c r="CLN57" s="1116"/>
      <c r="CLO57" s="1116"/>
      <c r="CLP57" s="1116"/>
      <c r="CLQ57" s="1116"/>
      <c r="CLR57" s="1116"/>
      <c r="CLS57" s="1116"/>
      <c r="CLT57" s="1116"/>
      <c r="CLU57" s="1116"/>
      <c r="CLV57" s="1116"/>
      <c r="CLW57" s="1116"/>
      <c r="CLX57" s="1116"/>
      <c r="CLY57" s="1116"/>
      <c r="CLZ57" s="1116"/>
      <c r="CMA57" s="1116"/>
      <c r="CMB57" s="1116"/>
      <c r="CMC57" s="1116"/>
      <c r="CMD57" s="1116"/>
      <c r="CME57" s="1116"/>
      <c r="CMF57" s="1116"/>
      <c r="CMG57" s="1116"/>
      <c r="CMH57" s="1116"/>
      <c r="CMI57" s="1116"/>
      <c r="CMJ57" s="1116"/>
      <c r="CMK57" s="1116"/>
      <c r="CML57" s="1116"/>
      <c r="CMM57" s="1116"/>
      <c r="CMN57" s="1116"/>
      <c r="CMO57" s="1116"/>
      <c r="CMP57" s="1116"/>
      <c r="CMQ57" s="1116"/>
      <c r="CMR57" s="1116"/>
      <c r="CMS57" s="1116"/>
      <c r="CMT57" s="1116"/>
      <c r="CMU57" s="1116"/>
      <c r="CMV57" s="1116"/>
      <c r="CMW57" s="1116"/>
      <c r="CMX57" s="1116"/>
      <c r="CMY57" s="1116"/>
      <c r="CMZ57" s="1116"/>
      <c r="CNA57" s="1116"/>
      <c r="CNB57" s="1116"/>
      <c r="CNC57" s="1116"/>
      <c r="CND57" s="1116"/>
      <c r="CNE57" s="1116"/>
      <c r="CNF57" s="1116"/>
      <c r="CNG57" s="1116"/>
      <c r="CNH57" s="1116"/>
      <c r="CNI57" s="1116"/>
      <c r="CNJ57" s="1116"/>
      <c r="CNK57" s="1116"/>
      <c r="CNL57" s="1116"/>
      <c r="CNM57" s="1116"/>
      <c r="CNN57" s="1116"/>
      <c r="CNO57" s="1116"/>
      <c r="CNP57" s="1116"/>
      <c r="CNQ57" s="1116"/>
      <c r="CNR57" s="1116"/>
      <c r="CNS57" s="1116"/>
      <c r="CNT57" s="1116"/>
      <c r="CNU57" s="1116"/>
      <c r="CNV57" s="1116"/>
      <c r="CNW57" s="1116"/>
      <c r="CNX57" s="1116"/>
      <c r="CNY57" s="1116"/>
      <c r="CNZ57" s="1116"/>
      <c r="COA57" s="1116"/>
      <c r="COB57" s="1116"/>
      <c r="COC57" s="1116"/>
      <c r="COD57" s="1116"/>
      <c r="COE57" s="1116"/>
      <c r="COF57" s="1116"/>
      <c r="COG57" s="1116"/>
      <c r="COH57" s="1116"/>
      <c r="COI57" s="1116"/>
      <c r="COJ57" s="1116"/>
      <c r="COK57" s="1116"/>
      <c r="COL57" s="1116"/>
      <c r="COM57" s="1116"/>
      <c r="CON57" s="1116"/>
      <c r="COO57" s="1116"/>
      <c r="COP57" s="1116"/>
      <c r="COQ57" s="1116"/>
      <c r="COR57" s="1116"/>
      <c r="COS57" s="1116"/>
      <c r="COT57" s="1116"/>
      <c r="COU57" s="1116"/>
      <c r="COV57" s="1116"/>
      <c r="COW57" s="1116"/>
      <c r="COX57" s="1116"/>
      <c r="COY57" s="1116"/>
      <c r="COZ57" s="1116"/>
      <c r="CPA57" s="1116"/>
      <c r="CPB57" s="1116"/>
      <c r="CPC57" s="1116"/>
      <c r="CPD57" s="1116"/>
      <c r="CPE57" s="1116"/>
      <c r="CPF57" s="1116"/>
      <c r="CPG57" s="1116"/>
      <c r="CPH57" s="1116"/>
      <c r="CPI57" s="1116"/>
      <c r="CPJ57" s="1116"/>
      <c r="CPK57" s="1116"/>
      <c r="CPL57" s="1116"/>
      <c r="CPM57" s="1116"/>
      <c r="CPN57" s="1116"/>
      <c r="CPO57" s="1116"/>
      <c r="CPP57" s="1116"/>
      <c r="CPQ57" s="1116"/>
      <c r="CPR57" s="1116"/>
      <c r="CPS57" s="1116"/>
      <c r="CPT57" s="1116"/>
      <c r="CPU57" s="1116"/>
      <c r="CPV57" s="1116"/>
      <c r="CPW57" s="1116"/>
      <c r="CPX57" s="1116"/>
      <c r="CPY57" s="1116"/>
      <c r="CPZ57" s="1116"/>
      <c r="CQA57" s="1116"/>
      <c r="CQB57" s="1116"/>
      <c r="CQC57" s="1116"/>
      <c r="CQD57" s="1116"/>
      <c r="CQE57" s="1116"/>
      <c r="CQF57" s="1116"/>
      <c r="CQG57" s="1116"/>
      <c r="CQH57" s="1116"/>
      <c r="CQI57" s="1116"/>
      <c r="CQJ57" s="1116"/>
      <c r="CQK57" s="1116"/>
      <c r="CQL57" s="1116"/>
      <c r="CQM57" s="1116"/>
      <c r="CQN57" s="1116"/>
      <c r="CQO57" s="1116"/>
      <c r="CQP57" s="1116"/>
      <c r="CQQ57" s="1116"/>
      <c r="CQR57" s="1116"/>
      <c r="CQS57" s="1116"/>
      <c r="CQT57" s="1116"/>
      <c r="CQU57" s="1116"/>
      <c r="CQV57" s="1116"/>
      <c r="CQW57" s="1116"/>
      <c r="CQX57" s="1116"/>
      <c r="CQY57" s="1116"/>
      <c r="CQZ57" s="1116"/>
      <c r="CRA57" s="1116"/>
      <c r="CRB57" s="1116"/>
      <c r="CRC57" s="1116"/>
      <c r="CRD57" s="1116"/>
      <c r="CRE57" s="1116"/>
      <c r="CRF57" s="1116"/>
      <c r="CRG57" s="1116"/>
      <c r="CRH57" s="1116"/>
      <c r="CRI57" s="1116"/>
      <c r="CRJ57" s="1116"/>
      <c r="CRK57" s="1116"/>
      <c r="CRL57" s="1116"/>
      <c r="CRM57" s="1116"/>
      <c r="CRN57" s="1116"/>
      <c r="CRO57" s="1116"/>
      <c r="CRP57" s="1116"/>
      <c r="CRQ57" s="1116"/>
      <c r="CRR57" s="1116"/>
      <c r="CRS57" s="1116"/>
      <c r="CRT57" s="1116"/>
      <c r="CRU57" s="1116"/>
      <c r="CRV57" s="1116"/>
      <c r="CRW57" s="1116"/>
      <c r="CRX57" s="1116"/>
      <c r="CRY57" s="1116"/>
      <c r="CRZ57" s="1116"/>
      <c r="CSA57" s="1116"/>
      <c r="CSB57" s="1116"/>
      <c r="CSC57" s="1116"/>
      <c r="CSD57" s="1116"/>
      <c r="CSE57" s="1116"/>
      <c r="CSF57" s="1116"/>
      <c r="CSG57" s="1116"/>
      <c r="CSH57" s="1116"/>
      <c r="CSI57" s="1116"/>
      <c r="CSJ57" s="1116"/>
      <c r="CSK57" s="1116"/>
      <c r="CSL57" s="1116"/>
      <c r="CSM57" s="1116"/>
      <c r="CSN57" s="1116"/>
      <c r="CSO57" s="1116"/>
      <c r="CSP57" s="1116"/>
      <c r="CSQ57" s="1116"/>
      <c r="CSR57" s="1116"/>
      <c r="CSS57" s="1116"/>
      <c r="CST57" s="1116"/>
      <c r="CSU57" s="1116"/>
      <c r="CSV57" s="1116"/>
      <c r="CSW57" s="1116"/>
      <c r="CSX57" s="1116"/>
      <c r="CSY57" s="1116"/>
      <c r="CSZ57" s="1116"/>
      <c r="CTA57" s="1116"/>
      <c r="CTB57" s="1116"/>
      <c r="CTC57" s="1116"/>
      <c r="CTD57" s="1116"/>
      <c r="CTE57" s="1116"/>
      <c r="CTF57" s="1116"/>
      <c r="CTG57" s="1116"/>
      <c r="CTH57" s="1116"/>
      <c r="CTI57" s="1116"/>
      <c r="CTJ57" s="1116"/>
      <c r="CTK57" s="1116"/>
      <c r="CTL57" s="1116"/>
      <c r="CTM57" s="1116"/>
      <c r="CTN57" s="1116"/>
      <c r="CTO57" s="1116"/>
      <c r="CTP57" s="1116"/>
      <c r="CTQ57" s="1116"/>
      <c r="CTR57" s="1116"/>
      <c r="CTS57" s="1116"/>
      <c r="CTT57" s="1116"/>
      <c r="CTU57" s="1116"/>
      <c r="CTV57" s="1116"/>
      <c r="CTW57" s="1116"/>
      <c r="CTX57" s="1116"/>
      <c r="CTY57" s="1116"/>
      <c r="CTZ57" s="1116"/>
      <c r="CUA57" s="1116"/>
      <c r="CUB57" s="1116"/>
      <c r="CUC57" s="1116"/>
      <c r="CUD57" s="1116"/>
      <c r="CUE57" s="1116"/>
      <c r="CUF57" s="1116"/>
      <c r="CUG57" s="1116"/>
      <c r="CUH57" s="1116"/>
      <c r="CUI57" s="1116"/>
      <c r="CUJ57" s="1116"/>
      <c r="CUK57" s="1116"/>
      <c r="CUL57" s="1116"/>
      <c r="CUM57" s="1116"/>
      <c r="CUN57" s="1116"/>
      <c r="CUO57" s="1116"/>
      <c r="CUP57" s="1116"/>
      <c r="CUQ57" s="1116"/>
      <c r="CUR57" s="1116"/>
      <c r="CUS57" s="1116"/>
      <c r="CUT57" s="1116"/>
      <c r="CUU57" s="1116"/>
      <c r="CUV57" s="1116"/>
      <c r="CUW57" s="1116"/>
      <c r="CUX57" s="1116"/>
      <c r="CUY57" s="1116"/>
      <c r="CUZ57" s="1116"/>
      <c r="CVA57" s="1116"/>
      <c r="CVB57" s="1116"/>
      <c r="CVC57" s="1116"/>
      <c r="CVD57" s="1116"/>
      <c r="CVE57" s="1116"/>
      <c r="CVF57" s="1116"/>
      <c r="CVG57" s="1116"/>
      <c r="CVH57" s="1116"/>
      <c r="CVI57" s="1116"/>
      <c r="CVJ57" s="1116"/>
      <c r="CVK57" s="1116"/>
      <c r="CVL57" s="1116"/>
      <c r="CVM57" s="1116"/>
      <c r="CVN57" s="1116"/>
      <c r="CVO57" s="1116"/>
      <c r="CVP57" s="1116"/>
      <c r="CVQ57" s="1116"/>
      <c r="CVR57" s="1116"/>
      <c r="CVS57" s="1116"/>
      <c r="CVT57" s="1116"/>
      <c r="CVU57" s="1116"/>
      <c r="CVV57" s="1116"/>
      <c r="CVW57" s="1116"/>
      <c r="CVX57" s="1116"/>
      <c r="CVY57" s="1116"/>
      <c r="CVZ57" s="1116"/>
      <c r="CWA57" s="1116"/>
      <c r="CWB57" s="1116"/>
      <c r="CWC57" s="1116"/>
      <c r="CWD57" s="1116"/>
      <c r="CWE57" s="1116"/>
      <c r="CWF57" s="1116"/>
      <c r="CWG57" s="1116"/>
      <c r="CWH57" s="1116"/>
      <c r="CWI57" s="1116"/>
      <c r="CWJ57" s="1116"/>
      <c r="CWK57" s="1116"/>
      <c r="CWL57" s="1116"/>
      <c r="CWM57" s="1116"/>
      <c r="CWN57" s="1116"/>
      <c r="CWO57" s="1116"/>
      <c r="CWP57" s="1116"/>
      <c r="CWQ57" s="1116"/>
      <c r="CWR57" s="1116"/>
      <c r="CWS57" s="1116"/>
      <c r="CWT57" s="1116"/>
      <c r="CWU57" s="1116"/>
      <c r="CWV57" s="1116"/>
      <c r="CWW57" s="1116"/>
      <c r="CWX57" s="1116"/>
      <c r="CWY57" s="1116"/>
      <c r="CWZ57" s="1116"/>
      <c r="CXA57" s="1116"/>
      <c r="CXB57" s="1116"/>
      <c r="CXC57" s="1116"/>
      <c r="CXD57" s="1116"/>
      <c r="CXE57" s="1116"/>
      <c r="CXF57" s="1116"/>
      <c r="CXG57" s="1116"/>
      <c r="CXH57" s="1116"/>
      <c r="CXI57" s="1116"/>
      <c r="CXJ57" s="1116"/>
      <c r="CXK57" s="1116"/>
      <c r="CXL57" s="1116"/>
      <c r="CXM57" s="1116"/>
      <c r="CXN57" s="1116"/>
      <c r="CXO57" s="1116"/>
      <c r="CXP57" s="1116"/>
      <c r="CXQ57" s="1116"/>
      <c r="CXR57" s="1116"/>
      <c r="CXS57" s="1116"/>
      <c r="CXT57" s="1116"/>
      <c r="CXU57" s="1116"/>
      <c r="CXV57" s="1116"/>
      <c r="CXW57" s="1116"/>
      <c r="CXX57" s="1116"/>
      <c r="CXY57" s="1116"/>
      <c r="CXZ57" s="1116"/>
      <c r="CYA57" s="1116"/>
      <c r="CYB57" s="1116"/>
      <c r="CYC57" s="1116"/>
      <c r="CYD57" s="1116"/>
      <c r="CYE57" s="1116"/>
      <c r="CYF57" s="1116"/>
      <c r="CYG57" s="1116"/>
      <c r="CYH57" s="1116"/>
      <c r="CYI57" s="1116"/>
      <c r="CYJ57" s="1116"/>
      <c r="CYK57" s="1116"/>
      <c r="CYL57" s="1116"/>
      <c r="CYM57" s="1116"/>
      <c r="CYN57" s="1116"/>
      <c r="CYO57" s="1116"/>
      <c r="CYP57" s="1116"/>
      <c r="CYQ57" s="1116"/>
      <c r="CYR57" s="1116"/>
      <c r="CYS57" s="1116"/>
      <c r="CYT57" s="1116"/>
      <c r="CYU57" s="1116"/>
      <c r="CYV57" s="1116"/>
      <c r="CYW57" s="1116"/>
      <c r="CYX57" s="1116"/>
      <c r="CYY57" s="1116"/>
      <c r="CYZ57" s="1116"/>
      <c r="CZA57" s="1116"/>
      <c r="CZB57" s="1116"/>
      <c r="CZC57" s="1116"/>
      <c r="CZD57" s="1116"/>
      <c r="CZE57" s="1116"/>
      <c r="CZF57" s="1116"/>
      <c r="CZG57" s="1116"/>
      <c r="CZH57" s="1116"/>
      <c r="CZI57" s="1116"/>
      <c r="CZJ57" s="1116"/>
      <c r="CZK57" s="1116"/>
      <c r="CZL57" s="1116"/>
      <c r="CZM57" s="1116"/>
      <c r="CZN57" s="1116"/>
      <c r="CZO57" s="1116"/>
      <c r="CZP57" s="1116"/>
      <c r="CZQ57" s="1116"/>
      <c r="CZR57" s="1116"/>
      <c r="CZS57" s="1116"/>
      <c r="CZT57" s="1116"/>
      <c r="CZU57" s="1116"/>
      <c r="CZV57" s="1116"/>
      <c r="CZW57" s="1116"/>
      <c r="CZX57" s="1116"/>
      <c r="CZY57" s="1116"/>
      <c r="CZZ57" s="1116"/>
      <c r="DAA57" s="1116"/>
      <c r="DAB57" s="1116"/>
      <c r="DAC57" s="1116"/>
      <c r="DAD57" s="1116"/>
      <c r="DAE57" s="1116"/>
      <c r="DAF57" s="1116"/>
      <c r="DAG57" s="1116"/>
      <c r="DAH57" s="1116"/>
      <c r="DAI57" s="1116"/>
      <c r="DAJ57" s="1116"/>
      <c r="DAK57" s="1116"/>
      <c r="DAL57" s="1116"/>
      <c r="DAM57" s="1116"/>
      <c r="DAN57" s="1116"/>
      <c r="DAO57" s="1116"/>
      <c r="DAP57" s="1116"/>
      <c r="DAQ57" s="1116"/>
      <c r="DAR57" s="1116"/>
      <c r="DAS57" s="1116"/>
      <c r="DAT57" s="1116"/>
      <c r="DAU57" s="1116"/>
      <c r="DAV57" s="1116"/>
      <c r="DAW57" s="1116"/>
      <c r="DAX57" s="1116"/>
      <c r="DAY57" s="1116"/>
      <c r="DAZ57" s="1116"/>
      <c r="DBA57" s="1116"/>
      <c r="DBB57" s="1116"/>
      <c r="DBC57" s="1116"/>
      <c r="DBD57" s="1116"/>
      <c r="DBE57" s="1116"/>
      <c r="DBF57" s="1116"/>
      <c r="DBG57" s="1116"/>
      <c r="DBH57" s="1116"/>
      <c r="DBI57" s="1116"/>
      <c r="DBJ57" s="1116"/>
      <c r="DBK57" s="1116"/>
      <c r="DBL57" s="1116"/>
      <c r="DBM57" s="1116"/>
      <c r="DBN57" s="1116"/>
      <c r="DBO57" s="1116"/>
      <c r="DBP57" s="1116"/>
      <c r="DBQ57" s="1116"/>
      <c r="DBR57" s="1116"/>
      <c r="DBS57" s="1116"/>
      <c r="DBT57" s="1116"/>
      <c r="DBU57" s="1116"/>
      <c r="DBV57" s="1116"/>
      <c r="DBW57" s="1116"/>
      <c r="DBX57" s="1116"/>
      <c r="DBY57" s="1116"/>
      <c r="DBZ57" s="1116"/>
      <c r="DCA57" s="1116"/>
      <c r="DCB57" s="1116"/>
      <c r="DCC57" s="1116"/>
      <c r="DCD57" s="1116"/>
      <c r="DCE57" s="1116"/>
      <c r="DCF57" s="1116"/>
      <c r="DCG57" s="1116"/>
      <c r="DCH57" s="1116"/>
      <c r="DCI57" s="1116"/>
      <c r="DCJ57" s="1116"/>
      <c r="DCK57" s="1116"/>
      <c r="DCL57" s="1116"/>
      <c r="DCM57" s="1116"/>
      <c r="DCN57" s="1116"/>
      <c r="DCO57" s="1116"/>
      <c r="DCP57" s="1116"/>
      <c r="DCQ57" s="1116"/>
      <c r="DCR57" s="1116"/>
      <c r="DCS57" s="1116"/>
      <c r="DCT57" s="1116"/>
      <c r="DCU57" s="1116"/>
      <c r="DCV57" s="1116"/>
      <c r="DCW57" s="1116"/>
      <c r="DCX57" s="1116"/>
      <c r="DCY57" s="1116"/>
      <c r="DCZ57" s="1116"/>
      <c r="DDA57" s="1116"/>
      <c r="DDB57" s="1116"/>
      <c r="DDC57" s="1116"/>
      <c r="DDD57" s="1116"/>
      <c r="DDE57" s="1116"/>
      <c r="DDF57" s="1116"/>
      <c r="DDG57" s="1116"/>
      <c r="DDH57" s="1116"/>
      <c r="DDI57" s="1116"/>
      <c r="DDJ57" s="1116"/>
      <c r="DDK57" s="1116"/>
      <c r="DDL57" s="1116"/>
      <c r="DDM57" s="1116"/>
      <c r="DDN57" s="1116"/>
      <c r="DDO57" s="1116"/>
      <c r="DDP57" s="1116"/>
      <c r="DDQ57" s="1116"/>
      <c r="DDR57" s="1116"/>
      <c r="DDS57" s="1116"/>
      <c r="DDT57" s="1116"/>
      <c r="DDU57" s="1116"/>
      <c r="DDV57" s="1116"/>
      <c r="DDW57" s="1116"/>
      <c r="DDX57" s="1116"/>
      <c r="DDY57" s="1116"/>
      <c r="DDZ57" s="1116"/>
      <c r="DEA57" s="1116"/>
      <c r="DEB57" s="1116"/>
      <c r="DEC57" s="1116"/>
      <c r="DED57" s="1116"/>
      <c r="DEE57" s="1116"/>
      <c r="DEF57" s="1116"/>
      <c r="DEG57" s="1116"/>
      <c r="DEH57" s="1116"/>
      <c r="DEI57" s="1116"/>
      <c r="DEJ57" s="1116"/>
      <c r="DEK57" s="1116"/>
      <c r="DEL57" s="1116"/>
      <c r="DEM57" s="1116"/>
      <c r="DEN57" s="1116"/>
      <c r="DEO57" s="1116"/>
      <c r="DEP57" s="1116"/>
      <c r="DEQ57" s="1116"/>
      <c r="DER57" s="1116"/>
      <c r="DES57" s="1116"/>
      <c r="DET57" s="1116"/>
      <c r="DEU57" s="1116"/>
      <c r="DEV57" s="1116"/>
      <c r="DEW57" s="1116"/>
      <c r="DEX57" s="1116"/>
      <c r="DEY57" s="1116"/>
      <c r="DEZ57" s="1116"/>
      <c r="DFA57" s="1116"/>
      <c r="DFB57" s="1116"/>
      <c r="DFC57" s="1116"/>
      <c r="DFD57" s="1116"/>
      <c r="DFE57" s="1116"/>
      <c r="DFF57" s="1116"/>
      <c r="DFG57" s="1116"/>
      <c r="DFH57" s="1116"/>
      <c r="DFI57" s="1116"/>
      <c r="DFJ57" s="1116"/>
      <c r="DFK57" s="1116"/>
      <c r="DFL57" s="1116"/>
      <c r="DFM57" s="1116"/>
      <c r="DFN57" s="1116"/>
      <c r="DFO57" s="1116"/>
      <c r="DFP57" s="1116"/>
      <c r="DFQ57" s="1116"/>
      <c r="DFR57" s="1116"/>
      <c r="DFS57" s="1116"/>
      <c r="DFT57" s="1116"/>
      <c r="DFU57" s="1116"/>
      <c r="DFV57" s="1116"/>
      <c r="DFW57" s="1116"/>
      <c r="DFX57" s="1116"/>
      <c r="DFY57" s="1116"/>
      <c r="DFZ57" s="1116"/>
      <c r="DGA57" s="1116"/>
      <c r="DGB57" s="1116"/>
      <c r="DGC57" s="1116"/>
      <c r="DGD57" s="1116"/>
      <c r="DGE57" s="1116"/>
      <c r="DGF57" s="1116"/>
      <c r="DGG57" s="1116"/>
      <c r="DGH57" s="1116"/>
      <c r="DGI57" s="1116"/>
      <c r="DGJ57" s="1116"/>
      <c r="DGK57" s="1116"/>
      <c r="DGL57" s="1116"/>
      <c r="DGM57" s="1116"/>
      <c r="DGN57" s="1116"/>
      <c r="DGO57" s="1116"/>
      <c r="DGP57" s="1116"/>
      <c r="DGQ57" s="1116"/>
      <c r="DGR57" s="1116"/>
      <c r="DGS57" s="1116"/>
      <c r="DGT57" s="1116"/>
      <c r="DGU57" s="1116"/>
      <c r="DGV57" s="1116"/>
      <c r="DGW57" s="1116"/>
      <c r="DGX57" s="1116"/>
      <c r="DGY57" s="1116"/>
      <c r="DGZ57" s="1116"/>
      <c r="DHA57" s="1116"/>
      <c r="DHB57" s="1116"/>
      <c r="DHC57" s="1116"/>
      <c r="DHD57" s="1116"/>
      <c r="DHE57" s="1116"/>
      <c r="DHF57" s="1116"/>
      <c r="DHG57" s="1116"/>
      <c r="DHH57" s="1116"/>
      <c r="DHI57" s="1116"/>
      <c r="DHJ57" s="1116"/>
      <c r="DHK57" s="1116"/>
      <c r="DHL57" s="1116"/>
      <c r="DHM57" s="1116"/>
      <c r="DHN57" s="1116"/>
      <c r="DHO57" s="1116"/>
      <c r="DHP57" s="1116"/>
      <c r="DHQ57" s="1116"/>
      <c r="DHR57" s="1116"/>
      <c r="DHS57" s="1116"/>
      <c r="DHT57" s="1116"/>
      <c r="DHU57" s="1116"/>
      <c r="DHV57" s="1116"/>
      <c r="DHW57" s="1116"/>
      <c r="DHX57" s="1116"/>
      <c r="DHY57" s="1116"/>
      <c r="DHZ57" s="1116"/>
      <c r="DIA57" s="1116"/>
      <c r="DIB57" s="1116"/>
      <c r="DIC57" s="1116"/>
      <c r="DID57" s="1116"/>
      <c r="DIE57" s="1116"/>
      <c r="DIF57" s="1116"/>
      <c r="DIG57" s="1116"/>
      <c r="DIH57" s="1116"/>
      <c r="DII57" s="1116"/>
      <c r="DIJ57" s="1116"/>
      <c r="DIK57" s="1116"/>
      <c r="DIL57" s="1116"/>
      <c r="DIM57" s="1116"/>
      <c r="DIN57" s="1116"/>
      <c r="DIO57" s="1116"/>
      <c r="DIP57" s="1116"/>
      <c r="DIQ57" s="1116"/>
      <c r="DIR57" s="1116"/>
      <c r="DIS57" s="1116"/>
      <c r="DIT57" s="1116"/>
      <c r="DIU57" s="1116"/>
      <c r="DIV57" s="1116"/>
      <c r="DIW57" s="1116"/>
      <c r="DIX57" s="1116"/>
      <c r="DIY57" s="1116"/>
      <c r="DIZ57" s="1116"/>
      <c r="DJA57" s="1116"/>
      <c r="DJB57" s="1116"/>
      <c r="DJC57" s="1116"/>
      <c r="DJD57" s="1116"/>
      <c r="DJE57" s="1116"/>
      <c r="DJF57" s="1116"/>
      <c r="DJG57" s="1116"/>
      <c r="DJH57" s="1116"/>
      <c r="DJI57" s="1116"/>
      <c r="DJJ57" s="1116"/>
      <c r="DJK57" s="1116"/>
      <c r="DJL57" s="1116"/>
      <c r="DJM57" s="1116"/>
      <c r="DJN57" s="1116"/>
      <c r="DJO57" s="1116"/>
      <c r="DJP57" s="1116"/>
      <c r="DJQ57" s="1116"/>
      <c r="DJR57" s="1116"/>
      <c r="DJS57" s="1116"/>
      <c r="DJT57" s="1116"/>
      <c r="DJU57" s="1116"/>
      <c r="DJV57" s="1116"/>
      <c r="DJW57" s="1116"/>
      <c r="DJX57" s="1116"/>
      <c r="DJY57" s="1116"/>
      <c r="DJZ57" s="1116"/>
      <c r="DKA57" s="1116"/>
      <c r="DKB57" s="1116"/>
      <c r="DKC57" s="1116"/>
      <c r="DKD57" s="1116"/>
      <c r="DKE57" s="1116"/>
      <c r="DKF57" s="1116"/>
      <c r="DKG57" s="1116"/>
      <c r="DKH57" s="1116"/>
      <c r="DKI57" s="1116"/>
      <c r="DKJ57" s="1116"/>
      <c r="DKK57" s="1116"/>
      <c r="DKL57" s="1116"/>
      <c r="DKM57" s="1116"/>
      <c r="DKN57" s="1116"/>
      <c r="DKO57" s="1116"/>
      <c r="DKP57" s="1116"/>
      <c r="DKQ57" s="1116"/>
      <c r="DKR57" s="1116"/>
      <c r="DKS57" s="1116"/>
      <c r="DKT57" s="1116"/>
      <c r="DKU57" s="1116"/>
      <c r="DKV57" s="1116"/>
      <c r="DKW57" s="1116"/>
      <c r="DKX57" s="1116"/>
      <c r="DKY57" s="1116"/>
      <c r="DKZ57" s="1116"/>
      <c r="DLA57" s="1116"/>
      <c r="DLB57" s="1116"/>
      <c r="DLC57" s="1116"/>
      <c r="DLD57" s="1116"/>
      <c r="DLE57" s="1116"/>
      <c r="DLF57" s="1116"/>
      <c r="DLG57" s="1116"/>
      <c r="DLH57" s="1116"/>
      <c r="DLI57" s="1116"/>
      <c r="DLJ57" s="1116"/>
      <c r="DLK57" s="1116"/>
      <c r="DLL57" s="1116"/>
      <c r="DLM57" s="1116"/>
      <c r="DLN57" s="1116"/>
      <c r="DLO57" s="1116"/>
      <c r="DLP57" s="1116"/>
      <c r="DLQ57" s="1116"/>
      <c r="DLR57" s="1116"/>
      <c r="DLS57" s="1116"/>
      <c r="DLT57" s="1116"/>
      <c r="DLU57" s="1116"/>
      <c r="DLV57" s="1116"/>
      <c r="DLW57" s="1116"/>
      <c r="DLX57" s="1116"/>
      <c r="DLY57" s="1116"/>
      <c r="DLZ57" s="1116"/>
      <c r="DMA57" s="1116"/>
      <c r="DMB57" s="1116"/>
      <c r="DMC57" s="1116"/>
      <c r="DMD57" s="1116"/>
      <c r="DME57" s="1116"/>
      <c r="DMF57" s="1116"/>
      <c r="DMG57" s="1116"/>
      <c r="DMH57" s="1116"/>
      <c r="DMI57" s="1116"/>
      <c r="DMJ57" s="1116"/>
      <c r="DMK57" s="1116"/>
      <c r="DML57" s="1116"/>
      <c r="DMM57" s="1116"/>
      <c r="DMN57" s="1116"/>
      <c r="DMO57" s="1116"/>
      <c r="DMP57" s="1116"/>
      <c r="DMQ57" s="1116"/>
      <c r="DMR57" s="1116"/>
      <c r="DMS57" s="1116"/>
      <c r="DMT57" s="1116"/>
      <c r="DMU57" s="1116"/>
      <c r="DMV57" s="1116"/>
      <c r="DMW57" s="1116"/>
      <c r="DMX57" s="1116"/>
      <c r="DMY57" s="1116"/>
      <c r="DMZ57" s="1116"/>
      <c r="DNA57" s="1116"/>
      <c r="DNB57" s="1116"/>
      <c r="DNC57" s="1116"/>
      <c r="DND57" s="1116"/>
      <c r="DNE57" s="1116"/>
      <c r="DNF57" s="1116"/>
      <c r="DNG57" s="1116"/>
      <c r="DNH57" s="1116"/>
      <c r="DNI57" s="1116"/>
      <c r="DNJ57" s="1116"/>
      <c r="DNK57" s="1116"/>
      <c r="DNL57" s="1116"/>
      <c r="DNM57" s="1116"/>
      <c r="DNN57" s="1116"/>
      <c r="DNO57" s="1116"/>
      <c r="DNP57" s="1116"/>
      <c r="DNQ57" s="1116"/>
      <c r="DNR57" s="1116"/>
      <c r="DNS57" s="1116"/>
      <c r="DNT57" s="1116"/>
      <c r="DNU57" s="1116"/>
      <c r="DNV57" s="1116"/>
      <c r="DNW57" s="1116"/>
      <c r="DNX57" s="1116"/>
      <c r="DNY57" s="1116"/>
      <c r="DNZ57" s="1116"/>
      <c r="DOA57" s="1116"/>
      <c r="DOB57" s="1116"/>
      <c r="DOC57" s="1116"/>
      <c r="DOD57" s="1116"/>
      <c r="DOE57" s="1116"/>
      <c r="DOF57" s="1116"/>
      <c r="DOG57" s="1116"/>
      <c r="DOH57" s="1116"/>
      <c r="DOI57" s="1116"/>
      <c r="DOJ57" s="1116"/>
      <c r="DOK57" s="1116"/>
      <c r="DOL57" s="1116"/>
      <c r="DOM57" s="1116"/>
      <c r="DON57" s="1116"/>
      <c r="DOO57" s="1116"/>
      <c r="DOP57" s="1116"/>
      <c r="DOQ57" s="1116"/>
      <c r="DOR57" s="1116"/>
      <c r="DOS57" s="1116"/>
      <c r="DOT57" s="1116"/>
      <c r="DOU57" s="1116"/>
      <c r="DOV57" s="1116"/>
      <c r="DOW57" s="1116"/>
      <c r="DOX57" s="1116"/>
      <c r="DOY57" s="1116"/>
      <c r="DOZ57" s="1116"/>
      <c r="DPA57" s="1116"/>
      <c r="DPB57" s="1116"/>
      <c r="DPC57" s="1116"/>
      <c r="DPD57" s="1116"/>
      <c r="DPE57" s="1116"/>
      <c r="DPF57" s="1116"/>
      <c r="DPG57" s="1116"/>
      <c r="DPH57" s="1116"/>
      <c r="DPI57" s="1116"/>
      <c r="DPJ57" s="1116"/>
      <c r="DPK57" s="1116"/>
      <c r="DPL57" s="1116"/>
      <c r="DPM57" s="1116"/>
      <c r="DPN57" s="1116"/>
      <c r="DPO57" s="1116"/>
      <c r="DPP57" s="1116"/>
      <c r="DPQ57" s="1116"/>
      <c r="DPR57" s="1116"/>
      <c r="DPS57" s="1116"/>
      <c r="DPT57" s="1116"/>
      <c r="DPU57" s="1116"/>
      <c r="DPV57" s="1116"/>
      <c r="DPW57" s="1116"/>
      <c r="DPX57" s="1116"/>
      <c r="DPY57" s="1116"/>
      <c r="DPZ57" s="1116"/>
      <c r="DQA57" s="1116"/>
      <c r="DQB57" s="1116"/>
      <c r="DQC57" s="1116"/>
      <c r="DQD57" s="1116"/>
      <c r="DQE57" s="1116"/>
      <c r="DQF57" s="1116"/>
      <c r="DQG57" s="1116"/>
      <c r="DQH57" s="1116"/>
      <c r="DQI57" s="1116"/>
      <c r="DQJ57" s="1116"/>
      <c r="DQK57" s="1116"/>
      <c r="DQL57" s="1116"/>
      <c r="DQM57" s="1116"/>
      <c r="DQN57" s="1116"/>
      <c r="DQO57" s="1116"/>
      <c r="DQP57" s="1116"/>
      <c r="DQQ57" s="1116"/>
      <c r="DQR57" s="1116"/>
      <c r="DQS57" s="1116"/>
      <c r="DQT57" s="1116"/>
      <c r="DQU57" s="1116"/>
      <c r="DQV57" s="1116"/>
      <c r="DQW57" s="1116"/>
      <c r="DQX57" s="1116"/>
      <c r="DQY57" s="1116"/>
      <c r="DQZ57" s="1116"/>
      <c r="DRA57" s="1116"/>
      <c r="DRB57" s="1116"/>
      <c r="DRC57" s="1116"/>
      <c r="DRD57" s="1116"/>
      <c r="DRE57" s="1116"/>
      <c r="DRF57" s="1116"/>
      <c r="DRG57" s="1116"/>
      <c r="DRH57" s="1116"/>
      <c r="DRI57" s="1116"/>
      <c r="DRJ57" s="1116"/>
      <c r="DRK57" s="1116"/>
      <c r="DRL57" s="1116"/>
      <c r="DRM57" s="1116"/>
      <c r="DRN57" s="1116"/>
      <c r="DRO57" s="1116"/>
      <c r="DRP57" s="1116"/>
      <c r="DRQ57" s="1116"/>
      <c r="DRR57" s="1116"/>
      <c r="DRS57" s="1116"/>
      <c r="DRT57" s="1116"/>
      <c r="DRU57" s="1116"/>
      <c r="DRV57" s="1116"/>
      <c r="DRW57" s="1116"/>
      <c r="DRX57" s="1116"/>
      <c r="DRY57" s="1116"/>
      <c r="DRZ57" s="1116"/>
      <c r="DSA57" s="1116"/>
      <c r="DSB57" s="1116"/>
      <c r="DSC57" s="1116"/>
      <c r="DSD57" s="1116"/>
      <c r="DSE57" s="1116"/>
      <c r="DSF57" s="1116"/>
      <c r="DSG57" s="1116"/>
      <c r="DSH57" s="1116"/>
      <c r="DSI57" s="1116"/>
      <c r="DSJ57" s="1116"/>
      <c r="DSK57" s="1116"/>
      <c r="DSL57" s="1116"/>
      <c r="DSM57" s="1116"/>
      <c r="DSN57" s="1116"/>
      <c r="DSO57" s="1116"/>
      <c r="DSP57" s="1116"/>
      <c r="DSQ57" s="1116"/>
      <c r="DSR57" s="1116"/>
      <c r="DSS57" s="1116"/>
      <c r="DST57" s="1116"/>
      <c r="DSU57" s="1116"/>
      <c r="DSV57" s="1116"/>
      <c r="DSW57" s="1116"/>
      <c r="DSX57" s="1116"/>
      <c r="DSY57" s="1116"/>
      <c r="DSZ57" s="1116"/>
      <c r="DTA57" s="1116"/>
      <c r="DTB57" s="1116"/>
      <c r="DTC57" s="1116"/>
      <c r="DTD57" s="1116"/>
      <c r="DTE57" s="1116"/>
      <c r="DTF57" s="1116"/>
      <c r="DTG57" s="1116"/>
      <c r="DTH57" s="1116"/>
      <c r="DTI57" s="1116"/>
      <c r="DTJ57" s="1116"/>
      <c r="DTK57" s="1116"/>
      <c r="DTL57" s="1116"/>
      <c r="DTM57" s="1116"/>
      <c r="DTN57" s="1116"/>
      <c r="DTO57" s="1116"/>
      <c r="DTP57" s="1116"/>
      <c r="DTQ57" s="1116"/>
      <c r="DTR57" s="1116"/>
      <c r="DTS57" s="1116"/>
      <c r="DTT57" s="1116"/>
      <c r="DTU57" s="1116"/>
      <c r="DTV57" s="1116"/>
      <c r="DTW57" s="1116"/>
      <c r="DTX57" s="1116"/>
      <c r="DTY57" s="1116"/>
      <c r="DTZ57" s="1116"/>
      <c r="DUA57" s="1116"/>
      <c r="DUB57" s="1116"/>
      <c r="DUC57" s="1116"/>
      <c r="DUD57" s="1116"/>
      <c r="DUE57" s="1116"/>
      <c r="DUF57" s="1116"/>
      <c r="DUG57" s="1116"/>
      <c r="DUH57" s="1116"/>
      <c r="DUI57" s="1116"/>
      <c r="DUJ57" s="1116"/>
      <c r="DUK57" s="1116"/>
      <c r="DUL57" s="1116"/>
      <c r="DUM57" s="1116"/>
      <c r="DUN57" s="1116"/>
      <c r="DUO57" s="1116"/>
      <c r="DUP57" s="1116"/>
      <c r="DUQ57" s="1116"/>
      <c r="DUR57" s="1116"/>
      <c r="DUS57" s="1116"/>
      <c r="DUT57" s="1116"/>
      <c r="DUU57" s="1116"/>
      <c r="DUV57" s="1116"/>
      <c r="DUW57" s="1116"/>
      <c r="DUX57" s="1116"/>
      <c r="DUY57" s="1116"/>
      <c r="DUZ57" s="1116"/>
      <c r="DVA57" s="1116"/>
      <c r="DVB57" s="1116"/>
      <c r="DVC57" s="1116"/>
      <c r="DVD57" s="1116"/>
      <c r="DVE57" s="1116"/>
      <c r="DVF57" s="1116"/>
      <c r="DVG57" s="1116"/>
      <c r="DVH57" s="1116"/>
      <c r="DVI57" s="1116"/>
      <c r="DVJ57" s="1116"/>
      <c r="DVK57" s="1116"/>
      <c r="DVL57" s="1116"/>
      <c r="DVM57" s="1116"/>
      <c r="DVN57" s="1116"/>
      <c r="DVO57" s="1116"/>
      <c r="DVP57" s="1116"/>
      <c r="DVQ57" s="1116"/>
      <c r="DVR57" s="1116"/>
      <c r="DVS57" s="1116"/>
      <c r="DVT57" s="1116"/>
      <c r="DVU57" s="1116"/>
      <c r="DVV57" s="1116"/>
      <c r="DVW57" s="1116"/>
      <c r="DVX57" s="1116"/>
      <c r="DVY57" s="1116"/>
      <c r="DVZ57" s="1116"/>
      <c r="DWA57" s="1116"/>
      <c r="DWB57" s="1116"/>
      <c r="DWC57" s="1116"/>
      <c r="DWD57" s="1116"/>
      <c r="DWE57" s="1116"/>
      <c r="DWF57" s="1116"/>
      <c r="DWG57" s="1116"/>
      <c r="DWH57" s="1116"/>
      <c r="DWI57" s="1116"/>
      <c r="DWJ57" s="1116"/>
      <c r="DWK57" s="1116"/>
      <c r="DWL57" s="1116"/>
      <c r="DWM57" s="1116"/>
      <c r="DWN57" s="1116"/>
      <c r="DWO57" s="1116"/>
      <c r="DWP57" s="1116"/>
      <c r="DWQ57" s="1116"/>
      <c r="DWR57" s="1116"/>
      <c r="DWS57" s="1116"/>
      <c r="DWT57" s="1116"/>
      <c r="DWU57" s="1116"/>
      <c r="DWV57" s="1116"/>
      <c r="DWW57" s="1116"/>
      <c r="DWX57" s="1116"/>
      <c r="DWY57" s="1116"/>
      <c r="DWZ57" s="1116"/>
      <c r="DXA57" s="1116"/>
      <c r="DXB57" s="1116"/>
      <c r="DXC57" s="1116"/>
      <c r="DXD57" s="1116"/>
      <c r="DXE57" s="1116"/>
      <c r="DXF57" s="1116"/>
      <c r="DXG57" s="1116"/>
      <c r="DXH57" s="1116"/>
      <c r="DXI57" s="1116"/>
      <c r="DXJ57" s="1116"/>
      <c r="DXK57" s="1116"/>
      <c r="DXL57" s="1116"/>
      <c r="DXM57" s="1116"/>
      <c r="DXN57" s="1116"/>
      <c r="DXO57" s="1116"/>
      <c r="DXP57" s="1116"/>
      <c r="DXQ57" s="1116"/>
      <c r="DXR57" s="1116"/>
      <c r="DXS57" s="1116"/>
      <c r="DXT57" s="1116"/>
      <c r="DXU57" s="1116"/>
      <c r="DXV57" s="1116"/>
      <c r="DXW57" s="1116"/>
      <c r="DXX57" s="1116"/>
      <c r="DXY57" s="1116"/>
      <c r="DXZ57" s="1116"/>
      <c r="DYA57" s="1116"/>
      <c r="DYB57" s="1116"/>
      <c r="DYC57" s="1116"/>
      <c r="DYD57" s="1116"/>
      <c r="DYE57" s="1116"/>
      <c r="DYF57" s="1116"/>
      <c r="DYG57" s="1116"/>
      <c r="DYH57" s="1116"/>
      <c r="DYI57" s="1116"/>
      <c r="DYJ57" s="1116"/>
      <c r="DYK57" s="1116"/>
      <c r="DYL57" s="1116"/>
      <c r="DYM57" s="1116"/>
      <c r="DYN57" s="1116"/>
      <c r="DYO57" s="1116"/>
      <c r="DYP57" s="1116"/>
      <c r="DYQ57" s="1116"/>
      <c r="DYR57" s="1116"/>
      <c r="DYS57" s="1116"/>
      <c r="DYT57" s="1116"/>
      <c r="DYU57" s="1116"/>
      <c r="DYV57" s="1116"/>
      <c r="DYW57" s="1116"/>
      <c r="DYX57" s="1116"/>
      <c r="DYY57" s="1116"/>
      <c r="DYZ57" s="1116"/>
      <c r="DZA57" s="1116"/>
      <c r="DZB57" s="1116"/>
      <c r="DZC57" s="1116"/>
      <c r="DZD57" s="1116"/>
      <c r="DZE57" s="1116"/>
      <c r="DZF57" s="1116"/>
      <c r="DZG57" s="1116"/>
      <c r="DZH57" s="1116"/>
      <c r="DZI57" s="1116"/>
      <c r="DZJ57" s="1116"/>
      <c r="DZK57" s="1116"/>
      <c r="DZL57" s="1116"/>
      <c r="DZM57" s="1116"/>
      <c r="DZN57" s="1116"/>
      <c r="DZO57" s="1116"/>
      <c r="DZP57" s="1116"/>
      <c r="DZQ57" s="1116"/>
      <c r="DZR57" s="1116"/>
      <c r="DZS57" s="1116"/>
      <c r="DZT57" s="1116"/>
      <c r="DZU57" s="1116"/>
      <c r="DZV57" s="1116"/>
      <c r="DZW57" s="1116"/>
      <c r="DZX57" s="1116"/>
      <c r="DZY57" s="1116"/>
      <c r="DZZ57" s="1116"/>
      <c r="EAA57" s="1116"/>
      <c r="EAB57" s="1116"/>
      <c r="EAC57" s="1116"/>
      <c r="EAD57" s="1116"/>
      <c r="EAE57" s="1116"/>
      <c r="EAF57" s="1116"/>
      <c r="EAG57" s="1116"/>
      <c r="EAH57" s="1116"/>
      <c r="EAI57" s="1116"/>
      <c r="EAJ57" s="1116"/>
      <c r="EAK57" s="1116"/>
      <c r="EAL57" s="1116"/>
      <c r="EAM57" s="1116"/>
      <c r="EAN57" s="1116"/>
      <c r="EAO57" s="1116"/>
      <c r="EAP57" s="1116"/>
      <c r="EAQ57" s="1116"/>
      <c r="EAR57" s="1116"/>
      <c r="EAS57" s="1116"/>
      <c r="EAT57" s="1116"/>
      <c r="EAU57" s="1116"/>
      <c r="EAV57" s="1116"/>
      <c r="EAW57" s="1116"/>
      <c r="EAX57" s="1116"/>
      <c r="EAY57" s="1116"/>
      <c r="EAZ57" s="1116"/>
      <c r="EBA57" s="1116"/>
      <c r="EBB57" s="1116"/>
      <c r="EBC57" s="1116"/>
      <c r="EBD57" s="1116"/>
      <c r="EBE57" s="1116"/>
      <c r="EBF57" s="1116"/>
      <c r="EBG57" s="1116"/>
      <c r="EBH57" s="1116"/>
      <c r="EBI57" s="1116"/>
      <c r="EBJ57" s="1116"/>
      <c r="EBK57" s="1116"/>
      <c r="EBL57" s="1116"/>
      <c r="EBM57" s="1116"/>
      <c r="EBN57" s="1116"/>
      <c r="EBO57" s="1116"/>
      <c r="EBP57" s="1116"/>
      <c r="EBQ57" s="1116"/>
      <c r="EBR57" s="1116"/>
      <c r="EBS57" s="1116"/>
      <c r="EBT57" s="1116"/>
      <c r="EBU57" s="1116"/>
      <c r="EBV57" s="1116"/>
      <c r="EBW57" s="1116"/>
      <c r="EBX57" s="1116"/>
      <c r="EBY57" s="1116"/>
      <c r="EBZ57" s="1116"/>
      <c r="ECA57" s="1116"/>
      <c r="ECB57" s="1116"/>
      <c r="ECC57" s="1116"/>
      <c r="ECD57" s="1116"/>
      <c r="ECE57" s="1116"/>
      <c r="ECF57" s="1116"/>
      <c r="ECG57" s="1116"/>
      <c r="ECH57" s="1116"/>
      <c r="ECI57" s="1116"/>
      <c r="ECJ57" s="1116"/>
      <c r="ECK57" s="1116"/>
      <c r="ECL57" s="1116"/>
      <c r="ECM57" s="1116"/>
      <c r="ECN57" s="1116"/>
      <c r="ECO57" s="1116"/>
      <c r="ECP57" s="1116"/>
      <c r="ECQ57" s="1116"/>
      <c r="ECR57" s="1116"/>
      <c r="ECS57" s="1116"/>
      <c r="ECT57" s="1116"/>
      <c r="ECU57" s="1116"/>
      <c r="ECV57" s="1116"/>
      <c r="ECW57" s="1116"/>
      <c r="ECX57" s="1116"/>
      <c r="ECY57" s="1116"/>
      <c r="ECZ57" s="1116"/>
      <c r="EDA57" s="1116"/>
      <c r="EDB57" s="1116"/>
      <c r="EDC57" s="1116"/>
      <c r="EDD57" s="1116"/>
      <c r="EDE57" s="1116"/>
      <c r="EDF57" s="1116"/>
      <c r="EDG57" s="1116"/>
      <c r="EDH57" s="1116"/>
      <c r="EDI57" s="1116"/>
      <c r="EDJ57" s="1116"/>
      <c r="EDK57" s="1116"/>
      <c r="EDL57" s="1116"/>
      <c r="EDM57" s="1116"/>
      <c r="EDN57" s="1116"/>
      <c r="EDO57" s="1116"/>
      <c r="EDP57" s="1116"/>
      <c r="EDQ57" s="1116"/>
      <c r="EDR57" s="1116"/>
      <c r="EDS57" s="1116"/>
      <c r="EDT57" s="1116"/>
      <c r="EDU57" s="1116"/>
      <c r="EDV57" s="1116"/>
      <c r="EDW57" s="1116"/>
      <c r="EDX57" s="1116"/>
      <c r="EDY57" s="1116"/>
      <c r="EDZ57" s="1116"/>
      <c r="EEA57" s="1116"/>
      <c r="EEB57" s="1116"/>
      <c r="EEC57" s="1116"/>
      <c r="EED57" s="1116"/>
      <c r="EEE57" s="1116"/>
      <c r="EEF57" s="1116"/>
      <c r="EEG57" s="1116"/>
      <c r="EEH57" s="1116"/>
      <c r="EEI57" s="1116"/>
      <c r="EEJ57" s="1116"/>
      <c r="EEK57" s="1116"/>
      <c r="EEL57" s="1116"/>
      <c r="EEM57" s="1116"/>
      <c r="EEN57" s="1116"/>
      <c r="EEO57" s="1116"/>
      <c r="EEP57" s="1116"/>
      <c r="EEQ57" s="1116"/>
      <c r="EER57" s="1116"/>
      <c r="EES57" s="1116"/>
      <c r="EET57" s="1116"/>
      <c r="EEU57" s="1116"/>
      <c r="EEV57" s="1116"/>
      <c r="EEW57" s="1116"/>
      <c r="EEX57" s="1116"/>
      <c r="EEY57" s="1116"/>
      <c r="EEZ57" s="1116"/>
      <c r="EFA57" s="1116"/>
      <c r="EFB57" s="1116"/>
      <c r="EFC57" s="1116"/>
      <c r="EFD57" s="1116"/>
      <c r="EFE57" s="1116"/>
      <c r="EFF57" s="1116"/>
      <c r="EFG57" s="1116"/>
      <c r="EFH57" s="1116"/>
      <c r="EFI57" s="1116"/>
      <c r="EFJ57" s="1116"/>
      <c r="EFK57" s="1116"/>
      <c r="EFL57" s="1116"/>
      <c r="EFM57" s="1116"/>
      <c r="EFN57" s="1116"/>
      <c r="EFO57" s="1116"/>
      <c r="EFP57" s="1116"/>
      <c r="EFQ57" s="1116"/>
      <c r="EFR57" s="1116"/>
      <c r="EFS57" s="1116"/>
      <c r="EFT57" s="1116"/>
      <c r="EFU57" s="1116"/>
      <c r="EFV57" s="1116"/>
      <c r="EFW57" s="1116"/>
      <c r="EFX57" s="1116"/>
      <c r="EFY57" s="1116"/>
      <c r="EFZ57" s="1116"/>
      <c r="EGA57" s="1116"/>
      <c r="EGB57" s="1116"/>
      <c r="EGC57" s="1116"/>
      <c r="EGD57" s="1116"/>
      <c r="EGE57" s="1116"/>
      <c r="EGF57" s="1116"/>
      <c r="EGG57" s="1116"/>
      <c r="EGH57" s="1116"/>
      <c r="EGI57" s="1116"/>
      <c r="EGJ57" s="1116"/>
      <c r="EGK57" s="1116"/>
      <c r="EGL57" s="1116"/>
      <c r="EGM57" s="1116"/>
      <c r="EGN57" s="1116"/>
      <c r="EGO57" s="1116"/>
      <c r="EGP57" s="1116"/>
      <c r="EGQ57" s="1116"/>
      <c r="EGR57" s="1116"/>
      <c r="EGS57" s="1116"/>
      <c r="EGT57" s="1116"/>
      <c r="EGU57" s="1116"/>
      <c r="EGV57" s="1116"/>
      <c r="EGW57" s="1116"/>
      <c r="EGX57" s="1116"/>
      <c r="EGY57" s="1116"/>
      <c r="EGZ57" s="1116"/>
      <c r="EHA57" s="1116"/>
      <c r="EHB57" s="1116"/>
      <c r="EHC57" s="1116"/>
      <c r="EHD57" s="1116"/>
      <c r="EHE57" s="1116"/>
      <c r="EHF57" s="1116"/>
      <c r="EHG57" s="1116"/>
      <c r="EHH57" s="1116"/>
      <c r="EHI57" s="1116"/>
      <c r="EHJ57" s="1116"/>
      <c r="EHK57" s="1116"/>
      <c r="EHL57" s="1116"/>
      <c r="EHM57" s="1116"/>
      <c r="EHN57" s="1116"/>
      <c r="EHO57" s="1116"/>
      <c r="EHP57" s="1116"/>
      <c r="EHQ57" s="1116"/>
      <c r="EHR57" s="1116"/>
      <c r="EHS57" s="1116"/>
      <c r="EHT57" s="1116"/>
      <c r="EHU57" s="1116"/>
      <c r="EHV57" s="1116"/>
      <c r="EHW57" s="1116"/>
      <c r="EHX57" s="1116"/>
      <c r="EHY57" s="1116"/>
      <c r="EHZ57" s="1116"/>
      <c r="EIA57" s="1116"/>
      <c r="EIB57" s="1116"/>
      <c r="EIC57" s="1116"/>
      <c r="EID57" s="1116"/>
      <c r="EIE57" s="1116"/>
      <c r="EIF57" s="1116"/>
      <c r="EIG57" s="1116"/>
      <c r="EIH57" s="1116"/>
      <c r="EII57" s="1116"/>
      <c r="EIJ57" s="1116"/>
      <c r="EIK57" s="1116"/>
      <c r="EIL57" s="1116"/>
      <c r="EIM57" s="1116"/>
      <c r="EIN57" s="1116"/>
      <c r="EIO57" s="1116"/>
      <c r="EIP57" s="1116"/>
      <c r="EIQ57" s="1116"/>
      <c r="EIR57" s="1116"/>
      <c r="EIS57" s="1116"/>
      <c r="EIT57" s="1116"/>
      <c r="EIU57" s="1116"/>
      <c r="EIV57" s="1116"/>
      <c r="EIW57" s="1116"/>
      <c r="EIX57" s="1116"/>
      <c r="EIY57" s="1116"/>
      <c r="EIZ57" s="1116"/>
      <c r="EJA57" s="1116"/>
      <c r="EJB57" s="1116"/>
      <c r="EJC57" s="1116"/>
      <c r="EJD57" s="1116"/>
      <c r="EJE57" s="1116"/>
      <c r="EJF57" s="1116"/>
      <c r="EJG57" s="1116"/>
      <c r="EJH57" s="1116"/>
      <c r="EJI57" s="1116"/>
      <c r="EJJ57" s="1116"/>
      <c r="EJK57" s="1116"/>
      <c r="EJL57" s="1116"/>
      <c r="EJM57" s="1116"/>
      <c r="EJN57" s="1116"/>
      <c r="EJO57" s="1116"/>
      <c r="EJP57" s="1116"/>
      <c r="EJQ57" s="1116"/>
      <c r="EJR57" s="1116"/>
      <c r="EJS57" s="1116"/>
      <c r="EJT57" s="1116"/>
      <c r="EJU57" s="1116"/>
      <c r="EJV57" s="1116"/>
      <c r="EJW57" s="1116"/>
      <c r="EJX57" s="1116"/>
      <c r="EJY57" s="1116"/>
      <c r="EJZ57" s="1116"/>
      <c r="EKA57" s="1116"/>
      <c r="EKB57" s="1116"/>
      <c r="EKC57" s="1116"/>
      <c r="EKD57" s="1116"/>
      <c r="EKE57" s="1116"/>
      <c r="EKF57" s="1116"/>
      <c r="EKG57" s="1116"/>
      <c r="EKH57" s="1116"/>
      <c r="EKI57" s="1116"/>
      <c r="EKJ57" s="1116"/>
      <c r="EKK57" s="1116"/>
      <c r="EKL57" s="1116"/>
      <c r="EKM57" s="1116"/>
      <c r="EKN57" s="1116"/>
      <c r="EKO57" s="1116"/>
      <c r="EKP57" s="1116"/>
      <c r="EKQ57" s="1116"/>
      <c r="EKR57" s="1116"/>
      <c r="EKS57" s="1116"/>
      <c r="EKT57" s="1116"/>
      <c r="EKU57" s="1116"/>
      <c r="EKV57" s="1116"/>
      <c r="EKW57" s="1116"/>
      <c r="EKX57" s="1116"/>
      <c r="EKY57" s="1116"/>
      <c r="EKZ57" s="1116"/>
      <c r="ELA57" s="1116"/>
      <c r="ELB57" s="1116"/>
      <c r="ELC57" s="1116"/>
      <c r="ELD57" s="1116"/>
      <c r="ELE57" s="1116"/>
      <c r="ELF57" s="1116"/>
      <c r="ELG57" s="1116"/>
      <c r="ELH57" s="1116"/>
      <c r="ELI57" s="1116"/>
      <c r="ELJ57" s="1116"/>
      <c r="ELK57" s="1116"/>
      <c r="ELL57" s="1116"/>
      <c r="ELM57" s="1116"/>
      <c r="ELN57" s="1116"/>
      <c r="ELO57" s="1116"/>
      <c r="ELP57" s="1116"/>
      <c r="ELQ57" s="1116"/>
      <c r="ELR57" s="1116"/>
      <c r="ELS57" s="1116"/>
      <c r="ELT57" s="1116"/>
      <c r="ELU57" s="1116"/>
      <c r="ELV57" s="1116"/>
      <c r="ELW57" s="1116"/>
      <c r="ELX57" s="1116"/>
      <c r="ELY57" s="1116"/>
      <c r="ELZ57" s="1116"/>
      <c r="EMA57" s="1116"/>
      <c r="EMB57" s="1116"/>
      <c r="EMC57" s="1116"/>
      <c r="EMD57" s="1116"/>
      <c r="EME57" s="1116"/>
      <c r="EMF57" s="1116"/>
      <c r="EMG57" s="1116"/>
      <c r="EMH57" s="1116"/>
      <c r="EMI57" s="1116"/>
      <c r="EMJ57" s="1116"/>
      <c r="EMK57" s="1116"/>
      <c r="EML57" s="1116"/>
      <c r="EMM57" s="1116"/>
      <c r="EMN57" s="1116"/>
      <c r="EMO57" s="1116"/>
      <c r="EMP57" s="1116"/>
      <c r="EMQ57" s="1116"/>
      <c r="EMR57" s="1116"/>
      <c r="EMS57" s="1116"/>
      <c r="EMT57" s="1116"/>
      <c r="EMU57" s="1116"/>
      <c r="EMV57" s="1116"/>
      <c r="EMW57" s="1116"/>
      <c r="EMX57" s="1116"/>
      <c r="EMY57" s="1116"/>
      <c r="EMZ57" s="1116"/>
      <c r="ENA57" s="1116"/>
      <c r="ENB57" s="1116"/>
      <c r="ENC57" s="1116"/>
      <c r="END57" s="1116"/>
      <c r="ENE57" s="1116"/>
      <c r="ENF57" s="1116"/>
      <c r="ENG57" s="1116"/>
      <c r="ENH57" s="1116"/>
      <c r="ENI57" s="1116"/>
      <c r="ENJ57" s="1116"/>
      <c r="ENK57" s="1116"/>
      <c r="ENL57" s="1116"/>
      <c r="ENM57" s="1116"/>
      <c r="ENN57" s="1116"/>
      <c r="ENO57" s="1116"/>
      <c r="ENP57" s="1116"/>
      <c r="ENQ57" s="1116"/>
      <c r="ENR57" s="1116"/>
      <c r="ENS57" s="1116"/>
      <c r="ENT57" s="1116"/>
      <c r="ENU57" s="1116"/>
      <c r="ENV57" s="1116"/>
      <c r="ENW57" s="1116"/>
      <c r="ENX57" s="1116"/>
      <c r="ENY57" s="1116"/>
      <c r="ENZ57" s="1116"/>
      <c r="EOA57" s="1116"/>
      <c r="EOB57" s="1116"/>
      <c r="EOC57" s="1116"/>
      <c r="EOD57" s="1116"/>
      <c r="EOE57" s="1116"/>
      <c r="EOF57" s="1116"/>
      <c r="EOG57" s="1116"/>
      <c r="EOH57" s="1116"/>
      <c r="EOI57" s="1116"/>
      <c r="EOJ57" s="1116"/>
      <c r="EOK57" s="1116"/>
      <c r="EOL57" s="1116"/>
      <c r="EOM57" s="1116"/>
      <c r="EON57" s="1116"/>
      <c r="EOO57" s="1116"/>
      <c r="EOP57" s="1116"/>
      <c r="EOQ57" s="1116"/>
      <c r="EOR57" s="1116"/>
      <c r="EOS57" s="1116"/>
      <c r="EOT57" s="1116"/>
      <c r="EOU57" s="1116"/>
      <c r="EOV57" s="1116"/>
      <c r="EOW57" s="1116"/>
      <c r="EOX57" s="1116"/>
      <c r="EOY57" s="1116"/>
      <c r="EOZ57" s="1116"/>
      <c r="EPA57" s="1116"/>
      <c r="EPB57" s="1116"/>
      <c r="EPC57" s="1116"/>
      <c r="EPD57" s="1116"/>
      <c r="EPE57" s="1116"/>
      <c r="EPF57" s="1116"/>
      <c r="EPG57" s="1116"/>
      <c r="EPH57" s="1116"/>
      <c r="EPI57" s="1116"/>
      <c r="EPJ57" s="1116"/>
      <c r="EPK57" s="1116"/>
      <c r="EPL57" s="1116"/>
      <c r="EPM57" s="1116"/>
      <c r="EPN57" s="1116"/>
      <c r="EPO57" s="1116"/>
      <c r="EPP57" s="1116"/>
      <c r="EPQ57" s="1116"/>
      <c r="EPR57" s="1116"/>
      <c r="EPS57" s="1116"/>
      <c r="EPT57" s="1116"/>
      <c r="EPU57" s="1116"/>
      <c r="EPV57" s="1116"/>
      <c r="EPW57" s="1116"/>
      <c r="EPX57" s="1116"/>
      <c r="EPY57" s="1116"/>
      <c r="EPZ57" s="1116"/>
      <c r="EQA57" s="1116"/>
      <c r="EQB57" s="1116"/>
      <c r="EQC57" s="1116"/>
      <c r="EQD57" s="1116"/>
      <c r="EQE57" s="1116"/>
      <c r="EQF57" s="1116"/>
      <c r="EQG57" s="1116"/>
      <c r="EQH57" s="1116"/>
      <c r="EQI57" s="1116"/>
      <c r="EQJ57" s="1116"/>
      <c r="EQK57" s="1116"/>
      <c r="EQL57" s="1116"/>
      <c r="EQM57" s="1116"/>
      <c r="EQN57" s="1116"/>
      <c r="EQO57" s="1116"/>
      <c r="EQP57" s="1116"/>
      <c r="EQQ57" s="1116"/>
      <c r="EQR57" s="1116"/>
      <c r="EQS57" s="1116"/>
      <c r="EQT57" s="1116"/>
      <c r="EQU57" s="1116"/>
      <c r="EQV57" s="1116"/>
      <c r="EQW57" s="1116"/>
      <c r="EQX57" s="1116"/>
      <c r="EQY57" s="1116"/>
      <c r="EQZ57" s="1116"/>
      <c r="ERA57" s="1116"/>
      <c r="ERB57" s="1116"/>
      <c r="ERC57" s="1116"/>
      <c r="ERD57" s="1116"/>
      <c r="ERE57" s="1116"/>
      <c r="ERF57" s="1116"/>
      <c r="ERG57" s="1116"/>
      <c r="ERH57" s="1116"/>
      <c r="ERI57" s="1116"/>
      <c r="ERJ57" s="1116"/>
      <c r="ERK57" s="1116"/>
      <c r="ERL57" s="1116"/>
      <c r="ERM57" s="1116"/>
      <c r="ERN57" s="1116"/>
      <c r="ERO57" s="1116"/>
      <c r="ERP57" s="1116"/>
      <c r="ERQ57" s="1116"/>
      <c r="ERR57" s="1116"/>
      <c r="ERS57" s="1116"/>
      <c r="ERT57" s="1116"/>
      <c r="ERU57" s="1116"/>
      <c r="ERV57" s="1116"/>
      <c r="ERW57" s="1116"/>
      <c r="ERX57" s="1116"/>
      <c r="ERY57" s="1116"/>
      <c r="ERZ57" s="1116"/>
      <c r="ESA57" s="1116"/>
      <c r="ESB57" s="1116"/>
      <c r="ESC57" s="1116"/>
      <c r="ESD57" s="1116"/>
      <c r="ESE57" s="1116"/>
      <c r="ESF57" s="1116"/>
      <c r="ESG57" s="1116"/>
      <c r="ESH57" s="1116"/>
      <c r="ESI57" s="1116"/>
      <c r="ESJ57" s="1116"/>
      <c r="ESK57" s="1116"/>
      <c r="ESL57" s="1116"/>
      <c r="ESM57" s="1116"/>
      <c r="ESN57" s="1116"/>
      <c r="ESO57" s="1116"/>
      <c r="ESP57" s="1116"/>
      <c r="ESQ57" s="1116"/>
      <c r="ESR57" s="1116"/>
      <c r="ESS57" s="1116"/>
      <c r="EST57" s="1116"/>
      <c r="ESU57" s="1116"/>
      <c r="ESV57" s="1116"/>
      <c r="ESW57" s="1116"/>
      <c r="ESX57" s="1116"/>
      <c r="ESY57" s="1116"/>
      <c r="ESZ57" s="1116"/>
      <c r="ETA57" s="1116"/>
      <c r="ETB57" s="1116"/>
      <c r="ETC57" s="1116"/>
      <c r="ETD57" s="1116"/>
      <c r="ETE57" s="1116"/>
      <c r="ETF57" s="1116"/>
      <c r="ETG57" s="1116"/>
      <c r="ETH57" s="1116"/>
      <c r="ETI57" s="1116"/>
      <c r="ETJ57" s="1116"/>
      <c r="ETK57" s="1116"/>
      <c r="ETL57" s="1116"/>
      <c r="ETM57" s="1116"/>
      <c r="ETN57" s="1116"/>
      <c r="ETO57" s="1116"/>
      <c r="ETP57" s="1116"/>
      <c r="ETQ57" s="1116"/>
      <c r="ETR57" s="1116"/>
      <c r="ETS57" s="1116"/>
      <c r="ETT57" s="1116"/>
      <c r="ETU57" s="1116"/>
      <c r="ETV57" s="1116"/>
      <c r="ETW57" s="1116"/>
      <c r="ETX57" s="1116"/>
      <c r="ETY57" s="1116"/>
      <c r="ETZ57" s="1116"/>
      <c r="EUA57" s="1116"/>
      <c r="EUB57" s="1116"/>
      <c r="EUC57" s="1116"/>
      <c r="EUD57" s="1116"/>
      <c r="EUE57" s="1116"/>
      <c r="EUF57" s="1116"/>
      <c r="EUG57" s="1116"/>
      <c r="EUH57" s="1116"/>
      <c r="EUI57" s="1116"/>
      <c r="EUJ57" s="1116"/>
      <c r="EUK57" s="1116"/>
      <c r="EUL57" s="1116"/>
      <c r="EUM57" s="1116"/>
      <c r="EUN57" s="1116"/>
      <c r="EUO57" s="1116"/>
      <c r="EUP57" s="1116"/>
      <c r="EUQ57" s="1116"/>
      <c r="EUR57" s="1116"/>
      <c r="EUS57" s="1116"/>
      <c r="EUT57" s="1116"/>
      <c r="EUU57" s="1116"/>
      <c r="EUV57" s="1116"/>
      <c r="EUW57" s="1116"/>
      <c r="EUX57" s="1116"/>
      <c r="EUY57" s="1116"/>
      <c r="EUZ57" s="1116"/>
      <c r="EVA57" s="1116"/>
      <c r="EVB57" s="1116"/>
      <c r="EVC57" s="1116"/>
      <c r="EVD57" s="1116"/>
      <c r="EVE57" s="1116"/>
      <c r="EVF57" s="1116"/>
      <c r="EVG57" s="1116"/>
      <c r="EVH57" s="1116"/>
      <c r="EVI57" s="1116"/>
      <c r="EVJ57" s="1116"/>
      <c r="EVK57" s="1116"/>
      <c r="EVL57" s="1116"/>
      <c r="EVM57" s="1116"/>
      <c r="EVN57" s="1116"/>
      <c r="EVO57" s="1116"/>
      <c r="EVP57" s="1116"/>
      <c r="EVQ57" s="1116"/>
      <c r="EVR57" s="1116"/>
      <c r="EVS57" s="1116"/>
      <c r="EVT57" s="1116"/>
      <c r="EVU57" s="1116"/>
      <c r="EVV57" s="1116"/>
      <c r="EVW57" s="1116"/>
      <c r="EVX57" s="1116"/>
      <c r="EVY57" s="1116"/>
      <c r="EVZ57" s="1116"/>
      <c r="EWA57" s="1116"/>
      <c r="EWB57" s="1116"/>
      <c r="EWC57" s="1116"/>
      <c r="EWD57" s="1116"/>
      <c r="EWE57" s="1116"/>
      <c r="EWF57" s="1116"/>
      <c r="EWG57" s="1116"/>
      <c r="EWH57" s="1116"/>
      <c r="EWI57" s="1116"/>
      <c r="EWJ57" s="1116"/>
      <c r="EWK57" s="1116"/>
      <c r="EWL57" s="1116"/>
      <c r="EWM57" s="1116"/>
      <c r="EWN57" s="1116"/>
      <c r="EWO57" s="1116"/>
      <c r="EWP57" s="1116"/>
      <c r="EWQ57" s="1116"/>
      <c r="EWR57" s="1116"/>
      <c r="EWS57" s="1116"/>
      <c r="EWT57" s="1116"/>
      <c r="EWU57" s="1116"/>
      <c r="EWV57" s="1116"/>
      <c r="EWW57" s="1116"/>
      <c r="EWX57" s="1116"/>
      <c r="EWY57" s="1116"/>
      <c r="EWZ57" s="1116"/>
      <c r="EXA57" s="1116"/>
      <c r="EXB57" s="1116"/>
      <c r="EXC57" s="1116"/>
      <c r="EXD57" s="1116"/>
      <c r="EXE57" s="1116"/>
      <c r="EXF57" s="1116"/>
      <c r="EXG57" s="1116"/>
      <c r="EXH57" s="1116"/>
      <c r="EXI57" s="1116"/>
      <c r="EXJ57" s="1116"/>
      <c r="EXK57" s="1116"/>
      <c r="EXL57" s="1116"/>
      <c r="EXM57" s="1116"/>
      <c r="EXN57" s="1116"/>
      <c r="EXO57" s="1116"/>
      <c r="EXP57" s="1116"/>
      <c r="EXQ57" s="1116"/>
      <c r="EXR57" s="1116"/>
      <c r="EXS57" s="1116"/>
      <c r="EXT57" s="1116"/>
      <c r="EXU57" s="1116"/>
      <c r="EXV57" s="1116"/>
      <c r="EXW57" s="1116"/>
      <c r="EXX57" s="1116"/>
      <c r="EXY57" s="1116"/>
      <c r="EXZ57" s="1116"/>
      <c r="EYA57" s="1116"/>
      <c r="EYB57" s="1116"/>
      <c r="EYC57" s="1116"/>
      <c r="EYD57" s="1116"/>
      <c r="EYE57" s="1116"/>
      <c r="EYF57" s="1116"/>
      <c r="EYG57" s="1116"/>
      <c r="EYH57" s="1116"/>
      <c r="EYI57" s="1116"/>
      <c r="EYJ57" s="1116"/>
      <c r="EYK57" s="1116"/>
      <c r="EYL57" s="1116"/>
      <c r="EYM57" s="1116"/>
      <c r="EYN57" s="1116"/>
      <c r="EYO57" s="1116"/>
      <c r="EYP57" s="1116"/>
      <c r="EYQ57" s="1116"/>
      <c r="EYR57" s="1116"/>
      <c r="EYS57" s="1116"/>
      <c r="EYT57" s="1116"/>
      <c r="EYU57" s="1116"/>
      <c r="EYV57" s="1116"/>
      <c r="EYW57" s="1116"/>
      <c r="EYX57" s="1116"/>
      <c r="EYY57" s="1116"/>
      <c r="EYZ57" s="1116"/>
      <c r="EZA57" s="1116"/>
      <c r="EZB57" s="1116"/>
      <c r="EZC57" s="1116"/>
      <c r="EZD57" s="1116"/>
      <c r="EZE57" s="1116"/>
      <c r="EZF57" s="1116"/>
      <c r="EZG57" s="1116"/>
      <c r="EZH57" s="1116"/>
      <c r="EZI57" s="1116"/>
      <c r="EZJ57" s="1116"/>
      <c r="EZK57" s="1116"/>
      <c r="EZL57" s="1116"/>
      <c r="EZM57" s="1116"/>
      <c r="EZN57" s="1116"/>
      <c r="EZO57" s="1116"/>
      <c r="EZP57" s="1116"/>
      <c r="EZQ57" s="1116"/>
      <c r="EZR57" s="1116"/>
      <c r="EZS57" s="1116"/>
      <c r="EZT57" s="1116"/>
      <c r="EZU57" s="1116"/>
      <c r="EZV57" s="1116"/>
      <c r="EZW57" s="1116"/>
      <c r="EZX57" s="1116"/>
      <c r="EZY57" s="1116"/>
      <c r="EZZ57" s="1116"/>
      <c r="FAA57" s="1116"/>
      <c r="FAB57" s="1116"/>
      <c r="FAC57" s="1116"/>
      <c r="FAD57" s="1116"/>
      <c r="FAE57" s="1116"/>
      <c r="FAF57" s="1116"/>
      <c r="FAG57" s="1116"/>
      <c r="FAH57" s="1116"/>
      <c r="FAI57" s="1116"/>
      <c r="FAJ57" s="1116"/>
      <c r="FAK57" s="1116"/>
      <c r="FAL57" s="1116"/>
      <c r="FAM57" s="1116"/>
      <c r="FAN57" s="1116"/>
      <c r="FAO57" s="1116"/>
      <c r="FAP57" s="1116"/>
      <c r="FAQ57" s="1116"/>
      <c r="FAR57" s="1116"/>
      <c r="FAS57" s="1116"/>
      <c r="FAT57" s="1116"/>
      <c r="FAU57" s="1116"/>
      <c r="FAV57" s="1116"/>
      <c r="FAW57" s="1116"/>
      <c r="FAX57" s="1116"/>
      <c r="FAY57" s="1116"/>
      <c r="FAZ57" s="1116"/>
      <c r="FBA57" s="1116"/>
      <c r="FBB57" s="1116"/>
      <c r="FBC57" s="1116"/>
      <c r="FBD57" s="1116"/>
      <c r="FBE57" s="1116"/>
      <c r="FBF57" s="1116"/>
      <c r="FBG57" s="1116"/>
      <c r="FBH57" s="1116"/>
      <c r="FBI57" s="1116"/>
      <c r="FBJ57" s="1116"/>
      <c r="FBK57" s="1116"/>
      <c r="FBL57" s="1116"/>
      <c r="FBM57" s="1116"/>
      <c r="FBN57" s="1116"/>
      <c r="FBO57" s="1116"/>
      <c r="FBP57" s="1116"/>
      <c r="FBQ57" s="1116"/>
      <c r="FBR57" s="1116"/>
      <c r="FBS57" s="1116"/>
      <c r="FBT57" s="1116"/>
      <c r="FBU57" s="1116"/>
      <c r="FBV57" s="1116"/>
      <c r="FBW57" s="1116"/>
      <c r="FBX57" s="1116"/>
      <c r="FBY57" s="1116"/>
      <c r="FBZ57" s="1116"/>
      <c r="FCA57" s="1116"/>
      <c r="FCB57" s="1116"/>
      <c r="FCC57" s="1116"/>
      <c r="FCD57" s="1116"/>
      <c r="FCE57" s="1116"/>
      <c r="FCF57" s="1116"/>
      <c r="FCG57" s="1116"/>
      <c r="FCH57" s="1116"/>
      <c r="FCI57" s="1116"/>
      <c r="FCJ57" s="1116"/>
      <c r="FCK57" s="1116"/>
      <c r="FCL57" s="1116"/>
      <c r="FCM57" s="1116"/>
      <c r="FCN57" s="1116"/>
      <c r="FCO57" s="1116"/>
      <c r="FCP57" s="1116"/>
      <c r="FCQ57" s="1116"/>
      <c r="FCR57" s="1116"/>
      <c r="FCS57" s="1116"/>
      <c r="FCT57" s="1116"/>
      <c r="FCU57" s="1116"/>
      <c r="FCV57" s="1116"/>
      <c r="FCW57" s="1116"/>
      <c r="FCX57" s="1116"/>
      <c r="FCY57" s="1116"/>
      <c r="FCZ57" s="1116"/>
      <c r="FDA57" s="1116"/>
      <c r="FDB57" s="1116"/>
      <c r="FDC57" s="1116"/>
      <c r="FDD57" s="1116"/>
      <c r="FDE57" s="1116"/>
      <c r="FDF57" s="1116"/>
      <c r="FDG57" s="1116"/>
      <c r="FDH57" s="1116"/>
      <c r="FDI57" s="1116"/>
      <c r="FDJ57" s="1116"/>
      <c r="FDK57" s="1116"/>
      <c r="FDL57" s="1116"/>
      <c r="FDM57" s="1116"/>
      <c r="FDN57" s="1116"/>
      <c r="FDO57" s="1116"/>
      <c r="FDP57" s="1116"/>
      <c r="FDQ57" s="1116"/>
      <c r="FDR57" s="1116"/>
      <c r="FDS57" s="1116"/>
      <c r="FDT57" s="1116"/>
      <c r="FDU57" s="1116"/>
      <c r="FDV57" s="1116"/>
      <c r="FDW57" s="1116"/>
      <c r="FDX57" s="1116"/>
      <c r="FDY57" s="1116"/>
      <c r="FDZ57" s="1116"/>
      <c r="FEA57" s="1116"/>
      <c r="FEB57" s="1116"/>
      <c r="FEC57" s="1116"/>
      <c r="FED57" s="1116"/>
      <c r="FEE57" s="1116"/>
      <c r="FEF57" s="1116"/>
      <c r="FEG57" s="1116"/>
      <c r="FEH57" s="1116"/>
      <c r="FEI57" s="1116"/>
      <c r="FEJ57" s="1116"/>
      <c r="FEK57" s="1116"/>
      <c r="FEL57" s="1116"/>
      <c r="FEM57" s="1116"/>
      <c r="FEN57" s="1116"/>
      <c r="FEO57" s="1116"/>
      <c r="FEP57" s="1116"/>
      <c r="FEQ57" s="1116"/>
      <c r="FER57" s="1116"/>
      <c r="FES57" s="1116"/>
      <c r="FET57" s="1116"/>
      <c r="FEU57" s="1116"/>
      <c r="FEV57" s="1116"/>
      <c r="FEW57" s="1116"/>
      <c r="FEX57" s="1116"/>
      <c r="FEY57" s="1116"/>
      <c r="FEZ57" s="1116"/>
      <c r="FFA57" s="1116"/>
      <c r="FFB57" s="1116"/>
      <c r="FFC57" s="1116"/>
      <c r="FFD57" s="1116"/>
      <c r="FFE57" s="1116"/>
      <c r="FFF57" s="1116"/>
      <c r="FFG57" s="1116"/>
      <c r="FFH57" s="1116"/>
      <c r="FFI57" s="1116"/>
      <c r="FFJ57" s="1116"/>
      <c r="FFK57" s="1116"/>
      <c r="FFL57" s="1116"/>
      <c r="FFM57" s="1116"/>
      <c r="FFN57" s="1116"/>
      <c r="FFO57" s="1116"/>
      <c r="FFP57" s="1116"/>
      <c r="FFQ57" s="1116"/>
      <c r="FFR57" s="1116"/>
      <c r="FFS57" s="1116"/>
      <c r="FFT57" s="1116"/>
      <c r="FFU57" s="1116"/>
      <c r="FFV57" s="1116"/>
      <c r="FFW57" s="1116"/>
      <c r="FFX57" s="1116"/>
      <c r="FFY57" s="1116"/>
      <c r="FFZ57" s="1116"/>
      <c r="FGA57" s="1116"/>
      <c r="FGB57" s="1116"/>
      <c r="FGC57" s="1116"/>
      <c r="FGD57" s="1116"/>
      <c r="FGE57" s="1116"/>
      <c r="FGF57" s="1116"/>
      <c r="FGG57" s="1116"/>
      <c r="FGH57" s="1116"/>
      <c r="FGI57" s="1116"/>
      <c r="FGJ57" s="1116"/>
      <c r="FGK57" s="1116"/>
      <c r="FGL57" s="1116"/>
      <c r="FGM57" s="1116"/>
      <c r="FGN57" s="1116"/>
      <c r="FGO57" s="1116"/>
      <c r="FGP57" s="1116"/>
      <c r="FGQ57" s="1116"/>
      <c r="FGR57" s="1116"/>
      <c r="FGS57" s="1116"/>
      <c r="FGT57" s="1116"/>
      <c r="FGU57" s="1116"/>
      <c r="FGV57" s="1116"/>
      <c r="FGW57" s="1116"/>
      <c r="FGX57" s="1116"/>
      <c r="FGY57" s="1116"/>
      <c r="FGZ57" s="1116"/>
      <c r="FHA57" s="1116"/>
      <c r="FHB57" s="1116"/>
      <c r="FHC57" s="1116"/>
      <c r="FHD57" s="1116"/>
      <c r="FHE57" s="1116"/>
      <c r="FHF57" s="1116"/>
      <c r="FHG57" s="1116"/>
      <c r="FHH57" s="1116"/>
      <c r="FHI57" s="1116"/>
      <c r="FHJ57" s="1116"/>
      <c r="FHK57" s="1116"/>
      <c r="FHL57" s="1116"/>
      <c r="FHM57" s="1116"/>
      <c r="FHN57" s="1116"/>
      <c r="FHO57" s="1116"/>
      <c r="FHP57" s="1116"/>
      <c r="FHQ57" s="1116"/>
      <c r="FHR57" s="1116"/>
      <c r="FHS57" s="1116"/>
      <c r="FHT57" s="1116"/>
      <c r="FHU57" s="1116"/>
      <c r="FHV57" s="1116"/>
      <c r="FHW57" s="1116"/>
      <c r="FHX57" s="1116"/>
      <c r="FHY57" s="1116"/>
      <c r="FHZ57" s="1116"/>
      <c r="FIA57" s="1116"/>
      <c r="FIB57" s="1116"/>
      <c r="FIC57" s="1116"/>
      <c r="FID57" s="1116"/>
      <c r="FIE57" s="1116"/>
      <c r="FIF57" s="1116"/>
      <c r="FIG57" s="1116"/>
      <c r="FIH57" s="1116"/>
      <c r="FII57" s="1116"/>
      <c r="FIJ57" s="1116"/>
      <c r="FIK57" s="1116"/>
      <c r="FIL57" s="1116"/>
      <c r="FIM57" s="1116"/>
      <c r="FIN57" s="1116"/>
      <c r="FIO57" s="1116"/>
      <c r="FIP57" s="1116"/>
      <c r="FIQ57" s="1116"/>
      <c r="FIR57" s="1116"/>
      <c r="FIS57" s="1116"/>
      <c r="FIT57" s="1116"/>
      <c r="FIU57" s="1116"/>
      <c r="FIV57" s="1116"/>
      <c r="FIW57" s="1116"/>
      <c r="FIX57" s="1116"/>
      <c r="FIY57" s="1116"/>
      <c r="FIZ57" s="1116"/>
      <c r="FJA57" s="1116"/>
      <c r="FJB57" s="1116"/>
      <c r="FJC57" s="1116"/>
      <c r="FJD57" s="1116"/>
      <c r="FJE57" s="1116"/>
      <c r="FJF57" s="1116"/>
      <c r="FJG57" s="1116"/>
      <c r="FJH57" s="1116"/>
      <c r="FJI57" s="1116"/>
      <c r="FJJ57" s="1116"/>
      <c r="FJK57" s="1116"/>
      <c r="FJL57" s="1116"/>
      <c r="FJM57" s="1116"/>
      <c r="FJN57" s="1116"/>
      <c r="FJO57" s="1116"/>
      <c r="FJP57" s="1116"/>
      <c r="FJQ57" s="1116"/>
      <c r="FJR57" s="1116"/>
      <c r="FJS57" s="1116"/>
      <c r="FJT57" s="1116"/>
      <c r="FJU57" s="1116"/>
      <c r="FJV57" s="1116"/>
      <c r="FJW57" s="1116"/>
      <c r="FJX57" s="1116"/>
      <c r="FJY57" s="1116"/>
      <c r="FJZ57" s="1116"/>
      <c r="FKA57" s="1116"/>
      <c r="FKB57" s="1116"/>
      <c r="FKC57" s="1116"/>
      <c r="FKD57" s="1116"/>
      <c r="FKE57" s="1116"/>
      <c r="FKF57" s="1116"/>
      <c r="FKG57" s="1116"/>
      <c r="FKH57" s="1116"/>
      <c r="FKI57" s="1116"/>
      <c r="FKJ57" s="1116"/>
      <c r="FKK57" s="1116"/>
      <c r="FKL57" s="1116"/>
      <c r="FKM57" s="1116"/>
      <c r="FKN57" s="1116"/>
      <c r="FKO57" s="1116"/>
      <c r="FKP57" s="1116"/>
      <c r="FKQ57" s="1116"/>
      <c r="FKR57" s="1116"/>
      <c r="FKS57" s="1116"/>
      <c r="FKT57" s="1116"/>
      <c r="FKU57" s="1116"/>
      <c r="FKV57" s="1116"/>
      <c r="FKW57" s="1116"/>
      <c r="FKX57" s="1116"/>
      <c r="FKY57" s="1116"/>
      <c r="FKZ57" s="1116"/>
      <c r="FLA57" s="1116"/>
      <c r="FLB57" s="1116"/>
      <c r="FLC57" s="1116"/>
      <c r="FLD57" s="1116"/>
      <c r="FLE57" s="1116"/>
      <c r="FLF57" s="1116"/>
      <c r="FLG57" s="1116"/>
      <c r="FLH57" s="1116"/>
      <c r="FLI57" s="1116"/>
      <c r="FLJ57" s="1116"/>
      <c r="FLK57" s="1116"/>
      <c r="FLL57" s="1116"/>
      <c r="FLM57" s="1116"/>
      <c r="FLN57" s="1116"/>
      <c r="FLO57" s="1116"/>
      <c r="FLP57" s="1116"/>
      <c r="FLQ57" s="1116"/>
      <c r="FLR57" s="1116"/>
      <c r="FLS57" s="1116"/>
      <c r="FLT57" s="1116"/>
      <c r="FLU57" s="1116"/>
      <c r="FLV57" s="1116"/>
      <c r="FLW57" s="1116"/>
      <c r="FLX57" s="1116"/>
      <c r="FLY57" s="1116"/>
      <c r="FLZ57" s="1116"/>
      <c r="FMA57" s="1116"/>
      <c r="FMB57" s="1116"/>
      <c r="FMC57" s="1116"/>
      <c r="FMD57" s="1116"/>
      <c r="FME57" s="1116"/>
      <c r="FMF57" s="1116"/>
      <c r="FMG57" s="1116"/>
      <c r="FMH57" s="1116"/>
      <c r="FMI57" s="1116"/>
      <c r="FMJ57" s="1116"/>
      <c r="FMK57" s="1116"/>
      <c r="FML57" s="1116"/>
      <c r="FMM57" s="1116"/>
      <c r="FMN57" s="1116"/>
      <c r="FMO57" s="1116"/>
      <c r="FMP57" s="1116"/>
      <c r="FMQ57" s="1116"/>
      <c r="FMR57" s="1116"/>
      <c r="FMS57" s="1116"/>
      <c r="FMT57" s="1116"/>
      <c r="FMU57" s="1116"/>
      <c r="FMV57" s="1116"/>
      <c r="FMW57" s="1116"/>
      <c r="FMX57" s="1116"/>
      <c r="FMY57" s="1116"/>
      <c r="FMZ57" s="1116"/>
      <c r="FNA57" s="1116"/>
      <c r="FNB57" s="1116"/>
      <c r="FNC57" s="1116"/>
      <c r="FND57" s="1116"/>
      <c r="FNE57" s="1116"/>
      <c r="FNF57" s="1116"/>
      <c r="FNG57" s="1116"/>
      <c r="FNH57" s="1116"/>
      <c r="FNI57" s="1116"/>
      <c r="FNJ57" s="1116"/>
      <c r="FNK57" s="1116"/>
      <c r="FNL57" s="1116"/>
      <c r="FNM57" s="1116"/>
      <c r="FNN57" s="1116"/>
      <c r="FNO57" s="1116"/>
      <c r="FNP57" s="1116"/>
      <c r="FNQ57" s="1116"/>
      <c r="FNR57" s="1116"/>
      <c r="FNS57" s="1116"/>
      <c r="FNT57" s="1116"/>
      <c r="FNU57" s="1116"/>
      <c r="FNV57" s="1116"/>
      <c r="FNW57" s="1116"/>
      <c r="FNX57" s="1116"/>
      <c r="FNY57" s="1116"/>
      <c r="FNZ57" s="1116"/>
      <c r="FOA57" s="1116"/>
      <c r="FOB57" s="1116"/>
      <c r="FOC57" s="1116"/>
      <c r="FOD57" s="1116"/>
      <c r="FOE57" s="1116"/>
      <c r="FOF57" s="1116"/>
      <c r="FOG57" s="1116"/>
      <c r="FOH57" s="1116"/>
      <c r="FOI57" s="1116"/>
      <c r="FOJ57" s="1116"/>
      <c r="FOK57" s="1116"/>
      <c r="FOL57" s="1116"/>
      <c r="FOM57" s="1116"/>
      <c r="FON57" s="1116"/>
      <c r="FOO57" s="1116"/>
      <c r="FOP57" s="1116"/>
      <c r="FOQ57" s="1116"/>
      <c r="FOR57" s="1116"/>
      <c r="FOS57" s="1116"/>
      <c r="FOT57" s="1116"/>
      <c r="FOU57" s="1116"/>
      <c r="FOV57" s="1116"/>
      <c r="FOW57" s="1116"/>
      <c r="FOX57" s="1116"/>
      <c r="FOY57" s="1116"/>
      <c r="FOZ57" s="1116"/>
      <c r="FPA57" s="1116"/>
      <c r="FPB57" s="1116"/>
      <c r="FPC57" s="1116"/>
      <c r="FPD57" s="1116"/>
      <c r="FPE57" s="1116"/>
      <c r="FPF57" s="1116"/>
      <c r="FPG57" s="1116"/>
      <c r="FPH57" s="1116"/>
      <c r="FPI57" s="1116"/>
      <c r="FPJ57" s="1116"/>
      <c r="FPK57" s="1116"/>
      <c r="FPL57" s="1116"/>
      <c r="FPM57" s="1116"/>
      <c r="FPN57" s="1116"/>
      <c r="FPO57" s="1116"/>
      <c r="FPP57" s="1116"/>
      <c r="FPQ57" s="1116"/>
      <c r="FPR57" s="1116"/>
      <c r="FPS57" s="1116"/>
      <c r="FPT57" s="1116"/>
      <c r="FPU57" s="1116"/>
      <c r="FPV57" s="1116"/>
      <c r="FPW57" s="1116"/>
      <c r="FPX57" s="1116"/>
      <c r="FPY57" s="1116"/>
      <c r="FPZ57" s="1116"/>
      <c r="FQA57" s="1116"/>
      <c r="FQB57" s="1116"/>
      <c r="FQC57" s="1116"/>
      <c r="FQD57" s="1116"/>
      <c r="FQE57" s="1116"/>
      <c r="FQF57" s="1116"/>
      <c r="FQG57" s="1116"/>
      <c r="FQH57" s="1116"/>
      <c r="FQI57" s="1116"/>
      <c r="FQJ57" s="1116"/>
      <c r="FQK57" s="1116"/>
      <c r="FQL57" s="1116"/>
      <c r="FQM57" s="1116"/>
      <c r="FQN57" s="1116"/>
      <c r="FQO57" s="1116"/>
      <c r="FQP57" s="1116"/>
      <c r="FQQ57" s="1116"/>
      <c r="FQR57" s="1116"/>
      <c r="FQS57" s="1116"/>
      <c r="FQT57" s="1116"/>
      <c r="FQU57" s="1116"/>
      <c r="FQV57" s="1116"/>
      <c r="FQW57" s="1116"/>
      <c r="FQX57" s="1116"/>
      <c r="FQY57" s="1116"/>
      <c r="FQZ57" s="1116"/>
      <c r="FRA57" s="1116"/>
      <c r="FRB57" s="1116"/>
      <c r="FRC57" s="1116"/>
      <c r="FRD57" s="1116"/>
      <c r="FRE57" s="1116"/>
      <c r="FRF57" s="1116"/>
      <c r="FRG57" s="1116"/>
      <c r="FRH57" s="1116"/>
      <c r="FRI57" s="1116"/>
      <c r="FRJ57" s="1116"/>
      <c r="FRK57" s="1116"/>
      <c r="FRL57" s="1116"/>
      <c r="FRM57" s="1116"/>
      <c r="FRN57" s="1116"/>
      <c r="FRO57" s="1116"/>
      <c r="FRP57" s="1116"/>
      <c r="FRQ57" s="1116"/>
      <c r="FRR57" s="1116"/>
      <c r="FRS57" s="1116"/>
      <c r="FRT57" s="1116"/>
      <c r="FRU57" s="1116"/>
      <c r="FRV57" s="1116"/>
      <c r="FRW57" s="1116"/>
      <c r="FRX57" s="1116"/>
      <c r="FRY57" s="1116"/>
      <c r="FRZ57" s="1116"/>
      <c r="FSA57" s="1116"/>
      <c r="FSB57" s="1116"/>
      <c r="FSC57" s="1116"/>
      <c r="FSD57" s="1116"/>
      <c r="FSE57" s="1116"/>
      <c r="FSF57" s="1116"/>
      <c r="FSG57" s="1116"/>
      <c r="FSH57" s="1116"/>
      <c r="FSI57" s="1116"/>
      <c r="FSJ57" s="1116"/>
      <c r="FSK57" s="1116"/>
      <c r="FSL57" s="1116"/>
      <c r="FSM57" s="1116"/>
      <c r="FSN57" s="1116"/>
      <c r="FSO57" s="1116"/>
      <c r="FSP57" s="1116"/>
      <c r="FSQ57" s="1116"/>
      <c r="FSR57" s="1116"/>
      <c r="FSS57" s="1116"/>
      <c r="FST57" s="1116"/>
      <c r="FSU57" s="1116"/>
      <c r="FSV57" s="1116"/>
      <c r="FSW57" s="1116"/>
      <c r="FSX57" s="1116"/>
      <c r="FSY57" s="1116"/>
      <c r="FSZ57" s="1116"/>
      <c r="FTA57" s="1116"/>
      <c r="FTB57" s="1116"/>
      <c r="FTC57" s="1116"/>
      <c r="FTD57" s="1116"/>
      <c r="FTE57" s="1116"/>
      <c r="FTF57" s="1116"/>
      <c r="FTG57" s="1116"/>
      <c r="FTH57" s="1116"/>
      <c r="FTI57" s="1116"/>
      <c r="FTJ57" s="1116"/>
      <c r="FTK57" s="1116"/>
      <c r="FTL57" s="1116"/>
      <c r="FTM57" s="1116"/>
      <c r="FTN57" s="1116"/>
      <c r="FTO57" s="1116"/>
      <c r="FTP57" s="1116"/>
      <c r="FTQ57" s="1116"/>
      <c r="FTR57" s="1116"/>
      <c r="FTS57" s="1116"/>
      <c r="FTT57" s="1116"/>
      <c r="FTU57" s="1116"/>
      <c r="FTV57" s="1116"/>
      <c r="FTW57" s="1116"/>
      <c r="FTX57" s="1116"/>
      <c r="FTY57" s="1116"/>
      <c r="FTZ57" s="1116"/>
      <c r="FUA57" s="1116"/>
      <c r="FUB57" s="1116"/>
      <c r="FUC57" s="1116"/>
      <c r="FUD57" s="1116"/>
      <c r="FUE57" s="1116"/>
      <c r="FUF57" s="1116"/>
      <c r="FUG57" s="1116"/>
      <c r="FUH57" s="1116"/>
      <c r="FUI57" s="1116"/>
      <c r="FUJ57" s="1116"/>
      <c r="FUK57" s="1116"/>
      <c r="FUL57" s="1116"/>
      <c r="FUM57" s="1116"/>
      <c r="FUN57" s="1116"/>
      <c r="FUO57" s="1116"/>
      <c r="FUP57" s="1116"/>
      <c r="FUQ57" s="1116"/>
      <c r="FUR57" s="1116"/>
      <c r="FUS57" s="1116"/>
      <c r="FUT57" s="1116"/>
      <c r="FUU57" s="1116"/>
      <c r="FUV57" s="1116"/>
      <c r="FUW57" s="1116"/>
      <c r="FUX57" s="1116"/>
      <c r="FUY57" s="1116"/>
      <c r="FUZ57" s="1116"/>
      <c r="FVA57" s="1116"/>
      <c r="FVB57" s="1116"/>
      <c r="FVC57" s="1116"/>
      <c r="FVD57" s="1116"/>
      <c r="FVE57" s="1116"/>
      <c r="FVF57" s="1116"/>
      <c r="FVG57" s="1116"/>
      <c r="FVH57" s="1116"/>
      <c r="FVI57" s="1116"/>
      <c r="FVJ57" s="1116"/>
      <c r="FVK57" s="1116"/>
      <c r="FVL57" s="1116"/>
      <c r="FVM57" s="1116"/>
      <c r="FVN57" s="1116"/>
      <c r="FVO57" s="1116"/>
      <c r="FVP57" s="1116"/>
      <c r="FVQ57" s="1116"/>
      <c r="FVR57" s="1116"/>
      <c r="FVS57" s="1116"/>
      <c r="FVT57" s="1116"/>
      <c r="FVU57" s="1116"/>
      <c r="FVV57" s="1116"/>
      <c r="FVW57" s="1116"/>
      <c r="FVX57" s="1116"/>
      <c r="FVY57" s="1116"/>
      <c r="FVZ57" s="1116"/>
      <c r="FWA57" s="1116"/>
      <c r="FWB57" s="1116"/>
      <c r="FWC57" s="1116"/>
      <c r="FWD57" s="1116"/>
      <c r="FWE57" s="1116"/>
      <c r="FWF57" s="1116"/>
      <c r="FWG57" s="1116"/>
      <c r="FWH57" s="1116"/>
      <c r="FWI57" s="1116"/>
      <c r="FWJ57" s="1116"/>
      <c r="FWK57" s="1116"/>
      <c r="FWL57" s="1116"/>
      <c r="FWM57" s="1116"/>
      <c r="FWN57" s="1116"/>
      <c r="FWO57" s="1116"/>
      <c r="FWP57" s="1116"/>
      <c r="FWQ57" s="1116"/>
      <c r="FWR57" s="1116"/>
      <c r="FWS57" s="1116"/>
      <c r="FWT57" s="1116"/>
      <c r="FWU57" s="1116"/>
      <c r="FWV57" s="1116"/>
      <c r="FWW57" s="1116"/>
      <c r="FWX57" s="1116"/>
      <c r="FWY57" s="1116"/>
      <c r="FWZ57" s="1116"/>
      <c r="FXA57" s="1116"/>
      <c r="FXB57" s="1116"/>
      <c r="FXC57" s="1116"/>
      <c r="FXD57" s="1116"/>
      <c r="FXE57" s="1116"/>
      <c r="FXF57" s="1116"/>
      <c r="FXG57" s="1116"/>
      <c r="FXH57" s="1116"/>
      <c r="FXI57" s="1116"/>
      <c r="FXJ57" s="1116"/>
      <c r="FXK57" s="1116"/>
      <c r="FXL57" s="1116"/>
      <c r="FXM57" s="1116"/>
      <c r="FXN57" s="1116"/>
      <c r="FXO57" s="1116"/>
      <c r="FXP57" s="1116"/>
      <c r="FXQ57" s="1116"/>
      <c r="FXR57" s="1116"/>
      <c r="FXS57" s="1116"/>
      <c r="FXT57" s="1116"/>
      <c r="FXU57" s="1116"/>
      <c r="FXV57" s="1116"/>
      <c r="FXW57" s="1116"/>
      <c r="FXX57" s="1116"/>
      <c r="FXY57" s="1116"/>
      <c r="FXZ57" s="1116"/>
      <c r="FYA57" s="1116"/>
      <c r="FYB57" s="1116"/>
      <c r="FYC57" s="1116"/>
      <c r="FYD57" s="1116"/>
      <c r="FYE57" s="1116"/>
      <c r="FYF57" s="1116"/>
      <c r="FYG57" s="1116"/>
      <c r="FYH57" s="1116"/>
      <c r="FYI57" s="1116"/>
      <c r="FYJ57" s="1116"/>
      <c r="FYK57" s="1116"/>
      <c r="FYL57" s="1116"/>
      <c r="FYM57" s="1116"/>
      <c r="FYN57" s="1116"/>
      <c r="FYO57" s="1116"/>
      <c r="FYP57" s="1116"/>
      <c r="FYQ57" s="1116"/>
      <c r="FYR57" s="1116"/>
      <c r="FYS57" s="1116"/>
      <c r="FYT57" s="1116"/>
      <c r="FYU57" s="1116"/>
      <c r="FYV57" s="1116"/>
      <c r="FYW57" s="1116"/>
      <c r="FYX57" s="1116"/>
      <c r="FYY57" s="1116"/>
      <c r="FYZ57" s="1116"/>
      <c r="FZA57" s="1116"/>
      <c r="FZB57" s="1116"/>
      <c r="FZC57" s="1116"/>
      <c r="FZD57" s="1116"/>
      <c r="FZE57" s="1116"/>
      <c r="FZF57" s="1116"/>
      <c r="FZG57" s="1116"/>
      <c r="FZH57" s="1116"/>
      <c r="FZI57" s="1116"/>
      <c r="FZJ57" s="1116"/>
      <c r="FZK57" s="1116"/>
      <c r="FZL57" s="1116"/>
      <c r="FZM57" s="1116"/>
      <c r="FZN57" s="1116"/>
      <c r="FZO57" s="1116"/>
      <c r="FZP57" s="1116"/>
      <c r="FZQ57" s="1116"/>
      <c r="FZR57" s="1116"/>
      <c r="FZS57" s="1116"/>
      <c r="FZT57" s="1116"/>
      <c r="FZU57" s="1116"/>
      <c r="FZV57" s="1116"/>
      <c r="FZW57" s="1116"/>
      <c r="FZX57" s="1116"/>
      <c r="FZY57" s="1116"/>
      <c r="FZZ57" s="1116"/>
      <c r="GAA57" s="1116"/>
      <c r="GAB57" s="1116"/>
      <c r="GAC57" s="1116"/>
      <c r="GAD57" s="1116"/>
      <c r="GAE57" s="1116"/>
      <c r="GAF57" s="1116"/>
      <c r="GAG57" s="1116"/>
      <c r="GAH57" s="1116"/>
      <c r="GAI57" s="1116"/>
      <c r="GAJ57" s="1116"/>
      <c r="GAK57" s="1116"/>
      <c r="GAL57" s="1116"/>
      <c r="GAM57" s="1116"/>
      <c r="GAN57" s="1116"/>
      <c r="GAO57" s="1116"/>
      <c r="GAP57" s="1116"/>
      <c r="GAQ57" s="1116"/>
      <c r="GAR57" s="1116"/>
      <c r="GAS57" s="1116"/>
      <c r="GAT57" s="1116"/>
      <c r="GAU57" s="1116"/>
      <c r="GAV57" s="1116"/>
      <c r="GAW57" s="1116"/>
      <c r="GAX57" s="1116"/>
      <c r="GAY57" s="1116"/>
      <c r="GAZ57" s="1116"/>
      <c r="GBA57" s="1116"/>
      <c r="GBB57" s="1116"/>
      <c r="GBC57" s="1116"/>
      <c r="GBD57" s="1116"/>
      <c r="GBE57" s="1116"/>
      <c r="GBF57" s="1116"/>
      <c r="GBG57" s="1116"/>
      <c r="GBH57" s="1116"/>
      <c r="GBI57" s="1116"/>
      <c r="GBJ57" s="1116"/>
      <c r="GBK57" s="1116"/>
      <c r="GBL57" s="1116"/>
      <c r="GBM57" s="1116"/>
      <c r="GBN57" s="1116"/>
      <c r="GBO57" s="1116"/>
      <c r="GBP57" s="1116"/>
      <c r="GBQ57" s="1116"/>
      <c r="GBR57" s="1116"/>
      <c r="GBS57" s="1116"/>
      <c r="GBT57" s="1116"/>
      <c r="GBU57" s="1116"/>
      <c r="GBV57" s="1116"/>
      <c r="GBW57" s="1116"/>
      <c r="GBX57" s="1116"/>
      <c r="GBY57" s="1116"/>
      <c r="GBZ57" s="1116"/>
      <c r="GCA57" s="1116"/>
      <c r="GCB57" s="1116"/>
      <c r="GCC57" s="1116"/>
      <c r="GCD57" s="1116"/>
      <c r="GCE57" s="1116"/>
      <c r="GCF57" s="1116"/>
      <c r="GCG57" s="1116"/>
      <c r="GCH57" s="1116"/>
      <c r="GCI57" s="1116"/>
      <c r="GCJ57" s="1116"/>
      <c r="GCK57" s="1116"/>
      <c r="GCL57" s="1116"/>
      <c r="GCM57" s="1116"/>
      <c r="GCN57" s="1116"/>
      <c r="GCO57" s="1116"/>
      <c r="GCP57" s="1116"/>
      <c r="GCQ57" s="1116"/>
      <c r="GCR57" s="1116"/>
      <c r="GCS57" s="1116"/>
      <c r="GCT57" s="1116"/>
      <c r="GCU57" s="1116"/>
      <c r="GCV57" s="1116"/>
      <c r="GCW57" s="1116"/>
      <c r="GCX57" s="1116"/>
      <c r="GCY57" s="1116"/>
      <c r="GCZ57" s="1116"/>
      <c r="GDA57" s="1116"/>
      <c r="GDB57" s="1116"/>
      <c r="GDC57" s="1116"/>
      <c r="GDD57" s="1116"/>
      <c r="GDE57" s="1116"/>
      <c r="GDF57" s="1116"/>
      <c r="GDG57" s="1116"/>
      <c r="GDH57" s="1116"/>
      <c r="GDI57" s="1116"/>
      <c r="GDJ57" s="1116"/>
      <c r="GDK57" s="1116"/>
      <c r="GDL57" s="1116"/>
      <c r="GDM57" s="1116"/>
      <c r="GDN57" s="1116"/>
      <c r="GDO57" s="1116"/>
      <c r="GDP57" s="1116"/>
      <c r="GDQ57" s="1116"/>
      <c r="GDR57" s="1116"/>
      <c r="GDS57" s="1116"/>
      <c r="GDT57" s="1116"/>
      <c r="GDU57" s="1116"/>
      <c r="GDV57" s="1116"/>
      <c r="GDW57" s="1116"/>
      <c r="GDX57" s="1116"/>
      <c r="GDY57" s="1116"/>
      <c r="GDZ57" s="1116"/>
      <c r="GEA57" s="1116"/>
      <c r="GEB57" s="1116"/>
      <c r="GEC57" s="1116"/>
      <c r="GED57" s="1116"/>
      <c r="GEE57" s="1116"/>
      <c r="GEF57" s="1116"/>
      <c r="GEG57" s="1116"/>
      <c r="GEH57" s="1116"/>
      <c r="GEI57" s="1116"/>
      <c r="GEJ57" s="1116"/>
      <c r="GEK57" s="1116"/>
      <c r="GEL57" s="1116"/>
      <c r="GEM57" s="1116"/>
      <c r="GEN57" s="1116"/>
      <c r="GEO57" s="1116"/>
      <c r="GEP57" s="1116"/>
      <c r="GEQ57" s="1116"/>
      <c r="GER57" s="1116"/>
      <c r="GES57" s="1116"/>
      <c r="GET57" s="1116"/>
      <c r="GEU57" s="1116"/>
      <c r="GEV57" s="1116"/>
      <c r="GEW57" s="1116"/>
      <c r="GEX57" s="1116"/>
      <c r="GEY57" s="1116"/>
      <c r="GEZ57" s="1116"/>
      <c r="GFA57" s="1116"/>
      <c r="GFB57" s="1116"/>
      <c r="GFC57" s="1116"/>
      <c r="GFD57" s="1116"/>
      <c r="GFE57" s="1116"/>
      <c r="GFF57" s="1116"/>
      <c r="GFG57" s="1116"/>
      <c r="GFH57" s="1116"/>
      <c r="GFI57" s="1116"/>
      <c r="GFJ57" s="1116"/>
      <c r="GFK57" s="1116"/>
      <c r="GFL57" s="1116"/>
      <c r="GFM57" s="1116"/>
      <c r="GFN57" s="1116"/>
      <c r="GFO57" s="1116"/>
      <c r="GFP57" s="1116"/>
      <c r="GFQ57" s="1116"/>
      <c r="GFR57" s="1116"/>
      <c r="GFS57" s="1116"/>
      <c r="GFT57" s="1116"/>
      <c r="GFU57" s="1116"/>
      <c r="GFV57" s="1116"/>
      <c r="GFW57" s="1116"/>
      <c r="GFX57" s="1116"/>
      <c r="GFY57" s="1116"/>
      <c r="GFZ57" s="1116"/>
      <c r="GGA57" s="1116"/>
      <c r="GGB57" s="1116"/>
      <c r="GGC57" s="1116"/>
      <c r="GGD57" s="1116"/>
      <c r="GGE57" s="1116"/>
      <c r="GGF57" s="1116"/>
      <c r="GGG57" s="1116"/>
      <c r="GGH57" s="1116"/>
      <c r="GGI57" s="1116"/>
      <c r="GGJ57" s="1116"/>
      <c r="GGK57" s="1116"/>
      <c r="GGL57" s="1116"/>
      <c r="GGM57" s="1116"/>
      <c r="GGN57" s="1116"/>
      <c r="GGO57" s="1116"/>
      <c r="GGP57" s="1116"/>
      <c r="GGQ57" s="1116"/>
      <c r="GGR57" s="1116"/>
      <c r="GGS57" s="1116"/>
      <c r="GGT57" s="1116"/>
      <c r="GGU57" s="1116"/>
      <c r="GGV57" s="1116"/>
      <c r="GGW57" s="1116"/>
      <c r="GGX57" s="1116"/>
      <c r="GGY57" s="1116"/>
      <c r="GGZ57" s="1116"/>
      <c r="GHA57" s="1116"/>
      <c r="GHB57" s="1116"/>
      <c r="GHC57" s="1116"/>
      <c r="GHD57" s="1116"/>
      <c r="GHE57" s="1116"/>
      <c r="GHF57" s="1116"/>
      <c r="GHG57" s="1116"/>
      <c r="GHH57" s="1116"/>
      <c r="GHI57" s="1116"/>
      <c r="GHJ57" s="1116"/>
      <c r="GHK57" s="1116"/>
      <c r="GHL57" s="1116"/>
      <c r="GHM57" s="1116"/>
      <c r="GHN57" s="1116"/>
      <c r="GHO57" s="1116"/>
      <c r="GHP57" s="1116"/>
      <c r="GHQ57" s="1116"/>
      <c r="GHR57" s="1116"/>
      <c r="GHS57" s="1116"/>
      <c r="GHT57" s="1116"/>
      <c r="GHU57" s="1116"/>
      <c r="GHV57" s="1116"/>
      <c r="GHW57" s="1116"/>
      <c r="GHX57" s="1116"/>
      <c r="GHY57" s="1116"/>
      <c r="GHZ57" s="1116"/>
      <c r="GIA57" s="1116"/>
      <c r="GIB57" s="1116"/>
      <c r="GIC57" s="1116"/>
      <c r="GID57" s="1116"/>
      <c r="GIE57" s="1116"/>
      <c r="GIF57" s="1116"/>
      <c r="GIG57" s="1116"/>
      <c r="GIH57" s="1116"/>
      <c r="GII57" s="1116"/>
      <c r="GIJ57" s="1116"/>
      <c r="GIK57" s="1116"/>
      <c r="GIL57" s="1116"/>
      <c r="GIM57" s="1116"/>
      <c r="GIN57" s="1116"/>
      <c r="GIO57" s="1116"/>
      <c r="GIP57" s="1116"/>
      <c r="GIQ57" s="1116"/>
      <c r="GIR57" s="1116"/>
      <c r="GIS57" s="1116"/>
      <c r="GIT57" s="1116"/>
      <c r="GIU57" s="1116"/>
      <c r="GIV57" s="1116"/>
      <c r="GIW57" s="1116"/>
      <c r="GIX57" s="1116"/>
      <c r="GIY57" s="1116"/>
      <c r="GIZ57" s="1116"/>
      <c r="GJA57" s="1116"/>
      <c r="GJB57" s="1116"/>
      <c r="GJC57" s="1116"/>
      <c r="GJD57" s="1116"/>
      <c r="GJE57" s="1116"/>
      <c r="GJF57" s="1116"/>
      <c r="GJG57" s="1116"/>
      <c r="GJH57" s="1116"/>
      <c r="GJI57" s="1116"/>
      <c r="GJJ57" s="1116"/>
      <c r="GJK57" s="1116"/>
      <c r="GJL57" s="1116"/>
      <c r="GJM57" s="1116"/>
      <c r="GJN57" s="1116"/>
      <c r="GJO57" s="1116"/>
      <c r="GJP57" s="1116"/>
      <c r="GJQ57" s="1116"/>
      <c r="GJR57" s="1116"/>
      <c r="GJS57" s="1116"/>
      <c r="GJT57" s="1116"/>
      <c r="GJU57" s="1116"/>
      <c r="GJV57" s="1116"/>
      <c r="GJW57" s="1116"/>
      <c r="GJX57" s="1116"/>
      <c r="GJY57" s="1116"/>
      <c r="GJZ57" s="1116"/>
      <c r="GKA57" s="1116"/>
      <c r="GKB57" s="1116"/>
      <c r="GKC57" s="1116"/>
      <c r="GKD57" s="1116"/>
      <c r="GKE57" s="1116"/>
      <c r="GKF57" s="1116"/>
      <c r="GKG57" s="1116"/>
      <c r="GKH57" s="1116"/>
      <c r="GKI57" s="1116"/>
      <c r="GKJ57" s="1116"/>
      <c r="GKK57" s="1116"/>
      <c r="GKL57" s="1116"/>
      <c r="GKM57" s="1116"/>
      <c r="GKN57" s="1116"/>
      <c r="GKO57" s="1116"/>
      <c r="GKP57" s="1116"/>
      <c r="GKQ57" s="1116"/>
      <c r="GKR57" s="1116"/>
      <c r="GKS57" s="1116"/>
      <c r="GKT57" s="1116"/>
      <c r="GKU57" s="1116"/>
      <c r="GKV57" s="1116"/>
      <c r="GKW57" s="1116"/>
      <c r="GKX57" s="1116"/>
      <c r="GKY57" s="1116"/>
      <c r="GKZ57" s="1116"/>
      <c r="GLA57" s="1116"/>
      <c r="GLB57" s="1116"/>
      <c r="GLC57" s="1116"/>
      <c r="GLD57" s="1116"/>
      <c r="GLE57" s="1116"/>
      <c r="GLF57" s="1116"/>
      <c r="GLG57" s="1116"/>
      <c r="GLH57" s="1116"/>
      <c r="GLI57" s="1116"/>
      <c r="GLJ57" s="1116"/>
      <c r="GLK57" s="1116"/>
      <c r="GLL57" s="1116"/>
      <c r="GLM57" s="1116"/>
      <c r="GLN57" s="1116"/>
      <c r="GLO57" s="1116"/>
      <c r="GLP57" s="1116"/>
      <c r="GLQ57" s="1116"/>
      <c r="GLR57" s="1116"/>
      <c r="GLS57" s="1116"/>
      <c r="GLT57" s="1116"/>
      <c r="GLU57" s="1116"/>
      <c r="GLV57" s="1116"/>
      <c r="GLW57" s="1116"/>
      <c r="GLX57" s="1116"/>
      <c r="GLY57" s="1116"/>
      <c r="GLZ57" s="1116"/>
      <c r="GMA57" s="1116"/>
      <c r="GMB57" s="1116"/>
      <c r="GMC57" s="1116"/>
      <c r="GMD57" s="1116"/>
      <c r="GME57" s="1116"/>
      <c r="GMF57" s="1116"/>
      <c r="GMG57" s="1116"/>
      <c r="GMH57" s="1116"/>
      <c r="GMI57" s="1116"/>
      <c r="GMJ57" s="1116"/>
      <c r="GMK57" s="1116"/>
      <c r="GML57" s="1116"/>
      <c r="GMM57" s="1116"/>
      <c r="GMN57" s="1116"/>
      <c r="GMO57" s="1116"/>
      <c r="GMP57" s="1116"/>
      <c r="GMQ57" s="1116"/>
      <c r="GMR57" s="1116"/>
      <c r="GMS57" s="1116"/>
      <c r="GMT57" s="1116"/>
      <c r="GMU57" s="1116"/>
      <c r="GMV57" s="1116"/>
      <c r="GMW57" s="1116"/>
      <c r="GMX57" s="1116"/>
      <c r="GMY57" s="1116"/>
      <c r="GMZ57" s="1116"/>
      <c r="GNA57" s="1116"/>
      <c r="GNB57" s="1116"/>
      <c r="GNC57" s="1116"/>
      <c r="GND57" s="1116"/>
      <c r="GNE57" s="1116"/>
      <c r="GNF57" s="1116"/>
      <c r="GNG57" s="1116"/>
      <c r="GNH57" s="1116"/>
      <c r="GNI57" s="1116"/>
      <c r="GNJ57" s="1116"/>
      <c r="GNK57" s="1116"/>
      <c r="GNL57" s="1116"/>
      <c r="GNM57" s="1116"/>
      <c r="GNN57" s="1116"/>
      <c r="GNO57" s="1116"/>
      <c r="GNP57" s="1116"/>
      <c r="GNQ57" s="1116"/>
      <c r="GNR57" s="1116"/>
      <c r="GNS57" s="1116"/>
      <c r="GNT57" s="1116"/>
      <c r="GNU57" s="1116"/>
      <c r="GNV57" s="1116"/>
      <c r="GNW57" s="1116"/>
      <c r="GNX57" s="1116"/>
      <c r="GNY57" s="1116"/>
      <c r="GNZ57" s="1116"/>
      <c r="GOA57" s="1116"/>
      <c r="GOB57" s="1116"/>
      <c r="GOC57" s="1116"/>
      <c r="GOD57" s="1116"/>
      <c r="GOE57" s="1116"/>
      <c r="GOF57" s="1116"/>
      <c r="GOG57" s="1116"/>
      <c r="GOH57" s="1116"/>
      <c r="GOI57" s="1116"/>
      <c r="GOJ57" s="1116"/>
      <c r="GOK57" s="1116"/>
      <c r="GOL57" s="1116"/>
      <c r="GOM57" s="1116"/>
      <c r="GON57" s="1116"/>
      <c r="GOO57" s="1116"/>
      <c r="GOP57" s="1116"/>
      <c r="GOQ57" s="1116"/>
      <c r="GOR57" s="1116"/>
      <c r="GOS57" s="1116"/>
      <c r="GOT57" s="1116"/>
      <c r="GOU57" s="1116"/>
      <c r="GOV57" s="1116"/>
      <c r="GOW57" s="1116"/>
      <c r="GOX57" s="1116"/>
      <c r="GOY57" s="1116"/>
      <c r="GOZ57" s="1116"/>
      <c r="GPA57" s="1116"/>
      <c r="GPB57" s="1116"/>
      <c r="GPC57" s="1116"/>
      <c r="GPD57" s="1116"/>
      <c r="GPE57" s="1116"/>
      <c r="GPF57" s="1116"/>
      <c r="GPG57" s="1116"/>
      <c r="GPH57" s="1116"/>
      <c r="GPI57" s="1116"/>
      <c r="GPJ57" s="1116"/>
      <c r="GPK57" s="1116"/>
      <c r="GPL57" s="1116"/>
      <c r="GPM57" s="1116"/>
      <c r="GPN57" s="1116"/>
      <c r="GPO57" s="1116"/>
      <c r="GPP57" s="1116"/>
      <c r="GPQ57" s="1116"/>
      <c r="GPR57" s="1116"/>
      <c r="GPS57" s="1116"/>
      <c r="GPT57" s="1116"/>
      <c r="GPU57" s="1116"/>
      <c r="GPV57" s="1116"/>
      <c r="GPW57" s="1116"/>
      <c r="GPX57" s="1116"/>
      <c r="GPY57" s="1116"/>
      <c r="GPZ57" s="1116"/>
      <c r="GQA57" s="1116"/>
      <c r="GQB57" s="1116"/>
      <c r="GQC57" s="1116"/>
      <c r="GQD57" s="1116"/>
      <c r="GQE57" s="1116"/>
      <c r="GQF57" s="1116"/>
      <c r="GQG57" s="1116"/>
      <c r="GQH57" s="1116"/>
      <c r="GQI57" s="1116"/>
      <c r="GQJ57" s="1116"/>
      <c r="GQK57" s="1116"/>
      <c r="GQL57" s="1116"/>
      <c r="GQM57" s="1116"/>
      <c r="GQN57" s="1116"/>
      <c r="GQO57" s="1116"/>
      <c r="GQP57" s="1116"/>
      <c r="GQQ57" s="1116"/>
      <c r="GQR57" s="1116"/>
      <c r="GQS57" s="1116"/>
      <c r="GQT57" s="1116"/>
      <c r="GQU57" s="1116"/>
      <c r="GQV57" s="1116"/>
      <c r="GQW57" s="1116"/>
      <c r="GQX57" s="1116"/>
      <c r="GQY57" s="1116"/>
      <c r="GQZ57" s="1116"/>
      <c r="GRA57" s="1116"/>
      <c r="GRB57" s="1116"/>
      <c r="GRC57" s="1116"/>
      <c r="GRD57" s="1116"/>
      <c r="GRE57" s="1116"/>
      <c r="GRF57" s="1116"/>
      <c r="GRG57" s="1116"/>
      <c r="GRH57" s="1116"/>
      <c r="GRI57" s="1116"/>
      <c r="GRJ57" s="1116"/>
      <c r="GRK57" s="1116"/>
      <c r="GRL57" s="1116"/>
      <c r="GRM57" s="1116"/>
      <c r="GRN57" s="1116"/>
      <c r="GRO57" s="1116"/>
      <c r="GRP57" s="1116"/>
      <c r="GRQ57" s="1116"/>
      <c r="GRR57" s="1116"/>
      <c r="GRS57" s="1116"/>
      <c r="GRT57" s="1116"/>
      <c r="GRU57" s="1116"/>
      <c r="GRV57" s="1116"/>
      <c r="GRW57" s="1116"/>
      <c r="GRX57" s="1116"/>
      <c r="GRY57" s="1116"/>
      <c r="GRZ57" s="1116"/>
      <c r="GSA57" s="1116"/>
      <c r="GSB57" s="1116"/>
      <c r="GSC57" s="1116"/>
      <c r="GSD57" s="1116"/>
      <c r="GSE57" s="1116"/>
      <c r="GSF57" s="1116"/>
      <c r="GSG57" s="1116"/>
      <c r="GSH57" s="1116"/>
      <c r="GSI57" s="1116"/>
      <c r="GSJ57" s="1116"/>
      <c r="GSK57" s="1116"/>
      <c r="GSL57" s="1116"/>
      <c r="GSM57" s="1116"/>
      <c r="GSN57" s="1116"/>
      <c r="GSO57" s="1116"/>
      <c r="GSP57" s="1116"/>
      <c r="GSQ57" s="1116"/>
      <c r="GSR57" s="1116"/>
      <c r="GSS57" s="1116"/>
      <c r="GST57" s="1116"/>
      <c r="GSU57" s="1116"/>
      <c r="GSV57" s="1116"/>
      <c r="GSW57" s="1116"/>
      <c r="GSX57" s="1116"/>
      <c r="GSY57" s="1116"/>
      <c r="GSZ57" s="1116"/>
      <c r="GTA57" s="1116"/>
      <c r="GTB57" s="1116"/>
      <c r="GTC57" s="1116"/>
      <c r="GTD57" s="1116"/>
      <c r="GTE57" s="1116"/>
      <c r="GTF57" s="1116"/>
      <c r="GTG57" s="1116"/>
      <c r="GTH57" s="1116"/>
      <c r="GTI57" s="1116"/>
      <c r="GTJ57" s="1116"/>
      <c r="GTK57" s="1116"/>
      <c r="GTL57" s="1116"/>
      <c r="GTM57" s="1116"/>
      <c r="GTN57" s="1116"/>
      <c r="GTO57" s="1116"/>
      <c r="GTP57" s="1116"/>
      <c r="GTQ57" s="1116"/>
      <c r="GTR57" s="1116"/>
      <c r="GTS57" s="1116"/>
      <c r="GTT57" s="1116"/>
      <c r="GTU57" s="1116"/>
      <c r="GTV57" s="1116"/>
      <c r="GTW57" s="1116"/>
      <c r="GTX57" s="1116"/>
      <c r="GTY57" s="1116"/>
      <c r="GTZ57" s="1116"/>
      <c r="GUA57" s="1116"/>
      <c r="GUB57" s="1116"/>
      <c r="GUC57" s="1116"/>
      <c r="GUD57" s="1116"/>
      <c r="GUE57" s="1116"/>
      <c r="GUF57" s="1116"/>
      <c r="GUG57" s="1116"/>
      <c r="GUH57" s="1116"/>
      <c r="GUI57" s="1116"/>
      <c r="GUJ57" s="1116"/>
      <c r="GUK57" s="1116"/>
      <c r="GUL57" s="1116"/>
      <c r="GUM57" s="1116"/>
      <c r="GUN57" s="1116"/>
      <c r="GUO57" s="1116"/>
      <c r="GUP57" s="1116"/>
      <c r="GUQ57" s="1116"/>
      <c r="GUR57" s="1116"/>
      <c r="GUS57" s="1116"/>
      <c r="GUT57" s="1116"/>
      <c r="GUU57" s="1116"/>
      <c r="GUV57" s="1116"/>
      <c r="GUW57" s="1116"/>
      <c r="GUX57" s="1116"/>
      <c r="GUY57" s="1116"/>
      <c r="GUZ57" s="1116"/>
      <c r="GVA57" s="1116"/>
      <c r="GVB57" s="1116"/>
      <c r="GVC57" s="1116"/>
      <c r="GVD57" s="1116"/>
      <c r="GVE57" s="1116"/>
      <c r="GVF57" s="1116"/>
      <c r="GVG57" s="1116"/>
      <c r="GVH57" s="1116"/>
      <c r="GVI57" s="1116"/>
      <c r="GVJ57" s="1116"/>
      <c r="GVK57" s="1116"/>
      <c r="GVL57" s="1116"/>
      <c r="GVM57" s="1116"/>
      <c r="GVN57" s="1116"/>
      <c r="GVO57" s="1116"/>
      <c r="GVP57" s="1116"/>
      <c r="GVQ57" s="1116"/>
      <c r="GVR57" s="1116"/>
      <c r="GVS57" s="1116"/>
      <c r="GVT57" s="1116"/>
      <c r="GVU57" s="1116"/>
      <c r="GVV57" s="1116"/>
      <c r="GVW57" s="1116"/>
      <c r="GVX57" s="1116"/>
      <c r="GVY57" s="1116"/>
      <c r="GVZ57" s="1116"/>
      <c r="GWA57" s="1116"/>
      <c r="GWB57" s="1116"/>
      <c r="GWC57" s="1116"/>
      <c r="GWD57" s="1116"/>
      <c r="GWE57" s="1116"/>
      <c r="GWF57" s="1116"/>
      <c r="GWG57" s="1116"/>
      <c r="GWH57" s="1116"/>
      <c r="GWI57" s="1116"/>
      <c r="GWJ57" s="1116"/>
      <c r="GWK57" s="1116"/>
      <c r="GWL57" s="1116"/>
      <c r="GWM57" s="1116"/>
      <c r="GWN57" s="1116"/>
      <c r="GWO57" s="1116"/>
      <c r="GWP57" s="1116"/>
      <c r="GWQ57" s="1116"/>
      <c r="GWR57" s="1116"/>
      <c r="GWS57" s="1116"/>
      <c r="GWT57" s="1116"/>
      <c r="GWU57" s="1116"/>
      <c r="GWV57" s="1116"/>
      <c r="GWW57" s="1116"/>
      <c r="GWX57" s="1116"/>
      <c r="GWY57" s="1116"/>
      <c r="GWZ57" s="1116"/>
      <c r="GXA57" s="1116"/>
      <c r="GXB57" s="1116"/>
      <c r="GXC57" s="1116"/>
      <c r="GXD57" s="1116"/>
      <c r="GXE57" s="1116"/>
      <c r="GXF57" s="1116"/>
      <c r="GXG57" s="1116"/>
      <c r="GXH57" s="1116"/>
      <c r="GXI57" s="1116"/>
      <c r="GXJ57" s="1116"/>
      <c r="GXK57" s="1116"/>
      <c r="GXL57" s="1116"/>
      <c r="GXM57" s="1116"/>
      <c r="GXN57" s="1116"/>
      <c r="GXO57" s="1116"/>
      <c r="GXP57" s="1116"/>
      <c r="GXQ57" s="1116"/>
      <c r="GXR57" s="1116"/>
      <c r="GXS57" s="1116"/>
      <c r="GXT57" s="1116"/>
      <c r="GXU57" s="1116"/>
      <c r="GXV57" s="1116"/>
      <c r="GXW57" s="1116"/>
      <c r="GXX57" s="1116"/>
      <c r="GXY57" s="1116"/>
      <c r="GXZ57" s="1116"/>
      <c r="GYA57" s="1116"/>
      <c r="GYB57" s="1116"/>
      <c r="GYC57" s="1116"/>
      <c r="GYD57" s="1116"/>
      <c r="GYE57" s="1116"/>
      <c r="GYF57" s="1116"/>
      <c r="GYG57" s="1116"/>
      <c r="GYH57" s="1116"/>
      <c r="GYI57" s="1116"/>
      <c r="GYJ57" s="1116"/>
      <c r="GYK57" s="1116"/>
      <c r="GYL57" s="1116"/>
      <c r="GYM57" s="1116"/>
      <c r="GYN57" s="1116"/>
      <c r="GYO57" s="1116"/>
      <c r="GYP57" s="1116"/>
      <c r="GYQ57" s="1116"/>
      <c r="GYR57" s="1116"/>
      <c r="GYS57" s="1116"/>
      <c r="GYT57" s="1116"/>
      <c r="GYU57" s="1116"/>
      <c r="GYV57" s="1116"/>
      <c r="GYW57" s="1116"/>
      <c r="GYX57" s="1116"/>
      <c r="GYY57" s="1116"/>
      <c r="GYZ57" s="1116"/>
      <c r="GZA57" s="1116"/>
      <c r="GZB57" s="1116"/>
      <c r="GZC57" s="1116"/>
      <c r="GZD57" s="1116"/>
      <c r="GZE57" s="1116"/>
      <c r="GZF57" s="1116"/>
      <c r="GZG57" s="1116"/>
      <c r="GZH57" s="1116"/>
      <c r="GZI57" s="1116"/>
      <c r="GZJ57" s="1116"/>
      <c r="GZK57" s="1116"/>
      <c r="GZL57" s="1116"/>
      <c r="GZM57" s="1116"/>
      <c r="GZN57" s="1116"/>
      <c r="GZO57" s="1116"/>
      <c r="GZP57" s="1116"/>
      <c r="GZQ57" s="1116"/>
      <c r="GZR57" s="1116"/>
      <c r="GZS57" s="1116"/>
      <c r="GZT57" s="1116"/>
      <c r="GZU57" s="1116"/>
      <c r="GZV57" s="1116"/>
      <c r="GZW57" s="1116"/>
      <c r="GZX57" s="1116"/>
      <c r="GZY57" s="1116"/>
      <c r="GZZ57" s="1116"/>
      <c r="HAA57" s="1116"/>
      <c r="HAB57" s="1116"/>
      <c r="HAC57" s="1116"/>
      <c r="HAD57" s="1116"/>
      <c r="HAE57" s="1116"/>
      <c r="HAF57" s="1116"/>
      <c r="HAG57" s="1116"/>
      <c r="HAH57" s="1116"/>
      <c r="HAI57" s="1116"/>
      <c r="HAJ57" s="1116"/>
      <c r="HAK57" s="1116"/>
      <c r="HAL57" s="1116"/>
      <c r="HAM57" s="1116"/>
      <c r="HAN57" s="1116"/>
      <c r="HAO57" s="1116"/>
      <c r="HAP57" s="1116"/>
      <c r="HAQ57" s="1116"/>
      <c r="HAR57" s="1116"/>
      <c r="HAS57" s="1116"/>
      <c r="HAT57" s="1116"/>
      <c r="HAU57" s="1116"/>
      <c r="HAV57" s="1116"/>
      <c r="HAW57" s="1116"/>
      <c r="HAX57" s="1116"/>
      <c r="HAY57" s="1116"/>
      <c r="HAZ57" s="1116"/>
      <c r="HBA57" s="1116"/>
      <c r="HBB57" s="1116"/>
      <c r="HBC57" s="1116"/>
      <c r="HBD57" s="1116"/>
      <c r="HBE57" s="1116"/>
      <c r="HBF57" s="1116"/>
      <c r="HBG57" s="1116"/>
      <c r="HBH57" s="1116"/>
      <c r="HBI57" s="1116"/>
      <c r="HBJ57" s="1116"/>
      <c r="HBK57" s="1116"/>
      <c r="HBL57" s="1116"/>
      <c r="HBM57" s="1116"/>
      <c r="HBN57" s="1116"/>
      <c r="HBO57" s="1116"/>
      <c r="HBP57" s="1116"/>
      <c r="HBQ57" s="1116"/>
      <c r="HBR57" s="1116"/>
      <c r="HBS57" s="1116"/>
      <c r="HBT57" s="1116"/>
      <c r="HBU57" s="1116"/>
      <c r="HBV57" s="1116"/>
      <c r="HBW57" s="1116"/>
      <c r="HBX57" s="1116"/>
      <c r="HBY57" s="1116"/>
      <c r="HBZ57" s="1116"/>
      <c r="HCA57" s="1116"/>
      <c r="HCB57" s="1116"/>
      <c r="HCC57" s="1116"/>
      <c r="HCD57" s="1116"/>
      <c r="HCE57" s="1116"/>
      <c r="HCF57" s="1116"/>
      <c r="HCG57" s="1116"/>
      <c r="HCH57" s="1116"/>
      <c r="HCI57" s="1116"/>
      <c r="HCJ57" s="1116"/>
      <c r="HCK57" s="1116"/>
      <c r="HCL57" s="1116"/>
      <c r="HCM57" s="1116"/>
      <c r="HCN57" s="1116"/>
      <c r="HCO57" s="1116"/>
      <c r="HCP57" s="1116"/>
      <c r="HCQ57" s="1116"/>
      <c r="HCR57" s="1116"/>
      <c r="HCS57" s="1116"/>
      <c r="HCT57" s="1116"/>
      <c r="HCU57" s="1116"/>
      <c r="HCV57" s="1116"/>
      <c r="HCW57" s="1116"/>
      <c r="HCX57" s="1116"/>
      <c r="HCY57" s="1116"/>
      <c r="HCZ57" s="1116"/>
      <c r="HDA57" s="1116"/>
      <c r="HDB57" s="1116"/>
      <c r="HDC57" s="1116"/>
      <c r="HDD57" s="1116"/>
      <c r="HDE57" s="1116"/>
      <c r="HDF57" s="1116"/>
      <c r="HDG57" s="1116"/>
      <c r="HDH57" s="1116"/>
      <c r="HDI57" s="1116"/>
      <c r="HDJ57" s="1116"/>
      <c r="HDK57" s="1116"/>
      <c r="HDL57" s="1116"/>
      <c r="HDM57" s="1116"/>
      <c r="HDN57" s="1116"/>
      <c r="HDO57" s="1116"/>
      <c r="HDP57" s="1116"/>
      <c r="HDQ57" s="1116"/>
      <c r="HDR57" s="1116"/>
      <c r="HDS57" s="1116"/>
      <c r="HDT57" s="1116"/>
      <c r="HDU57" s="1116"/>
      <c r="HDV57" s="1116"/>
      <c r="HDW57" s="1116"/>
      <c r="HDX57" s="1116"/>
      <c r="HDY57" s="1116"/>
      <c r="HDZ57" s="1116"/>
      <c r="HEA57" s="1116"/>
      <c r="HEB57" s="1116"/>
      <c r="HEC57" s="1116"/>
      <c r="HED57" s="1116"/>
      <c r="HEE57" s="1116"/>
      <c r="HEF57" s="1116"/>
      <c r="HEG57" s="1116"/>
      <c r="HEH57" s="1116"/>
      <c r="HEI57" s="1116"/>
      <c r="HEJ57" s="1116"/>
      <c r="HEK57" s="1116"/>
      <c r="HEL57" s="1116"/>
      <c r="HEM57" s="1116"/>
      <c r="HEN57" s="1116"/>
      <c r="HEO57" s="1116"/>
      <c r="HEP57" s="1116"/>
      <c r="HEQ57" s="1116"/>
      <c r="HER57" s="1116"/>
      <c r="HES57" s="1116"/>
      <c r="HET57" s="1116"/>
      <c r="HEU57" s="1116"/>
      <c r="HEV57" s="1116"/>
      <c r="HEW57" s="1116"/>
      <c r="HEX57" s="1116"/>
      <c r="HEY57" s="1116"/>
      <c r="HEZ57" s="1116"/>
      <c r="HFA57" s="1116"/>
      <c r="HFB57" s="1116"/>
      <c r="HFC57" s="1116"/>
      <c r="HFD57" s="1116"/>
      <c r="HFE57" s="1116"/>
      <c r="HFF57" s="1116"/>
      <c r="HFG57" s="1116"/>
      <c r="HFH57" s="1116"/>
      <c r="HFI57" s="1116"/>
      <c r="HFJ57" s="1116"/>
      <c r="HFK57" s="1116"/>
      <c r="HFL57" s="1116"/>
      <c r="HFM57" s="1116"/>
      <c r="HFN57" s="1116"/>
      <c r="HFO57" s="1116"/>
      <c r="HFP57" s="1116"/>
      <c r="HFQ57" s="1116"/>
      <c r="HFR57" s="1116"/>
      <c r="HFS57" s="1116"/>
      <c r="HFT57" s="1116"/>
      <c r="HFU57" s="1116"/>
      <c r="HFV57" s="1116"/>
      <c r="HFW57" s="1116"/>
      <c r="HFX57" s="1116"/>
      <c r="HFY57" s="1116"/>
      <c r="HFZ57" s="1116"/>
      <c r="HGA57" s="1116"/>
      <c r="HGB57" s="1116"/>
      <c r="HGC57" s="1116"/>
      <c r="HGD57" s="1116"/>
      <c r="HGE57" s="1116"/>
      <c r="HGF57" s="1116"/>
      <c r="HGG57" s="1116"/>
      <c r="HGH57" s="1116"/>
      <c r="HGI57" s="1116"/>
      <c r="HGJ57" s="1116"/>
      <c r="HGK57" s="1116"/>
      <c r="HGL57" s="1116"/>
      <c r="HGM57" s="1116"/>
      <c r="HGN57" s="1116"/>
      <c r="HGO57" s="1116"/>
      <c r="HGP57" s="1116"/>
      <c r="HGQ57" s="1116"/>
      <c r="HGR57" s="1116"/>
      <c r="HGS57" s="1116"/>
      <c r="HGT57" s="1116"/>
      <c r="HGU57" s="1116"/>
      <c r="HGV57" s="1116"/>
      <c r="HGW57" s="1116"/>
      <c r="HGX57" s="1116"/>
      <c r="HGY57" s="1116"/>
      <c r="HGZ57" s="1116"/>
      <c r="HHA57" s="1116"/>
      <c r="HHB57" s="1116"/>
      <c r="HHC57" s="1116"/>
      <c r="HHD57" s="1116"/>
      <c r="HHE57" s="1116"/>
      <c r="HHF57" s="1116"/>
      <c r="HHG57" s="1116"/>
      <c r="HHH57" s="1116"/>
      <c r="HHI57" s="1116"/>
      <c r="HHJ57" s="1116"/>
      <c r="HHK57" s="1116"/>
      <c r="HHL57" s="1116"/>
      <c r="HHM57" s="1116"/>
      <c r="HHN57" s="1116"/>
      <c r="HHO57" s="1116"/>
      <c r="HHP57" s="1116"/>
      <c r="HHQ57" s="1116"/>
      <c r="HHR57" s="1116"/>
      <c r="HHS57" s="1116"/>
      <c r="HHT57" s="1116"/>
      <c r="HHU57" s="1116"/>
      <c r="HHV57" s="1116"/>
      <c r="HHW57" s="1116"/>
      <c r="HHX57" s="1116"/>
      <c r="HHY57" s="1116"/>
      <c r="HHZ57" s="1116"/>
      <c r="HIA57" s="1116"/>
      <c r="HIB57" s="1116"/>
      <c r="HIC57" s="1116"/>
      <c r="HID57" s="1116"/>
      <c r="HIE57" s="1116"/>
      <c r="HIF57" s="1116"/>
      <c r="HIG57" s="1116"/>
      <c r="HIH57" s="1116"/>
      <c r="HII57" s="1116"/>
      <c r="HIJ57" s="1116"/>
      <c r="HIK57" s="1116"/>
      <c r="HIL57" s="1116"/>
      <c r="HIM57" s="1116"/>
      <c r="HIN57" s="1116"/>
      <c r="HIO57" s="1116"/>
      <c r="HIP57" s="1116"/>
      <c r="HIQ57" s="1116"/>
      <c r="HIR57" s="1116"/>
      <c r="HIS57" s="1116"/>
      <c r="HIT57" s="1116"/>
      <c r="HIU57" s="1116"/>
      <c r="HIV57" s="1116"/>
      <c r="HIW57" s="1116"/>
      <c r="HIX57" s="1116"/>
      <c r="HIY57" s="1116"/>
      <c r="HIZ57" s="1116"/>
      <c r="HJA57" s="1116"/>
      <c r="HJB57" s="1116"/>
      <c r="HJC57" s="1116"/>
      <c r="HJD57" s="1116"/>
      <c r="HJE57" s="1116"/>
      <c r="HJF57" s="1116"/>
      <c r="HJG57" s="1116"/>
      <c r="HJH57" s="1116"/>
      <c r="HJI57" s="1116"/>
      <c r="HJJ57" s="1116"/>
      <c r="HJK57" s="1116"/>
      <c r="HJL57" s="1116"/>
      <c r="HJM57" s="1116"/>
      <c r="HJN57" s="1116"/>
      <c r="HJO57" s="1116"/>
      <c r="HJP57" s="1116"/>
      <c r="HJQ57" s="1116"/>
      <c r="HJR57" s="1116"/>
      <c r="HJS57" s="1116"/>
      <c r="HJT57" s="1116"/>
      <c r="HJU57" s="1116"/>
      <c r="HJV57" s="1116"/>
      <c r="HJW57" s="1116"/>
      <c r="HJX57" s="1116"/>
      <c r="HJY57" s="1116"/>
      <c r="HJZ57" s="1116"/>
      <c r="HKA57" s="1116"/>
      <c r="HKB57" s="1116"/>
      <c r="HKC57" s="1116"/>
      <c r="HKD57" s="1116"/>
      <c r="HKE57" s="1116"/>
      <c r="HKF57" s="1116"/>
      <c r="HKG57" s="1116"/>
      <c r="HKH57" s="1116"/>
      <c r="HKI57" s="1116"/>
      <c r="HKJ57" s="1116"/>
      <c r="HKK57" s="1116"/>
      <c r="HKL57" s="1116"/>
      <c r="HKM57" s="1116"/>
      <c r="HKN57" s="1116"/>
      <c r="HKO57" s="1116"/>
      <c r="HKP57" s="1116"/>
      <c r="HKQ57" s="1116"/>
      <c r="HKR57" s="1116"/>
      <c r="HKS57" s="1116"/>
      <c r="HKT57" s="1116"/>
      <c r="HKU57" s="1116"/>
      <c r="HKV57" s="1116"/>
      <c r="HKW57" s="1116"/>
      <c r="HKX57" s="1116"/>
      <c r="HKY57" s="1116"/>
      <c r="HKZ57" s="1116"/>
      <c r="HLA57" s="1116"/>
      <c r="HLB57" s="1116"/>
      <c r="HLC57" s="1116"/>
      <c r="HLD57" s="1116"/>
      <c r="HLE57" s="1116"/>
      <c r="HLF57" s="1116"/>
      <c r="HLG57" s="1116"/>
      <c r="HLH57" s="1116"/>
      <c r="HLI57" s="1116"/>
      <c r="HLJ57" s="1116"/>
      <c r="HLK57" s="1116"/>
      <c r="HLL57" s="1116"/>
      <c r="HLM57" s="1116"/>
      <c r="HLN57" s="1116"/>
      <c r="HLO57" s="1116"/>
      <c r="HLP57" s="1116"/>
      <c r="HLQ57" s="1116"/>
      <c r="HLR57" s="1116"/>
      <c r="HLS57" s="1116"/>
      <c r="HLT57" s="1116"/>
      <c r="HLU57" s="1116"/>
      <c r="HLV57" s="1116"/>
      <c r="HLW57" s="1116"/>
      <c r="HLX57" s="1116"/>
      <c r="HLY57" s="1116"/>
      <c r="HLZ57" s="1116"/>
      <c r="HMA57" s="1116"/>
      <c r="HMB57" s="1116"/>
      <c r="HMC57" s="1116"/>
      <c r="HMD57" s="1116"/>
      <c r="HME57" s="1116"/>
      <c r="HMF57" s="1116"/>
      <c r="HMG57" s="1116"/>
      <c r="HMH57" s="1116"/>
      <c r="HMI57" s="1116"/>
      <c r="HMJ57" s="1116"/>
      <c r="HMK57" s="1116"/>
      <c r="HML57" s="1116"/>
      <c r="HMM57" s="1116"/>
      <c r="HMN57" s="1116"/>
      <c r="HMO57" s="1116"/>
      <c r="HMP57" s="1116"/>
      <c r="HMQ57" s="1116"/>
      <c r="HMR57" s="1116"/>
      <c r="HMS57" s="1116"/>
      <c r="HMT57" s="1116"/>
      <c r="HMU57" s="1116"/>
      <c r="HMV57" s="1116"/>
      <c r="HMW57" s="1116"/>
      <c r="HMX57" s="1116"/>
      <c r="HMY57" s="1116"/>
      <c r="HMZ57" s="1116"/>
      <c r="HNA57" s="1116"/>
      <c r="HNB57" s="1116"/>
      <c r="HNC57" s="1116"/>
      <c r="HND57" s="1116"/>
      <c r="HNE57" s="1116"/>
      <c r="HNF57" s="1116"/>
      <c r="HNG57" s="1116"/>
      <c r="HNH57" s="1116"/>
      <c r="HNI57" s="1116"/>
      <c r="HNJ57" s="1116"/>
      <c r="HNK57" s="1116"/>
      <c r="HNL57" s="1116"/>
      <c r="HNM57" s="1116"/>
      <c r="HNN57" s="1116"/>
      <c r="HNO57" s="1116"/>
      <c r="HNP57" s="1116"/>
      <c r="HNQ57" s="1116"/>
      <c r="HNR57" s="1116"/>
      <c r="HNS57" s="1116"/>
      <c r="HNT57" s="1116"/>
      <c r="HNU57" s="1116"/>
      <c r="HNV57" s="1116"/>
      <c r="HNW57" s="1116"/>
      <c r="HNX57" s="1116"/>
      <c r="HNY57" s="1116"/>
      <c r="HNZ57" s="1116"/>
      <c r="HOA57" s="1116"/>
      <c r="HOB57" s="1116"/>
      <c r="HOC57" s="1116"/>
      <c r="HOD57" s="1116"/>
      <c r="HOE57" s="1116"/>
      <c r="HOF57" s="1116"/>
      <c r="HOG57" s="1116"/>
      <c r="HOH57" s="1116"/>
      <c r="HOI57" s="1116"/>
      <c r="HOJ57" s="1116"/>
      <c r="HOK57" s="1116"/>
      <c r="HOL57" s="1116"/>
      <c r="HOM57" s="1116"/>
      <c r="HON57" s="1116"/>
      <c r="HOO57" s="1116"/>
      <c r="HOP57" s="1116"/>
      <c r="HOQ57" s="1116"/>
      <c r="HOR57" s="1116"/>
      <c r="HOS57" s="1116"/>
      <c r="HOT57" s="1116"/>
      <c r="HOU57" s="1116"/>
      <c r="HOV57" s="1116"/>
      <c r="HOW57" s="1116"/>
      <c r="HOX57" s="1116"/>
      <c r="HOY57" s="1116"/>
      <c r="HOZ57" s="1116"/>
      <c r="HPA57" s="1116"/>
      <c r="HPB57" s="1116"/>
      <c r="HPC57" s="1116"/>
      <c r="HPD57" s="1116"/>
      <c r="HPE57" s="1116"/>
      <c r="HPF57" s="1116"/>
      <c r="HPG57" s="1116"/>
      <c r="HPH57" s="1116"/>
      <c r="HPI57" s="1116"/>
      <c r="HPJ57" s="1116"/>
      <c r="HPK57" s="1116"/>
      <c r="HPL57" s="1116"/>
      <c r="HPM57" s="1116"/>
      <c r="HPN57" s="1116"/>
      <c r="HPO57" s="1116"/>
      <c r="HPP57" s="1116"/>
      <c r="HPQ57" s="1116"/>
      <c r="HPR57" s="1116"/>
      <c r="HPS57" s="1116"/>
      <c r="HPT57" s="1116"/>
      <c r="HPU57" s="1116"/>
      <c r="HPV57" s="1116"/>
      <c r="HPW57" s="1116"/>
      <c r="HPX57" s="1116"/>
      <c r="HPY57" s="1116"/>
      <c r="HPZ57" s="1116"/>
      <c r="HQA57" s="1116"/>
      <c r="HQB57" s="1116"/>
      <c r="HQC57" s="1116"/>
      <c r="HQD57" s="1116"/>
      <c r="HQE57" s="1116"/>
      <c r="HQF57" s="1116"/>
      <c r="HQG57" s="1116"/>
      <c r="HQH57" s="1116"/>
      <c r="HQI57" s="1116"/>
      <c r="HQJ57" s="1116"/>
      <c r="HQK57" s="1116"/>
      <c r="HQL57" s="1116"/>
      <c r="HQM57" s="1116"/>
      <c r="HQN57" s="1116"/>
      <c r="HQO57" s="1116"/>
      <c r="HQP57" s="1116"/>
      <c r="HQQ57" s="1116"/>
      <c r="HQR57" s="1116"/>
      <c r="HQS57" s="1116"/>
      <c r="HQT57" s="1116"/>
      <c r="HQU57" s="1116"/>
      <c r="HQV57" s="1116"/>
      <c r="HQW57" s="1116"/>
      <c r="HQX57" s="1116"/>
      <c r="HQY57" s="1116"/>
      <c r="HQZ57" s="1116"/>
      <c r="HRA57" s="1116"/>
      <c r="HRB57" s="1116"/>
      <c r="HRC57" s="1116"/>
      <c r="HRD57" s="1116"/>
      <c r="HRE57" s="1116"/>
      <c r="HRF57" s="1116"/>
      <c r="HRG57" s="1116"/>
      <c r="HRH57" s="1116"/>
      <c r="HRI57" s="1116"/>
      <c r="HRJ57" s="1116"/>
      <c r="HRK57" s="1116"/>
      <c r="HRL57" s="1116"/>
      <c r="HRM57" s="1116"/>
      <c r="HRN57" s="1116"/>
      <c r="HRO57" s="1116"/>
      <c r="HRP57" s="1116"/>
      <c r="HRQ57" s="1116"/>
      <c r="HRR57" s="1116"/>
      <c r="HRS57" s="1116"/>
      <c r="HRT57" s="1116"/>
      <c r="HRU57" s="1116"/>
      <c r="HRV57" s="1116"/>
      <c r="HRW57" s="1116"/>
      <c r="HRX57" s="1116"/>
      <c r="HRY57" s="1116"/>
      <c r="HRZ57" s="1116"/>
      <c r="HSA57" s="1116"/>
      <c r="HSB57" s="1116"/>
      <c r="HSC57" s="1116"/>
      <c r="HSD57" s="1116"/>
      <c r="HSE57" s="1116"/>
      <c r="HSF57" s="1116"/>
      <c r="HSG57" s="1116"/>
      <c r="HSH57" s="1116"/>
      <c r="HSI57" s="1116"/>
      <c r="HSJ57" s="1116"/>
      <c r="HSK57" s="1116"/>
      <c r="HSL57" s="1116"/>
      <c r="HSM57" s="1116"/>
      <c r="HSN57" s="1116"/>
      <c r="HSO57" s="1116"/>
      <c r="HSP57" s="1116"/>
      <c r="HSQ57" s="1116"/>
      <c r="HSR57" s="1116"/>
      <c r="HSS57" s="1116"/>
      <c r="HST57" s="1116"/>
      <c r="HSU57" s="1116"/>
      <c r="HSV57" s="1116"/>
      <c r="HSW57" s="1116"/>
      <c r="HSX57" s="1116"/>
      <c r="HSY57" s="1116"/>
      <c r="HSZ57" s="1116"/>
      <c r="HTA57" s="1116"/>
      <c r="HTB57" s="1116"/>
      <c r="HTC57" s="1116"/>
      <c r="HTD57" s="1116"/>
      <c r="HTE57" s="1116"/>
      <c r="HTF57" s="1116"/>
      <c r="HTG57" s="1116"/>
      <c r="HTH57" s="1116"/>
      <c r="HTI57" s="1116"/>
      <c r="HTJ57" s="1116"/>
      <c r="HTK57" s="1116"/>
      <c r="HTL57" s="1116"/>
      <c r="HTM57" s="1116"/>
      <c r="HTN57" s="1116"/>
      <c r="HTO57" s="1116"/>
      <c r="HTP57" s="1116"/>
      <c r="HTQ57" s="1116"/>
      <c r="HTR57" s="1116"/>
      <c r="HTS57" s="1116"/>
      <c r="HTT57" s="1116"/>
      <c r="HTU57" s="1116"/>
      <c r="HTV57" s="1116"/>
      <c r="HTW57" s="1116"/>
      <c r="HTX57" s="1116"/>
      <c r="HTY57" s="1116"/>
      <c r="HTZ57" s="1116"/>
      <c r="HUA57" s="1116"/>
      <c r="HUB57" s="1116"/>
      <c r="HUC57" s="1116"/>
      <c r="HUD57" s="1116"/>
      <c r="HUE57" s="1116"/>
      <c r="HUF57" s="1116"/>
      <c r="HUG57" s="1116"/>
      <c r="HUH57" s="1116"/>
      <c r="HUI57" s="1116"/>
      <c r="HUJ57" s="1116"/>
      <c r="HUK57" s="1116"/>
      <c r="HUL57" s="1116"/>
      <c r="HUM57" s="1116"/>
      <c r="HUN57" s="1116"/>
      <c r="HUO57" s="1116"/>
      <c r="HUP57" s="1116"/>
      <c r="HUQ57" s="1116"/>
      <c r="HUR57" s="1116"/>
      <c r="HUS57" s="1116"/>
      <c r="HUT57" s="1116"/>
      <c r="HUU57" s="1116"/>
      <c r="HUV57" s="1116"/>
      <c r="HUW57" s="1116"/>
      <c r="HUX57" s="1116"/>
      <c r="HUY57" s="1116"/>
      <c r="HUZ57" s="1116"/>
      <c r="HVA57" s="1116"/>
      <c r="HVB57" s="1116"/>
      <c r="HVC57" s="1116"/>
      <c r="HVD57" s="1116"/>
      <c r="HVE57" s="1116"/>
      <c r="HVF57" s="1116"/>
      <c r="HVG57" s="1116"/>
      <c r="HVH57" s="1116"/>
      <c r="HVI57" s="1116"/>
      <c r="HVJ57" s="1116"/>
      <c r="HVK57" s="1116"/>
      <c r="HVL57" s="1116"/>
      <c r="HVM57" s="1116"/>
      <c r="HVN57" s="1116"/>
      <c r="HVO57" s="1116"/>
      <c r="HVP57" s="1116"/>
      <c r="HVQ57" s="1116"/>
      <c r="HVR57" s="1116"/>
      <c r="HVS57" s="1116"/>
      <c r="HVT57" s="1116"/>
      <c r="HVU57" s="1116"/>
      <c r="HVV57" s="1116"/>
      <c r="HVW57" s="1116"/>
      <c r="HVX57" s="1116"/>
      <c r="HVY57" s="1116"/>
      <c r="HVZ57" s="1116"/>
      <c r="HWA57" s="1116"/>
      <c r="HWB57" s="1116"/>
      <c r="HWC57" s="1116"/>
      <c r="HWD57" s="1116"/>
      <c r="HWE57" s="1116"/>
      <c r="HWF57" s="1116"/>
      <c r="HWG57" s="1116"/>
      <c r="HWH57" s="1116"/>
      <c r="HWI57" s="1116"/>
      <c r="HWJ57" s="1116"/>
      <c r="HWK57" s="1116"/>
      <c r="HWL57" s="1116"/>
      <c r="HWM57" s="1116"/>
      <c r="HWN57" s="1116"/>
      <c r="HWO57" s="1116"/>
      <c r="HWP57" s="1116"/>
      <c r="HWQ57" s="1116"/>
      <c r="HWR57" s="1116"/>
      <c r="HWS57" s="1116"/>
      <c r="HWT57" s="1116"/>
      <c r="HWU57" s="1116"/>
      <c r="HWV57" s="1116"/>
      <c r="HWW57" s="1116"/>
      <c r="HWX57" s="1116"/>
      <c r="HWY57" s="1116"/>
      <c r="HWZ57" s="1116"/>
      <c r="HXA57" s="1116"/>
      <c r="HXB57" s="1116"/>
      <c r="HXC57" s="1116"/>
      <c r="HXD57" s="1116"/>
      <c r="HXE57" s="1116"/>
      <c r="HXF57" s="1116"/>
      <c r="HXG57" s="1116"/>
      <c r="HXH57" s="1116"/>
      <c r="HXI57" s="1116"/>
      <c r="HXJ57" s="1116"/>
      <c r="HXK57" s="1116"/>
      <c r="HXL57" s="1116"/>
      <c r="HXM57" s="1116"/>
      <c r="HXN57" s="1116"/>
      <c r="HXO57" s="1116"/>
      <c r="HXP57" s="1116"/>
      <c r="HXQ57" s="1116"/>
      <c r="HXR57" s="1116"/>
      <c r="HXS57" s="1116"/>
      <c r="HXT57" s="1116"/>
      <c r="HXU57" s="1116"/>
      <c r="HXV57" s="1116"/>
      <c r="HXW57" s="1116"/>
      <c r="HXX57" s="1116"/>
      <c r="HXY57" s="1116"/>
      <c r="HXZ57" s="1116"/>
      <c r="HYA57" s="1116"/>
      <c r="HYB57" s="1116"/>
      <c r="HYC57" s="1116"/>
      <c r="HYD57" s="1116"/>
      <c r="HYE57" s="1116"/>
      <c r="HYF57" s="1116"/>
      <c r="HYG57" s="1116"/>
      <c r="HYH57" s="1116"/>
      <c r="HYI57" s="1116"/>
      <c r="HYJ57" s="1116"/>
      <c r="HYK57" s="1116"/>
      <c r="HYL57" s="1116"/>
      <c r="HYM57" s="1116"/>
      <c r="HYN57" s="1116"/>
      <c r="HYO57" s="1116"/>
      <c r="HYP57" s="1116"/>
      <c r="HYQ57" s="1116"/>
      <c r="HYR57" s="1116"/>
      <c r="HYS57" s="1116"/>
      <c r="HYT57" s="1116"/>
      <c r="HYU57" s="1116"/>
      <c r="HYV57" s="1116"/>
      <c r="HYW57" s="1116"/>
      <c r="HYX57" s="1116"/>
      <c r="HYY57" s="1116"/>
      <c r="HYZ57" s="1116"/>
      <c r="HZA57" s="1116"/>
      <c r="HZB57" s="1116"/>
      <c r="HZC57" s="1116"/>
      <c r="HZD57" s="1116"/>
      <c r="HZE57" s="1116"/>
      <c r="HZF57" s="1116"/>
      <c r="HZG57" s="1116"/>
      <c r="HZH57" s="1116"/>
      <c r="HZI57" s="1116"/>
      <c r="HZJ57" s="1116"/>
      <c r="HZK57" s="1116"/>
      <c r="HZL57" s="1116"/>
      <c r="HZM57" s="1116"/>
      <c r="HZN57" s="1116"/>
      <c r="HZO57" s="1116"/>
      <c r="HZP57" s="1116"/>
      <c r="HZQ57" s="1116"/>
      <c r="HZR57" s="1116"/>
      <c r="HZS57" s="1116"/>
      <c r="HZT57" s="1116"/>
      <c r="HZU57" s="1116"/>
      <c r="HZV57" s="1116"/>
      <c r="HZW57" s="1116"/>
      <c r="HZX57" s="1116"/>
      <c r="HZY57" s="1116"/>
      <c r="HZZ57" s="1116"/>
      <c r="IAA57" s="1116"/>
      <c r="IAB57" s="1116"/>
      <c r="IAC57" s="1116"/>
      <c r="IAD57" s="1116"/>
      <c r="IAE57" s="1116"/>
      <c r="IAF57" s="1116"/>
      <c r="IAG57" s="1116"/>
      <c r="IAH57" s="1116"/>
      <c r="IAI57" s="1116"/>
      <c r="IAJ57" s="1116"/>
      <c r="IAK57" s="1116"/>
      <c r="IAL57" s="1116"/>
      <c r="IAM57" s="1116"/>
      <c r="IAN57" s="1116"/>
      <c r="IAO57" s="1116"/>
      <c r="IAP57" s="1116"/>
      <c r="IAQ57" s="1116"/>
      <c r="IAR57" s="1116"/>
      <c r="IAS57" s="1116"/>
      <c r="IAT57" s="1116"/>
      <c r="IAU57" s="1116"/>
      <c r="IAV57" s="1116"/>
      <c r="IAW57" s="1116"/>
      <c r="IAX57" s="1116"/>
      <c r="IAY57" s="1116"/>
      <c r="IAZ57" s="1116"/>
      <c r="IBA57" s="1116"/>
      <c r="IBB57" s="1116"/>
      <c r="IBC57" s="1116"/>
      <c r="IBD57" s="1116"/>
      <c r="IBE57" s="1116"/>
      <c r="IBF57" s="1116"/>
      <c r="IBG57" s="1116"/>
      <c r="IBH57" s="1116"/>
      <c r="IBI57" s="1116"/>
      <c r="IBJ57" s="1116"/>
      <c r="IBK57" s="1116"/>
      <c r="IBL57" s="1116"/>
      <c r="IBM57" s="1116"/>
      <c r="IBN57" s="1116"/>
      <c r="IBO57" s="1116"/>
      <c r="IBP57" s="1116"/>
      <c r="IBQ57" s="1116"/>
      <c r="IBR57" s="1116"/>
      <c r="IBS57" s="1116"/>
      <c r="IBT57" s="1116"/>
      <c r="IBU57" s="1116"/>
      <c r="IBV57" s="1116"/>
      <c r="IBW57" s="1116"/>
      <c r="IBX57" s="1116"/>
      <c r="IBY57" s="1116"/>
      <c r="IBZ57" s="1116"/>
      <c r="ICA57" s="1116"/>
      <c r="ICB57" s="1116"/>
      <c r="ICC57" s="1116"/>
      <c r="ICD57" s="1116"/>
      <c r="ICE57" s="1116"/>
      <c r="ICF57" s="1116"/>
      <c r="ICG57" s="1116"/>
      <c r="ICH57" s="1116"/>
      <c r="ICI57" s="1116"/>
      <c r="ICJ57" s="1116"/>
      <c r="ICK57" s="1116"/>
      <c r="ICL57" s="1116"/>
      <c r="ICM57" s="1116"/>
      <c r="ICN57" s="1116"/>
      <c r="ICO57" s="1116"/>
      <c r="ICP57" s="1116"/>
      <c r="ICQ57" s="1116"/>
      <c r="ICR57" s="1116"/>
      <c r="ICS57" s="1116"/>
      <c r="ICT57" s="1116"/>
      <c r="ICU57" s="1116"/>
      <c r="ICV57" s="1116"/>
      <c r="ICW57" s="1116"/>
      <c r="ICX57" s="1116"/>
      <c r="ICY57" s="1116"/>
      <c r="ICZ57" s="1116"/>
      <c r="IDA57" s="1116"/>
      <c r="IDB57" s="1116"/>
      <c r="IDC57" s="1116"/>
      <c r="IDD57" s="1116"/>
      <c r="IDE57" s="1116"/>
      <c r="IDF57" s="1116"/>
      <c r="IDG57" s="1116"/>
      <c r="IDH57" s="1116"/>
      <c r="IDI57" s="1116"/>
      <c r="IDJ57" s="1116"/>
      <c r="IDK57" s="1116"/>
      <c r="IDL57" s="1116"/>
      <c r="IDM57" s="1116"/>
      <c r="IDN57" s="1116"/>
      <c r="IDO57" s="1116"/>
      <c r="IDP57" s="1116"/>
      <c r="IDQ57" s="1116"/>
      <c r="IDR57" s="1116"/>
      <c r="IDS57" s="1116"/>
      <c r="IDT57" s="1116"/>
      <c r="IDU57" s="1116"/>
      <c r="IDV57" s="1116"/>
      <c r="IDW57" s="1116"/>
      <c r="IDX57" s="1116"/>
      <c r="IDY57" s="1116"/>
      <c r="IDZ57" s="1116"/>
      <c r="IEA57" s="1116"/>
      <c r="IEB57" s="1116"/>
      <c r="IEC57" s="1116"/>
      <c r="IED57" s="1116"/>
      <c r="IEE57" s="1116"/>
      <c r="IEF57" s="1116"/>
      <c r="IEG57" s="1116"/>
      <c r="IEH57" s="1116"/>
      <c r="IEI57" s="1116"/>
      <c r="IEJ57" s="1116"/>
      <c r="IEK57" s="1116"/>
      <c r="IEL57" s="1116"/>
      <c r="IEM57" s="1116"/>
      <c r="IEN57" s="1116"/>
      <c r="IEO57" s="1116"/>
      <c r="IEP57" s="1116"/>
      <c r="IEQ57" s="1116"/>
      <c r="IER57" s="1116"/>
      <c r="IES57" s="1116"/>
      <c r="IET57" s="1116"/>
      <c r="IEU57" s="1116"/>
      <c r="IEV57" s="1116"/>
      <c r="IEW57" s="1116"/>
      <c r="IEX57" s="1116"/>
      <c r="IEY57" s="1116"/>
      <c r="IEZ57" s="1116"/>
      <c r="IFA57" s="1116"/>
      <c r="IFB57" s="1116"/>
      <c r="IFC57" s="1116"/>
      <c r="IFD57" s="1116"/>
      <c r="IFE57" s="1116"/>
      <c r="IFF57" s="1116"/>
      <c r="IFG57" s="1116"/>
      <c r="IFH57" s="1116"/>
      <c r="IFI57" s="1116"/>
      <c r="IFJ57" s="1116"/>
      <c r="IFK57" s="1116"/>
      <c r="IFL57" s="1116"/>
      <c r="IFM57" s="1116"/>
      <c r="IFN57" s="1116"/>
      <c r="IFO57" s="1116"/>
      <c r="IFP57" s="1116"/>
      <c r="IFQ57" s="1116"/>
      <c r="IFR57" s="1116"/>
      <c r="IFS57" s="1116"/>
      <c r="IFT57" s="1116"/>
      <c r="IFU57" s="1116"/>
      <c r="IFV57" s="1116"/>
      <c r="IFW57" s="1116"/>
      <c r="IFX57" s="1116"/>
      <c r="IFY57" s="1116"/>
      <c r="IFZ57" s="1116"/>
      <c r="IGA57" s="1116"/>
      <c r="IGB57" s="1116"/>
      <c r="IGC57" s="1116"/>
      <c r="IGD57" s="1116"/>
      <c r="IGE57" s="1116"/>
      <c r="IGF57" s="1116"/>
      <c r="IGG57" s="1116"/>
      <c r="IGH57" s="1116"/>
      <c r="IGI57" s="1116"/>
      <c r="IGJ57" s="1116"/>
      <c r="IGK57" s="1116"/>
      <c r="IGL57" s="1116"/>
      <c r="IGM57" s="1116"/>
      <c r="IGN57" s="1116"/>
      <c r="IGO57" s="1116"/>
      <c r="IGP57" s="1116"/>
      <c r="IGQ57" s="1116"/>
      <c r="IGR57" s="1116"/>
      <c r="IGS57" s="1116"/>
      <c r="IGT57" s="1116"/>
      <c r="IGU57" s="1116"/>
      <c r="IGV57" s="1116"/>
      <c r="IGW57" s="1116"/>
      <c r="IGX57" s="1116"/>
      <c r="IGY57" s="1116"/>
      <c r="IGZ57" s="1116"/>
      <c r="IHA57" s="1116"/>
      <c r="IHB57" s="1116"/>
      <c r="IHC57" s="1116"/>
      <c r="IHD57" s="1116"/>
      <c r="IHE57" s="1116"/>
      <c r="IHF57" s="1116"/>
      <c r="IHG57" s="1116"/>
      <c r="IHH57" s="1116"/>
      <c r="IHI57" s="1116"/>
      <c r="IHJ57" s="1116"/>
      <c r="IHK57" s="1116"/>
      <c r="IHL57" s="1116"/>
      <c r="IHM57" s="1116"/>
      <c r="IHN57" s="1116"/>
      <c r="IHO57" s="1116"/>
      <c r="IHP57" s="1116"/>
      <c r="IHQ57" s="1116"/>
      <c r="IHR57" s="1116"/>
      <c r="IHS57" s="1116"/>
      <c r="IHT57" s="1116"/>
      <c r="IHU57" s="1116"/>
      <c r="IHV57" s="1116"/>
      <c r="IHW57" s="1116"/>
      <c r="IHX57" s="1116"/>
      <c r="IHY57" s="1116"/>
      <c r="IHZ57" s="1116"/>
      <c r="IIA57" s="1116"/>
      <c r="IIB57" s="1116"/>
      <c r="IIC57" s="1116"/>
      <c r="IID57" s="1116"/>
      <c r="IIE57" s="1116"/>
      <c r="IIF57" s="1116"/>
      <c r="IIG57" s="1116"/>
      <c r="IIH57" s="1116"/>
      <c r="III57" s="1116"/>
      <c r="IIJ57" s="1116"/>
      <c r="IIK57" s="1116"/>
      <c r="IIL57" s="1116"/>
      <c r="IIM57" s="1116"/>
      <c r="IIN57" s="1116"/>
      <c r="IIO57" s="1116"/>
      <c r="IIP57" s="1116"/>
      <c r="IIQ57" s="1116"/>
      <c r="IIR57" s="1116"/>
      <c r="IIS57" s="1116"/>
      <c r="IIT57" s="1116"/>
      <c r="IIU57" s="1116"/>
      <c r="IIV57" s="1116"/>
      <c r="IIW57" s="1116"/>
      <c r="IIX57" s="1116"/>
      <c r="IIY57" s="1116"/>
      <c r="IIZ57" s="1116"/>
      <c r="IJA57" s="1116"/>
      <c r="IJB57" s="1116"/>
      <c r="IJC57" s="1116"/>
      <c r="IJD57" s="1116"/>
      <c r="IJE57" s="1116"/>
      <c r="IJF57" s="1116"/>
      <c r="IJG57" s="1116"/>
      <c r="IJH57" s="1116"/>
      <c r="IJI57" s="1116"/>
      <c r="IJJ57" s="1116"/>
      <c r="IJK57" s="1116"/>
      <c r="IJL57" s="1116"/>
      <c r="IJM57" s="1116"/>
      <c r="IJN57" s="1116"/>
      <c r="IJO57" s="1116"/>
      <c r="IJP57" s="1116"/>
      <c r="IJQ57" s="1116"/>
      <c r="IJR57" s="1116"/>
      <c r="IJS57" s="1116"/>
      <c r="IJT57" s="1116"/>
      <c r="IJU57" s="1116"/>
      <c r="IJV57" s="1116"/>
      <c r="IJW57" s="1116"/>
      <c r="IJX57" s="1116"/>
      <c r="IJY57" s="1116"/>
      <c r="IJZ57" s="1116"/>
      <c r="IKA57" s="1116"/>
      <c r="IKB57" s="1116"/>
      <c r="IKC57" s="1116"/>
      <c r="IKD57" s="1116"/>
      <c r="IKE57" s="1116"/>
      <c r="IKF57" s="1116"/>
      <c r="IKG57" s="1116"/>
      <c r="IKH57" s="1116"/>
      <c r="IKI57" s="1116"/>
      <c r="IKJ57" s="1116"/>
      <c r="IKK57" s="1116"/>
      <c r="IKL57" s="1116"/>
      <c r="IKM57" s="1116"/>
      <c r="IKN57" s="1116"/>
      <c r="IKO57" s="1116"/>
      <c r="IKP57" s="1116"/>
      <c r="IKQ57" s="1116"/>
      <c r="IKR57" s="1116"/>
      <c r="IKS57" s="1116"/>
      <c r="IKT57" s="1116"/>
      <c r="IKU57" s="1116"/>
      <c r="IKV57" s="1116"/>
      <c r="IKW57" s="1116"/>
      <c r="IKX57" s="1116"/>
      <c r="IKY57" s="1116"/>
      <c r="IKZ57" s="1116"/>
      <c r="ILA57" s="1116"/>
      <c r="ILB57" s="1116"/>
      <c r="ILC57" s="1116"/>
      <c r="ILD57" s="1116"/>
      <c r="ILE57" s="1116"/>
      <c r="ILF57" s="1116"/>
      <c r="ILG57" s="1116"/>
      <c r="ILH57" s="1116"/>
      <c r="ILI57" s="1116"/>
      <c r="ILJ57" s="1116"/>
      <c r="ILK57" s="1116"/>
      <c r="ILL57" s="1116"/>
      <c r="ILM57" s="1116"/>
      <c r="ILN57" s="1116"/>
      <c r="ILO57" s="1116"/>
      <c r="ILP57" s="1116"/>
      <c r="ILQ57" s="1116"/>
      <c r="ILR57" s="1116"/>
      <c r="ILS57" s="1116"/>
      <c r="ILT57" s="1116"/>
      <c r="ILU57" s="1116"/>
      <c r="ILV57" s="1116"/>
      <c r="ILW57" s="1116"/>
      <c r="ILX57" s="1116"/>
      <c r="ILY57" s="1116"/>
      <c r="ILZ57" s="1116"/>
      <c r="IMA57" s="1116"/>
      <c r="IMB57" s="1116"/>
      <c r="IMC57" s="1116"/>
      <c r="IMD57" s="1116"/>
      <c r="IME57" s="1116"/>
      <c r="IMF57" s="1116"/>
      <c r="IMG57" s="1116"/>
      <c r="IMH57" s="1116"/>
      <c r="IMI57" s="1116"/>
      <c r="IMJ57" s="1116"/>
      <c r="IMK57" s="1116"/>
      <c r="IML57" s="1116"/>
      <c r="IMM57" s="1116"/>
      <c r="IMN57" s="1116"/>
      <c r="IMO57" s="1116"/>
      <c r="IMP57" s="1116"/>
      <c r="IMQ57" s="1116"/>
      <c r="IMR57" s="1116"/>
      <c r="IMS57" s="1116"/>
      <c r="IMT57" s="1116"/>
      <c r="IMU57" s="1116"/>
      <c r="IMV57" s="1116"/>
      <c r="IMW57" s="1116"/>
      <c r="IMX57" s="1116"/>
      <c r="IMY57" s="1116"/>
      <c r="IMZ57" s="1116"/>
      <c r="INA57" s="1116"/>
      <c r="INB57" s="1116"/>
      <c r="INC57" s="1116"/>
      <c r="IND57" s="1116"/>
      <c r="INE57" s="1116"/>
      <c r="INF57" s="1116"/>
      <c r="ING57" s="1116"/>
      <c r="INH57" s="1116"/>
      <c r="INI57" s="1116"/>
      <c r="INJ57" s="1116"/>
      <c r="INK57" s="1116"/>
      <c r="INL57" s="1116"/>
      <c r="INM57" s="1116"/>
      <c r="INN57" s="1116"/>
      <c r="INO57" s="1116"/>
      <c r="INP57" s="1116"/>
      <c r="INQ57" s="1116"/>
      <c r="INR57" s="1116"/>
      <c r="INS57" s="1116"/>
      <c r="INT57" s="1116"/>
      <c r="INU57" s="1116"/>
      <c r="INV57" s="1116"/>
      <c r="INW57" s="1116"/>
      <c r="INX57" s="1116"/>
      <c r="INY57" s="1116"/>
      <c r="INZ57" s="1116"/>
      <c r="IOA57" s="1116"/>
      <c r="IOB57" s="1116"/>
      <c r="IOC57" s="1116"/>
      <c r="IOD57" s="1116"/>
      <c r="IOE57" s="1116"/>
      <c r="IOF57" s="1116"/>
      <c r="IOG57" s="1116"/>
      <c r="IOH57" s="1116"/>
      <c r="IOI57" s="1116"/>
      <c r="IOJ57" s="1116"/>
      <c r="IOK57" s="1116"/>
      <c r="IOL57" s="1116"/>
      <c r="IOM57" s="1116"/>
      <c r="ION57" s="1116"/>
      <c r="IOO57" s="1116"/>
      <c r="IOP57" s="1116"/>
      <c r="IOQ57" s="1116"/>
      <c r="IOR57" s="1116"/>
      <c r="IOS57" s="1116"/>
      <c r="IOT57" s="1116"/>
      <c r="IOU57" s="1116"/>
      <c r="IOV57" s="1116"/>
      <c r="IOW57" s="1116"/>
      <c r="IOX57" s="1116"/>
      <c r="IOY57" s="1116"/>
      <c r="IOZ57" s="1116"/>
      <c r="IPA57" s="1116"/>
      <c r="IPB57" s="1116"/>
      <c r="IPC57" s="1116"/>
      <c r="IPD57" s="1116"/>
      <c r="IPE57" s="1116"/>
      <c r="IPF57" s="1116"/>
      <c r="IPG57" s="1116"/>
      <c r="IPH57" s="1116"/>
      <c r="IPI57" s="1116"/>
      <c r="IPJ57" s="1116"/>
      <c r="IPK57" s="1116"/>
      <c r="IPL57" s="1116"/>
      <c r="IPM57" s="1116"/>
      <c r="IPN57" s="1116"/>
      <c r="IPO57" s="1116"/>
      <c r="IPP57" s="1116"/>
      <c r="IPQ57" s="1116"/>
      <c r="IPR57" s="1116"/>
      <c r="IPS57" s="1116"/>
      <c r="IPT57" s="1116"/>
      <c r="IPU57" s="1116"/>
      <c r="IPV57" s="1116"/>
      <c r="IPW57" s="1116"/>
      <c r="IPX57" s="1116"/>
      <c r="IPY57" s="1116"/>
      <c r="IPZ57" s="1116"/>
      <c r="IQA57" s="1116"/>
      <c r="IQB57" s="1116"/>
      <c r="IQC57" s="1116"/>
      <c r="IQD57" s="1116"/>
      <c r="IQE57" s="1116"/>
      <c r="IQF57" s="1116"/>
      <c r="IQG57" s="1116"/>
      <c r="IQH57" s="1116"/>
      <c r="IQI57" s="1116"/>
      <c r="IQJ57" s="1116"/>
      <c r="IQK57" s="1116"/>
      <c r="IQL57" s="1116"/>
      <c r="IQM57" s="1116"/>
      <c r="IQN57" s="1116"/>
      <c r="IQO57" s="1116"/>
      <c r="IQP57" s="1116"/>
      <c r="IQQ57" s="1116"/>
      <c r="IQR57" s="1116"/>
      <c r="IQS57" s="1116"/>
      <c r="IQT57" s="1116"/>
      <c r="IQU57" s="1116"/>
      <c r="IQV57" s="1116"/>
      <c r="IQW57" s="1116"/>
      <c r="IQX57" s="1116"/>
      <c r="IQY57" s="1116"/>
      <c r="IQZ57" s="1116"/>
      <c r="IRA57" s="1116"/>
      <c r="IRB57" s="1116"/>
      <c r="IRC57" s="1116"/>
      <c r="IRD57" s="1116"/>
      <c r="IRE57" s="1116"/>
      <c r="IRF57" s="1116"/>
      <c r="IRG57" s="1116"/>
      <c r="IRH57" s="1116"/>
      <c r="IRI57" s="1116"/>
      <c r="IRJ57" s="1116"/>
      <c r="IRK57" s="1116"/>
      <c r="IRL57" s="1116"/>
      <c r="IRM57" s="1116"/>
      <c r="IRN57" s="1116"/>
      <c r="IRO57" s="1116"/>
      <c r="IRP57" s="1116"/>
      <c r="IRQ57" s="1116"/>
      <c r="IRR57" s="1116"/>
      <c r="IRS57" s="1116"/>
      <c r="IRT57" s="1116"/>
      <c r="IRU57" s="1116"/>
      <c r="IRV57" s="1116"/>
      <c r="IRW57" s="1116"/>
      <c r="IRX57" s="1116"/>
      <c r="IRY57" s="1116"/>
      <c r="IRZ57" s="1116"/>
      <c r="ISA57" s="1116"/>
      <c r="ISB57" s="1116"/>
      <c r="ISC57" s="1116"/>
      <c r="ISD57" s="1116"/>
      <c r="ISE57" s="1116"/>
      <c r="ISF57" s="1116"/>
      <c r="ISG57" s="1116"/>
      <c r="ISH57" s="1116"/>
      <c r="ISI57" s="1116"/>
      <c r="ISJ57" s="1116"/>
      <c r="ISK57" s="1116"/>
      <c r="ISL57" s="1116"/>
      <c r="ISM57" s="1116"/>
      <c r="ISN57" s="1116"/>
      <c r="ISO57" s="1116"/>
      <c r="ISP57" s="1116"/>
      <c r="ISQ57" s="1116"/>
      <c r="ISR57" s="1116"/>
      <c r="ISS57" s="1116"/>
      <c r="IST57" s="1116"/>
      <c r="ISU57" s="1116"/>
      <c r="ISV57" s="1116"/>
      <c r="ISW57" s="1116"/>
      <c r="ISX57" s="1116"/>
      <c r="ISY57" s="1116"/>
      <c r="ISZ57" s="1116"/>
      <c r="ITA57" s="1116"/>
      <c r="ITB57" s="1116"/>
      <c r="ITC57" s="1116"/>
      <c r="ITD57" s="1116"/>
      <c r="ITE57" s="1116"/>
      <c r="ITF57" s="1116"/>
      <c r="ITG57" s="1116"/>
      <c r="ITH57" s="1116"/>
      <c r="ITI57" s="1116"/>
      <c r="ITJ57" s="1116"/>
      <c r="ITK57" s="1116"/>
      <c r="ITL57" s="1116"/>
      <c r="ITM57" s="1116"/>
      <c r="ITN57" s="1116"/>
      <c r="ITO57" s="1116"/>
      <c r="ITP57" s="1116"/>
      <c r="ITQ57" s="1116"/>
      <c r="ITR57" s="1116"/>
      <c r="ITS57" s="1116"/>
      <c r="ITT57" s="1116"/>
      <c r="ITU57" s="1116"/>
      <c r="ITV57" s="1116"/>
      <c r="ITW57" s="1116"/>
      <c r="ITX57" s="1116"/>
      <c r="ITY57" s="1116"/>
      <c r="ITZ57" s="1116"/>
      <c r="IUA57" s="1116"/>
      <c r="IUB57" s="1116"/>
      <c r="IUC57" s="1116"/>
      <c r="IUD57" s="1116"/>
      <c r="IUE57" s="1116"/>
      <c r="IUF57" s="1116"/>
      <c r="IUG57" s="1116"/>
      <c r="IUH57" s="1116"/>
      <c r="IUI57" s="1116"/>
      <c r="IUJ57" s="1116"/>
      <c r="IUK57" s="1116"/>
      <c r="IUL57" s="1116"/>
      <c r="IUM57" s="1116"/>
      <c r="IUN57" s="1116"/>
      <c r="IUO57" s="1116"/>
      <c r="IUP57" s="1116"/>
      <c r="IUQ57" s="1116"/>
      <c r="IUR57" s="1116"/>
      <c r="IUS57" s="1116"/>
      <c r="IUT57" s="1116"/>
      <c r="IUU57" s="1116"/>
      <c r="IUV57" s="1116"/>
      <c r="IUW57" s="1116"/>
      <c r="IUX57" s="1116"/>
      <c r="IUY57" s="1116"/>
      <c r="IUZ57" s="1116"/>
      <c r="IVA57" s="1116"/>
      <c r="IVB57" s="1116"/>
      <c r="IVC57" s="1116"/>
      <c r="IVD57" s="1116"/>
      <c r="IVE57" s="1116"/>
      <c r="IVF57" s="1116"/>
      <c r="IVG57" s="1116"/>
      <c r="IVH57" s="1116"/>
      <c r="IVI57" s="1116"/>
      <c r="IVJ57" s="1116"/>
      <c r="IVK57" s="1116"/>
      <c r="IVL57" s="1116"/>
      <c r="IVM57" s="1116"/>
      <c r="IVN57" s="1116"/>
      <c r="IVO57" s="1116"/>
      <c r="IVP57" s="1116"/>
      <c r="IVQ57" s="1116"/>
      <c r="IVR57" s="1116"/>
      <c r="IVS57" s="1116"/>
      <c r="IVT57" s="1116"/>
      <c r="IVU57" s="1116"/>
      <c r="IVV57" s="1116"/>
      <c r="IVW57" s="1116"/>
      <c r="IVX57" s="1116"/>
      <c r="IVY57" s="1116"/>
      <c r="IVZ57" s="1116"/>
      <c r="IWA57" s="1116"/>
      <c r="IWB57" s="1116"/>
      <c r="IWC57" s="1116"/>
      <c r="IWD57" s="1116"/>
      <c r="IWE57" s="1116"/>
      <c r="IWF57" s="1116"/>
      <c r="IWG57" s="1116"/>
      <c r="IWH57" s="1116"/>
      <c r="IWI57" s="1116"/>
      <c r="IWJ57" s="1116"/>
      <c r="IWK57" s="1116"/>
      <c r="IWL57" s="1116"/>
      <c r="IWM57" s="1116"/>
      <c r="IWN57" s="1116"/>
      <c r="IWO57" s="1116"/>
      <c r="IWP57" s="1116"/>
      <c r="IWQ57" s="1116"/>
      <c r="IWR57" s="1116"/>
      <c r="IWS57" s="1116"/>
      <c r="IWT57" s="1116"/>
      <c r="IWU57" s="1116"/>
      <c r="IWV57" s="1116"/>
      <c r="IWW57" s="1116"/>
      <c r="IWX57" s="1116"/>
      <c r="IWY57" s="1116"/>
      <c r="IWZ57" s="1116"/>
      <c r="IXA57" s="1116"/>
      <c r="IXB57" s="1116"/>
      <c r="IXC57" s="1116"/>
      <c r="IXD57" s="1116"/>
      <c r="IXE57" s="1116"/>
      <c r="IXF57" s="1116"/>
      <c r="IXG57" s="1116"/>
      <c r="IXH57" s="1116"/>
      <c r="IXI57" s="1116"/>
      <c r="IXJ57" s="1116"/>
      <c r="IXK57" s="1116"/>
      <c r="IXL57" s="1116"/>
      <c r="IXM57" s="1116"/>
      <c r="IXN57" s="1116"/>
      <c r="IXO57" s="1116"/>
      <c r="IXP57" s="1116"/>
      <c r="IXQ57" s="1116"/>
      <c r="IXR57" s="1116"/>
      <c r="IXS57" s="1116"/>
      <c r="IXT57" s="1116"/>
      <c r="IXU57" s="1116"/>
      <c r="IXV57" s="1116"/>
      <c r="IXW57" s="1116"/>
      <c r="IXX57" s="1116"/>
      <c r="IXY57" s="1116"/>
      <c r="IXZ57" s="1116"/>
      <c r="IYA57" s="1116"/>
      <c r="IYB57" s="1116"/>
      <c r="IYC57" s="1116"/>
      <c r="IYD57" s="1116"/>
      <c r="IYE57" s="1116"/>
      <c r="IYF57" s="1116"/>
      <c r="IYG57" s="1116"/>
      <c r="IYH57" s="1116"/>
      <c r="IYI57" s="1116"/>
      <c r="IYJ57" s="1116"/>
      <c r="IYK57" s="1116"/>
      <c r="IYL57" s="1116"/>
      <c r="IYM57" s="1116"/>
      <c r="IYN57" s="1116"/>
      <c r="IYO57" s="1116"/>
      <c r="IYP57" s="1116"/>
      <c r="IYQ57" s="1116"/>
      <c r="IYR57" s="1116"/>
      <c r="IYS57" s="1116"/>
      <c r="IYT57" s="1116"/>
      <c r="IYU57" s="1116"/>
      <c r="IYV57" s="1116"/>
      <c r="IYW57" s="1116"/>
      <c r="IYX57" s="1116"/>
      <c r="IYY57" s="1116"/>
      <c r="IYZ57" s="1116"/>
      <c r="IZA57" s="1116"/>
      <c r="IZB57" s="1116"/>
      <c r="IZC57" s="1116"/>
      <c r="IZD57" s="1116"/>
      <c r="IZE57" s="1116"/>
      <c r="IZF57" s="1116"/>
      <c r="IZG57" s="1116"/>
      <c r="IZH57" s="1116"/>
      <c r="IZI57" s="1116"/>
      <c r="IZJ57" s="1116"/>
      <c r="IZK57" s="1116"/>
      <c r="IZL57" s="1116"/>
      <c r="IZM57" s="1116"/>
      <c r="IZN57" s="1116"/>
      <c r="IZO57" s="1116"/>
      <c r="IZP57" s="1116"/>
      <c r="IZQ57" s="1116"/>
      <c r="IZR57" s="1116"/>
      <c r="IZS57" s="1116"/>
      <c r="IZT57" s="1116"/>
      <c r="IZU57" s="1116"/>
      <c r="IZV57" s="1116"/>
      <c r="IZW57" s="1116"/>
      <c r="IZX57" s="1116"/>
      <c r="IZY57" s="1116"/>
      <c r="IZZ57" s="1116"/>
      <c r="JAA57" s="1116"/>
      <c r="JAB57" s="1116"/>
      <c r="JAC57" s="1116"/>
      <c r="JAD57" s="1116"/>
      <c r="JAE57" s="1116"/>
      <c r="JAF57" s="1116"/>
      <c r="JAG57" s="1116"/>
      <c r="JAH57" s="1116"/>
      <c r="JAI57" s="1116"/>
      <c r="JAJ57" s="1116"/>
      <c r="JAK57" s="1116"/>
      <c r="JAL57" s="1116"/>
      <c r="JAM57" s="1116"/>
      <c r="JAN57" s="1116"/>
      <c r="JAO57" s="1116"/>
      <c r="JAP57" s="1116"/>
      <c r="JAQ57" s="1116"/>
      <c r="JAR57" s="1116"/>
      <c r="JAS57" s="1116"/>
      <c r="JAT57" s="1116"/>
      <c r="JAU57" s="1116"/>
      <c r="JAV57" s="1116"/>
      <c r="JAW57" s="1116"/>
      <c r="JAX57" s="1116"/>
      <c r="JAY57" s="1116"/>
      <c r="JAZ57" s="1116"/>
      <c r="JBA57" s="1116"/>
      <c r="JBB57" s="1116"/>
      <c r="JBC57" s="1116"/>
      <c r="JBD57" s="1116"/>
      <c r="JBE57" s="1116"/>
      <c r="JBF57" s="1116"/>
      <c r="JBG57" s="1116"/>
      <c r="JBH57" s="1116"/>
      <c r="JBI57" s="1116"/>
      <c r="JBJ57" s="1116"/>
      <c r="JBK57" s="1116"/>
      <c r="JBL57" s="1116"/>
      <c r="JBM57" s="1116"/>
      <c r="JBN57" s="1116"/>
      <c r="JBO57" s="1116"/>
      <c r="JBP57" s="1116"/>
      <c r="JBQ57" s="1116"/>
      <c r="JBR57" s="1116"/>
      <c r="JBS57" s="1116"/>
      <c r="JBT57" s="1116"/>
      <c r="JBU57" s="1116"/>
      <c r="JBV57" s="1116"/>
      <c r="JBW57" s="1116"/>
      <c r="JBX57" s="1116"/>
      <c r="JBY57" s="1116"/>
      <c r="JBZ57" s="1116"/>
      <c r="JCA57" s="1116"/>
      <c r="JCB57" s="1116"/>
      <c r="JCC57" s="1116"/>
      <c r="JCD57" s="1116"/>
      <c r="JCE57" s="1116"/>
      <c r="JCF57" s="1116"/>
      <c r="JCG57" s="1116"/>
      <c r="JCH57" s="1116"/>
      <c r="JCI57" s="1116"/>
      <c r="JCJ57" s="1116"/>
      <c r="JCK57" s="1116"/>
      <c r="JCL57" s="1116"/>
      <c r="JCM57" s="1116"/>
      <c r="JCN57" s="1116"/>
      <c r="JCO57" s="1116"/>
      <c r="JCP57" s="1116"/>
      <c r="JCQ57" s="1116"/>
      <c r="JCR57" s="1116"/>
      <c r="JCS57" s="1116"/>
      <c r="JCT57" s="1116"/>
      <c r="JCU57" s="1116"/>
      <c r="JCV57" s="1116"/>
      <c r="JCW57" s="1116"/>
      <c r="JCX57" s="1116"/>
      <c r="JCY57" s="1116"/>
      <c r="JCZ57" s="1116"/>
      <c r="JDA57" s="1116"/>
      <c r="JDB57" s="1116"/>
      <c r="JDC57" s="1116"/>
      <c r="JDD57" s="1116"/>
      <c r="JDE57" s="1116"/>
      <c r="JDF57" s="1116"/>
      <c r="JDG57" s="1116"/>
      <c r="JDH57" s="1116"/>
      <c r="JDI57" s="1116"/>
      <c r="JDJ57" s="1116"/>
      <c r="JDK57" s="1116"/>
      <c r="JDL57" s="1116"/>
      <c r="JDM57" s="1116"/>
      <c r="JDN57" s="1116"/>
      <c r="JDO57" s="1116"/>
      <c r="JDP57" s="1116"/>
      <c r="JDQ57" s="1116"/>
      <c r="JDR57" s="1116"/>
      <c r="JDS57" s="1116"/>
      <c r="JDT57" s="1116"/>
      <c r="JDU57" s="1116"/>
      <c r="JDV57" s="1116"/>
      <c r="JDW57" s="1116"/>
      <c r="JDX57" s="1116"/>
      <c r="JDY57" s="1116"/>
      <c r="JDZ57" s="1116"/>
      <c r="JEA57" s="1116"/>
      <c r="JEB57" s="1116"/>
      <c r="JEC57" s="1116"/>
      <c r="JED57" s="1116"/>
      <c r="JEE57" s="1116"/>
      <c r="JEF57" s="1116"/>
      <c r="JEG57" s="1116"/>
      <c r="JEH57" s="1116"/>
      <c r="JEI57" s="1116"/>
      <c r="JEJ57" s="1116"/>
      <c r="JEK57" s="1116"/>
      <c r="JEL57" s="1116"/>
      <c r="JEM57" s="1116"/>
      <c r="JEN57" s="1116"/>
      <c r="JEO57" s="1116"/>
      <c r="JEP57" s="1116"/>
      <c r="JEQ57" s="1116"/>
      <c r="JER57" s="1116"/>
      <c r="JES57" s="1116"/>
      <c r="JET57" s="1116"/>
      <c r="JEU57" s="1116"/>
      <c r="JEV57" s="1116"/>
      <c r="JEW57" s="1116"/>
      <c r="JEX57" s="1116"/>
      <c r="JEY57" s="1116"/>
      <c r="JEZ57" s="1116"/>
      <c r="JFA57" s="1116"/>
      <c r="JFB57" s="1116"/>
      <c r="JFC57" s="1116"/>
      <c r="JFD57" s="1116"/>
      <c r="JFE57" s="1116"/>
      <c r="JFF57" s="1116"/>
      <c r="JFG57" s="1116"/>
      <c r="JFH57" s="1116"/>
      <c r="JFI57" s="1116"/>
      <c r="JFJ57" s="1116"/>
      <c r="JFK57" s="1116"/>
      <c r="JFL57" s="1116"/>
      <c r="JFM57" s="1116"/>
      <c r="JFN57" s="1116"/>
      <c r="JFO57" s="1116"/>
      <c r="JFP57" s="1116"/>
      <c r="JFQ57" s="1116"/>
      <c r="JFR57" s="1116"/>
      <c r="JFS57" s="1116"/>
      <c r="JFT57" s="1116"/>
      <c r="JFU57" s="1116"/>
      <c r="JFV57" s="1116"/>
      <c r="JFW57" s="1116"/>
      <c r="JFX57" s="1116"/>
      <c r="JFY57" s="1116"/>
      <c r="JFZ57" s="1116"/>
      <c r="JGA57" s="1116"/>
      <c r="JGB57" s="1116"/>
      <c r="JGC57" s="1116"/>
      <c r="JGD57" s="1116"/>
      <c r="JGE57" s="1116"/>
      <c r="JGF57" s="1116"/>
      <c r="JGG57" s="1116"/>
      <c r="JGH57" s="1116"/>
      <c r="JGI57" s="1116"/>
      <c r="JGJ57" s="1116"/>
      <c r="JGK57" s="1116"/>
      <c r="JGL57" s="1116"/>
      <c r="JGM57" s="1116"/>
      <c r="JGN57" s="1116"/>
      <c r="JGO57" s="1116"/>
      <c r="JGP57" s="1116"/>
      <c r="JGQ57" s="1116"/>
      <c r="JGR57" s="1116"/>
      <c r="JGS57" s="1116"/>
      <c r="JGT57" s="1116"/>
      <c r="JGU57" s="1116"/>
      <c r="JGV57" s="1116"/>
      <c r="JGW57" s="1116"/>
      <c r="JGX57" s="1116"/>
      <c r="JGY57" s="1116"/>
      <c r="JGZ57" s="1116"/>
      <c r="JHA57" s="1116"/>
      <c r="JHB57" s="1116"/>
      <c r="JHC57" s="1116"/>
      <c r="JHD57" s="1116"/>
      <c r="JHE57" s="1116"/>
      <c r="JHF57" s="1116"/>
      <c r="JHG57" s="1116"/>
      <c r="JHH57" s="1116"/>
      <c r="JHI57" s="1116"/>
      <c r="JHJ57" s="1116"/>
      <c r="JHK57" s="1116"/>
      <c r="JHL57" s="1116"/>
      <c r="JHM57" s="1116"/>
      <c r="JHN57" s="1116"/>
      <c r="JHO57" s="1116"/>
      <c r="JHP57" s="1116"/>
      <c r="JHQ57" s="1116"/>
      <c r="JHR57" s="1116"/>
      <c r="JHS57" s="1116"/>
      <c r="JHT57" s="1116"/>
      <c r="JHU57" s="1116"/>
      <c r="JHV57" s="1116"/>
      <c r="JHW57" s="1116"/>
      <c r="JHX57" s="1116"/>
      <c r="JHY57" s="1116"/>
      <c r="JHZ57" s="1116"/>
      <c r="JIA57" s="1116"/>
      <c r="JIB57" s="1116"/>
      <c r="JIC57" s="1116"/>
      <c r="JID57" s="1116"/>
      <c r="JIE57" s="1116"/>
      <c r="JIF57" s="1116"/>
      <c r="JIG57" s="1116"/>
      <c r="JIH57" s="1116"/>
      <c r="JII57" s="1116"/>
      <c r="JIJ57" s="1116"/>
      <c r="JIK57" s="1116"/>
      <c r="JIL57" s="1116"/>
      <c r="JIM57" s="1116"/>
      <c r="JIN57" s="1116"/>
      <c r="JIO57" s="1116"/>
      <c r="JIP57" s="1116"/>
      <c r="JIQ57" s="1116"/>
      <c r="JIR57" s="1116"/>
      <c r="JIS57" s="1116"/>
      <c r="JIT57" s="1116"/>
      <c r="JIU57" s="1116"/>
      <c r="JIV57" s="1116"/>
      <c r="JIW57" s="1116"/>
      <c r="JIX57" s="1116"/>
      <c r="JIY57" s="1116"/>
      <c r="JIZ57" s="1116"/>
      <c r="JJA57" s="1116"/>
      <c r="JJB57" s="1116"/>
      <c r="JJC57" s="1116"/>
      <c r="JJD57" s="1116"/>
      <c r="JJE57" s="1116"/>
      <c r="JJF57" s="1116"/>
      <c r="JJG57" s="1116"/>
      <c r="JJH57" s="1116"/>
      <c r="JJI57" s="1116"/>
      <c r="JJJ57" s="1116"/>
      <c r="JJK57" s="1116"/>
      <c r="JJL57" s="1116"/>
      <c r="JJM57" s="1116"/>
      <c r="JJN57" s="1116"/>
      <c r="JJO57" s="1116"/>
      <c r="JJP57" s="1116"/>
      <c r="JJQ57" s="1116"/>
      <c r="JJR57" s="1116"/>
      <c r="JJS57" s="1116"/>
      <c r="JJT57" s="1116"/>
      <c r="JJU57" s="1116"/>
      <c r="JJV57" s="1116"/>
      <c r="JJW57" s="1116"/>
      <c r="JJX57" s="1116"/>
      <c r="JJY57" s="1116"/>
      <c r="JJZ57" s="1116"/>
      <c r="JKA57" s="1116"/>
      <c r="JKB57" s="1116"/>
      <c r="JKC57" s="1116"/>
      <c r="JKD57" s="1116"/>
      <c r="JKE57" s="1116"/>
      <c r="JKF57" s="1116"/>
      <c r="JKG57" s="1116"/>
      <c r="JKH57" s="1116"/>
      <c r="JKI57" s="1116"/>
      <c r="JKJ57" s="1116"/>
      <c r="JKK57" s="1116"/>
      <c r="JKL57" s="1116"/>
      <c r="JKM57" s="1116"/>
      <c r="JKN57" s="1116"/>
      <c r="JKO57" s="1116"/>
      <c r="JKP57" s="1116"/>
      <c r="JKQ57" s="1116"/>
      <c r="JKR57" s="1116"/>
      <c r="JKS57" s="1116"/>
      <c r="JKT57" s="1116"/>
      <c r="JKU57" s="1116"/>
      <c r="JKV57" s="1116"/>
      <c r="JKW57" s="1116"/>
      <c r="JKX57" s="1116"/>
      <c r="JKY57" s="1116"/>
      <c r="JKZ57" s="1116"/>
      <c r="JLA57" s="1116"/>
      <c r="JLB57" s="1116"/>
      <c r="JLC57" s="1116"/>
      <c r="JLD57" s="1116"/>
      <c r="JLE57" s="1116"/>
      <c r="JLF57" s="1116"/>
      <c r="JLG57" s="1116"/>
      <c r="JLH57" s="1116"/>
      <c r="JLI57" s="1116"/>
      <c r="JLJ57" s="1116"/>
      <c r="JLK57" s="1116"/>
      <c r="JLL57" s="1116"/>
      <c r="JLM57" s="1116"/>
      <c r="JLN57" s="1116"/>
      <c r="JLO57" s="1116"/>
      <c r="JLP57" s="1116"/>
      <c r="JLQ57" s="1116"/>
      <c r="JLR57" s="1116"/>
      <c r="JLS57" s="1116"/>
      <c r="JLT57" s="1116"/>
      <c r="JLU57" s="1116"/>
      <c r="JLV57" s="1116"/>
      <c r="JLW57" s="1116"/>
      <c r="JLX57" s="1116"/>
      <c r="JLY57" s="1116"/>
      <c r="JLZ57" s="1116"/>
      <c r="JMA57" s="1116"/>
      <c r="JMB57" s="1116"/>
      <c r="JMC57" s="1116"/>
      <c r="JMD57" s="1116"/>
      <c r="JME57" s="1116"/>
      <c r="JMF57" s="1116"/>
      <c r="JMG57" s="1116"/>
      <c r="JMH57" s="1116"/>
      <c r="JMI57" s="1116"/>
      <c r="JMJ57" s="1116"/>
      <c r="JMK57" s="1116"/>
      <c r="JML57" s="1116"/>
      <c r="JMM57" s="1116"/>
      <c r="JMN57" s="1116"/>
      <c r="JMO57" s="1116"/>
      <c r="JMP57" s="1116"/>
      <c r="JMQ57" s="1116"/>
      <c r="JMR57" s="1116"/>
      <c r="JMS57" s="1116"/>
      <c r="JMT57" s="1116"/>
      <c r="JMU57" s="1116"/>
      <c r="JMV57" s="1116"/>
      <c r="JMW57" s="1116"/>
      <c r="JMX57" s="1116"/>
      <c r="JMY57" s="1116"/>
      <c r="JMZ57" s="1116"/>
      <c r="JNA57" s="1116"/>
      <c r="JNB57" s="1116"/>
      <c r="JNC57" s="1116"/>
      <c r="JND57" s="1116"/>
      <c r="JNE57" s="1116"/>
      <c r="JNF57" s="1116"/>
      <c r="JNG57" s="1116"/>
      <c r="JNH57" s="1116"/>
      <c r="JNI57" s="1116"/>
      <c r="JNJ57" s="1116"/>
      <c r="JNK57" s="1116"/>
      <c r="JNL57" s="1116"/>
      <c r="JNM57" s="1116"/>
      <c r="JNN57" s="1116"/>
      <c r="JNO57" s="1116"/>
      <c r="JNP57" s="1116"/>
      <c r="JNQ57" s="1116"/>
      <c r="JNR57" s="1116"/>
      <c r="JNS57" s="1116"/>
      <c r="JNT57" s="1116"/>
      <c r="JNU57" s="1116"/>
      <c r="JNV57" s="1116"/>
      <c r="JNW57" s="1116"/>
      <c r="JNX57" s="1116"/>
      <c r="JNY57" s="1116"/>
      <c r="JNZ57" s="1116"/>
      <c r="JOA57" s="1116"/>
      <c r="JOB57" s="1116"/>
      <c r="JOC57" s="1116"/>
      <c r="JOD57" s="1116"/>
      <c r="JOE57" s="1116"/>
      <c r="JOF57" s="1116"/>
      <c r="JOG57" s="1116"/>
      <c r="JOH57" s="1116"/>
      <c r="JOI57" s="1116"/>
      <c r="JOJ57" s="1116"/>
      <c r="JOK57" s="1116"/>
      <c r="JOL57" s="1116"/>
      <c r="JOM57" s="1116"/>
      <c r="JON57" s="1116"/>
      <c r="JOO57" s="1116"/>
      <c r="JOP57" s="1116"/>
      <c r="JOQ57" s="1116"/>
      <c r="JOR57" s="1116"/>
      <c r="JOS57" s="1116"/>
      <c r="JOT57" s="1116"/>
      <c r="JOU57" s="1116"/>
      <c r="JOV57" s="1116"/>
      <c r="JOW57" s="1116"/>
      <c r="JOX57" s="1116"/>
      <c r="JOY57" s="1116"/>
      <c r="JOZ57" s="1116"/>
      <c r="JPA57" s="1116"/>
      <c r="JPB57" s="1116"/>
      <c r="JPC57" s="1116"/>
      <c r="JPD57" s="1116"/>
      <c r="JPE57" s="1116"/>
      <c r="JPF57" s="1116"/>
      <c r="JPG57" s="1116"/>
      <c r="JPH57" s="1116"/>
      <c r="JPI57" s="1116"/>
      <c r="JPJ57" s="1116"/>
      <c r="JPK57" s="1116"/>
      <c r="JPL57" s="1116"/>
      <c r="JPM57" s="1116"/>
      <c r="JPN57" s="1116"/>
      <c r="JPO57" s="1116"/>
      <c r="JPP57" s="1116"/>
      <c r="JPQ57" s="1116"/>
      <c r="JPR57" s="1116"/>
      <c r="JPS57" s="1116"/>
      <c r="JPT57" s="1116"/>
      <c r="JPU57" s="1116"/>
      <c r="JPV57" s="1116"/>
      <c r="JPW57" s="1116"/>
      <c r="JPX57" s="1116"/>
      <c r="JPY57" s="1116"/>
      <c r="JPZ57" s="1116"/>
      <c r="JQA57" s="1116"/>
      <c r="JQB57" s="1116"/>
      <c r="JQC57" s="1116"/>
      <c r="JQD57" s="1116"/>
      <c r="JQE57" s="1116"/>
      <c r="JQF57" s="1116"/>
      <c r="JQG57" s="1116"/>
      <c r="JQH57" s="1116"/>
      <c r="JQI57" s="1116"/>
      <c r="JQJ57" s="1116"/>
      <c r="JQK57" s="1116"/>
      <c r="JQL57" s="1116"/>
      <c r="JQM57" s="1116"/>
      <c r="JQN57" s="1116"/>
      <c r="JQO57" s="1116"/>
      <c r="JQP57" s="1116"/>
      <c r="JQQ57" s="1116"/>
      <c r="JQR57" s="1116"/>
      <c r="JQS57" s="1116"/>
      <c r="JQT57" s="1116"/>
      <c r="JQU57" s="1116"/>
      <c r="JQV57" s="1116"/>
      <c r="JQW57" s="1116"/>
      <c r="JQX57" s="1116"/>
      <c r="JQY57" s="1116"/>
      <c r="JQZ57" s="1116"/>
      <c r="JRA57" s="1116"/>
      <c r="JRB57" s="1116"/>
      <c r="JRC57" s="1116"/>
      <c r="JRD57" s="1116"/>
      <c r="JRE57" s="1116"/>
      <c r="JRF57" s="1116"/>
      <c r="JRG57" s="1116"/>
      <c r="JRH57" s="1116"/>
      <c r="JRI57" s="1116"/>
      <c r="JRJ57" s="1116"/>
      <c r="JRK57" s="1116"/>
      <c r="JRL57" s="1116"/>
      <c r="JRM57" s="1116"/>
      <c r="JRN57" s="1116"/>
      <c r="JRO57" s="1116"/>
      <c r="JRP57" s="1116"/>
      <c r="JRQ57" s="1116"/>
      <c r="JRR57" s="1116"/>
      <c r="JRS57" s="1116"/>
      <c r="JRT57" s="1116"/>
      <c r="JRU57" s="1116"/>
      <c r="JRV57" s="1116"/>
      <c r="JRW57" s="1116"/>
      <c r="JRX57" s="1116"/>
      <c r="JRY57" s="1116"/>
      <c r="JRZ57" s="1116"/>
      <c r="JSA57" s="1116"/>
      <c r="JSB57" s="1116"/>
      <c r="JSC57" s="1116"/>
      <c r="JSD57" s="1116"/>
      <c r="JSE57" s="1116"/>
      <c r="JSF57" s="1116"/>
      <c r="JSG57" s="1116"/>
      <c r="JSH57" s="1116"/>
      <c r="JSI57" s="1116"/>
      <c r="JSJ57" s="1116"/>
      <c r="JSK57" s="1116"/>
      <c r="JSL57" s="1116"/>
      <c r="JSM57" s="1116"/>
      <c r="JSN57" s="1116"/>
      <c r="JSO57" s="1116"/>
      <c r="JSP57" s="1116"/>
      <c r="JSQ57" s="1116"/>
      <c r="JSR57" s="1116"/>
      <c r="JSS57" s="1116"/>
      <c r="JST57" s="1116"/>
      <c r="JSU57" s="1116"/>
      <c r="JSV57" s="1116"/>
      <c r="JSW57" s="1116"/>
      <c r="JSX57" s="1116"/>
      <c r="JSY57" s="1116"/>
      <c r="JSZ57" s="1116"/>
      <c r="JTA57" s="1116"/>
      <c r="JTB57" s="1116"/>
      <c r="JTC57" s="1116"/>
      <c r="JTD57" s="1116"/>
      <c r="JTE57" s="1116"/>
      <c r="JTF57" s="1116"/>
      <c r="JTG57" s="1116"/>
      <c r="JTH57" s="1116"/>
      <c r="JTI57" s="1116"/>
      <c r="JTJ57" s="1116"/>
      <c r="JTK57" s="1116"/>
      <c r="JTL57" s="1116"/>
      <c r="JTM57" s="1116"/>
      <c r="JTN57" s="1116"/>
      <c r="JTO57" s="1116"/>
      <c r="JTP57" s="1116"/>
      <c r="JTQ57" s="1116"/>
      <c r="JTR57" s="1116"/>
      <c r="JTS57" s="1116"/>
      <c r="JTT57" s="1116"/>
      <c r="JTU57" s="1116"/>
      <c r="JTV57" s="1116"/>
      <c r="JTW57" s="1116"/>
      <c r="JTX57" s="1116"/>
      <c r="JTY57" s="1116"/>
      <c r="JTZ57" s="1116"/>
      <c r="JUA57" s="1116"/>
      <c r="JUB57" s="1116"/>
      <c r="JUC57" s="1116"/>
      <c r="JUD57" s="1116"/>
      <c r="JUE57" s="1116"/>
      <c r="JUF57" s="1116"/>
      <c r="JUG57" s="1116"/>
      <c r="JUH57" s="1116"/>
      <c r="JUI57" s="1116"/>
      <c r="JUJ57" s="1116"/>
      <c r="JUK57" s="1116"/>
      <c r="JUL57" s="1116"/>
      <c r="JUM57" s="1116"/>
      <c r="JUN57" s="1116"/>
      <c r="JUO57" s="1116"/>
      <c r="JUP57" s="1116"/>
      <c r="JUQ57" s="1116"/>
      <c r="JUR57" s="1116"/>
      <c r="JUS57" s="1116"/>
      <c r="JUT57" s="1116"/>
      <c r="JUU57" s="1116"/>
      <c r="JUV57" s="1116"/>
      <c r="JUW57" s="1116"/>
      <c r="JUX57" s="1116"/>
      <c r="JUY57" s="1116"/>
      <c r="JUZ57" s="1116"/>
      <c r="JVA57" s="1116"/>
      <c r="JVB57" s="1116"/>
      <c r="JVC57" s="1116"/>
      <c r="JVD57" s="1116"/>
      <c r="JVE57" s="1116"/>
      <c r="JVF57" s="1116"/>
      <c r="JVG57" s="1116"/>
      <c r="JVH57" s="1116"/>
      <c r="JVI57" s="1116"/>
      <c r="JVJ57" s="1116"/>
      <c r="JVK57" s="1116"/>
      <c r="JVL57" s="1116"/>
      <c r="JVM57" s="1116"/>
      <c r="JVN57" s="1116"/>
      <c r="JVO57" s="1116"/>
      <c r="JVP57" s="1116"/>
      <c r="JVQ57" s="1116"/>
      <c r="JVR57" s="1116"/>
      <c r="JVS57" s="1116"/>
      <c r="JVT57" s="1116"/>
      <c r="JVU57" s="1116"/>
      <c r="JVV57" s="1116"/>
      <c r="JVW57" s="1116"/>
      <c r="JVX57" s="1116"/>
      <c r="JVY57" s="1116"/>
      <c r="JVZ57" s="1116"/>
      <c r="JWA57" s="1116"/>
      <c r="JWB57" s="1116"/>
      <c r="JWC57" s="1116"/>
      <c r="JWD57" s="1116"/>
      <c r="JWE57" s="1116"/>
      <c r="JWF57" s="1116"/>
      <c r="JWG57" s="1116"/>
      <c r="JWH57" s="1116"/>
      <c r="JWI57" s="1116"/>
      <c r="JWJ57" s="1116"/>
      <c r="JWK57" s="1116"/>
      <c r="JWL57" s="1116"/>
      <c r="JWM57" s="1116"/>
      <c r="JWN57" s="1116"/>
      <c r="JWO57" s="1116"/>
      <c r="JWP57" s="1116"/>
      <c r="JWQ57" s="1116"/>
      <c r="JWR57" s="1116"/>
      <c r="JWS57" s="1116"/>
      <c r="JWT57" s="1116"/>
      <c r="JWU57" s="1116"/>
      <c r="JWV57" s="1116"/>
      <c r="JWW57" s="1116"/>
      <c r="JWX57" s="1116"/>
      <c r="JWY57" s="1116"/>
      <c r="JWZ57" s="1116"/>
      <c r="JXA57" s="1116"/>
      <c r="JXB57" s="1116"/>
      <c r="JXC57" s="1116"/>
      <c r="JXD57" s="1116"/>
      <c r="JXE57" s="1116"/>
      <c r="JXF57" s="1116"/>
      <c r="JXG57" s="1116"/>
      <c r="JXH57" s="1116"/>
      <c r="JXI57" s="1116"/>
      <c r="JXJ57" s="1116"/>
      <c r="JXK57" s="1116"/>
      <c r="JXL57" s="1116"/>
      <c r="JXM57" s="1116"/>
      <c r="JXN57" s="1116"/>
      <c r="JXO57" s="1116"/>
      <c r="JXP57" s="1116"/>
      <c r="JXQ57" s="1116"/>
      <c r="JXR57" s="1116"/>
      <c r="JXS57" s="1116"/>
      <c r="JXT57" s="1116"/>
      <c r="JXU57" s="1116"/>
      <c r="JXV57" s="1116"/>
      <c r="JXW57" s="1116"/>
      <c r="JXX57" s="1116"/>
      <c r="JXY57" s="1116"/>
      <c r="JXZ57" s="1116"/>
      <c r="JYA57" s="1116"/>
      <c r="JYB57" s="1116"/>
      <c r="JYC57" s="1116"/>
      <c r="JYD57" s="1116"/>
      <c r="JYE57" s="1116"/>
      <c r="JYF57" s="1116"/>
      <c r="JYG57" s="1116"/>
      <c r="JYH57" s="1116"/>
      <c r="JYI57" s="1116"/>
      <c r="JYJ57" s="1116"/>
      <c r="JYK57" s="1116"/>
      <c r="JYL57" s="1116"/>
      <c r="JYM57" s="1116"/>
      <c r="JYN57" s="1116"/>
      <c r="JYO57" s="1116"/>
      <c r="JYP57" s="1116"/>
      <c r="JYQ57" s="1116"/>
      <c r="JYR57" s="1116"/>
      <c r="JYS57" s="1116"/>
      <c r="JYT57" s="1116"/>
      <c r="JYU57" s="1116"/>
      <c r="JYV57" s="1116"/>
      <c r="JYW57" s="1116"/>
      <c r="JYX57" s="1116"/>
      <c r="JYY57" s="1116"/>
      <c r="JYZ57" s="1116"/>
      <c r="JZA57" s="1116"/>
      <c r="JZB57" s="1116"/>
      <c r="JZC57" s="1116"/>
      <c r="JZD57" s="1116"/>
      <c r="JZE57" s="1116"/>
      <c r="JZF57" s="1116"/>
      <c r="JZG57" s="1116"/>
      <c r="JZH57" s="1116"/>
      <c r="JZI57" s="1116"/>
      <c r="JZJ57" s="1116"/>
      <c r="JZK57" s="1116"/>
      <c r="JZL57" s="1116"/>
      <c r="JZM57" s="1116"/>
      <c r="JZN57" s="1116"/>
      <c r="JZO57" s="1116"/>
      <c r="JZP57" s="1116"/>
      <c r="JZQ57" s="1116"/>
      <c r="JZR57" s="1116"/>
      <c r="JZS57" s="1116"/>
      <c r="JZT57" s="1116"/>
      <c r="JZU57" s="1116"/>
      <c r="JZV57" s="1116"/>
      <c r="JZW57" s="1116"/>
      <c r="JZX57" s="1116"/>
      <c r="JZY57" s="1116"/>
      <c r="JZZ57" s="1116"/>
      <c r="KAA57" s="1116"/>
      <c r="KAB57" s="1116"/>
      <c r="KAC57" s="1116"/>
      <c r="KAD57" s="1116"/>
      <c r="KAE57" s="1116"/>
      <c r="KAF57" s="1116"/>
      <c r="KAG57" s="1116"/>
      <c r="KAH57" s="1116"/>
      <c r="KAI57" s="1116"/>
      <c r="KAJ57" s="1116"/>
      <c r="KAK57" s="1116"/>
      <c r="KAL57" s="1116"/>
      <c r="KAM57" s="1116"/>
      <c r="KAN57" s="1116"/>
      <c r="KAO57" s="1116"/>
      <c r="KAP57" s="1116"/>
      <c r="KAQ57" s="1116"/>
      <c r="KAR57" s="1116"/>
      <c r="KAS57" s="1116"/>
      <c r="KAT57" s="1116"/>
      <c r="KAU57" s="1116"/>
      <c r="KAV57" s="1116"/>
      <c r="KAW57" s="1116"/>
      <c r="KAX57" s="1116"/>
      <c r="KAY57" s="1116"/>
      <c r="KAZ57" s="1116"/>
      <c r="KBA57" s="1116"/>
      <c r="KBB57" s="1116"/>
      <c r="KBC57" s="1116"/>
      <c r="KBD57" s="1116"/>
      <c r="KBE57" s="1116"/>
      <c r="KBF57" s="1116"/>
      <c r="KBG57" s="1116"/>
      <c r="KBH57" s="1116"/>
      <c r="KBI57" s="1116"/>
      <c r="KBJ57" s="1116"/>
      <c r="KBK57" s="1116"/>
      <c r="KBL57" s="1116"/>
      <c r="KBM57" s="1116"/>
      <c r="KBN57" s="1116"/>
      <c r="KBO57" s="1116"/>
      <c r="KBP57" s="1116"/>
      <c r="KBQ57" s="1116"/>
      <c r="KBR57" s="1116"/>
      <c r="KBS57" s="1116"/>
      <c r="KBT57" s="1116"/>
      <c r="KBU57" s="1116"/>
      <c r="KBV57" s="1116"/>
      <c r="KBW57" s="1116"/>
      <c r="KBX57" s="1116"/>
      <c r="KBY57" s="1116"/>
      <c r="KBZ57" s="1116"/>
      <c r="KCA57" s="1116"/>
      <c r="KCB57" s="1116"/>
      <c r="KCC57" s="1116"/>
      <c r="KCD57" s="1116"/>
      <c r="KCE57" s="1116"/>
      <c r="KCF57" s="1116"/>
      <c r="KCG57" s="1116"/>
      <c r="KCH57" s="1116"/>
      <c r="KCI57" s="1116"/>
      <c r="KCJ57" s="1116"/>
      <c r="KCK57" s="1116"/>
      <c r="KCL57" s="1116"/>
      <c r="KCM57" s="1116"/>
      <c r="KCN57" s="1116"/>
      <c r="KCO57" s="1116"/>
      <c r="KCP57" s="1116"/>
      <c r="KCQ57" s="1116"/>
      <c r="KCR57" s="1116"/>
      <c r="KCS57" s="1116"/>
      <c r="KCT57" s="1116"/>
      <c r="KCU57" s="1116"/>
      <c r="KCV57" s="1116"/>
      <c r="KCW57" s="1116"/>
      <c r="KCX57" s="1116"/>
      <c r="KCY57" s="1116"/>
      <c r="KCZ57" s="1116"/>
      <c r="KDA57" s="1116"/>
      <c r="KDB57" s="1116"/>
      <c r="KDC57" s="1116"/>
      <c r="KDD57" s="1116"/>
      <c r="KDE57" s="1116"/>
      <c r="KDF57" s="1116"/>
      <c r="KDG57" s="1116"/>
      <c r="KDH57" s="1116"/>
      <c r="KDI57" s="1116"/>
      <c r="KDJ57" s="1116"/>
      <c r="KDK57" s="1116"/>
      <c r="KDL57" s="1116"/>
      <c r="KDM57" s="1116"/>
      <c r="KDN57" s="1116"/>
      <c r="KDO57" s="1116"/>
      <c r="KDP57" s="1116"/>
      <c r="KDQ57" s="1116"/>
      <c r="KDR57" s="1116"/>
      <c r="KDS57" s="1116"/>
      <c r="KDT57" s="1116"/>
      <c r="KDU57" s="1116"/>
      <c r="KDV57" s="1116"/>
      <c r="KDW57" s="1116"/>
      <c r="KDX57" s="1116"/>
      <c r="KDY57" s="1116"/>
      <c r="KDZ57" s="1116"/>
      <c r="KEA57" s="1116"/>
      <c r="KEB57" s="1116"/>
      <c r="KEC57" s="1116"/>
      <c r="KED57" s="1116"/>
      <c r="KEE57" s="1116"/>
      <c r="KEF57" s="1116"/>
      <c r="KEG57" s="1116"/>
      <c r="KEH57" s="1116"/>
      <c r="KEI57" s="1116"/>
      <c r="KEJ57" s="1116"/>
      <c r="KEK57" s="1116"/>
      <c r="KEL57" s="1116"/>
      <c r="KEM57" s="1116"/>
      <c r="KEN57" s="1116"/>
      <c r="KEO57" s="1116"/>
      <c r="KEP57" s="1116"/>
      <c r="KEQ57" s="1116"/>
      <c r="KER57" s="1116"/>
      <c r="KES57" s="1116"/>
      <c r="KET57" s="1116"/>
      <c r="KEU57" s="1116"/>
      <c r="KEV57" s="1116"/>
      <c r="KEW57" s="1116"/>
      <c r="KEX57" s="1116"/>
      <c r="KEY57" s="1116"/>
      <c r="KEZ57" s="1116"/>
      <c r="KFA57" s="1116"/>
      <c r="KFB57" s="1116"/>
      <c r="KFC57" s="1116"/>
      <c r="KFD57" s="1116"/>
      <c r="KFE57" s="1116"/>
      <c r="KFF57" s="1116"/>
      <c r="KFG57" s="1116"/>
      <c r="KFH57" s="1116"/>
      <c r="KFI57" s="1116"/>
      <c r="KFJ57" s="1116"/>
      <c r="KFK57" s="1116"/>
      <c r="KFL57" s="1116"/>
      <c r="KFM57" s="1116"/>
      <c r="KFN57" s="1116"/>
      <c r="KFO57" s="1116"/>
      <c r="KFP57" s="1116"/>
      <c r="KFQ57" s="1116"/>
      <c r="KFR57" s="1116"/>
      <c r="KFS57" s="1116"/>
      <c r="KFT57" s="1116"/>
      <c r="KFU57" s="1116"/>
      <c r="KFV57" s="1116"/>
      <c r="KFW57" s="1116"/>
      <c r="KFX57" s="1116"/>
      <c r="KFY57" s="1116"/>
      <c r="KFZ57" s="1116"/>
      <c r="KGA57" s="1116"/>
      <c r="KGB57" s="1116"/>
      <c r="KGC57" s="1116"/>
      <c r="KGD57" s="1116"/>
      <c r="KGE57" s="1116"/>
      <c r="KGF57" s="1116"/>
      <c r="KGG57" s="1116"/>
      <c r="KGH57" s="1116"/>
      <c r="KGI57" s="1116"/>
      <c r="KGJ57" s="1116"/>
      <c r="KGK57" s="1116"/>
      <c r="KGL57" s="1116"/>
      <c r="KGM57" s="1116"/>
      <c r="KGN57" s="1116"/>
      <c r="KGO57" s="1116"/>
      <c r="KGP57" s="1116"/>
      <c r="KGQ57" s="1116"/>
      <c r="KGR57" s="1116"/>
      <c r="KGS57" s="1116"/>
      <c r="KGT57" s="1116"/>
      <c r="KGU57" s="1116"/>
      <c r="KGV57" s="1116"/>
      <c r="KGW57" s="1116"/>
      <c r="KGX57" s="1116"/>
      <c r="KGY57" s="1116"/>
      <c r="KGZ57" s="1116"/>
      <c r="KHA57" s="1116"/>
      <c r="KHB57" s="1116"/>
      <c r="KHC57" s="1116"/>
      <c r="KHD57" s="1116"/>
      <c r="KHE57" s="1116"/>
      <c r="KHF57" s="1116"/>
      <c r="KHG57" s="1116"/>
      <c r="KHH57" s="1116"/>
      <c r="KHI57" s="1116"/>
      <c r="KHJ57" s="1116"/>
      <c r="KHK57" s="1116"/>
      <c r="KHL57" s="1116"/>
      <c r="KHM57" s="1116"/>
      <c r="KHN57" s="1116"/>
      <c r="KHO57" s="1116"/>
      <c r="KHP57" s="1116"/>
      <c r="KHQ57" s="1116"/>
      <c r="KHR57" s="1116"/>
      <c r="KHS57" s="1116"/>
      <c r="KHT57" s="1116"/>
      <c r="KHU57" s="1116"/>
      <c r="KHV57" s="1116"/>
      <c r="KHW57" s="1116"/>
      <c r="KHX57" s="1116"/>
      <c r="KHY57" s="1116"/>
      <c r="KHZ57" s="1116"/>
      <c r="KIA57" s="1116"/>
      <c r="KIB57" s="1116"/>
      <c r="KIC57" s="1116"/>
      <c r="KID57" s="1116"/>
      <c r="KIE57" s="1116"/>
      <c r="KIF57" s="1116"/>
      <c r="KIG57" s="1116"/>
      <c r="KIH57" s="1116"/>
      <c r="KII57" s="1116"/>
      <c r="KIJ57" s="1116"/>
      <c r="KIK57" s="1116"/>
      <c r="KIL57" s="1116"/>
      <c r="KIM57" s="1116"/>
      <c r="KIN57" s="1116"/>
      <c r="KIO57" s="1116"/>
      <c r="KIP57" s="1116"/>
      <c r="KIQ57" s="1116"/>
      <c r="KIR57" s="1116"/>
      <c r="KIS57" s="1116"/>
      <c r="KIT57" s="1116"/>
      <c r="KIU57" s="1116"/>
      <c r="KIV57" s="1116"/>
      <c r="KIW57" s="1116"/>
      <c r="KIX57" s="1116"/>
      <c r="KIY57" s="1116"/>
      <c r="KIZ57" s="1116"/>
      <c r="KJA57" s="1116"/>
      <c r="KJB57" s="1116"/>
      <c r="KJC57" s="1116"/>
      <c r="KJD57" s="1116"/>
      <c r="KJE57" s="1116"/>
      <c r="KJF57" s="1116"/>
      <c r="KJG57" s="1116"/>
      <c r="KJH57" s="1116"/>
      <c r="KJI57" s="1116"/>
      <c r="KJJ57" s="1116"/>
      <c r="KJK57" s="1116"/>
      <c r="KJL57" s="1116"/>
      <c r="KJM57" s="1116"/>
      <c r="KJN57" s="1116"/>
      <c r="KJO57" s="1116"/>
      <c r="KJP57" s="1116"/>
      <c r="KJQ57" s="1116"/>
      <c r="KJR57" s="1116"/>
      <c r="KJS57" s="1116"/>
      <c r="KJT57" s="1116"/>
      <c r="KJU57" s="1116"/>
      <c r="KJV57" s="1116"/>
      <c r="KJW57" s="1116"/>
      <c r="KJX57" s="1116"/>
      <c r="KJY57" s="1116"/>
      <c r="KJZ57" s="1116"/>
      <c r="KKA57" s="1116"/>
      <c r="KKB57" s="1116"/>
      <c r="KKC57" s="1116"/>
      <c r="KKD57" s="1116"/>
      <c r="KKE57" s="1116"/>
      <c r="KKF57" s="1116"/>
      <c r="KKG57" s="1116"/>
      <c r="KKH57" s="1116"/>
      <c r="KKI57" s="1116"/>
      <c r="KKJ57" s="1116"/>
      <c r="KKK57" s="1116"/>
      <c r="KKL57" s="1116"/>
      <c r="KKM57" s="1116"/>
      <c r="KKN57" s="1116"/>
      <c r="KKO57" s="1116"/>
      <c r="KKP57" s="1116"/>
      <c r="KKQ57" s="1116"/>
      <c r="KKR57" s="1116"/>
      <c r="KKS57" s="1116"/>
      <c r="KKT57" s="1116"/>
      <c r="KKU57" s="1116"/>
      <c r="KKV57" s="1116"/>
      <c r="KKW57" s="1116"/>
      <c r="KKX57" s="1116"/>
      <c r="KKY57" s="1116"/>
      <c r="KKZ57" s="1116"/>
      <c r="KLA57" s="1116"/>
      <c r="KLB57" s="1116"/>
      <c r="KLC57" s="1116"/>
      <c r="KLD57" s="1116"/>
      <c r="KLE57" s="1116"/>
      <c r="KLF57" s="1116"/>
      <c r="KLG57" s="1116"/>
      <c r="KLH57" s="1116"/>
      <c r="KLI57" s="1116"/>
      <c r="KLJ57" s="1116"/>
      <c r="KLK57" s="1116"/>
      <c r="KLL57" s="1116"/>
      <c r="KLM57" s="1116"/>
      <c r="KLN57" s="1116"/>
      <c r="KLO57" s="1116"/>
      <c r="KLP57" s="1116"/>
      <c r="KLQ57" s="1116"/>
      <c r="KLR57" s="1116"/>
      <c r="KLS57" s="1116"/>
      <c r="KLT57" s="1116"/>
      <c r="KLU57" s="1116"/>
      <c r="KLV57" s="1116"/>
      <c r="KLW57" s="1116"/>
      <c r="KLX57" s="1116"/>
      <c r="KLY57" s="1116"/>
      <c r="KLZ57" s="1116"/>
      <c r="KMA57" s="1116"/>
      <c r="KMB57" s="1116"/>
      <c r="KMC57" s="1116"/>
      <c r="KMD57" s="1116"/>
      <c r="KME57" s="1116"/>
      <c r="KMF57" s="1116"/>
      <c r="KMG57" s="1116"/>
      <c r="KMH57" s="1116"/>
      <c r="KMI57" s="1116"/>
      <c r="KMJ57" s="1116"/>
      <c r="KMK57" s="1116"/>
      <c r="KML57" s="1116"/>
      <c r="KMM57" s="1116"/>
      <c r="KMN57" s="1116"/>
      <c r="KMO57" s="1116"/>
      <c r="KMP57" s="1116"/>
      <c r="KMQ57" s="1116"/>
      <c r="KMR57" s="1116"/>
      <c r="KMS57" s="1116"/>
      <c r="KMT57" s="1116"/>
      <c r="KMU57" s="1116"/>
      <c r="KMV57" s="1116"/>
      <c r="KMW57" s="1116"/>
      <c r="KMX57" s="1116"/>
      <c r="KMY57" s="1116"/>
      <c r="KMZ57" s="1116"/>
      <c r="KNA57" s="1116"/>
      <c r="KNB57" s="1116"/>
      <c r="KNC57" s="1116"/>
      <c r="KND57" s="1116"/>
      <c r="KNE57" s="1116"/>
      <c r="KNF57" s="1116"/>
      <c r="KNG57" s="1116"/>
      <c r="KNH57" s="1116"/>
      <c r="KNI57" s="1116"/>
      <c r="KNJ57" s="1116"/>
      <c r="KNK57" s="1116"/>
      <c r="KNL57" s="1116"/>
      <c r="KNM57" s="1116"/>
      <c r="KNN57" s="1116"/>
      <c r="KNO57" s="1116"/>
      <c r="KNP57" s="1116"/>
      <c r="KNQ57" s="1116"/>
      <c r="KNR57" s="1116"/>
      <c r="KNS57" s="1116"/>
      <c r="KNT57" s="1116"/>
      <c r="KNU57" s="1116"/>
      <c r="KNV57" s="1116"/>
      <c r="KNW57" s="1116"/>
      <c r="KNX57" s="1116"/>
      <c r="KNY57" s="1116"/>
      <c r="KNZ57" s="1116"/>
      <c r="KOA57" s="1116"/>
      <c r="KOB57" s="1116"/>
      <c r="KOC57" s="1116"/>
      <c r="KOD57" s="1116"/>
      <c r="KOE57" s="1116"/>
      <c r="KOF57" s="1116"/>
      <c r="KOG57" s="1116"/>
      <c r="KOH57" s="1116"/>
      <c r="KOI57" s="1116"/>
      <c r="KOJ57" s="1116"/>
      <c r="KOK57" s="1116"/>
      <c r="KOL57" s="1116"/>
      <c r="KOM57" s="1116"/>
      <c r="KON57" s="1116"/>
      <c r="KOO57" s="1116"/>
      <c r="KOP57" s="1116"/>
      <c r="KOQ57" s="1116"/>
      <c r="KOR57" s="1116"/>
      <c r="KOS57" s="1116"/>
      <c r="KOT57" s="1116"/>
      <c r="KOU57" s="1116"/>
      <c r="KOV57" s="1116"/>
      <c r="KOW57" s="1116"/>
      <c r="KOX57" s="1116"/>
      <c r="KOY57" s="1116"/>
      <c r="KOZ57" s="1116"/>
      <c r="KPA57" s="1116"/>
      <c r="KPB57" s="1116"/>
      <c r="KPC57" s="1116"/>
      <c r="KPD57" s="1116"/>
      <c r="KPE57" s="1116"/>
      <c r="KPF57" s="1116"/>
      <c r="KPG57" s="1116"/>
      <c r="KPH57" s="1116"/>
      <c r="KPI57" s="1116"/>
      <c r="KPJ57" s="1116"/>
      <c r="KPK57" s="1116"/>
      <c r="KPL57" s="1116"/>
      <c r="KPM57" s="1116"/>
      <c r="KPN57" s="1116"/>
      <c r="KPO57" s="1116"/>
      <c r="KPP57" s="1116"/>
      <c r="KPQ57" s="1116"/>
      <c r="KPR57" s="1116"/>
      <c r="KPS57" s="1116"/>
      <c r="KPT57" s="1116"/>
      <c r="KPU57" s="1116"/>
      <c r="KPV57" s="1116"/>
      <c r="KPW57" s="1116"/>
      <c r="KPX57" s="1116"/>
      <c r="KPY57" s="1116"/>
      <c r="KPZ57" s="1116"/>
      <c r="KQA57" s="1116"/>
      <c r="KQB57" s="1116"/>
      <c r="KQC57" s="1116"/>
      <c r="KQD57" s="1116"/>
      <c r="KQE57" s="1116"/>
      <c r="KQF57" s="1116"/>
      <c r="KQG57" s="1116"/>
      <c r="KQH57" s="1116"/>
      <c r="KQI57" s="1116"/>
      <c r="KQJ57" s="1116"/>
      <c r="KQK57" s="1116"/>
      <c r="KQL57" s="1116"/>
      <c r="KQM57" s="1116"/>
      <c r="KQN57" s="1116"/>
      <c r="KQO57" s="1116"/>
      <c r="KQP57" s="1116"/>
      <c r="KQQ57" s="1116"/>
      <c r="KQR57" s="1116"/>
      <c r="KQS57" s="1116"/>
      <c r="KQT57" s="1116"/>
      <c r="KQU57" s="1116"/>
      <c r="KQV57" s="1116"/>
      <c r="KQW57" s="1116"/>
      <c r="KQX57" s="1116"/>
      <c r="KQY57" s="1116"/>
      <c r="KQZ57" s="1116"/>
      <c r="KRA57" s="1116"/>
      <c r="KRB57" s="1116"/>
      <c r="KRC57" s="1116"/>
      <c r="KRD57" s="1116"/>
      <c r="KRE57" s="1116"/>
      <c r="KRF57" s="1116"/>
      <c r="KRG57" s="1116"/>
      <c r="KRH57" s="1116"/>
      <c r="KRI57" s="1116"/>
      <c r="KRJ57" s="1116"/>
      <c r="KRK57" s="1116"/>
      <c r="KRL57" s="1116"/>
      <c r="KRM57" s="1116"/>
      <c r="KRN57" s="1116"/>
      <c r="KRO57" s="1116"/>
      <c r="KRP57" s="1116"/>
      <c r="KRQ57" s="1116"/>
      <c r="KRR57" s="1116"/>
      <c r="KRS57" s="1116"/>
      <c r="KRT57" s="1116"/>
      <c r="KRU57" s="1116"/>
      <c r="KRV57" s="1116"/>
      <c r="KRW57" s="1116"/>
      <c r="KRX57" s="1116"/>
      <c r="KRY57" s="1116"/>
      <c r="KRZ57" s="1116"/>
      <c r="KSA57" s="1116"/>
      <c r="KSB57" s="1116"/>
      <c r="KSC57" s="1116"/>
      <c r="KSD57" s="1116"/>
      <c r="KSE57" s="1116"/>
      <c r="KSF57" s="1116"/>
      <c r="KSG57" s="1116"/>
      <c r="KSH57" s="1116"/>
      <c r="KSI57" s="1116"/>
      <c r="KSJ57" s="1116"/>
      <c r="KSK57" s="1116"/>
      <c r="KSL57" s="1116"/>
      <c r="KSM57" s="1116"/>
      <c r="KSN57" s="1116"/>
      <c r="KSO57" s="1116"/>
      <c r="KSP57" s="1116"/>
      <c r="KSQ57" s="1116"/>
      <c r="KSR57" s="1116"/>
      <c r="KSS57" s="1116"/>
      <c r="KST57" s="1116"/>
      <c r="KSU57" s="1116"/>
      <c r="KSV57" s="1116"/>
      <c r="KSW57" s="1116"/>
      <c r="KSX57" s="1116"/>
      <c r="KSY57" s="1116"/>
      <c r="KSZ57" s="1116"/>
      <c r="KTA57" s="1116"/>
      <c r="KTB57" s="1116"/>
      <c r="KTC57" s="1116"/>
      <c r="KTD57" s="1116"/>
      <c r="KTE57" s="1116"/>
      <c r="KTF57" s="1116"/>
      <c r="KTG57" s="1116"/>
      <c r="KTH57" s="1116"/>
      <c r="KTI57" s="1116"/>
      <c r="KTJ57" s="1116"/>
      <c r="KTK57" s="1116"/>
      <c r="KTL57" s="1116"/>
      <c r="KTM57" s="1116"/>
      <c r="KTN57" s="1116"/>
      <c r="KTO57" s="1116"/>
      <c r="KTP57" s="1116"/>
      <c r="KTQ57" s="1116"/>
      <c r="KTR57" s="1116"/>
      <c r="KTS57" s="1116"/>
      <c r="KTT57" s="1116"/>
      <c r="KTU57" s="1116"/>
      <c r="KTV57" s="1116"/>
      <c r="KTW57" s="1116"/>
      <c r="KTX57" s="1116"/>
      <c r="KTY57" s="1116"/>
      <c r="KTZ57" s="1116"/>
      <c r="KUA57" s="1116"/>
      <c r="KUB57" s="1116"/>
      <c r="KUC57" s="1116"/>
      <c r="KUD57" s="1116"/>
      <c r="KUE57" s="1116"/>
      <c r="KUF57" s="1116"/>
      <c r="KUG57" s="1116"/>
      <c r="KUH57" s="1116"/>
      <c r="KUI57" s="1116"/>
      <c r="KUJ57" s="1116"/>
      <c r="KUK57" s="1116"/>
      <c r="KUL57" s="1116"/>
      <c r="KUM57" s="1116"/>
      <c r="KUN57" s="1116"/>
      <c r="KUO57" s="1116"/>
      <c r="KUP57" s="1116"/>
      <c r="KUQ57" s="1116"/>
      <c r="KUR57" s="1116"/>
      <c r="KUS57" s="1116"/>
      <c r="KUT57" s="1116"/>
      <c r="KUU57" s="1116"/>
      <c r="KUV57" s="1116"/>
      <c r="KUW57" s="1116"/>
      <c r="KUX57" s="1116"/>
      <c r="KUY57" s="1116"/>
      <c r="KUZ57" s="1116"/>
      <c r="KVA57" s="1116"/>
      <c r="KVB57" s="1116"/>
      <c r="KVC57" s="1116"/>
      <c r="KVD57" s="1116"/>
      <c r="KVE57" s="1116"/>
      <c r="KVF57" s="1116"/>
      <c r="KVG57" s="1116"/>
      <c r="KVH57" s="1116"/>
      <c r="KVI57" s="1116"/>
      <c r="KVJ57" s="1116"/>
      <c r="KVK57" s="1116"/>
      <c r="KVL57" s="1116"/>
      <c r="KVM57" s="1116"/>
      <c r="KVN57" s="1116"/>
      <c r="KVO57" s="1116"/>
      <c r="KVP57" s="1116"/>
      <c r="KVQ57" s="1116"/>
      <c r="KVR57" s="1116"/>
      <c r="KVS57" s="1116"/>
      <c r="KVT57" s="1116"/>
      <c r="KVU57" s="1116"/>
      <c r="KVV57" s="1116"/>
      <c r="KVW57" s="1116"/>
      <c r="KVX57" s="1116"/>
      <c r="KVY57" s="1116"/>
      <c r="KVZ57" s="1116"/>
      <c r="KWA57" s="1116"/>
      <c r="KWB57" s="1116"/>
      <c r="KWC57" s="1116"/>
      <c r="KWD57" s="1116"/>
      <c r="KWE57" s="1116"/>
      <c r="KWF57" s="1116"/>
      <c r="KWG57" s="1116"/>
      <c r="KWH57" s="1116"/>
      <c r="KWI57" s="1116"/>
      <c r="KWJ57" s="1116"/>
      <c r="KWK57" s="1116"/>
      <c r="KWL57" s="1116"/>
      <c r="KWM57" s="1116"/>
      <c r="KWN57" s="1116"/>
      <c r="KWO57" s="1116"/>
      <c r="KWP57" s="1116"/>
      <c r="KWQ57" s="1116"/>
      <c r="KWR57" s="1116"/>
      <c r="KWS57" s="1116"/>
      <c r="KWT57" s="1116"/>
      <c r="KWU57" s="1116"/>
      <c r="KWV57" s="1116"/>
      <c r="KWW57" s="1116"/>
      <c r="KWX57" s="1116"/>
      <c r="KWY57" s="1116"/>
      <c r="KWZ57" s="1116"/>
      <c r="KXA57" s="1116"/>
      <c r="KXB57" s="1116"/>
      <c r="KXC57" s="1116"/>
      <c r="KXD57" s="1116"/>
      <c r="KXE57" s="1116"/>
      <c r="KXF57" s="1116"/>
      <c r="KXG57" s="1116"/>
      <c r="KXH57" s="1116"/>
      <c r="KXI57" s="1116"/>
      <c r="KXJ57" s="1116"/>
      <c r="KXK57" s="1116"/>
      <c r="KXL57" s="1116"/>
      <c r="KXM57" s="1116"/>
      <c r="KXN57" s="1116"/>
      <c r="KXO57" s="1116"/>
      <c r="KXP57" s="1116"/>
      <c r="KXQ57" s="1116"/>
      <c r="KXR57" s="1116"/>
      <c r="KXS57" s="1116"/>
      <c r="KXT57" s="1116"/>
      <c r="KXU57" s="1116"/>
      <c r="KXV57" s="1116"/>
      <c r="KXW57" s="1116"/>
      <c r="KXX57" s="1116"/>
      <c r="KXY57" s="1116"/>
      <c r="KXZ57" s="1116"/>
      <c r="KYA57" s="1116"/>
      <c r="KYB57" s="1116"/>
      <c r="KYC57" s="1116"/>
      <c r="KYD57" s="1116"/>
      <c r="KYE57" s="1116"/>
      <c r="KYF57" s="1116"/>
      <c r="KYG57" s="1116"/>
      <c r="KYH57" s="1116"/>
      <c r="KYI57" s="1116"/>
      <c r="KYJ57" s="1116"/>
      <c r="KYK57" s="1116"/>
      <c r="KYL57" s="1116"/>
      <c r="KYM57" s="1116"/>
      <c r="KYN57" s="1116"/>
      <c r="KYO57" s="1116"/>
      <c r="KYP57" s="1116"/>
      <c r="KYQ57" s="1116"/>
      <c r="KYR57" s="1116"/>
      <c r="KYS57" s="1116"/>
      <c r="KYT57" s="1116"/>
      <c r="KYU57" s="1116"/>
      <c r="KYV57" s="1116"/>
      <c r="KYW57" s="1116"/>
      <c r="KYX57" s="1116"/>
      <c r="KYY57" s="1116"/>
      <c r="KYZ57" s="1116"/>
      <c r="KZA57" s="1116"/>
      <c r="KZB57" s="1116"/>
      <c r="KZC57" s="1116"/>
      <c r="KZD57" s="1116"/>
      <c r="KZE57" s="1116"/>
      <c r="KZF57" s="1116"/>
      <c r="KZG57" s="1116"/>
      <c r="KZH57" s="1116"/>
      <c r="KZI57" s="1116"/>
      <c r="KZJ57" s="1116"/>
      <c r="KZK57" s="1116"/>
      <c r="KZL57" s="1116"/>
      <c r="KZM57" s="1116"/>
      <c r="KZN57" s="1116"/>
      <c r="KZO57" s="1116"/>
      <c r="KZP57" s="1116"/>
      <c r="KZQ57" s="1116"/>
      <c r="KZR57" s="1116"/>
      <c r="KZS57" s="1116"/>
      <c r="KZT57" s="1116"/>
      <c r="KZU57" s="1116"/>
      <c r="KZV57" s="1116"/>
      <c r="KZW57" s="1116"/>
      <c r="KZX57" s="1116"/>
      <c r="KZY57" s="1116"/>
      <c r="KZZ57" s="1116"/>
      <c r="LAA57" s="1116"/>
      <c r="LAB57" s="1116"/>
      <c r="LAC57" s="1116"/>
      <c r="LAD57" s="1116"/>
      <c r="LAE57" s="1116"/>
      <c r="LAF57" s="1116"/>
      <c r="LAG57" s="1116"/>
      <c r="LAH57" s="1116"/>
      <c r="LAI57" s="1116"/>
      <c r="LAJ57" s="1116"/>
      <c r="LAK57" s="1116"/>
      <c r="LAL57" s="1116"/>
      <c r="LAM57" s="1116"/>
      <c r="LAN57" s="1116"/>
      <c r="LAO57" s="1116"/>
      <c r="LAP57" s="1116"/>
      <c r="LAQ57" s="1116"/>
      <c r="LAR57" s="1116"/>
      <c r="LAS57" s="1116"/>
      <c r="LAT57" s="1116"/>
      <c r="LAU57" s="1116"/>
      <c r="LAV57" s="1116"/>
      <c r="LAW57" s="1116"/>
      <c r="LAX57" s="1116"/>
      <c r="LAY57" s="1116"/>
      <c r="LAZ57" s="1116"/>
      <c r="LBA57" s="1116"/>
      <c r="LBB57" s="1116"/>
      <c r="LBC57" s="1116"/>
      <c r="LBD57" s="1116"/>
      <c r="LBE57" s="1116"/>
      <c r="LBF57" s="1116"/>
      <c r="LBG57" s="1116"/>
      <c r="LBH57" s="1116"/>
      <c r="LBI57" s="1116"/>
      <c r="LBJ57" s="1116"/>
      <c r="LBK57" s="1116"/>
      <c r="LBL57" s="1116"/>
      <c r="LBM57" s="1116"/>
      <c r="LBN57" s="1116"/>
      <c r="LBO57" s="1116"/>
      <c r="LBP57" s="1116"/>
      <c r="LBQ57" s="1116"/>
      <c r="LBR57" s="1116"/>
      <c r="LBS57" s="1116"/>
      <c r="LBT57" s="1116"/>
      <c r="LBU57" s="1116"/>
      <c r="LBV57" s="1116"/>
      <c r="LBW57" s="1116"/>
      <c r="LBX57" s="1116"/>
      <c r="LBY57" s="1116"/>
      <c r="LBZ57" s="1116"/>
      <c r="LCA57" s="1116"/>
      <c r="LCB57" s="1116"/>
      <c r="LCC57" s="1116"/>
      <c r="LCD57" s="1116"/>
      <c r="LCE57" s="1116"/>
      <c r="LCF57" s="1116"/>
      <c r="LCG57" s="1116"/>
      <c r="LCH57" s="1116"/>
      <c r="LCI57" s="1116"/>
      <c r="LCJ57" s="1116"/>
      <c r="LCK57" s="1116"/>
      <c r="LCL57" s="1116"/>
      <c r="LCM57" s="1116"/>
      <c r="LCN57" s="1116"/>
      <c r="LCO57" s="1116"/>
      <c r="LCP57" s="1116"/>
      <c r="LCQ57" s="1116"/>
      <c r="LCR57" s="1116"/>
      <c r="LCS57" s="1116"/>
      <c r="LCT57" s="1116"/>
      <c r="LCU57" s="1116"/>
      <c r="LCV57" s="1116"/>
      <c r="LCW57" s="1116"/>
      <c r="LCX57" s="1116"/>
      <c r="LCY57" s="1116"/>
      <c r="LCZ57" s="1116"/>
      <c r="LDA57" s="1116"/>
      <c r="LDB57" s="1116"/>
      <c r="LDC57" s="1116"/>
      <c r="LDD57" s="1116"/>
      <c r="LDE57" s="1116"/>
      <c r="LDF57" s="1116"/>
      <c r="LDG57" s="1116"/>
      <c r="LDH57" s="1116"/>
      <c r="LDI57" s="1116"/>
      <c r="LDJ57" s="1116"/>
      <c r="LDK57" s="1116"/>
      <c r="LDL57" s="1116"/>
      <c r="LDM57" s="1116"/>
      <c r="LDN57" s="1116"/>
      <c r="LDO57" s="1116"/>
      <c r="LDP57" s="1116"/>
      <c r="LDQ57" s="1116"/>
      <c r="LDR57" s="1116"/>
      <c r="LDS57" s="1116"/>
      <c r="LDT57" s="1116"/>
      <c r="LDU57" s="1116"/>
      <c r="LDV57" s="1116"/>
      <c r="LDW57" s="1116"/>
      <c r="LDX57" s="1116"/>
      <c r="LDY57" s="1116"/>
      <c r="LDZ57" s="1116"/>
      <c r="LEA57" s="1116"/>
      <c r="LEB57" s="1116"/>
      <c r="LEC57" s="1116"/>
      <c r="LED57" s="1116"/>
      <c r="LEE57" s="1116"/>
      <c r="LEF57" s="1116"/>
      <c r="LEG57" s="1116"/>
      <c r="LEH57" s="1116"/>
      <c r="LEI57" s="1116"/>
      <c r="LEJ57" s="1116"/>
      <c r="LEK57" s="1116"/>
      <c r="LEL57" s="1116"/>
      <c r="LEM57" s="1116"/>
      <c r="LEN57" s="1116"/>
      <c r="LEO57" s="1116"/>
      <c r="LEP57" s="1116"/>
      <c r="LEQ57" s="1116"/>
      <c r="LER57" s="1116"/>
      <c r="LES57" s="1116"/>
      <c r="LET57" s="1116"/>
      <c r="LEU57" s="1116"/>
      <c r="LEV57" s="1116"/>
      <c r="LEW57" s="1116"/>
      <c r="LEX57" s="1116"/>
      <c r="LEY57" s="1116"/>
      <c r="LEZ57" s="1116"/>
      <c r="LFA57" s="1116"/>
      <c r="LFB57" s="1116"/>
      <c r="LFC57" s="1116"/>
      <c r="LFD57" s="1116"/>
      <c r="LFE57" s="1116"/>
      <c r="LFF57" s="1116"/>
      <c r="LFG57" s="1116"/>
      <c r="LFH57" s="1116"/>
      <c r="LFI57" s="1116"/>
      <c r="LFJ57" s="1116"/>
      <c r="LFK57" s="1116"/>
      <c r="LFL57" s="1116"/>
      <c r="LFM57" s="1116"/>
      <c r="LFN57" s="1116"/>
      <c r="LFO57" s="1116"/>
      <c r="LFP57" s="1116"/>
      <c r="LFQ57" s="1116"/>
      <c r="LFR57" s="1116"/>
      <c r="LFS57" s="1116"/>
      <c r="LFT57" s="1116"/>
      <c r="LFU57" s="1116"/>
      <c r="LFV57" s="1116"/>
      <c r="LFW57" s="1116"/>
      <c r="LFX57" s="1116"/>
      <c r="LFY57" s="1116"/>
      <c r="LFZ57" s="1116"/>
      <c r="LGA57" s="1116"/>
      <c r="LGB57" s="1116"/>
      <c r="LGC57" s="1116"/>
      <c r="LGD57" s="1116"/>
      <c r="LGE57" s="1116"/>
      <c r="LGF57" s="1116"/>
      <c r="LGG57" s="1116"/>
      <c r="LGH57" s="1116"/>
      <c r="LGI57" s="1116"/>
      <c r="LGJ57" s="1116"/>
      <c r="LGK57" s="1116"/>
      <c r="LGL57" s="1116"/>
      <c r="LGM57" s="1116"/>
      <c r="LGN57" s="1116"/>
      <c r="LGO57" s="1116"/>
      <c r="LGP57" s="1116"/>
      <c r="LGQ57" s="1116"/>
      <c r="LGR57" s="1116"/>
      <c r="LGS57" s="1116"/>
      <c r="LGT57" s="1116"/>
      <c r="LGU57" s="1116"/>
      <c r="LGV57" s="1116"/>
      <c r="LGW57" s="1116"/>
      <c r="LGX57" s="1116"/>
      <c r="LGY57" s="1116"/>
      <c r="LGZ57" s="1116"/>
      <c r="LHA57" s="1116"/>
      <c r="LHB57" s="1116"/>
      <c r="LHC57" s="1116"/>
      <c r="LHD57" s="1116"/>
      <c r="LHE57" s="1116"/>
      <c r="LHF57" s="1116"/>
      <c r="LHG57" s="1116"/>
      <c r="LHH57" s="1116"/>
      <c r="LHI57" s="1116"/>
      <c r="LHJ57" s="1116"/>
      <c r="LHK57" s="1116"/>
      <c r="LHL57" s="1116"/>
      <c r="LHM57" s="1116"/>
      <c r="LHN57" s="1116"/>
      <c r="LHO57" s="1116"/>
      <c r="LHP57" s="1116"/>
      <c r="LHQ57" s="1116"/>
      <c r="LHR57" s="1116"/>
      <c r="LHS57" s="1116"/>
      <c r="LHT57" s="1116"/>
      <c r="LHU57" s="1116"/>
      <c r="LHV57" s="1116"/>
      <c r="LHW57" s="1116"/>
      <c r="LHX57" s="1116"/>
      <c r="LHY57" s="1116"/>
      <c r="LHZ57" s="1116"/>
      <c r="LIA57" s="1116"/>
      <c r="LIB57" s="1116"/>
      <c r="LIC57" s="1116"/>
      <c r="LID57" s="1116"/>
      <c r="LIE57" s="1116"/>
      <c r="LIF57" s="1116"/>
      <c r="LIG57" s="1116"/>
      <c r="LIH57" s="1116"/>
      <c r="LII57" s="1116"/>
      <c r="LIJ57" s="1116"/>
      <c r="LIK57" s="1116"/>
      <c r="LIL57" s="1116"/>
      <c r="LIM57" s="1116"/>
      <c r="LIN57" s="1116"/>
      <c r="LIO57" s="1116"/>
      <c r="LIP57" s="1116"/>
      <c r="LIQ57" s="1116"/>
      <c r="LIR57" s="1116"/>
      <c r="LIS57" s="1116"/>
      <c r="LIT57" s="1116"/>
      <c r="LIU57" s="1116"/>
      <c r="LIV57" s="1116"/>
      <c r="LIW57" s="1116"/>
      <c r="LIX57" s="1116"/>
      <c r="LIY57" s="1116"/>
      <c r="LIZ57" s="1116"/>
      <c r="LJA57" s="1116"/>
      <c r="LJB57" s="1116"/>
      <c r="LJC57" s="1116"/>
      <c r="LJD57" s="1116"/>
      <c r="LJE57" s="1116"/>
      <c r="LJF57" s="1116"/>
      <c r="LJG57" s="1116"/>
      <c r="LJH57" s="1116"/>
      <c r="LJI57" s="1116"/>
      <c r="LJJ57" s="1116"/>
      <c r="LJK57" s="1116"/>
      <c r="LJL57" s="1116"/>
      <c r="LJM57" s="1116"/>
      <c r="LJN57" s="1116"/>
      <c r="LJO57" s="1116"/>
      <c r="LJP57" s="1116"/>
      <c r="LJQ57" s="1116"/>
      <c r="LJR57" s="1116"/>
      <c r="LJS57" s="1116"/>
      <c r="LJT57" s="1116"/>
      <c r="LJU57" s="1116"/>
      <c r="LJV57" s="1116"/>
      <c r="LJW57" s="1116"/>
      <c r="LJX57" s="1116"/>
      <c r="LJY57" s="1116"/>
      <c r="LJZ57" s="1116"/>
      <c r="LKA57" s="1116"/>
      <c r="LKB57" s="1116"/>
      <c r="LKC57" s="1116"/>
      <c r="LKD57" s="1116"/>
      <c r="LKE57" s="1116"/>
      <c r="LKF57" s="1116"/>
      <c r="LKG57" s="1116"/>
      <c r="LKH57" s="1116"/>
      <c r="LKI57" s="1116"/>
      <c r="LKJ57" s="1116"/>
      <c r="LKK57" s="1116"/>
      <c r="LKL57" s="1116"/>
      <c r="LKM57" s="1116"/>
      <c r="LKN57" s="1116"/>
      <c r="LKO57" s="1116"/>
      <c r="LKP57" s="1116"/>
      <c r="LKQ57" s="1116"/>
      <c r="LKR57" s="1116"/>
      <c r="LKS57" s="1116"/>
      <c r="LKT57" s="1116"/>
      <c r="LKU57" s="1116"/>
      <c r="LKV57" s="1116"/>
      <c r="LKW57" s="1116"/>
      <c r="LKX57" s="1116"/>
      <c r="LKY57" s="1116"/>
      <c r="LKZ57" s="1116"/>
      <c r="LLA57" s="1116"/>
      <c r="LLB57" s="1116"/>
      <c r="LLC57" s="1116"/>
      <c r="LLD57" s="1116"/>
      <c r="LLE57" s="1116"/>
      <c r="LLF57" s="1116"/>
      <c r="LLG57" s="1116"/>
      <c r="LLH57" s="1116"/>
      <c r="LLI57" s="1116"/>
      <c r="LLJ57" s="1116"/>
      <c r="LLK57" s="1116"/>
      <c r="LLL57" s="1116"/>
      <c r="LLM57" s="1116"/>
      <c r="LLN57" s="1116"/>
      <c r="LLO57" s="1116"/>
      <c r="LLP57" s="1116"/>
      <c r="LLQ57" s="1116"/>
      <c r="LLR57" s="1116"/>
      <c r="LLS57" s="1116"/>
      <c r="LLT57" s="1116"/>
      <c r="LLU57" s="1116"/>
      <c r="LLV57" s="1116"/>
      <c r="LLW57" s="1116"/>
      <c r="LLX57" s="1116"/>
      <c r="LLY57" s="1116"/>
      <c r="LLZ57" s="1116"/>
      <c r="LMA57" s="1116"/>
      <c r="LMB57" s="1116"/>
      <c r="LMC57" s="1116"/>
      <c r="LMD57" s="1116"/>
      <c r="LME57" s="1116"/>
      <c r="LMF57" s="1116"/>
      <c r="LMG57" s="1116"/>
      <c r="LMH57" s="1116"/>
      <c r="LMI57" s="1116"/>
      <c r="LMJ57" s="1116"/>
      <c r="LMK57" s="1116"/>
      <c r="LML57" s="1116"/>
      <c r="LMM57" s="1116"/>
      <c r="LMN57" s="1116"/>
      <c r="LMO57" s="1116"/>
      <c r="LMP57" s="1116"/>
      <c r="LMQ57" s="1116"/>
      <c r="LMR57" s="1116"/>
      <c r="LMS57" s="1116"/>
      <c r="LMT57" s="1116"/>
      <c r="LMU57" s="1116"/>
      <c r="LMV57" s="1116"/>
      <c r="LMW57" s="1116"/>
      <c r="LMX57" s="1116"/>
      <c r="LMY57" s="1116"/>
      <c r="LMZ57" s="1116"/>
      <c r="LNA57" s="1116"/>
      <c r="LNB57" s="1116"/>
      <c r="LNC57" s="1116"/>
      <c r="LND57" s="1116"/>
      <c r="LNE57" s="1116"/>
      <c r="LNF57" s="1116"/>
      <c r="LNG57" s="1116"/>
      <c r="LNH57" s="1116"/>
      <c r="LNI57" s="1116"/>
      <c r="LNJ57" s="1116"/>
      <c r="LNK57" s="1116"/>
      <c r="LNL57" s="1116"/>
      <c r="LNM57" s="1116"/>
      <c r="LNN57" s="1116"/>
      <c r="LNO57" s="1116"/>
      <c r="LNP57" s="1116"/>
      <c r="LNQ57" s="1116"/>
      <c r="LNR57" s="1116"/>
      <c r="LNS57" s="1116"/>
      <c r="LNT57" s="1116"/>
      <c r="LNU57" s="1116"/>
      <c r="LNV57" s="1116"/>
      <c r="LNW57" s="1116"/>
      <c r="LNX57" s="1116"/>
      <c r="LNY57" s="1116"/>
      <c r="LNZ57" s="1116"/>
      <c r="LOA57" s="1116"/>
      <c r="LOB57" s="1116"/>
      <c r="LOC57" s="1116"/>
      <c r="LOD57" s="1116"/>
      <c r="LOE57" s="1116"/>
      <c r="LOF57" s="1116"/>
      <c r="LOG57" s="1116"/>
      <c r="LOH57" s="1116"/>
      <c r="LOI57" s="1116"/>
      <c r="LOJ57" s="1116"/>
      <c r="LOK57" s="1116"/>
      <c r="LOL57" s="1116"/>
      <c r="LOM57" s="1116"/>
      <c r="LON57" s="1116"/>
      <c r="LOO57" s="1116"/>
      <c r="LOP57" s="1116"/>
      <c r="LOQ57" s="1116"/>
      <c r="LOR57" s="1116"/>
      <c r="LOS57" s="1116"/>
      <c r="LOT57" s="1116"/>
      <c r="LOU57" s="1116"/>
      <c r="LOV57" s="1116"/>
      <c r="LOW57" s="1116"/>
      <c r="LOX57" s="1116"/>
      <c r="LOY57" s="1116"/>
      <c r="LOZ57" s="1116"/>
      <c r="LPA57" s="1116"/>
      <c r="LPB57" s="1116"/>
      <c r="LPC57" s="1116"/>
      <c r="LPD57" s="1116"/>
      <c r="LPE57" s="1116"/>
      <c r="LPF57" s="1116"/>
      <c r="LPG57" s="1116"/>
      <c r="LPH57" s="1116"/>
      <c r="LPI57" s="1116"/>
      <c r="LPJ57" s="1116"/>
      <c r="LPK57" s="1116"/>
      <c r="LPL57" s="1116"/>
      <c r="LPM57" s="1116"/>
      <c r="LPN57" s="1116"/>
      <c r="LPO57" s="1116"/>
      <c r="LPP57" s="1116"/>
      <c r="LPQ57" s="1116"/>
      <c r="LPR57" s="1116"/>
      <c r="LPS57" s="1116"/>
      <c r="LPT57" s="1116"/>
      <c r="LPU57" s="1116"/>
      <c r="LPV57" s="1116"/>
      <c r="LPW57" s="1116"/>
      <c r="LPX57" s="1116"/>
      <c r="LPY57" s="1116"/>
      <c r="LPZ57" s="1116"/>
      <c r="LQA57" s="1116"/>
      <c r="LQB57" s="1116"/>
      <c r="LQC57" s="1116"/>
      <c r="LQD57" s="1116"/>
      <c r="LQE57" s="1116"/>
      <c r="LQF57" s="1116"/>
      <c r="LQG57" s="1116"/>
      <c r="LQH57" s="1116"/>
      <c r="LQI57" s="1116"/>
      <c r="LQJ57" s="1116"/>
      <c r="LQK57" s="1116"/>
      <c r="LQL57" s="1116"/>
      <c r="LQM57" s="1116"/>
      <c r="LQN57" s="1116"/>
      <c r="LQO57" s="1116"/>
      <c r="LQP57" s="1116"/>
      <c r="LQQ57" s="1116"/>
      <c r="LQR57" s="1116"/>
      <c r="LQS57" s="1116"/>
      <c r="LQT57" s="1116"/>
      <c r="LQU57" s="1116"/>
      <c r="LQV57" s="1116"/>
      <c r="LQW57" s="1116"/>
      <c r="LQX57" s="1116"/>
      <c r="LQY57" s="1116"/>
      <c r="LQZ57" s="1116"/>
      <c r="LRA57" s="1116"/>
      <c r="LRB57" s="1116"/>
      <c r="LRC57" s="1116"/>
      <c r="LRD57" s="1116"/>
      <c r="LRE57" s="1116"/>
      <c r="LRF57" s="1116"/>
      <c r="LRG57" s="1116"/>
      <c r="LRH57" s="1116"/>
      <c r="LRI57" s="1116"/>
      <c r="LRJ57" s="1116"/>
      <c r="LRK57" s="1116"/>
      <c r="LRL57" s="1116"/>
      <c r="LRM57" s="1116"/>
      <c r="LRN57" s="1116"/>
      <c r="LRO57" s="1116"/>
      <c r="LRP57" s="1116"/>
      <c r="LRQ57" s="1116"/>
      <c r="LRR57" s="1116"/>
      <c r="LRS57" s="1116"/>
      <c r="LRT57" s="1116"/>
      <c r="LRU57" s="1116"/>
      <c r="LRV57" s="1116"/>
      <c r="LRW57" s="1116"/>
      <c r="LRX57" s="1116"/>
      <c r="LRY57" s="1116"/>
      <c r="LRZ57" s="1116"/>
      <c r="LSA57" s="1116"/>
      <c r="LSB57" s="1116"/>
      <c r="LSC57" s="1116"/>
      <c r="LSD57" s="1116"/>
      <c r="LSE57" s="1116"/>
      <c r="LSF57" s="1116"/>
      <c r="LSG57" s="1116"/>
      <c r="LSH57" s="1116"/>
      <c r="LSI57" s="1116"/>
      <c r="LSJ57" s="1116"/>
      <c r="LSK57" s="1116"/>
      <c r="LSL57" s="1116"/>
      <c r="LSM57" s="1116"/>
      <c r="LSN57" s="1116"/>
      <c r="LSO57" s="1116"/>
      <c r="LSP57" s="1116"/>
      <c r="LSQ57" s="1116"/>
      <c r="LSR57" s="1116"/>
      <c r="LSS57" s="1116"/>
      <c r="LST57" s="1116"/>
      <c r="LSU57" s="1116"/>
      <c r="LSV57" s="1116"/>
      <c r="LSW57" s="1116"/>
      <c r="LSX57" s="1116"/>
      <c r="LSY57" s="1116"/>
      <c r="LSZ57" s="1116"/>
      <c r="LTA57" s="1116"/>
      <c r="LTB57" s="1116"/>
      <c r="LTC57" s="1116"/>
      <c r="LTD57" s="1116"/>
      <c r="LTE57" s="1116"/>
      <c r="LTF57" s="1116"/>
      <c r="LTG57" s="1116"/>
      <c r="LTH57" s="1116"/>
      <c r="LTI57" s="1116"/>
      <c r="LTJ57" s="1116"/>
      <c r="LTK57" s="1116"/>
      <c r="LTL57" s="1116"/>
      <c r="LTM57" s="1116"/>
      <c r="LTN57" s="1116"/>
      <c r="LTO57" s="1116"/>
      <c r="LTP57" s="1116"/>
      <c r="LTQ57" s="1116"/>
      <c r="LTR57" s="1116"/>
      <c r="LTS57" s="1116"/>
      <c r="LTT57" s="1116"/>
      <c r="LTU57" s="1116"/>
      <c r="LTV57" s="1116"/>
      <c r="LTW57" s="1116"/>
      <c r="LTX57" s="1116"/>
      <c r="LTY57" s="1116"/>
      <c r="LTZ57" s="1116"/>
      <c r="LUA57" s="1116"/>
      <c r="LUB57" s="1116"/>
      <c r="LUC57" s="1116"/>
      <c r="LUD57" s="1116"/>
      <c r="LUE57" s="1116"/>
      <c r="LUF57" s="1116"/>
      <c r="LUG57" s="1116"/>
      <c r="LUH57" s="1116"/>
      <c r="LUI57" s="1116"/>
      <c r="LUJ57" s="1116"/>
      <c r="LUK57" s="1116"/>
      <c r="LUL57" s="1116"/>
      <c r="LUM57" s="1116"/>
      <c r="LUN57" s="1116"/>
      <c r="LUO57" s="1116"/>
      <c r="LUP57" s="1116"/>
      <c r="LUQ57" s="1116"/>
      <c r="LUR57" s="1116"/>
      <c r="LUS57" s="1116"/>
      <c r="LUT57" s="1116"/>
      <c r="LUU57" s="1116"/>
      <c r="LUV57" s="1116"/>
      <c r="LUW57" s="1116"/>
      <c r="LUX57" s="1116"/>
      <c r="LUY57" s="1116"/>
      <c r="LUZ57" s="1116"/>
      <c r="LVA57" s="1116"/>
      <c r="LVB57" s="1116"/>
      <c r="LVC57" s="1116"/>
      <c r="LVD57" s="1116"/>
      <c r="LVE57" s="1116"/>
      <c r="LVF57" s="1116"/>
      <c r="LVG57" s="1116"/>
      <c r="LVH57" s="1116"/>
      <c r="LVI57" s="1116"/>
      <c r="LVJ57" s="1116"/>
      <c r="LVK57" s="1116"/>
      <c r="LVL57" s="1116"/>
      <c r="LVM57" s="1116"/>
      <c r="LVN57" s="1116"/>
      <c r="LVO57" s="1116"/>
      <c r="LVP57" s="1116"/>
      <c r="LVQ57" s="1116"/>
      <c r="LVR57" s="1116"/>
      <c r="LVS57" s="1116"/>
      <c r="LVT57" s="1116"/>
      <c r="LVU57" s="1116"/>
      <c r="LVV57" s="1116"/>
      <c r="LVW57" s="1116"/>
      <c r="LVX57" s="1116"/>
      <c r="LVY57" s="1116"/>
      <c r="LVZ57" s="1116"/>
      <c r="LWA57" s="1116"/>
      <c r="LWB57" s="1116"/>
      <c r="LWC57" s="1116"/>
      <c r="LWD57" s="1116"/>
      <c r="LWE57" s="1116"/>
      <c r="LWF57" s="1116"/>
      <c r="LWG57" s="1116"/>
      <c r="LWH57" s="1116"/>
      <c r="LWI57" s="1116"/>
      <c r="LWJ57" s="1116"/>
      <c r="LWK57" s="1116"/>
      <c r="LWL57" s="1116"/>
      <c r="LWM57" s="1116"/>
      <c r="LWN57" s="1116"/>
      <c r="LWO57" s="1116"/>
      <c r="LWP57" s="1116"/>
      <c r="LWQ57" s="1116"/>
      <c r="LWR57" s="1116"/>
      <c r="LWS57" s="1116"/>
      <c r="LWT57" s="1116"/>
      <c r="LWU57" s="1116"/>
      <c r="LWV57" s="1116"/>
      <c r="LWW57" s="1116"/>
      <c r="LWX57" s="1116"/>
      <c r="LWY57" s="1116"/>
      <c r="LWZ57" s="1116"/>
      <c r="LXA57" s="1116"/>
      <c r="LXB57" s="1116"/>
      <c r="LXC57" s="1116"/>
      <c r="LXD57" s="1116"/>
      <c r="LXE57" s="1116"/>
      <c r="LXF57" s="1116"/>
      <c r="LXG57" s="1116"/>
      <c r="LXH57" s="1116"/>
      <c r="LXI57" s="1116"/>
      <c r="LXJ57" s="1116"/>
      <c r="LXK57" s="1116"/>
      <c r="LXL57" s="1116"/>
      <c r="LXM57" s="1116"/>
      <c r="LXN57" s="1116"/>
      <c r="LXO57" s="1116"/>
      <c r="LXP57" s="1116"/>
      <c r="LXQ57" s="1116"/>
      <c r="LXR57" s="1116"/>
      <c r="LXS57" s="1116"/>
      <c r="LXT57" s="1116"/>
      <c r="LXU57" s="1116"/>
      <c r="LXV57" s="1116"/>
      <c r="LXW57" s="1116"/>
      <c r="LXX57" s="1116"/>
      <c r="LXY57" s="1116"/>
      <c r="LXZ57" s="1116"/>
      <c r="LYA57" s="1116"/>
      <c r="LYB57" s="1116"/>
      <c r="LYC57" s="1116"/>
      <c r="LYD57" s="1116"/>
      <c r="LYE57" s="1116"/>
      <c r="LYF57" s="1116"/>
      <c r="LYG57" s="1116"/>
      <c r="LYH57" s="1116"/>
      <c r="LYI57" s="1116"/>
      <c r="LYJ57" s="1116"/>
      <c r="LYK57" s="1116"/>
      <c r="LYL57" s="1116"/>
      <c r="LYM57" s="1116"/>
      <c r="LYN57" s="1116"/>
      <c r="LYO57" s="1116"/>
      <c r="LYP57" s="1116"/>
      <c r="LYQ57" s="1116"/>
      <c r="LYR57" s="1116"/>
      <c r="LYS57" s="1116"/>
      <c r="LYT57" s="1116"/>
      <c r="LYU57" s="1116"/>
      <c r="LYV57" s="1116"/>
      <c r="LYW57" s="1116"/>
      <c r="LYX57" s="1116"/>
      <c r="LYY57" s="1116"/>
      <c r="LYZ57" s="1116"/>
      <c r="LZA57" s="1116"/>
      <c r="LZB57" s="1116"/>
      <c r="LZC57" s="1116"/>
      <c r="LZD57" s="1116"/>
      <c r="LZE57" s="1116"/>
      <c r="LZF57" s="1116"/>
      <c r="LZG57" s="1116"/>
      <c r="LZH57" s="1116"/>
      <c r="LZI57" s="1116"/>
      <c r="LZJ57" s="1116"/>
      <c r="LZK57" s="1116"/>
      <c r="LZL57" s="1116"/>
      <c r="LZM57" s="1116"/>
      <c r="LZN57" s="1116"/>
      <c r="LZO57" s="1116"/>
      <c r="LZP57" s="1116"/>
      <c r="LZQ57" s="1116"/>
      <c r="LZR57" s="1116"/>
      <c r="LZS57" s="1116"/>
      <c r="LZT57" s="1116"/>
      <c r="LZU57" s="1116"/>
      <c r="LZV57" s="1116"/>
      <c r="LZW57" s="1116"/>
      <c r="LZX57" s="1116"/>
      <c r="LZY57" s="1116"/>
      <c r="LZZ57" s="1116"/>
      <c r="MAA57" s="1116"/>
      <c r="MAB57" s="1116"/>
      <c r="MAC57" s="1116"/>
      <c r="MAD57" s="1116"/>
      <c r="MAE57" s="1116"/>
      <c r="MAF57" s="1116"/>
      <c r="MAG57" s="1116"/>
      <c r="MAH57" s="1116"/>
      <c r="MAI57" s="1116"/>
      <c r="MAJ57" s="1116"/>
      <c r="MAK57" s="1116"/>
      <c r="MAL57" s="1116"/>
      <c r="MAM57" s="1116"/>
      <c r="MAN57" s="1116"/>
      <c r="MAO57" s="1116"/>
      <c r="MAP57" s="1116"/>
      <c r="MAQ57" s="1116"/>
      <c r="MAR57" s="1116"/>
      <c r="MAS57" s="1116"/>
      <c r="MAT57" s="1116"/>
      <c r="MAU57" s="1116"/>
      <c r="MAV57" s="1116"/>
      <c r="MAW57" s="1116"/>
      <c r="MAX57" s="1116"/>
      <c r="MAY57" s="1116"/>
      <c r="MAZ57" s="1116"/>
      <c r="MBA57" s="1116"/>
      <c r="MBB57" s="1116"/>
      <c r="MBC57" s="1116"/>
      <c r="MBD57" s="1116"/>
      <c r="MBE57" s="1116"/>
      <c r="MBF57" s="1116"/>
      <c r="MBG57" s="1116"/>
      <c r="MBH57" s="1116"/>
      <c r="MBI57" s="1116"/>
      <c r="MBJ57" s="1116"/>
      <c r="MBK57" s="1116"/>
      <c r="MBL57" s="1116"/>
      <c r="MBM57" s="1116"/>
      <c r="MBN57" s="1116"/>
      <c r="MBO57" s="1116"/>
      <c r="MBP57" s="1116"/>
      <c r="MBQ57" s="1116"/>
      <c r="MBR57" s="1116"/>
      <c r="MBS57" s="1116"/>
      <c r="MBT57" s="1116"/>
      <c r="MBU57" s="1116"/>
      <c r="MBV57" s="1116"/>
      <c r="MBW57" s="1116"/>
      <c r="MBX57" s="1116"/>
      <c r="MBY57" s="1116"/>
      <c r="MBZ57" s="1116"/>
      <c r="MCA57" s="1116"/>
      <c r="MCB57" s="1116"/>
      <c r="MCC57" s="1116"/>
      <c r="MCD57" s="1116"/>
      <c r="MCE57" s="1116"/>
      <c r="MCF57" s="1116"/>
      <c r="MCG57" s="1116"/>
      <c r="MCH57" s="1116"/>
      <c r="MCI57" s="1116"/>
      <c r="MCJ57" s="1116"/>
      <c r="MCK57" s="1116"/>
      <c r="MCL57" s="1116"/>
      <c r="MCM57" s="1116"/>
      <c r="MCN57" s="1116"/>
      <c r="MCO57" s="1116"/>
      <c r="MCP57" s="1116"/>
      <c r="MCQ57" s="1116"/>
      <c r="MCR57" s="1116"/>
      <c r="MCS57" s="1116"/>
      <c r="MCT57" s="1116"/>
      <c r="MCU57" s="1116"/>
      <c r="MCV57" s="1116"/>
      <c r="MCW57" s="1116"/>
      <c r="MCX57" s="1116"/>
      <c r="MCY57" s="1116"/>
      <c r="MCZ57" s="1116"/>
      <c r="MDA57" s="1116"/>
      <c r="MDB57" s="1116"/>
      <c r="MDC57" s="1116"/>
      <c r="MDD57" s="1116"/>
      <c r="MDE57" s="1116"/>
      <c r="MDF57" s="1116"/>
      <c r="MDG57" s="1116"/>
      <c r="MDH57" s="1116"/>
      <c r="MDI57" s="1116"/>
      <c r="MDJ57" s="1116"/>
      <c r="MDK57" s="1116"/>
      <c r="MDL57" s="1116"/>
      <c r="MDM57" s="1116"/>
      <c r="MDN57" s="1116"/>
      <c r="MDO57" s="1116"/>
      <c r="MDP57" s="1116"/>
      <c r="MDQ57" s="1116"/>
      <c r="MDR57" s="1116"/>
      <c r="MDS57" s="1116"/>
      <c r="MDT57" s="1116"/>
      <c r="MDU57" s="1116"/>
      <c r="MDV57" s="1116"/>
      <c r="MDW57" s="1116"/>
      <c r="MDX57" s="1116"/>
      <c r="MDY57" s="1116"/>
      <c r="MDZ57" s="1116"/>
      <c r="MEA57" s="1116"/>
      <c r="MEB57" s="1116"/>
      <c r="MEC57" s="1116"/>
      <c r="MED57" s="1116"/>
      <c r="MEE57" s="1116"/>
      <c r="MEF57" s="1116"/>
      <c r="MEG57" s="1116"/>
      <c r="MEH57" s="1116"/>
      <c r="MEI57" s="1116"/>
      <c r="MEJ57" s="1116"/>
      <c r="MEK57" s="1116"/>
      <c r="MEL57" s="1116"/>
      <c r="MEM57" s="1116"/>
      <c r="MEN57" s="1116"/>
      <c r="MEO57" s="1116"/>
      <c r="MEP57" s="1116"/>
      <c r="MEQ57" s="1116"/>
      <c r="MER57" s="1116"/>
      <c r="MES57" s="1116"/>
      <c r="MET57" s="1116"/>
      <c r="MEU57" s="1116"/>
      <c r="MEV57" s="1116"/>
      <c r="MEW57" s="1116"/>
      <c r="MEX57" s="1116"/>
      <c r="MEY57" s="1116"/>
      <c r="MEZ57" s="1116"/>
      <c r="MFA57" s="1116"/>
      <c r="MFB57" s="1116"/>
      <c r="MFC57" s="1116"/>
      <c r="MFD57" s="1116"/>
      <c r="MFE57" s="1116"/>
      <c r="MFF57" s="1116"/>
      <c r="MFG57" s="1116"/>
      <c r="MFH57" s="1116"/>
      <c r="MFI57" s="1116"/>
      <c r="MFJ57" s="1116"/>
      <c r="MFK57" s="1116"/>
      <c r="MFL57" s="1116"/>
      <c r="MFM57" s="1116"/>
      <c r="MFN57" s="1116"/>
      <c r="MFO57" s="1116"/>
      <c r="MFP57" s="1116"/>
      <c r="MFQ57" s="1116"/>
      <c r="MFR57" s="1116"/>
      <c r="MFS57" s="1116"/>
      <c r="MFT57" s="1116"/>
      <c r="MFU57" s="1116"/>
      <c r="MFV57" s="1116"/>
      <c r="MFW57" s="1116"/>
      <c r="MFX57" s="1116"/>
      <c r="MFY57" s="1116"/>
      <c r="MFZ57" s="1116"/>
      <c r="MGA57" s="1116"/>
      <c r="MGB57" s="1116"/>
      <c r="MGC57" s="1116"/>
      <c r="MGD57" s="1116"/>
      <c r="MGE57" s="1116"/>
      <c r="MGF57" s="1116"/>
      <c r="MGG57" s="1116"/>
      <c r="MGH57" s="1116"/>
      <c r="MGI57" s="1116"/>
      <c r="MGJ57" s="1116"/>
      <c r="MGK57" s="1116"/>
      <c r="MGL57" s="1116"/>
      <c r="MGM57" s="1116"/>
      <c r="MGN57" s="1116"/>
      <c r="MGO57" s="1116"/>
      <c r="MGP57" s="1116"/>
      <c r="MGQ57" s="1116"/>
      <c r="MGR57" s="1116"/>
      <c r="MGS57" s="1116"/>
      <c r="MGT57" s="1116"/>
      <c r="MGU57" s="1116"/>
      <c r="MGV57" s="1116"/>
      <c r="MGW57" s="1116"/>
      <c r="MGX57" s="1116"/>
      <c r="MGY57" s="1116"/>
      <c r="MGZ57" s="1116"/>
      <c r="MHA57" s="1116"/>
      <c r="MHB57" s="1116"/>
      <c r="MHC57" s="1116"/>
      <c r="MHD57" s="1116"/>
      <c r="MHE57" s="1116"/>
      <c r="MHF57" s="1116"/>
      <c r="MHG57" s="1116"/>
      <c r="MHH57" s="1116"/>
      <c r="MHI57" s="1116"/>
      <c r="MHJ57" s="1116"/>
      <c r="MHK57" s="1116"/>
      <c r="MHL57" s="1116"/>
      <c r="MHM57" s="1116"/>
      <c r="MHN57" s="1116"/>
      <c r="MHO57" s="1116"/>
      <c r="MHP57" s="1116"/>
      <c r="MHQ57" s="1116"/>
      <c r="MHR57" s="1116"/>
      <c r="MHS57" s="1116"/>
      <c r="MHT57" s="1116"/>
      <c r="MHU57" s="1116"/>
      <c r="MHV57" s="1116"/>
      <c r="MHW57" s="1116"/>
      <c r="MHX57" s="1116"/>
      <c r="MHY57" s="1116"/>
      <c r="MHZ57" s="1116"/>
      <c r="MIA57" s="1116"/>
      <c r="MIB57" s="1116"/>
      <c r="MIC57" s="1116"/>
      <c r="MID57" s="1116"/>
      <c r="MIE57" s="1116"/>
      <c r="MIF57" s="1116"/>
      <c r="MIG57" s="1116"/>
      <c r="MIH57" s="1116"/>
      <c r="MII57" s="1116"/>
      <c r="MIJ57" s="1116"/>
      <c r="MIK57" s="1116"/>
      <c r="MIL57" s="1116"/>
      <c r="MIM57" s="1116"/>
      <c r="MIN57" s="1116"/>
      <c r="MIO57" s="1116"/>
      <c r="MIP57" s="1116"/>
      <c r="MIQ57" s="1116"/>
      <c r="MIR57" s="1116"/>
      <c r="MIS57" s="1116"/>
      <c r="MIT57" s="1116"/>
      <c r="MIU57" s="1116"/>
      <c r="MIV57" s="1116"/>
      <c r="MIW57" s="1116"/>
      <c r="MIX57" s="1116"/>
      <c r="MIY57" s="1116"/>
      <c r="MIZ57" s="1116"/>
      <c r="MJA57" s="1116"/>
      <c r="MJB57" s="1116"/>
      <c r="MJC57" s="1116"/>
      <c r="MJD57" s="1116"/>
      <c r="MJE57" s="1116"/>
      <c r="MJF57" s="1116"/>
      <c r="MJG57" s="1116"/>
      <c r="MJH57" s="1116"/>
      <c r="MJI57" s="1116"/>
      <c r="MJJ57" s="1116"/>
      <c r="MJK57" s="1116"/>
      <c r="MJL57" s="1116"/>
      <c r="MJM57" s="1116"/>
      <c r="MJN57" s="1116"/>
      <c r="MJO57" s="1116"/>
      <c r="MJP57" s="1116"/>
      <c r="MJQ57" s="1116"/>
      <c r="MJR57" s="1116"/>
      <c r="MJS57" s="1116"/>
      <c r="MJT57" s="1116"/>
      <c r="MJU57" s="1116"/>
      <c r="MJV57" s="1116"/>
      <c r="MJW57" s="1116"/>
      <c r="MJX57" s="1116"/>
      <c r="MJY57" s="1116"/>
      <c r="MJZ57" s="1116"/>
      <c r="MKA57" s="1116"/>
      <c r="MKB57" s="1116"/>
      <c r="MKC57" s="1116"/>
      <c r="MKD57" s="1116"/>
      <c r="MKE57" s="1116"/>
      <c r="MKF57" s="1116"/>
      <c r="MKG57" s="1116"/>
      <c r="MKH57" s="1116"/>
      <c r="MKI57" s="1116"/>
      <c r="MKJ57" s="1116"/>
      <c r="MKK57" s="1116"/>
      <c r="MKL57" s="1116"/>
      <c r="MKM57" s="1116"/>
      <c r="MKN57" s="1116"/>
      <c r="MKO57" s="1116"/>
      <c r="MKP57" s="1116"/>
      <c r="MKQ57" s="1116"/>
      <c r="MKR57" s="1116"/>
      <c r="MKS57" s="1116"/>
      <c r="MKT57" s="1116"/>
      <c r="MKU57" s="1116"/>
      <c r="MKV57" s="1116"/>
      <c r="MKW57" s="1116"/>
      <c r="MKX57" s="1116"/>
      <c r="MKY57" s="1116"/>
      <c r="MKZ57" s="1116"/>
      <c r="MLA57" s="1116"/>
      <c r="MLB57" s="1116"/>
      <c r="MLC57" s="1116"/>
      <c r="MLD57" s="1116"/>
      <c r="MLE57" s="1116"/>
      <c r="MLF57" s="1116"/>
      <c r="MLG57" s="1116"/>
      <c r="MLH57" s="1116"/>
      <c r="MLI57" s="1116"/>
      <c r="MLJ57" s="1116"/>
      <c r="MLK57" s="1116"/>
      <c r="MLL57" s="1116"/>
      <c r="MLM57" s="1116"/>
      <c r="MLN57" s="1116"/>
      <c r="MLO57" s="1116"/>
      <c r="MLP57" s="1116"/>
      <c r="MLQ57" s="1116"/>
      <c r="MLR57" s="1116"/>
      <c r="MLS57" s="1116"/>
      <c r="MLT57" s="1116"/>
      <c r="MLU57" s="1116"/>
      <c r="MLV57" s="1116"/>
      <c r="MLW57" s="1116"/>
      <c r="MLX57" s="1116"/>
      <c r="MLY57" s="1116"/>
      <c r="MLZ57" s="1116"/>
      <c r="MMA57" s="1116"/>
      <c r="MMB57" s="1116"/>
      <c r="MMC57" s="1116"/>
      <c r="MMD57" s="1116"/>
      <c r="MME57" s="1116"/>
      <c r="MMF57" s="1116"/>
      <c r="MMG57" s="1116"/>
      <c r="MMH57" s="1116"/>
      <c r="MMI57" s="1116"/>
      <c r="MMJ57" s="1116"/>
      <c r="MMK57" s="1116"/>
      <c r="MML57" s="1116"/>
      <c r="MMM57" s="1116"/>
      <c r="MMN57" s="1116"/>
      <c r="MMO57" s="1116"/>
      <c r="MMP57" s="1116"/>
      <c r="MMQ57" s="1116"/>
      <c r="MMR57" s="1116"/>
      <c r="MMS57" s="1116"/>
      <c r="MMT57" s="1116"/>
      <c r="MMU57" s="1116"/>
      <c r="MMV57" s="1116"/>
      <c r="MMW57" s="1116"/>
      <c r="MMX57" s="1116"/>
      <c r="MMY57" s="1116"/>
      <c r="MMZ57" s="1116"/>
      <c r="MNA57" s="1116"/>
      <c r="MNB57" s="1116"/>
      <c r="MNC57" s="1116"/>
      <c r="MND57" s="1116"/>
      <c r="MNE57" s="1116"/>
      <c r="MNF57" s="1116"/>
      <c r="MNG57" s="1116"/>
      <c r="MNH57" s="1116"/>
      <c r="MNI57" s="1116"/>
      <c r="MNJ57" s="1116"/>
      <c r="MNK57" s="1116"/>
      <c r="MNL57" s="1116"/>
      <c r="MNM57" s="1116"/>
      <c r="MNN57" s="1116"/>
      <c r="MNO57" s="1116"/>
      <c r="MNP57" s="1116"/>
      <c r="MNQ57" s="1116"/>
      <c r="MNR57" s="1116"/>
      <c r="MNS57" s="1116"/>
      <c r="MNT57" s="1116"/>
      <c r="MNU57" s="1116"/>
      <c r="MNV57" s="1116"/>
      <c r="MNW57" s="1116"/>
      <c r="MNX57" s="1116"/>
      <c r="MNY57" s="1116"/>
      <c r="MNZ57" s="1116"/>
      <c r="MOA57" s="1116"/>
      <c r="MOB57" s="1116"/>
      <c r="MOC57" s="1116"/>
      <c r="MOD57" s="1116"/>
      <c r="MOE57" s="1116"/>
      <c r="MOF57" s="1116"/>
      <c r="MOG57" s="1116"/>
      <c r="MOH57" s="1116"/>
      <c r="MOI57" s="1116"/>
      <c r="MOJ57" s="1116"/>
      <c r="MOK57" s="1116"/>
      <c r="MOL57" s="1116"/>
      <c r="MOM57" s="1116"/>
      <c r="MON57" s="1116"/>
      <c r="MOO57" s="1116"/>
      <c r="MOP57" s="1116"/>
      <c r="MOQ57" s="1116"/>
      <c r="MOR57" s="1116"/>
      <c r="MOS57" s="1116"/>
      <c r="MOT57" s="1116"/>
      <c r="MOU57" s="1116"/>
      <c r="MOV57" s="1116"/>
      <c r="MOW57" s="1116"/>
      <c r="MOX57" s="1116"/>
      <c r="MOY57" s="1116"/>
      <c r="MOZ57" s="1116"/>
      <c r="MPA57" s="1116"/>
      <c r="MPB57" s="1116"/>
      <c r="MPC57" s="1116"/>
      <c r="MPD57" s="1116"/>
      <c r="MPE57" s="1116"/>
      <c r="MPF57" s="1116"/>
      <c r="MPG57" s="1116"/>
      <c r="MPH57" s="1116"/>
      <c r="MPI57" s="1116"/>
      <c r="MPJ57" s="1116"/>
      <c r="MPK57" s="1116"/>
      <c r="MPL57" s="1116"/>
      <c r="MPM57" s="1116"/>
      <c r="MPN57" s="1116"/>
      <c r="MPO57" s="1116"/>
      <c r="MPP57" s="1116"/>
      <c r="MPQ57" s="1116"/>
      <c r="MPR57" s="1116"/>
      <c r="MPS57" s="1116"/>
      <c r="MPT57" s="1116"/>
      <c r="MPU57" s="1116"/>
      <c r="MPV57" s="1116"/>
      <c r="MPW57" s="1116"/>
      <c r="MPX57" s="1116"/>
      <c r="MPY57" s="1116"/>
      <c r="MPZ57" s="1116"/>
      <c r="MQA57" s="1116"/>
      <c r="MQB57" s="1116"/>
      <c r="MQC57" s="1116"/>
      <c r="MQD57" s="1116"/>
      <c r="MQE57" s="1116"/>
      <c r="MQF57" s="1116"/>
      <c r="MQG57" s="1116"/>
      <c r="MQH57" s="1116"/>
      <c r="MQI57" s="1116"/>
      <c r="MQJ57" s="1116"/>
      <c r="MQK57" s="1116"/>
      <c r="MQL57" s="1116"/>
      <c r="MQM57" s="1116"/>
      <c r="MQN57" s="1116"/>
      <c r="MQO57" s="1116"/>
      <c r="MQP57" s="1116"/>
      <c r="MQQ57" s="1116"/>
      <c r="MQR57" s="1116"/>
      <c r="MQS57" s="1116"/>
      <c r="MQT57" s="1116"/>
      <c r="MQU57" s="1116"/>
      <c r="MQV57" s="1116"/>
      <c r="MQW57" s="1116"/>
      <c r="MQX57" s="1116"/>
      <c r="MQY57" s="1116"/>
      <c r="MQZ57" s="1116"/>
      <c r="MRA57" s="1116"/>
      <c r="MRB57" s="1116"/>
      <c r="MRC57" s="1116"/>
      <c r="MRD57" s="1116"/>
      <c r="MRE57" s="1116"/>
      <c r="MRF57" s="1116"/>
      <c r="MRG57" s="1116"/>
      <c r="MRH57" s="1116"/>
      <c r="MRI57" s="1116"/>
      <c r="MRJ57" s="1116"/>
      <c r="MRK57" s="1116"/>
      <c r="MRL57" s="1116"/>
      <c r="MRM57" s="1116"/>
      <c r="MRN57" s="1116"/>
      <c r="MRO57" s="1116"/>
      <c r="MRP57" s="1116"/>
      <c r="MRQ57" s="1116"/>
      <c r="MRR57" s="1116"/>
      <c r="MRS57" s="1116"/>
      <c r="MRT57" s="1116"/>
      <c r="MRU57" s="1116"/>
      <c r="MRV57" s="1116"/>
      <c r="MRW57" s="1116"/>
      <c r="MRX57" s="1116"/>
      <c r="MRY57" s="1116"/>
      <c r="MRZ57" s="1116"/>
      <c r="MSA57" s="1116"/>
      <c r="MSB57" s="1116"/>
      <c r="MSC57" s="1116"/>
      <c r="MSD57" s="1116"/>
      <c r="MSE57" s="1116"/>
      <c r="MSF57" s="1116"/>
      <c r="MSG57" s="1116"/>
      <c r="MSH57" s="1116"/>
      <c r="MSI57" s="1116"/>
      <c r="MSJ57" s="1116"/>
      <c r="MSK57" s="1116"/>
      <c r="MSL57" s="1116"/>
      <c r="MSM57" s="1116"/>
      <c r="MSN57" s="1116"/>
      <c r="MSO57" s="1116"/>
      <c r="MSP57" s="1116"/>
      <c r="MSQ57" s="1116"/>
      <c r="MSR57" s="1116"/>
      <c r="MSS57" s="1116"/>
      <c r="MST57" s="1116"/>
      <c r="MSU57" s="1116"/>
      <c r="MSV57" s="1116"/>
      <c r="MSW57" s="1116"/>
      <c r="MSX57" s="1116"/>
      <c r="MSY57" s="1116"/>
      <c r="MSZ57" s="1116"/>
      <c r="MTA57" s="1116"/>
      <c r="MTB57" s="1116"/>
      <c r="MTC57" s="1116"/>
      <c r="MTD57" s="1116"/>
      <c r="MTE57" s="1116"/>
      <c r="MTF57" s="1116"/>
      <c r="MTG57" s="1116"/>
      <c r="MTH57" s="1116"/>
      <c r="MTI57" s="1116"/>
      <c r="MTJ57" s="1116"/>
      <c r="MTK57" s="1116"/>
      <c r="MTL57" s="1116"/>
      <c r="MTM57" s="1116"/>
      <c r="MTN57" s="1116"/>
      <c r="MTO57" s="1116"/>
      <c r="MTP57" s="1116"/>
      <c r="MTQ57" s="1116"/>
      <c r="MTR57" s="1116"/>
      <c r="MTS57" s="1116"/>
      <c r="MTT57" s="1116"/>
      <c r="MTU57" s="1116"/>
      <c r="MTV57" s="1116"/>
      <c r="MTW57" s="1116"/>
      <c r="MTX57" s="1116"/>
      <c r="MTY57" s="1116"/>
      <c r="MTZ57" s="1116"/>
      <c r="MUA57" s="1116"/>
      <c r="MUB57" s="1116"/>
      <c r="MUC57" s="1116"/>
      <c r="MUD57" s="1116"/>
      <c r="MUE57" s="1116"/>
      <c r="MUF57" s="1116"/>
      <c r="MUG57" s="1116"/>
      <c r="MUH57" s="1116"/>
      <c r="MUI57" s="1116"/>
      <c r="MUJ57" s="1116"/>
      <c r="MUK57" s="1116"/>
      <c r="MUL57" s="1116"/>
      <c r="MUM57" s="1116"/>
      <c r="MUN57" s="1116"/>
      <c r="MUO57" s="1116"/>
      <c r="MUP57" s="1116"/>
      <c r="MUQ57" s="1116"/>
      <c r="MUR57" s="1116"/>
      <c r="MUS57" s="1116"/>
      <c r="MUT57" s="1116"/>
      <c r="MUU57" s="1116"/>
      <c r="MUV57" s="1116"/>
      <c r="MUW57" s="1116"/>
      <c r="MUX57" s="1116"/>
      <c r="MUY57" s="1116"/>
      <c r="MUZ57" s="1116"/>
      <c r="MVA57" s="1116"/>
      <c r="MVB57" s="1116"/>
      <c r="MVC57" s="1116"/>
      <c r="MVD57" s="1116"/>
      <c r="MVE57" s="1116"/>
      <c r="MVF57" s="1116"/>
      <c r="MVG57" s="1116"/>
      <c r="MVH57" s="1116"/>
      <c r="MVI57" s="1116"/>
      <c r="MVJ57" s="1116"/>
      <c r="MVK57" s="1116"/>
      <c r="MVL57" s="1116"/>
      <c r="MVM57" s="1116"/>
      <c r="MVN57" s="1116"/>
      <c r="MVO57" s="1116"/>
      <c r="MVP57" s="1116"/>
      <c r="MVQ57" s="1116"/>
      <c r="MVR57" s="1116"/>
      <c r="MVS57" s="1116"/>
      <c r="MVT57" s="1116"/>
      <c r="MVU57" s="1116"/>
      <c r="MVV57" s="1116"/>
      <c r="MVW57" s="1116"/>
      <c r="MVX57" s="1116"/>
      <c r="MVY57" s="1116"/>
      <c r="MVZ57" s="1116"/>
      <c r="MWA57" s="1116"/>
      <c r="MWB57" s="1116"/>
      <c r="MWC57" s="1116"/>
      <c r="MWD57" s="1116"/>
      <c r="MWE57" s="1116"/>
      <c r="MWF57" s="1116"/>
      <c r="MWG57" s="1116"/>
      <c r="MWH57" s="1116"/>
      <c r="MWI57" s="1116"/>
      <c r="MWJ57" s="1116"/>
      <c r="MWK57" s="1116"/>
      <c r="MWL57" s="1116"/>
      <c r="MWM57" s="1116"/>
      <c r="MWN57" s="1116"/>
      <c r="MWO57" s="1116"/>
      <c r="MWP57" s="1116"/>
      <c r="MWQ57" s="1116"/>
      <c r="MWR57" s="1116"/>
      <c r="MWS57" s="1116"/>
      <c r="MWT57" s="1116"/>
      <c r="MWU57" s="1116"/>
      <c r="MWV57" s="1116"/>
      <c r="MWW57" s="1116"/>
      <c r="MWX57" s="1116"/>
      <c r="MWY57" s="1116"/>
      <c r="MWZ57" s="1116"/>
      <c r="MXA57" s="1116"/>
      <c r="MXB57" s="1116"/>
      <c r="MXC57" s="1116"/>
      <c r="MXD57" s="1116"/>
      <c r="MXE57" s="1116"/>
      <c r="MXF57" s="1116"/>
      <c r="MXG57" s="1116"/>
      <c r="MXH57" s="1116"/>
      <c r="MXI57" s="1116"/>
      <c r="MXJ57" s="1116"/>
      <c r="MXK57" s="1116"/>
      <c r="MXL57" s="1116"/>
      <c r="MXM57" s="1116"/>
      <c r="MXN57" s="1116"/>
      <c r="MXO57" s="1116"/>
      <c r="MXP57" s="1116"/>
      <c r="MXQ57" s="1116"/>
      <c r="MXR57" s="1116"/>
      <c r="MXS57" s="1116"/>
      <c r="MXT57" s="1116"/>
      <c r="MXU57" s="1116"/>
      <c r="MXV57" s="1116"/>
      <c r="MXW57" s="1116"/>
      <c r="MXX57" s="1116"/>
      <c r="MXY57" s="1116"/>
      <c r="MXZ57" s="1116"/>
      <c r="MYA57" s="1116"/>
      <c r="MYB57" s="1116"/>
      <c r="MYC57" s="1116"/>
      <c r="MYD57" s="1116"/>
      <c r="MYE57" s="1116"/>
      <c r="MYF57" s="1116"/>
      <c r="MYG57" s="1116"/>
      <c r="MYH57" s="1116"/>
      <c r="MYI57" s="1116"/>
      <c r="MYJ57" s="1116"/>
      <c r="MYK57" s="1116"/>
      <c r="MYL57" s="1116"/>
      <c r="MYM57" s="1116"/>
      <c r="MYN57" s="1116"/>
      <c r="MYO57" s="1116"/>
      <c r="MYP57" s="1116"/>
      <c r="MYQ57" s="1116"/>
      <c r="MYR57" s="1116"/>
      <c r="MYS57" s="1116"/>
      <c r="MYT57" s="1116"/>
      <c r="MYU57" s="1116"/>
      <c r="MYV57" s="1116"/>
      <c r="MYW57" s="1116"/>
      <c r="MYX57" s="1116"/>
      <c r="MYY57" s="1116"/>
      <c r="MYZ57" s="1116"/>
      <c r="MZA57" s="1116"/>
      <c r="MZB57" s="1116"/>
      <c r="MZC57" s="1116"/>
      <c r="MZD57" s="1116"/>
      <c r="MZE57" s="1116"/>
      <c r="MZF57" s="1116"/>
      <c r="MZG57" s="1116"/>
      <c r="MZH57" s="1116"/>
      <c r="MZI57" s="1116"/>
      <c r="MZJ57" s="1116"/>
      <c r="MZK57" s="1116"/>
      <c r="MZL57" s="1116"/>
      <c r="MZM57" s="1116"/>
      <c r="MZN57" s="1116"/>
      <c r="MZO57" s="1116"/>
      <c r="MZP57" s="1116"/>
      <c r="MZQ57" s="1116"/>
      <c r="MZR57" s="1116"/>
      <c r="MZS57" s="1116"/>
      <c r="MZT57" s="1116"/>
      <c r="MZU57" s="1116"/>
      <c r="MZV57" s="1116"/>
      <c r="MZW57" s="1116"/>
      <c r="MZX57" s="1116"/>
      <c r="MZY57" s="1116"/>
      <c r="MZZ57" s="1116"/>
      <c r="NAA57" s="1116"/>
      <c r="NAB57" s="1116"/>
      <c r="NAC57" s="1116"/>
      <c r="NAD57" s="1116"/>
      <c r="NAE57" s="1116"/>
      <c r="NAF57" s="1116"/>
      <c r="NAG57" s="1116"/>
      <c r="NAH57" s="1116"/>
      <c r="NAI57" s="1116"/>
      <c r="NAJ57" s="1116"/>
      <c r="NAK57" s="1116"/>
      <c r="NAL57" s="1116"/>
      <c r="NAM57" s="1116"/>
      <c r="NAN57" s="1116"/>
      <c r="NAO57" s="1116"/>
      <c r="NAP57" s="1116"/>
      <c r="NAQ57" s="1116"/>
      <c r="NAR57" s="1116"/>
      <c r="NAS57" s="1116"/>
      <c r="NAT57" s="1116"/>
      <c r="NAU57" s="1116"/>
      <c r="NAV57" s="1116"/>
      <c r="NAW57" s="1116"/>
      <c r="NAX57" s="1116"/>
      <c r="NAY57" s="1116"/>
      <c r="NAZ57" s="1116"/>
      <c r="NBA57" s="1116"/>
      <c r="NBB57" s="1116"/>
      <c r="NBC57" s="1116"/>
      <c r="NBD57" s="1116"/>
      <c r="NBE57" s="1116"/>
      <c r="NBF57" s="1116"/>
      <c r="NBG57" s="1116"/>
      <c r="NBH57" s="1116"/>
      <c r="NBI57" s="1116"/>
      <c r="NBJ57" s="1116"/>
      <c r="NBK57" s="1116"/>
      <c r="NBL57" s="1116"/>
      <c r="NBM57" s="1116"/>
      <c r="NBN57" s="1116"/>
      <c r="NBO57" s="1116"/>
      <c r="NBP57" s="1116"/>
      <c r="NBQ57" s="1116"/>
      <c r="NBR57" s="1116"/>
      <c r="NBS57" s="1116"/>
      <c r="NBT57" s="1116"/>
      <c r="NBU57" s="1116"/>
      <c r="NBV57" s="1116"/>
      <c r="NBW57" s="1116"/>
      <c r="NBX57" s="1116"/>
      <c r="NBY57" s="1116"/>
      <c r="NBZ57" s="1116"/>
      <c r="NCA57" s="1116"/>
      <c r="NCB57" s="1116"/>
      <c r="NCC57" s="1116"/>
      <c r="NCD57" s="1116"/>
      <c r="NCE57" s="1116"/>
      <c r="NCF57" s="1116"/>
      <c r="NCG57" s="1116"/>
      <c r="NCH57" s="1116"/>
      <c r="NCI57" s="1116"/>
      <c r="NCJ57" s="1116"/>
      <c r="NCK57" s="1116"/>
      <c r="NCL57" s="1116"/>
      <c r="NCM57" s="1116"/>
      <c r="NCN57" s="1116"/>
      <c r="NCO57" s="1116"/>
      <c r="NCP57" s="1116"/>
      <c r="NCQ57" s="1116"/>
      <c r="NCR57" s="1116"/>
      <c r="NCS57" s="1116"/>
      <c r="NCT57" s="1116"/>
      <c r="NCU57" s="1116"/>
      <c r="NCV57" s="1116"/>
      <c r="NCW57" s="1116"/>
      <c r="NCX57" s="1116"/>
      <c r="NCY57" s="1116"/>
      <c r="NCZ57" s="1116"/>
      <c r="NDA57" s="1116"/>
      <c r="NDB57" s="1116"/>
      <c r="NDC57" s="1116"/>
      <c r="NDD57" s="1116"/>
      <c r="NDE57" s="1116"/>
      <c r="NDF57" s="1116"/>
      <c r="NDG57" s="1116"/>
      <c r="NDH57" s="1116"/>
      <c r="NDI57" s="1116"/>
      <c r="NDJ57" s="1116"/>
      <c r="NDK57" s="1116"/>
      <c r="NDL57" s="1116"/>
      <c r="NDM57" s="1116"/>
      <c r="NDN57" s="1116"/>
      <c r="NDO57" s="1116"/>
      <c r="NDP57" s="1116"/>
      <c r="NDQ57" s="1116"/>
      <c r="NDR57" s="1116"/>
      <c r="NDS57" s="1116"/>
      <c r="NDT57" s="1116"/>
      <c r="NDU57" s="1116"/>
      <c r="NDV57" s="1116"/>
      <c r="NDW57" s="1116"/>
      <c r="NDX57" s="1116"/>
      <c r="NDY57" s="1116"/>
      <c r="NDZ57" s="1116"/>
      <c r="NEA57" s="1116"/>
      <c r="NEB57" s="1116"/>
      <c r="NEC57" s="1116"/>
      <c r="NED57" s="1116"/>
      <c r="NEE57" s="1116"/>
      <c r="NEF57" s="1116"/>
      <c r="NEG57" s="1116"/>
      <c r="NEH57" s="1116"/>
      <c r="NEI57" s="1116"/>
      <c r="NEJ57" s="1116"/>
      <c r="NEK57" s="1116"/>
      <c r="NEL57" s="1116"/>
      <c r="NEM57" s="1116"/>
      <c r="NEN57" s="1116"/>
      <c r="NEO57" s="1116"/>
      <c r="NEP57" s="1116"/>
      <c r="NEQ57" s="1116"/>
      <c r="NER57" s="1116"/>
      <c r="NES57" s="1116"/>
      <c r="NET57" s="1116"/>
      <c r="NEU57" s="1116"/>
      <c r="NEV57" s="1116"/>
      <c r="NEW57" s="1116"/>
      <c r="NEX57" s="1116"/>
      <c r="NEY57" s="1116"/>
      <c r="NEZ57" s="1116"/>
      <c r="NFA57" s="1116"/>
      <c r="NFB57" s="1116"/>
      <c r="NFC57" s="1116"/>
      <c r="NFD57" s="1116"/>
      <c r="NFE57" s="1116"/>
      <c r="NFF57" s="1116"/>
      <c r="NFG57" s="1116"/>
      <c r="NFH57" s="1116"/>
      <c r="NFI57" s="1116"/>
      <c r="NFJ57" s="1116"/>
      <c r="NFK57" s="1116"/>
      <c r="NFL57" s="1116"/>
      <c r="NFM57" s="1116"/>
      <c r="NFN57" s="1116"/>
      <c r="NFO57" s="1116"/>
      <c r="NFP57" s="1116"/>
      <c r="NFQ57" s="1116"/>
      <c r="NFR57" s="1116"/>
      <c r="NFS57" s="1116"/>
      <c r="NFT57" s="1116"/>
      <c r="NFU57" s="1116"/>
      <c r="NFV57" s="1116"/>
      <c r="NFW57" s="1116"/>
      <c r="NFX57" s="1116"/>
      <c r="NFY57" s="1116"/>
      <c r="NFZ57" s="1116"/>
      <c r="NGA57" s="1116"/>
      <c r="NGB57" s="1116"/>
      <c r="NGC57" s="1116"/>
      <c r="NGD57" s="1116"/>
      <c r="NGE57" s="1116"/>
      <c r="NGF57" s="1116"/>
      <c r="NGG57" s="1116"/>
      <c r="NGH57" s="1116"/>
      <c r="NGI57" s="1116"/>
      <c r="NGJ57" s="1116"/>
      <c r="NGK57" s="1116"/>
      <c r="NGL57" s="1116"/>
      <c r="NGM57" s="1116"/>
      <c r="NGN57" s="1116"/>
      <c r="NGO57" s="1116"/>
      <c r="NGP57" s="1116"/>
      <c r="NGQ57" s="1116"/>
      <c r="NGR57" s="1116"/>
      <c r="NGS57" s="1116"/>
      <c r="NGT57" s="1116"/>
      <c r="NGU57" s="1116"/>
      <c r="NGV57" s="1116"/>
      <c r="NGW57" s="1116"/>
      <c r="NGX57" s="1116"/>
      <c r="NGY57" s="1116"/>
      <c r="NGZ57" s="1116"/>
      <c r="NHA57" s="1116"/>
      <c r="NHB57" s="1116"/>
      <c r="NHC57" s="1116"/>
      <c r="NHD57" s="1116"/>
      <c r="NHE57" s="1116"/>
      <c r="NHF57" s="1116"/>
      <c r="NHG57" s="1116"/>
      <c r="NHH57" s="1116"/>
      <c r="NHI57" s="1116"/>
      <c r="NHJ57" s="1116"/>
      <c r="NHK57" s="1116"/>
      <c r="NHL57" s="1116"/>
      <c r="NHM57" s="1116"/>
      <c r="NHN57" s="1116"/>
      <c r="NHO57" s="1116"/>
      <c r="NHP57" s="1116"/>
      <c r="NHQ57" s="1116"/>
      <c r="NHR57" s="1116"/>
      <c r="NHS57" s="1116"/>
      <c r="NHT57" s="1116"/>
      <c r="NHU57" s="1116"/>
      <c r="NHV57" s="1116"/>
      <c r="NHW57" s="1116"/>
      <c r="NHX57" s="1116"/>
      <c r="NHY57" s="1116"/>
      <c r="NHZ57" s="1116"/>
      <c r="NIA57" s="1116"/>
      <c r="NIB57" s="1116"/>
      <c r="NIC57" s="1116"/>
      <c r="NID57" s="1116"/>
      <c r="NIE57" s="1116"/>
      <c r="NIF57" s="1116"/>
      <c r="NIG57" s="1116"/>
      <c r="NIH57" s="1116"/>
      <c r="NII57" s="1116"/>
      <c r="NIJ57" s="1116"/>
      <c r="NIK57" s="1116"/>
      <c r="NIL57" s="1116"/>
      <c r="NIM57" s="1116"/>
      <c r="NIN57" s="1116"/>
      <c r="NIO57" s="1116"/>
      <c r="NIP57" s="1116"/>
      <c r="NIQ57" s="1116"/>
      <c r="NIR57" s="1116"/>
      <c r="NIS57" s="1116"/>
      <c r="NIT57" s="1116"/>
      <c r="NIU57" s="1116"/>
      <c r="NIV57" s="1116"/>
      <c r="NIW57" s="1116"/>
      <c r="NIX57" s="1116"/>
      <c r="NIY57" s="1116"/>
      <c r="NIZ57" s="1116"/>
      <c r="NJA57" s="1116"/>
      <c r="NJB57" s="1116"/>
      <c r="NJC57" s="1116"/>
      <c r="NJD57" s="1116"/>
      <c r="NJE57" s="1116"/>
      <c r="NJF57" s="1116"/>
      <c r="NJG57" s="1116"/>
      <c r="NJH57" s="1116"/>
      <c r="NJI57" s="1116"/>
      <c r="NJJ57" s="1116"/>
      <c r="NJK57" s="1116"/>
      <c r="NJL57" s="1116"/>
      <c r="NJM57" s="1116"/>
      <c r="NJN57" s="1116"/>
      <c r="NJO57" s="1116"/>
      <c r="NJP57" s="1116"/>
      <c r="NJQ57" s="1116"/>
      <c r="NJR57" s="1116"/>
      <c r="NJS57" s="1116"/>
      <c r="NJT57" s="1116"/>
      <c r="NJU57" s="1116"/>
      <c r="NJV57" s="1116"/>
      <c r="NJW57" s="1116"/>
      <c r="NJX57" s="1116"/>
      <c r="NJY57" s="1116"/>
      <c r="NJZ57" s="1116"/>
      <c r="NKA57" s="1116"/>
      <c r="NKB57" s="1116"/>
      <c r="NKC57" s="1116"/>
      <c r="NKD57" s="1116"/>
      <c r="NKE57" s="1116"/>
      <c r="NKF57" s="1116"/>
      <c r="NKG57" s="1116"/>
      <c r="NKH57" s="1116"/>
      <c r="NKI57" s="1116"/>
      <c r="NKJ57" s="1116"/>
      <c r="NKK57" s="1116"/>
      <c r="NKL57" s="1116"/>
      <c r="NKM57" s="1116"/>
      <c r="NKN57" s="1116"/>
      <c r="NKO57" s="1116"/>
      <c r="NKP57" s="1116"/>
      <c r="NKQ57" s="1116"/>
      <c r="NKR57" s="1116"/>
      <c r="NKS57" s="1116"/>
      <c r="NKT57" s="1116"/>
      <c r="NKU57" s="1116"/>
      <c r="NKV57" s="1116"/>
      <c r="NKW57" s="1116"/>
      <c r="NKX57" s="1116"/>
      <c r="NKY57" s="1116"/>
      <c r="NKZ57" s="1116"/>
      <c r="NLA57" s="1116"/>
      <c r="NLB57" s="1116"/>
      <c r="NLC57" s="1116"/>
      <c r="NLD57" s="1116"/>
      <c r="NLE57" s="1116"/>
      <c r="NLF57" s="1116"/>
      <c r="NLG57" s="1116"/>
      <c r="NLH57" s="1116"/>
      <c r="NLI57" s="1116"/>
      <c r="NLJ57" s="1116"/>
      <c r="NLK57" s="1116"/>
      <c r="NLL57" s="1116"/>
      <c r="NLM57" s="1116"/>
      <c r="NLN57" s="1116"/>
      <c r="NLO57" s="1116"/>
      <c r="NLP57" s="1116"/>
      <c r="NLQ57" s="1116"/>
      <c r="NLR57" s="1116"/>
      <c r="NLS57" s="1116"/>
      <c r="NLT57" s="1116"/>
      <c r="NLU57" s="1116"/>
      <c r="NLV57" s="1116"/>
      <c r="NLW57" s="1116"/>
      <c r="NLX57" s="1116"/>
      <c r="NLY57" s="1116"/>
      <c r="NLZ57" s="1116"/>
      <c r="NMA57" s="1116"/>
      <c r="NMB57" s="1116"/>
      <c r="NMC57" s="1116"/>
      <c r="NMD57" s="1116"/>
      <c r="NME57" s="1116"/>
      <c r="NMF57" s="1116"/>
      <c r="NMG57" s="1116"/>
      <c r="NMH57" s="1116"/>
      <c r="NMI57" s="1116"/>
      <c r="NMJ57" s="1116"/>
      <c r="NMK57" s="1116"/>
      <c r="NML57" s="1116"/>
      <c r="NMM57" s="1116"/>
      <c r="NMN57" s="1116"/>
      <c r="NMO57" s="1116"/>
      <c r="NMP57" s="1116"/>
      <c r="NMQ57" s="1116"/>
      <c r="NMR57" s="1116"/>
      <c r="NMS57" s="1116"/>
      <c r="NMT57" s="1116"/>
      <c r="NMU57" s="1116"/>
      <c r="NMV57" s="1116"/>
      <c r="NMW57" s="1116"/>
      <c r="NMX57" s="1116"/>
      <c r="NMY57" s="1116"/>
      <c r="NMZ57" s="1116"/>
      <c r="NNA57" s="1116"/>
      <c r="NNB57" s="1116"/>
      <c r="NNC57" s="1116"/>
      <c r="NND57" s="1116"/>
      <c r="NNE57" s="1116"/>
      <c r="NNF57" s="1116"/>
      <c r="NNG57" s="1116"/>
      <c r="NNH57" s="1116"/>
      <c r="NNI57" s="1116"/>
      <c r="NNJ57" s="1116"/>
      <c r="NNK57" s="1116"/>
      <c r="NNL57" s="1116"/>
      <c r="NNM57" s="1116"/>
      <c r="NNN57" s="1116"/>
      <c r="NNO57" s="1116"/>
      <c r="NNP57" s="1116"/>
      <c r="NNQ57" s="1116"/>
      <c r="NNR57" s="1116"/>
      <c r="NNS57" s="1116"/>
      <c r="NNT57" s="1116"/>
      <c r="NNU57" s="1116"/>
      <c r="NNV57" s="1116"/>
      <c r="NNW57" s="1116"/>
      <c r="NNX57" s="1116"/>
      <c r="NNY57" s="1116"/>
      <c r="NNZ57" s="1116"/>
      <c r="NOA57" s="1116"/>
      <c r="NOB57" s="1116"/>
      <c r="NOC57" s="1116"/>
      <c r="NOD57" s="1116"/>
      <c r="NOE57" s="1116"/>
      <c r="NOF57" s="1116"/>
      <c r="NOG57" s="1116"/>
      <c r="NOH57" s="1116"/>
      <c r="NOI57" s="1116"/>
      <c r="NOJ57" s="1116"/>
      <c r="NOK57" s="1116"/>
      <c r="NOL57" s="1116"/>
      <c r="NOM57" s="1116"/>
      <c r="NON57" s="1116"/>
      <c r="NOO57" s="1116"/>
      <c r="NOP57" s="1116"/>
      <c r="NOQ57" s="1116"/>
      <c r="NOR57" s="1116"/>
      <c r="NOS57" s="1116"/>
      <c r="NOT57" s="1116"/>
      <c r="NOU57" s="1116"/>
      <c r="NOV57" s="1116"/>
      <c r="NOW57" s="1116"/>
      <c r="NOX57" s="1116"/>
      <c r="NOY57" s="1116"/>
      <c r="NOZ57" s="1116"/>
      <c r="NPA57" s="1116"/>
      <c r="NPB57" s="1116"/>
      <c r="NPC57" s="1116"/>
      <c r="NPD57" s="1116"/>
      <c r="NPE57" s="1116"/>
      <c r="NPF57" s="1116"/>
      <c r="NPG57" s="1116"/>
      <c r="NPH57" s="1116"/>
      <c r="NPI57" s="1116"/>
      <c r="NPJ57" s="1116"/>
      <c r="NPK57" s="1116"/>
      <c r="NPL57" s="1116"/>
      <c r="NPM57" s="1116"/>
      <c r="NPN57" s="1116"/>
      <c r="NPO57" s="1116"/>
      <c r="NPP57" s="1116"/>
      <c r="NPQ57" s="1116"/>
      <c r="NPR57" s="1116"/>
      <c r="NPS57" s="1116"/>
      <c r="NPT57" s="1116"/>
      <c r="NPU57" s="1116"/>
      <c r="NPV57" s="1116"/>
      <c r="NPW57" s="1116"/>
      <c r="NPX57" s="1116"/>
      <c r="NPY57" s="1116"/>
      <c r="NPZ57" s="1116"/>
      <c r="NQA57" s="1116"/>
      <c r="NQB57" s="1116"/>
      <c r="NQC57" s="1116"/>
      <c r="NQD57" s="1116"/>
      <c r="NQE57" s="1116"/>
      <c r="NQF57" s="1116"/>
      <c r="NQG57" s="1116"/>
      <c r="NQH57" s="1116"/>
      <c r="NQI57" s="1116"/>
      <c r="NQJ57" s="1116"/>
      <c r="NQK57" s="1116"/>
      <c r="NQL57" s="1116"/>
      <c r="NQM57" s="1116"/>
      <c r="NQN57" s="1116"/>
      <c r="NQO57" s="1116"/>
      <c r="NQP57" s="1116"/>
      <c r="NQQ57" s="1116"/>
      <c r="NQR57" s="1116"/>
      <c r="NQS57" s="1116"/>
      <c r="NQT57" s="1116"/>
      <c r="NQU57" s="1116"/>
      <c r="NQV57" s="1116"/>
      <c r="NQW57" s="1116"/>
      <c r="NQX57" s="1116"/>
      <c r="NQY57" s="1116"/>
      <c r="NQZ57" s="1116"/>
      <c r="NRA57" s="1116"/>
      <c r="NRB57" s="1116"/>
      <c r="NRC57" s="1116"/>
      <c r="NRD57" s="1116"/>
      <c r="NRE57" s="1116"/>
      <c r="NRF57" s="1116"/>
      <c r="NRG57" s="1116"/>
      <c r="NRH57" s="1116"/>
      <c r="NRI57" s="1116"/>
      <c r="NRJ57" s="1116"/>
      <c r="NRK57" s="1116"/>
      <c r="NRL57" s="1116"/>
      <c r="NRM57" s="1116"/>
      <c r="NRN57" s="1116"/>
      <c r="NRO57" s="1116"/>
      <c r="NRP57" s="1116"/>
      <c r="NRQ57" s="1116"/>
      <c r="NRR57" s="1116"/>
      <c r="NRS57" s="1116"/>
      <c r="NRT57" s="1116"/>
      <c r="NRU57" s="1116"/>
      <c r="NRV57" s="1116"/>
      <c r="NRW57" s="1116"/>
      <c r="NRX57" s="1116"/>
      <c r="NRY57" s="1116"/>
      <c r="NRZ57" s="1116"/>
      <c r="NSA57" s="1116"/>
      <c r="NSB57" s="1116"/>
      <c r="NSC57" s="1116"/>
      <c r="NSD57" s="1116"/>
      <c r="NSE57" s="1116"/>
      <c r="NSF57" s="1116"/>
      <c r="NSG57" s="1116"/>
      <c r="NSH57" s="1116"/>
      <c r="NSI57" s="1116"/>
      <c r="NSJ57" s="1116"/>
      <c r="NSK57" s="1116"/>
      <c r="NSL57" s="1116"/>
      <c r="NSM57" s="1116"/>
      <c r="NSN57" s="1116"/>
      <c r="NSO57" s="1116"/>
      <c r="NSP57" s="1116"/>
      <c r="NSQ57" s="1116"/>
      <c r="NSR57" s="1116"/>
      <c r="NSS57" s="1116"/>
      <c r="NST57" s="1116"/>
      <c r="NSU57" s="1116"/>
      <c r="NSV57" s="1116"/>
      <c r="NSW57" s="1116"/>
      <c r="NSX57" s="1116"/>
      <c r="NSY57" s="1116"/>
      <c r="NSZ57" s="1116"/>
      <c r="NTA57" s="1116"/>
      <c r="NTB57" s="1116"/>
      <c r="NTC57" s="1116"/>
      <c r="NTD57" s="1116"/>
      <c r="NTE57" s="1116"/>
      <c r="NTF57" s="1116"/>
      <c r="NTG57" s="1116"/>
      <c r="NTH57" s="1116"/>
      <c r="NTI57" s="1116"/>
      <c r="NTJ57" s="1116"/>
      <c r="NTK57" s="1116"/>
      <c r="NTL57" s="1116"/>
      <c r="NTM57" s="1116"/>
      <c r="NTN57" s="1116"/>
      <c r="NTO57" s="1116"/>
      <c r="NTP57" s="1116"/>
      <c r="NTQ57" s="1116"/>
      <c r="NTR57" s="1116"/>
      <c r="NTS57" s="1116"/>
      <c r="NTT57" s="1116"/>
      <c r="NTU57" s="1116"/>
      <c r="NTV57" s="1116"/>
      <c r="NTW57" s="1116"/>
      <c r="NTX57" s="1116"/>
      <c r="NTY57" s="1116"/>
      <c r="NTZ57" s="1116"/>
      <c r="NUA57" s="1116"/>
      <c r="NUB57" s="1116"/>
      <c r="NUC57" s="1116"/>
      <c r="NUD57" s="1116"/>
      <c r="NUE57" s="1116"/>
      <c r="NUF57" s="1116"/>
      <c r="NUG57" s="1116"/>
      <c r="NUH57" s="1116"/>
      <c r="NUI57" s="1116"/>
      <c r="NUJ57" s="1116"/>
      <c r="NUK57" s="1116"/>
      <c r="NUL57" s="1116"/>
      <c r="NUM57" s="1116"/>
      <c r="NUN57" s="1116"/>
      <c r="NUO57" s="1116"/>
      <c r="NUP57" s="1116"/>
      <c r="NUQ57" s="1116"/>
      <c r="NUR57" s="1116"/>
      <c r="NUS57" s="1116"/>
      <c r="NUT57" s="1116"/>
      <c r="NUU57" s="1116"/>
      <c r="NUV57" s="1116"/>
      <c r="NUW57" s="1116"/>
      <c r="NUX57" s="1116"/>
      <c r="NUY57" s="1116"/>
      <c r="NUZ57" s="1116"/>
      <c r="NVA57" s="1116"/>
      <c r="NVB57" s="1116"/>
      <c r="NVC57" s="1116"/>
      <c r="NVD57" s="1116"/>
      <c r="NVE57" s="1116"/>
      <c r="NVF57" s="1116"/>
      <c r="NVG57" s="1116"/>
      <c r="NVH57" s="1116"/>
      <c r="NVI57" s="1116"/>
      <c r="NVJ57" s="1116"/>
      <c r="NVK57" s="1116"/>
      <c r="NVL57" s="1116"/>
      <c r="NVM57" s="1116"/>
      <c r="NVN57" s="1116"/>
      <c r="NVO57" s="1116"/>
      <c r="NVP57" s="1116"/>
      <c r="NVQ57" s="1116"/>
      <c r="NVR57" s="1116"/>
      <c r="NVS57" s="1116"/>
      <c r="NVT57" s="1116"/>
      <c r="NVU57" s="1116"/>
      <c r="NVV57" s="1116"/>
      <c r="NVW57" s="1116"/>
      <c r="NVX57" s="1116"/>
      <c r="NVY57" s="1116"/>
      <c r="NVZ57" s="1116"/>
      <c r="NWA57" s="1116"/>
      <c r="NWB57" s="1116"/>
      <c r="NWC57" s="1116"/>
      <c r="NWD57" s="1116"/>
      <c r="NWE57" s="1116"/>
      <c r="NWF57" s="1116"/>
      <c r="NWG57" s="1116"/>
      <c r="NWH57" s="1116"/>
      <c r="NWI57" s="1116"/>
      <c r="NWJ57" s="1116"/>
      <c r="NWK57" s="1116"/>
      <c r="NWL57" s="1116"/>
      <c r="NWM57" s="1116"/>
      <c r="NWN57" s="1116"/>
      <c r="NWO57" s="1116"/>
      <c r="NWP57" s="1116"/>
      <c r="NWQ57" s="1116"/>
      <c r="NWR57" s="1116"/>
      <c r="NWS57" s="1116"/>
      <c r="NWT57" s="1116"/>
      <c r="NWU57" s="1116"/>
      <c r="NWV57" s="1116"/>
      <c r="NWW57" s="1116"/>
      <c r="NWX57" s="1116"/>
      <c r="NWY57" s="1116"/>
      <c r="NWZ57" s="1116"/>
      <c r="NXA57" s="1116"/>
      <c r="NXB57" s="1116"/>
      <c r="NXC57" s="1116"/>
      <c r="NXD57" s="1116"/>
      <c r="NXE57" s="1116"/>
      <c r="NXF57" s="1116"/>
      <c r="NXG57" s="1116"/>
      <c r="NXH57" s="1116"/>
      <c r="NXI57" s="1116"/>
      <c r="NXJ57" s="1116"/>
      <c r="NXK57" s="1116"/>
      <c r="NXL57" s="1116"/>
      <c r="NXM57" s="1116"/>
      <c r="NXN57" s="1116"/>
      <c r="NXO57" s="1116"/>
      <c r="NXP57" s="1116"/>
      <c r="NXQ57" s="1116"/>
      <c r="NXR57" s="1116"/>
      <c r="NXS57" s="1116"/>
      <c r="NXT57" s="1116"/>
      <c r="NXU57" s="1116"/>
      <c r="NXV57" s="1116"/>
      <c r="NXW57" s="1116"/>
      <c r="NXX57" s="1116"/>
      <c r="NXY57" s="1116"/>
      <c r="NXZ57" s="1116"/>
      <c r="NYA57" s="1116"/>
      <c r="NYB57" s="1116"/>
      <c r="NYC57" s="1116"/>
      <c r="NYD57" s="1116"/>
      <c r="NYE57" s="1116"/>
      <c r="NYF57" s="1116"/>
      <c r="NYG57" s="1116"/>
      <c r="NYH57" s="1116"/>
      <c r="NYI57" s="1116"/>
      <c r="NYJ57" s="1116"/>
      <c r="NYK57" s="1116"/>
      <c r="NYL57" s="1116"/>
      <c r="NYM57" s="1116"/>
      <c r="NYN57" s="1116"/>
      <c r="NYO57" s="1116"/>
      <c r="NYP57" s="1116"/>
      <c r="NYQ57" s="1116"/>
      <c r="NYR57" s="1116"/>
      <c r="NYS57" s="1116"/>
      <c r="NYT57" s="1116"/>
      <c r="NYU57" s="1116"/>
      <c r="NYV57" s="1116"/>
      <c r="NYW57" s="1116"/>
      <c r="NYX57" s="1116"/>
      <c r="NYY57" s="1116"/>
      <c r="NYZ57" s="1116"/>
      <c r="NZA57" s="1116"/>
      <c r="NZB57" s="1116"/>
      <c r="NZC57" s="1116"/>
      <c r="NZD57" s="1116"/>
      <c r="NZE57" s="1116"/>
      <c r="NZF57" s="1116"/>
      <c r="NZG57" s="1116"/>
      <c r="NZH57" s="1116"/>
      <c r="NZI57" s="1116"/>
      <c r="NZJ57" s="1116"/>
      <c r="NZK57" s="1116"/>
      <c r="NZL57" s="1116"/>
      <c r="NZM57" s="1116"/>
      <c r="NZN57" s="1116"/>
      <c r="NZO57" s="1116"/>
      <c r="NZP57" s="1116"/>
      <c r="NZQ57" s="1116"/>
      <c r="NZR57" s="1116"/>
      <c r="NZS57" s="1116"/>
      <c r="NZT57" s="1116"/>
      <c r="NZU57" s="1116"/>
      <c r="NZV57" s="1116"/>
      <c r="NZW57" s="1116"/>
      <c r="NZX57" s="1116"/>
      <c r="NZY57" s="1116"/>
      <c r="NZZ57" s="1116"/>
      <c r="OAA57" s="1116"/>
      <c r="OAB57" s="1116"/>
      <c r="OAC57" s="1116"/>
      <c r="OAD57" s="1116"/>
      <c r="OAE57" s="1116"/>
      <c r="OAF57" s="1116"/>
      <c r="OAG57" s="1116"/>
      <c r="OAH57" s="1116"/>
      <c r="OAI57" s="1116"/>
      <c r="OAJ57" s="1116"/>
      <c r="OAK57" s="1116"/>
      <c r="OAL57" s="1116"/>
      <c r="OAM57" s="1116"/>
      <c r="OAN57" s="1116"/>
      <c r="OAO57" s="1116"/>
      <c r="OAP57" s="1116"/>
      <c r="OAQ57" s="1116"/>
      <c r="OAR57" s="1116"/>
      <c r="OAS57" s="1116"/>
      <c r="OAT57" s="1116"/>
      <c r="OAU57" s="1116"/>
      <c r="OAV57" s="1116"/>
      <c r="OAW57" s="1116"/>
      <c r="OAX57" s="1116"/>
      <c r="OAY57" s="1116"/>
      <c r="OAZ57" s="1116"/>
      <c r="OBA57" s="1116"/>
      <c r="OBB57" s="1116"/>
      <c r="OBC57" s="1116"/>
      <c r="OBD57" s="1116"/>
      <c r="OBE57" s="1116"/>
      <c r="OBF57" s="1116"/>
      <c r="OBG57" s="1116"/>
      <c r="OBH57" s="1116"/>
      <c r="OBI57" s="1116"/>
      <c r="OBJ57" s="1116"/>
      <c r="OBK57" s="1116"/>
      <c r="OBL57" s="1116"/>
      <c r="OBM57" s="1116"/>
      <c r="OBN57" s="1116"/>
      <c r="OBO57" s="1116"/>
      <c r="OBP57" s="1116"/>
      <c r="OBQ57" s="1116"/>
      <c r="OBR57" s="1116"/>
      <c r="OBS57" s="1116"/>
      <c r="OBT57" s="1116"/>
      <c r="OBU57" s="1116"/>
      <c r="OBV57" s="1116"/>
      <c r="OBW57" s="1116"/>
      <c r="OBX57" s="1116"/>
      <c r="OBY57" s="1116"/>
      <c r="OBZ57" s="1116"/>
      <c r="OCA57" s="1116"/>
      <c r="OCB57" s="1116"/>
      <c r="OCC57" s="1116"/>
      <c r="OCD57" s="1116"/>
      <c r="OCE57" s="1116"/>
      <c r="OCF57" s="1116"/>
      <c r="OCG57" s="1116"/>
      <c r="OCH57" s="1116"/>
      <c r="OCI57" s="1116"/>
      <c r="OCJ57" s="1116"/>
      <c r="OCK57" s="1116"/>
      <c r="OCL57" s="1116"/>
      <c r="OCM57" s="1116"/>
      <c r="OCN57" s="1116"/>
      <c r="OCO57" s="1116"/>
      <c r="OCP57" s="1116"/>
      <c r="OCQ57" s="1116"/>
      <c r="OCR57" s="1116"/>
      <c r="OCS57" s="1116"/>
      <c r="OCT57" s="1116"/>
      <c r="OCU57" s="1116"/>
      <c r="OCV57" s="1116"/>
      <c r="OCW57" s="1116"/>
      <c r="OCX57" s="1116"/>
      <c r="OCY57" s="1116"/>
      <c r="OCZ57" s="1116"/>
      <c r="ODA57" s="1116"/>
      <c r="ODB57" s="1116"/>
      <c r="ODC57" s="1116"/>
      <c r="ODD57" s="1116"/>
      <c r="ODE57" s="1116"/>
      <c r="ODF57" s="1116"/>
      <c r="ODG57" s="1116"/>
      <c r="ODH57" s="1116"/>
      <c r="ODI57" s="1116"/>
      <c r="ODJ57" s="1116"/>
      <c r="ODK57" s="1116"/>
      <c r="ODL57" s="1116"/>
      <c r="ODM57" s="1116"/>
      <c r="ODN57" s="1116"/>
      <c r="ODO57" s="1116"/>
      <c r="ODP57" s="1116"/>
      <c r="ODQ57" s="1116"/>
      <c r="ODR57" s="1116"/>
      <c r="ODS57" s="1116"/>
      <c r="ODT57" s="1116"/>
      <c r="ODU57" s="1116"/>
      <c r="ODV57" s="1116"/>
      <c r="ODW57" s="1116"/>
      <c r="ODX57" s="1116"/>
      <c r="ODY57" s="1116"/>
      <c r="ODZ57" s="1116"/>
      <c r="OEA57" s="1116"/>
      <c r="OEB57" s="1116"/>
      <c r="OEC57" s="1116"/>
      <c r="OED57" s="1116"/>
      <c r="OEE57" s="1116"/>
      <c r="OEF57" s="1116"/>
      <c r="OEG57" s="1116"/>
      <c r="OEH57" s="1116"/>
      <c r="OEI57" s="1116"/>
      <c r="OEJ57" s="1116"/>
      <c r="OEK57" s="1116"/>
      <c r="OEL57" s="1116"/>
      <c r="OEM57" s="1116"/>
      <c r="OEN57" s="1116"/>
      <c r="OEO57" s="1116"/>
      <c r="OEP57" s="1116"/>
      <c r="OEQ57" s="1116"/>
      <c r="OER57" s="1116"/>
      <c r="OES57" s="1116"/>
      <c r="OET57" s="1116"/>
      <c r="OEU57" s="1116"/>
      <c r="OEV57" s="1116"/>
      <c r="OEW57" s="1116"/>
      <c r="OEX57" s="1116"/>
      <c r="OEY57" s="1116"/>
      <c r="OEZ57" s="1116"/>
      <c r="OFA57" s="1116"/>
      <c r="OFB57" s="1116"/>
      <c r="OFC57" s="1116"/>
      <c r="OFD57" s="1116"/>
      <c r="OFE57" s="1116"/>
      <c r="OFF57" s="1116"/>
      <c r="OFG57" s="1116"/>
      <c r="OFH57" s="1116"/>
      <c r="OFI57" s="1116"/>
      <c r="OFJ57" s="1116"/>
      <c r="OFK57" s="1116"/>
      <c r="OFL57" s="1116"/>
      <c r="OFM57" s="1116"/>
      <c r="OFN57" s="1116"/>
      <c r="OFO57" s="1116"/>
      <c r="OFP57" s="1116"/>
      <c r="OFQ57" s="1116"/>
      <c r="OFR57" s="1116"/>
      <c r="OFS57" s="1116"/>
      <c r="OFT57" s="1116"/>
      <c r="OFU57" s="1116"/>
      <c r="OFV57" s="1116"/>
      <c r="OFW57" s="1116"/>
      <c r="OFX57" s="1116"/>
      <c r="OFY57" s="1116"/>
      <c r="OFZ57" s="1116"/>
      <c r="OGA57" s="1116"/>
      <c r="OGB57" s="1116"/>
      <c r="OGC57" s="1116"/>
      <c r="OGD57" s="1116"/>
      <c r="OGE57" s="1116"/>
      <c r="OGF57" s="1116"/>
      <c r="OGG57" s="1116"/>
      <c r="OGH57" s="1116"/>
      <c r="OGI57" s="1116"/>
      <c r="OGJ57" s="1116"/>
      <c r="OGK57" s="1116"/>
      <c r="OGL57" s="1116"/>
      <c r="OGM57" s="1116"/>
      <c r="OGN57" s="1116"/>
      <c r="OGO57" s="1116"/>
      <c r="OGP57" s="1116"/>
      <c r="OGQ57" s="1116"/>
      <c r="OGR57" s="1116"/>
      <c r="OGS57" s="1116"/>
      <c r="OGT57" s="1116"/>
      <c r="OGU57" s="1116"/>
      <c r="OGV57" s="1116"/>
      <c r="OGW57" s="1116"/>
      <c r="OGX57" s="1116"/>
      <c r="OGY57" s="1116"/>
      <c r="OGZ57" s="1116"/>
      <c r="OHA57" s="1116"/>
      <c r="OHB57" s="1116"/>
      <c r="OHC57" s="1116"/>
      <c r="OHD57" s="1116"/>
      <c r="OHE57" s="1116"/>
      <c r="OHF57" s="1116"/>
      <c r="OHG57" s="1116"/>
      <c r="OHH57" s="1116"/>
      <c r="OHI57" s="1116"/>
      <c r="OHJ57" s="1116"/>
      <c r="OHK57" s="1116"/>
      <c r="OHL57" s="1116"/>
      <c r="OHM57" s="1116"/>
      <c r="OHN57" s="1116"/>
      <c r="OHO57" s="1116"/>
      <c r="OHP57" s="1116"/>
      <c r="OHQ57" s="1116"/>
      <c r="OHR57" s="1116"/>
      <c r="OHS57" s="1116"/>
      <c r="OHT57" s="1116"/>
      <c r="OHU57" s="1116"/>
      <c r="OHV57" s="1116"/>
      <c r="OHW57" s="1116"/>
      <c r="OHX57" s="1116"/>
      <c r="OHY57" s="1116"/>
      <c r="OHZ57" s="1116"/>
      <c r="OIA57" s="1116"/>
      <c r="OIB57" s="1116"/>
      <c r="OIC57" s="1116"/>
      <c r="OID57" s="1116"/>
      <c r="OIE57" s="1116"/>
      <c r="OIF57" s="1116"/>
      <c r="OIG57" s="1116"/>
      <c r="OIH57" s="1116"/>
      <c r="OII57" s="1116"/>
      <c r="OIJ57" s="1116"/>
      <c r="OIK57" s="1116"/>
      <c r="OIL57" s="1116"/>
      <c r="OIM57" s="1116"/>
      <c r="OIN57" s="1116"/>
      <c r="OIO57" s="1116"/>
      <c r="OIP57" s="1116"/>
      <c r="OIQ57" s="1116"/>
      <c r="OIR57" s="1116"/>
      <c r="OIS57" s="1116"/>
      <c r="OIT57" s="1116"/>
      <c r="OIU57" s="1116"/>
      <c r="OIV57" s="1116"/>
      <c r="OIW57" s="1116"/>
      <c r="OIX57" s="1116"/>
      <c r="OIY57" s="1116"/>
      <c r="OIZ57" s="1116"/>
      <c r="OJA57" s="1116"/>
      <c r="OJB57" s="1116"/>
      <c r="OJC57" s="1116"/>
      <c r="OJD57" s="1116"/>
      <c r="OJE57" s="1116"/>
      <c r="OJF57" s="1116"/>
      <c r="OJG57" s="1116"/>
      <c r="OJH57" s="1116"/>
      <c r="OJI57" s="1116"/>
      <c r="OJJ57" s="1116"/>
      <c r="OJK57" s="1116"/>
      <c r="OJL57" s="1116"/>
      <c r="OJM57" s="1116"/>
      <c r="OJN57" s="1116"/>
      <c r="OJO57" s="1116"/>
      <c r="OJP57" s="1116"/>
      <c r="OJQ57" s="1116"/>
      <c r="OJR57" s="1116"/>
      <c r="OJS57" s="1116"/>
      <c r="OJT57" s="1116"/>
      <c r="OJU57" s="1116"/>
      <c r="OJV57" s="1116"/>
      <c r="OJW57" s="1116"/>
      <c r="OJX57" s="1116"/>
      <c r="OJY57" s="1116"/>
      <c r="OJZ57" s="1116"/>
      <c r="OKA57" s="1116"/>
      <c r="OKB57" s="1116"/>
      <c r="OKC57" s="1116"/>
      <c r="OKD57" s="1116"/>
      <c r="OKE57" s="1116"/>
      <c r="OKF57" s="1116"/>
      <c r="OKG57" s="1116"/>
      <c r="OKH57" s="1116"/>
      <c r="OKI57" s="1116"/>
      <c r="OKJ57" s="1116"/>
      <c r="OKK57" s="1116"/>
      <c r="OKL57" s="1116"/>
      <c r="OKM57" s="1116"/>
      <c r="OKN57" s="1116"/>
      <c r="OKO57" s="1116"/>
      <c r="OKP57" s="1116"/>
      <c r="OKQ57" s="1116"/>
      <c r="OKR57" s="1116"/>
      <c r="OKS57" s="1116"/>
      <c r="OKT57" s="1116"/>
      <c r="OKU57" s="1116"/>
      <c r="OKV57" s="1116"/>
      <c r="OKW57" s="1116"/>
      <c r="OKX57" s="1116"/>
      <c r="OKY57" s="1116"/>
      <c r="OKZ57" s="1116"/>
      <c r="OLA57" s="1116"/>
      <c r="OLB57" s="1116"/>
      <c r="OLC57" s="1116"/>
      <c r="OLD57" s="1116"/>
      <c r="OLE57" s="1116"/>
      <c r="OLF57" s="1116"/>
      <c r="OLG57" s="1116"/>
      <c r="OLH57" s="1116"/>
      <c r="OLI57" s="1116"/>
      <c r="OLJ57" s="1116"/>
      <c r="OLK57" s="1116"/>
      <c r="OLL57" s="1116"/>
      <c r="OLM57" s="1116"/>
      <c r="OLN57" s="1116"/>
      <c r="OLO57" s="1116"/>
      <c r="OLP57" s="1116"/>
      <c r="OLQ57" s="1116"/>
      <c r="OLR57" s="1116"/>
      <c r="OLS57" s="1116"/>
      <c r="OLT57" s="1116"/>
      <c r="OLU57" s="1116"/>
      <c r="OLV57" s="1116"/>
      <c r="OLW57" s="1116"/>
      <c r="OLX57" s="1116"/>
      <c r="OLY57" s="1116"/>
      <c r="OLZ57" s="1116"/>
      <c r="OMA57" s="1116"/>
      <c r="OMB57" s="1116"/>
      <c r="OMC57" s="1116"/>
      <c r="OMD57" s="1116"/>
      <c r="OME57" s="1116"/>
      <c r="OMF57" s="1116"/>
      <c r="OMG57" s="1116"/>
      <c r="OMH57" s="1116"/>
      <c r="OMI57" s="1116"/>
      <c r="OMJ57" s="1116"/>
      <c r="OMK57" s="1116"/>
      <c r="OML57" s="1116"/>
      <c r="OMM57" s="1116"/>
      <c r="OMN57" s="1116"/>
      <c r="OMO57" s="1116"/>
      <c r="OMP57" s="1116"/>
      <c r="OMQ57" s="1116"/>
      <c r="OMR57" s="1116"/>
      <c r="OMS57" s="1116"/>
      <c r="OMT57" s="1116"/>
      <c r="OMU57" s="1116"/>
      <c r="OMV57" s="1116"/>
      <c r="OMW57" s="1116"/>
      <c r="OMX57" s="1116"/>
      <c r="OMY57" s="1116"/>
      <c r="OMZ57" s="1116"/>
      <c r="ONA57" s="1116"/>
      <c r="ONB57" s="1116"/>
      <c r="ONC57" s="1116"/>
      <c r="OND57" s="1116"/>
      <c r="ONE57" s="1116"/>
      <c r="ONF57" s="1116"/>
      <c r="ONG57" s="1116"/>
      <c r="ONH57" s="1116"/>
      <c r="ONI57" s="1116"/>
      <c r="ONJ57" s="1116"/>
      <c r="ONK57" s="1116"/>
      <c r="ONL57" s="1116"/>
      <c r="ONM57" s="1116"/>
      <c r="ONN57" s="1116"/>
      <c r="ONO57" s="1116"/>
      <c r="ONP57" s="1116"/>
      <c r="ONQ57" s="1116"/>
      <c r="ONR57" s="1116"/>
      <c r="ONS57" s="1116"/>
      <c r="ONT57" s="1116"/>
      <c r="ONU57" s="1116"/>
      <c r="ONV57" s="1116"/>
      <c r="ONW57" s="1116"/>
      <c r="ONX57" s="1116"/>
      <c r="ONY57" s="1116"/>
      <c r="ONZ57" s="1116"/>
      <c r="OOA57" s="1116"/>
      <c r="OOB57" s="1116"/>
      <c r="OOC57" s="1116"/>
      <c r="OOD57" s="1116"/>
      <c r="OOE57" s="1116"/>
      <c r="OOF57" s="1116"/>
      <c r="OOG57" s="1116"/>
      <c r="OOH57" s="1116"/>
      <c r="OOI57" s="1116"/>
      <c r="OOJ57" s="1116"/>
      <c r="OOK57" s="1116"/>
      <c r="OOL57" s="1116"/>
      <c r="OOM57" s="1116"/>
      <c r="OON57" s="1116"/>
      <c r="OOO57" s="1116"/>
      <c r="OOP57" s="1116"/>
      <c r="OOQ57" s="1116"/>
      <c r="OOR57" s="1116"/>
      <c r="OOS57" s="1116"/>
      <c r="OOT57" s="1116"/>
      <c r="OOU57" s="1116"/>
      <c r="OOV57" s="1116"/>
      <c r="OOW57" s="1116"/>
      <c r="OOX57" s="1116"/>
      <c r="OOY57" s="1116"/>
      <c r="OOZ57" s="1116"/>
      <c r="OPA57" s="1116"/>
      <c r="OPB57" s="1116"/>
      <c r="OPC57" s="1116"/>
      <c r="OPD57" s="1116"/>
      <c r="OPE57" s="1116"/>
      <c r="OPF57" s="1116"/>
      <c r="OPG57" s="1116"/>
      <c r="OPH57" s="1116"/>
      <c r="OPI57" s="1116"/>
      <c r="OPJ57" s="1116"/>
      <c r="OPK57" s="1116"/>
      <c r="OPL57" s="1116"/>
      <c r="OPM57" s="1116"/>
      <c r="OPN57" s="1116"/>
      <c r="OPO57" s="1116"/>
      <c r="OPP57" s="1116"/>
      <c r="OPQ57" s="1116"/>
      <c r="OPR57" s="1116"/>
      <c r="OPS57" s="1116"/>
      <c r="OPT57" s="1116"/>
      <c r="OPU57" s="1116"/>
      <c r="OPV57" s="1116"/>
      <c r="OPW57" s="1116"/>
      <c r="OPX57" s="1116"/>
      <c r="OPY57" s="1116"/>
      <c r="OPZ57" s="1116"/>
      <c r="OQA57" s="1116"/>
      <c r="OQB57" s="1116"/>
      <c r="OQC57" s="1116"/>
      <c r="OQD57" s="1116"/>
      <c r="OQE57" s="1116"/>
      <c r="OQF57" s="1116"/>
      <c r="OQG57" s="1116"/>
      <c r="OQH57" s="1116"/>
      <c r="OQI57" s="1116"/>
      <c r="OQJ57" s="1116"/>
      <c r="OQK57" s="1116"/>
      <c r="OQL57" s="1116"/>
      <c r="OQM57" s="1116"/>
      <c r="OQN57" s="1116"/>
      <c r="OQO57" s="1116"/>
      <c r="OQP57" s="1116"/>
      <c r="OQQ57" s="1116"/>
      <c r="OQR57" s="1116"/>
      <c r="OQS57" s="1116"/>
      <c r="OQT57" s="1116"/>
      <c r="OQU57" s="1116"/>
      <c r="OQV57" s="1116"/>
      <c r="OQW57" s="1116"/>
      <c r="OQX57" s="1116"/>
      <c r="OQY57" s="1116"/>
      <c r="OQZ57" s="1116"/>
      <c r="ORA57" s="1116"/>
      <c r="ORB57" s="1116"/>
      <c r="ORC57" s="1116"/>
      <c r="ORD57" s="1116"/>
      <c r="ORE57" s="1116"/>
      <c r="ORF57" s="1116"/>
      <c r="ORG57" s="1116"/>
      <c r="ORH57" s="1116"/>
      <c r="ORI57" s="1116"/>
      <c r="ORJ57" s="1116"/>
      <c r="ORK57" s="1116"/>
      <c r="ORL57" s="1116"/>
      <c r="ORM57" s="1116"/>
      <c r="ORN57" s="1116"/>
      <c r="ORO57" s="1116"/>
      <c r="ORP57" s="1116"/>
      <c r="ORQ57" s="1116"/>
      <c r="ORR57" s="1116"/>
      <c r="ORS57" s="1116"/>
      <c r="ORT57" s="1116"/>
      <c r="ORU57" s="1116"/>
      <c r="ORV57" s="1116"/>
      <c r="ORW57" s="1116"/>
      <c r="ORX57" s="1116"/>
      <c r="ORY57" s="1116"/>
      <c r="ORZ57" s="1116"/>
      <c r="OSA57" s="1116"/>
      <c r="OSB57" s="1116"/>
      <c r="OSC57" s="1116"/>
      <c r="OSD57" s="1116"/>
      <c r="OSE57" s="1116"/>
      <c r="OSF57" s="1116"/>
      <c r="OSG57" s="1116"/>
      <c r="OSH57" s="1116"/>
      <c r="OSI57" s="1116"/>
      <c r="OSJ57" s="1116"/>
      <c r="OSK57" s="1116"/>
      <c r="OSL57" s="1116"/>
      <c r="OSM57" s="1116"/>
      <c r="OSN57" s="1116"/>
      <c r="OSO57" s="1116"/>
      <c r="OSP57" s="1116"/>
      <c r="OSQ57" s="1116"/>
      <c r="OSR57" s="1116"/>
      <c r="OSS57" s="1116"/>
      <c r="OST57" s="1116"/>
      <c r="OSU57" s="1116"/>
      <c r="OSV57" s="1116"/>
      <c r="OSW57" s="1116"/>
      <c r="OSX57" s="1116"/>
      <c r="OSY57" s="1116"/>
      <c r="OSZ57" s="1116"/>
      <c r="OTA57" s="1116"/>
      <c r="OTB57" s="1116"/>
      <c r="OTC57" s="1116"/>
      <c r="OTD57" s="1116"/>
      <c r="OTE57" s="1116"/>
      <c r="OTF57" s="1116"/>
      <c r="OTG57" s="1116"/>
      <c r="OTH57" s="1116"/>
      <c r="OTI57" s="1116"/>
      <c r="OTJ57" s="1116"/>
      <c r="OTK57" s="1116"/>
      <c r="OTL57" s="1116"/>
      <c r="OTM57" s="1116"/>
      <c r="OTN57" s="1116"/>
      <c r="OTO57" s="1116"/>
      <c r="OTP57" s="1116"/>
      <c r="OTQ57" s="1116"/>
      <c r="OTR57" s="1116"/>
      <c r="OTS57" s="1116"/>
      <c r="OTT57" s="1116"/>
      <c r="OTU57" s="1116"/>
      <c r="OTV57" s="1116"/>
      <c r="OTW57" s="1116"/>
      <c r="OTX57" s="1116"/>
      <c r="OTY57" s="1116"/>
      <c r="OTZ57" s="1116"/>
      <c r="OUA57" s="1116"/>
      <c r="OUB57" s="1116"/>
      <c r="OUC57" s="1116"/>
      <c r="OUD57" s="1116"/>
      <c r="OUE57" s="1116"/>
      <c r="OUF57" s="1116"/>
      <c r="OUG57" s="1116"/>
      <c r="OUH57" s="1116"/>
      <c r="OUI57" s="1116"/>
      <c r="OUJ57" s="1116"/>
      <c r="OUK57" s="1116"/>
      <c r="OUL57" s="1116"/>
      <c r="OUM57" s="1116"/>
      <c r="OUN57" s="1116"/>
      <c r="OUO57" s="1116"/>
      <c r="OUP57" s="1116"/>
      <c r="OUQ57" s="1116"/>
      <c r="OUR57" s="1116"/>
      <c r="OUS57" s="1116"/>
      <c r="OUT57" s="1116"/>
      <c r="OUU57" s="1116"/>
      <c r="OUV57" s="1116"/>
      <c r="OUW57" s="1116"/>
      <c r="OUX57" s="1116"/>
      <c r="OUY57" s="1116"/>
      <c r="OUZ57" s="1116"/>
      <c r="OVA57" s="1116"/>
      <c r="OVB57" s="1116"/>
      <c r="OVC57" s="1116"/>
      <c r="OVD57" s="1116"/>
      <c r="OVE57" s="1116"/>
      <c r="OVF57" s="1116"/>
      <c r="OVG57" s="1116"/>
      <c r="OVH57" s="1116"/>
      <c r="OVI57" s="1116"/>
      <c r="OVJ57" s="1116"/>
      <c r="OVK57" s="1116"/>
      <c r="OVL57" s="1116"/>
      <c r="OVM57" s="1116"/>
      <c r="OVN57" s="1116"/>
      <c r="OVO57" s="1116"/>
      <c r="OVP57" s="1116"/>
      <c r="OVQ57" s="1116"/>
      <c r="OVR57" s="1116"/>
      <c r="OVS57" s="1116"/>
      <c r="OVT57" s="1116"/>
      <c r="OVU57" s="1116"/>
      <c r="OVV57" s="1116"/>
      <c r="OVW57" s="1116"/>
      <c r="OVX57" s="1116"/>
      <c r="OVY57" s="1116"/>
      <c r="OVZ57" s="1116"/>
      <c r="OWA57" s="1116"/>
      <c r="OWB57" s="1116"/>
      <c r="OWC57" s="1116"/>
      <c r="OWD57" s="1116"/>
      <c r="OWE57" s="1116"/>
      <c r="OWF57" s="1116"/>
      <c r="OWG57" s="1116"/>
      <c r="OWH57" s="1116"/>
      <c r="OWI57" s="1116"/>
      <c r="OWJ57" s="1116"/>
      <c r="OWK57" s="1116"/>
      <c r="OWL57" s="1116"/>
      <c r="OWM57" s="1116"/>
      <c r="OWN57" s="1116"/>
      <c r="OWO57" s="1116"/>
      <c r="OWP57" s="1116"/>
      <c r="OWQ57" s="1116"/>
      <c r="OWR57" s="1116"/>
      <c r="OWS57" s="1116"/>
      <c r="OWT57" s="1116"/>
      <c r="OWU57" s="1116"/>
      <c r="OWV57" s="1116"/>
      <c r="OWW57" s="1116"/>
      <c r="OWX57" s="1116"/>
      <c r="OWY57" s="1116"/>
      <c r="OWZ57" s="1116"/>
      <c r="OXA57" s="1116"/>
      <c r="OXB57" s="1116"/>
      <c r="OXC57" s="1116"/>
      <c r="OXD57" s="1116"/>
      <c r="OXE57" s="1116"/>
      <c r="OXF57" s="1116"/>
      <c r="OXG57" s="1116"/>
      <c r="OXH57" s="1116"/>
      <c r="OXI57" s="1116"/>
      <c r="OXJ57" s="1116"/>
      <c r="OXK57" s="1116"/>
      <c r="OXL57" s="1116"/>
      <c r="OXM57" s="1116"/>
      <c r="OXN57" s="1116"/>
      <c r="OXO57" s="1116"/>
      <c r="OXP57" s="1116"/>
      <c r="OXQ57" s="1116"/>
      <c r="OXR57" s="1116"/>
      <c r="OXS57" s="1116"/>
      <c r="OXT57" s="1116"/>
      <c r="OXU57" s="1116"/>
      <c r="OXV57" s="1116"/>
      <c r="OXW57" s="1116"/>
      <c r="OXX57" s="1116"/>
      <c r="OXY57" s="1116"/>
      <c r="OXZ57" s="1116"/>
      <c r="OYA57" s="1116"/>
      <c r="OYB57" s="1116"/>
      <c r="OYC57" s="1116"/>
      <c r="OYD57" s="1116"/>
      <c r="OYE57" s="1116"/>
      <c r="OYF57" s="1116"/>
      <c r="OYG57" s="1116"/>
      <c r="OYH57" s="1116"/>
      <c r="OYI57" s="1116"/>
      <c r="OYJ57" s="1116"/>
      <c r="OYK57" s="1116"/>
      <c r="OYL57" s="1116"/>
      <c r="OYM57" s="1116"/>
      <c r="OYN57" s="1116"/>
      <c r="OYO57" s="1116"/>
      <c r="OYP57" s="1116"/>
      <c r="OYQ57" s="1116"/>
      <c r="OYR57" s="1116"/>
      <c r="OYS57" s="1116"/>
      <c r="OYT57" s="1116"/>
      <c r="OYU57" s="1116"/>
      <c r="OYV57" s="1116"/>
      <c r="OYW57" s="1116"/>
      <c r="OYX57" s="1116"/>
      <c r="OYY57" s="1116"/>
      <c r="OYZ57" s="1116"/>
      <c r="OZA57" s="1116"/>
      <c r="OZB57" s="1116"/>
      <c r="OZC57" s="1116"/>
      <c r="OZD57" s="1116"/>
      <c r="OZE57" s="1116"/>
      <c r="OZF57" s="1116"/>
      <c r="OZG57" s="1116"/>
      <c r="OZH57" s="1116"/>
      <c r="OZI57" s="1116"/>
      <c r="OZJ57" s="1116"/>
      <c r="OZK57" s="1116"/>
      <c r="OZL57" s="1116"/>
      <c r="OZM57" s="1116"/>
      <c r="OZN57" s="1116"/>
      <c r="OZO57" s="1116"/>
      <c r="OZP57" s="1116"/>
      <c r="OZQ57" s="1116"/>
      <c r="OZR57" s="1116"/>
      <c r="OZS57" s="1116"/>
      <c r="OZT57" s="1116"/>
      <c r="OZU57" s="1116"/>
      <c r="OZV57" s="1116"/>
      <c r="OZW57" s="1116"/>
      <c r="OZX57" s="1116"/>
      <c r="OZY57" s="1116"/>
      <c r="OZZ57" s="1116"/>
      <c r="PAA57" s="1116"/>
      <c r="PAB57" s="1116"/>
      <c r="PAC57" s="1116"/>
      <c r="PAD57" s="1116"/>
      <c r="PAE57" s="1116"/>
      <c r="PAF57" s="1116"/>
      <c r="PAG57" s="1116"/>
      <c r="PAH57" s="1116"/>
      <c r="PAI57" s="1116"/>
      <c r="PAJ57" s="1116"/>
      <c r="PAK57" s="1116"/>
      <c r="PAL57" s="1116"/>
      <c r="PAM57" s="1116"/>
      <c r="PAN57" s="1116"/>
      <c r="PAO57" s="1116"/>
      <c r="PAP57" s="1116"/>
      <c r="PAQ57" s="1116"/>
      <c r="PAR57" s="1116"/>
      <c r="PAS57" s="1116"/>
      <c r="PAT57" s="1116"/>
      <c r="PAU57" s="1116"/>
      <c r="PAV57" s="1116"/>
      <c r="PAW57" s="1116"/>
      <c r="PAX57" s="1116"/>
      <c r="PAY57" s="1116"/>
      <c r="PAZ57" s="1116"/>
      <c r="PBA57" s="1116"/>
      <c r="PBB57" s="1116"/>
      <c r="PBC57" s="1116"/>
      <c r="PBD57" s="1116"/>
      <c r="PBE57" s="1116"/>
      <c r="PBF57" s="1116"/>
      <c r="PBG57" s="1116"/>
      <c r="PBH57" s="1116"/>
      <c r="PBI57" s="1116"/>
      <c r="PBJ57" s="1116"/>
      <c r="PBK57" s="1116"/>
      <c r="PBL57" s="1116"/>
      <c r="PBM57" s="1116"/>
      <c r="PBN57" s="1116"/>
      <c r="PBO57" s="1116"/>
      <c r="PBP57" s="1116"/>
      <c r="PBQ57" s="1116"/>
      <c r="PBR57" s="1116"/>
      <c r="PBS57" s="1116"/>
      <c r="PBT57" s="1116"/>
      <c r="PBU57" s="1116"/>
      <c r="PBV57" s="1116"/>
      <c r="PBW57" s="1116"/>
      <c r="PBX57" s="1116"/>
      <c r="PBY57" s="1116"/>
      <c r="PBZ57" s="1116"/>
      <c r="PCA57" s="1116"/>
      <c r="PCB57" s="1116"/>
      <c r="PCC57" s="1116"/>
      <c r="PCD57" s="1116"/>
      <c r="PCE57" s="1116"/>
      <c r="PCF57" s="1116"/>
      <c r="PCG57" s="1116"/>
      <c r="PCH57" s="1116"/>
      <c r="PCI57" s="1116"/>
      <c r="PCJ57" s="1116"/>
      <c r="PCK57" s="1116"/>
      <c r="PCL57" s="1116"/>
      <c r="PCM57" s="1116"/>
      <c r="PCN57" s="1116"/>
      <c r="PCO57" s="1116"/>
      <c r="PCP57" s="1116"/>
      <c r="PCQ57" s="1116"/>
      <c r="PCR57" s="1116"/>
      <c r="PCS57" s="1116"/>
      <c r="PCT57" s="1116"/>
      <c r="PCU57" s="1116"/>
      <c r="PCV57" s="1116"/>
      <c r="PCW57" s="1116"/>
      <c r="PCX57" s="1116"/>
      <c r="PCY57" s="1116"/>
      <c r="PCZ57" s="1116"/>
      <c r="PDA57" s="1116"/>
      <c r="PDB57" s="1116"/>
      <c r="PDC57" s="1116"/>
      <c r="PDD57" s="1116"/>
      <c r="PDE57" s="1116"/>
      <c r="PDF57" s="1116"/>
      <c r="PDG57" s="1116"/>
      <c r="PDH57" s="1116"/>
      <c r="PDI57" s="1116"/>
      <c r="PDJ57" s="1116"/>
      <c r="PDK57" s="1116"/>
      <c r="PDL57" s="1116"/>
      <c r="PDM57" s="1116"/>
      <c r="PDN57" s="1116"/>
      <c r="PDO57" s="1116"/>
      <c r="PDP57" s="1116"/>
      <c r="PDQ57" s="1116"/>
      <c r="PDR57" s="1116"/>
      <c r="PDS57" s="1116"/>
      <c r="PDT57" s="1116"/>
      <c r="PDU57" s="1116"/>
      <c r="PDV57" s="1116"/>
      <c r="PDW57" s="1116"/>
      <c r="PDX57" s="1116"/>
      <c r="PDY57" s="1116"/>
      <c r="PDZ57" s="1116"/>
      <c r="PEA57" s="1116"/>
      <c r="PEB57" s="1116"/>
      <c r="PEC57" s="1116"/>
      <c r="PED57" s="1116"/>
      <c r="PEE57" s="1116"/>
      <c r="PEF57" s="1116"/>
      <c r="PEG57" s="1116"/>
      <c r="PEH57" s="1116"/>
      <c r="PEI57" s="1116"/>
      <c r="PEJ57" s="1116"/>
      <c r="PEK57" s="1116"/>
      <c r="PEL57" s="1116"/>
      <c r="PEM57" s="1116"/>
      <c r="PEN57" s="1116"/>
      <c r="PEO57" s="1116"/>
      <c r="PEP57" s="1116"/>
      <c r="PEQ57" s="1116"/>
      <c r="PER57" s="1116"/>
      <c r="PES57" s="1116"/>
      <c r="PET57" s="1116"/>
      <c r="PEU57" s="1116"/>
      <c r="PEV57" s="1116"/>
      <c r="PEW57" s="1116"/>
      <c r="PEX57" s="1116"/>
      <c r="PEY57" s="1116"/>
      <c r="PEZ57" s="1116"/>
      <c r="PFA57" s="1116"/>
      <c r="PFB57" s="1116"/>
      <c r="PFC57" s="1116"/>
      <c r="PFD57" s="1116"/>
      <c r="PFE57" s="1116"/>
      <c r="PFF57" s="1116"/>
      <c r="PFG57" s="1116"/>
      <c r="PFH57" s="1116"/>
      <c r="PFI57" s="1116"/>
      <c r="PFJ57" s="1116"/>
      <c r="PFK57" s="1116"/>
      <c r="PFL57" s="1116"/>
      <c r="PFM57" s="1116"/>
      <c r="PFN57" s="1116"/>
      <c r="PFO57" s="1116"/>
      <c r="PFP57" s="1116"/>
      <c r="PFQ57" s="1116"/>
      <c r="PFR57" s="1116"/>
      <c r="PFS57" s="1116"/>
      <c r="PFT57" s="1116"/>
      <c r="PFU57" s="1116"/>
      <c r="PFV57" s="1116"/>
      <c r="PFW57" s="1116"/>
      <c r="PFX57" s="1116"/>
      <c r="PFY57" s="1116"/>
      <c r="PFZ57" s="1116"/>
      <c r="PGA57" s="1116"/>
      <c r="PGB57" s="1116"/>
      <c r="PGC57" s="1116"/>
      <c r="PGD57" s="1116"/>
      <c r="PGE57" s="1116"/>
      <c r="PGF57" s="1116"/>
      <c r="PGG57" s="1116"/>
      <c r="PGH57" s="1116"/>
      <c r="PGI57" s="1116"/>
      <c r="PGJ57" s="1116"/>
      <c r="PGK57" s="1116"/>
      <c r="PGL57" s="1116"/>
      <c r="PGM57" s="1116"/>
      <c r="PGN57" s="1116"/>
      <c r="PGO57" s="1116"/>
      <c r="PGP57" s="1116"/>
      <c r="PGQ57" s="1116"/>
      <c r="PGR57" s="1116"/>
      <c r="PGS57" s="1116"/>
      <c r="PGT57" s="1116"/>
      <c r="PGU57" s="1116"/>
      <c r="PGV57" s="1116"/>
      <c r="PGW57" s="1116"/>
      <c r="PGX57" s="1116"/>
      <c r="PGY57" s="1116"/>
      <c r="PGZ57" s="1116"/>
      <c r="PHA57" s="1116"/>
      <c r="PHB57" s="1116"/>
      <c r="PHC57" s="1116"/>
      <c r="PHD57" s="1116"/>
      <c r="PHE57" s="1116"/>
      <c r="PHF57" s="1116"/>
      <c r="PHG57" s="1116"/>
      <c r="PHH57" s="1116"/>
      <c r="PHI57" s="1116"/>
      <c r="PHJ57" s="1116"/>
      <c r="PHK57" s="1116"/>
      <c r="PHL57" s="1116"/>
      <c r="PHM57" s="1116"/>
      <c r="PHN57" s="1116"/>
      <c r="PHO57" s="1116"/>
      <c r="PHP57" s="1116"/>
      <c r="PHQ57" s="1116"/>
      <c r="PHR57" s="1116"/>
      <c r="PHS57" s="1116"/>
      <c r="PHT57" s="1116"/>
      <c r="PHU57" s="1116"/>
      <c r="PHV57" s="1116"/>
      <c r="PHW57" s="1116"/>
      <c r="PHX57" s="1116"/>
      <c r="PHY57" s="1116"/>
      <c r="PHZ57" s="1116"/>
      <c r="PIA57" s="1116"/>
      <c r="PIB57" s="1116"/>
      <c r="PIC57" s="1116"/>
      <c r="PID57" s="1116"/>
      <c r="PIE57" s="1116"/>
      <c r="PIF57" s="1116"/>
      <c r="PIG57" s="1116"/>
      <c r="PIH57" s="1116"/>
      <c r="PII57" s="1116"/>
      <c r="PIJ57" s="1116"/>
      <c r="PIK57" s="1116"/>
      <c r="PIL57" s="1116"/>
      <c r="PIM57" s="1116"/>
      <c r="PIN57" s="1116"/>
      <c r="PIO57" s="1116"/>
      <c r="PIP57" s="1116"/>
      <c r="PIQ57" s="1116"/>
      <c r="PIR57" s="1116"/>
      <c r="PIS57" s="1116"/>
      <c r="PIT57" s="1116"/>
      <c r="PIU57" s="1116"/>
      <c r="PIV57" s="1116"/>
      <c r="PIW57" s="1116"/>
      <c r="PIX57" s="1116"/>
      <c r="PIY57" s="1116"/>
      <c r="PIZ57" s="1116"/>
      <c r="PJA57" s="1116"/>
      <c r="PJB57" s="1116"/>
      <c r="PJC57" s="1116"/>
      <c r="PJD57" s="1116"/>
      <c r="PJE57" s="1116"/>
      <c r="PJF57" s="1116"/>
      <c r="PJG57" s="1116"/>
      <c r="PJH57" s="1116"/>
      <c r="PJI57" s="1116"/>
      <c r="PJJ57" s="1116"/>
      <c r="PJK57" s="1116"/>
      <c r="PJL57" s="1116"/>
      <c r="PJM57" s="1116"/>
      <c r="PJN57" s="1116"/>
      <c r="PJO57" s="1116"/>
      <c r="PJP57" s="1116"/>
      <c r="PJQ57" s="1116"/>
      <c r="PJR57" s="1116"/>
      <c r="PJS57" s="1116"/>
      <c r="PJT57" s="1116"/>
      <c r="PJU57" s="1116"/>
      <c r="PJV57" s="1116"/>
      <c r="PJW57" s="1116"/>
      <c r="PJX57" s="1116"/>
      <c r="PJY57" s="1116"/>
      <c r="PJZ57" s="1116"/>
      <c r="PKA57" s="1116"/>
      <c r="PKB57" s="1116"/>
      <c r="PKC57" s="1116"/>
      <c r="PKD57" s="1116"/>
      <c r="PKE57" s="1116"/>
      <c r="PKF57" s="1116"/>
      <c r="PKG57" s="1116"/>
      <c r="PKH57" s="1116"/>
      <c r="PKI57" s="1116"/>
      <c r="PKJ57" s="1116"/>
      <c r="PKK57" s="1116"/>
      <c r="PKL57" s="1116"/>
      <c r="PKM57" s="1116"/>
      <c r="PKN57" s="1116"/>
      <c r="PKO57" s="1116"/>
      <c r="PKP57" s="1116"/>
      <c r="PKQ57" s="1116"/>
      <c r="PKR57" s="1116"/>
      <c r="PKS57" s="1116"/>
      <c r="PKT57" s="1116"/>
      <c r="PKU57" s="1116"/>
      <c r="PKV57" s="1116"/>
      <c r="PKW57" s="1116"/>
      <c r="PKX57" s="1116"/>
      <c r="PKY57" s="1116"/>
      <c r="PKZ57" s="1116"/>
      <c r="PLA57" s="1116"/>
      <c r="PLB57" s="1116"/>
      <c r="PLC57" s="1116"/>
      <c r="PLD57" s="1116"/>
      <c r="PLE57" s="1116"/>
      <c r="PLF57" s="1116"/>
      <c r="PLG57" s="1116"/>
      <c r="PLH57" s="1116"/>
      <c r="PLI57" s="1116"/>
      <c r="PLJ57" s="1116"/>
      <c r="PLK57" s="1116"/>
      <c r="PLL57" s="1116"/>
      <c r="PLM57" s="1116"/>
      <c r="PLN57" s="1116"/>
      <c r="PLO57" s="1116"/>
      <c r="PLP57" s="1116"/>
      <c r="PLQ57" s="1116"/>
      <c r="PLR57" s="1116"/>
      <c r="PLS57" s="1116"/>
      <c r="PLT57" s="1116"/>
      <c r="PLU57" s="1116"/>
      <c r="PLV57" s="1116"/>
      <c r="PLW57" s="1116"/>
      <c r="PLX57" s="1116"/>
      <c r="PLY57" s="1116"/>
      <c r="PLZ57" s="1116"/>
      <c r="PMA57" s="1116"/>
      <c r="PMB57" s="1116"/>
      <c r="PMC57" s="1116"/>
      <c r="PMD57" s="1116"/>
      <c r="PME57" s="1116"/>
      <c r="PMF57" s="1116"/>
      <c r="PMG57" s="1116"/>
      <c r="PMH57" s="1116"/>
      <c r="PMI57" s="1116"/>
      <c r="PMJ57" s="1116"/>
      <c r="PMK57" s="1116"/>
      <c r="PML57" s="1116"/>
      <c r="PMM57" s="1116"/>
      <c r="PMN57" s="1116"/>
      <c r="PMO57" s="1116"/>
      <c r="PMP57" s="1116"/>
      <c r="PMQ57" s="1116"/>
      <c r="PMR57" s="1116"/>
      <c r="PMS57" s="1116"/>
      <c r="PMT57" s="1116"/>
      <c r="PMU57" s="1116"/>
      <c r="PMV57" s="1116"/>
      <c r="PMW57" s="1116"/>
      <c r="PMX57" s="1116"/>
      <c r="PMY57" s="1116"/>
      <c r="PMZ57" s="1116"/>
      <c r="PNA57" s="1116"/>
      <c r="PNB57" s="1116"/>
      <c r="PNC57" s="1116"/>
      <c r="PND57" s="1116"/>
      <c r="PNE57" s="1116"/>
      <c r="PNF57" s="1116"/>
      <c r="PNG57" s="1116"/>
      <c r="PNH57" s="1116"/>
      <c r="PNI57" s="1116"/>
      <c r="PNJ57" s="1116"/>
      <c r="PNK57" s="1116"/>
      <c r="PNL57" s="1116"/>
      <c r="PNM57" s="1116"/>
      <c r="PNN57" s="1116"/>
      <c r="PNO57" s="1116"/>
      <c r="PNP57" s="1116"/>
      <c r="PNQ57" s="1116"/>
      <c r="PNR57" s="1116"/>
      <c r="PNS57" s="1116"/>
      <c r="PNT57" s="1116"/>
      <c r="PNU57" s="1116"/>
      <c r="PNV57" s="1116"/>
      <c r="PNW57" s="1116"/>
      <c r="PNX57" s="1116"/>
      <c r="PNY57" s="1116"/>
      <c r="PNZ57" s="1116"/>
      <c r="POA57" s="1116"/>
      <c r="POB57" s="1116"/>
      <c r="POC57" s="1116"/>
      <c r="POD57" s="1116"/>
      <c r="POE57" s="1116"/>
      <c r="POF57" s="1116"/>
      <c r="POG57" s="1116"/>
      <c r="POH57" s="1116"/>
      <c r="POI57" s="1116"/>
      <c r="POJ57" s="1116"/>
      <c r="POK57" s="1116"/>
      <c r="POL57" s="1116"/>
      <c r="POM57" s="1116"/>
      <c r="PON57" s="1116"/>
      <c r="POO57" s="1116"/>
      <c r="POP57" s="1116"/>
      <c r="POQ57" s="1116"/>
      <c r="POR57" s="1116"/>
      <c r="POS57" s="1116"/>
      <c r="POT57" s="1116"/>
      <c r="POU57" s="1116"/>
      <c r="POV57" s="1116"/>
      <c r="POW57" s="1116"/>
      <c r="POX57" s="1116"/>
      <c r="POY57" s="1116"/>
      <c r="POZ57" s="1116"/>
      <c r="PPA57" s="1116"/>
      <c r="PPB57" s="1116"/>
      <c r="PPC57" s="1116"/>
      <c r="PPD57" s="1116"/>
      <c r="PPE57" s="1116"/>
      <c r="PPF57" s="1116"/>
      <c r="PPG57" s="1116"/>
      <c r="PPH57" s="1116"/>
      <c r="PPI57" s="1116"/>
      <c r="PPJ57" s="1116"/>
      <c r="PPK57" s="1116"/>
      <c r="PPL57" s="1116"/>
      <c r="PPM57" s="1116"/>
      <c r="PPN57" s="1116"/>
      <c r="PPO57" s="1116"/>
      <c r="PPP57" s="1116"/>
      <c r="PPQ57" s="1116"/>
      <c r="PPR57" s="1116"/>
      <c r="PPS57" s="1116"/>
      <c r="PPT57" s="1116"/>
      <c r="PPU57" s="1116"/>
      <c r="PPV57" s="1116"/>
      <c r="PPW57" s="1116"/>
      <c r="PPX57" s="1116"/>
      <c r="PPY57" s="1116"/>
      <c r="PPZ57" s="1116"/>
      <c r="PQA57" s="1116"/>
      <c r="PQB57" s="1116"/>
      <c r="PQC57" s="1116"/>
      <c r="PQD57" s="1116"/>
      <c r="PQE57" s="1116"/>
      <c r="PQF57" s="1116"/>
      <c r="PQG57" s="1116"/>
      <c r="PQH57" s="1116"/>
      <c r="PQI57" s="1116"/>
      <c r="PQJ57" s="1116"/>
      <c r="PQK57" s="1116"/>
      <c r="PQL57" s="1116"/>
      <c r="PQM57" s="1116"/>
      <c r="PQN57" s="1116"/>
      <c r="PQO57" s="1116"/>
      <c r="PQP57" s="1116"/>
      <c r="PQQ57" s="1116"/>
      <c r="PQR57" s="1116"/>
      <c r="PQS57" s="1116"/>
      <c r="PQT57" s="1116"/>
      <c r="PQU57" s="1116"/>
      <c r="PQV57" s="1116"/>
      <c r="PQW57" s="1116"/>
      <c r="PQX57" s="1116"/>
      <c r="PQY57" s="1116"/>
      <c r="PQZ57" s="1116"/>
      <c r="PRA57" s="1116"/>
      <c r="PRB57" s="1116"/>
      <c r="PRC57" s="1116"/>
      <c r="PRD57" s="1116"/>
      <c r="PRE57" s="1116"/>
      <c r="PRF57" s="1116"/>
      <c r="PRG57" s="1116"/>
      <c r="PRH57" s="1116"/>
      <c r="PRI57" s="1116"/>
      <c r="PRJ57" s="1116"/>
      <c r="PRK57" s="1116"/>
      <c r="PRL57" s="1116"/>
      <c r="PRM57" s="1116"/>
      <c r="PRN57" s="1116"/>
      <c r="PRO57" s="1116"/>
      <c r="PRP57" s="1116"/>
      <c r="PRQ57" s="1116"/>
      <c r="PRR57" s="1116"/>
      <c r="PRS57" s="1116"/>
      <c r="PRT57" s="1116"/>
      <c r="PRU57" s="1116"/>
      <c r="PRV57" s="1116"/>
      <c r="PRW57" s="1116"/>
      <c r="PRX57" s="1116"/>
      <c r="PRY57" s="1116"/>
      <c r="PRZ57" s="1116"/>
      <c r="PSA57" s="1116"/>
      <c r="PSB57" s="1116"/>
      <c r="PSC57" s="1116"/>
      <c r="PSD57" s="1116"/>
      <c r="PSE57" s="1116"/>
      <c r="PSF57" s="1116"/>
      <c r="PSG57" s="1116"/>
      <c r="PSH57" s="1116"/>
      <c r="PSI57" s="1116"/>
      <c r="PSJ57" s="1116"/>
      <c r="PSK57" s="1116"/>
      <c r="PSL57" s="1116"/>
      <c r="PSM57" s="1116"/>
      <c r="PSN57" s="1116"/>
      <c r="PSO57" s="1116"/>
      <c r="PSP57" s="1116"/>
      <c r="PSQ57" s="1116"/>
      <c r="PSR57" s="1116"/>
      <c r="PSS57" s="1116"/>
      <c r="PST57" s="1116"/>
      <c r="PSU57" s="1116"/>
      <c r="PSV57" s="1116"/>
      <c r="PSW57" s="1116"/>
      <c r="PSX57" s="1116"/>
      <c r="PSY57" s="1116"/>
      <c r="PSZ57" s="1116"/>
      <c r="PTA57" s="1116"/>
      <c r="PTB57" s="1116"/>
      <c r="PTC57" s="1116"/>
      <c r="PTD57" s="1116"/>
      <c r="PTE57" s="1116"/>
      <c r="PTF57" s="1116"/>
      <c r="PTG57" s="1116"/>
      <c r="PTH57" s="1116"/>
      <c r="PTI57" s="1116"/>
      <c r="PTJ57" s="1116"/>
      <c r="PTK57" s="1116"/>
      <c r="PTL57" s="1116"/>
      <c r="PTM57" s="1116"/>
      <c r="PTN57" s="1116"/>
      <c r="PTO57" s="1116"/>
      <c r="PTP57" s="1116"/>
      <c r="PTQ57" s="1116"/>
      <c r="PTR57" s="1116"/>
      <c r="PTS57" s="1116"/>
      <c r="PTT57" s="1116"/>
      <c r="PTU57" s="1116"/>
      <c r="PTV57" s="1116"/>
      <c r="PTW57" s="1116"/>
      <c r="PTX57" s="1116"/>
      <c r="PTY57" s="1116"/>
      <c r="PTZ57" s="1116"/>
      <c r="PUA57" s="1116"/>
      <c r="PUB57" s="1116"/>
      <c r="PUC57" s="1116"/>
      <c r="PUD57" s="1116"/>
      <c r="PUE57" s="1116"/>
      <c r="PUF57" s="1116"/>
      <c r="PUG57" s="1116"/>
      <c r="PUH57" s="1116"/>
      <c r="PUI57" s="1116"/>
      <c r="PUJ57" s="1116"/>
      <c r="PUK57" s="1116"/>
      <c r="PUL57" s="1116"/>
      <c r="PUM57" s="1116"/>
      <c r="PUN57" s="1116"/>
      <c r="PUO57" s="1116"/>
      <c r="PUP57" s="1116"/>
      <c r="PUQ57" s="1116"/>
      <c r="PUR57" s="1116"/>
      <c r="PUS57" s="1116"/>
      <c r="PUT57" s="1116"/>
      <c r="PUU57" s="1116"/>
      <c r="PUV57" s="1116"/>
      <c r="PUW57" s="1116"/>
      <c r="PUX57" s="1116"/>
      <c r="PUY57" s="1116"/>
      <c r="PUZ57" s="1116"/>
      <c r="PVA57" s="1116"/>
      <c r="PVB57" s="1116"/>
      <c r="PVC57" s="1116"/>
      <c r="PVD57" s="1116"/>
      <c r="PVE57" s="1116"/>
      <c r="PVF57" s="1116"/>
      <c r="PVG57" s="1116"/>
      <c r="PVH57" s="1116"/>
      <c r="PVI57" s="1116"/>
      <c r="PVJ57" s="1116"/>
      <c r="PVK57" s="1116"/>
      <c r="PVL57" s="1116"/>
      <c r="PVM57" s="1116"/>
      <c r="PVN57" s="1116"/>
      <c r="PVO57" s="1116"/>
      <c r="PVP57" s="1116"/>
      <c r="PVQ57" s="1116"/>
      <c r="PVR57" s="1116"/>
      <c r="PVS57" s="1116"/>
      <c r="PVT57" s="1116"/>
      <c r="PVU57" s="1116"/>
      <c r="PVV57" s="1116"/>
      <c r="PVW57" s="1116"/>
      <c r="PVX57" s="1116"/>
      <c r="PVY57" s="1116"/>
      <c r="PVZ57" s="1116"/>
      <c r="PWA57" s="1116"/>
      <c r="PWB57" s="1116"/>
      <c r="PWC57" s="1116"/>
      <c r="PWD57" s="1116"/>
      <c r="PWE57" s="1116"/>
      <c r="PWF57" s="1116"/>
      <c r="PWG57" s="1116"/>
      <c r="PWH57" s="1116"/>
      <c r="PWI57" s="1116"/>
      <c r="PWJ57" s="1116"/>
      <c r="PWK57" s="1116"/>
      <c r="PWL57" s="1116"/>
      <c r="PWM57" s="1116"/>
      <c r="PWN57" s="1116"/>
      <c r="PWO57" s="1116"/>
      <c r="PWP57" s="1116"/>
      <c r="PWQ57" s="1116"/>
      <c r="PWR57" s="1116"/>
      <c r="PWS57" s="1116"/>
      <c r="PWT57" s="1116"/>
      <c r="PWU57" s="1116"/>
      <c r="PWV57" s="1116"/>
      <c r="PWW57" s="1116"/>
      <c r="PWX57" s="1116"/>
      <c r="PWY57" s="1116"/>
      <c r="PWZ57" s="1116"/>
      <c r="PXA57" s="1116"/>
      <c r="PXB57" s="1116"/>
      <c r="PXC57" s="1116"/>
      <c r="PXD57" s="1116"/>
      <c r="PXE57" s="1116"/>
      <c r="PXF57" s="1116"/>
      <c r="PXG57" s="1116"/>
      <c r="PXH57" s="1116"/>
      <c r="PXI57" s="1116"/>
      <c r="PXJ57" s="1116"/>
      <c r="PXK57" s="1116"/>
      <c r="PXL57" s="1116"/>
      <c r="PXM57" s="1116"/>
      <c r="PXN57" s="1116"/>
      <c r="PXO57" s="1116"/>
      <c r="PXP57" s="1116"/>
      <c r="PXQ57" s="1116"/>
      <c r="PXR57" s="1116"/>
      <c r="PXS57" s="1116"/>
      <c r="PXT57" s="1116"/>
      <c r="PXU57" s="1116"/>
      <c r="PXV57" s="1116"/>
      <c r="PXW57" s="1116"/>
      <c r="PXX57" s="1116"/>
      <c r="PXY57" s="1116"/>
      <c r="PXZ57" s="1116"/>
      <c r="PYA57" s="1116"/>
      <c r="PYB57" s="1116"/>
      <c r="PYC57" s="1116"/>
      <c r="PYD57" s="1116"/>
      <c r="PYE57" s="1116"/>
      <c r="PYF57" s="1116"/>
      <c r="PYG57" s="1116"/>
      <c r="PYH57" s="1116"/>
      <c r="PYI57" s="1116"/>
      <c r="PYJ57" s="1116"/>
      <c r="PYK57" s="1116"/>
      <c r="PYL57" s="1116"/>
      <c r="PYM57" s="1116"/>
      <c r="PYN57" s="1116"/>
      <c r="PYO57" s="1116"/>
      <c r="PYP57" s="1116"/>
      <c r="PYQ57" s="1116"/>
      <c r="PYR57" s="1116"/>
      <c r="PYS57" s="1116"/>
      <c r="PYT57" s="1116"/>
      <c r="PYU57" s="1116"/>
      <c r="PYV57" s="1116"/>
      <c r="PYW57" s="1116"/>
      <c r="PYX57" s="1116"/>
      <c r="PYY57" s="1116"/>
      <c r="PYZ57" s="1116"/>
      <c r="PZA57" s="1116"/>
      <c r="PZB57" s="1116"/>
      <c r="PZC57" s="1116"/>
      <c r="PZD57" s="1116"/>
      <c r="PZE57" s="1116"/>
      <c r="PZF57" s="1116"/>
      <c r="PZG57" s="1116"/>
      <c r="PZH57" s="1116"/>
      <c r="PZI57" s="1116"/>
      <c r="PZJ57" s="1116"/>
      <c r="PZK57" s="1116"/>
      <c r="PZL57" s="1116"/>
      <c r="PZM57" s="1116"/>
      <c r="PZN57" s="1116"/>
      <c r="PZO57" s="1116"/>
      <c r="PZP57" s="1116"/>
      <c r="PZQ57" s="1116"/>
      <c r="PZR57" s="1116"/>
      <c r="PZS57" s="1116"/>
      <c r="PZT57" s="1116"/>
      <c r="PZU57" s="1116"/>
      <c r="PZV57" s="1116"/>
      <c r="PZW57" s="1116"/>
      <c r="PZX57" s="1116"/>
      <c r="PZY57" s="1116"/>
      <c r="PZZ57" s="1116"/>
      <c r="QAA57" s="1116"/>
      <c r="QAB57" s="1116"/>
      <c r="QAC57" s="1116"/>
      <c r="QAD57" s="1116"/>
      <c r="QAE57" s="1116"/>
      <c r="QAF57" s="1116"/>
      <c r="QAG57" s="1116"/>
      <c r="QAH57" s="1116"/>
      <c r="QAI57" s="1116"/>
      <c r="QAJ57" s="1116"/>
      <c r="QAK57" s="1116"/>
      <c r="QAL57" s="1116"/>
      <c r="QAM57" s="1116"/>
      <c r="QAN57" s="1116"/>
      <c r="QAO57" s="1116"/>
      <c r="QAP57" s="1116"/>
      <c r="QAQ57" s="1116"/>
      <c r="QAR57" s="1116"/>
      <c r="QAS57" s="1116"/>
      <c r="QAT57" s="1116"/>
      <c r="QAU57" s="1116"/>
      <c r="QAV57" s="1116"/>
      <c r="QAW57" s="1116"/>
      <c r="QAX57" s="1116"/>
      <c r="QAY57" s="1116"/>
      <c r="QAZ57" s="1116"/>
      <c r="QBA57" s="1116"/>
      <c r="QBB57" s="1116"/>
      <c r="QBC57" s="1116"/>
      <c r="QBD57" s="1116"/>
      <c r="QBE57" s="1116"/>
      <c r="QBF57" s="1116"/>
      <c r="QBG57" s="1116"/>
      <c r="QBH57" s="1116"/>
      <c r="QBI57" s="1116"/>
      <c r="QBJ57" s="1116"/>
      <c r="QBK57" s="1116"/>
      <c r="QBL57" s="1116"/>
      <c r="QBM57" s="1116"/>
      <c r="QBN57" s="1116"/>
      <c r="QBO57" s="1116"/>
      <c r="QBP57" s="1116"/>
      <c r="QBQ57" s="1116"/>
      <c r="QBR57" s="1116"/>
      <c r="QBS57" s="1116"/>
      <c r="QBT57" s="1116"/>
      <c r="QBU57" s="1116"/>
      <c r="QBV57" s="1116"/>
      <c r="QBW57" s="1116"/>
      <c r="QBX57" s="1116"/>
      <c r="QBY57" s="1116"/>
      <c r="QBZ57" s="1116"/>
      <c r="QCA57" s="1116"/>
      <c r="QCB57" s="1116"/>
      <c r="QCC57" s="1116"/>
      <c r="QCD57" s="1116"/>
      <c r="QCE57" s="1116"/>
      <c r="QCF57" s="1116"/>
      <c r="QCG57" s="1116"/>
      <c r="QCH57" s="1116"/>
      <c r="QCI57" s="1116"/>
      <c r="QCJ57" s="1116"/>
      <c r="QCK57" s="1116"/>
      <c r="QCL57" s="1116"/>
      <c r="QCM57" s="1116"/>
      <c r="QCN57" s="1116"/>
      <c r="QCO57" s="1116"/>
      <c r="QCP57" s="1116"/>
      <c r="QCQ57" s="1116"/>
      <c r="QCR57" s="1116"/>
      <c r="QCS57" s="1116"/>
      <c r="QCT57" s="1116"/>
      <c r="QCU57" s="1116"/>
      <c r="QCV57" s="1116"/>
      <c r="QCW57" s="1116"/>
      <c r="QCX57" s="1116"/>
      <c r="QCY57" s="1116"/>
      <c r="QCZ57" s="1116"/>
      <c r="QDA57" s="1116"/>
      <c r="QDB57" s="1116"/>
      <c r="QDC57" s="1116"/>
      <c r="QDD57" s="1116"/>
      <c r="QDE57" s="1116"/>
      <c r="QDF57" s="1116"/>
      <c r="QDG57" s="1116"/>
      <c r="QDH57" s="1116"/>
      <c r="QDI57" s="1116"/>
      <c r="QDJ57" s="1116"/>
      <c r="QDK57" s="1116"/>
      <c r="QDL57" s="1116"/>
      <c r="QDM57" s="1116"/>
      <c r="QDN57" s="1116"/>
      <c r="QDO57" s="1116"/>
      <c r="QDP57" s="1116"/>
      <c r="QDQ57" s="1116"/>
      <c r="QDR57" s="1116"/>
      <c r="QDS57" s="1116"/>
      <c r="QDT57" s="1116"/>
      <c r="QDU57" s="1116"/>
      <c r="QDV57" s="1116"/>
      <c r="QDW57" s="1116"/>
      <c r="QDX57" s="1116"/>
      <c r="QDY57" s="1116"/>
      <c r="QDZ57" s="1116"/>
      <c r="QEA57" s="1116"/>
      <c r="QEB57" s="1116"/>
      <c r="QEC57" s="1116"/>
      <c r="QED57" s="1116"/>
      <c r="QEE57" s="1116"/>
      <c r="QEF57" s="1116"/>
      <c r="QEG57" s="1116"/>
      <c r="QEH57" s="1116"/>
      <c r="QEI57" s="1116"/>
      <c r="QEJ57" s="1116"/>
      <c r="QEK57" s="1116"/>
      <c r="QEL57" s="1116"/>
      <c r="QEM57" s="1116"/>
      <c r="QEN57" s="1116"/>
      <c r="QEO57" s="1116"/>
      <c r="QEP57" s="1116"/>
      <c r="QEQ57" s="1116"/>
      <c r="QER57" s="1116"/>
      <c r="QES57" s="1116"/>
      <c r="QET57" s="1116"/>
      <c r="QEU57" s="1116"/>
      <c r="QEV57" s="1116"/>
      <c r="QEW57" s="1116"/>
      <c r="QEX57" s="1116"/>
      <c r="QEY57" s="1116"/>
      <c r="QEZ57" s="1116"/>
      <c r="QFA57" s="1116"/>
      <c r="QFB57" s="1116"/>
      <c r="QFC57" s="1116"/>
      <c r="QFD57" s="1116"/>
      <c r="QFE57" s="1116"/>
      <c r="QFF57" s="1116"/>
      <c r="QFG57" s="1116"/>
      <c r="QFH57" s="1116"/>
      <c r="QFI57" s="1116"/>
      <c r="QFJ57" s="1116"/>
      <c r="QFK57" s="1116"/>
      <c r="QFL57" s="1116"/>
      <c r="QFM57" s="1116"/>
      <c r="QFN57" s="1116"/>
      <c r="QFO57" s="1116"/>
      <c r="QFP57" s="1116"/>
      <c r="QFQ57" s="1116"/>
      <c r="QFR57" s="1116"/>
      <c r="QFS57" s="1116"/>
      <c r="QFT57" s="1116"/>
      <c r="QFU57" s="1116"/>
      <c r="QFV57" s="1116"/>
      <c r="QFW57" s="1116"/>
      <c r="QFX57" s="1116"/>
      <c r="QFY57" s="1116"/>
      <c r="QFZ57" s="1116"/>
      <c r="QGA57" s="1116"/>
      <c r="QGB57" s="1116"/>
      <c r="QGC57" s="1116"/>
      <c r="QGD57" s="1116"/>
      <c r="QGE57" s="1116"/>
      <c r="QGF57" s="1116"/>
      <c r="QGG57" s="1116"/>
      <c r="QGH57" s="1116"/>
      <c r="QGI57" s="1116"/>
      <c r="QGJ57" s="1116"/>
      <c r="QGK57" s="1116"/>
      <c r="QGL57" s="1116"/>
      <c r="QGM57" s="1116"/>
      <c r="QGN57" s="1116"/>
      <c r="QGO57" s="1116"/>
      <c r="QGP57" s="1116"/>
      <c r="QGQ57" s="1116"/>
      <c r="QGR57" s="1116"/>
      <c r="QGS57" s="1116"/>
      <c r="QGT57" s="1116"/>
      <c r="QGU57" s="1116"/>
      <c r="QGV57" s="1116"/>
      <c r="QGW57" s="1116"/>
      <c r="QGX57" s="1116"/>
      <c r="QGY57" s="1116"/>
      <c r="QGZ57" s="1116"/>
      <c r="QHA57" s="1116"/>
      <c r="QHB57" s="1116"/>
      <c r="QHC57" s="1116"/>
      <c r="QHD57" s="1116"/>
      <c r="QHE57" s="1116"/>
      <c r="QHF57" s="1116"/>
      <c r="QHG57" s="1116"/>
      <c r="QHH57" s="1116"/>
      <c r="QHI57" s="1116"/>
      <c r="QHJ57" s="1116"/>
      <c r="QHK57" s="1116"/>
      <c r="QHL57" s="1116"/>
      <c r="QHM57" s="1116"/>
      <c r="QHN57" s="1116"/>
      <c r="QHO57" s="1116"/>
      <c r="QHP57" s="1116"/>
      <c r="QHQ57" s="1116"/>
      <c r="QHR57" s="1116"/>
      <c r="QHS57" s="1116"/>
      <c r="QHT57" s="1116"/>
      <c r="QHU57" s="1116"/>
      <c r="QHV57" s="1116"/>
      <c r="QHW57" s="1116"/>
      <c r="QHX57" s="1116"/>
      <c r="QHY57" s="1116"/>
      <c r="QHZ57" s="1116"/>
      <c r="QIA57" s="1116"/>
      <c r="QIB57" s="1116"/>
      <c r="QIC57" s="1116"/>
      <c r="QID57" s="1116"/>
      <c r="QIE57" s="1116"/>
      <c r="QIF57" s="1116"/>
      <c r="QIG57" s="1116"/>
      <c r="QIH57" s="1116"/>
      <c r="QII57" s="1116"/>
      <c r="QIJ57" s="1116"/>
      <c r="QIK57" s="1116"/>
      <c r="QIL57" s="1116"/>
      <c r="QIM57" s="1116"/>
      <c r="QIN57" s="1116"/>
      <c r="QIO57" s="1116"/>
      <c r="QIP57" s="1116"/>
      <c r="QIQ57" s="1116"/>
      <c r="QIR57" s="1116"/>
      <c r="QIS57" s="1116"/>
      <c r="QIT57" s="1116"/>
      <c r="QIU57" s="1116"/>
      <c r="QIV57" s="1116"/>
      <c r="QIW57" s="1116"/>
      <c r="QIX57" s="1116"/>
      <c r="QIY57" s="1116"/>
      <c r="QIZ57" s="1116"/>
      <c r="QJA57" s="1116"/>
      <c r="QJB57" s="1116"/>
      <c r="QJC57" s="1116"/>
      <c r="QJD57" s="1116"/>
      <c r="QJE57" s="1116"/>
      <c r="QJF57" s="1116"/>
      <c r="QJG57" s="1116"/>
      <c r="QJH57" s="1116"/>
      <c r="QJI57" s="1116"/>
      <c r="QJJ57" s="1116"/>
      <c r="QJK57" s="1116"/>
      <c r="QJL57" s="1116"/>
      <c r="QJM57" s="1116"/>
      <c r="QJN57" s="1116"/>
      <c r="QJO57" s="1116"/>
      <c r="QJP57" s="1116"/>
      <c r="QJQ57" s="1116"/>
      <c r="QJR57" s="1116"/>
      <c r="QJS57" s="1116"/>
      <c r="QJT57" s="1116"/>
      <c r="QJU57" s="1116"/>
      <c r="QJV57" s="1116"/>
      <c r="QJW57" s="1116"/>
      <c r="QJX57" s="1116"/>
      <c r="QJY57" s="1116"/>
      <c r="QJZ57" s="1116"/>
      <c r="QKA57" s="1116"/>
      <c r="QKB57" s="1116"/>
      <c r="QKC57" s="1116"/>
      <c r="QKD57" s="1116"/>
      <c r="QKE57" s="1116"/>
      <c r="QKF57" s="1116"/>
      <c r="QKG57" s="1116"/>
      <c r="QKH57" s="1116"/>
      <c r="QKI57" s="1116"/>
      <c r="QKJ57" s="1116"/>
      <c r="QKK57" s="1116"/>
      <c r="QKL57" s="1116"/>
      <c r="QKM57" s="1116"/>
      <c r="QKN57" s="1116"/>
      <c r="QKO57" s="1116"/>
      <c r="QKP57" s="1116"/>
      <c r="QKQ57" s="1116"/>
      <c r="QKR57" s="1116"/>
      <c r="QKS57" s="1116"/>
      <c r="QKT57" s="1116"/>
      <c r="QKU57" s="1116"/>
      <c r="QKV57" s="1116"/>
      <c r="QKW57" s="1116"/>
      <c r="QKX57" s="1116"/>
      <c r="QKY57" s="1116"/>
      <c r="QKZ57" s="1116"/>
      <c r="QLA57" s="1116"/>
      <c r="QLB57" s="1116"/>
      <c r="QLC57" s="1116"/>
      <c r="QLD57" s="1116"/>
      <c r="QLE57" s="1116"/>
      <c r="QLF57" s="1116"/>
      <c r="QLG57" s="1116"/>
      <c r="QLH57" s="1116"/>
      <c r="QLI57" s="1116"/>
      <c r="QLJ57" s="1116"/>
      <c r="QLK57" s="1116"/>
      <c r="QLL57" s="1116"/>
      <c r="QLM57" s="1116"/>
      <c r="QLN57" s="1116"/>
      <c r="QLO57" s="1116"/>
      <c r="QLP57" s="1116"/>
      <c r="QLQ57" s="1116"/>
      <c r="QLR57" s="1116"/>
      <c r="QLS57" s="1116"/>
      <c r="QLT57" s="1116"/>
      <c r="QLU57" s="1116"/>
      <c r="QLV57" s="1116"/>
      <c r="QLW57" s="1116"/>
      <c r="QLX57" s="1116"/>
      <c r="QLY57" s="1116"/>
      <c r="QLZ57" s="1116"/>
      <c r="QMA57" s="1116"/>
      <c r="QMB57" s="1116"/>
      <c r="QMC57" s="1116"/>
      <c r="QMD57" s="1116"/>
      <c r="QME57" s="1116"/>
      <c r="QMF57" s="1116"/>
      <c r="QMG57" s="1116"/>
      <c r="QMH57" s="1116"/>
      <c r="QMI57" s="1116"/>
      <c r="QMJ57" s="1116"/>
      <c r="QMK57" s="1116"/>
      <c r="QML57" s="1116"/>
      <c r="QMM57" s="1116"/>
      <c r="QMN57" s="1116"/>
      <c r="QMO57" s="1116"/>
      <c r="QMP57" s="1116"/>
      <c r="QMQ57" s="1116"/>
      <c r="QMR57" s="1116"/>
      <c r="QMS57" s="1116"/>
      <c r="QMT57" s="1116"/>
      <c r="QMU57" s="1116"/>
      <c r="QMV57" s="1116"/>
      <c r="QMW57" s="1116"/>
      <c r="QMX57" s="1116"/>
      <c r="QMY57" s="1116"/>
      <c r="QMZ57" s="1116"/>
      <c r="QNA57" s="1116"/>
      <c r="QNB57" s="1116"/>
      <c r="QNC57" s="1116"/>
      <c r="QND57" s="1116"/>
      <c r="QNE57" s="1116"/>
      <c r="QNF57" s="1116"/>
      <c r="QNG57" s="1116"/>
      <c r="QNH57" s="1116"/>
      <c r="QNI57" s="1116"/>
      <c r="QNJ57" s="1116"/>
      <c r="QNK57" s="1116"/>
      <c r="QNL57" s="1116"/>
      <c r="QNM57" s="1116"/>
      <c r="QNN57" s="1116"/>
      <c r="QNO57" s="1116"/>
      <c r="QNP57" s="1116"/>
      <c r="QNQ57" s="1116"/>
      <c r="QNR57" s="1116"/>
      <c r="QNS57" s="1116"/>
      <c r="QNT57" s="1116"/>
      <c r="QNU57" s="1116"/>
      <c r="QNV57" s="1116"/>
      <c r="QNW57" s="1116"/>
      <c r="QNX57" s="1116"/>
      <c r="QNY57" s="1116"/>
      <c r="QNZ57" s="1116"/>
      <c r="QOA57" s="1116"/>
      <c r="QOB57" s="1116"/>
      <c r="QOC57" s="1116"/>
      <c r="QOD57" s="1116"/>
      <c r="QOE57" s="1116"/>
      <c r="QOF57" s="1116"/>
      <c r="QOG57" s="1116"/>
      <c r="QOH57" s="1116"/>
      <c r="QOI57" s="1116"/>
      <c r="QOJ57" s="1116"/>
      <c r="QOK57" s="1116"/>
      <c r="QOL57" s="1116"/>
      <c r="QOM57" s="1116"/>
      <c r="QON57" s="1116"/>
      <c r="QOO57" s="1116"/>
      <c r="QOP57" s="1116"/>
      <c r="QOQ57" s="1116"/>
      <c r="QOR57" s="1116"/>
      <c r="QOS57" s="1116"/>
      <c r="QOT57" s="1116"/>
      <c r="QOU57" s="1116"/>
      <c r="QOV57" s="1116"/>
      <c r="QOW57" s="1116"/>
      <c r="QOX57" s="1116"/>
      <c r="QOY57" s="1116"/>
      <c r="QOZ57" s="1116"/>
      <c r="QPA57" s="1116"/>
      <c r="QPB57" s="1116"/>
      <c r="QPC57" s="1116"/>
      <c r="QPD57" s="1116"/>
      <c r="QPE57" s="1116"/>
      <c r="QPF57" s="1116"/>
      <c r="QPG57" s="1116"/>
      <c r="QPH57" s="1116"/>
      <c r="QPI57" s="1116"/>
      <c r="QPJ57" s="1116"/>
      <c r="QPK57" s="1116"/>
      <c r="QPL57" s="1116"/>
      <c r="QPM57" s="1116"/>
      <c r="QPN57" s="1116"/>
      <c r="QPO57" s="1116"/>
      <c r="QPP57" s="1116"/>
      <c r="QPQ57" s="1116"/>
      <c r="QPR57" s="1116"/>
      <c r="QPS57" s="1116"/>
      <c r="QPT57" s="1116"/>
      <c r="QPU57" s="1116"/>
      <c r="QPV57" s="1116"/>
      <c r="QPW57" s="1116"/>
      <c r="QPX57" s="1116"/>
      <c r="QPY57" s="1116"/>
      <c r="QPZ57" s="1116"/>
      <c r="QQA57" s="1116"/>
      <c r="QQB57" s="1116"/>
      <c r="QQC57" s="1116"/>
      <c r="QQD57" s="1116"/>
      <c r="QQE57" s="1116"/>
      <c r="QQF57" s="1116"/>
      <c r="QQG57" s="1116"/>
      <c r="QQH57" s="1116"/>
      <c r="QQI57" s="1116"/>
      <c r="QQJ57" s="1116"/>
      <c r="QQK57" s="1116"/>
      <c r="QQL57" s="1116"/>
      <c r="QQM57" s="1116"/>
      <c r="QQN57" s="1116"/>
      <c r="QQO57" s="1116"/>
      <c r="QQP57" s="1116"/>
      <c r="QQQ57" s="1116"/>
      <c r="QQR57" s="1116"/>
      <c r="QQS57" s="1116"/>
      <c r="QQT57" s="1116"/>
      <c r="QQU57" s="1116"/>
      <c r="QQV57" s="1116"/>
      <c r="QQW57" s="1116"/>
      <c r="QQX57" s="1116"/>
      <c r="QQY57" s="1116"/>
      <c r="QQZ57" s="1116"/>
      <c r="QRA57" s="1116"/>
      <c r="QRB57" s="1116"/>
      <c r="QRC57" s="1116"/>
      <c r="QRD57" s="1116"/>
      <c r="QRE57" s="1116"/>
      <c r="QRF57" s="1116"/>
      <c r="QRG57" s="1116"/>
      <c r="QRH57" s="1116"/>
      <c r="QRI57" s="1116"/>
      <c r="QRJ57" s="1116"/>
      <c r="QRK57" s="1116"/>
      <c r="QRL57" s="1116"/>
      <c r="QRM57" s="1116"/>
      <c r="QRN57" s="1116"/>
      <c r="QRO57" s="1116"/>
      <c r="QRP57" s="1116"/>
      <c r="QRQ57" s="1116"/>
      <c r="QRR57" s="1116"/>
      <c r="QRS57" s="1116"/>
      <c r="QRT57" s="1116"/>
      <c r="QRU57" s="1116"/>
      <c r="QRV57" s="1116"/>
      <c r="QRW57" s="1116"/>
      <c r="QRX57" s="1116"/>
      <c r="QRY57" s="1116"/>
      <c r="QRZ57" s="1116"/>
      <c r="QSA57" s="1116"/>
      <c r="QSB57" s="1116"/>
      <c r="QSC57" s="1116"/>
      <c r="QSD57" s="1116"/>
      <c r="QSE57" s="1116"/>
      <c r="QSF57" s="1116"/>
      <c r="QSG57" s="1116"/>
      <c r="QSH57" s="1116"/>
      <c r="QSI57" s="1116"/>
      <c r="QSJ57" s="1116"/>
      <c r="QSK57" s="1116"/>
      <c r="QSL57" s="1116"/>
      <c r="QSM57" s="1116"/>
      <c r="QSN57" s="1116"/>
      <c r="QSO57" s="1116"/>
      <c r="QSP57" s="1116"/>
      <c r="QSQ57" s="1116"/>
      <c r="QSR57" s="1116"/>
      <c r="QSS57" s="1116"/>
      <c r="QST57" s="1116"/>
      <c r="QSU57" s="1116"/>
      <c r="QSV57" s="1116"/>
      <c r="QSW57" s="1116"/>
      <c r="QSX57" s="1116"/>
      <c r="QSY57" s="1116"/>
      <c r="QSZ57" s="1116"/>
      <c r="QTA57" s="1116"/>
      <c r="QTB57" s="1116"/>
      <c r="QTC57" s="1116"/>
      <c r="QTD57" s="1116"/>
      <c r="QTE57" s="1116"/>
      <c r="QTF57" s="1116"/>
      <c r="QTG57" s="1116"/>
      <c r="QTH57" s="1116"/>
      <c r="QTI57" s="1116"/>
      <c r="QTJ57" s="1116"/>
      <c r="QTK57" s="1116"/>
      <c r="QTL57" s="1116"/>
      <c r="QTM57" s="1116"/>
      <c r="QTN57" s="1116"/>
      <c r="QTO57" s="1116"/>
      <c r="QTP57" s="1116"/>
      <c r="QTQ57" s="1116"/>
      <c r="QTR57" s="1116"/>
      <c r="QTS57" s="1116"/>
      <c r="QTT57" s="1116"/>
      <c r="QTU57" s="1116"/>
      <c r="QTV57" s="1116"/>
      <c r="QTW57" s="1116"/>
      <c r="QTX57" s="1116"/>
      <c r="QTY57" s="1116"/>
      <c r="QTZ57" s="1116"/>
      <c r="QUA57" s="1116"/>
      <c r="QUB57" s="1116"/>
      <c r="QUC57" s="1116"/>
      <c r="QUD57" s="1116"/>
      <c r="QUE57" s="1116"/>
      <c r="QUF57" s="1116"/>
      <c r="QUG57" s="1116"/>
      <c r="QUH57" s="1116"/>
      <c r="QUI57" s="1116"/>
      <c r="QUJ57" s="1116"/>
      <c r="QUK57" s="1116"/>
      <c r="QUL57" s="1116"/>
      <c r="QUM57" s="1116"/>
      <c r="QUN57" s="1116"/>
      <c r="QUO57" s="1116"/>
      <c r="QUP57" s="1116"/>
      <c r="QUQ57" s="1116"/>
      <c r="QUR57" s="1116"/>
      <c r="QUS57" s="1116"/>
      <c r="QUT57" s="1116"/>
      <c r="QUU57" s="1116"/>
      <c r="QUV57" s="1116"/>
      <c r="QUW57" s="1116"/>
      <c r="QUX57" s="1116"/>
      <c r="QUY57" s="1116"/>
      <c r="QUZ57" s="1116"/>
      <c r="QVA57" s="1116"/>
      <c r="QVB57" s="1116"/>
      <c r="QVC57" s="1116"/>
      <c r="QVD57" s="1116"/>
      <c r="QVE57" s="1116"/>
      <c r="QVF57" s="1116"/>
      <c r="QVG57" s="1116"/>
      <c r="QVH57" s="1116"/>
      <c r="QVI57" s="1116"/>
      <c r="QVJ57" s="1116"/>
      <c r="QVK57" s="1116"/>
      <c r="QVL57" s="1116"/>
      <c r="QVM57" s="1116"/>
      <c r="QVN57" s="1116"/>
      <c r="QVO57" s="1116"/>
      <c r="QVP57" s="1116"/>
      <c r="QVQ57" s="1116"/>
      <c r="QVR57" s="1116"/>
      <c r="QVS57" s="1116"/>
      <c r="QVT57" s="1116"/>
      <c r="QVU57" s="1116"/>
      <c r="QVV57" s="1116"/>
      <c r="QVW57" s="1116"/>
      <c r="QVX57" s="1116"/>
      <c r="QVY57" s="1116"/>
      <c r="QVZ57" s="1116"/>
      <c r="QWA57" s="1116"/>
      <c r="QWB57" s="1116"/>
      <c r="QWC57" s="1116"/>
      <c r="QWD57" s="1116"/>
      <c r="QWE57" s="1116"/>
      <c r="QWF57" s="1116"/>
      <c r="QWG57" s="1116"/>
      <c r="QWH57" s="1116"/>
      <c r="QWI57" s="1116"/>
      <c r="QWJ57" s="1116"/>
      <c r="QWK57" s="1116"/>
      <c r="QWL57" s="1116"/>
      <c r="QWM57" s="1116"/>
      <c r="QWN57" s="1116"/>
      <c r="QWO57" s="1116"/>
      <c r="QWP57" s="1116"/>
      <c r="QWQ57" s="1116"/>
      <c r="QWR57" s="1116"/>
      <c r="QWS57" s="1116"/>
      <c r="QWT57" s="1116"/>
      <c r="QWU57" s="1116"/>
      <c r="QWV57" s="1116"/>
      <c r="QWW57" s="1116"/>
      <c r="QWX57" s="1116"/>
      <c r="QWY57" s="1116"/>
      <c r="QWZ57" s="1116"/>
      <c r="QXA57" s="1116"/>
      <c r="QXB57" s="1116"/>
      <c r="QXC57" s="1116"/>
      <c r="QXD57" s="1116"/>
      <c r="QXE57" s="1116"/>
      <c r="QXF57" s="1116"/>
      <c r="QXG57" s="1116"/>
      <c r="QXH57" s="1116"/>
      <c r="QXI57" s="1116"/>
      <c r="QXJ57" s="1116"/>
      <c r="QXK57" s="1116"/>
      <c r="QXL57" s="1116"/>
      <c r="QXM57" s="1116"/>
      <c r="QXN57" s="1116"/>
      <c r="QXO57" s="1116"/>
      <c r="QXP57" s="1116"/>
      <c r="QXQ57" s="1116"/>
      <c r="QXR57" s="1116"/>
      <c r="QXS57" s="1116"/>
      <c r="QXT57" s="1116"/>
      <c r="QXU57" s="1116"/>
      <c r="QXV57" s="1116"/>
      <c r="QXW57" s="1116"/>
      <c r="QXX57" s="1116"/>
      <c r="QXY57" s="1116"/>
      <c r="QXZ57" s="1116"/>
      <c r="QYA57" s="1116"/>
      <c r="QYB57" s="1116"/>
      <c r="QYC57" s="1116"/>
      <c r="QYD57" s="1116"/>
      <c r="QYE57" s="1116"/>
      <c r="QYF57" s="1116"/>
      <c r="QYG57" s="1116"/>
      <c r="QYH57" s="1116"/>
      <c r="QYI57" s="1116"/>
      <c r="QYJ57" s="1116"/>
      <c r="QYK57" s="1116"/>
      <c r="QYL57" s="1116"/>
      <c r="QYM57" s="1116"/>
      <c r="QYN57" s="1116"/>
      <c r="QYO57" s="1116"/>
      <c r="QYP57" s="1116"/>
      <c r="QYQ57" s="1116"/>
      <c r="QYR57" s="1116"/>
      <c r="QYS57" s="1116"/>
      <c r="QYT57" s="1116"/>
      <c r="QYU57" s="1116"/>
      <c r="QYV57" s="1116"/>
      <c r="QYW57" s="1116"/>
      <c r="QYX57" s="1116"/>
      <c r="QYY57" s="1116"/>
      <c r="QYZ57" s="1116"/>
      <c r="QZA57" s="1116"/>
      <c r="QZB57" s="1116"/>
      <c r="QZC57" s="1116"/>
      <c r="QZD57" s="1116"/>
      <c r="QZE57" s="1116"/>
      <c r="QZF57" s="1116"/>
      <c r="QZG57" s="1116"/>
      <c r="QZH57" s="1116"/>
      <c r="QZI57" s="1116"/>
      <c r="QZJ57" s="1116"/>
      <c r="QZK57" s="1116"/>
      <c r="QZL57" s="1116"/>
      <c r="QZM57" s="1116"/>
      <c r="QZN57" s="1116"/>
      <c r="QZO57" s="1116"/>
      <c r="QZP57" s="1116"/>
      <c r="QZQ57" s="1116"/>
      <c r="QZR57" s="1116"/>
      <c r="QZS57" s="1116"/>
      <c r="QZT57" s="1116"/>
      <c r="QZU57" s="1116"/>
      <c r="QZV57" s="1116"/>
      <c r="QZW57" s="1116"/>
      <c r="QZX57" s="1116"/>
      <c r="QZY57" s="1116"/>
      <c r="QZZ57" s="1116"/>
      <c r="RAA57" s="1116"/>
      <c r="RAB57" s="1116"/>
      <c r="RAC57" s="1116"/>
      <c r="RAD57" s="1116"/>
      <c r="RAE57" s="1116"/>
      <c r="RAF57" s="1116"/>
      <c r="RAG57" s="1116"/>
      <c r="RAH57" s="1116"/>
      <c r="RAI57" s="1116"/>
      <c r="RAJ57" s="1116"/>
      <c r="RAK57" s="1116"/>
      <c r="RAL57" s="1116"/>
      <c r="RAM57" s="1116"/>
      <c r="RAN57" s="1116"/>
      <c r="RAO57" s="1116"/>
      <c r="RAP57" s="1116"/>
      <c r="RAQ57" s="1116"/>
      <c r="RAR57" s="1116"/>
      <c r="RAS57" s="1116"/>
      <c r="RAT57" s="1116"/>
      <c r="RAU57" s="1116"/>
      <c r="RAV57" s="1116"/>
      <c r="RAW57" s="1116"/>
      <c r="RAX57" s="1116"/>
      <c r="RAY57" s="1116"/>
      <c r="RAZ57" s="1116"/>
      <c r="RBA57" s="1116"/>
      <c r="RBB57" s="1116"/>
      <c r="RBC57" s="1116"/>
      <c r="RBD57" s="1116"/>
      <c r="RBE57" s="1116"/>
      <c r="RBF57" s="1116"/>
      <c r="RBG57" s="1116"/>
      <c r="RBH57" s="1116"/>
      <c r="RBI57" s="1116"/>
      <c r="RBJ57" s="1116"/>
      <c r="RBK57" s="1116"/>
      <c r="RBL57" s="1116"/>
      <c r="RBM57" s="1116"/>
      <c r="RBN57" s="1116"/>
      <c r="RBO57" s="1116"/>
      <c r="RBP57" s="1116"/>
      <c r="RBQ57" s="1116"/>
      <c r="RBR57" s="1116"/>
      <c r="RBS57" s="1116"/>
      <c r="RBT57" s="1116"/>
      <c r="RBU57" s="1116"/>
      <c r="RBV57" s="1116"/>
      <c r="RBW57" s="1116"/>
      <c r="RBX57" s="1116"/>
      <c r="RBY57" s="1116"/>
      <c r="RBZ57" s="1116"/>
      <c r="RCA57" s="1116"/>
      <c r="RCB57" s="1116"/>
      <c r="RCC57" s="1116"/>
      <c r="RCD57" s="1116"/>
      <c r="RCE57" s="1116"/>
      <c r="RCF57" s="1116"/>
      <c r="RCG57" s="1116"/>
      <c r="RCH57" s="1116"/>
      <c r="RCI57" s="1116"/>
      <c r="RCJ57" s="1116"/>
      <c r="RCK57" s="1116"/>
      <c r="RCL57" s="1116"/>
      <c r="RCM57" s="1116"/>
      <c r="RCN57" s="1116"/>
      <c r="RCO57" s="1116"/>
      <c r="RCP57" s="1116"/>
      <c r="RCQ57" s="1116"/>
      <c r="RCR57" s="1116"/>
      <c r="RCS57" s="1116"/>
      <c r="RCT57" s="1116"/>
      <c r="RCU57" s="1116"/>
      <c r="RCV57" s="1116"/>
      <c r="RCW57" s="1116"/>
      <c r="RCX57" s="1116"/>
      <c r="RCY57" s="1116"/>
      <c r="RCZ57" s="1116"/>
      <c r="RDA57" s="1116"/>
      <c r="RDB57" s="1116"/>
      <c r="RDC57" s="1116"/>
      <c r="RDD57" s="1116"/>
      <c r="RDE57" s="1116"/>
      <c r="RDF57" s="1116"/>
      <c r="RDG57" s="1116"/>
      <c r="RDH57" s="1116"/>
      <c r="RDI57" s="1116"/>
      <c r="RDJ57" s="1116"/>
      <c r="RDK57" s="1116"/>
      <c r="RDL57" s="1116"/>
      <c r="RDM57" s="1116"/>
      <c r="RDN57" s="1116"/>
      <c r="RDO57" s="1116"/>
      <c r="RDP57" s="1116"/>
      <c r="RDQ57" s="1116"/>
      <c r="RDR57" s="1116"/>
      <c r="RDS57" s="1116"/>
      <c r="RDT57" s="1116"/>
      <c r="RDU57" s="1116"/>
      <c r="RDV57" s="1116"/>
      <c r="RDW57" s="1116"/>
      <c r="RDX57" s="1116"/>
      <c r="RDY57" s="1116"/>
      <c r="RDZ57" s="1116"/>
      <c r="REA57" s="1116"/>
      <c r="REB57" s="1116"/>
      <c r="REC57" s="1116"/>
      <c r="RED57" s="1116"/>
      <c r="REE57" s="1116"/>
      <c r="REF57" s="1116"/>
      <c r="REG57" s="1116"/>
      <c r="REH57" s="1116"/>
      <c r="REI57" s="1116"/>
      <c r="REJ57" s="1116"/>
      <c r="REK57" s="1116"/>
      <c r="REL57" s="1116"/>
      <c r="REM57" s="1116"/>
      <c r="REN57" s="1116"/>
      <c r="REO57" s="1116"/>
      <c r="REP57" s="1116"/>
      <c r="REQ57" s="1116"/>
      <c r="RER57" s="1116"/>
      <c r="RES57" s="1116"/>
      <c r="RET57" s="1116"/>
      <c r="REU57" s="1116"/>
      <c r="REV57" s="1116"/>
      <c r="REW57" s="1116"/>
      <c r="REX57" s="1116"/>
      <c r="REY57" s="1116"/>
      <c r="REZ57" s="1116"/>
      <c r="RFA57" s="1116"/>
      <c r="RFB57" s="1116"/>
      <c r="RFC57" s="1116"/>
      <c r="RFD57" s="1116"/>
      <c r="RFE57" s="1116"/>
      <c r="RFF57" s="1116"/>
      <c r="RFG57" s="1116"/>
      <c r="RFH57" s="1116"/>
      <c r="RFI57" s="1116"/>
      <c r="RFJ57" s="1116"/>
      <c r="RFK57" s="1116"/>
      <c r="RFL57" s="1116"/>
      <c r="RFM57" s="1116"/>
      <c r="RFN57" s="1116"/>
      <c r="RFO57" s="1116"/>
      <c r="RFP57" s="1116"/>
      <c r="RFQ57" s="1116"/>
      <c r="RFR57" s="1116"/>
      <c r="RFS57" s="1116"/>
      <c r="RFT57" s="1116"/>
      <c r="RFU57" s="1116"/>
      <c r="RFV57" s="1116"/>
      <c r="RFW57" s="1116"/>
      <c r="RFX57" s="1116"/>
      <c r="RFY57" s="1116"/>
      <c r="RFZ57" s="1116"/>
      <c r="RGA57" s="1116"/>
      <c r="RGB57" s="1116"/>
      <c r="RGC57" s="1116"/>
      <c r="RGD57" s="1116"/>
      <c r="RGE57" s="1116"/>
      <c r="RGF57" s="1116"/>
      <c r="RGG57" s="1116"/>
      <c r="RGH57" s="1116"/>
      <c r="RGI57" s="1116"/>
      <c r="RGJ57" s="1116"/>
      <c r="RGK57" s="1116"/>
      <c r="RGL57" s="1116"/>
      <c r="RGM57" s="1116"/>
      <c r="RGN57" s="1116"/>
      <c r="RGO57" s="1116"/>
      <c r="RGP57" s="1116"/>
      <c r="RGQ57" s="1116"/>
      <c r="RGR57" s="1116"/>
      <c r="RGS57" s="1116"/>
      <c r="RGT57" s="1116"/>
      <c r="RGU57" s="1116"/>
      <c r="RGV57" s="1116"/>
      <c r="RGW57" s="1116"/>
      <c r="RGX57" s="1116"/>
      <c r="RGY57" s="1116"/>
      <c r="RGZ57" s="1116"/>
      <c r="RHA57" s="1116"/>
      <c r="RHB57" s="1116"/>
      <c r="RHC57" s="1116"/>
      <c r="RHD57" s="1116"/>
      <c r="RHE57" s="1116"/>
      <c r="RHF57" s="1116"/>
      <c r="RHG57" s="1116"/>
      <c r="RHH57" s="1116"/>
      <c r="RHI57" s="1116"/>
      <c r="RHJ57" s="1116"/>
      <c r="RHK57" s="1116"/>
      <c r="RHL57" s="1116"/>
      <c r="RHM57" s="1116"/>
      <c r="RHN57" s="1116"/>
      <c r="RHO57" s="1116"/>
      <c r="RHP57" s="1116"/>
      <c r="RHQ57" s="1116"/>
      <c r="RHR57" s="1116"/>
      <c r="RHS57" s="1116"/>
      <c r="RHT57" s="1116"/>
      <c r="RHU57" s="1116"/>
      <c r="RHV57" s="1116"/>
      <c r="RHW57" s="1116"/>
      <c r="RHX57" s="1116"/>
      <c r="RHY57" s="1116"/>
      <c r="RHZ57" s="1116"/>
      <c r="RIA57" s="1116"/>
      <c r="RIB57" s="1116"/>
      <c r="RIC57" s="1116"/>
      <c r="RID57" s="1116"/>
      <c r="RIE57" s="1116"/>
      <c r="RIF57" s="1116"/>
      <c r="RIG57" s="1116"/>
      <c r="RIH57" s="1116"/>
      <c r="RII57" s="1116"/>
      <c r="RIJ57" s="1116"/>
      <c r="RIK57" s="1116"/>
      <c r="RIL57" s="1116"/>
      <c r="RIM57" s="1116"/>
      <c r="RIN57" s="1116"/>
      <c r="RIO57" s="1116"/>
      <c r="RIP57" s="1116"/>
      <c r="RIQ57" s="1116"/>
      <c r="RIR57" s="1116"/>
      <c r="RIS57" s="1116"/>
      <c r="RIT57" s="1116"/>
      <c r="RIU57" s="1116"/>
      <c r="RIV57" s="1116"/>
      <c r="RIW57" s="1116"/>
      <c r="RIX57" s="1116"/>
      <c r="RIY57" s="1116"/>
      <c r="RIZ57" s="1116"/>
      <c r="RJA57" s="1116"/>
      <c r="RJB57" s="1116"/>
      <c r="RJC57" s="1116"/>
      <c r="RJD57" s="1116"/>
      <c r="RJE57" s="1116"/>
      <c r="RJF57" s="1116"/>
      <c r="RJG57" s="1116"/>
      <c r="RJH57" s="1116"/>
      <c r="RJI57" s="1116"/>
      <c r="RJJ57" s="1116"/>
      <c r="RJK57" s="1116"/>
      <c r="RJL57" s="1116"/>
      <c r="RJM57" s="1116"/>
      <c r="RJN57" s="1116"/>
      <c r="RJO57" s="1116"/>
      <c r="RJP57" s="1116"/>
      <c r="RJQ57" s="1116"/>
      <c r="RJR57" s="1116"/>
      <c r="RJS57" s="1116"/>
      <c r="RJT57" s="1116"/>
      <c r="RJU57" s="1116"/>
      <c r="RJV57" s="1116"/>
      <c r="RJW57" s="1116"/>
      <c r="RJX57" s="1116"/>
      <c r="RJY57" s="1116"/>
      <c r="RJZ57" s="1116"/>
      <c r="RKA57" s="1116"/>
      <c r="RKB57" s="1116"/>
      <c r="RKC57" s="1116"/>
      <c r="RKD57" s="1116"/>
      <c r="RKE57" s="1116"/>
      <c r="RKF57" s="1116"/>
      <c r="RKG57" s="1116"/>
      <c r="RKH57" s="1116"/>
      <c r="RKI57" s="1116"/>
      <c r="RKJ57" s="1116"/>
      <c r="RKK57" s="1116"/>
      <c r="RKL57" s="1116"/>
      <c r="RKM57" s="1116"/>
      <c r="RKN57" s="1116"/>
      <c r="RKO57" s="1116"/>
      <c r="RKP57" s="1116"/>
      <c r="RKQ57" s="1116"/>
      <c r="RKR57" s="1116"/>
      <c r="RKS57" s="1116"/>
      <c r="RKT57" s="1116"/>
      <c r="RKU57" s="1116"/>
      <c r="RKV57" s="1116"/>
      <c r="RKW57" s="1116"/>
      <c r="RKX57" s="1116"/>
      <c r="RKY57" s="1116"/>
      <c r="RKZ57" s="1116"/>
      <c r="RLA57" s="1116"/>
      <c r="RLB57" s="1116"/>
      <c r="RLC57" s="1116"/>
      <c r="RLD57" s="1116"/>
      <c r="RLE57" s="1116"/>
      <c r="RLF57" s="1116"/>
      <c r="RLG57" s="1116"/>
      <c r="RLH57" s="1116"/>
      <c r="RLI57" s="1116"/>
      <c r="RLJ57" s="1116"/>
      <c r="RLK57" s="1116"/>
      <c r="RLL57" s="1116"/>
      <c r="RLM57" s="1116"/>
      <c r="RLN57" s="1116"/>
      <c r="RLO57" s="1116"/>
      <c r="RLP57" s="1116"/>
      <c r="RLQ57" s="1116"/>
      <c r="RLR57" s="1116"/>
      <c r="RLS57" s="1116"/>
      <c r="RLT57" s="1116"/>
      <c r="RLU57" s="1116"/>
      <c r="RLV57" s="1116"/>
      <c r="RLW57" s="1116"/>
      <c r="RLX57" s="1116"/>
      <c r="RLY57" s="1116"/>
      <c r="RLZ57" s="1116"/>
      <c r="RMA57" s="1116"/>
      <c r="RMB57" s="1116"/>
      <c r="RMC57" s="1116"/>
      <c r="RMD57" s="1116"/>
      <c r="RME57" s="1116"/>
      <c r="RMF57" s="1116"/>
      <c r="RMG57" s="1116"/>
      <c r="RMH57" s="1116"/>
      <c r="RMI57" s="1116"/>
      <c r="RMJ57" s="1116"/>
      <c r="RMK57" s="1116"/>
      <c r="RML57" s="1116"/>
      <c r="RMM57" s="1116"/>
      <c r="RMN57" s="1116"/>
      <c r="RMO57" s="1116"/>
      <c r="RMP57" s="1116"/>
      <c r="RMQ57" s="1116"/>
      <c r="RMR57" s="1116"/>
      <c r="RMS57" s="1116"/>
      <c r="RMT57" s="1116"/>
      <c r="RMU57" s="1116"/>
      <c r="RMV57" s="1116"/>
      <c r="RMW57" s="1116"/>
      <c r="RMX57" s="1116"/>
      <c r="RMY57" s="1116"/>
      <c r="RMZ57" s="1116"/>
      <c r="RNA57" s="1116"/>
      <c r="RNB57" s="1116"/>
      <c r="RNC57" s="1116"/>
      <c r="RND57" s="1116"/>
      <c r="RNE57" s="1116"/>
      <c r="RNF57" s="1116"/>
      <c r="RNG57" s="1116"/>
      <c r="RNH57" s="1116"/>
      <c r="RNI57" s="1116"/>
      <c r="RNJ57" s="1116"/>
      <c r="RNK57" s="1116"/>
      <c r="RNL57" s="1116"/>
      <c r="RNM57" s="1116"/>
      <c r="RNN57" s="1116"/>
      <c r="RNO57" s="1116"/>
      <c r="RNP57" s="1116"/>
      <c r="RNQ57" s="1116"/>
      <c r="RNR57" s="1116"/>
      <c r="RNS57" s="1116"/>
      <c r="RNT57" s="1116"/>
      <c r="RNU57" s="1116"/>
      <c r="RNV57" s="1116"/>
      <c r="RNW57" s="1116"/>
      <c r="RNX57" s="1116"/>
      <c r="RNY57" s="1116"/>
      <c r="RNZ57" s="1116"/>
      <c r="ROA57" s="1116"/>
      <c r="ROB57" s="1116"/>
      <c r="ROC57" s="1116"/>
      <c r="ROD57" s="1116"/>
      <c r="ROE57" s="1116"/>
      <c r="ROF57" s="1116"/>
      <c r="ROG57" s="1116"/>
      <c r="ROH57" s="1116"/>
      <c r="ROI57" s="1116"/>
      <c r="ROJ57" s="1116"/>
      <c r="ROK57" s="1116"/>
      <c r="ROL57" s="1116"/>
      <c r="ROM57" s="1116"/>
      <c r="RON57" s="1116"/>
      <c r="ROO57" s="1116"/>
      <c r="ROP57" s="1116"/>
      <c r="ROQ57" s="1116"/>
      <c r="ROR57" s="1116"/>
      <c r="ROS57" s="1116"/>
      <c r="ROT57" s="1116"/>
      <c r="ROU57" s="1116"/>
      <c r="ROV57" s="1116"/>
      <c r="ROW57" s="1116"/>
      <c r="ROX57" s="1116"/>
      <c r="ROY57" s="1116"/>
      <c r="ROZ57" s="1116"/>
      <c r="RPA57" s="1116"/>
      <c r="RPB57" s="1116"/>
      <c r="RPC57" s="1116"/>
      <c r="RPD57" s="1116"/>
      <c r="RPE57" s="1116"/>
      <c r="RPF57" s="1116"/>
      <c r="RPG57" s="1116"/>
      <c r="RPH57" s="1116"/>
      <c r="RPI57" s="1116"/>
      <c r="RPJ57" s="1116"/>
      <c r="RPK57" s="1116"/>
      <c r="RPL57" s="1116"/>
      <c r="RPM57" s="1116"/>
      <c r="RPN57" s="1116"/>
      <c r="RPO57" s="1116"/>
      <c r="RPP57" s="1116"/>
      <c r="RPQ57" s="1116"/>
      <c r="RPR57" s="1116"/>
      <c r="RPS57" s="1116"/>
      <c r="RPT57" s="1116"/>
      <c r="RPU57" s="1116"/>
      <c r="RPV57" s="1116"/>
      <c r="RPW57" s="1116"/>
      <c r="RPX57" s="1116"/>
      <c r="RPY57" s="1116"/>
      <c r="RPZ57" s="1116"/>
      <c r="RQA57" s="1116"/>
      <c r="RQB57" s="1116"/>
      <c r="RQC57" s="1116"/>
      <c r="RQD57" s="1116"/>
      <c r="RQE57" s="1116"/>
      <c r="RQF57" s="1116"/>
      <c r="RQG57" s="1116"/>
      <c r="RQH57" s="1116"/>
      <c r="RQI57" s="1116"/>
      <c r="RQJ57" s="1116"/>
      <c r="RQK57" s="1116"/>
      <c r="RQL57" s="1116"/>
      <c r="RQM57" s="1116"/>
      <c r="RQN57" s="1116"/>
      <c r="RQO57" s="1116"/>
      <c r="RQP57" s="1116"/>
      <c r="RQQ57" s="1116"/>
      <c r="RQR57" s="1116"/>
      <c r="RQS57" s="1116"/>
      <c r="RQT57" s="1116"/>
      <c r="RQU57" s="1116"/>
      <c r="RQV57" s="1116"/>
      <c r="RQW57" s="1116"/>
      <c r="RQX57" s="1116"/>
      <c r="RQY57" s="1116"/>
      <c r="RQZ57" s="1116"/>
      <c r="RRA57" s="1116"/>
      <c r="RRB57" s="1116"/>
      <c r="RRC57" s="1116"/>
      <c r="RRD57" s="1116"/>
      <c r="RRE57" s="1116"/>
      <c r="RRF57" s="1116"/>
      <c r="RRG57" s="1116"/>
      <c r="RRH57" s="1116"/>
      <c r="RRI57" s="1116"/>
      <c r="RRJ57" s="1116"/>
      <c r="RRK57" s="1116"/>
      <c r="RRL57" s="1116"/>
      <c r="RRM57" s="1116"/>
      <c r="RRN57" s="1116"/>
      <c r="RRO57" s="1116"/>
      <c r="RRP57" s="1116"/>
      <c r="RRQ57" s="1116"/>
      <c r="RRR57" s="1116"/>
      <c r="RRS57" s="1116"/>
      <c r="RRT57" s="1116"/>
      <c r="RRU57" s="1116"/>
      <c r="RRV57" s="1116"/>
      <c r="RRW57" s="1116"/>
      <c r="RRX57" s="1116"/>
      <c r="RRY57" s="1116"/>
      <c r="RRZ57" s="1116"/>
      <c r="RSA57" s="1116"/>
      <c r="RSB57" s="1116"/>
      <c r="RSC57" s="1116"/>
      <c r="RSD57" s="1116"/>
      <c r="RSE57" s="1116"/>
      <c r="RSF57" s="1116"/>
      <c r="RSG57" s="1116"/>
      <c r="RSH57" s="1116"/>
      <c r="RSI57" s="1116"/>
      <c r="RSJ57" s="1116"/>
      <c r="RSK57" s="1116"/>
      <c r="RSL57" s="1116"/>
      <c r="RSM57" s="1116"/>
      <c r="RSN57" s="1116"/>
      <c r="RSO57" s="1116"/>
      <c r="RSP57" s="1116"/>
      <c r="RSQ57" s="1116"/>
      <c r="RSR57" s="1116"/>
      <c r="RSS57" s="1116"/>
      <c r="RST57" s="1116"/>
      <c r="RSU57" s="1116"/>
      <c r="RSV57" s="1116"/>
      <c r="RSW57" s="1116"/>
      <c r="RSX57" s="1116"/>
      <c r="RSY57" s="1116"/>
      <c r="RSZ57" s="1116"/>
      <c r="RTA57" s="1116"/>
      <c r="RTB57" s="1116"/>
      <c r="RTC57" s="1116"/>
      <c r="RTD57" s="1116"/>
      <c r="RTE57" s="1116"/>
      <c r="RTF57" s="1116"/>
      <c r="RTG57" s="1116"/>
      <c r="RTH57" s="1116"/>
      <c r="RTI57" s="1116"/>
      <c r="RTJ57" s="1116"/>
      <c r="RTK57" s="1116"/>
      <c r="RTL57" s="1116"/>
      <c r="RTM57" s="1116"/>
      <c r="RTN57" s="1116"/>
      <c r="RTO57" s="1116"/>
      <c r="RTP57" s="1116"/>
      <c r="RTQ57" s="1116"/>
      <c r="RTR57" s="1116"/>
      <c r="RTS57" s="1116"/>
      <c r="RTT57" s="1116"/>
      <c r="RTU57" s="1116"/>
      <c r="RTV57" s="1116"/>
      <c r="RTW57" s="1116"/>
      <c r="RTX57" s="1116"/>
      <c r="RTY57" s="1116"/>
      <c r="RTZ57" s="1116"/>
      <c r="RUA57" s="1116"/>
      <c r="RUB57" s="1116"/>
      <c r="RUC57" s="1116"/>
      <c r="RUD57" s="1116"/>
      <c r="RUE57" s="1116"/>
      <c r="RUF57" s="1116"/>
      <c r="RUG57" s="1116"/>
      <c r="RUH57" s="1116"/>
      <c r="RUI57" s="1116"/>
      <c r="RUJ57" s="1116"/>
      <c r="RUK57" s="1116"/>
      <c r="RUL57" s="1116"/>
      <c r="RUM57" s="1116"/>
      <c r="RUN57" s="1116"/>
      <c r="RUO57" s="1116"/>
      <c r="RUP57" s="1116"/>
      <c r="RUQ57" s="1116"/>
      <c r="RUR57" s="1116"/>
      <c r="RUS57" s="1116"/>
      <c r="RUT57" s="1116"/>
      <c r="RUU57" s="1116"/>
      <c r="RUV57" s="1116"/>
      <c r="RUW57" s="1116"/>
      <c r="RUX57" s="1116"/>
      <c r="RUY57" s="1116"/>
      <c r="RUZ57" s="1116"/>
      <c r="RVA57" s="1116"/>
      <c r="RVB57" s="1116"/>
      <c r="RVC57" s="1116"/>
      <c r="RVD57" s="1116"/>
      <c r="RVE57" s="1116"/>
      <c r="RVF57" s="1116"/>
      <c r="RVG57" s="1116"/>
      <c r="RVH57" s="1116"/>
      <c r="RVI57" s="1116"/>
      <c r="RVJ57" s="1116"/>
      <c r="RVK57" s="1116"/>
      <c r="RVL57" s="1116"/>
      <c r="RVM57" s="1116"/>
      <c r="RVN57" s="1116"/>
      <c r="RVO57" s="1116"/>
      <c r="RVP57" s="1116"/>
      <c r="RVQ57" s="1116"/>
      <c r="RVR57" s="1116"/>
      <c r="RVS57" s="1116"/>
      <c r="RVT57" s="1116"/>
      <c r="RVU57" s="1116"/>
      <c r="RVV57" s="1116"/>
      <c r="RVW57" s="1116"/>
      <c r="RVX57" s="1116"/>
      <c r="RVY57" s="1116"/>
      <c r="RVZ57" s="1116"/>
      <c r="RWA57" s="1116"/>
      <c r="RWB57" s="1116"/>
      <c r="RWC57" s="1116"/>
      <c r="RWD57" s="1116"/>
      <c r="RWE57" s="1116"/>
      <c r="RWF57" s="1116"/>
      <c r="RWG57" s="1116"/>
      <c r="RWH57" s="1116"/>
      <c r="RWI57" s="1116"/>
      <c r="RWJ57" s="1116"/>
      <c r="RWK57" s="1116"/>
      <c r="RWL57" s="1116"/>
      <c r="RWM57" s="1116"/>
      <c r="RWN57" s="1116"/>
      <c r="RWO57" s="1116"/>
      <c r="RWP57" s="1116"/>
      <c r="RWQ57" s="1116"/>
      <c r="RWR57" s="1116"/>
      <c r="RWS57" s="1116"/>
      <c r="RWT57" s="1116"/>
      <c r="RWU57" s="1116"/>
      <c r="RWV57" s="1116"/>
      <c r="RWW57" s="1116"/>
      <c r="RWX57" s="1116"/>
      <c r="RWY57" s="1116"/>
      <c r="RWZ57" s="1116"/>
      <c r="RXA57" s="1116"/>
      <c r="RXB57" s="1116"/>
      <c r="RXC57" s="1116"/>
      <c r="RXD57" s="1116"/>
      <c r="RXE57" s="1116"/>
      <c r="RXF57" s="1116"/>
      <c r="RXG57" s="1116"/>
      <c r="RXH57" s="1116"/>
      <c r="RXI57" s="1116"/>
      <c r="RXJ57" s="1116"/>
      <c r="RXK57" s="1116"/>
      <c r="RXL57" s="1116"/>
      <c r="RXM57" s="1116"/>
      <c r="RXN57" s="1116"/>
      <c r="RXO57" s="1116"/>
      <c r="RXP57" s="1116"/>
      <c r="RXQ57" s="1116"/>
      <c r="RXR57" s="1116"/>
      <c r="RXS57" s="1116"/>
      <c r="RXT57" s="1116"/>
      <c r="RXU57" s="1116"/>
      <c r="RXV57" s="1116"/>
      <c r="RXW57" s="1116"/>
      <c r="RXX57" s="1116"/>
      <c r="RXY57" s="1116"/>
      <c r="RXZ57" s="1116"/>
      <c r="RYA57" s="1116"/>
      <c r="RYB57" s="1116"/>
      <c r="RYC57" s="1116"/>
      <c r="RYD57" s="1116"/>
      <c r="RYE57" s="1116"/>
      <c r="RYF57" s="1116"/>
      <c r="RYG57" s="1116"/>
      <c r="RYH57" s="1116"/>
      <c r="RYI57" s="1116"/>
      <c r="RYJ57" s="1116"/>
      <c r="RYK57" s="1116"/>
      <c r="RYL57" s="1116"/>
      <c r="RYM57" s="1116"/>
      <c r="RYN57" s="1116"/>
      <c r="RYO57" s="1116"/>
      <c r="RYP57" s="1116"/>
      <c r="RYQ57" s="1116"/>
      <c r="RYR57" s="1116"/>
      <c r="RYS57" s="1116"/>
      <c r="RYT57" s="1116"/>
      <c r="RYU57" s="1116"/>
      <c r="RYV57" s="1116"/>
      <c r="RYW57" s="1116"/>
      <c r="RYX57" s="1116"/>
      <c r="RYY57" s="1116"/>
      <c r="RYZ57" s="1116"/>
      <c r="RZA57" s="1116"/>
      <c r="RZB57" s="1116"/>
      <c r="RZC57" s="1116"/>
      <c r="RZD57" s="1116"/>
      <c r="RZE57" s="1116"/>
      <c r="RZF57" s="1116"/>
      <c r="RZG57" s="1116"/>
      <c r="RZH57" s="1116"/>
      <c r="RZI57" s="1116"/>
      <c r="RZJ57" s="1116"/>
      <c r="RZK57" s="1116"/>
      <c r="RZL57" s="1116"/>
      <c r="RZM57" s="1116"/>
      <c r="RZN57" s="1116"/>
      <c r="RZO57" s="1116"/>
      <c r="RZP57" s="1116"/>
      <c r="RZQ57" s="1116"/>
      <c r="RZR57" s="1116"/>
      <c r="RZS57" s="1116"/>
      <c r="RZT57" s="1116"/>
      <c r="RZU57" s="1116"/>
      <c r="RZV57" s="1116"/>
      <c r="RZW57" s="1116"/>
      <c r="RZX57" s="1116"/>
      <c r="RZY57" s="1116"/>
      <c r="RZZ57" s="1116"/>
      <c r="SAA57" s="1116"/>
      <c r="SAB57" s="1116"/>
      <c r="SAC57" s="1116"/>
      <c r="SAD57" s="1116"/>
      <c r="SAE57" s="1116"/>
      <c r="SAF57" s="1116"/>
      <c r="SAG57" s="1116"/>
      <c r="SAH57" s="1116"/>
      <c r="SAI57" s="1116"/>
      <c r="SAJ57" s="1116"/>
      <c r="SAK57" s="1116"/>
      <c r="SAL57" s="1116"/>
      <c r="SAM57" s="1116"/>
      <c r="SAN57" s="1116"/>
      <c r="SAO57" s="1116"/>
      <c r="SAP57" s="1116"/>
      <c r="SAQ57" s="1116"/>
      <c r="SAR57" s="1116"/>
      <c r="SAS57" s="1116"/>
      <c r="SAT57" s="1116"/>
      <c r="SAU57" s="1116"/>
      <c r="SAV57" s="1116"/>
      <c r="SAW57" s="1116"/>
      <c r="SAX57" s="1116"/>
      <c r="SAY57" s="1116"/>
      <c r="SAZ57" s="1116"/>
      <c r="SBA57" s="1116"/>
      <c r="SBB57" s="1116"/>
      <c r="SBC57" s="1116"/>
      <c r="SBD57" s="1116"/>
      <c r="SBE57" s="1116"/>
      <c r="SBF57" s="1116"/>
      <c r="SBG57" s="1116"/>
      <c r="SBH57" s="1116"/>
      <c r="SBI57" s="1116"/>
      <c r="SBJ57" s="1116"/>
      <c r="SBK57" s="1116"/>
      <c r="SBL57" s="1116"/>
      <c r="SBM57" s="1116"/>
      <c r="SBN57" s="1116"/>
      <c r="SBO57" s="1116"/>
      <c r="SBP57" s="1116"/>
      <c r="SBQ57" s="1116"/>
      <c r="SBR57" s="1116"/>
      <c r="SBS57" s="1116"/>
      <c r="SBT57" s="1116"/>
      <c r="SBU57" s="1116"/>
      <c r="SBV57" s="1116"/>
      <c r="SBW57" s="1116"/>
      <c r="SBX57" s="1116"/>
      <c r="SBY57" s="1116"/>
      <c r="SBZ57" s="1116"/>
      <c r="SCA57" s="1116"/>
      <c r="SCB57" s="1116"/>
      <c r="SCC57" s="1116"/>
      <c r="SCD57" s="1116"/>
      <c r="SCE57" s="1116"/>
      <c r="SCF57" s="1116"/>
      <c r="SCG57" s="1116"/>
      <c r="SCH57" s="1116"/>
      <c r="SCI57" s="1116"/>
      <c r="SCJ57" s="1116"/>
      <c r="SCK57" s="1116"/>
      <c r="SCL57" s="1116"/>
      <c r="SCM57" s="1116"/>
      <c r="SCN57" s="1116"/>
      <c r="SCO57" s="1116"/>
      <c r="SCP57" s="1116"/>
      <c r="SCQ57" s="1116"/>
      <c r="SCR57" s="1116"/>
      <c r="SCS57" s="1116"/>
      <c r="SCT57" s="1116"/>
      <c r="SCU57" s="1116"/>
      <c r="SCV57" s="1116"/>
      <c r="SCW57" s="1116"/>
      <c r="SCX57" s="1116"/>
      <c r="SCY57" s="1116"/>
      <c r="SCZ57" s="1116"/>
      <c r="SDA57" s="1116"/>
      <c r="SDB57" s="1116"/>
      <c r="SDC57" s="1116"/>
      <c r="SDD57" s="1116"/>
      <c r="SDE57" s="1116"/>
      <c r="SDF57" s="1116"/>
      <c r="SDG57" s="1116"/>
      <c r="SDH57" s="1116"/>
      <c r="SDI57" s="1116"/>
      <c r="SDJ57" s="1116"/>
      <c r="SDK57" s="1116"/>
      <c r="SDL57" s="1116"/>
      <c r="SDM57" s="1116"/>
      <c r="SDN57" s="1116"/>
      <c r="SDO57" s="1116"/>
      <c r="SDP57" s="1116"/>
      <c r="SDQ57" s="1116"/>
      <c r="SDR57" s="1116"/>
      <c r="SDS57" s="1116"/>
      <c r="SDT57" s="1116"/>
      <c r="SDU57" s="1116"/>
      <c r="SDV57" s="1116"/>
      <c r="SDW57" s="1116"/>
      <c r="SDX57" s="1116"/>
      <c r="SDY57" s="1116"/>
      <c r="SDZ57" s="1116"/>
      <c r="SEA57" s="1116"/>
      <c r="SEB57" s="1116"/>
      <c r="SEC57" s="1116"/>
      <c r="SED57" s="1116"/>
      <c r="SEE57" s="1116"/>
      <c r="SEF57" s="1116"/>
      <c r="SEG57" s="1116"/>
      <c r="SEH57" s="1116"/>
      <c r="SEI57" s="1116"/>
      <c r="SEJ57" s="1116"/>
      <c r="SEK57" s="1116"/>
      <c r="SEL57" s="1116"/>
      <c r="SEM57" s="1116"/>
      <c r="SEN57" s="1116"/>
      <c r="SEO57" s="1116"/>
      <c r="SEP57" s="1116"/>
      <c r="SEQ57" s="1116"/>
      <c r="SER57" s="1116"/>
      <c r="SES57" s="1116"/>
      <c r="SET57" s="1116"/>
      <c r="SEU57" s="1116"/>
      <c r="SEV57" s="1116"/>
      <c r="SEW57" s="1116"/>
      <c r="SEX57" s="1116"/>
      <c r="SEY57" s="1116"/>
      <c r="SEZ57" s="1116"/>
      <c r="SFA57" s="1116"/>
      <c r="SFB57" s="1116"/>
      <c r="SFC57" s="1116"/>
      <c r="SFD57" s="1116"/>
      <c r="SFE57" s="1116"/>
      <c r="SFF57" s="1116"/>
      <c r="SFG57" s="1116"/>
      <c r="SFH57" s="1116"/>
      <c r="SFI57" s="1116"/>
      <c r="SFJ57" s="1116"/>
      <c r="SFK57" s="1116"/>
      <c r="SFL57" s="1116"/>
      <c r="SFM57" s="1116"/>
      <c r="SFN57" s="1116"/>
      <c r="SFO57" s="1116"/>
      <c r="SFP57" s="1116"/>
      <c r="SFQ57" s="1116"/>
      <c r="SFR57" s="1116"/>
      <c r="SFS57" s="1116"/>
      <c r="SFT57" s="1116"/>
      <c r="SFU57" s="1116"/>
      <c r="SFV57" s="1116"/>
      <c r="SFW57" s="1116"/>
      <c r="SFX57" s="1116"/>
      <c r="SFY57" s="1116"/>
      <c r="SFZ57" s="1116"/>
      <c r="SGA57" s="1116"/>
      <c r="SGB57" s="1116"/>
      <c r="SGC57" s="1116"/>
      <c r="SGD57" s="1116"/>
      <c r="SGE57" s="1116"/>
      <c r="SGF57" s="1116"/>
      <c r="SGG57" s="1116"/>
      <c r="SGH57" s="1116"/>
      <c r="SGI57" s="1116"/>
      <c r="SGJ57" s="1116"/>
      <c r="SGK57" s="1116"/>
      <c r="SGL57" s="1116"/>
      <c r="SGM57" s="1116"/>
      <c r="SGN57" s="1116"/>
      <c r="SGO57" s="1116"/>
      <c r="SGP57" s="1116"/>
      <c r="SGQ57" s="1116"/>
      <c r="SGR57" s="1116"/>
      <c r="SGS57" s="1116"/>
      <c r="SGT57" s="1116"/>
      <c r="SGU57" s="1116"/>
      <c r="SGV57" s="1116"/>
      <c r="SGW57" s="1116"/>
      <c r="SGX57" s="1116"/>
      <c r="SGY57" s="1116"/>
      <c r="SGZ57" s="1116"/>
      <c r="SHA57" s="1116"/>
      <c r="SHB57" s="1116"/>
      <c r="SHC57" s="1116"/>
      <c r="SHD57" s="1116"/>
      <c r="SHE57" s="1116"/>
      <c r="SHF57" s="1116"/>
      <c r="SHG57" s="1116"/>
      <c r="SHH57" s="1116"/>
      <c r="SHI57" s="1116"/>
      <c r="SHJ57" s="1116"/>
      <c r="SHK57" s="1116"/>
      <c r="SHL57" s="1116"/>
      <c r="SHM57" s="1116"/>
      <c r="SHN57" s="1116"/>
      <c r="SHO57" s="1116"/>
      <c r="SHP57" s="1116"/>
      <c r="SHQ57" s="1116"/>
      <c r="SHR57" s="1116"/>
      <c r="SHS57" s="1116"/>
      <c r="SHT57" s="1116"/>
      <c r="SHU57" s="1116"/>
      <c r="SHV57" s="1116"/>
      <c r="SHW57" s="1116"/>
      <c r="SHX57" s="1116"/>
      <c r="SHY57" s="1116"/>
      <c r="SHZ57" s="1116"/>
      <c r="SIA57" s="1116"/>
      <c r="SIB57" s="1116"/>
      <c r="SIC57" s="1116"/>
      <c r="SID57" s="1116"/>
      <c r="SIE57" s="1116"/>
      <c r="SIF57" s="1116"/>
      <c r="SIG57" s="1116"/>
      <c r="SIH57" s="1116"/>
      <c r="SII57" s="1116"/>
      <c r="SIJ57" s="1116"/>
      <c r="SIK57" s="1116"/>
      <c r="SIL57" s="1116"/>
      <c r="SIM57" s="1116"/>
      <c r="SIN57" s="1116"/>
      <c r="SIO57" s="1116"/>
      <c r="SIP57" s="1116"/>
      <c r="SIQ57" s="1116"/>
      <c r="SIR57" s="1116"/>
      <c r="SIS57" s="1116"/>
      <c r="SIT57" s="1116"/>
      <c r="SIU57" s="1116"/>
      <c r="SIV57" s="1116"/>
      <c r="SIW57" s="1116"/>
      <c r="SIX57" s="1116"/>
      <c r="SIY57" s="1116"/>
      <c r="SIZ57" s="1116"/>
      <c r="SJA57" s="1116"/>
      <c r="SJB57" s="1116"/>
      <c r="SJC57" s="1116"/>
      <c r="SJD57" s="1116"/>
      <c r="SJE57" s="1116"/>
      <c r="SJF57" s="1116"/>
      <c r="SJG57" s="1116"/>
      <c r="SJH57" s="1116"/>
      <c r="SJI57" s="1116"/>
      <c r="SJJ57" s="1116"/>
      <c r="SJK57" s="1116"/>
      <c r="SJL57" s="1116"/>
      <c r="SJM57" s="1116"/>
      <c r="SJN57" s="1116"/>
      <c r="SJO57" s="1116"/>
      <c r="SJP57" s="1116"/>
      <c r="SJQ57" s="1116"/>
      <c r="SJR57" s="1116"/>
      <c r="SJS57" s="1116"/>
      <c r="SJT57" s="1116"/>
      <c r="SJU57" s="1116"/>
      <c r="SJV57" s="1116"/>
      <c r="SJW57" s="1116"/>
      <c r="SJX57" s="1116"/>
      <c r="SJY57" s="1116"/>
      <c r="SJZ57" s="1116"/>
      <c r="SKA57" s="1116"/>
      <c r="SKB57" s="1116"/>
      <c r="SKC57" s="1116"/>
      <c r="SKD57" s="1116"/>
      <c r="SKE57" s="1116"/>
      <c r="SKF57" s="1116"/>
      <c r="SKG57" s="1116"/>
      <c r="SKH57" s="1116"/>
      <c r="SKI57" s="1116"/>
      <c r="SKJ57" s="1116"/>
      <c r="SKK57" s="1116"/>
      <c r="SKL57" s="1116"/>
      <c r="SKM57" s="1116"/>
      <c r="SKN57" s="1116"/>
      <c r="SKO57" s="1116"/>
      <c r="SKP57" s="1116"/>
      <c r="SKQ57" s="1116"/>
      <c r="SKR57" s="1116"/>
      <c r="SKS57" s="1116"/>
      <c r="SKT57" s="1116"/>
      <c r="SKU57" s="1116"/>
      <c r="SKV57" s="1116"/>
      <c r="SKW57" s="1116"/>
      <c r="SKX57" s="1116"/>
      <c r="SKY57" s="1116"/>
      <c r="SKZ57" s="1116"/>
      <c r="SLA57" s="1116"/>
      <c r="SLB57" s="1116"/>
      <c r="SLC57" s="1116"/>
      <c r="SLD57" s="1116"/>
      <c r="SLE57" s="1116"/>
      <c r="SLF57" s="1116"/>
      <c r="SLG57" s="1116"/>
      <c r="SLH57" s="1116"/>
      <c r="SLI57" s="1116"/>
      <c r="SLJ57" s="1116"/>
      <c r="SLK57" s="1116"/>
      <c r="SLL57" s="1116"/>
      <c r="SLM57" s="1116"/>
      <c r="SLN57" s="1116"/>
      <c r="SLO57" s="1116"/>
      <c r="SLP57" s="1116"/>
      <c r="SLQ57" s="1116"/>
      <c r="SLR57" s="1116"/>
      <c r="SLS57" s="1116"/>
      <c r="SLT57" s="1116"/>
      <c r="SLU57" s="1116"/>
      <c r="SLV57" s="1116"/>
      <c r="SLW57" s="1116"/>
      <c r="SLX57" s="1116"/>
      <c r="SLY57" s="1116"/>
      <c r="SLZ57" s="1116"/>
      <c r="SMA57" s="1116"/>
      <c r="SMB57" s="1116"/>
      <c r="SMC57" s="1116"/>
      <c r="SMD57" s="1116"/>
      <c r="SME57" s="1116"/>
      <c r="SMF57" s="1116"/>
      <c r="SMG57" s="1116"/>
      <c r="SMH57" s="1116"/>
      <c r="SMI57" s="1116"/>
      <c r="SMJ57" s="1116"/>
      <c r="SMK57" s="1116"/>
      <c r="SML57" s="1116"/>
      <c r="SMM57" s="1116"/>
      <c r="SMN57" s="1116"/>
      <c r="SMO57" s="1116"/>
      <c r="SMP57" s="1116"/>
      <c r="SMQ57" s="1116"/>
      <c r="SMR57" s="1116"/>
      <c r="SMS57" s="1116"/>
      <c r="SMT57" s="1116"/>
      <c r="SMU57" s="1116"/>
      <c r="SMV57" s="1116"/>
      <c r="SMW57" s="1116"/>
      <c r="SMX57" s="1116"/>
      <c r="SMY57" s="1116"/>
      <c r="SMZ57" s="1116"/>
      <c r="SNA57" s="1116"/>
      <c r="SNB57" s="1116"/>
      <c r="SNC57" s="1116"/>
      <c r="SND57" s="1116"/>
      <c r="SNE57" s="1116"/>
      <c r="SNF57" s="1116"/>
      <c r="SNG57" s="1116"/>
      <c r="SNH57" s="1116"/>
      <c r="SNI57" s="1116"/>
      <c r="SNJ57" s="1116"/>
      <c r="SNK57" s="1116"/>
      <c r="SNL57" s="1116"/>
      <c r="SNM57" s="1116"/>
      <c r="SNN57" s="1116"/>
      <c r="SNO57" s="1116"/>
      <c r="SNP57" s="1116"/>
      <c r="SNQ57" s="1116"/>
      <c r="SNR57" s="1116"/>
      <c r="SNS57" s="1116"/>
      <c r="SNT57" s="1116"/>
      <c r="SNU57" s="1116"/>
      <c r="SNV57" s="1116"/>
      <c r="SNW57" s="1116"/>
      <c r="SNX57" s="1116"/>
      <c r="SNY57" s="1116"/>
      <c r="SNZ57" s="1116"/>
      <c r="SOA57" s="1116"/>
      <c r="SOB57" s="1116"/>
      <c r="SOC57" s="1116"/>
      <c r="SOD57" s="1116"/>
      <c r="SOE57" s="1116"/>
      <c r="SOF57" s="1116"/>
      <c r="SOG57" s="1116"/>
      <c r="SOH57" s="1116"/>
      <c r="SOI57" s="1116"/>
      <c r="SOJ57" s="1116"/>
      <c r="SOK57" s="1116"/>
      <c r="SOL57" s="1116"/>
      <c r="SOM57" s="1116"/>
      <c r="SON57" s="1116"/>
      <c r="SOO57" s="1116"/>
      <c r="SOP57" s="1116"/>
      <c r="SOQ57" s="1116"/>
      <c r="SOR57" s="1116"/>
      <c r="SOS57" s="1116"/>
      <c r="SOT57" s="1116"/>
      <c r="SOU57" s="1116"/>
      <c r="SOV57" s="1116"/>
      <c r="SOW57" s="1116"/>
      <c r="SOX57" s="1116"/>
      <c r="SOY57" s="1116"/>
      <c r="SOZ57" s="1116"/>
      <c r="SPA57" s="1116"/>
      <c r="SPB57" s="1116"/>
      <c r="SPC57" s="1116"/>
      <c r="SPD57" s="1116"/>
      <c r="SPE57" s="1116"/>
      <c r="SPF57" s="1116"/>
      <c r="SPG57" s="1116"/>
      <c r="SPH57" s="1116"/>
      <c r="SPI57" s="1116"/>
      <c r="SPJ57" s="1116"/>
      <c r="SPK57" s="1116"/>
      <c r="SPL57" s="1116"/>
      <c r="SPM57" s="1116"/>
      <c r="SPN57" s="1116"/>
      <c r="SPO57" s="1116"/>
      <c r="SPP57" s="1116"/>
      <c r="SPQ57" s="1116"/>
      <c r="SPR57" s="1116"/>
      <c r="SPS57" s="1116"/>
      <c r="SPT57" s="1116"/>
      <c r="SPU57" s="1116"/>
      <c r="SPV57" s="1116"/>
      <c r="SPW57" s="1116"/>
      <c r="SPX57" s="1116"/>
      <c r="SPY57" s="1116"/>
      <c r="SPZ57" s="1116"/>
      <c r="SQA57" s="1116"/>
      <c r="SQB57" s="1116"/>
      <c r="SQC57" s="1116"/>
      <c r="SQD57" s="1116"/>
      <c r="SQE57" s="1116"/>
      <c r="SQF57" s="1116"/>
      <c r="SQG57" s="1116"/>
      <c r="SQH57" s="1116"/>
      <c r="SQI57" s="1116"/>
      <c r="SQJ57" s="1116"/>
      <c r="SQK57" s="1116"/>
      <c r="SQL57" s="1116"/>
      <c r="SQM57" s="1116"/>
      <c r="SQN57" s="1116"/>
      <c r="SQO57" s="1116"/>
      <c r="SQP57" s="1116"/>
      <c r="SQQ57" s="1116"/>
      <c r="SQR57" s="1116"/>
      <c r="SQS57" s="1116"/>
      <c r="SQT57" s="1116"/>
      <c r="SQU57" s="1116"/>
      <c r="SQV57" s="1116"/>
      <c r="SQW57" s="1116"/>
      <c r="SQX57" s="1116"/>
      <c r="SQY57" s="1116"/>
      <c r="SQZ57" s="1116"/>
      <c r="SRA57" s="1116"/>
      <c r="SRB57" s="1116"/>
      <c r="SRC57" s="1116"/>
      <c r="SRD57" s="1116"/>
      <c r="SRE57" s="1116"/>
      <c r="SRF57" s="1116"/>
      <c r="SRG57" s="1116"/>
      <c r="SRH57" s="1116"/>
      <c r="SRI57" s="1116"/>
      <c r="SRJ57" s="1116"/>
      <c r="SRK57" s="1116"/>
      <c r="SRL57" s="1116"/>
      <c r="SRM57" s="1116"/>
      <c r="SRN57" s="1116"/>
      <c r="SRO57" s="1116"/>
      <c r="SRP57" s="1116"/>
      <c r="SRQ57" s="1116"/>
      <c r="SRR57" s="1116"/>
      <c r="SRS57" s="1116"/>
      <c r="SRT57" s="1116"/>
      <c r="SRU57" s="1116"/>
      <c r="SRV57" s="1116"/>
      <c r="SRW57" s="1116"/>
      <c r="SRX57" s="1116"/>
      <c r="SRY57" s="1116"/>
      <c r="SRZ57" s="1116"/>
      <c r="SSA57" s="1116"/>
      <c r="SSB57" s="1116"/>
      <c r="SSC57" s="1116"/>
      <c r="SSD57" s="1116"/>
      <c r="SSE57" s="1116"/>
      <c r="SSF57" s="1116"/>
      <c r="SSG57" s="1116"/>
      <c r="SSH57" s="1116"/>
      <c r="SSI57" s="1116"/>
      <c r="SSJ57" s="1116"/>
      <c r="SSK57" s="1116"/>
      <c r="SSL57" s="1116"/>
      <c r="SSM57" s="1116"/>
      <c r="SSN57" s="1116"/>
      <c r="SSO57" s="1116"/>
      <c r="SSP57" s="1116"/>
      <c r="SSQ57" s="1116"/>
      <c r="SSR57" s="1116"/>
      <c r="SSS57" s="1116"/>
      <c r="SST57" s="1116"/>
      <c r="SSU57" s="1116"/>
      <c r="SSV57" s="1116"/>
      <c r="SSW57" s="1116"/>
      <c r="SSX57" s="1116"/>
      <c r="SSY57" s="1116"/>
      <c r="SSZ57" s="1116"/>
      <c r="STA57" s="1116"/>
      <c r="STB57" s="1116"/>
      <c r="STC57" s="1116"/>
      <c r="STD57" s="1116"/>
      <c r="STE57" s="1116"/>
      <c r="STF57" s="1116"/>
      <c r="STG57" s="1116"/>
      <c r="STH57" s="1116"/>
      <c r="STI57" s="1116"/>
      <c r="STJ57" s="1116"/>
      <c r="STK57" s="1116"/>
      <c r="STL57" s="1116"/>
      <c r="STM57" s="1116"/>
      <c r="STN57" s="1116"/>
      <c r="STO57" s="1116"/>
      <c r="STP57" s="1116"/>
      <c r="STQ57" s="1116"/>
      <c r="STR57" s="1116"/>
      <c r="STS57" s="1116"/>
      <c r="STT57" s="1116"/>
      <c r="STU57" s="1116"/>
      <c r="STV57" s="1116"/>
      <c r="STW57" s="1116"/>
      <c r="STX57" s="1116"/>
      <c r="STY57" s="1116"/>
      <c r="STZ57" s="1116"/>
      <c r="SUA57" s="1116"/>
      <c r="SUB57" s="1116"/>
      <c r="SUC57" s="1116"/>
      <c r="SUD57" s="1116"/>
      <c r="SUE57" s="1116"/>
      <c r="SUF57" s="1116"/>
      <c r="SUG57" s="1116"/>
      <c r="SUH57" s="1116"/>
      <c r="SUI57" s="1116"/>
      <c r="SUJ57" s="1116"/>
      <c r="SUK57" s="1116"/>
      <c r="SUL57" s="1116"/>
      <c r="SUM57" s="1116"/>
      <c r="SUN57" s="1116"/>
      <c r="SUO57" s="1116"/>
      <c r="SUP57" s="1116"/>
      <c r="SUQ57" s="1116"/>
      <c r="SUR57" s="1116"/>
      <c r="SUS57" s="1116"/>
      <c r="SUT57" s="1116"/>
      <c r="SUU57" s="1116"/>
      <c r="SUV57" s="1116"/>
      <c r="SUW57" s="1116"/>
      <c r="SUX57" s="1116"/>
      <c r="SUY57" s="1116"/>
      <c r="SUZ57" s="1116"/>
      <c r="SVA57" s="1116"/>
      <c r="SVB57" s="1116"/>
      <c r="SVC57" s="1116"/>
      <c r="SVD57" s="1116"/>
      <c r="SVE57" s="1116"/>
      <c r="SVF57" s="1116"/>
      <c r="SVG57" s="1116"/>
      <c r="SVH57" s="1116"/>
      <c r="SVI57" s="1116"/>
      <c r="SVJ57" s="1116"/>
      <c r="SVK57" s="1116"/>
      <c r="SVL57" s="1116"/>
      <c r="SVM57" s="1116"/>
      <c r="SVN57" s="1116"/>
      <c r="SVO57" s="1116"/>
      <c r="SVP57" s="1116"/>
      <c r="SVQ57" s="1116"/>
      <c r="SVR57" s="1116"/>
      <c r="SVS57" s="1116"/>
      <c r="SVT57" s="1116"/>
      <c r="SVU57" s="1116"/>
      <c r="SVV57" s="1116"/>
      <c r="SVW57" s="1116"/>
      <c r="SVX57" s="1116"/>
      <c r="SVY57" s="1116"/>
      <c r="SVZ57" s="1116"/>
      <c r="SWA57" s="1116"/>
      <c r="SWB57" s="1116"/>
      <c r="SWC57" s="1116"/>
      <c r="SWD57" s="1116"/>
      <c r="SWE57" s="1116"/>
      <c r="SWF57" s="1116"/>
      <c r="SWG57" s="1116"/>
      <c r="SWH57" s="1116"/>
      <c r="SWI57" s="1116"/>
      <c r="SWJ57" s="1116"/>
      <c r="SWK57" s="1116"/>
      <c r="SWL57" s="1116"/>
      <c r="SWM57" s="1116"/>
      <c r="SWN57" s="1116"/>
      <c r="SWO57" s="1116"/>
      <c r="SWP57" s="1116"/>
      <c r="SWQ57" s="1116"/>
      <c r="SWR57" s="1116"/>
      <c r="SWS57" s="1116"/>
      <c r="SWT57" s="1116"/>
      <c r="SWU57" s="1116"/>
      <c r="SWV57" s="1116"/>
      <c r="SWW57" s="1116"/>
      <c r="SWX57" s="1116"/>
      <c r="SWY57" s="1116"/>
      <c r="SWZ57" s="1116"/>
      <c r="SXA57" s="1116"/>
      <c r="SXB57" s="1116"/>
      <c r="SXC57" s="1116"/>
      <c r="SXD57" s="1116"/>
      <c r="SXE57" s="1116"/>
      <c r="SXF57" s="1116"/>
      <c r="SXG57" s="1116"/>
      <c r="SXH57" s="1116"/>
      <c r="SXI57" s="1116"/>
      <c r="SXJ57" s="1116"/>
      <c r="SXK57" s="1116"/>
      <c r="SXL57" s="1116"/>
      <c r="SXM57" s="1116"/>
      <c r="SXN57" s="1116"/>
      <c r="SXO57" s="1116"/>
      <c r="SXP57" s="1116"/>
      <c r="SXQ57" s="1116"/>
      <c r="SXR57" s="1116"/>
      <c r="SXS57" s="1116"/>
      <c r="SXT57" s="1116"/>
      <c r="SXU57" s="1116"/>
      <c r="SXV57" s="1116"/>
      <c r="SXW57" s="1116"/>
      <c r="SXX57" s="1116"/>
      <c r="SXY57" s="1116"/>
      <c r="SXZ57" s="1116"/>
      <c r="SYA57" s="1116"/>
      <c r="SYB57" s="1116"/>
      <c r="SYC57" s="1116"/>
      <c r="SYD57" s="1116"/>
      <c r="SYE57" s="1116"/>
      <c r="SYF57" s="1116"/>
      <c r="SYG57" s="1116"/>
      <c r="SYH57" s="1116"/>
      <c r="SYI57" s="1116"/>
      <c r="SYJ57" s="1116"/>
      <c r="SYK57" s="1116"/>
      <c r="SYL57" s="1116"/>
      <c r="SYM57" s="1116"/>
      <c r="SYN57" s="1116"/>
      <c r="SYO57" s="1116"/>
      <c r="SYP57" s="1116"/>
      <c r="SYQ57" s="1116"/>
      <c r="SYR57" s="1116"/>
      <c r="SYS57" s="1116"/>
      <c r="SYT57" s="1116"/>
      <c r="SYU57" s="1116"/>
      <c r="SYV57" s="1116"/>
      <c r="SYW57" s="1116"/>
      <c r="SYX57" s="1116"/>
      <c r="SYY57" s="1116"/>
      <c r="SYZ57" s="1116"/>
      <c r="SZA57" s="1116"/>
      <c r="SZB57" s="1116"/>
      <c r="SZC57" s="1116"/>
      <c r="SZD57" s="1116"/>
      <c r="SZE57" s="1116"/>
      <c r="SZF57" s="1116"/>
      <c r="SZG57" s="1116"/>
      <c r="SZH57" s="1116"/>
      <c r="SZI57" s="1116"/>
      <c r="SZJ57" s="1116"/>
      <c r="SZK57" s="1116"/>
      <c r="SZL57" s="1116"/>
      <c r="SZM57" s="1116"/>
      <c r="SZN57" s="1116"/>
      <c r="SZO57" s="1116"/>
      <c r="SZP57" s="1116"/>
      <c r="SZQ57" s="1116"/>
      <c r="SZR57" s="1116"/>
      <c r="SZS57" s="1116"/>
      <c r="SZT57" s="1116"/>
      <c r="SZU57" s="1116"/>
      <c r="SZV57" s="1116"/>
      <c r="SZW57" s="1116"/>
      <c r="SZX57" s="1116"/>
      <c r="SZY57" s="1116"/>
      <c r="SZZ57" s="1116"/>
      <c r="TAA57" s="1116"/>
      <c r="TAB57" s="1116"/>
      <c r="TAC57" s="1116"/>
      <c r="TAD57" s="1116"/>
      <c r="TAE57" s="1116"/>
      <c r="TAF57" s="1116"/>
      <c r="TAG57" s="1116"/>
      <c r="TAH57" s="1116"/>
      <c r="TAI57" s="1116"/>
      <c r="TAJ57" s="1116"/>
      <c r="TAK57" s="1116"/>
      <c r="TAL57" s="1116"/>
      <c r="TAM57" s="1116"/>
      <c r="TAN57" s="1116"/>
      <c r="TAO57" s="1116"/>
      <c r="TAP57" s="1116"/>
      <c r="TAQ57" s="1116"/>
      <c r="TAR57" s="1116"/>
      <c r="TAS57" s="1116"/>
      <c r="TAT57" s="1116"/>
      <c r="TAU57" s="1116"/>
      <c r="TAV57" s="1116"/>
      <c r="TAW57" s="1116"/>
      <c r="TAX57" s="1116"/>
      <c r="TAY57" s="1116"/>
      <c r="TAZ57" s="1116"/>
      <c r="TBA57" s="1116"/>
      <c r="TBB57" s="1116"/>
      <c r="TBC57" s="1116"/>
      <c r="TBD57" s="1116"/>
      <c r="TBE57" s="1116"/>
      <c r="TBF57" s="1116"/>
      <c r="TBG57" s="1116"/>
      <c r="TBH57" s="1116"/>
      <c r="TBI57" s="1116"/>
      <c r="TBJ57" s="1116"/>
      <c r="TBK57" s="1116"/>
      <c r="TBL57" s="1116"/>
      <c r="TBM57" s="1116"/>
      <c r="TBN57" s="1116"/>
      <c r="TBO57" s="1116"/>
      <c r="TBP57" s="1116"/>
      <c r="TBQ57" s="1116"/>
      <c r="TBR57" s="1116"/>
      <c r="TBS57" s="1116"/>
      <c r="TBT57" s="1116"/>
      <c r="TBU57" s="1116"/>
      <c r="TBV57" s="1116"/>
      <c r="TBW57" s="1116"/>
      <c r="TBX57" s="1116"/>
      <c r="TBY57" s="1116"/>
      <c r="TBZ57" s="1116"/>
      <c r="TCA57" s="1116"/>
      <c r="TCB57" s="1116"/>
      <c r="TCC57" s="1116"/>
      <c r="TCD57" s="1116"/>
      <c r="TCE57" s="1116"/>
      <c r="TCF57" s="1116"/>
      <c r="TCG57" s="1116"/>
      <c r="TCH57" s="1116"/>
      <c r="TCI57" s="1116"/>
      <c r="TCJ57" s="1116"/>
      <c r="TCK57" s="1116"/>
      <c r="TCL57" s="1116"/>
      <c r="TCM57" s="1116"/>
      <c r="TCN57" s="1116"/>
      <c r="TCO57" s="1116"/>
      <c r="TCP57" s="1116"/>
      <c r="TCQ57" s="1116"/>
      <c r="TCR57" s="1116"/>
      <c r="TCS57" s="1116"/>
      <c r="TCT57" s="1116"/>
      <c r="TCU57" s="1116"/>
      <c r="TCV57" s="1116"/>
      <c r="TCW57" s="1116"/>
      <c r="TCX57" s="1116"/>
      <c r="TCY57" s="1116"/>
      <c r="TCZ57" s="1116"/>
      <c r="TDA57" s="1116"/>
      <c r="TDB57" s="1116"/>
      <c r="TDC57" s="1116"/>
      <c r="TDD57" s="1116"/>
      <c r="TDE57" s="1116"/>
      <c r="TDF57" s="1116"/>
      <c r="TDG57" s="1116"/>
      <c r="TDH57" s="1116"/>
      <c r="TDI57" s="1116"/>
      <c r="TDJ57" s="1116"/>
      <c r="TDK57" s="1116"/>
      <c r="TDL57" s="1116"/>
      <c r="TDM57" s="1116"/>
      <c r="TDN57" s="1116"/>
      <c r="TDO57" s="1116"/>
      <c r="TDP57" s="1116"/>
      <c r="TDQ57" s="1116"/>
      <c r="TDR57" s="1116"/>
      <c r="TDS57" s="1116"/>
      <c r="TDT57" s="1116"/>
      <c r="TDU57" s="1116"/>
      <c r="TDV57" s="1116"/>
      <c r="TDW57" s="1116"/>
      <c r="TDX57" s="1116"/>
      <c r="TDY57" s="1116"/>
      <c r="TDZ57" s="1116"/>
      <c r="TEA57" s="1116"/>
      <c r="TEB57" s="1116"/>
      <c r="TEC57" s="1116"/>
      <c r="TED57" s="1116"/>
      <c r="TEE57" s="1116"/>
      <c r="TEF57" s="1116"/>
      <c r="TEG57" s="1116"/>
      <c r="TEH57" s="1116"/>
      <c r="TEI57" s="1116"/>
      <c r="TEJ57" s="1116"/>
      <c r="TEK57" s="1116"/>
      <c r="TEL57" s="1116"/>
      <c r="TEM57" s="1116"/>
      <c r="TEN57" s="1116"/>
      <c r="TEO57" s="1116"/>
      <c r="TEP57" s="1116"/>
      <c r="TEQ57" s="1116"/>
      <c r="TER57" s="1116"/>
      <c r="TES57" s="1116"/>
      <c r="TET57" s="1116"/>
      <c r="TEU57" s="1116"/>
      <c r="TEV57" s="1116"/>
      <c r="TEW57" s="1116"/>
      <c r="TEX57" s="1116"/>
      <c r="TEY57" s="1116"/>
      <c r="TEZ57" s="1116"/>
      <c r="TFA57" s="1116"/>
      <c r="TFB57" s="1116"/>
      <c r="TFC57" s="1116"/>
      <c r="TFD57" s="1116"/>
      <c r="TFE57" s="1116"/>
      <c r="TFF57" s="1116"/>
      <c r="TFG57" s="1116"/>
      <c r="TFH57" s="1116"/>
      <c r="TFI57" s="1116"/>
      <c r="TFJ57" s="1116"/>
      <c r="TFK57" s="1116"/>
      <c r="TFL57" s="1116"/>
      <c r="TFM57" s="1116"/>
      <c r="TFN57" s="1116"/>
      <c r="TFO57" s="1116"/>
      <c r="TFP57" s="1116"/>
      <c r="TFQ57" s="1116"/>
      <c r="TFR57" s="1116"/>
      <c r="TFS57" s="1116"/>
      <c r="TFT57" s="1116"/>
      <c r="TFU57" s="1116"/>
      <c r="TFV57" s="1116"/>
      <c r="TFW57" s="1116"/>
      <c r="TFX57" s="1116"/>
      <c r="TFY57" s="1116"/>
      <c r="TFZ57" s="1116"/>
      <c r="TGA57" s="1116"/>
      <c r="TGB57" s="1116"/>
      <c r="TGC57" s="1116"/>
      <c r="TGD57" s="1116"/>
      <c r="TGE57" s="1116"/>
      <c r="TGF57" s="1116"/>
      <c r="TGG57" s="1116"/>
      <c r="TGH57" s="1116"/>
      <c r="TGI57" s="1116"/>
      <c r="TGJ57" s="1116"/>
      <c r="TGK57" s="1116"/>
      <c r="TGL57" s="1116"/>
      <c r="TGM57" s="1116"/>
      <c r="TGN57" s="1116"/>
      <c r="TGO57" s="1116"/>
      <c r="TGP57" s="1116"/>
      <c r="TGQ57" s="1116"/>
      <c r="TGR57" s="1116"/>
      <c r="TGS57" s="1116"/>
      <c r="TGT57" s="1116"/>
      <c r="TGU57" s="1116"/>
      <c r="TGV57" s="1116"/>
      <c r="TGW57" s="1116"/>
      <c r="TGX57" s="1116"/>
      <c r="TGY57" s="1116"/>
      <c r="TGZ57" s="1116"/>
      <c r="THA57" s="1116"/>
      <c r="THB57" s="1116"/>
      <c r="THC57" s="1116"/>
      <c r="THD57" s="1116"/>
      <c r="THE57" s="1116"/>
      <c r="THF57" s="1116"/>
      <c r="THG57" s="1116"/>
      <c r="THH57" s="1116"/>
      <c r="THI57" s="1116"/>
      <c r="THJ57" s="1116"/>
      <c r="THK57" s="1116"/>
      <c r="THL57" s="1116"/>
      <c r="THM57" s="1116"/>
      <c r="THN57" s="1116"/>
      <c r="THO57" s="1116"/>
      <c r="THP57" s="1116"/>
      <c r="THQ57" s="1116"/>
      <c r="THR57" s="1116"/>
      <c r="THS57" s="1116"/>
      <c r="THT57" s="1116"/>
      <c r="THU57" s="1116"/>
      <c r="THV57" s="1116"/>
      <c r="THW57" s="1116"/>
      <c r="THX57" s="1116"/>
      <c r="THY57" s="1116"/>
      <c r="THZ57" s="1116"/>
      <c r="TIA57" s="1116"/>
      <c r="TIB57" s="1116"/>
      <c r="TIC57" s="1116"/>
      <c r="TID57" s="1116"/>
      <c r="TIE57" s="1116"/>
      <c r="TIF57" s="1116"/>
      <c r="TIG57" s="1116"/>
      <c r="TIH57" s="1116"/>
      <c r="TII57" s="1116"/>
      <c r="TIJ57" s="1116"/>
      <c r="TIK57" s="1116"/>
      <c r="TIL57" s="1116"/>
      <c r="TIM57" s="1116"/>
      <c r="TIN57" s="1116"/>
      <c r="TIO57" s="1116"/>
      <c r="TIP57" s="1116"/>
      <c r="TIQ57" s="1116"/>
      <c r="TIR57" s="1116"/>
      <c r="TIS57" s="1116"/>
      <c r="TIT57" s="1116"/>
      <c r="TIU57" s="1116"/>
      <c r="TIV57" s="1116"/>
      <c r="TIW57" s="1116"/>
      <c r="TIX57" s="1116"/>
      <c r="TIY57" s="1116"/>
      <c r="TIZ57" s="1116"/>
      <c r="TJA57" s="1116"/>
      <c r="TJB57" s="1116"/>
      <c r="TJC57" s="1116"/>
      <c r="TJD57" s="1116"/>
      <c r="TJE57" s="1116"/>
      <c r="TJF57" s="1116"/>
      <c r="TJG57" s="1116"/>
      <c r="TJH57" s="1116"/>
      <c r="TJI57" s="1116"/>
      <c r="TJJ57" s="1116"/>
      <c r="TJK57" s="1116"/>
      <c r="TJL57" s="1116"/>
      <c r="TJM57" s="1116"/>
      <c r="TJN57" s="1116"/>
      <c r="TJO57" s="1116"/>
      <c r="TJP57" s="1116"/>
      <c r="TJQ57" s="1116"/>
      <c r="TJR57" s="1116"/>
      <c r="TJS57" s="1116"/>
      <c r="TJT57" s="1116"/>
      <c r="TJU57" s="1116"/>
      <c r="TJV57" s="1116"/>
      <c r="TJW57" s="1116"/>
      <c r="TJX57" s="1116"/>
      <c r="TJY57" s="1116"/>
      <c r="TJZ57" s="1116"/>
      <c r="TKA57" s="1116"/>
      <c r="TKB57" s="1116"/>
      <c r="TKC57" s="1116"/>
      <c r="TKD57" s="1116"/>
      <c r="TKE57" s="1116"/>
      <c r="TKF57" s="1116"/>
      <c r="TKG57" s="1116"/>
      <c r="TKH57" s="1116"/>
      <c r="TKI57" s="1116"/>
      <c r="TKJ57" s="1116"/>
      <c r="TKK57" s="1116"/>
      <c r="TKL57" s="1116"/>
      <c r="TKM57" s="1116"/>
      <c r="TKN57" s="1116"/>
      <c r="TKO57" s="1116"/>
      <c r="TKP57" s="1116"/>
      <c r="TKQ57" s="1116"/>
      <c r="TKR57" s="1116"/>
      <c r="TKS57" s="1116"/>
      <c r="TKT57" s="1116"/>
      <c r="TKU57" s="1116"/>
      <c r="TKV57" s="1116"/>
      <c r="TKW57" s="1116"/>
      <c r="TKX57" s="1116"/>
      <c r="TKY57" s="1116"/>
      <c r="TKZ57" s="1116"/>
      <c r="TLA57" s="1116"/>
      <c r="TLB57" s="1116"/>
      <c r="TLC57" s="1116"/>
      <c r="TLD57" s="1116"/>
      <c r="TLE57" s="1116"/>
      <c r="TLF57" s="1116"/>
      <c r="TLG57" s="1116"/>
      <c r="TLH57" s="1116"/>
      <c r="TLI57" s="1116"/>
      <c r="TLJ57" s="1116"/>
      <c r="TLK57" s="1116"/>
      <c r="TLL57" s="1116"/>
      <c r="TLM57" s="1116"/>
      <c r="TLN57" s="1116"/>
      <c r="TLO57" s="1116"/>
      <c r="TLP57" s="1116"/>
      <c r="TLQ57" s="1116"/>
      <c r="TLR57" s="1116"/>
      <c r="TLS57" s="1116"/>
      <c r="TLT57" s="1116"/>
      <c r="TLU57" s="1116"/>
      <c r="TLV57" s="1116"/>
      <c r="TLW57" s="1116"/>
      <c r="TLX57" s="1116"/>
      <c r="TLY57" s="1116"/>
      <c r="TLZ57" s="1116"/>
      <c r="TMA57" s="1116"/>
      <c r="TMB57" s="1116"/>
      <c r="TMC57" s="1116"/>
      <c r="TMD57" s="1116"/>
      <c r="TME57" s="1116"/>
      <c r="TMF57" s="1116"/>
      <c r="TMG57" s="1116"/>
      <c r="TMH57" s="1116"/>
      <c r="TMI57" s="1116"/>
      <c r="TMJ57" s="1116"/>
      <c r="TMK57" s="1116"/>
      <c r="TML57" s="1116"/>
      <c r="TMM57" s="1116"/>
      <c r="TMN57" s="1116"/>
      <c r="TMO57" s="1116"/>
      <c r="TMP57" s="1116"/>
      <c r="TMQ57" s="1116"/>
      <c r="TMR57" s="1116"/>
      <c r="TMS57" s="1116"/>
      <c r="TMT57" s="1116"/>
      <c r="TMU57" s="1116"/>
      <c r="TMV57" s="1116"/>
      <c r="TMW57" s="1116"/>
      <c r="TMX57" s="1116"/>
      <c r="TMY57" s="1116"/>
      <c r="TMZ57" s="1116"/>
      <c r="TNA57" s="1116"/>
      <c r="TNB57" s="1116"/>
      <c r="TNC57" s="1116"/>
      <c r="TND57" s="1116"/>
      <c r="TNE57" s="1116"/>
      <c r="TNF57" s="1116"/>
      <c r="TNG57" s="1116"/>
      <c r="TNH57" s="1116"/>
      <c r="TNI57" s="1116"/>
      <c r="TNJ57" s="1116"/>
      <c r="TNK57" s="1116"/>
      <c r="TNL57" s="1116"/>
      <c r="TNM57" s="1116"/>
      <c r="TNN57" s="1116"/>
      <c r="TNO57" s="1116"/>
      <c r="TNP57" s="1116"/>
      <c r="TNQ57" s="1116"/>
      <c r="TNR57" s="1116"/>
      <c r="TNS57" s="1116"/>
      <c r="TNT57" s="1116"/>
      <c r="TNU57" s="1116"/>
      <c r="TNV57" s="1116"/>
      <c r="TNW57" s="1116"/>
      <c r="TNX57" s="1116"/>
      <c r="TNY57" s="1116"/>
      <c r="TNZ57" s="1116"/>
      <c r="TOA57" s="1116"/>
      <c r="TOB57" s="1116"/>
      <c r="TOC57" s="1116"/>
      <c r="TOD57" s="1116"/>
      <c r="TOE57" s="1116"/>
      <c r="TOF57" s="1116"/>
      <c r="TOG57" s="1116"/>
      <c r="TOH57" s="1116"/>
      <c r="TOI57" s="1116"/>
      <c r="TOJ57" s="1116"/>
      <c r="TOK57" s="1116"/>
      <c r="TOL57" s="1116"/>
      <c r="TOM57" s="1116"/>
      <c r="TON57" s="1116"/>
      <c r="TOO57" s="1116"/>
      <c r="TOP57" s="1116"/>
      <c r="TOQ57" s="1116"/>
      <c r="TOR57" s="1116"/>
      <c r="TOS57" s="1116"/>
      <c r="TOT57" s="1116"/>
      <c r="TOU57" s="1116"/>
      <c r="TOV57" s="1116"/>
      <c r="TOW57" s="1116"/>
      <c r="TOX57" s="1116"/>
      <c r="TOY57" s="1116"/>
      <c r="TOZ57" s="1116"/>
      <c r="TPA57" s="1116"/>
      <c r="TPB57" s="1116"/>
      <c r="TPC57" s="1116"/>
      <c r="TPD57" s="1116"/>
      <c r="TPE57" s="1116"/>
      <c r="TPF57" s="1116"/>
      <c r="TPG57" s="1116"/>
      <c r="TPH57" s="1116"/>
      <c r="TPI57" s="1116"/>
      <c r="TPJ57" s="1116"/>
      <c r="TPK57" s="1116"/>
      <c r="TPL57" s="1116"/>
      <c r="TPM57" s="1116"/>
      <c r="TPN57" s="1116"/>
      <c r="TPO57" s="1116"/>
      <c r="TPP57" s="1116"/>
      <c r="TPQ57" s="1116"/>
      <c r="TPR57" s="1116"/>
      <c r="TPS57" s="1116"/>
      <c r="TPT57" s="1116"/>
      <c r="TPU57" s="1116"/>
      <c r="TPV57" s="1116"/>
      <c r="TPW57" s="1116"/>
      <c r="TPX57" s="1116"/>
      <c r="TPY57" s="1116"/>
      <c r="TPZ57" s="1116"/>
      <c r="TQA57" s="1116"/>
      <c r="TQB57" s="1116"/>
      <c r="TQC57" s="1116"/>
      <c r="TQD57" s="1116"/>
      <c r="TQE57" s="1116"/>
      <c r="TQF57" s="1116"/>
      <c r="TQG57" s="1116"/>
      <c r="TQH57" s="1116"/>
      <c r="TQI57" s="1116"/>
      <c r="TQJ57" s="1116"/>
      <c r="TQK57" s="1116"/>
      <c r="TQL57" s="1116"/>
      <c r="TQM57" s="1116"/>
      <c r="TQN57" s="1116"/>
      <c r="TQO57" s="1116"/>
      <c r="TQP57" s="1116"/>
      <c r="TQQ57" s="1116"/>
      <c r="TQR57" s="1116"/>
      <c r="TQS57" s="1116"/>
      <c r="TQT57" s="1116"/>
      <c r="TQU57" s="1116"/>
      <c r="TQV57" s="1116"/>
      <c r="TQW57" s="1116"/>
      <c r="TQX57" s="1116"/>
      <c r="TQY57" s="1116"/>
      <c r="TQZ57" s="1116"/>
      <c r="TRA57" s="1116"/>
      <c r="TRB57" s="1116"/>
      <c r="TRC57" s="1116"/>
      <c r="TRD57" s="1116"/>
      <c r="TRE57" s="1116"/>
      <c r="TRF57" s="1116"/>
      <c r="TRG57" s="1116"/>
      <c r="TRH57" s="1116"/>
      <c r="TRI57" s="1116"/>
      <c r="TRJ57" s="1116"/>
      <c r="TRK57" s="1116"/>
      <c r="TRL57" s="1116"/>
      <c r="TRM57" s="1116"/>
      <c r="TRN57" s="1116"/>
      <c r="TRO57" s="1116"/>
      <c r="TRP57" s="1116"/>
      <c r="TRQ57" s="1116"/>
      <c r="TRR57" s="1116"/>
      <c r="TRS57" s="1116"/>
      <c r="TRT57" s="1116"/>
      <c r="TRU57" s="1116"/>
      <c r="TRV57" s="1116"/>
      <c r="TRW57" s="1116"/>
      <c r="TRX57" s="1116"/>
      <c r="TRY57" s="1116"/>
      <c r="TRZ57" s="1116"/>
      <c r="TSA57" s="1116"/>
      <c r="TSB57" s="1116"/>
      <c r="TSC57" s="1116"/>
      <c r="TSD57" s="1116"/>
      <c r="TSE57" s="1116"/>
      <c r="TSF57" s="1116"/>
      <c r="TSG57" s="1116"/>
      <c r="TSH57" s="1116"/>
      <c r="TSI57" s="1116"/>
      <c r="TSJ57" s="1116"/>
      <c r="TSK57" s="1116"/>
      <c r="TSL57" s="1116"/>
      <c r="TSM57" s="1116"/>
      <c r="TSN57" s="1116"/>
      <c r="TSO57" s="1116"/>
      <c r="TSP57" s="1116"/>
      <c r="TSQ57" s="1116"/>
      <c r="TSR57" s="1116"/>
      <c r="TSS57" s="1116"/>
      <c r="TST57" s="1116"/>
      <c r="TSU57" s="1116"/>
      <c r="TSV57" s="1116"/>
      <c r="TSW57" s="1116"/>
      <c r="TSX57" s="1116"/>
      <c r="TSY57" s="1116"/>
      <c r="TSZ57" s="1116"/>
      <c r="TTA57" s="1116"/>
      <c r="TTB57" s="1116"/>
      <c r="TTC57" s="1116"/>
      <c r="TTD57" s="1116"/>
      <c r="TTE57" s="1116"/>
      <c r="TTF57" s="1116"/>
      <c r="TTG57" s="1116"/>
      <c r="TTH57" s="1116"/>
      <c r="TTI57" s="1116"/>
      <c r="TTJ57" s="1116"/>
      <c r="TTK57" s="1116"/>
      <c r="TTL57" s="1116"/>
      <c r="TTM57" s="1116"/>
      <c r="TTN57" s="1116"/>
      <c r="TTO57" s="1116"/>
      <c r="TTP57" s="1116"/>
      <c r="TTQ57" s="1116"/>
      <c r="TTR57" s="1116"/>
      <c r="TTS57" s="1116"/>
      <c r="TTT57" s="1116"/>
      <c r="TTU57" s="1116"/>
      <c r="TTV57" s="1116"/>
      <c r="TTW57" s="1116"/>
      <c r="TTX57" s="1116"/>
      <c r="TTY57" s="1116"/>
      <c r="TTZ57" s="1116"/>
      <c r="TUA57" s="1116"/>
      <c r="TUB57" s="1116"/>
      <c r="TUC57" s="1116"/>
      <c r="TUD57" s="1116"/>
      <c r="TUE57" s="1116"/>
      <c r="TUF57" s="1116"/>
      <c r="TUG57" s="1116"/>
      <c r="TUH57" s="1116"/>
      <c r="TUI57" s="1116"/>
      <c r="TUJ57" s="1116"/>
      <c r="TUK57" s="1116"/>
      <c r="TUL57" s="1116"/>
      <c r="TUM57" s="1116"/>
      <c r="TUN57" s="1116"/>
      <c r="TUO57" s="1116"/>
      <c r="TUP57" s="1116"/>
      <c r="TUQ57" s="1116"/>
      <c r="TUR57" s="1116"/>
      <c r="TUS57" s="1116"/>
      <c r="TUT57" s="1116"/>
      <c r="TUU57" s="1116"/>
      <c r="TUV57" s="1116"/>
      <c r="TUW57" s="1116"/>
      <c r="TUX57" s="1116"/>
      <c r="TUY57" s="1116"/>
      <c r="TUZ57" s="1116"/>
      <c r="TVA57" s="1116"/>
      <c r="TVB57" s="1116"/>
      <c r="TVC57" s="1116"/>
      <c r="TVD57" s="1116"/>
      <c r="TVE57" s="1116"/>
      <c r="TVF57" s="1116"/>
      <c r="TVG57" s="1116"/>
      <c r="TVH57" s="1116"/>
      <c r="TVI57" s="1116"/>
      <c r="TVJ57" s="1116"/>
      <c r="TVK57" s="1116"/>
      <c r="TVL57" s="1116"/>
      <c r="TVM57" s="1116"/>
      <c r="TVN57" s="1116"/>
      <c r="TVO57" s="1116"/>
      <c r="TVP57" s="1116"/>
      <c r="TVQ57" s="1116"/>
      <c r="TVR57" s="1116"/>
      <c r="TVS57" s="1116"/>
      <c r="TVT57" s="1116"/>
      <c r="TVU57" s="1116"/>
      <c r="TVV57" s="1116"/>
      <c r="TVW57" s="1116"/>
      <c r="TVX57" s="1116"/>
      <c r="TVY57" s="1116"/>
      <c r="TVZ57" s="1116"/>
      <c r="TWA57" s="1116"/>
      <c r="TWB57" s="1116"/>
      <c r="TWC57" s="1116"/>
      <c r="TWD57" s="1116"/>
      <c r="TWE57" s="1116"/>
      <c r="TWF57" s="1116"/>
      <c r="TWG57" s="1116"/>
      <c r="TWH57" s="1116"/>
      <c r="TWI57" s="1116"/>
      <c r="TWJ57" s="1116"/>
      <c r="TWK57" s="1116"/>
      <c r="TWL57" s="1116"/>
      <c r="TWM57" s="1116"/>
      <c r="TWN57" s="1116"/>
      <c r="TWO57" s="1116"/>
      <c r="TWP57" s="1116"/>
      <c r="TWQ57" s="1116"/>
      <c r="TWR57" s="1116"/>
      <c r="TWS57" s="1116"/>
      <c r="TWT57" s="1116"/>
      <c r="TWU57" s="1116"/>
      <c r="TWV57" s="1116"/>
      <c r="TWW57" s="1116"/>
      <c r="TWX57" s="1116"/>
      <c r="TWY57" s="1116"/>
      <c r="TWZ57" s="1116"/>
      <c r="TXA57" s="1116"/>
      <c r="TXB57" s="1116"/>
      <c r="TXC57" s="1116"/>
      <c r="TXD57" s="1116"/>
      <c r="TXE57" s="1116"/>
      <c r="TXF57" s="1116"/>
      <c r="TXG57" s="1116"/>
      <c r="TXH57" s="1116"/>
      <c r="TXI57" s="1116"/>
      <c r="TXJ57" s="1116"/>
      <c r="TXK57" s="1116"/>
      <c r="TXL57" s="1116"/>
      <c r="TXM57" s="1116"/>
      <c r="TXN57" s="1116"/>
      <c r="TXO57" s="1116"/>
      <c r="TXP57" s="1116"/>
      <c r="TXQ57" s="1116"/>
      <c r="TXR57" s="1116"/>
      <c r="TXS57" s="1116"/>
      <c r="TXT57" s="1116"/>
      <c r="TXU57" s="1116"/>
      <c r="TXV57" s="1116"/>
      <c r="TXW57" s="1116"/>
      <c r="TXX57" s="1116"/>
      <c r="TXY57" s="1116"/>
      <c r="TXZ57" s="1116"/>
      <c r="TYA57" s="1116"/>
      <c r="TYB57" s="1116"/>
      <c r="TYC57" s="1116"/>
      <c r="TYD57" s="1116"/>
      <c r="TYE57" s="1116"/>
      <c r="TYF57" s="1116"/>
      <c r="TYG57" s="1116"/>
      <c r="TYH57" s="1116"/>
      <c r="TYI57" s="1116"/>
      <c r="TYJ57" s="1116"/>
      <c r="TYK57" s="1116"/>
      <c r="TYL57" s="1116"/>
      <c r="TYM57" s="1116"/>
      <c r="TYN57" s="1116"/>
      <c r="TYO57" s="1116"/>
      <c r="TYP57" s="1116"/>
      <c r="TYQ57" s="1116"/>
      <c r="TYR57" s="1116"/>
      <c r="TYS57" s="1116"/>
      <c r="TYT57" s="1116"/>
      <c r="TYU57" s="1116"/>
      <c r="TYV57" s="1116"/>
      <c r="TYW57" s="1116"/>
      <c r="TYX57" s="1116"/>
      <c r="TYY57" s="1116"/>
      <c r="TYZ57" s="1116"/>
      <c r="TZA57" s="1116"/>
      <c r="TZB57" s="1116"/>
      <c r="TZC57" s="1116"/>
      <c r="TZD57" s="1116"/>
      <c r="TZE57" s="1116"/>
      <c r="TZF57" s="1116"/>
      <c r="TZG57" s="1116"/>
      <c r="TZH57" s="1116"/>
      <c r="TZI57" s="1116"/>
      <c r="TZJ57" s="1116"/>
      <c r="TZK57" s="1116"/>
      <c r="TZL57" s="1116"/>
      <c r="TZM57" s="1116"/>
      <c r="TZN57" s="1116"/>
      <c r="TZO57" s="1116"/>
      <c r="TZP57" s="1116"/>
      <c r="TZQ57" s="1116"/>
      <c r="TZR57" s="1116"/>
      <c r="TZS57" s="1116"/>
      <c r="TZT57" s="1116"/>
      <c r="TZU57" s="1116"/>
      <c r="TZV57" s="1116"/>
      <c r="TZW57" s="1116"/>
      <c r="TZX57" s="1116"/>
      <c r="TZY57" s="1116"/>
      <c r="TZZ57" s="1116"/>
      <c r="UAA57" s="1116"/>
      <c r="UAB57" s="1116"/>
      <c r="UAC57" s="1116"/>
      <c r="UAD57" s="1116"/>
      <c r="UAE57" s="1116"/>
      <c r="UAF57" s="1116"/>
      <c r="UAG57" s="1116"/>
      <c r="UAH57" s="1116"/>
      <c r="UAI57" s="1116"/>
      <c r="UAJ57" s="1116"/>
      <c r="UAK57" s="1116"/>
      <c r="UAL57" s="1116"/>
      <c r="UAM57" s="1116"/>
      <c r="UAN57" s="1116"/>
      <c r="UAO57" s="1116"/>
      <c r="UAP57" s="1116"/>
      <c r="UAQ57" s="1116"/>
      <c r="UAR57" s="1116"/>
      <c r="UAS57" s="1116"/>
      <c r="UAT57" s="1116"/>
      <c r="UAU57" s="1116"/>
      <c r="UAV57" s="1116"/>
      <c r="UAW57" s="1116"/>
      <c r="UAX57" s="1116"/>
      <c r="UAY57" s="1116"/>
      <c r="UAZ57" s="1116"/>
      <c r="UBA57" s="1116"/>
      <c r="UBB57" s="1116"/>
      <c r="UBC57" s="1116"/>
      <c r="UBD57" s="1116"/>
      <c r="UBE57" s="1116"/>
      <c r="UBF57" s="1116"/>
      <c r="UBG57" s="1116"/>
      <c r="UBH57" s="1116"/>
      <c r="UBI57" s="1116"/>
      <c r="UBJ57" s="1116"/>
      <c r="UBK57" s="1116"/>
      <c r="UBL57" s="1116"/>
      <c r="UBM57" s="1116"/>
      <c r="UBN57" s="1116"/>
      <c r="UBO57" s="1116"/>
      <c r="UBP57" s="1116"/>
      <c r="UBQ57" s="1116"/>
      <c r="UBR57" s="1116"/>
      <c r="UBS57" s="1116"/>
      <c r="UBT57" s="1116"/>
      <c r="UBU57" s="1116"/>
      <c r="UBV57" s="1116"/>
      <c r="UBW57" s="1116"/>
      <c r="UBX57" s="1116"/>
      <c r="UBY57" s="1116"/>
      <c r="UBZ57" s="1116"/>
      <c r="UCA57" s="1116"/>
      <c r="UCB57" s="1116"/>
      <c r="UCC57" s="1116"/>
      <c r="UCD57" s="1116"/>
      <c r="UCE57" s="1116"/>
      <c r="UCF57" s="1116"/>
      <c r="UCG57" s="1116"/>
      <c r="UCH57" s="1116"/>
      <c r="UCI57" s="1116"/>
      <c r="UCJ57" s="1116"/>
      <c r="UCK57" s="1116"/>
      <c r="UCL57" s="1116"/>
      <c r="UCM57" s="1116"/>
      <c r="UCN57" s="1116"/>
      <c r="UCO57" s="1116"/>
      <c r="UCP57" s="1116"/>
      <c r="UCQ57" s="1116"/>
      <c r="UCR57" s="1116"/>
      <c r="UCS57" s="1116"/>
      <c r="UCT57" s="1116"/>
      <c r="UCU57" s="1116"/>
      <c r="UCV57" s="1116"/>
      <c r="UCW57" s="1116"/>
      <c r="UCX57" s="1116"/>
      <c r="UCY57" s="1116"/>
      <c r="UCZ57" s="1116"/>
      <c r="UDA57" s="1116"/>
      <c r="UDB57" s="1116"/>
      <c r="UDC57" s="1116"/>
      <c r="UDD57" s="1116"/>
      <c r="UDE57" s="1116"/>
      <c r="UDF57" s="1116"/>
      <c r="UDG57" s="1116"/>
      <c r="UDH57" s="1116"/>
      <c r="UDI57" s="1116"/>
      <c r="UDJ57" s="1116"/>
      <c r="UDK57" s="1116"/>
      <c r="UDL57" s="1116"/>
      <c r="UDM57" s="1116"/>
      <c r="UDN57" s="1116"/>
      <c r="UDO57" s="1116"/>
      <c r="UDP57" s="1116"/>
      <c r="UDQ57" s="1116"/>
      <c r="UDR57" s="1116"/>
      <c r="UDS57" s="1116"/>
      <c r="UDT57" s="1116"/>
      <c r="UDU57" s="1116"/>
      <c r="UDV57" s="1116"/>
      <c r="UDW57" s="1116"/>
      <c r="UDX57" s="1116"/>
      <c r="UDY57" s="1116"/>
      <c r="UDZ57" s="1116"/>
      <c r="UEA57" s="1116"/>
      <c r="UEB57" s="1116"/>
      <c r="UEC57" s="1116"/>
      <c r="UED57" s="1116"/>
      <c r="UEE57" s="1116"/>
      <c r="UEF57" s="1116"/>
      <c r="UEG57" s="1116"/>
      <c r="UEH57" s="1116"/>
      <c r="UEI57" s="1116"/>
      <c r="UEJ57" s="1116"/>
      <c r="UEK57" s="1116"/>
      <c r="UEL57" s="1116"/>
      <c r="UEM57" s="1116"/>
      <c r="UEN57" s="1116"/>
      <c r="UEO57" s="1116"/>
      <c r="UEP57" s="1116"/>
      <c r="UEQ57" s="1116"/>
      <c r="UER57" s="1116"/>
      <c r="UES57" s="1116"/>
      <c r="UET57" s="1116"/>
      <c r="UEU57" s="1116"/>
      <c r="UEV57" s="1116"/>
      <c r="UEW57" s="1116"/>
      <c r="UEX57" s="1116"/>
      <c r="UEY57" s="1116"/>
      <c r="UEZ57" s="1116"/>
      <c r="UFA57" s="1116"/>
      <c r="UFB57" s="1116"/>
      <c r="UFC57" s="1116"/>
      <c r="UFD57" s="1116"/>
      <c r="UFE57" s="1116"/>
      <c r="UFF57" s="1116"/>
      <c r="UFG57" s="1116"/>
      <c r="UFH57" s="1116"/>
      <c r="UFI57" s="1116"/>
      <c r="UFJ57" s="1116"/>
      <c r="UFK57" s="1116"/>
      <c r="UFL57" s="1116"/>
      <c r="UFM57" s="1116"/>
      <c r="UFN57" s="1116"/>
      <c r="UFO57" s="1116"/>
      <c r="UFP57" s="1116"/>
      <c r="UFQ57" s="1116"/>
      <c r="UFR57" s="1116"/>
      <c r="UFS57" s="1116"/>
      <c r="UFT57" s="1116"/>
      <c r="UFU57" s="1116"/>
      <c r="UFV57" s="1116"/>
      <c r="UFW57" s="1116"/>
      <c r="UFX57" s="1116"/>
      <c r="UFY57" s="1116"/>
      <c r="UFZ57" s="1116"/>
      <c r="UGA57" s="1116"/>
      <c r="UGB57" s="1116"/>
      <c r="UGC57" s="1116"/>
      <c r="UGD57" s="1116"/>
      <c r="UGE57" s="1116"/>
      <c r="UGF57" s="1116"/>
      <c r="UGG57" s="1116"/>
      <c r="UGH57" s="1116"/>
      <c r="UGI57" s="1116"/>
      <c r="UGJ57" s="1116"/>
      <c r="UGK57" s="1116"/>
      <c r="UGL57" s="1116"/>
      <c r="UGM57" s="1116"/>
      <c r="UGN57" s="1116"/>
      <c r="UGO57" s="1116"/>
      <c r="UGP57" s="1116"/>
      <c r="UGQ57" s="1116"/>
      <c r="UGR57" s="1116"/>
      <c r="UGS57" s="1116"/>
      <c r="UGT57" s="1116"/>
      <c r="UGU57" s="1116"/>
      <c r="UGV57" s="1116"/>
      <c r="UGW57" s="1116"/>
      <c r="UGX57" s="1116"/>
      <c r="UGY57" s="1116"/>
      <c r="UGZ57" s="1116"/>
      <c r="UHA57" s="1116"/>
      <c r="UHB57" s="1116"/>
      <c r="UHC57" s="1116"/>
      <c r="UHD57" s="1116"/>
      <c r="UHE57" s="1116"/>
      <c r="UHF57" s="1116"/>
      <c r="UHG57" s="1116"/>
      <c r="UHH57" s="1116"/>
      <c r="UHI57" s="1116"/>
      <c r="UHJ57" s="1116"/>
      <c r="UHK57" s="1116"/>
      <c r="UHL57" s="1116"/>
      <c r="UHM57" s="1116"/>
      <c r="UHN57" s="1116"/>
      <c r="UHO57" s="1116"/>
      <c r="UHP57" s="1116"/>
      <c r="UHQ57" s="1116"/>
      <c r="UHR57" s="1116"/>
      <c r="UHS57" s="1116"/>
      <c r="UHT57" s="1116"/>
      <c r="UHU57" s="1116"/>
      <c r="UHV57" s="1116"/>
      <c r="UHW57" s="1116"/>
      <c r="UHX57" s="1116"/>
      <c r="UHY57" s="1116"/>
      <c r="UHZ57" s="1116"/>
      <c r="UIA57" s="1116"/>
      <c r="UIB57" s="1116"/>
      <c r="UIC57" s="1116"/>
      <c r="UID57" s="1116"/>
      <c r="UIE57" s="1116"/>
      <c r="UIF57" s="1116"/>
      <c r="UIG57" s="1116"/>
      <c r="UIH57" s="1116"/>
      <c r="UII57" s="1116"/>
      <c r="UIJ57" s="1116"/>
      <c r="UIK57" s="1116"/>
      <c r="UIL57" s="1116"/>
      <c r="UIM57" s="1116"/>
      <c r="UIN57" s="1116"/>
      <c r="UIO57" s="1116"/>
      <c r="UIP57" s="1116"/>
      <c r="UIQ57" s="1116"/>
      <c r="UIR57" s="1116"/>
      <c r="UIS57" s="1116"/>
      <c r="UIT57" s="1116"/>
      <c r="UIU57" s="1116"/>
      <c r="UIV57" s="1116"/>
      <c r="UIW57" s="1116"/>
      <c r="UIX57" s="1116"/>
      <c r="UIY57" s="1116"/>
      <c r="UIZ57" s="1116"/>
      <c r="UJA57" s="1116"/>
      <c r="UJB57" s="1116"/>
      <c r="UJC57" s="1116"/>
      <c r="UJD57" s="1116"/>
      <c r="UJE57" s="1116"/>
      <c r="UJF57" s="1116"/>
      <c r="UJG57" s="1116"/>
      <c r="UJH57" s="1116"/>
      <c r="UJI57" s="1116"/>
      <c r="UJJ57" s="1116"/>
      <c r="UJK57" s="1116"/>
      <c r="UJL57" s="1116"/>
      <c r="UJM57" s="1116"/>
      <c r="UJN57" s="1116"/>
      <c r="UJO57" s="1116"/>
      <c r="UJP57" s="1116"/>
      <c r="UJQ57" s="1116"/>
      <c r="UJR57" s="1116"/>
      <c r="UJS57" s="1116"/>
      <c r="UJT57" s="1116"/>
      <c r="UJU57" s="1116"/>
      <c r="UJV57" s="1116"/>
      <c r="UJW57" s="1116"/>
      <c r="UJX57" s="1116"/>
      <c r="UJY57" s="1116"/>
      <c r="UJZ57" s="1116"/>
      <c r="UKA57" s="1116"/>
      <c r="UKB57" s="1116"/>
      <c r="UKC57" s="1116"/>
      <c r="UKD57" s="1116"/>
      <c r="UKE57" s="1116"/>
      <c r="UKF57" s="1116"/>
      <c r="UKG57" s="1116"/>
      <c r="UKH57" s="1116"/>
      <c r="UKI57" s="1116"/>
      <c r="UKJ57" s="1116"/>
      <c r="UKK57" s="1116"/>
      <c r="UKL57" s="1116"/>
      <c r="UKM57" s="1116"/>
      <c r="UKN57" s="1116"/>
      <c r="UKO57" s="1116"/>
      <c r="UKP57" s="1116"/>
      <c r="UKQ57" s="1116"/>
      <c r="UKR57" s="1116"/>
      <c r="UKS57" s="1116"/>
      <c r="UKT57" s="1116"/>
      <c r="UKU57" s="1116"/>
      <c r="UKV57" s="1116"/>
      <c r="UKW57" s="1116"/>
      <c r="UKX57" s="1116"/>
      <c r="UKY57" s="1116"/>
      <c r="UKZ57" s="1116"/>
      <c r="ULA57" s="1116"/>
      <c r="ULB57" s="1116"/>
      <c r="ULC57" s="1116"/>
      <c r="ULD57" s="1116"/>
      <c r="ULE57" s="1116"/>
      <c r="ULF57" s="1116"/>
      <c r="ULG57" s="1116"/>
      <c r="ULH57" s="1116"/>
      <c r="ULI57" s="1116"/>
      <c r="ULJ57" s="1116"/>
      <c r="ULK57" s="1116"/>
      <c r="ULL57" s="1116"/>
      <c r="ULM57" s="1116"/>
      <c r="ULN57" s="1116"/>
      <c r="ULO57" s="1116"/>
      <c r="ULP57" s="1116"/>
      <c r="ULQ57" s="1116"/>
      <c r="ULR57" s="1116"/>
      <c r="ULS57" s="1116"/>
      <c r="ULT57" s="1116"/>
      <c r="ULU57" s="1116"/>
      <c r="ULV57" s="1116"/>
      <c r="ULW57" s="1116"/>
      <c r="ULX57" s="1116"/>
      <c r="ULY57" s="1116"/>
      <c r="ULZ57" s="1116"/>
      <c r="UMA57" s="1116"/>
      <c r="UMB57" s="1116"/>
      <c r="UMC57" s="1116"/>
      <c r="UMD57" s="1116"/>
      <c r="UME57" s="1116"/>
      <c r="UMF57" s="1116"/>
      <c r="UMG57" s="1116"/>
      <c r="UMH57" s="1116"/>
      <c r="UMI57" s="1116"/>
      <c r="UMJ57" s="1116"/>
      <c r="UMK57" s="1116"/>
      <c r="UML57" s="1116"/>
      <c r="UMM57" s="1116"/>
      <c r="UMN57" s="1116"/>
      <c r="UMO57" s="1116"/>
      <c r="UMP57" s="1116"/>
      <c r="UMQ57" s="1116"/>
      <c r="UMR57" s="1116"/>
      <c r="UMS57" s="1116"/>
      <c r="UMT57" s="1116"/>
      <c r="UMU57" s="1116"/>
      <c r="UMV57" s="1116"/>
      <c r="UMW57" s="1116"/>
      <c r="UMX57" s="1116"/>
      <c r="UMY57" s="1116"/>
      <c r="UMZ57" s="1116"/>
      <c r="UNA57" s="1116"/>
      <c r="UNB57" s="1116"/>
      <c r="UNC57" s="1116"/>
      <c r="UND57" s="1116"/>
      <c r="UNE57" s="1116"/>
      <c r="UNF57" s="1116"/>
      <c r="UNG57" s="1116"/>
      <c r="UNH57" s="1116"/>
      <c r="UNI57" s="1116"/>
      <c r="UNJ57" s="1116"/>
      <c r="UNK57" s="1116"/>
      <c r="UNL57" s="1116"/>
      <c r="UNM57" s="1116"/>
      <c r="UNN57" s="1116"/>
      <c r="UNO57" s="1116"/>
      <c r="UNP57" s="1116"/>
      <c r="UNQ57" s="1116"/>
      <c r="UNR57" s="1116"/>
      <c r="UNS57" s="1116"/>
      <c r="UNT57" s="1116"/>
      <c r="UNU57" s="1116"/>
      <c r="UNV57" s="1116"/>
      <c r="UNW57" s="1116"/>
      <c r="UNX57" s="1116"/>
      <c r="UNY57" s="1116"/>
      <c r="UNZ57" s="1116"/>
      <c r="UOA57" s="1116"/>
      <c r="UOB57" s="1116"/>
      <c r="UOC57" s="1116"/>
      <c r="UOD57" s="1116"/>
      <c r="UOE57" s="1116"/>
      <c r="UOF57" s="1116"/>
      <c r="UOG57" s="1116"/>
      <c r="UOH57" s="1116"/>
      <c r="UOI57" s="1116"/>
      <c r="UOJ57" s="1116"/>
      <c r="UOK57" s="1116"/>
      <c r="UOL57" s="1116"/>
      <c r="UOM57" s="1116"/>
      <c r="UON57" s="1116"/>
      <c r="UOO57" s="1116"/>
      <c r="UOP57" s="1116"/>
      <c r="UOQ57" s="1116"/>
      <c r="UOR57" s="1116"/>
      <c r="UOS57" s="1116"/>
      <c r="UOT57" s="1116"/>
      <c r="UOU57" s="1116"/>
      <c r="UOV57" s="1116"/>
      <c r="UOW57" s="1116"/>
      <c r="UOX57" s="1116"/>
      <c r="UOY57" s="1116"/>
      <c r="UOZ57" s="1116"/>
      <c r="UPA57" s="1116"/>
      <c r="UPB57" s="1116"/>
      <c r="UPC57" s="1116"/>
      <c r="UPD57" s="1116"/>
      <c r="UPE57" s="1116"/>
      <c r="UPF57" s="1116"/>
      <c r="UPG57" s="1116"/>
      <c r="UPH57" s="1116"/>
      <c r="UPI57" s="1116"/>
      <c r="UPJ57" s="1116"/>
      <c r="UPK57" s="1116"/>
      <c r="UPL57" s="1116"/>
      <c r="UPM57" s="1116"/>
      <c r="UPN57" s="1116"/>
      <c r="UPO57" s="1116"/>
      <c r="UPP57" s="1116"/>
      <c r="UPQ57" s="1116"/>
      <c r="UPR57" s="1116"/>
      <c r="UPS57" s="1116"/>
      <c r="UPT57" s="1116"/>
      <c r="UPU57" s="1116"/>
      <c r="UPV57" s="1116"/>
      <c r="UPW57" s="1116"/>
      <c r="UPX57" s="1116"/>
      <c r="UPY57" s="1116"/>
      <c r="UPZ57" s="1116"/>
      <c r="UQA57" s="1116"/>
      <c r="UQB57" s="1116"/>
      <c r="UQC57" s="1116"/>
      <c r="UQD57" s="1116"/>
      <c r="UQE57" s="1116"/>
      <c r="UQF57" s="1116"/>
      <c r="UQG57" s="1116"/>
      <c r="UQH57" s="1116"/>
      <c r="UQI57" s="1116"/>
      <c r="UQJ57" s="1116"/>
      <c r="UQK57" s="1116"/>
      <c r="UQL57" s="1116"/>
      <c r="UQM57" s="1116"/>
      <c r="UQN57" s="1116"/>
      <c r="UQO57" s="1116"/>
      <c r="UQP57" s="1116"/>
      <c r="UQQ57" s="1116"/>
      <c r="UQR57" s="1116"/>
      <c r="UQS57" s="1116"/>
      <c r="UQT57" s="1116"/>
      <c r="UQU57" s="1116"/>
      <c r="UQV57" s="1116"/>
      <c r="UQW57" s="1116"/>
      <c r="UQX57" s="1116"/>
      <c r="UQY57" s="1116"/>
      <c r="UQZ57" s="1116"/>
      <c r="URA57" s="1116"/>
      <c r="URB57" s="1116"/>
      <c r="URC57" s="1116"/>
      <c r="URD57" s="1116"/>
      <c r="URE57" s="1116"/>
      <c r="URF57" s="1116"/>
      <c r="URG57" s="1116"/>
      <c r="URH57" s="1116"/>
      <c r="URI57" s="1116"/>
      <c r="URJ57" s="1116"/>
      <c r="URK57" s="1116"/>
      <c r="URL57" s="1116"/>
      <c r="URM57" s="1116"/>
      <c r="URN57" s="1116"/>
      <c r="URO57" s="1116"/>
      <c r="URP57" s="1116"/>
      <c r="URQ57" s="1116"/>
      <c r="URR57" s="1116"/>
      <c r="URS57" s="1116"/>
      <c r="URT57" s="1116"/>
      <c r="URU57" s="1116"/>
      <c r="URV57" s="1116"/>
      <c r="URW57" s="1116"/>
      <c r="URX57" s="1116"/>
      <c r="URY57" s="1116"/>
      <c r="URZ57" s="1116"/>
      <c r="USA57" s="1116"/>
      <c r="USB57" s="1116"/>
      <c r="USC57" s="1116"/>
      <c r="USD57" s="1116"/>
      <c r="USE57" s="1116"/>
      <c r="USF57" s="1116"/>
      <c r="USG57" s="1116"/>
      <c r="USH57" s="1116"/>
      <c r="USI57" s="1116"/>
      <c r="USJ57" s="1116"/>
      <c r="USK57" s="1116"/>
      <c r="USL57" s="1116"/>
      <c r="USM57" s="1116"/>
      <c r="USN57" s="1116"/>
      <c r="USO57" s="1116"/>
      <c r="USP57" s="1116"/>
      <c r="USQ57" s="1116"/>
      <c r="USR57" s="1116"/>
      <c r="USS57" s="1116"/>
      <c r="UST57" s="1116"/>
      <c r="USU57" s="1116"/>
      <c r="USV57" s="1116"/>
      <c r="USW57" s="1116"/>
      <c r="USX57" s="1116"/>
      <c r="USY57" s="1116"/>
      <c r="USZ57" s="1116"/>
      <c r="UTA57" s="1116"/>
      <c r="UTB57" s="1116"/>
      <c r="UTC57" s="1116"/>
      <c r="UTD57" s="1116"/>
      <c r="UTE57" s="1116"/>
      <c r="UTF57" s="1116"/>
      <c r="UTG57" s="1116"/>
      <c r="UTH57" s="1116"/>
      <c r="UTI57" s="1116"/>
      <c r="UTJ57" s="1116"/>
      <c r="UTK57" s="1116"/>
      <c r="UTL57" s="1116"/>
      <c r="UTM57" s="1116"/>
      <c r="UTN57" s="1116"/>
      <c r="UTO57" s="1116"/>
      <c r="UTP57" s="1116"/>
      <c r="UTQ57" s="1116"/>
      <c r="UTR57" s="1116"/>
      <c r="UTS57" s="1116"/>
      <c r="UTT57" s="1116"/>
      <c r="UTU57" s="1116"/>
      <c r="UTV57" s="1116"/>
      <c r="UTW57" s="1116"/>
      <c r="UTX57" s="1116"/>
      <c r="UTY57" s="1116"/>
      <c r="UTZ57" s="1116"/>
      <c r="UUA57" s="1116"/>
      <c r="UUB57" s="1116"/>
      <c r="UUC57" s="1116"/>
      <c r="UUD57" s="1116"/>
      <c r="UUE57" s="1116"/>
      <c r="UUF57" s="1116"/>
      <c r="UUG57" s="1116"/>
      <c r="UUH57" s="1116"/>
      <c r="UUI57" s="1116"/>
      <c r="UUJ57" s="1116"/>
      <c r="UUK57" s="1116"/>
      <c r="UUL57" s="1116"/>
      <c r="UUM57" s="1116"/>
      <c r="UUN57" s="1116"/>
      <c r="UUO57" s="1116"/>
      <c r="UUP57" s="1116"/>
      <c r="UUQ57" s="1116"/>
      <c r="UUR57" s="1116"/>
      <c r="UUS57" s="1116"/>
      <c r="UUT57" s="1116"/>
      <c r="UUU57" s="1116"/>
      <c r="UUV57" s="1116"/>
      <c r="UUW57" s="1116"/>
      <c r="UUX57" s="1116"/>
      <c r="UUY57" s="1116"/>
      <c r="UUZ57" s="1116"/>
      <c r="UVA57" s="1116"/>
      <c r="UVB57" s="1116"/>
      <c r="UVC57" s="1116"/>
      <c r="UVD57" s="1116"/>
      <c r="UVE57" s="1116"/>
      <c r="UVF57" s="1116"/>
      <c r="UVG57" s="1116"/>
      <c r="UVH57" s="1116"/>
      <c r="UVI57" s="1116"/>
      <c r="UVJ57" s="1116"/>
      <c r="UVK57" s="1116"/>
      <c r="UVL57" s="1116"/>
      <c r="UVM57" s="1116"/>
      <c r="UVN57" s="1116"/>
      <c r="UVO57" s="1116"/>
      <c r="UVP57" s="1116"/>
      <c r="UVQ57" s="1116"/>
      <c r="UVR57" s="1116"/>
      <c r="UVS57" s="1116"/>
      <c r="UVT57" s="1116"/>
      <c r="UVU57" s="1116"/>
      <c r="UVV57" s="1116"/>
      <c r="UVW57" s="1116"/>
      <c r="UVX57" s="1116"/>
      <c r="UVY57" s="1116"/>
      <c r="UVZ57" s="1116"/>
      <c r="UWA57" s="1116"/>
      <c r="UWB57" s="1116"/>
      <c r="UWC57" s="1116"/>
      <c r="UWD57" s="1116"/>
      <c r="UWE57" s="1116"/>
      <c r="UWF57" s="1116"/>
      <c r="UWG57" s="1116"/>
      <c r="UWH57" s="1116"/>
      <c r="UWI57" s="1116"/>
      <c r="UWJ57" s="1116"/>
      <c r="UWK57" s="1116"/>
      <c r="UWL57" s="1116"/>
      <c r="UWM57" s="1116"/>
      <c r="UWN57" s="1116"/>
      <c r="UWO57" s="1116"/>
      <c r="UWP57" s="1116"/>
      <c r="UWQ57" s="1116"/>
      <c r="UWR57" s="1116"/>
      <c r="UWS57" s="1116"/>
      <c r="UWT57" s="1116"/>
      <c r="UWU57" s="1116"/>
      <c r="UWV57" s="1116"/>
      <c r="UWW57" s="1116"/>
      <c r="UWX57" s="1116"/>
      <c r="UWY57" s="1116"/>
      <c r="UWZ57" s="1116"/>
      <c r="UXA57" s="1116"/>
      <c r="UXB57" s="1116"/>
      <c r="UXC57" s="1116"/>
      <c r="UXD57" s="1116"/>
      <c r="UXE57" s="1116"/>
      <c r="UXF57" s="1116"/>
      <c r="UXG57" s="1116"/>
      <c r="UXH57" s="1116"/>
      <c r="UXI57" s="1116"/>
      <c r="UXJ57" s="1116"/>
      <c r="UXK57" s="1116"/>
      <c r="UXL57" s="1116"/>
      <c r="UXM57" s="1116"/>
      <c r="UXN57" s="1116"/>
      <c r="UXO57" s="1116"/>
      <c r="UXP57" s="1116"/>
      <c r="UXQ57" s="1116"/>
      <c r="UXR57" s="1116"/>
      <c r="UXS57" s="1116"/>
      <c r="UXT57" s="1116"/>
      <c r="UXU57" s="1116"/>
      <c r="UXV57" s="1116"/>
      <c r="UXW57" s="1116"/>
      <c r="UXX57" s="1116"/>
      <c r="UXY57" s="1116"/>
      <c r="UXZ57" s="1116"/>
      <c r="UYA57" s="1116"/>
      <c r="UYB57" s="1116"/>
      <c r="UYC57" s="1116"/>
      <c r="UYD57" s="1116"/>
      <c r="UYE57" s="1116"/>
      <c r="UYF57" s="1116"/>
      <c r="UYG57" s="1116"/>
      <c r="UYH57" s="1116"/>
      <c r="UYI57" s="1116"/>
      <c r="UYJ57" s="1116"/>
      <c r="UYK57" s="1116"/>
      <c r="UYL57" s="1116"/>
      <c r="UYM57" s="1116"/>
      <c r="UYN57" s="1116"/>
      <c r="UYO57" s="1116"/>
      <c r="UYP57" s="1116"/>
      <c r="UYQ57" s="1116"/>
      <c r="UYR57" s="1116"/>
      <c r="UYS57" s="1116"/>
      <c r="UYT57" s="1116"/>
      <c r="UYU57" s="1116"/>
      <c r="UYV57" s="1116"/>
      <c r="UYW57" s="1116"/>
      <c r="UYX57" s="1116"/>
      <c r="UYY57" s="1116"/>
      <c r="UYZ57" s="1116"/>
      <c r="UZA57" s="1116"/>
      <c r="UZB57" s="1116"/>
      <c r="UZC57" s="1116"/>
      <c r="UZD57" s="1116"/>
      <c r="UZE57" s="1116"/>
      <c r="UZF57" s="1116"/>
      <c r="UZG57" s="1116"/>
      <c r="UZH57" s="1116"/>
      <c r="UZI57" s="1116"/>
      <c r="UZJ57" s="1116"/>
      <c r="UZK57" s="1116"/>
      <c r="UZL57" s="1116"/>
      <c r="UZM57" s="1116"/>
      <c r="UZN57" s="1116"/>
      <c r="UZO57" s="1116"/>
      <c r="UZP57" s="1116"/>
      <c r="UZQ57" s="1116"/>
      <c r="UZR57" s="1116"/>
      <c r="UZS57" s="1116"/>
      <c r="UZT57" s="1116"/>
      <c r="UZU57" s="1116"/>
      <c r="UZV57" s="1116"/>
      <c r="UZW57" s="1116"/>
      <c r="UZX57" s="1116"/>
      <c r="UZY57" s="1116"/>
      <c r="UZZ57" s="1116"/>
      <c r="VAA57" s="1116"/>
      <c r="VAB57" s="1116"/>
      <c r="VAC57" s="1116"/>
      <c r="VAD57" s="1116"/>
      <c r="VAE57" s="1116"/>
      <c r="VAF57" s="1116"/>
      <c r="VAG57" s="1116"/>
      <c r="VAH57" s="1116"/>
      <c r="VAI57" s="1116"/>
      <c r="VAJ57" s="1116"/>
      <c r="VAK57" s="1116"/>
      <c r="VAL57" s="1116"/>
      <c r="VAM57" s="1116"/>
      <c r="VAN57" s="1116"/>
      <c r="VAO57" s="1116"/>
      <c r="VAP57" s="1116"/>
      <c r="VAQ57" s="1116"/>
      <c r="VAR57" s="1116"/>
      <c r="VAS57" s="1116"/>
      <c r="VAT57" s="1116"/>
      <c r="VAU57" s="1116"/>
      <c r="VAV57" s="1116"/>
      <c r="VAW57" s="1116"/>
      <c r="VAX57" s="1116"/>
      <c r="VAY57" s="1116"/>
      <c r="VAZ57" s="1116"/>
      <c r="VBA57" s="1116"/>
      <c r="VBB57" s="1116"/>
      <c r="VBC57" s="1116"/>
      <c r="VBD57" s="1116"/>
      <c r="VBE57" s="1116"/>
      <c r="VBF57" s="1116"/>
      <c r="VBG57" s="1116"/>
      <c r="VBH57" s="1116"/>
      <c r="VBI57" s="1116"/>
      <c r="VBJ57" s="1116"/>
      <c r="VBK57" s="1116"/>
      <c r="VBL57" s="1116"/>
      <c r="VBM57" s="1116"/>
      <c r="VBN57" s="1116"/>
      <c r="VBO57" s="1116"/>
      <c r="VBP57" s="1116"/>
      <c r="VBQ57" s="1116"/>
      <c r="VBR57" s="1116"/>
      <c r="VBS57" s="1116"/>
      <c r="VBT57" s="1116"/>
      <c r="VBU57" s="1116"/>
      <c r="VBV57" s="1116"/>
      <c r="VBW57" s="1116"/>
      <c r="VBX57" s="1116"/>
      <c r="VBY57" s="1116"/>
      <c r="VBZ57" s="1116"/>
      <c r="VCA57" s="1116"/>
      <c r="VCB57" s="1116"/>
      <c r="VCC57" s="1116"/>
      <c r="VCD57" s="1116"/>
      <c r="VCE57" s="1116"/>
      <c r="VCF57" s="1116"/>
      <c r="VCG57" s="1116"/>
      <c r="VCH57" s="1116"/>
      <c r="VCI57" s="1116"/>
      <c r="VCJ57" s="1116"/>
      <c r="VCK57" s="1116"/>
      <c r="VCL57" s="1116"/>
      <c r="VCM57" s="1116"/>
      <c r="VCN57" s="1116"/>
      <c r="VCO57" s="1116"/>
      <c r="VCP57" s="1116"/>
      <c r="VCQ57" s="1116"/>
      <c r="VCR57" s="1116"/>
      <c r="VCS57" s="1116"/>
      <c r="VCT57" s="1116"/>
      <c r="VCU57" s="1116"/>
      <c r="VCV57" s="1116"/>
      <c r="VCW57" s="1116"/>
      <c r="VCX57" s="1116"/>
      <c r="VCY57" s="1116"/>
      <c r="VCZ57" s="1116"/>
      <c r="VDA57" s="1116"/>
      <c r="VDB57" s="1116"/>
      <c r="VDC57" s="1116"/>
      <c r="VDD57" s="1116"/>
      <c r="VDE57" s="1116"/>
      <c r="VDF57" s="1116"/>
      <c r="VDG57" s="1116"/>
      <c r="VDH57" s="1116"/>
      <c r="VDI57" s="1116"/>
      <c r="VDJ57" s="1116"/>
      <c r="VDK57" s="1116"/>
      <c r="VDL57" s="1116"/>
      <c r="VDM57" s="1116"/>
      <c r="VDN57" s="1116"/>
      <c r="VDO57" s="1116"/>
      <c r="VDP57" s="1116"/>
      <c r="VDQ57" s="1116"/>
      <c r="VDR57" s="1116"/>
      <c r="VDS57" s="1116"/>
      <c r="VDT57" s="1116"/>
      <c r="VDU57" s="1116"/>
      <c r="VDV57" s="1116"/>
      <c r="VDW57" s="1116"/>
      <c r="VDX57" s="1116"/>
      <c r="VDY57" s="1116"/>
      <c r="VDZ57" s="1116"/>
      <c r="VEA57" s="1116"/>
      <c r="VEB57" s="1116"/>
      <c r="VEC57" s="1116"/>
      <c r="VED57" s="1116"/>
      <c r="VEE57" s="1116"/>
      <c r="VEF57" s="1116"/>
      <c r="VEG57" s="1116"/>
      <c r="VEH57" s="1116"/>
      <c r="VEI57" s="1116"/>
      <c r="VEJ57" s="1116"/>
      <c r="VEK57" s="1116"/>
      <c r="VEL57" s="1116"/>
      <c r="VEM57" s="1116"/>
      <c r="VEN57" s="1116"/>
      <c r="VEO57" s="1116"/>
      <c r="VEP57" s="1116"/>
      <c r="VEQ57" s="1116"/>
      <c r="VER57" s="1116"/>
      <c r="VES57" s="1116"/>
      <c r="VET57" s="1116"/>
      <c r="VEU57" s="1116"/>
      <c r="VEV57" s="1116"/>
      <c r="VEW57" s="1116"/>
      <c r="VEX57" s="1116"/>
      <c r="VEY57" s="1116"/>
      <c r="VEZ57" s="1116"/>
      <c r="VFA57" s="1116"/>
      <c r="VFB57" s="1116"/>
      <c r="VFC57" s="1116"/>
      <c r="VFD57" s="1116"/>
      <c r="VFE57" s="1116"/>
      <c r="VFF57" s="1116"/>
      <c r="VFG57" s="1116"/>
      <c r="VFH57" s="1116"/>
      <c r="VFI57" s="1116"/>
      <c r="VFJ57" s="1116"/>
      <c r="VFK57" s="1116"/>
      <c r="VFL57" s="1116"/>
      <c r="VFM57" s="1116"/>
      <c r="VFN57" s="1116"/>
      <c r="VFO57" s="1116"/>
      <c r="VFP57" s="1116"/>
      <c r="VFQ57" s="1116"/>
      <c r="VFR57" s="1116"/>
      <c r="VFS57" s="1116"/>
      <c r="VFT57" s="1116"/>
      <c r="VFU57" s="1116"/>
      <c r="VFV57" s="1116"/>
      <c r="VFW57" s="1116"/>
      <c r="VFX57" s="1116"/>
      <c r="VFY57" s="1116"/>
      <c r="VFZ57" s="1116"/>
      <c r="VGA57" s="1116"/>
      <c r="VGB57" s="1116"/>
      <c r="VGC57" s="1116"/>
      <c r="VGD57" s="1116"/>
      <c r="VGE57" s="1116"/>
      <c r="VGF57" s="1116"/>
      <c r="VGG57" s="1116"/>
      <c r="VGH57" s="1116"/>
      <c r="VGI57" s="1116"/>
      <c r="VGJ57" s="1116"/>
      <c r="VGK57" s="1116"/>
      <c r="VGL57" s="1116"/>
      <c r="VGM57" s="1116"/>
      <c r="VGN57" s="1116"/>
      <c r="VGO57" s="1116"/>
      <c r="VGP57" s="1116"/>
      <c r="VGQ57" s="1116"/>
      <c r="VGR57" s="1116"/>
      <c r="VGS57" s="1116"/>
      <c r="VGT57" s="1116"/>
      <c r="VGU57" s="1116"/>
      <c r="VGV57" s="1116"/>
      <c r="VGW57" s="1116"/>
      <c r="VGX57" s="1116"/>
      <c r="VGY57" s="1116"/>
      <c r="VGZ57" s="1116"/>
      <c r="VHA57" s="1116"/>
      <c r="VHB57" s="1116"/>
      <c r="VHC57" s="1116"/>
      <c r="VHD57" s="1116"/>
      <c r="VHE57" s="1116"/>
      <c r="VHF57" s="1116"/>
      <c r="VHG57" s="1116"/>
      <c r="VHH57" s="1116"/>
      <c r="VHI57" s="1116"/>
      <c r="VHJ57" s="1116"/>
      <c r="VHK57" s="1116"/>
      <c r="VHL57" s="1116"/>
      <c r="VHM57" s="1116"/>
      <c r="VHN57" s="1116"/>
      <c r="VHO57" s="1116"/>
      <c r="VHP57" s="1116"/>
      <c r="VHQ57" s="1116"/>
      <c r="VHR57" s="1116"/>
      <c r="VHS57" s="1116"/>
      <c r="VHT57" s="1116"/>
      <c r="VHU57" s="1116"/>
      <c r="VHV57" s="1116"/>
      <c r="VHW57" s="1116"/>
      <c r="VHX57" s="1116"/>
      <c r="VHY57" s="1116"/>
      <c r="VHZ57" s="1116"/>
      <c r="VIA57" s="1116"/>
      <c r="VIB57" s="1116"/>
      <c r="VIC57" s="1116"/>
      <c r="VID57" s="1116"/>
      <c r="VIE57" s="1116"/>
      <c r="VIF57" s="1116"/>
      <c r="VIG57" s="1116"/>
      <c r="VIH57" s="1116"/>
      <c r="VII57" s="1116"/>
      <c r="VIJ57" s="1116"/>
      <c r="VIK57" s="1116"/>
      <c r="VIL57" s="1116"/>
      <c r="VIM57" s="1116"/>
      <c r="VIN57" s="1116"/>
      <c r="VIO57" s="1116"/>
      <c r="VIP57" s="1116"/>
      <c r="VIQ57" s="1116"/>
      <c r="VIR57" s="1116"/>
      <c r="VIS57" s="1116"/>
      <c r="VIT57" s="1116"/>
      <c r="VIU57" s="1116"/>
      <c r="VIV57" s="1116"/>
      <c r="VIW57" s="1116"/>
      <c r="VIX57" s="1116"/>
      <c r="VIY57" s="1116"/>
      <c r="VIZ57" s="1116"/>
      <c r="VJA57" s="1116"/>
      <c r="VJB57" s="1116"/>
      <c r="VJC57" s="1116"/>
      <c r="VJD57" s="1116"/>
      <c r="VJE57" s="1116"/>
      <c r="VJF57" s="1116"/>
      <c r="VJG57" s="1116"/>
      <c r="VJH57" s="1116"/>
      <c r="VJI57" s="1116"/>
      <c r="VJJ57" s="1116"/>
      <c r="VJK57" s="1116"/>
      <c r="VJL57" s="1116"/>
      <c r="VJM57" s="1116"/>
      <c r="VJN57" s="1116"/>
      <c r="VJO57" s="1116"/>
      <c r="VJP57" s="1116"/>
      <c r="VJQ57" s="1116"/>
      <c r="VJR57" s="1116"/>
      <c r="VJS57" s="1116"/>
      <c r="VJT57" s="1116"/>
      <c r="VJU57" s="1116"/>
      <c r="VJV57" s="1116"/>
      <c r="VJW57" s="1116"/>
      <c r="VJX57" s="1116"/>
      <c r="VJY57" s="1116"/>
      <c r="VJZ57" s="1116"/>
      <c r="VKA57" s="1116"/>
      <c r="VKB57" s="1116"/>
      <c r="VKC57" s="1116"/>
      <c r="VKD57" s="1116"/>
      <c r="VKE57" s="1116"/>
      <c r="VKF57" s="1116"/>
      <c r="VKG57" s="1116"/>
      <c r="VKH57" s="1116"/>
      <c r="VKI57" s="1116"/>
      <c r="VKJ57" s="1116"/>
      <c r="VKK57" s="1116"/>
      <c r="VKL57" s="1116"/>
      <c r="VKM57" s="1116"/>
      <c r="VKN57" s="1116"/>
      <c r="VKO57" s="1116"/>
      <c r="VKP57" s="1116"/>
      <c r="VKQ57" s="1116"/>
      <c r="VKR57" s="1116"/>
      <c r="VKS57" s="1116"/>
      <c r="VKT57" s="1116"/>
      <c r="VKU57" s="1116"/>
      <c r="VKV57" s="1116"/>
      <c r="VKW57" s="1116"/>
      <c r="VKX57" s="1116"/>
      <c r="VKY57" s="1116"/>
      <c r="VKZ57" s="1116"/>
      <c r="VLA57" s="1116"/>
      <c r="VLB57" s="1116"/>
      <c r="VLC57" s="1116"/>
      <c r="VLD57" s="1116"/>
      <c r="VLE57" s="1116"/>
      <c r="VLF57" s="1116"/>
      <c r="VLG57" s="1116"/>
      <c r="VLH57" s="1116"/>
      <c r="VLI57" s="1116"/>
      <c r="VLJ57" s="1116"/>
      <c r="VLK57" s="1116"/>
      <c r="VLL57" s="1116"/>
      <c r="VLM57" s="1116"/>
      <c r="VLN57" s="1116"/>
      <c r="VLO57" s="1116"/>
      <c r="VLP57" s="1116"/>
      <c r="VLQ57" s="1116"/>
      <c r="VLR57" s="1116"/>
      <c r="VLS57" s="1116"/>
      <c r="VLT57" s="1116"/>
      <c r="VLU57" s="1116"/>
      <c r="VLV57" s="1116"/>
      <c r="VLW57" s="1116"/>
      <c r="VLX57" s="1116"/>
      <c r="VLY57" s="1116"/>
      <c r="VLZ57" s="1116"/>
      <c r="VMA57" s="1116"/>
      <c r="VMB57" s="1116"/>
      <c r="VMC57" s="1116"/>
      <c r="VMD57" s="1116"/>
      <c r="VME57" s="1116"/>
      <c r="VMF57" s="1116"/>
      <c r="VMG57" s="1116"/>
      <c r="VMH57" s="1116"/>
      <c r="VMI57" s="1116"/>
      <c r="VMJ57" s="1116"/>
      <c r="VMK57" s="1116"/>
      <c r="VML57" s="1116"/>
      <c r="VMM57" s="1116"/>
      <c r="VMN57" s="1116"/>
      <c r="VMO57" s="1116"/>
      <c r="VMP57" s="1116"/>
      <c r="VMQ57" s="1116"/>
      <c r="VMR57" s="1116"/>
      <c r="VMS57" s="1116"/>
      <c r="VMT57" s="1116"/>
      <c r="VMU57" s="1116"/>
      <c r="VMV57" s="1116"/>
      <c r="VMW57" s="1116"/>
      <c r="VMX57" s="1116"/>
      <c r="VMY57" s="1116"/>
      <c r="VMZ57" s="1116"/>
      <c r="VNA57" s="1116"/>
      <c r="VNB57" s="1116"/>
      <c r="VNC57" s="1116"/>
      <c r="VND57" s="1116"/>
      <c r="VNE57" s="1116"/>
      <c r="VNF57" s="1116"/>
      <c r="VNG57" s="1116"/>
      <c r="VNH57" s="1116"/>
      <c r="VNI57" s="1116"/>
      <c r="VNJ57" s="1116"/>
      <c r="VNK57" s="1116"/>
      <c r="VNL57" s="1116"/>
      <c r="VNM57" s="1116"/>
      <c r="VNN57" s="1116"/>
      <c r="VNO57" s="1116"/>
      <c r="VNP57" s="1116"/>
      <c r="VNQ57" s="1116"/>
      <c r="VNR57" s="1116"/>
      <c r="VNS57" s="1116"/>
      <c r="VNT57" s="1116"/>
      <c r="VNU57" s="1116"/>
      <c r="VNV57" s="1116"/>
      <c r="VNW57" s="1116"/>
      <c r="VNX57" s="1116"/>
      <c r="VNY57" s="1116"/>
      <c r="VNZ57" s="1116"/>
      <c r="VOA57" s="1116"/>
      <c r="VOB57" s="1116"/>
      <c r="VOC57" s="1116"/>
      <c r="VOD57" s="1116"/>
      <c r="VOE57" s="1116"/>
      <c r="VOF57" s="1116"/>
      <c r="VOG57" s="1116"/>
      <c r="VOH57" s="1116"/>
      <c r="VOI57" s="1116"/>
      <c r="VOJ57" s="1116"/>
      <c r="VOK57" s="1116"/>
      <c r="VOL57" s="1116"/>
      <c r="VOM57" s="1116"/>
      <c r="VON57" s="1116"/>
      <c r="VOO57" s="1116"/>
      <c r="VOP57" s="1116"/>
      <c r="VOQ57" s="1116"/>
      <c r="VOR57" s="1116"/>
      <c r="VOS57" s="1116"/>
      <c r="VOT57" s="1116"/>
      <c r="VOU57" s="1116"/>
      <c r="VOV57" s="1116"/>
      <c r="VOW57" s="1116"/>
      <c r="VOX57" s="1116"/>
      <c r="VOY57" s="1116"/>
      <c r="VOZ57" s="1116"/>
      <c r="VPA57" s="1116"/>
      <c r="VPB57" s="1116"/>
      <c r="VPC57" s="1116"/>
      <c r="VPD57" s="1116"/>
      <c r="VPE57" s="1116"/>
      <c r="VPF57" s="1116"/>
      <c r="VPG57" s="1116"/>
      <c r="VPH57" s="1116"/>
      <c r="VPI57" s="1116"/>
      <c r="VPJ57" s="1116"/>
      <c r="VPK57" s="1116"/>
      <c r="VPL57" s="1116"/>
      <c r="VPM57" s="1116"/>
      <c r="VPN57" s="1116"/>
      <c r="VPO57" s="1116"/>
      <c r="VPP57" s="1116"/>
      <c r="VPQ57" s="1116"/>
      <c r="VPR57" s="1116"/>
      <c r="VPS57" s="1116"/>
      <c r="VPT57" s="1116"/>
      <c r="VPU57" s="1116"/>
      <c r="VPV57" s="1116"/>
      <c r="VPW57" s="1116"/>
      <c r="VPX57" s="1116"/>
      <c r="VPY57" s="1116"/>
      <c r="VPZ57" s="1116"/>
      <c r="VQA57" s="1116"/>
      <c r="VQB57" s="1116"/>
      <c r="VQC57" s="1116"/>
      <c r="VQD57" s="1116"/>
      <c r="VQE57" s="1116"/>
      <c r="VQF57" s="1116"/>
      <c r="VQG57" s="1116"/>
      <c r="VQH57" s="1116"/>
      <c r="VQI57" s="1116"/>
      <c r="VQJ57" s="1116"/>
      <c r="VQK57" s="1116"/>
      <c r="VQL57" s="1116"/>
      <c r="VQM57" s="1116"/>
      <c r="VQN57" s="1116"/>
      <c r="VQO57" s="1116"/>
      <c r="VQP57" s="1116"/>
      <c r="VQQ57" s="1116"/>
      <c r="VQR57" s="1116"/>
      <c r="VQS57" s="1116"/>
      <c r="VQT57" s="1116"/>
      <c r="VQU57" s="1116"/>
      <c r="VQV57" s="1116"/>
      <c r="VQW57" s="1116"/>
      <c r="VQX57" s="1116"/>
      <c r="VQY57" s="1116"/>
      <c r="VQZ57" s="1116"/>
      <c r="VRA57" s="1116"/>
      <c r="VRB57" s="1116"/>
      <c r="VRC57" s="1116"/>
      <c r="VRD57" s="1116"/>
      <c r="VRE57" s="1116"/>
      <c r="VRF57" s="1116"/>
      <c r="VRG57" s="1116"/>
      <c r="VRH57" s="1116"/>
      <c r="VRI57" s="1116"/>
      <c r="VRJ57" s="1116"/>
      <c r="VRK57" s="1116"/>
      <c r="VRL57" s="1116"/>
      <c r="VRM57" s="1116"/>
      <c r="VRN57" s="1116"/>
      <c r="VRO57" s="1116"/>
      <c r="VRP57" s="1116"/>
      <c r="VRQ57" s="1116"/>
      <c r="VRR57" s="1116"/>
      <c r="VRS57" s="1116"/>
      <c r="VRT57" s="1116"/>
      <c r="VRU57" s="1116"/>
      <c r="VRV57" s="1116"/>
      <c r="VRW57" s="1116"/>
      <c r="VRX57" s="1116"/>
      <c r="VRY57" s="1116"/>
      <c r="VRZ57" s="1116"/>
      <c r="VSA57" s="1116"/>
      <c r="VSB57" s="1116"/>
      <c r="VSC57" s="1116"/>
      <c r="VSD57" s="1116"/>
      <c r="VSE57" s="1116"/>
      <c r="VSF57" s="1116"/>
      <c r="VSG57" s="1116"/>
      <c r="VSH57" s="1116"/>
      <c r="VSI57" s="1116"/>
      <c r="VSJ57" s="1116"/>
      <c r="VSK57" s="1116"/>
      <c r="VSL57" s="1116"/>
      <c r="VSM57" s="1116"/>
      <c r="VSN57" s="1116"/>
      <c r="VSO57" s="1116"/>
      <c r="VSP57" s="1116"/>
      <c r="VSQ57" s="1116"/>
      <c r="VSR57" s="1116"/>
      <c r="VSS57" s="1116"/>
      <c r="VST57" s="1116"/>
      <c r="VSU57" s="1116"/>
      <c r="VSV57" s="1116"/>
      <c r="VSW57" s="1116"/>
      <c r="VSX57" s="1116"/>
      <c r="VSY57" s="1116"/>
      <c r="VSZ57" s="1116"/>
      <c r="VTA57" s="1116"/>
      <c r="VTB57" s="1116"/>
      <c r="VTC57" s="1116"/>
      <c r="VTD57" s="1116"/>
      <c r="VTE57" s="1116"/>
      <c r="VTF57" s="1116"/>
      <c r="VTG57" s="1116"/>
      <c r="VTH57" s="1116"/>
      <c r="VTI57" s="1116"/>
      <c r="VTJ57" s="1116"/>
      <c r="VTK57" s="1116"/>
      <c r="VTL57" s="1116"/>
      <c r="VTM57" s="1116"/>
      <c r="VTN57" s="1116"/>
      <c r="VTO57" s="1116"/>
      <c r="VTP57" s="1116"/>
      <c r="VTQ57" s="1116"/>
      <c r="VTR57" s="1116"/>
      <c r="VTS57" s="1116"/>
      <c r="VTT57" s="1116"/>
      <c r="VTU57" s="1116"/>
      <c r="VTV57" s="1116"/>
      <c r="VTW57" s="1116"/>
      <c r="VTX57" s="1116"/>
      <c r="VTY57" s="1116"/>
      <c r="VTZ57" s="1116"/>
      <c r="VUA57" s="1116"/>
      <c r="VUB57" s="1116"/>
      <c r="VUC57" s="1116"/>
      <c r="VUD57" s="1116"/>
      <c r="VUE57" s="1116"/>
      <c r="VUF57" s="1116"/>
      <c r="VUG57" s="1116"/>
      <c r="VUH57" s="1116"/>
      <c r="VUI57" s="1116"/>
      <c r="VUJ57" s="1116"/>
      <c r="VUK57" s="1116"/>
      <c r="VUL57" s="1116"/>
      <c r="VUM57" s="1116"/>
      <c r="VUN57" s="1116"/>
      <c r="VUO57" s="1116"/>
      <c r="VUP57" s="1116"/>
      <c r="VUQ57" s="1116"/>
      <c r="VUR57" s="1116"/>
      <c r="VUS57" s="1116"/>
      <c r="VUT57" s="1116"/>
      <c r="VUU57" s="1116"/>
      <c r="VUV57" s="1116"/>
      <c r="VUW57" s="1116"/>
      <c r="VUX57" s="1116"/>
      <c r="VUY57" s="1116"/>
      <c r="VUZ57" s="1116"/>
      <c r="VVA57" s="1116"/>
      <c r="VVB57" s="1116"/>
      <c r="VVC57" s="1116"/>
      <c r="VVD57" s="1116"/>
      <c r="VVE57" s="1116"/>
      <c r="VVF57" s="1116"/>
      <c r="VVG57" s="1116"/>
      <c r="VVH57" s="1116"/>
      <c r="VVI57" s="1116"/>
      <c r="VVJ57" s="1116"/>
      <c r="VVK57" s="1116"/>
      <c r="VVL57" s="1116"/>
      <c r="VVM57" s="1116"/>
      <c r="VVN57" s="1116"/>
      <c r="VVO57" s="1116"/>
      <c r="VVP57" s="1116"/>
      <c r="VVQ57" s="1116"/>
      <c r="VVR57" s="1116"/>
      <c r="VVS57" s="1116"/>
      <c r="VVT57" s="1116"/>
      <c r="VVU57" s="1116"/>
      <c r="VVV57" s="1116"/>
      <c r="VVW57" s="1116"/>
      <c r="VVX57" s="1116"/>
      <c r="VVY57" s="1116"/>
      <c r="VVZ57" s="1116"/>
      <c r="VWA57" s="1116"/>
      <c r="VWB57" s="1116"/>
      <c r="VWC57" s="1116"/>
      <c r="VWD57" s="1116"/>
      <c r="VWE57" s="1116"/>
      <c r="VWF57" s="1116"/>
      <c r="VWG57" s="1116"/>
      <c r="VWH57" s="1116"/>
      <c r="VWI57" s="1116"/>
      <c r="VWJ57" s="1116"/>
      <c r="VWK57" s="1116"/>
      <c r="VWL57" s="1116"/>
      <c r="VWM57" s="1116"/>
      <c r="VWN57" s="1116"/>
      <c r="VWO57" s="1116"/>
      <c r="VWP57" s="1116"/>
      <c r="VWQ57" s="1116"/>
      <c r="VWR57" s="1116"/>
      <c r="VWS57" s="1116"/>
      <c r="VWT57" s="1116"/>
      <c r="VWU57" s="1116"/>
      <c r="VWV57" s="1116"/>
      <c r="VWW57" s="1116"/>
      <c r="VWX57" s="1116"/>
      <c r="VWY57" s="1116"/>
      <c r="VWZ57" s="1116"/>
      <c r="VXA57" s="1116"/>
      <c r="VXB57" s="1116"/>
      <c r="VXC57" s="1116"/>
      <c r="VXD57" s="1116"/>
      <c r="VXE57" s="1116"/>
      <c r="VXF57" s="1116"/>
      <c r="VXG57" s="1116"/>
      <c r="VXH57" s="1116"/>
      <c r="VXI57" s="1116"/>
      <c r="VXJ57" s="1116"/>
      <c r="VXK57" s="1116"/>
      <c r="VXL57" s="1116"/>
      <c r="VXM57" s="1116"/>
      <c r="VXN57" s="1116"/>
      <c r="VXO57" s="1116"/>
      <c r="VXP57" s="1116"/>
      <c r="VXQ57" s="1116"/>
      <c r="VXR57" s="1116"/>
      <c r="VXS57" s="1116"/>
      <c r="VXT57" s="1116"/>
      <c r="VXU57" s="1116"/>
      <c r="VXV57" s="1116"/>
      <c r="VXW57" s="1116"/>
      <c r="VXX57" s="1116"/>
      <c r="VXY57" s="1116"/>
      <c r="VXZ57" s="1116"/>
      <c r="VYA57" s="1116"/>
      <c r="VYB57" s="1116"/>
      <c r="VYC57" s="1116"/>
      <c r="VYD57" s="1116"/>
      <c r="VYE57" s="1116"/>
      <c r="VYF57" s="1116"/>
      <c r="VYG57" s="1116"/>
      <c r="VYH57" s="1116"/>
      <c r="VYI57" s="1116"/>
      <c r="VYJ57" s="1116"/>
      <c r="VYK57" s="1116"/>
      <c r="VYL57" s="1116"/>
      <c r="VYM57" s="1116"/>
      <c r="VYN57" s="1116"/>
      <c r="VYO57" s="1116"/>
      <c r="VYP57" s="1116"/>
      <c r="VYQ57" s="1116"/>
      <c r="VYR57" s="1116"/>
      <c r="VYS57" s="1116"/>
      <c r="VYT57" s="1116"/>
      <c r="VYU57" s="1116"/>
      <c r="VYV57" s="1116"/>
      <c r="VYW57" s="1116"/>
      <c r="VYX57" s="1116"/>
      <c r="VYY57" s="1116"/>
      <c r="VYZ57" s="1116"/>
      <c r="VZA57" s="1116"/>
      <c r="VZB57" s="1116"/>
      <c r="VZC57" s="1116"/>
      <c r="VZD57" s="1116"/>
      <c r="VZE57" s="1116"/>
      <c r="VZF57" s="1116"/>
      <c r="VZG57" s="1116"/>
      <c r="VZH57" s="1116"/>
      <c r="VZI57" s="1116"/>
      <c r="VZJ57" s="1116"/>
      <c r="VZK57" s="1116"/>
      <c r="VZL57" s="1116"/>
      <c r="VZM57" s="1116"/>
      <c r="VZN57" s="1116"/>
      <c r="VZO57" s="1116"/>
      <c r="VZP57" s="1116"/>
      <c r="VZQ57" s="1116"/>
      <c r="VZR57" s="1116"/>
      <c r="VZS57" s="1116"/>
      <c r="VZT57" s="1116"/>
      <c r="VZU57" s="1116"/>
      <c r="VZV57" s="1116"/>
      <c r="VZW57" s="1116"/>
      <c r="VZX57" s="1116"/>
      <c r="VZY57" s="1116"/>
      <c r="VZZ57" s="1116"/>
      <c r="WAA57" s="1116"/>
      <c r="WAB57" s="1116"/>
      <c r="WAC57" s="1116"/>
      <c r="WAD57" s="1116"/>
      <c r="WAE57" s="1116"/>
      <c r="WAF57" s="1116"/>
      <c r="WAG57" s="1116"/>
      <c r="WAH57" s="1116"/>
      <c r="WAI57" s="1116"/>
      <c r="WAJ57" s="1116"/>
      <c r="WAK57" s="1116"/>
      <c r="WAL57" s="1116"/>
      <c r="WAM57" s="1116"/>
      <c r="WAN57" s="1116"/>
      <c r="WAO57" s="1116"/>
      <c r="WAP57" s="1116"/>
      <c r="WAQ57" s="1116"/>
      <c r="WAR57" s="1116"/>
      <c r="WAS57" s="1116"/>
      <c r="WAT57" s="1116"/>
      <c r="WAU57" s="1116"/>
      <c r="WAV57" s="1116"/>
      <c r="WAW57" s="1116"/>
      <c r="WAX57" s="1116"/>
      <c r="WAY57" s="1116"/>
      <c r="WAZ57" s="1116"/>
      <c r="WBA57" s="1116"/>
      <c r="WBB57" s="1116"/>
      <c r="WBC57" s="1116"/>
      <c r="WBD57" s="1116"/>
      <c r="WBE57" s="1116"/>
      <c r="WBF57" s="1116"/>
      <c r="WBG57" s="1116"/>
      <c r="WBH57" s="1116"/>
      <c r="WBI57" s="1116"/>
      <c r="WBJ57" s="1116"/>
      <c r="WBK57" s="1116"/>
      <c r="WBL57" s="1116"/>
      <c r="WBM57" s="1116"/>
      <c r="WBN57" s="1116"/>
      <c r="WBO57" s="1116"/>
      <c r="WBP57" s="1116"/>
      <c r="WBQ57" s="1116"/>
      <c r="WBR57" s="1116"/>
      <c r="WBS57" s="1116"/>
      <c r="WBT57" s="1116"/>
      <c r="WBU57" s="1116"/>
      <c r="WBV57" s="1116"/>
      <c r="WBW57" s="1116"/>
      <c r="WBX57" s="1116"/>
      <c r="WBY57" s="1116"/>
      <c r="WBZ57" s="1116"/>
      <c r="WCA57" s="1116"/>
      <c r="WCB57" s="1116"/>
      <c r="WCC57" s="1116"/>
      <c r="WCD57" s="1116"/>
      <c r="WCE57" s="1116"/>
      <c r="WCF57" s="1116"/>
      <c r="WCG57" s="1116"/>
      <c r="WCH57" s="1116"/>
      <c r="WCI57" s="1116"/>
      <c r="WCJ57" s="1116"/>
      <c r="WCK57" s="1116"/>
      <c r="WCL57" s="1116"/>
      <c r="WCM57" s="1116"/>
      <c r="WCN57" s="1116"/>
      <c r="WCO57" s="1116"/>
      <c r="WCP57" s="1116"/>
      <c r="WCQ57" s="1116"/>
      <c r="WCR57" s="1116"/>
      <c r="WCS57" s="1116"/>
      <c r="WCT57" s="1116"/>
      <c r="WCU57" s="1116"/>
      <c r="WCV57" s="1116"/>
      <c r="WCW57" s="1116"/>
      <c r="WCX57" s="1116"/>
      <c r="WCY57" s="1116"/>
      <c r="WCZ57" s="1116"/>
      <c r="WDA57" s="1116"/>
      <c r="WDB57" s="1116"/>
      <c r="WDC57" s="1116"/>
      <c r="WDD57" s="1116"/>
      <c r="WDE57" s="1116"/>
      <c r="WDF57" s="1116"/>
      <c r="WDG57" s="1116"/>
      <c r="WDH57" s="1116"/>
      <c r="WDI57" s="1116"/>
      <c r="WDJ57" s="1116"/>
      <c r="WDK57" s="1116"/>
      <c r="WDL57" s="1116"/>
      <c r="WDM57" s="1116"/>
      <c r="WDN57" s="1116"/>
      <c r="WDO57" s="1116"/>
      <c r="WDP57" s="1116"/>
      <c r="WDQ57" s="1116"/>
      <c r="WDR57" s="1116"/>
      <c r="WDS57" s="1116"/>
      <c r="WDT57" s="1116"/>
      <c r="WDU57" s="1116"/>
      <c r="WDV57" s="1116"/>
      <c r="WDW57" s="1116"/>
      <c r="WDX57" s="1116"/>
      <c r="WDY57" s="1116"/>
      <c r="WDZ57" s="1116"/>
      <c r="WEA57" s="1116"/>
      <c r="WEB57" s="1116"/>
      <c r="WEC57" s="1116"/>
      <c r="WED57" s="1116"/>
      <c r="WEE57" s="1116"/>
      <c r="WEF57" s="1116"/>
      <c r="WEG57" s="1116"/>
      <c r="WEH57" s="1116"/>
      <c r="WEI57" s="1116"/>
      <c r="WEJ57" s="1116"/>
      <c r="WEK57" s="1116"/>
      <c r="WEL57" s="1116"/>
      <c r="WEM57" s="1116"/>
      <c r="WEN57" s="1116"/>
      <c r="WEO57" s="1116"/>
      <c r="WEP57" s="1116"/>
      <c r="WEQ57" s="1116"/>
      <c r="WER57" s="1116"/>
      <c r="WES57" s="1116"/>
      <c r="WET57" s="1116"/>
      <c r="WEU57" s="1116"/>
      <c r="WEV57" s="1116"/>
      <c r="WEW57" s="1116"/>
      <c r="WEX57" s="1116"/>
      <c r="WEY57" s="1116"/>
      <c r="WEZ57" s="1116"/>
      <c r="WFA57" s="1116"/>
      <c r="WFB57" s="1116"/>
      <c r="WFC57" s="1116"/>
      <c r="WFD57" s="1116"/>
      <c r="WFE57" s="1116"/>
      <c r="WFF57" s="1116"/>
      <c r="WFG57" s="1116"/>
      <c r="WFH57" s="1116"/>
      <c r="WFI57" s="1116"/>
      <c r="WFJ57" s="1116"/>
      <c r="WFK57" s="1116"/>
      <c r="WFL57" s="1116"/>
      <c r="WFM57" s="1116"/>
      <c r="WFN57" s="1116"/>
      <c r="WFO57" s="1116"/>
      <c r="WFP57" s="1116"/>
      <c r="WFQ57" s="1116"/>
      <c r="WFR57" s="1116"/>
      <c r="WFS57" s="1116"/>
      <c r="WFT57" s="1116"/>
      <c r="WFU57" s="1116"/>
      <c r="WFV57" s="1116"/>
      <c r="WFW57" s="1116"/>
      <c r="WFX57" s="1116"/>
      <c r="WFY57" s="1116"/>
      <c r="WFZ57" s="1116"/>
      <c r="WGA57" s="1116"/>
      <c r="WGB57" s="1116"/>
      <c r="WGC57" s="1116"/>
      <c r="WGD57" s="1116"/>
      <c r="WGE57" s="1116"/>
      <c r="WGF57" s="1116"/>
      <c r="WGG57" s="1116"/>
      <c r="WGH57" s="1116"/>
      <c r="WGI57" s="1116"/>
      <c r="WGJ57" s="1116"/>
      <c r="WGK57" s="1116"/>
      <c r="WGL57" s="1116"/>
      <c r="WGM57" s="1116"/>
      <c r="WGN57" s="1116"/>
      <c r="WGO57" s="1116"/>
      <c r="WGP57" s="1116"/>
      <c r="WGQ57" s="1116"/>
      <c r="WGR57" s="1116"/>
      <c r="WGS57" s="1116"/>
      <c r="WGT57" s="1116"/>
      <c r="WGU57" s="1116"/>
      <c r="WGV57" s="1116"/>
      <c r="WGW57" s="1116"/>
      <c r="WGX57" s="1116"/>
      <c r="WGY57" s="1116"/>
      <c r="WGZ57" s="1116"/>
      <c r="WHA57" s="1116"/>
      <c r="WHB57" s="1116"/>
      <c r="WHC57" s="1116"/>
      <c r="WHD57" s="1116"/>
      <c r="WHE57" s="1116"/>
      <c r="WHF57" s="1116"/>
      <c r="WHG57" s="1116"/>
      <c r="WHH57" s="1116"/>
      <c r="WHI57" s="1116"/>
      <c r="WHJ57" s="1116"/>
      <c r="WHK57" s="1116"/>
      <c r="WHL57" s="1116"/>
      <c r="WHM57" s="1116"/>
      <c r="WHN57" s="1116"/>
      <c r="WHO57" s="1116"/>
      <c r="WHP57" s="1116"/>
      <c r="WHQ57" s="1116"/>
      <c r="WHR57" s="1116"/>
      <c r="WHS57" s="1116"/>
      <c r="WHT57" s="1116"/>
      <c r="WHU57" s="1116"/>
      <c r="WHV57" s="1116"/>
      <c r="WHW57" s="1116"/>
      <c r="WHX57" s="1116"/>
      <c r="WHY57" s="1116"/>
      <c r="WHZ57" s="1116"/>
      <c r="WIA57" s="1116"/>
      <c r="WIB57" s="1116"/>
      <c r="WIC57" s="1116"/>
      <c r="WID57" s="1116"/>
      <c r="WIE57" s="1116"/>
      <c r="WIF57" s="1116"/>
      <c r="WIG57" s="1116"/>
      <c r="WIH57" s="1116"/>
      <c r="WII57" s="1116"/>
      <c r="WIJ57" s="1116"/>
      <c r="WIK57" s="1116"/>
      <c r="WIL57" s="1116"/>
      <c r="WIM57" s="1116"/>
      <c r="WIN57" s="1116"/>
      <c r="WIO57" s="1116"/>
      <c r="WIP57" s="1116"/>
      <c r="WIQ57" s="1116"/>
      <c r="WIR57" s="1116"/>
      <c r="WIS57" s="1116"/>
      <c r="WIT57" s="1116"/>
      <c r="WIU57" s="1116"/>
      <c r="WIV57" s="1116"/>
      <c r="WIW57" s="1116"/>
      <c r="WIX57" s="1116"/>
      <c r="WIY57" s="1116"/>
      <c r="WIZ57" s="1116"/>
      <c r="WJA57" s="1116"/>
      <c r="WJB57" s="1116"/>
      <c r="WJC57" s="1116"/>
      <c r="WJD57" s="1116"/>
      <c r="WJE57" s="1116"/>
      <c r="WJF57" s="1116"/>
      <c r="WJG57" s="1116"/>
      <c r="WJH57" s="1116"/>
      <c r="WJI57" s="1116"/>
      <c r="WJJ57" s="1116"/>
      <c r="WJK57" s="1116"/>
      <c r="WJL57" s="1116"/>
      <c r="WJM57" s="1116"/>
      <c r="WJN57" s="1116"/>
      <c r="WJO57" s="1116"/>
      <c r="WJP57" s="1116"/>
      <c r="WJQ57" s="1116"/>
      <c r="WJR57" s="1116"/>
      <c r="WJS57" s="1116"/>
      <c r="WJT57" s="1116"/>
      <c r="WJU57" s="1116"/>
      <c r="WJV57" s="1116"/>
      <c r="WJW57" s="1116"/>
      <c r="WJX57" s="1116"/>
      <c r="WJY57" s="1116"/>
      <c r="WJZ57" s="1116"/>
      <c r="WKA57" s="1116"/>
      <c r="WKB57" s="1116"/>
      <c r="WKC57" s="1116"/>
      <c r="WKD57" s="1116"/>
      <c r="WKE57" s="1116"/>
      <c r="WKF57" s="1116"/>
      <c r="WKG57" s="1116"/>
      <c r="WKH57" s="1116"/>
      <c r="WKI57" s="1116"/>
      <c r="WKJ57" s="1116"/>
      <c r="WKK57" s="1116"/>
      <c r="WKL57" s="1116"/>
      <c r="WKM57" s="1116"/>
      <c r="WKN57" s="1116"/>
      <c r="WKO57" s="1116"/>
      <c r="WKP57" s="1116"/>
      <c r="WKQ57" s="1116"/>
      <c r="WKR57" s="1116"/>
      <c r="WKS57" s="1116"/>
      <c r="WKT57" s="1116"/>
      <c r="WKU57" s="1116"/>
      <c r="WKV57" s="1116"/>
      <c r="WKW57" s="1116"/>
      <c r="WKX57" s="1116"/>
      <c r="WKY57" s="1116"/>
      <c r="WKZ57" s="1116"/>
      <c r="WLA57" s="1116"/>
      <c r="WLB57" s="1116"/>
      <c r="WLC57" s="1116"/>
      <c r="WLD57" s="1116"/>
      <c r="WLE57" s="1116"/>
      <c r="WLF57" s="1116"/>
      <c r="WLG57" s="1116"/>
      <c r="WLH57" s="1116"/>
      <c r="WLI57" s="1116"/>
      <c r="WLJ57" s="1116"/>
      <c r="WLK57" s="1116"/>
      <c r="WLL57" s="1116"/>
      <c r="WLM57" s="1116"/>
      <c r="WLN57" s="1116"/>
      <c r="WLO57" s="1116"/>
      <c r="WLP57" s="1116"/>
      <c r="WLQ57" s="1116"/>
      <c r="WLR57" s="1116"/>
      <c r="WLS57" s="1116"/>
      <c r="WLT57" s="1116"/>
      <c r="WLU57" s="1116"/>
      <c r="WLV57" s="1116"/>
      <c r="WLW57" s="1116"/>
      <c r="WLX57" s="1116"/>
      <c r="WLY57" s="1116"/>
      <c r="WLZ57" s="1116"/>
      <c r="WMA57" s="1116"/>
      <c r="WMB57" s="1116"/>
      <c r="WMC57" s="1116"/>
      <c r="WMD57" s="1116"/>
      <c r="WME57" s="1116"/>
      <c r="WMF57" s="1116"/>
      <c r="WMG57" s="1116"/>
      <c r="WMH57" s="1116"/>
      <c r="WMI57" s="1116"/>
      <c r="WMJ57" s="1116"/>
      <c r="WMK57" s="1116"/>
      <c r="WML57" s="1116"/>
      <c r="WMM57" s="1116"/>
      <c r="WMN57" s="1116"/>
      <c r="WMO57" s="1116"/>
      <c r="WMP57" s="1116"/>
      <c r="WMQ57" s="1116"/>
      <c r="WMR57" s="1116"/>
      <c r="WMS57" s="1116"/>
      <c r="WMT57" s="1116"/>
      <c r="WMU57" s="1116"/>
      <c r="WMV57" s="1116"/>
      <c r="WMW57" s="1116"/>
      <c r="WMX57" s="1116"/>
      <c r="WMY57" s="1116"/>
      <c r="WMZ57" s="1116"/>
      <c r="WNA57" s="1116"/>
      <c r="WNB57" s="1116"/>
      <c r="WNC57" s="1116"/>
      <c r="WND57" s="1116"/>
      <c r="WNE57" s="1116"/>
      <c r="WNF57" s="1116"/>
      <c r="WNG57" s="1116"/>
      <c r="WNH57" s="1116"/>
      <c r="WNI57" s="1116"/>
      <c r="WNJ57" s="1116"/>
      <c r="WNK57" s="1116"/>
      <c r="WNL57" s="1116"/>
      <c r="WNM57" s="1116"/>
      <c r="WNN57" s="1116"/>
      <c r="WNO57" s="1116"/>
      <c r="WNP57" s="1116"/>
      <c r="WNQ57" s="1116"/>
      <c r="WNR57" s="1116"/>
      <c r="WNS57" s="1116"/>
      <c r="WNT57" s="1116"/>
      <c r="WNU57" s="1116"/>
      <c r="WNV57" s="1116"/>
      <c r="WNW57" s="1116"/>
      <c r="WNX57" s="1116"/>
      <c r="WNY57" s="1116"/>
      <c r="WNZ57" s="1116"/>
      <c r="WOA57" s="1116"/>
      <c r="WOB57" s="1116"/>
      <c r="WOC57" s="1116"/>
      <c r="WOD57" s="1116"/>
      <c r="WOE57" s="1116"/>
      <c r="WOF57" s="1116"/>
      <c r="WOG57" s="1116"/>
      <c r="WOH57" s="1116"/>
      <c r="WOI57" s="1116"/>
      <c r="WOJ57" s="1116"/>
      <c r="WOK57" s="1116"/>
      <c r="WOL57" s="1116"/>
      <c r="WOM57" s="1116"/>
      <c r="WON57" s="1116"/>
      <c r="WOO57" s="1116"/>
      <c r="WOP57" s="1116"/>
      <c r="WOQ57" s="1116"/>
      <c r="WOR57" s="1116"/>
      <c r="WOS57" s="1116"/>
      <c r="WOT57" s="1116"/>
      <c r="WOU57" s="1116"/>
      <c r="WOV57" s="1116"/>
      <c r="WOW57" s="1116"/>
      <c r="WOX57" s="1116"/>
      <c r="WOY57" s="1116"/>
      <c r="WOZ57" s="1116"/>
      <c r="WPA57" s="1116"/>
      <c r="WPB57" s="1116"/>
      <c r="WPC57" s="1116"/>
      <c r="WPD57" s="1116"/>
      <c r="WPE57" s="1116"/>
      <c r="WPF57" s="1116"/>
      <c r="WPG57" s="1116"/>
      <c r="WPH57" s="1116"/>
      <c r="WPI57" s="1116"/>
      <c r="WPJ57" s="1116"/>
      <c r="WPK57" s="1116"/>
      <c r="WPL57" s="1116"/>
      <c r="WPM57" s="1116"/>
      <c r="WPN57" s="1116"/>
      <c r="WPO57" s="1116"/>
      <c r="WPP57" s="1116"/>
      <c r="WPQ57" s="1116"/>
      <c r="WPR57" s="1116"/>
      <c r="WPS57" s="1116"/>
      <c r="WPT57" s="1116"/>
      <c r="WPU57" s="1116"/>
      <c r="WPV57" s="1116"/>
      <c r="WPW57" s="1116"/>
      <c r="WPX57" s="1116"/>
      <c r="WPY57" s="1116"/>
      <c r="WPZ57" s="1116"/>
      <c r="WQA57" s="1116"/>
      <c r="WQB57" s="1116"/>
      <c r="WQC57" s="1116"/>
      <c r="WQD57" s="1116"/>
      <c r="WQE57" s="1116"/>
      <c r="WQF57" s="1116"/>
      <c r="WQG57" s="1116"/>
      <c r="WQH57" s="1116"/>
      <c r="WQI57" s="1116"/>
      <c r="WQJ57" s="1116"/>
      <c r="WQK57" s="1116"/>
      <c r="WQL57" s="1116"/>
      <c r="WQM57" s="1116"/>
      <c r="WQN57" s="1116"/>
      <c r="WQO57" s="1116"/>
      <c r="WQP57" s="1116"/>
      <c r="WQQ57" s="1116"/>
      <c r="WQR57" s="1116"/>
      <c r="WQS57" s="1116"/>
      <c r="WQT57" s="1116"/>
      <c r="WQU57" s="1116"/>
      <c r="WQV57" s="1116"/>
      <c r="WQW57" s="1116"/>
      <c r="WQX57" s="1116"/>
      <c r="WQY57" s="1116"/>
      <c r="WQZ57" s="1116"/>
      <c r="WRA57" s="1116"/>
      <c r="WRB57" s="1116"/>
      <c r="WRC57" s="1116"/>
      <c r="WRD57" s="1116"/>
      <c r="WRE57" s="1116"/>
      <c r="WRF57" s="1116"/>
      <c r="WRG57" s="1116"/>
      <c r="WRH57" s="1116"/>
      <c r="WRI57" s="1116"/>
      <c r="WRJ57" s="1116"/>
      <c r="WRK57" s="1116"/>
      <c r="WRL57" s="1116"/>
      <c r="WRM57" s="1116"/>
      <c r="WRN57" s="1116"/>
      <c r="WRO57" s="1116"/>
      <c r="WRP57" s="1116"/>
      <c r="WRQ57" s="1116"/>
      <c r="WRR57" s="1116"/>
      <c r="WRS57" s="1116"/>
      <c r="WRT57" s="1116"/>
      <c r="WRU57" s="1116"/>
      <c r="WRV57" s="1116"/>
      <c r="WRW57" s="1116"/>
      <c r="WRX57" s="1116"/>
      <c r="WRY57" s="1116"/>
      <c r="WRZ57" s="1116"/>
      <c r="WSA57" s="1116"/>
      <c r="WSB57" s="1116"/>
      <c r="WSC57" s="1116"/>
      <c r="WSD57" s="1116"/>
      <c r="WSE57" s="1116"/>
      <c r="WSF57" s="1116"/>
      <c r="WSG57" s="1116"/>
      <c r="WSH57" s="1116"/>
      <c r="WSI57" s="1116"/>
      <c r="WSJ57" s="1116"/>
      <c r="WSK57" s="1116"/>
      <c r="WSL57" s="1116"/>
      <c r="WSM57" s="1116"/>
      <c r="WSN57" s="1116"/>
      <c r="WSO57" s="1116"/>
      <c r="WSP57" s="1116"/>
      <c r="WSQ57" s="1116"/>
      <c r="WSR57" s="1116"/>
      <c r="WSS57" s="1116"/>
      <c r="WST57" s="1116"/>
      <c r="WSU57" s="1116"/>
      <c r="WSV57" s="1116"/>
      <c r="WSW57" s="1116"/>
      <c r="WSX57" s="1116"/>
      <c r="WSY57" s="1116"/>
      <c r="WSZ57" s="1116"/>
      <c r="WTA57" s="1116"/>
      <c r="WTB57" s="1116"/>
      <c r="WTC57" s="1116"/>
      <c r="WTD57" s="1116"/>
      <c r="WTE57" s="1116"/>
      <c r="WTF57" s="1116"/>
      <c r="WTG57" s="1116"/>
      <c r="WTH57" s="1116"/>
      <c r="WTI57" s="1116"/>
      <c r="WTJ57" s="1116"/>
      <c r="WTK57" s="1116"/>
      <c r="WTL57" s="1116"/>
      <c r="WTM57" s="1116"/>
      <c r="WTN57" s="1116"/>
      <c r="WTO57" s="1116"/>
      <c r="WTP57" s="1116"/>
      <c r="WTQ57" s="1116"/>
      <c r="WTR57" s="1116"/>
      <c r="WTS57" s="1116"/>
      <c r="WTT57" s="1116"/>
      <c r="WTU57" s="1116"/>
      <c r="WTV57" s="1116"/>
      <c r="WTW57" s="1116"/>
      <c r="WTX57" s="1116"/>
      <c r="WTY57" s="1116"/>
      <c r="WTZ57" s="1116"/>
      <c r="WUA57" s="1116"/>
      <c r="WUB57" s="1116"/>
      <c r="WUC57" s="1116"/>
      <c r="WUD57" s="1116"/>
      <c r="WUE57" s="1116"/>
      <c r="WUF57" s="1116"/>
      <c r="WUG57" s="1116"/>
      <c r="WUH57" s="1116"/>
      <c r="WUI57" s="1116"/>
      <c r="WUJ57" s="1116"/>
      <c r="WUK57" s="1116"/>
      <c r="WUL57" s="1116"/>
      <c r="WUM57" s="1116"/>
      <c r="WUN57" s="1116"/>
      <c r="WUO57" s="1116"/>
      <c r="WUP57" s="1116"/>
      <c r="WUQ57" s="1116"/>
      <c r="WUR57" s="1116"/>
      <c r="WUS57" s="1116"/>
      <c r="WUT57" s="1116"/>
      <c r="WUU57" s="1116"/>
      <c r="WUV57" s="1116"/>
      <c r="WUW57" s="1116"/>
      <c r="WUX57" s="1116"/>
      <c r="WUY57" s="1116"/>
      <c r="WUZ57" s="1116"/>
      <c r="WVA57" s="1116"/>
      <c r="WVB57" s="1116"/>
      <c r="WVC57" s="1116"/>
      <c r="WVD57" s="1116"/>
      <c r="WVE57" s="1116"/>
      <c r="WVF57" s="1116"/>
      <c r="WVG57" s="1116"/>
      <c r="WVH57" s="1116"/>
      <c r="WVI57" s="1116"/>
      <c r="WVJ57" s="1116"/>
      <c r="WVK57" s="1116"/>
    </row>
    <row r="58" spans="1:16131" s="813" customFormat="1" ht="102">
      <c r="A58" s="810"/>
      <c r="B58" s="1579" t="s">
        <v>2772</v>
      </c>
      <c r="C58" s="816"/>
      <c r="D58" s="817"/>
      <c r="F58" s="814"/>
      <c r="G58" s="1116"/>
      <c r="H58" s="1116"/>
      <c r="I58" s="1116"/>
      <c r="J58" s="1116"/>
      <c r="K58" s="1116"/>
      <c r="L58" s="1116"/>
      <c r="M58" s="1116"/>
      <c r="N58" s="1116"/>
      <c r="O58" s="1116"/>
      <c r="P58" s="1116"/>
      <c r="Q58" s="1116"/>
      <c r="R58" s="1116"/>
      <c r="S58" s="1116"/>
      <c r="T58" s="1116"/>
      <c r="U58" s="1116"/>
      <c r="V58" s="1116"/>
      <c r="W58" s="1116"/>
      <c r="X58" s="1116"/>
      <c r="Y58" s="1116"/>
      <c r="Z58" s="1116"/>
      <c r="AA58" s="1116"/>
      <c r="AB58" s="1116"/>
      <c r="AC58" s="1116"/>
      <c r="AD58" s="1116"/>
      <c r="AE58" s="1116"/>
      <c r="AF58" s="1116"/>
      <c r="AG58" s="1116"/>
      <c r="AH58" s="1116"/>
      <c r="AI58" s="1116"/>
      <c r="AJ58" s="1116"/>
      <c r="AK58" s="1116"/>
      <c r="AL58" s="1116"/>
      <c r="AM58" s="1116"/>
      <c r="AN58" s="1116"/>
      <c r="AO58" s="1116"/>
      <c r="AP58" s="1116"/>
      <c r="AQ58" s="1116"/>
      <c r="AR58" s="1116"/>
      <c r="AS58" s="1116"/>
      <c r="AT58" s="1116"/>
      <c r="AU58" s="1116"/>
      <c r="AV58" s="1116"/>
      <c r="AW58" s="1116"/>
      <c r="AX58" s="1116"/>
      <c r="AY58" s="1116"/>
      <c r="AZ58" s="1116"/>
      <c r="BA58" s="1116"/>
      <c r="BB58" s="1116"/>
      <c r="BC58" s="1116"/>
      <c r="BD58" s="1116"/>
      <c r="BE58" s="1116"/>
      <c r="BF58" s="1116"/>
      <c r="BG58" s="1116"/>
      <c r="BH58" s="1116"/>
      <c r="BI58" s="1116"/>
      <c r="BJ58" s="1116"/>
      <c r="BK58" s="1116"/>
      <c r="BL58" s="1116"/>
      <c r="BM58" s="1116"/>
      <c r="BN58" s="1116"/>
      <c r="BO58" s="1116"/>
      <c r="BP58" s="1116"/>
      <c r="BQ58" s="1116"/>
      <c r="BR58" s="1116"/>
      <c r="BS58" s="1116"/>
      <c r="BT58" s="1116"/>
      <c r="BU58" s="1116"/>
      <c r="BV58" s="1116"/>
      <c r="BW58" s="1116"/>
      <c r="BX58" s="1116"/>
      <c r="BY58" s="1116"/>
      <c r="BZ58" s="1116"/>
      <c r="CA58" s="1116"/>
      <c r="CB58" s="1116"/>
      <c r="CC58" s="1116"/>
      <c r="CD58" s="1116"/>
      <c r="CE58" s="1116"/>
      <c r="CF58" s="1116"/>
      <c r="CG58" s="1116"/>
      <c r="CH58" s="1116"/>
      <c r="CI58" s="1116"/>
      <c r="CJ58" s="1116"/>
      <c r="CK58" s="1116"/>
      <c r="CL58" s="1116"/>
      <c r="CM58" s="1116"/>
      <c r="CN58" s="1116"/>
      <c r="CO58" s="1116"/>
      <c r="CP58" s="1116"/>
      <c r="CQ58" s="1116"/>
      <c r="CR58" s="1116"/>
      <c r="CS58" s="1116"/>
      <c r="CT58" s="1116"/>
      <c r="CU58" s="1116"/>
      <c r="CV58" s="1116"/>
      <c r="CW58" s="1116"/>
      <c r="CX58" s="1116"/>
      <c r="CY58" s="1116"/>
      <c r="CZ58" s="1116"/>
      <c r="DA58" s="1116"/>
      <c r="DB58" s="1116"/>
      <c r="DC58" s="1116"/>
      <c r="DD58" s="1116"/>
      <c r="DE58" s="1116"/>
      <c r="DF58" s="1116"/>
      <c r="DG58" s="1116"/>
      <c r="DH58" s="1116"/>
      <c r="DI58" s="1116"/>
      <c r="DJ58" s="1116"/>
      <c r="DK58" s="1116"/>
      <c r="DL58" s="1116"/>
      <c r="DM58" s="1116"/>
      <c r="DN58" s="1116"/>
      <c r="DO58" s="1116"/>
      <c r="DP58" s="1116"/>
      <c r="DQ58" s="1116"/>
      <c r="DR58" s="1116"/>
      <c r="DS58" s="1116"/>
      <c r="DT58" s="1116"/>
      <c r="DU58" s="1116"/>
      <c r="DV58" s="1116"/>
      <c r="DW58" s="1116"/>
      <c r="DX58" s="1116"/>
      <c r="DY58" s="1116"/>
      <c r="DZ58" s="1116"/>
      <c r="EA58" s="1116"/>
      <c r="EB58" s="1116"/>
      <c r="EC58" s="1116"/>
      <c r="ED58" s="1116"/>
      <c r="EE58" s="1116"/>
      <c r="EF58" s="1116"/>
      <c r="EG58" s="1116"/>
      <c r="EH58" s="1116"/>
      <c r="EI58" s="1116"/>
      <c r="EJ58" s="1116"/>
      <c r="EK58" s="1116"/>
      <c r="EL58" s="1116"/>
      <c r="EM58" s="1116"/>
      <c r="EN58" s="1116"/>
      <c r="EO58" s="1116"/>
      <c r="EP58" s="1116"/>
      <c r="EQ58" s="1116"/>
      <c r="ER58" s="1116"/>
      <c r="ES58" s="1116"/>
      <c r="ET58" s="1116"/>
      <c r="EU58" s="1116"/>
      <c r="EV58" s="1116"/>
      <c r="EW58" s="1116"/>
      <c r="EX58" s="1116"/>
      <c r="EY58" s="1116"/>
      <c r="EZ58" s="1116"/>
      <c r="FA58" s="1116"/>
      <c r="FB58" s="1116"/>
      <c r="FC58" s="1116"/>
      <c r="FD58" s="1116"/>
      <c r="FE58" s="1116"/>
      <c r="FF58" s="1116"/>
      <c r="FG58" s="1116"/>
      <c r="FH58" s="1116"/>
      <c r="FI58" s="1116"/>
      <c r="FJ58" s="1116"/>
      <c r="FK58" s="1116"/>
      <c r="FL58" s="1116"/>
      <c r="FM58" s="1116"/>
      <c r="FN58" s="1116"/>
      <c r="FO58" s="1116"/>
      <c r="FP58" s="1116"/>
      <c r="FQ58" s="1116"/>
      <c r="FR58" s="1116"/>
      <c r="FS58" s="1116"/>
      <c r="FT58" s="1116"/>
      <c r="FU58" s="1116"/>
      <c r="FV58" s="1116"/>
      <c r="FW58" s="1116"/>
      <c r="FX58" s="1116"/>
      <c r="FY58" s="1116"/>
      <c r="FZ58" s="1116"/>
      <c r="GA58" s="1116"/>
      <c r="GB58" s="1116"/>
      <c r="GC58" s="1116"/>
      <c r="GD58" s="1116"/>
      <c r="GE58" s="1116"/>
      <c r="GF58" s="1116"/>
      <c r="GG58" s="1116"/>
      <c r="GH58" s="1116"/>
      <c r="GI58" s="1116"/>
      <c r="GJ58" s="1116"/>
      <c r="GK58" s="1116"/>
      <c r="GL58" s="1116"/>
      <c r="GM58" s="1116"/>
      <c r="GN58" s="1116"/>
      <c r="GO58" s="1116"/>
      <c r="GP58" s="1116"/>
      <c r="GQ58" s="1116"/>
      <c r="GR58" s="1116"/>
      <c r="GS58" s="1116"/>
      <c r="GT58" s="1116"/>
      <c r="GU58" s="1116"/>
      <c r="GV58" s="1116"/>
      <c r="GW58" s="1116"/>
      <c r="GX58" s="1116"/>
      <c r="GY58" s="1116"/>
      <c r="GZ58" s="1116"/>
      <c r="HA58" s="1116"/>
      <c r="HB58" s="1116"/>
      <c r="HC58" s="1116"/>
      <c r="HD58" s="1116"/>
      <c r="HE58" s="1116"/>
      <c r="HF58" s="1116"/>
      <c r="HG58" s="1116"/>
      <c r="HH58" s="1116"/>
      <c r="HI58" s="1116"/>
      <c r="HJ58" s="1116"/>
      <c r="HK58" s="1116"/>
      <c r="HL58" s="1116"/>
      <c r="HM58" s="1116"/>
      <c r="HN58" s="1116"/>
      <c r="HO58" s="1116"/>
      <c r="HP58" s="1116"/>
      <c r="HQ58" s="1116"/>
      <c r="HR58" s="1116"/>
      <c r="HS58" s="1116"/>
      <c r="HT58" s="1116"/>
      <c r="HU58" s="1116"/>
      <c r="HV58" s="1116"/>
      <c r="HW58" s="1116"/>
      <c r="HX58" s="1116"/>
      <c r="HY58" s="1116"/>
      <c r="HZ58" s="1116"/>
      <c r="IA58" s="1116"/>
      <c r="IB58" s="1116"/>
      <c r="IC58" s="1116"/>
      <c r="ID58" s="1116"/>
      <c r="IE58" s="1116"/>
      <c r="IF58" s="1116"/>
      <c r="IG58" s="1116"/>
      <c r="IH58" s="1116"/>
      <c r="II58" s="1116"/>
      <c r="IJ58" s="1116"/>
      <c r="IK58" s="1116"/>
      <c r="IL58" s="1116"/>
      <c r="IM58" s="1116"/>
      <c r="IN58" s="1116"/>
      <c r="IO58" s="1116"/>
      <c r="IP58" s="1116"/>
      <c r="IQ58" s="1116"/>
      <c r="IR58" s="1116"/>
      <c r="IS58" s="1116"/>
      <c r="IT58" s="1116"/>
      <c r="IU58" s="1116"/>
      <c r="IV58" s="1116"/>
      <c r="IW58" s="1116"/>
      <c r="IX58" s="1116"/>
      <c r="IY58" s="1116"/>
      <c r="IZ58" s="1116"/>
      <c r="JA58" s="1116"/>
      <c r="JB58" s="1116"/>
      <c r="JC58" s="1116"/>
      <c r="JD58" s="1116"/>
      <c r="JE58" s="1116"/>
      <c r="JF58" s="1116"/>
      <c r="JG58" s="1116"/>
      <c r="JH58" s="1116"/>
      <c r="JI58" s="1116"/>
      <c r="JJ58" s="1116"/>
      <c r="JK58" s="1116"/>
      <c r="JL58" s="1116"/>
      <c r="JM58" s="1116"/>
      <c r="JN58" s="1116"/>
      <c r="JO58" s="1116"/>
      <c r="JP58" s="1116"/>
      <c r="JQ58" s="1116"/>
      <c r="JR58" s="1116"/>
      <c r="JS58" s="1116"/>
      <c r="JT58" s="1116"/>
      <c r="JU58" s="1116"/>
      <c r="JV58" s="1116"/>
      <c r="JW58" s="1116"/>
      <c r="JX58" s="1116"/>
      <c r="JY58" s="1116"/>
      <c r="JZ58" s="1116"/>
      <c r="KA58" s="1116"/>
      <c r="KB58" s="1116"/>
      <c r="KC58" s="1116"/>
      <c r="KD58" s="1116"/>
      <c r="KE58" s="1116"/>
      <c r="KF58" s="1116"/>
      <c r="KG58" s="1116"/>
      <c r="KH58" s="1116"/>
      <c r="KI58" s="1116"/>
      <c r="KJ58" s="1116"/>
      <c r="KK58" s="1116"/>
      <c r="KL58" s="1116"/>
      <c r="KM58" s="1116"/>
      <c r="KN58" s="1116"/>
      <c r="KO58" s="1116"/>
      <c r="KP58" s="1116"/>
      <c r="KQ58" s="1116"/>
      <c r="KR58" s="1116"/>
      <c r="KS58" s="1116"/>
      <c r="KT58" s="1116"/>
      <c r="KU58" s="1116"/>
      <c r="KV58" s="1116"/>
      <c r="KW58" s="1116"/>
      <c r="KX58" s="1116"/>
      <c r="KY58" s="1116"/>
      <c r="KZ58" s="1116"/>
      <c r="LA58" s="1116"/>
      <c r="LB58" s="1116"/>
      <c r="LC58" s="1116"/>
      <c r="LD58" s="1116"/>
      <c r="LE58" s="1116"/>
      <c r="LF58" s="1116"/>
      <c r="LG58" s="1116"/>
      <c r="LH58" s="1116"/>
      <c r="LI58" s="1116"/>
      <c r="LJ58" s="1116"/>
      <c r="LK58" s="1116"/>
      <c r="LL58" s="1116"/>
      <c r="LM58" s="1116"/>
      <c r="LN58" s="1116"/>
      <c r="LO58" s="1116"/>
      <c r="LP58" s="1116"/>
      <c r="LQ58" s="1116"/>
      <c r="LR58" s="1116"/>
      <c r="LS58" s="1116"/>
      <c r="LT58" s="1116"/>
      <c r="LU58" s="1116"/>
      <c r="LV58" s="1116"/>
      <c r="LW58" s="1116"/>
      <c r="LX58" s="1116"/>
      <c r="LY58" s="1116"/>
      <c r="LZ58" s="1116"/>
      <c r="MA58" s="1116"/>
      <c r="MB58" s="1116"/>
      <c r="MC58" s="1116"/>
      <c r="MD58" s="1116"/>
      <c r="ME58" s="1116"/>
      <c r="MF58" s="1116"/>
      <c r="MG58" s="1116"/>
      <c r="MH58" s="1116"/>
      <c r="MI58" s="1116"/>
      <c r="MJ58" s="1116"/>
      <c r="MK58" s="1116"/>
      <c r="ML58" s="1116"/>
      <c r="MM58" s="1116"/>
      <c r="MN58" s="1116"/>
      <c r="MO58" s="1116"/>
      <c r="MP58" s="1116"/>
      <c r="MQ58" s="1116"/>
      <c r="MR58" s="1116"/>
      <c r="MS58" s="1116"/>
      <c r="MT58" s="1116"/>
      <c r="MU58" s="1116"/>
      <c r="MV58" s="1116"/>
      <c r="MW58" s="1116"/>
      <c r="MX58" s="1116"/>
      <c r="MY58" s="1116"/>
      <c r="MZ58" s="1116"/>
      <c r="NA58" s="1116"/>
      <c r="NB58" s="1116"/>
      <c r="NC58" s="1116"/>
      <c r="ND58" s="1116"/>
      <c r="NE58" s="1116"/>
      <c r="NF58" s="1116"/>
      <c r="NG58" s="1116"/>
      <c r="NH58" s="1116"/>
      <c r="NI58" s="1116"/>
      <c r="NJ58" s="1116"/>
      <c r="NK58" s="1116"/>
      <c r="NL58" s="1116"/>
      <c r="NM58" s="1116"/>
      <c r="NN58" s="1116"/>
      <c r="NO58" s="1116"/>
      <c r="NP58" s="1116"/>
      <c r="NQ58" s="1116"/>
      <c r="NR58" s="1116"/>
      <c r="NS58" s="1116"/>
      <c r="NT58" s="1116"/>
      <c r="NU58" s="1116"/>
      <c r="NV58" s="1116"/>
      <c r="NW58" s="1116"/>
      <c r="NX58" s="1116"/>
      <c r="NY58" s="1116"/>
      <c r="NZ58" s="1116"/>
      <c r="OA58" s="1116"/>
      <c r="OB58" s="1116"/>
      <c r="OC58" s="1116"/>
      <c r="OD58" s="1116"/>
      <c r="OE58" s="1116"/>
      <c r="OF58" s="1116"/>
      <c r="OG58" s="1116"/>
      <c r="OH58" s="1116"/>
      <c r="OI58" s="1116"/>
      <c r="OJ58" s="1116"/>
      <c r="OK58" s="1116"/>
      <c r="OL58" s="1116"/>
      <c r="OM58" s="1116"/>
      <c r="ON58" s="1116"/>
      <c r="OO58" s="1116"/>
      <c r="OP58" s="1116"/>
      <c r="OQ58" s="1116"/>
      <c r="OR58" s="1116"/>
      <c r="OS58" s="1116"/>
      <c r="OT58" s="1116"/>
      <c r="OU58" s="1116"/>
      <c r="OV58" s="1116"/>
      <c r="OW58" s="1116"/>
      <c r="OX58" s="1116"/>
      <c r="OY58" s="1116"/>
      <c r="OZ58" s="1116"/>
      <c r="PA58" s="1116"/>
      <c r="PB58" s="1116"/>
      <c r="PC58" s="1116"/>
      <c r="PD58" s="1116"/>
      <c r="PE58" s="1116"/>
      <c r="PF58" s="1116"/>
      <c r="PG58" s="1116"/>
      <c r="PH58" s="1116"/>
      <c r="PI58" s="1116"/>
      <c r="PJ58" s="1116"/>
      <c r="PK58" s="1116"/>
      <c r="PL58" s="1116"/>
      <c r="PM58" s="1116"/>
      <c r="PN58" s="1116"/>
      <c r="PO58" s="1116"/>
      <c r="PP58" s="1116"/>
      <c r="PQ58" s="1116"/>
      <c r="PR58" s="1116"/>
      <c r="PS58" s="1116"/>
      <c r="PT58" s="1116"/>
      <c r="PU58" s="1116"/>
      <c r="PV58" s="1116"/>
      <c r="PW58" s="1116"/>
      <c r="PX58" s="1116"/>
      <c r="PY58" s="1116"/>
      <c r="PZ58" s="1116"/>
      <c r="QA58" s="1116"/>
      <c r="QB58" s="1116"/>
      <c r="QC58" s="1116"/>
      <c r="QD58" s="1116"/>
      <c r="QE58" s="1116"/>
      <c r="QF58" s="1116"/>
      <c r="QG58" s="1116"/>
      <c r="QH58" s="1116"/>
      <c r="QI58" s="1116"/>
      <c r="QJ58" s="1116"/>
      <c r="QK58" s="1116"/>
      <c r="QL58" s="1116"/>
      <c r="QM58" s="1116"/>
      <c r="QN58" s="1116"/>
      <c r="QO58" s="1116"/>
      <c r="QP58" s="1116"/>
      <c r="QQ58" s="1116"/>
      <c r="QR58" s="1116"/>
      <c r="QS58" s="1116"/>
      <c r="QT58" s="1116"/>
      <c r="QU58" s="1116"/>
      <c r="QV58" s="1116"/>
      <c r="QW58" s="1116"/>
      <c r="QX58" s="1116"/>
      <c r="QY58" s="1116"/>
      <c r="QZ58" s="1116"/>
      <c r="RA58" s="1116"/>
      <c r="RB58" s="1116"/>
      <c r="RC58" s="1116"/>
      <c r="RD58" s="1116"/>
      <c r="RE58" s="1116"/>
      <c r="RF58" s="1116"/>
      <c r="RG58" s="1116"/>
      <c r="RH58" s="1116"/>
      <c r="RI58" s="1116"/>
      <c r="RJ58" s="1116"/>
      <c r="RK58" s="1116"/>
      <c r="RL58" s="1116"/>
      <c r="RM58" s="1116"/>
      <c r="RN58" s="1116"/>
      <c r="RO58" s="1116"/>
      <c r="RP58" s="1116"/>
      <c r="RQ58" s="1116"/>
      <c r="RR58" s="1116"/>
      <c r="RS58" s="1116"/>
      <c r="RT58" s="1116"/>
      <c r="RU58" s="1116"/>
      <c r="RV58" s="1116"/>
      <c r="RW58" s="1116"/>
      <c r="RX58" s="1116"/>
      <c r="RY58" s="1116"/>
      <c r="RZ58" s="1116"/>
      <c r="SA58" s="1116"/>
      <c r="SB58" s="1116"/>
      <c r="SC58" s="1116"/>
      <c r="SD58" s="1116"/>
      <c r="SE58" s="1116"/>
      <c r="SF58" s="1116"/>
      <c r="SG58" s="1116"/>
      <c r="SH58" s="1116"/>
      <c r="SI58" s="1116"/>
      <c r="SJ58" s="1116"/>
      <c r="SK58" s="1116"/>
      <c r="SL58" s="1116"/>
      <c r="SM58" s="1116"/>
      <c r="SN58" s="1116"/>
      <c r="SO58" s="1116"/>
      <c r="SP58" s="1116"/>
      <c r="SQ58" s="1116"/>
      <c r="SR58" s="1116"/>
      <c r="SS58" s="1116"/>
      <c r="ST58" s="1116"/>
      <c r="SU58" s="1116"/>
      <c r="SV58" s="1116"/>
      <c r="SW58" s="1116"/>
      <c r="SX58" s="1116"/>
      <c r="SY58" s="1116"/>
      <c r="SZ58" s="1116"/>
      <c r="TA58" s="1116"/>
      <c r="TB58" s="1116"/>
      <c r="TC58" s="1116"/>
      <c r="TD58" s="1116"/>
      <c r="TE58" s="1116"/>
      <c r="TF58" s="1116"/>
      <c r="TG58" s="1116"/>
      <c r="TH58" s="1116"/>
      <c r="TI58" s="1116"/>
      <c r="TJ58" s="1116"/>
      <c r="TK58" s="1116"/>
      <c r="TL58" s="1116"/>
      <c r="TM58" s="1116"/>
      <c r="TN58" s="1116"/>
      <c r="TO58" s="1116"/>
      <c r="TP58" s="1116"/>
      <c r="TQ58" s="1116"/>
      <c r="TR58" s="1116"/>
      <c r="TS58" s="1116"/>
      <c r="TT58" s="1116"/>
      <c r="TU58" s="1116"/>
      <c r="TV58" s="1116"/>
      <c r="TW58" s="1116"/>
      <c r="TX58" s="1116"/>
      <c r="TY58" s="1116"/>
      <c r="TZ58" s="1116"/>
      <c r="UA58" s="1116"/>
      <c r="UB58" s="1116"/>
      <c r="UC58" s="1116"/>
      <c r="UD58" s="1116"/>
      <c r="UE58" s="1116"/>
      <c r="UF58" s="1116"/>
      <c r="UG58" s="1116"/>
      <c r="UH58" s="1116"/>
      <c r="UI58" s="1116"/>
      <c r="UJ58" s="1116"/>
      <c r="UK58" s="1116"/>
      <c r="UL58" s="1116"/>
      <c r="UM58" s="1116"/>
      <c r="UN58" s="1116"/>
      <c r="UO58" s="1116"/>
      <c r="UP58" s="1116"/>
      <c r="UQ58" s="1116"/>
      <c r="UR58" s="1116"/>
      <c r="US58" s="1116"/>
      <c r="UT58" s="1116"/>
      <c r="UU58" s="1116"/>
      <c r="UV58" s="1116"/>
      <c r="UW58" s="1116"/>
      <c r="UX58" s="1116"/>
      <c r="UY58" s="1116"/>
      <c r="UZ58" s="1116"/>
      <c r="VA58" s="1116"/>
      <c r="VB58" s="1116"/>
      <c r="VC58" s="1116"/>
      <c r="VD58" s="1116"/>
      <c r="VE58" s="1116"/>
      <c r="VF58" s="1116"/>
      <c r="VG58" s="1116"/>
      <c r="VH58" s="1116"/>
      <c r="VI58" s="1116"/>
      <c r="VJ58" s="1116"/>
      <c r="VK58" s="1116"/>
      <c r="VL58" s="1116"/>
      <c r="VM58" s="1116"/>
      <c r="VN58" s="1116"/>
      <c r="VO58" s="1116"/>
      <c r="VP58" s="1116"/>
      <c r="VQ58" s="1116"/>
      <c r="VR58" s="1116"/>
      <c r="VS58" s="1116"/>
      <c r="VT58" s="1116"/>
      <c r="VU58" s="1116"/>
      <c r="VV58" s="1116"/>
      <c r="VW58" s="1116"/>
      <c r="VX58" s="1116"/>
      <c r="VY58" s="1116"/>
      <c r="VZ58" s="1116"/>
      <c r="WA58" s="1116"/>
      <c r="WB58" s="1116"/>
      <c r="WC58" s="1116"/>
      <c r="WD58" s="1116"/>
      <c r="WE58" s="1116"/>
      <c r="WF58" s="1116"/>
      <c r="WG58" s="1116"/>
      <c r="WH58" s="1116"/>
      <c r="WI58" s="1116"/>
      <c r="WJ58" s="1116"/>
      <c r="WK58" s="1116"/>
      <c r="WL58" s="1116"/>
      <c r="WM58" s="1116"/>
      <c r="WN58" s="1116"/>
      <c r="WO58" s="1116"/>
      <c r="WP58" s="1116"/>
      <c r="WQ58" s="1116"/>
      <c r="WR58" s="1116"/>
      <c r="WS58" s="1116"/>
      <c r="WT58" s="1116"/>
      <c r="WU58" s="1116"/>
      <c r="WV58" s="1116"/>
      <c r="WW58" s="1116"/>
      <c r="WX58" s="1116"/>
      <c r="WY58" s="1116"/>
      <c r="WZ58" s="1116"/>
      <c r="XA58" s="1116"/>
      <c r="XB58" s="1116"/>
      <c r="XC58" s="1116"/>
      <c r="XD58" s="1116"/>
      <c r="XE58" s="1116"/>
      <c r="XF58" s="1116"/>
      <c r="XG58" s="1116"/>
      <c r="XH58" s="1116"/>
      <c r="XI58" s="1116"/>
      <c r="XJ58" s="1116"/>
      <c r="XK58" s="1116"/>
      <c r="XL58" s="1116"/>
      <c r="XM58" s="1116"/>
      <c r="XN58" s="1116"/>
      <c r="XO58" s="1116"/>
      <c r="XP58" s="1116"/>
      <c r="XQ58" s="1116"/>
      <c r="XR58" s="1116"/>
      <c r="XS58" s="1116"/>
      <c r="XT58" s="1116"/>
      <c r="XU58" s="1116"/>
      <c r="XV58" s="1116"/>
      <c r="XW58" s="1116"/>
      <c r="XX58" s="1116"/>
      <c r="XY58" s="1116"/>
      <c r="XZ58" s="1116"/>
      <c r="YA58" s="1116"/>
      <c r="YB58" s="1116"/>
      <c r="YC58" s="1116"/>
      <c r="YD58" s="1116"/>
      <c r="YE58" s="1116"/>
      <c r="YF58" s="1116"/>
      <c r="YG58" s="1116"/>
      <c r="YH58" s="1116"/>
      <c r="YI58" s="1116"/>
      <c r="YJ58" s="1116"/>
      <c r="YK58" s="1116"/>
      <c r="YL58" s="1116"/>
      <c r="YM58" s="1116"/>
      <c r="YN58" s="1116"/>
      <c r="YO58" s="1116"/>
      <c r="YP58" s="1116"/>
      <c r="YQ58" s="1116"/>
      <c r="YR58" s="1116"/>
      <c r="YS58" s="1116"/>
      <c r="YT58" s="1116"/>
      <c r="YU58" s="1116"/>
      <c r="YV58" s="1116"/>
      <c r="YW58" s="1116"/>
      <c r="YX58" s="1116"/>
      <c r="YY58" s="1116"/>
      <c r="YZ58" s="1116"/>
      <c r="ZA58" s="1116"/>
      <c r="ZB58" s="1116"/>
      <c r="ZC58" s="1116"/>
      <c r="ZD58" s="1116"/>
      <c r="ZE58" s="1116"/>
      <c r="ZF58" s="1116"/>
      <c r="ZG58" s="1116"/>
      <c r="ZH58" s="1116"/>
      <c r="ZI58" s="1116"/>
      <c r="ZJ58" s="1116"/>
      <c r="ZK58" s="1116"/>
      <c r="ZL58" s="1116"/>
      <c r="ZM58" s="1116"/>
      <c r="ZN58" s="1116"/>
      <c r="ZO58" s="1116"/>
      <c r="ZP58" s="1116"/>
      <c r="ZQ58" s="1116"/>
      <c r="ZR58" s="1116"/>
      <c r="ZS58" s="1116"/>
      <c r="ZT58" s="1116"/>
      <c r="ZU58" s="1116"/>
      <c r="ZV58" s="1116"/>
      <c r="ZW58" s="1116"/>
      <c r="ZX58" s="1116"/>
      <c r="ZY58" s="1116"/>
      <c r="ZZ58" s="1116"/>
      <c r="AAA58" s="1116"/>
      <c r="AAB58" s="1116"/>
      <c r="AAC58" s="1116"/>
      <c r="AAD58" s="1116"/>
      <c r="AAE58" s="1116"/>
      <c r="AAF58" s="1116"/>
      <c r="AAG58" s="1116"/>
      <c r="AAH58" s="1116"/>
      <c r="AAI58" s="1116"/>
      <c r="AAJ58" s="1116"/>
      <c r="AAK58" s="1116"/>
      <c r="AAL58" s="1116"/>
      <c r="AAM58" s="1116"/>
      <c r="AAN58" s="1116"/>
      <c r="AAO58" s="1116"/>
      <c r="AAP58" s="1116"/>
      <c r="AAQ58" s="1116"/>
      <c r="AAR58" s="1116"/>
      <c r="AAS58" s="1116"/>
      <c r="AAT58" s="1116"/>
      <c r="AAU58" s="1116"/>
      <c r="AAV58" s="1116"/>
      <c r="AAW58" s="1116"/>
      <c r="AAX58" s="1116"/>
      <c r="AAY58" s="1116"/>
      <c r="AAZ58" s="1116"/>
      <c r="ABA58" s="1116"/>
      <c r="ABB58" s="1116"/>
      <c r="ABC58" s="1116"/>
      <c r="ABD58" s="1116"/>
      <c r="ABE58" s="1116"/>
      <c r="ABF58" s="1116"/>
      <c r="ABG58" s="1116"/>
      <c r="ABH58" s="1116"/>
      <c r="ABI58" s="1116"/>
      <c r="ABJ58" s="1116"/>
      <c r="ABK58" s="1116"/>
      <c r="ABL58" s="1116"/>
      <c r="ABM58" s="1116"/>
      <c r="ABN58" s="1116"/>
      <c r="ABO58" s="1116"/>
      <c r="ABP58" s="1116"/>
      <c r="ABQ58" s="1116"/>
      <c r="ABR58" s="1116"/>
      <c r="ABS58" s="1116"/>
      <c r="ABT58" s="1116"/>
      <c r="ABU58" s="1116"/>
      <c r="ABV58" s="1116"/>
      <c r="ABW58" s="1116"/>
      <c r="ABX58" s="1116"/>
      <c r="ABY58" s="1116"/>
      <c r="ABZ58" s="1116"/>
      <c r="ACA58" s="1116"/>
      <c r="ACB58" s="1116"/>
      <c r="ACC58" s="1116"/>
      <c r="ACD58" s="1116"/>
      <c r="ACE58" s="1116"/>
      <c r="ACF58" s="1116"/>
      <c r="ACG58" s="1116"/>
      <c r="ACH58" s="1116"/>
      <c r="ACI58" s="1116"/>
      <c r="ACJ58" s="1116"/>
      <c r="ACK58" s="1116"/>
      <c r="ACL58" s="1116"/>
      <c r="ACM58" s="1116"/>
      <c r="ACN58" s="1116"/>
      <c r="ACO58" s="1116"/>
      <c r="ACP58" s="1116"/>
      <c r="ACQ58" s="1116"/>
      <c r="ACR58" s="1116"/>
      <c r="ACS58" s="1116"/>
      <c r="ACT58" s="1116"/>
      <c r="ACU58" s="1116"/>
      <c r="ACV58" s="1116"/>
      <c r="ACW58" s="1116"/>
      <c r="ACX58" s="1116"/>
      <c r="ACY58" s="1116"/>
      <c r="ACZ58" s="1116"/>
      <c r="ADA58" s="1116"/>
      <c r="ADB58" s="1116"/>
      <c r="ADC58" s="1116"/>
      <c r="ADD58" s="1116"/>
      <c r="ADE58" s="1116"/>
      <c r="ADF58" s="1116"/>
      <c r="ADG58" s="1116"/>
      <c r="ADH58" s="1116"/>
      <c r="ADI58" s="1116"/>
      <c r="ADJ58" s="1116"/>
      <c r="ADK58" s="1116"/>
      <c r="ADL58" s="1116"/>
      <c r="ADM58" s="1116"/>
      <c r="ADN58" s="1116"/>
      <c r="ADO58" s="1116"/>
      <c r="ADP58" s="1116"/>
      <c r="ADQ58" s="1116"/>
      <c r="ADR58" s="1116"/>
      <c r="ADS58" s="1116"/>
      <c r="ADT58" s="1116"/>
      <c r="ADU58" s="1116"/>
      <c r="ADV58" s="1116"/>
      <c r="ADW58" s="1116"/>
      <c r="ADX58" s="1116"/>
      <c r="ADY58" s="1116"/>
      <c r="ADZ58" s="1116"/>
      <c r="AEA58" s="1116"/>
      <c r="AEB58" s="1116"/>
      <c r="AEC58" s="1116"/>
      <c r="AED58" s="1116"/>
      <c r="AEE58" s="1116"/>
      <c r="AEF58" s="1116"/>
      <c r="AEG58" s="1116"/>
      <c r="AEH58" s="1116"/>
      <c r="AEI58" s="1116"/>
      <c r="AEJ58" s="1116"/>
      <c r="AEK58" s="1116"/>
      <c r="AEL58" s="1116"/>
      <c r="AEM58" s="1116"/>
      <c r="AEN58" s="1116"/>
      <c r="AEO58" s="1116"/>
      <c r="AEP58" s="1116"/>
      <c r="AEQ58" s="1116"/>
      <c r="AER58" s="1116"/>
      <c r="AES58" s="1116"/>
      <c r="AET58" s="1116"/>
      <c r="AEU58" s="1116"/>
      <c r="AEV58" s="1116"/>
      <c r="AEW58" s="1116"/>
      <c r="AEX58" s="1116"/>
      <c r="AEY58" s="1116"/>
      <c r="AEZ58" s="1116"/>
      <c r="AFA58" s="1116"/>
      <c r="AFB58" s="1116"/>
      <c r="AFC58" s="1116"/>
      <c r="AFD58" s="1116"/>
      <c r="AFE58" s="1116"/>
      <c r="AFF58" s="1116"/>
      <c r="AFG58" s="1116"/>
      <c r="AFH58" s="1116"/>
      <c r="AFI58" s="1116"/>
      <c r="AFJ58" s="1116"/>
      <c r="AFK58" s="1116"/>
      <c r="AFL58" s="1116"/>
      <c r="AFM58" s="1116"/>
      <c r="AFN58" s="1116"/>
      <c r="AFO58" s="1116"/>
      <c r="AFP58" s="1116"/>
      <c r="AFQ58" s="1116"/>
      <c r="AFR58" s="1116"/>
      <c r="AFS58" s="1116"/>
      <c r="AFT58" s="1116"/>
      <c r="AFU58" s="1116"/>
      <c r="AFV58" s="1116"/>
      <c r="AFW58" s="1116"/>
      <c r="AFX58" s="1116"/>
      <c r="AFY58" s="1116"/>
      <c r="AFZ58" s="1116"/>
      <c r="AGA58" s="1116"/>
      <c r="AGB58" s="1116"/>
      <c r="AGC58" s="1116"/>
      <c r="AGD58" s="1116"/>
      <c r="AGE58" s="1116"/>
      <c r="AGF58" s="1116"/>
      <c r="AGG58" s="1116"/>
      <c r="AGH58" s="1116"/>
      <c r="AGI58" s="1116"/>
      <c r="AGJ58" s="1116"/>
      <c r="AGK58" s="1116"/>
      <c r="AGL58" s="1116"/>
      <c r="AGM58" s="1116"/>
      <c r="AGN58" s="1116"/>
      <c r="AGO58" s="1116"/>
      <c r="AGP58" s="1116"/>
      <c r="AGQ58" s="1116"/>
      <c r="AGR58" s="1116"/>
      <c r="AGS58" s="1116"/>
      <c r="AGT58" s="1116"/>
      <c r="AGU58" s="1116"/>
      <c r="AGV58" s="1116"/>
      <c r="AGW58" s="1116"/>
      <c r="AGX58" s="1116"/>
      <c r="AGY58" s="1116"/>
      <c r="AGZ58" s="1116"/>
      <c r="AHA58" s="1116"/>
      <c r="AHB58" s="1116"/>
      <c r="AHC58" s="1116"/>
      <c r="AHD58" s="1116"/>
      <c r="AHE58" s="1116"/>
      <c r="AHF58" s="1116"/>
      <c r="AHG58" s="1116"/>
      <c r="AHH58" s="1116"/>
      <c r="AHI58" s="1116"/>
      <c r="AHJ58" s="1116"/>
      <c r="AHK58" s="1116"/>
      <c r="AHL58" s="1116"/>
      <c r="AHM58" s="1116"/>
      <c r="AHN58" s="1116"/>
      <c r="AHO58" s="1116"/>
      <c r="AHP58" s="1116"/>
      <c r="AHQ58" s="1116"/>
      <c r="AHR58" s="1116"/>
      <c r="AHS58" s="1116"/>
      <c r="AHT58" s="1116"/>
      <c r="AHU58" s="1116"/>
      <c r="AHV58" s="1116"/>
      <c r="AHW58" s="1116"/>
      <c r="AHX58" s="1116"/>
      <c r="AHY58" s="1116"/>
      <c r="AHZ58" s="1116"/>
      <c r="AIA58" s="1116"/>
      <c r="AIB58" s="1116"/>
      <c r="AIC58" s="1116"/>
      <c r="AID58" s="1116"/>
      <c r="AIE58" s="1116"/>
      <c r="AIF58" s="1116"/>
      <c r="AIG58" s="1116"/>
      <c r="AIH58" s="1116"/>
      <c r="AII58" s="1116"/>
      <c r="AIJ58" s="1116"/>
      <c r="AIK58" s="1116"/>
      <c r="AIL58" s="1116"/>
      <c r="AIM58" s="1116"/>
      <c r="AIN58" s="1116"/>
      <c r="AIO58" s="1116"/>
      <c r="AIP58" s="1116"/>
      <c r="AIQ58" s="1116"/>
      <c r="AIR58" s="1116"/>
      <c r="AIS58" s="1116"/>
      <c r="AIT58" s="1116"/>
      <c r="AIU58" s="1116"/>
      <c r="AIV58" s="1116"/>
      <c r="AIW58" s="1116"/>
      <c r="AIX58" s="1116"/>
      <c r="AIY58" s="1116"/>
      <c r="AIZ58" s="1116"/>
      <c r="AJA58" s="1116"/>
      <c r="AJB58" s="1116"/>
      <c r="AJC58" s="1116"/>
      <c r="AJD58" s="1116"/>
      <c r="AJE58" s="1116"/>
      <c r="AJF58" s="1116"/>
      <c r="AJG58" s="1116"/>
      <c r="AJH58" s="1116"/>
      <c r="AJI58" s="1116"/>
      <c r="AJJ58" s="1116"/>
      <c r="AJK58" s="1116"/>
      <c r="AJL58" s="1116"/>
      <c r="AJM58" s="1116"/>
      <c r="AJN58" s="1116"/>
      <c r="AJO58" s="1116"/>
      <c r="AJP58" s="1116"/>
      <c r="AJQ58" s="1116"/>
      <c r="AJR58" s="1116"/>
      <c r="AJS58" s="1116"/>
      <c r="AJT58" s="1116"/>
      <c r="AJU58" s="1116"/>
      <c r="AJV58" s="1116"/>
      <c r="AJW58" s="1116"/>
      <c r="AJX58" s="1116"/>
      <c r="AJY58" s="1116"/>
      <c r="AJZ58" s="1116"/>
      <c r="AKA58" s="1116"/>
      <c r="AKB58" s="1116"/>
      <c r="AKC58" s="1116"/>
      <c r="AKD58" s="1116"/>
      <c r="AKE58" s="1116"/>
      <c r="AKF58" s="1116"/>
      <c r="AKG58" s="1116"/>
      <c r="AKH58" s="1116"/>
      <c r="AKI58" s="1116"/>
      <c r="AKJ58" s="1116"/>
      <c r="AKK58" s="1116"/>
      <c r="AKL58" s="1116"/>
      <c r="AKM58" s="1116"/>
      <c r="AKN58" s="1116"/>
      <c r="AKO58" s="1116"/>
      <c r="AKP58" s="1116"/>
      <c r="AKQ58" s="1116"/>
      <c r="AKR58" s="1116"/>
      <c r="AKS58" s="1116"/>
      <c r="AKT58" s="1116"/>
      <c r="AKU58" s="1116"/>
      <c r="AKV58" s="1116"/>
      <c r="AKW58" s="1116"/>
      <c r="AKX58" s="1116"/>
      <c r="AKY58" s="1116"/>
      <c r="AKZ58" s="1116"/>
      <c r="ALA58" s="1116"/>
      <c r="ALB58" s="1116"/>
      <c r="ALC58" s="1116"/>
      <c r="ALD58" s="1116"/>
      <c r="ALE58" s="1116"/>
      <c r="ALF58" s="1116"/>
      <c r="ALG58" s="1116"/>
      <c r="ALH58" s="1116"/>
      <c r="ALI58" s="1116"/>
      <c r="ALJ58" s="1116"/>
      <c r="ALK58" s="1116"/>
      <c r="ALL58" s="1116"/>
      <c r="ALM58" s="1116"/>
      <c r="ALN58" s="1116"/>
      <c r="ALO58" s="1116"/>
      <c r="ALP58" s="1116"/>
      <c r="ALQ58" s="1116"/>
      <c r="ALR58" s="1116"/>
      <c r="ALS58" s="1116"/>
      <c r="ALT58" s="1116"/>
      <c r="ALU58" s="1116"/>
      <c r="ALV58" s="1116"/>
      <c r="ALW58" s="1116"/>
      <c r="ALX58" s="1116"/>
      <c r="ALY58" s="1116"/>
      <c r="ALZ58" s="1116"/>
      <c r="AMA58" s="1116"/>
      <c r="AMB58" s="1116"/>
      <c r="AMC58" s="1116"/>
      <c r="AMD58" s="1116"/>
      <c r="AME58" s="1116"/>
      <c r="AMF58" s="1116"/>
      <c r="AMG58" s="1116"/>
      <c r="AMH58" s="1116"/>
      <c r="AMI58" s="1116"/>
      <c r="AMJ58" s="1116"/>
      <c r="AMK58" s="1116"/>
      <c r="AML58" s="1116"/>
      <c r="AMM58" s="1116"/>
      <c r="AMN58" s="1116"/>
      <c r="AMO58" s="1116"/>
      <c r="AMP58" s="1116"/>
      <c r="AMQ58" s="1116"/>
      <c r="AMR58" s="1116"/>
      <c r="AMS58" s="1116"/>
      <c r="AMT58" s="1116"/>
      <c r="AMU58" s="1116"/>
      <c r="AMV58" s="1116"/>
      <c r="AMW58" s="1116"/>
      <c r="AMX58" s="1116"/>
      <c r="AMY58" s="1116"/>
      <c r="AMZ58" s="1116"/>
      <c r="ANA58" s="1116"/>
      <c r="ANB58" s="1116"/>
      <c r="ANC58" s="1116"/>
      <c r="AND58" s="1116"/>
      <c r="ANE58" s="1116"/>
      <c r="ANF58" s="1116"/>
      <c r="ANG58" s="1116"/>
      <c r="ANH58" s="1116"/>
      <c r="ANI58" s="1116"/>
      <c r="ANJ58" s="1116"/>
      <c r="ANK58" s="1116"/>
      <c r="ANL58" s="1116"/>
      <c r="ANM58" s="1116"/>
      <c r="ANN58" s="1116"/>
      <c r="ANO58" s="1116"/>
      <c r="ANP58" s="1116"/>
      <c r="ANQ58" s="1116"/>
      <c r="ANR58" s="1116"/>
      <c r="ANS58" s="1116"/>
      <c r="ANT58" s="1116"/>
      <c r="ANU58" s="1116"/>
      <c r="ANV58" s="1116"/>
      <c r="ANW58" s="1116"/>
      <c r="ANX58" s="1116"/>
      <c r="ANY58" s="1116"/>
      <c r="ANZ58" s="1116"/>
      <c r="AOA58" s="1116"/>
      <c r="AOB58" s="1116"/>
      <c r="AOC58" s="1116"/>
      <c r="AOD58" s="1116"/>
      <c r="AOE58" s="1116"/>
      <c r="AOF58" s="1116"/>
      <c r="AOG58" s="1116"/>
      <c r="AOH58" s="1116"/>
      <c r="AOI58" s="1116"/>
      <c r="AOJ58" s="1116"/>
      <c r="AOK58" s="1116"/>
      <c r="AOL58" s="1116"/>
      <c r="AOM58" s="1116"/>
      <c r="AON58" s="1116"/>
      <c r="AOO58" s="1116"/>
      <c r="AOP58" s="1116"/>
      <c r="AOQ58" s="1116"/>
      <c r="AOR58" s="1116"/>
      <c r="AOS58" s="1116"/>
      <c r="AOT58" s="1116"/>
      <c r="AOU58" s="1116"/>
      <c r="AOV58" s="1116"/>
      <c r="AOW58" s="1116"/>
      <c r="AOX58" s="1116"/>
      <c r="AOY58" s="1116"/>
      <c r="AOZ58" s="1116"/>
      <c r="APA58" s="1116"/>
      <c r="APB58" s="1116"/>
      <c r="APC58" s="1116"/>
      <c r="APD58" s="1116"/>
      <c r="APE58" s="1116"/>
      <c r="APF58" s="1116"/>
      <c r="APG58" s="1116"/>
      <c r="APH58" s="1116"/>
      <c r="API58" s="1116"/>
      <c r="APJ58" s="1116"/>
      <c r="APK58" s="1116"/>
      <c r="APL58" s="1116"/>
      <c r="APM58" s="1116"/>
      <c r="APN58" s="1116"/>
      <c r="APO58" s="1116"/>
      <c r="APP58" s="1116"/>
      <c r="APQ58" s="1116"/>
      <c r="APR58" s="1116"/>
      <c r="APS58" s="1116"/>
      <c r="APT58" s="1116"/>
      <c r="APU58" s="1116"/>
      <c r="APV58" s="1116"/>
      <c r="APW58" s="1116"/>
      <c r="APX58" s="1116"/>
      <c r="APY58" s="1116"/>
      <c r="APZ58" s="1116"/>
      <c r="AQA58" s="1116"/>
      <c r="AQB58" s="1116"/>
      <c r="AQC58" s="1116"/>
      <c r="AQD58" s="1116"/>
      <c r="AQE58" s="1116"/>
      <c r="AQF58" s="1116"/>
      <c r="AQG58" s="1116"/>
      <c r="AQH58" s="1116"/>
      <c r="AQI58" s="1116"/>
      <c r="AQJ58" s="1116"/>
      <c r="AQK58" s="1116"/>
      <c r="AQL58" s="1116"/>
      <c r="AQM58" s="1116"/>
      <c r="AQN58" s="1116"/>
      <c r="AQO58" s="1116"/>
      <c r="AQP58" s="1116"/>
      <c r="AQQ58" s="1116"/>
      <c r="AQR58" s="1116"/>
      <c r="AQS58" s="1116"/>
      <c r="AQT58" s="1116"/>
      <c r="AQU58" s="1116"/>
      <c r="AQV58" s="1116"/>
      <c r="AQW58" s="1116"/>
      <c r="AQX58" s="1116"/>
      <c r="AQY58" s="1116"/>
      <c r="AQZ58" s="1116"/>
      <c r="ARA58" s="1116"/>
      <c r="ARB58" s="1116"/>
      <c r="ARC58" s="1116"/>
      <c r="ARD58" s="1116"/>
      <c r="ARE58" s="1116"/>
      <c r="ARF58" s="1116"/>
      <c r="ARG58" s="1116"/>
      <c r="ARH58" s="1116"/>
      <c r="ARI58" s="1116"/>
      <c r="ARJ58" s="1116"/>
      <c r="ARK58" s="1116"/>
      <c r="ARL58" s="1116"/>
      <c r="ARM58" s="1116"/>
      <c r="ARN58" s="1116"/>
      <c r="ARO58" s="1116"/>
      <c r="ARP58" s="1116"/>
      <c r="ARQ58" s="1116"/>
      <c r="ARR58" s="1116"/>
      <c r="ARS58" s="1116"/>
      <c r="ART58" s="1116"/>
      <c r="ARU58" s="1116"/>
      <c r="ARV58" s="1116"/>
      <c r="ARW58" s="1116"/>
      <c r="ARX58" s="1116"/>
      <c r="ARY58" s="1116"/>
      <c r="ARZ58" s="1116"/>
      <c r="ASA58" s="1116"/>
      <c r="ASB58" s="1116"/>
      <c r="ASC58" s="1116"/>
      <c r="ASD58" s="1116"/>
      <c r="ASE58" s="1116"/>
      <c r="ASF58" s="1116"/>
      <c r="ASG58" s="1116"/>
      <c r="ASH58" s="1116"/>
      <c r="ASI58" s="1116"/>
      <c r="ASJ58" s="1116"/>
      <c r="ASK58" s="1116"/>
      <c r="ASL58" s="1116"/>
      <c r="ASM58" s="1116"/>
      <c r="ASN58" s="1116"/>
      <c r="ASO58" s="1116"/>
      <c r="ASP58" s="1116"/>
      <c r="ASQ58" s="1116"/>
      <c r="ASR58" s="1116"/>
      <c r="ASS58" s="1116"/>
      <c r="AST58" s="1116"/>
      <c r="ASU58" s="1116"/>
      <c r="ASV58" s="1116"/>
      <c r="ASW58" s="1116"/>
      <c r="ASX58" s="1116"/>
      <c r="ASY58" s="1116"/>
      <c r="ASZ58" s="1116"/>
      <c r="ATA58" s="1116"/>
      <c r="ATB58" s="1116"/>
      <c r="ATC58" s="1116"/>
      <c r="ATD58" s="1116"/>
      <c r="ATE58" s="1116"/>
      <c r="ATF58" s="1116"/>
      <c r="ATG58" s="1116"/>
      <c r="ATH58" s="1116"/>
      <c r="ATI58" s="1116"/>
      <c r="ATJ58" s="1116"/>
      <c r="ATK58" s="1116"/>
      <c r="ATL58" s="1116"/>
      <c r="ATM58" s="1116"/>
      <c r="ATN58" s="1116"/>
      <c r="ATO58" s="1116"/>
      <c r="ATP58" s="1116"/>
      <c r="ATQ58" s="1116"/>
      <c r="ATR58" s="1116"/>
      <c r="ATS58" s="1116"/>
      <c r="ATT58" s="1116"/>
      <c r="ATU58" s="1116"/>
      <c r="ATV58" s="1116"/>
      <c r="ATW58" s="1116"/>
      <c r="ATX58" s="1116"/>
      <c r="ATY58" s="1116"/>
      <c r="ATZ58" s="1116"/>
      <c r="AUA58" s="1116"/>
      <c r="AUB58" s="1116"/>
      <c r="AUC58" s="1116"/>
      <c r="AUD58" s="1116"/>
      <c r="AUE58" s="1116"/>
      <c r="AUF58" s="1116"/>
      <c r="AUG58" s="1116"/>
      <c r="AUH58" s="1116"/>
      <c r="AUI58" s="1116"/>
      <c r="AUJ58" s="1116"/>
      <c r="AUK58" s="1116"/>
      <c r="AUL58" s="1116"/>
      <c r="AUM58" s="1116"/>
      <c r="AUN58" s="1116"/>
      <c r="AUO58" s="1116"/>
      <c r="AUP58" s="1116"/>
      <c r="AUQ58" s="1116"/>
      <c r="AUR58" s="1116"/>
      <c r="AUS58" s="1116"/>
      <c r="AUT58" s="1116"/>
      <c r="AUU58" s="1116"/>
      <c r="AUV58" s="1116"/>
      <c r="AUW58" s="1116"/>
      <c r="AUX58" s="1116"/>
      <c r="AUY58" s="1116"/>
      <c r="AUZ58" s="1116"/>
      <c r="AVA58" s="1116"/>
      <c r="AVB58" s="1116"/>
      <c r="AVC58" s="1116"/>
      <c r="AVD58" s="1116"/>
      <c r="AVE58" s="1116"/>
      <c r="AVF58" s="1116"/>
      <c r="AVG58" s="1116"/>
      <c r="AVH58" s="1116"/>
      <c r="AVI58" s="1116"/>
      <c r="AVJ58" s="1116"/>
      <c r="AVK58" s="1116"/>
      <c r="AVL58" s="1116"/>
      <c r="AVM58" s="1116"/>
      <c r="AVN58" s="1116"/>
      <c r="AVO58" s="1116"/>
      <c r="AVP58" s="1116"/>
      <c r="AVQ58" s="1116"/>
      <c r="AVR58" s="1116"/>
      <c r="AVS58" s="1116"/>
      <c r="AVT58" s="1116"/>
      <c r="AVU58" s="1116"/>
      <c r="AVV58" s="1116"/>
      <c r="AVW58" s="1116"/>
      <c r="AVX58" s="1116"/>
      <c r="AVY58" s="1116"/>
      <c r="AVZ58" s="1116"/>
      <c r="AWA58" s="1116"/>
      <c r="AWB58" s="1116"/>
      <c r="AWC58" s="1116"/>
      <c r="AWD58" s="1116"/>
      <c r="AWE58" s="1116"/>
      <c r="AWF58" s="1116"/>
      <c r="AWG58" s="1116"/>
      <c r="AWH58" s="1116"/>
      <c r="AWI58" s="1116"/>
      <c r="AWJ58" s="1116"/>
      <c r="AWK58" s="1116"/>
      <c r="AWL58" s="1116"/>
      <c r="AWM58" s="1116"/>
      <c r="AWN58" s="1116"/>
      <c r="AWO58" s="1116"/>
      <c r="AWP58" s="1116"/>
      <c r="AWQ58" s="1116"/>
      <c r="AWR58" s="1116"/>
      <c r="AWS58" s="1116"/>
      <c r="AWT58" s="1116"/>
      <c r="AWU58" s="1116"/>
      <c r="AWV58" s="1116"/>
      <c r="AWW58" s="1116"/>
      <c r="AWX58" s="1116"/>
      <c r="AWY58" s="1116"/>
      <c r="AWZ58" s="1116"/>
      <c r="AXA58" s="1116"/>
      <c r="AXB58" s="1116"/>
      <c r="AXC58" s="1116"/>
      <c r="AXD58" s="1116"/>
      <c r="AXE58" s="1116"/>
      <c r="AXF58" s="1116"/>
      <c r="AXG58" s="1116"/>
      <c r="AXH58" s="1116"/>
      <c r="AXI58" s="1116"/>
      <c r="AXJ58" s="1116"/>
      <c r="AXK58" s="1116"/>
      <c r="AXL58" s="1116"/>
      <c r="AXM58" s="1116"/>
      <c r="AXN58" s="1116"/>
      <c r="AXO58" s="1116"/>
      <c r="AXP58" s="1116"/>
      <c r="AXQ58" s="1116"/>
      <c r="AXR58" s="1116"/>
      <c r="AXS58" s="1116"/>
      <c r="AXT58" s="1116"/>
      <c r="AXU58" s="1116"/>
      <c r="AXV58" s="1116"/>
      <c r="AXW58" s="1116"/>
      <c r="AXX58" s="1116"/>
      <c r="AXY58" s="1116"/>
      <c r="AXZ58" s="1116"/>
      <c r="AYA58" s="1116"/>
      <c r="AYB58" s="1116"/>
      <c r="AYC58" s="1116"/>
      <c r="AYD58" s="1116"/>
      <c r="AYE58" s="1116"/>
      <c r="AYF58" s="1116"/>
      <c r="AYG58" s="1116"/>
      <c r="AYH58" s="1116"/>
      <c r="AYI58" s="1116"/>
      <c r="AYJ58" s="1116"/>
      <c r="AYK58" s="1116"/>
      <c r="AYL58" s="1116"/>
      <c r="AYM58" s="1116"/>
      <c r="AYN58" s="1116"/>
      <c r="AYO58" s="1116"/>
      <c r="AYP58" s="1116"/>
      <c r="AYQ58" s="1116"/>
      <c r="AYR58" s="1116"/>
      <c r="AYS58" s="1116"/>
      <c r="AYT58" s="1116"/>
      <c r="AYU58" s="1116"/>
      <c r="AYV58" s="1116"/>
      <c r="AYW58" s="1116"/>
      <c r="AYX58" s="1116"/>
      <c r="AYY58" s="1116"/>
      <c r="AYZ58" s="1116"/>
      <c r="AZA58" s="1116"/>
      <c r="AZB58" s="1116"/>
      <c r="AZC58" s="1116"/>
      <c r="AZD58" s="1116"/>
      <c r="AZE58" s="1116"/>
      <c r="AZF58" s="1116"/>
      <c r="AZG58" s="1116"/>
      <c r="AZH58" s="1116"/>
      <c r="AZI58" s="1116"/>
      <c r="AZJ58" s="1116"/>
      <c r="AZK58" s="1116"/>
      <c r="AZL58" s="1116"/>
      <c r="AZM58" s="1116"/>
      <c r="AZN58" s="1116"/>
      <c r="AZO58" s="1116"/>
      <c r="AZP58" s="1116"/>
      <c r="AZQ58" s="1116"/>
      <c r="AZR58" s="1116"/>
      <c r="AZS58" s="1116"/>
      <c r="AZT58" s="1116"/>
      <c r="AZU58" s="1116"/>
      <c r="AZV58" s="1116"/>
      <c r="AZW58" s="1116"/>
      <c r="AZX58" s="1116"/>
      <c r="AZY58" s="1116"/>
      <c r="AZZ58" s="1116"/>
      <c r="BAA58" s="1116"/>
      <c r="BAB58" s="1116"/>
      <c r="BAC58" s="1116"/>
      <c r="BAD58" s="1116"/>
      <c r="BAE58" s="1116"/>
      <c r="BAF58" s="1116"/>
      <c r="BAG58" s="1116"/>
      <c r="BAH58" s="1116"/>
      <c r="BAI58" s="1116"/>
      <c r="BAJ58" s="1116"/>
      <c r="BAK58" s="1116"/>
      <c r="BAL58" s="1116"/>
      <c r="BAM58" s="1116"/>
      <c r="BAN58" s="1116"/>
      <c r="BAO58" s="1116"/>
      <c r="BAP58" s="1116"/>
      <c r="BAQ58" s="1116"/>
      <c r="BAR58" s="1116"/>
      <c r="BAS58" s="1116"/>
      <c r="BAT58" s="1116"/>
      <c r="BAU58" s="1116"/>
      <c r="BAV58" s="1116"/>
      <c r="BAW58" s="1116"/>
      <c r="BAX58" s="1116"/>
      <c r="BAY58" s="1116"/>
      <c r="BAZ58" s="1116"/>
      <c r="BBA58" s="1116"/>
      <c r="BBB58" s="1116"/>
      <c r="BBC58" s="1116"/>
      <c r="BBD58" s="1116"/>
      <c r="BBE58" s="1116"/>
      <c r="BBF58" s="1116"/>
      <c r="BBG58" s="1116"/>
      <c r="BBH58" s="1116"/>
      <c r="BBI58" s="1116"/>
      <c r="BBJ58" s="1116"/>
      <c r="BBK58" s="1116"/>
      <c r="BBL58" s="1116"/>
      <c r="BBM58" s="1116"/>
      <c r="BBN58" s="1116"/>
      <c r="BBO58" s="1116"/>
      <c r="BBP58" s="1116"/>
      <c r="BBQ58" s="1116"/>
      <c r="BBR58" s="1116"/>
      <c r="BBS58" s="1116"/>
      <c r="BBT58" s="1116"/>
      <c r="BBU58" s="1116"/>
      <c r="BBV58" s="1116"/>
      <c r="BBW58" s="1116"/>
      <c r="BBX58" s="1116"/>
      <c r="BBY58" s="1116"/>
      <c r="BBZ58" s="1116"/>
      <c r="BCA58" s="1116"/>
      <c r="BCB58" s="1116"/>
      <c r="BCC58" s="1116"/>
      <c r="BCD58" s="1116"/>
      <c r="BCE58" s="1116"/>
      <c r="BCF58" s="1116"/>
      <c r="BCG58" s="1116"/>
      <c r="BCH58" s="1116"/>
      <c r="BCI58" s="1116"/>
      <c r="BCJ58" s="1116"/>
      <c r="BCK58" s="1116"/>
      <c r="BCL58" s="1116"/>
      <c r="BCM58" s="1116"/>
      <c r="BCN58" s="1116"/>
      <c r="BCO58" s="1116"/>
      <c r="BCP58" s="1116"/>
      <c r="BCQ58" s="1116"/>
      <c r="BCR58" s="1116"/>
      <c r="BCS58" s="1116"/>
      <c r="BCT58" s="1116"/>
      <c r="BCU58" s="1116"/>
      <c r="BCV58" s="1116"/>
      <c r="BCW58" s="1116"/>
      <c r="BCX58" s="1116"/>
      <c r="BCY58" s="1116"/>
      <c r="BCZ58" s="1116"/>
      <c r="BDA58" s="1116"/>
      <c r="BDB58" s="1116"/>
      <c r="BDC58" s="1116"/>
      <c r="BDD58" s="1116"/>
      <c r="BDE58" s="1116"/>
      <c r="BDF58" s="1116"/>
      <c r="BDG58" s="1116"/>
      <c r="BDH58" s="1116"/>
      <c r="BDI58" s="1116"/>
      <c r="BDJ58" s="1116"/>
      <c r="BDK58" s="1116"/>
      <c r="BDL58" s="1116"/>
      <c r="BDM58" s="1116"/>
      <c r="BDN58" s="1116"/>
      <c r="BDO58" s="1116"/>
      <c r="BDP58" s="1116"/>
      <c r="BDQ58" s="1116"/>
      <c r="BDR58" s="1116"/>
      <c r="BDS58" s="1116"/>
      <c r="BDT58" s="1116"/>
      <c r="BDU58" s="1116"/>
      <c r="BDV58" s="1116"/>
      <c r="BDW58" s="1116"/>
      <c r="BDX58" s="1116"/>
      <c r="BDY58" s="1116"/>
      <c r="BDZ58" s="1116"/>
      <c r="BEA58" s="1116"/>
      <c r="BEB58" s="1116"/>
      <c r="BEC58" s="1116"/>
      <c r="BED58" s="1116"/>
      <c r="BEE58" s="1116"/>
      <c r="BEF58" s="1116"/>
      <c r="BEG58" s="1116"/>
      <c r="BEH58" s="1116"/>
      <c r="BEI58" s="1116"/>
      <c r="BEJ58" s="1116"/>
      <c r="BEK58" s="1116"/>
      <c r="BEL58" s="1116"/>
      <c r="BEM58" s="1116"/>
      <c r="BEN58" s="1116"/>
      <c r="BEO58" s="1116"/>
      <c r="BEP58" s="1116"/>
      <c r="BEQ58" s="1116"/>
      <c r="BER58" s="1116"/>
      <c r="BES58" s="1116"/>
      <c r="BET58" s="1116"/>
      <c r="BEU58" s="1116"/>
      <c r="BEV58" s="1116"/>
      <c r="BEW58" s="1116"/>
      <c r="BEX58" s="1116"/>
      <c r="BEY58" s="1116"/>
      <c r="BEZ58" s="1116"/>
      <c r="BFA58" s="1116"/>
      <c r="BFB58" s="1116"/>
      <c r="BFC58" s="1116"/>
      <c r="BFD58" s="1116"/>
      <c r="BFE58" s="1116"/>
      <c r="BFF58" s="1116"/>
      <c r="BFG58" s="1116"/>
      <c r="BFH58" s="1116"/>
      <c r="BFI58" s="1116"/>
      <c r="BFJ58" s="1116"/>
      <c r="BFK58" s="1116"/>
      <c r="BFL58" s="1116"/>
      <c r="BFM58" s="1116"/>
      <c r="BFN58" s="1116"/>
      <c r="BFO58" s="1116"/>
      <c r="BFP58" s="1116"/>
      <c r="BFQ58" s="1116"/>
      <c r="BFR58" s="1116"/>
      <c r="BFS58" s="1116"/>
      <c r="BFT58" s="1116"/>
      <c r="BFU58" s="1116"/>
      <c r="BFV58" s="1116"/>
      <c r="BFW58" s="1116"/>
      <c r="BFX58" s="1116"/>
      <c r="BFY58" s="1116"/>
      <c r="BFZ58" s="1116"/>
      <c r="BGA58" s="1116"/>
      <c r="BGB58" s="1116"/>
      <c r="BGC58" s="1116"/>
      <c r="BGD58" s="1116"/>
      <c r="BGE58" s="1116"/>
      <c r="BGF58" s="1116"/>
      <c r="BGG58" s="1116"/>
      <c r="BGH58" s="1116"/>
      <c r="BGI58" s="1116"/>
      <c r="BGJ58" s="1116"/>
      <c r="BGK58" s="1116"/>
      <c r="BGL58" s="1116"/>
      <c r="BGM58" s="1116"/>
      <c r="BGN58" s="1116"/>
      <c r="BGO58" s="1116"/>
      <c r="BGP58" s="1116"/>
      <c r="BGQ58" s="1116"/>
      <c r="BGR58" s="1116"/>
      <c r="BGS58" s="1116"/>
      <c r="BGT58" s="1116"/>
      <c r="BGU58" s="1116"/>
      <c r="BGV58" s="1116"/>
      <c r="BGW58" s="1116"/>
      <c r="BGX58" s="1116"/>
      <c r="BGY58" s="1116"/>
      <c r="BGZ58" s="1116"/>
      <c r="BHA58" s="1116"/>
      <c r="BHB58" s="1116"/>
      <c r="BHC58" s="1116"/>
      <c r="BHD58" s="1116"/>
      <c r="BHE58" s="1116"/>
      <c r="BHF58" s="1116"/>
      <c r="BHG58" s="1116"/>
      <c r="BHH58" s="1116"/>
      <c r="BHI58" s="1116"/>
      <c r="BHJ58" s="1116"/>
      <c r="BHK58" s="1116"/>
      <c r="BHL58" s="1116"/>
      <c r="BHM58" s="1116"/>
      <c r="BHN58" s="1116"/>
      <c r="BHO58" s="1116"/>
      <c r="BHP58" s="1116"/>
      <c r="BHQ58" s="1116"/>
      <c r="BHR58" s="1116"/>
      <c r="BHS58" s="1116"/>
      <c r="BHT58" s="1116"/>
      <c r="BHU58" s="1116"/>
      <c r="BHV58" s="1116"/>
      <c r="BHW58" s="1116"/>
      <c r="BHX58" s="1116"/>
      <c r="BHY58" s="1116"/>
      <c r="BHZ58" s="1116"/>
      <c r="BIA58" s="1116"/>
      <c r="BIB58" s="1116"/>
      <c r="BIC58" s="1116"/>
      <c r="BID58" s="1116"/>
      <c r="BIE58" s="1116"/>
      <c r="BIF58" s="1116"/>
      <c r="BIG58" s="1116"/>
      <c r="BIH58" s="1116"/>
      <c r="BII58" s="1116"/>
      <c r="BIJ58" s="1116"/>
      <c r="BIK58" s="1116"/>
      <c r="BIL58" s="1116"/>
      <c r="BIM58" s="1116"/>
      <c r="BIN58" s="1116"/>
      <c r="BIO58" s="1116"/>
      <c r="BIP58" s="1116"/>
      <c r="BIQ58" s="1116"/>
      <c r="BIR58" s="1116"/>
      <c r="BIS58" s="1116"/>
      <c r="BIT58" s="1116"/>
      <c r="BIU58" s="1116"/>
      <c r="BIV58" s="1116"/>
      <c r="BIW58" s="1116"/>
      <c r="BIX58" s="1116"/>
      <c r="BIY58" s="1116"/>
      <c r="BIZ58" s="1116"/>
      <c r="BJA58" s="1116"/>
      <c r="BJB58" s="1116"/>
      <c r="BJC58" s="1116"/>
      <c r="BJD58" s="1116"/>
      <c r="BJE58" s="1116"/>
      <c r="BJF58" s="1116"/>
      <c r="BJG58" s="1116"/>
      <c r="BJH58" s="1116"/>
      <c r="BJI58" s="1116"/>
      <c r="BJJ58" s="1116"/>
      <c r="BJK58" s="1116"/>
      <c r="BJL58" s="1116"/>
      <c r="BJM58" s="1116"/>
      <c r="BJN58" s="1116"/>
      <c r="BJO58" s="1116"/>
      <c r="BJP58" s="1116"/>
      <c r="BJQ58" s="1116"/>
      <c r="BJR58" s="1116"/>
      <c r="BJS58" s="1116"/>
      <c r="BJT58" s="1116"/>
      <c r="BJU58" s="1116"/>
      <c r="BJV58" s="1116"/>
      <c r="BJW58" s="1116"/>
      <c r="BJX58" s="1116"/>
      <c r="BJY58" s="1116"/>
      <c r="BJZ58" s="1116"/>
      <c r="BKA58" s="1116"/>
      <c r="BKB58" s="1116"/>
      <c r="BKC58" s="1116"/>
      <c r="BKD58" s="1116"/>
      <c r="BKE58" s="1116"/>
      <c r="BKF58" s="1116"/>
      <c r="BKG58" s="1116"/>
      <c r="BKH58" s="1116"/>
      <c r="BKI58" s="1116"/>
      <c r="BKJ58" s="1116"/>
      <c r="BKK58" s="1116"/>
      <c r="BKL58" s="1116"/>
      <c r="BKM58" s="1116"/>
      <c r="BKN58" s="1116"/>
      <c r="BKO58" s="1116"/>
      <c r="BKP58" s="1116"/>
      <c r="BKQ58" s="1116"/>
      <c r="BKR58" s="1116"/>
      <c r="BKS58" s="1116"/>
      <c r="BKT58" s="1116"/>
      <c r="BKU58" s="1116"/>
      <c r="BKV58" s="1116"/>
      <c r="BKW58" s="1116"/>
      <c r="BKX58" s="1116"/>
      <c r="BKY58" s="1116"/>
      <c r="BKZ58" s="1116"/>
      <c r="BLA58" s="1116"/>
      <c r="BLB58" s="1116"/>
      <c r="BLC58" s="1116"/>
      <c r="BLD58" s="1116"/>
      <c r="BLE58" s="1116"/>
      <c r="BLF58" s="1116"/>
      <c r="BLG58" s="1116"/>
      <c r="BLH58" s="1116"/>
      <c r="BLI58" s="1116"/>
      <c r="BLJ58" s="1116"/>
      <c r="BLK58" s="1116"/>
      <c r="BLL58" s="1116"/>
      <c r="BLM58" s="1116"/>
      <c r="BLN58" s="1116"/>
      <c r="BLO58" s="1116"/>
      <c r="BLP58" s="1116"/>
      <c r="BLQ58" s="1116"/>
      <c r="BLR58" s="1116"/>
      <c r="BLS58" s="1116"/>
      <c r="BLT58" s="1116"/>
      <c r="BLU58" s="1116"/>
      <c r="BLV58" s="1116"/>
      <c r="BLW58" s="1116"/>
      <c r="BLX58" s="1116"/>
      <c r="BLY58" s="1116"/>
      <c r="BLZ58" s="1116"/>
      <c r="BMA58" s="1116"/>
      <c r="BMB58" s="1116"/>
      <c r="BMC58" s="1116"/>
      <c r="BMD58" s="1116"/>
      <c r="BME58" s="1116"/>
      <c r="BMF58" s="1116"/>
      <c r="BMG58" s="1116"/>
      <c r="BMH58" s="1116"/>
      <c r="BMI58" s="1116"/>
      <c r="BMJ58" s="1116"/>
      <c r="BMK58" s="1116"/>
      <c r="BML58" s="1116"/>
      <c r="BMM58" s="1116"/>
      <c r="BMN58" s="1116"/>
      <c r="BMO58" s="1116"/>
      <c r="BMP58" s="1116"/>
      <c r="BMQ58" s="1116"/>
      <c r="BMR58" s="1116"/>
      <c r="BMS58" s="1116"/>
      <c r="BMT58" s="1116"/>
      <c r="BMU58" s="1116"/>
      <c r="BMV58" s="1116"/>
      <c r="BMW58" s="1116"/>
      <c r="BMX58" s="1116"/>
      <c r="BMY58" s="1116"/>
      <c r="BMZ58" s="1116"/>
      <c r="BNA58" s="1116"/>
      <c r="BNB58" s="1116"/>
      <c r="BNC58" s="1116"/>
      <c r="BND58" s="1116"/>
      <c r="BNE58" s="1116"/>
      <c r="BNF58" s="1116"/>
      <c r="BNG58" s="1116"/>
      <c r="BNH58" s="1116"/>
      <c r="BNI58" s="1116"/>
      <c r="BNJ58" s="1116"/>
      <c r="BNK58" s="1116"/>
      <c r="BNL58" s="1116"/>
      <c r="BNM58" s="1116"/>
      <c r="BNN58" s="1116"/>
      <c r="BNO58" s="1116"/>
      <c r="BNP58" s="1116"/>
      <c r="BNQ58" s="1116"/>
      <c r="BNR58" s="1116"/>
      <c r="BNS58" s="1116"/>
      <c r="BNT58" s="1116"/>
      <c r="BNU58" s="1116"/>
      <c r="BNV58" s="1116"/>
      <c r="BNW58" s="1116"/>
      <c r="BNX58" s="1116"/>
      <c r="BNY58" s="1116"/>
      <c r="BNZ58" s="1116"/>
      <c r="BOA58" s="1116"/>
      <c r="BOB58" s="1116"/>
      <c r="BOC58" s="1116"/>
      <c r="BOD58" s="1116"/>
      <c r="BOE58" s="1116"/>
      <c r="BOF58" s="1116"/>
      <c r="BOG58" s="1116"/>
      <c r="BOH58" s="1116"/>
      <c r="BOI58" s="1116"/>
      <c r="BOJ58" s="1116"/>
      <c r="BOK58" s="1116"/>
      <c r="BOL58" s="1116"/>
      <c r="BOM58" s="1116"/>
      <c r="BON58" s="1116"/>
      <c r="BOO58" s="1116"/>
      <c r="BOP58" s="1116"/>
      <c r="BOQ58" s="1116"/>
      <c r="BOR58" s="1116"/>
      <c r="BOS58" s="1116"/>
      <c r="BOT58" s="1116"/>
      <c r="BOU58" s="1116"/>
      <c r="BOV58" s="1116"/>
      <c r="BOW58" s="1116"/>
      <c r="BOX58" s="1116"/>
      <c r="BOY58" s="1116"/>
      <c r="BOZ58" s="1116"/>
      <c r="BPA58" s="1116"/>
      <c r="BPB58" s="1116"/>
      <c r="BPC58" s="1116"/>
      <c r="BPD58" s="1116"/>
      <c r="BPE58" s="1116"/>
      <c r="BPF58" s="1116"/>
      <c r="BPG58" s="1116"/>
      <c r="BPH58" s="1116"/>
      <c r="BPI58" s="1116"/>
      <c r="BPJ58" s="1116"/>
      <c r="BPK58" s="1116"/>
      <c r="BPL58" s="1116"/>
      <c r="BPM58" s="1116"/>
      <c r="BPN58" s="1116"/>
      <c r="BPO58" s="1116"/>
      <c r="BPP58" s="1116"/>
      <c r="BPQ58" s="1116"/>
      <c r="BPR58" s="1116"/>
      <c r="BPS58" s="1116"/>
      <c r="BPT58" s="1116"/>
      <c r="BPU58" s="1116"/>
      <c r="BPV58" s="1116"/>
      <c r="BPW58" s="1116"/>
      <c r="BPX58" s="1116"/>
      <c r="BPY58" s="1116"/>
      <c r="BPZ58" s="1116"/>
      <c r="BQA58" s="1116"/>
      <c r="BQB58" s="1116"/>
      <c r="BQC58" s="1116"/>
      <c r="BQD58" s="1116"/>
      <c r="BQE58" s="1116"/>
      <c r="BQF58" s="1116"/>
      <c r="BQG58" s="1116"/>
      <c r="BQH58" s="1116"/>
      <c r="BQI58" s="1116"/>
      <c r="BQJ58" s="1116"/>
      <c r="BQK58" s="1116"/>
      <c r="BQL58" s="1116"/>
      <c r="BQM58" s="1116"/>
      <c r="BQN58" s="1116"/>
      <c r="BQO58" s="1116"/>
      <c r="BQP58" s="1116"/>
      <c r="BQQ58" s="1116"/>
      <c r="BQR58" s="1116"/>
      <c r="BQS58" s="1116"/>
      <c r="BQT58" s="1116"/>
      <c r="BQU58" s="1116"/>
      <c r="BQV58" s="1116"/>
      <c r="BQW58" s="1116"/>
      <c r="BQX58" s="1116"/>
      <c r="BQY58" s="1116"/>
      <c r="BQZ58" s="1116"/>
      <c r="BRA58" s="1116"/>
      <c r="BRB58" s="1116"/>
      <c r="BRC58" s="1116"/>
      <c r="BRD58" s="1116"/>
      <c r="BRE58" s="1116"/>
      <c r="BRF58" s="1116"/>
      <c r="BRG58" s="1116"/>
      <c r="BRH58" s="1116"/>
      <c r="BRI58" s="1116"/>
      <c r="BRJ58" s="1116"/>
      <c r="BRK58" s="1116"/>
      <c r="BRL58" s="1116"/>
      <c r="BRM58" s="1116"/>
      <c r="BRN58" s="1116"/>
      <c r="BRO58" s="1116"/>
      <c r="BRP58" s="1116"/>
      <c r="BRQ58" s="1116"/>
      <c r="BRR58" s="1116"/>
      <c r="BRS58" s="1116"/>
      <c r="BRT58" s="1116"/>
      <c r="BRU58" s="1116"/>
      <c r="BRV58" s="1116"/>
      <c r="BRW58" s="1116"/>
      <c r="BRX58" s="1116"/>
      <c r="BRY58" s="1116"/>
      <c r="BRZ58" s="1116"/>
      <c r="BSA58" s="1116"/>
      <c r="BSB58" s="1116"/>
      <c r="BSC58" s="1116"/>
      <c r="BSD58" s="1116"/>
      <c r="BSE58" s="1116"/>
      <c r="BSF58" s="1116"/>
      <c r="BSG58" s="1116"/>
      <c r="BSH58" s="1116"/>
      <c r="BSI58" s="1116"/>
      <c r="BSJ58" s="1116"/>
      <c r="BSK58" s="1116"/>
      <c r="BSL58" s="1116"/>
      <c r="BSM58" s="1116"/>
      <c r="BSN58" s="1116"/>
      <c r="BSO58" s="1116"/>
      <c r="BSP58" s="1116"/>
      <c r="BSQ58" s="1116"/>
      <c r="BSR58" s="1116"/>
      <c r="BSS58" s="1116"/>
      <c r="BST58" s="1116"/>
      <c r="BSU58" s="1116"/>
      <c r="BSV58" s="1116"/>
      <c r="BSW58" s="1116"/>
      <c r="BSX58" s="1116"/>
      <c r="BSY58" s="1116"/>
      <c r="BSZ58" s="1116"/>
      <c r="BTA58" s="1116"/>
      <c r="BTB58" s="1116"/>
      <c r="BTC58" s="1116"/>
      <c r="BTD58" s="1116"/>
      <c r="BTE58" s="1116"/>
      <c r="BTF58" s="1116"/>
      <c r="BTG58" s="1116"/>
      <c r="BTH58" s="1116"/>
      <c r="BTI58" s="1116"/>
      <c r="BTJ58" s="1116"/>
      <c r="BTK58" s="1116"/>
      <c r="BTL58" s="1116"/>
      <c r="BTM58" s="1116"/>
      <c r="BTN58" s="1116"/>
      <c r="BTO58" s="1116"/>
      <c r="BTP58" s="1116"/>
      <c r="BTQ58" s="1116"/>
      <c r="BTR58" s="1116"/>
      <c r="BTS58" s="1116"/>
      <c r="BTT58" s="1116"/>
      <c r="BTU58" s="1116"/>
      <c r="BTV58" s="1116"/>
      <c r="BTW58" s="1116"/>
      <c r="BTX58" s="1116"/>
      <c r="BTY58" s="1116"/>
      <c r="BTZ58" s="1116"/>
      <c r="BUA58" s="1116"/>
      <c r="BUB58" s="1116"/>
      <c r="BUC58" s="1116"/>
      <c r="BUD58" s="1116"/>
      <c r="BUE58" s="1116"/>
      <c r="BUF58" s="1116"/>
      <c r="BUG58" s="1116"/>
      <c r="BUH58" s="1116"/>
      <c r="BUI58" s="1116"/>
      <c r="BUJ58" s="1116"/>
      <c r="BUK58" s="1116"/>
      <c r="BUL58" s="1116"/>
      <c r="BUM58" s="1116"/>
      <c r="BUN58" s="1116"/>
      <c r="BUO58" s="1116"/>
      <c r="BUP58" s="1116"/>
      <c r="BUQ58" s="1116"/>
      <c r="BUR58" s="1116"/>
      <c r="BUS58" s="1116"/>
      <c r="BUT58" s="1116"/>
      <c r="BUU58" s="1116"/>
      <c r="BUV58" s="1116"/>
      <c r="BUW58" s="1116"/>
      <c r="BUX58" s="1116"/>
      <c r="BUY58" s="1116"/>
      <c r="BUZ58" s="1116"/>
      <c r="BVA58" s="1116"/>
      <c r="BVB58" s="1116"/>
      <c r="BVC58" s="1116"/>
      <c r="BVD58" s="1116"/>
      <c r="BVE58" s="1116"/>
      <c r="BVF58" s="1116"/>
      <c r="BVG58" s="1116"/>
      <c r="BVH58" s="1116"/>
      <c r="BVI58" s="1116"/>
      <c r="BVJ58" s="1116"/>
      <c r="BVK58" s="1116"/>
      <c r="BVL58" s="1116"/>
      <c r="BVM58" s="1116"/>
      <c r="BVN58" s="1116"/>
      <c r="BVO58" s="1116"/>
      <c r="BVP58" s="1116"/>
      <c r="BVQ58" s="1116"/>
      <c r="BVR58" s="1116"/>
      <c r="BVS58" s="1116"/>
      <c r="BVT58" s="1116"/>
      <c r="BVU58" s="1116"/>
      <c r="BVV58" s="1116"/>
      <c r="BVW58" s="1116"/>
      <c r="BVX58" s="1116"/>
      <c r="BVY58" s="1116"/>
      <c r="BVZ58" s="1116"/>
      <c r="BWA58" s="1116"/>
      <c r="BWB58" s="1116"/>
      <c r="BWC58" s="1116"/>
      <c r="BWD58" s="1116"/>
      <c r="BWE58" s="1116"/>
      <c r="BWF58" s="1116"/>
      <c r="BWG58" s="1116"/>
      <c r="BWH58" s="1116"/>
      <c r="BWI58" s="1116"/>
      <c r="BWJ58" s="1116"/>
      <c r="BWK58" s="1116"/>
      <c r="BWL58" s="1116"/>
      <c r="BWM58" s="1116"/>
      <c r="BWN58" s="1116"/>
      <c r="BWO58" s="1116"/>
      <c r="BWP58" s="1116"/>
      <c r="BWQ58" s="1116"/>
      <c r="BWR58" s="1116"/>
      <c r="BWS58" s="1116"/>
      <c r="BWT58" s="1116"/>
      <c r="BWU58" s="1116"/>
      <c r="BWV58" s="1116"/>
      <c r="BWW58" s="1116"/>
      <c r="BWX58" s="1116"/>
      <c r="BWY58" s="1116"/>
      <c r="BWZ58" s="1116"/>
      <c r="BXA58" s="1116"/>
      <c r="BXB58" s="1116"/>
      <c r="BXC58" s="1116"/>
      <c r="BXD58" s="1116"/>
      <c r="BXE58" s="1116"/>
      <c r="BXF58" s="1116"/>
      <c r="BXG58" s="1116"/>
      <c r="BXH58" s="1116"/>
      <c r="BXI58" s="1116"/>
      <c r="BXJ58" s="1116"/>
      <c r="BXK58" s="1116"/>
      <c r="BXL58" s="1116"/>
      <c r="BXM58" s="1116"/>
      <c r="BXN58" s="1116"/>
      <c r="BXO58" s="1116"/>
      <c r="BXP58" s="1116"/>
      <c r="BXQ58" s="1116"/>
      <c r="BXR58" s="1116"/>
      <c r="BXS58" s="1116"/>
      <c r="BXT58" s="1116"/>
      <c r="BXU58" s="1116"/>
      <c r="BXV58" s="1116"/>
      <c r="BXW58" s="1116"/>
      <c r="BXX58" s="1116"/>
      <c r="BXY58" s="1116"/>
      <c r="BXZ58" s="1116"/>
      <c r="BYA58" s="1116"/>
      <c r="BYB58" s="1116"/>
      <c r="BYC58" s="1116"/>
      <c r="BYD58" s="1116"/>
      <c r="BYE58" s="1116"/>
      <c r="BYF58" s="1116"/>
      <c r="BYG58" s="1116"/>
      <c r="BYH58" s="1116"/>
      <c r="BYI58" s="1116"/>
      <c r="BYJ58" s="1116"/>
      <c r="BYK58" s="1116"/>
      <c r="BYL58" s="1116"/>
      <c r="BYM58" s="1116"/>
      <c r="BYN58" s="1116"/>
      <c r="BYO58" s="1116"/>
      <c r="BYP58" s="1116"/>
      <c r="BYQ58" s="1116"/>
      <c r="BYR58" s="1116"/>
      <c r="BYS58" s="1116"/>
      <c r="BYT58" s="1116"/>
      <c r="BYU58" s="1116"/>
      <c r="BYV58" s="1116"/>
      <c r="BYW58" s="1116"/>
      <c r="BYX58" s="1116"/>
      <c r="BYY58" s="1116"/>
      <c r="BYZ58" s="1116"/>
      <c r="BZA58" s="1116"/>
      <c r="BZB58" s="1116"/>
      <c r="BZC58" s="1116"/>
      <c r="BZD58" s="1116"/>
      <c r="BZE58" s="1116"/>
      <c r="BZF58" s="1116"/>
      <c r="BZG58" s="1116"/>
      <c r="BZH58" s="1116"/>
      <c r="BZI58" s="1116"/>
      <c r="BZJ58" s="1116"/>
      <c r="BZK58" s="1116"/>
      <c r="BZL58" s="1116"/>
      <c r="BZM58" s="1116"/>
      <c r="BZN58" s="1116"/>
      <c r="BZO58" s="1116"/>
      <c r="BZP58" s="1116"/>
      <c r="BZQ58" s="1116"/>
      <c r="BZR58" s="1116"/>
      <c r="BZS58" s="1116"/>
      <c r="BZT58" s="1116"/>
      <c r="BZU58" s="1116"/>
      <c r="BZV58" s="1116"/>
      <c r="BZW58" s="1116"/>
      <c r="BZX58" s="1116"/>
      <c r="BZY58" s="1116"/>
      <c r="BZZ58" s="1116"/>
      <c r="CAA58" s="1116"/>
      <c r="CAB58" s="1116"/>
      <c r="CAC58" s="1116"/>
      <c r="CAD58" s="1116"/>
      <c r="CAE58" s="1116"/>
      <c r="CAF58" s="1116"/>
      <c r="CAG58" s="1116"/>
      <c r="CAH58" s="1116"/>
      <c r="CAI58" s="1116"/>
      <c r="CAJ58" s="1116"/>
      <c r="CAK58" s="1116"/>
      <c r="CAL58" s="1116"/>
      <c r="CAM58" s="1116"/>
      <c r="CAN58" s="1116"/>
      <c r="CAO58" s="1116"/>
      <c r="CAP58" s="1116"/>
      <c r="CAQ58" s="1116"/>
      <c r="CAR58" s="1116"/>
      <c r="CAS58" s="1116"/>
      <c r="CAT58" s="1116"/>
      <c r="CAU58" s="1116"/>
      <c r="CAV58" s="1116"/>
      <c r="CAW58" s="1116"/>
      <c r="CAX58" s="1116"/>
      <c r="CAY58" s="1116"/>
      <c r="CAZ58" s="1116"/>
      <c r="CBA58" s="1116"/>
      <c r="CBB58" s="1116"/>
      <c r="CBC58" s="1116"/>
      <c r="CBD58" s="1116"/>
      <c r="CBE58" s="1116"/>
      <c r="CBF58" s="1116"/>
      <c r="CBG58" s="1116"/>
      <c r="CBH58" s="1116"/>
      <c r="CBI58" s="1116"/>
      <c r="CBJ58" s="1116"/>
      <c r="CBK58" s="1116"/>
      <c r="CBL58" s="1116"/>
      <c r="CBM58" s="1116"/>
      <c r="CBN58" s="1116"/>
      <c r="CBO58" s="1116"/>
      <c r="CBP58" s="1116"/>
      <c r="CBQ58" s="1116"/>
      <c r="CBR58" s="1116"/>
      <c r="CBS58" s="1116"/>
      <c r="CBT58" s="1116"/>
      <c r="CBU58" s="1116"/>
      <c r="CBV58" s="1116"/>
      <c r="CBW58" s="1116"/>
      <c r="CBX58" s="1116"/>
      <c r="CBY58" s="1116"/>
      <c r="CBZ58" s="1116"/>
      <c r="CCA58" s="1116"/>
      <c r="CCB58" s="1116"/>
      <c r="CCC58" s="1116"/>
      <c r="CCD58" s="1116"/>
      <c r="CCE58" s="1116"/>
      <c r="CCF58" s="1116"/>
      <c r="CCG58" s="1116"/>
      <c r="CCH58" s="1116"/>
      <c r="CCI58" s="1116"/>
      <c r="CCJ58" s="1116"/>
      <c r="CCK58" s="1116"/>
      <c r="CCL58" s="1116"/>
      <c r="CCM58" s="1116"/>
      <c r="CCN58" s="1116"/>
      <c r="CCO58" s="1116"/>
      <c r="CCP58" s="1116"/>
      <c r="CCQ58" s="1116"/>
      <c r="CCR58" s="1116"/>
      <c r="CCS58" s="1116"/>
      <c r="CCT58" s="1116"/>
      <c r="CCU58" s="1116"/>
      <c r="CCV58" s="1116"/>
      <c r="CCW58" s="1116"/>
      <c r="CCX58" s="1116"/>
      <c r="CCY58" s="1116"/>
      <c r="CCZ58" s="1116"/>
      <c r="CDA58" s="1116"/>
      <c r="CDB58" s="1116"/>
      <c r="CDC58" s="1116"/>
      <c r="CDD58" s="1116"/>
      <c r="CDE58" s="1116"/>
      <c r="CDF58" s="1116"/>
      <c r="CDG58" s="1116"/>
      <c r="CDH58" s="1116"/>
      <c r="CDI58" s="1116"/>
      <c r="CDJ58" s="1116"/>
      <c r="CDK58" s="1116"/>
      <c r="CDL58" s="1116"/>
      <c r="CDM58" s="1116"/>
      <c r="CDN58" s="1116"/>
      <c r="CDO58" s="1116"/>
      <c r="CDP58" s="1116"/>
      <c r="CDQ58" s="1116"/>
      <c r="CDR58" s="1116"/>
      <c r="CDS58" s="1116"/>
      <c r="CDT58" s="1116"/>
      <c r="CDU58" s="1116"/>
      <c r="CDV58" s="1116"/>
      <c r="CDW58" s="1116"/>
      <c r="CDX58" s="1116"/>
      <c r="CDY58" s="1116"/>
      <c r="CDZ58" s="1116"/>
      <c r="CEA58" s="1116"/>
      <c r="CEB58" s="1116"/>
      <c r="CEC58" s="1116"/>
      <c r="CED58" s="1116"/>
      <c r="CEE58" s="1116"/>
      <c r="CEF58" s="1116"/>
      <c r="CEG58" s="1116"/>
      <c r="CEH58" s="1116"/>
      <c r="CEI58" s="1116"/>
      <c r="CEJ58" s="1116"/>
      <c r="CEK58" s="1116"/>
      <c r="CEL58" s="1116"/>
      <c r="CEM58" s="1116"/>
      <c r="CEN58" s="1116"/>
      <c r="CEO58" s="1116"/>
      <c r="CEP58" s="1116"/>
      <c r="CEQ58" s="1116"/>
      <c r="CER58" s="1116"/>
      <c r="CES58" s="1116"/>
      <c r="CET58" s="1116"/>
      <c r="CEU58" s="1116"/>
      <c r="CEV58" s="1116"/>
      <c r="CEW58" s="1116"/>
      <c r="CEX58" s="1116"/>
      <c r="CEY58" s="1116"/>
      <c r="CEZ58" s="1116"/>
      <c r="CFA58" s="1116"/>
      <c r="CFB58" s="1116"/>
      <c r="CFC58" s="1116"/>
      <c r="CFD58" s="1116"/>
      <c r="CFE58" s="1116"/>
      <c r="CFF58" s="1116"/>
      <c r="CFG58" s="1116"/>
      <c r="CFH58" s="1116"/>
      <c r="CFI58" s="1116"/>
      <c r="CFJ58" s="1116"/>
      <c r="CFK58" s="1116"/>
      <c r="CFL58" s="1116"/>
      <c r="CFM58" s="1116"/>
      <c r="CFN58" s="1116"/>
      <c r="CFO58" s="1116"/>
      <c r="CFP58" s="1116"/>
      <c r="CFQ58" s="1116"/>
      <c r="CFR58" s="1116"/>
      <c r="CFS58" s="1116"/>
      <c r="CFT58" s="1116"/>
      <c r="CFU58" s="1116"/>
      <c r="CFV58" s="1116"/>
      <c r="CFW58" s="1116"/>
      <c r="CFX58" s="1116"/>
      <c r="CFY58" s="1116"/>
      <c r="CFZ58" s="1116"/>
      <c r="CGA58" s="1116"/>
      <c r="CGB58" s="1116"/>
      <c r="CGC58" s="1116"/>
      <c r="CGD58" s="1116"/>
      <c r="CGE58" s="1116"/>
      <c r="CGF58" s="1116"/>
      <c r="CGG58" s="1116"/>
      <c r="CGH58" s="1116"/>
      <c r="CGI58" s="1116"/>
      <c r="CGJ58" s="1116"/>
      <c r="CGK58" s="1116"/>
      <c r="CGL58" s="1116"/>
      <c r="CGM58" s="1116"/>
      <c r="CGN58" s="1116"/>
      <c r="CGO58" s="1116"/>
      <c r="CGP58" s="1116"/>
      <c r="CGQ58" s="1116"/>
      <c r="CGR58" s="1116"/>
      <c r="CGS58" s="1116"/>
      <c r="CGT58" s="1116"/>
      <c r="CGU58" s="1116"/>
      <c r="CGV58" s="1116"/>
      <c r="CGW58" s="1116"/>
      <c r="CGX58" s="1116"/>
      <c r="CGY58" s="1116"/>
      <c r="CGZ58" s="1116"/>
      <c r="CHA58" s="1116"/>
      <c r="CHB58" s="1116"/>
      <c r="CHC58" s="1116"/>
      <c r="CHD58" s="1116"/>
      <c r="CHE58" s="1116"/>
      <c r="CHF58" s="1116"/>
      <c r="CHG58" s="1116"/>
      <c r="CHH58" s="1116"/>
      <c r="CHI58" s="1116"/>
      <c r="CHJ58" s="1116"/>
      <c r="CHK58" s="1116"/>
      <c r="CHL58" s="1116"/>
      <c r="CHM58" s="1116"/>
      <c r="CHN58" s="1116"/>
      <c r="CHO58" s="1116"/>
      <c r="CHP58" s="1116"/>
      <c r="CHQ58" s="1116"/>
      <c r="CHR58" s="1116"/>
      <c r="CHS58" s="1116"/>
      <c r="CHT58" s="1116"/>
      <c r="CHU58" s="1116"/>
      <c r="CHV58" s="1116"/>
      <c r="CHW58" s="1116"/>
      <c r="CHX58" s="1116"/>
      <c r="CHY58" s="1116"/>
      <c r="CHZ58" s="1116"/>
      <c r="CIA58" s="1116"/>
      <c r="CIB58" s="1116"/>
      <c r="CIC58" s="1116"/>
      <c r="CID58" s="1116"/>
      <c r="CIE58" s="1116"/>
      <c r="CIF58" s="1116"/>
      <c r="CIG58" s="1116"/>
      <c r="CIH58" s="1116"/>
      <c r="CII58" s="1116"/>
      <c r="CIJ58" s="1116"/>
      <c r="CIK58" s="1116"/>
      <c r="CIL58" s="1116"/>
      <c r="CIM58" s="1116"/>
      <c r="CIN58" s="1116"/>
      <c r="CIO58" s="1116"/>
      <c r="CIP58" s="1116"/>
      <c r="CIQ58" s="1116"/>
      <c r="CIR58" s="1116"/>
      <c r="CIS58" s="1116"/>
      <c r="CIT58" s="1116"/>
      <c r="CIU58" s="1116"/>
      <c r="CIV58" s="1116"/>
      <c r="CIW58" s="1116"/>
      <c r="CIX58" s="1116"/>
      <c r="CIY58" s="1116"/>
      <c r="CIZ58" s="1116"/>
      <c r="CJA58" s="1116"/>
      <c r="CJB58" s="1116"/>
      <c r="CJC58" s="1116"/>
      <c r="CJD58" s="1116"/>
      <c r="CJE58" s="1116"/>
      <c r="CJF58" s="1116"/>
      <c r="CJG58" s="1116"/>
      <c r="CJH58" s="1116"/>
      <c r="CJI58" s="1116"/>
      <c r="CJJ58" s="1116"/>
      <c r="CJK58" s="1116"/>
      <c r="CJL58" s="1116"/>
      <c r="CJM58" s="1116"/>
      <c r="CJN58" s="1116"/>
      <c r="CJO58" s="1116"/>
      <c r="CJP58" s="1116"/>
      <c r="CJQ58" s="1116"/>
      <c r="CJR58" s="1116"/>
      <c r="CJS58" s="1116"/>
      <c r="CJT58" s="1116"/>
      <c r="CJU58" s="1116"/>
      <c r="CJV58" s="1116"/>
      <c r="CJW58" s="1116"/>
      <c r="CJX58" s="1116"/>
      <c r="CJY58" s="1116"/>
      <c r="CJZ58" s="1116"/>
      <c r="CKA58" s="1116"/>
      <c r="CKB58" s="1116"/>
      <c r="CKC58" s="1116"/>
      <c r="CKD58" s="1116"/>
      <c r="CKE58" s="1116"/>
      <c r="CKF58" s="1116"/>
      <c r="CKG58" s="1116"/>
      <c r="CKH58" s="1116"/>
      <c r="CKI58" s="1116"/>
      <c r="CKJ58" s="1116"/>
      <c r="CKK58" s="1116"/>
      <c r="CKL58" s="1116"/>
      <c r="CKM58" s="1116"/>
      <c r="CKN58" s="1116"/>
      <c r="CKO58" s="1116"/>
      <c r="CKP58" s="1116"/>
      <c r="CKQ58" s="1116"/>
      <c r="CKR58" s="1116"/>
      <c r="CKS58" s="1116"/>
      <c r="CKT58" s="1116"/>
      <c r="CKU58" s="1116"/>
      <c r="CKV58" s="1116"/>
      <c r="CKW58" s="1116"/>
      <c r="CKX58" s="1116"/>
      <c r="CKY58" s="1116"/>
      <c r="CKZ58" s="1116"/>
      <c r="CLA58" s="1116"/>
      <c r="CLB58" s="1116"/>
      <c r="CLC58" s="1116"/>
      <c r="CLD58" s="1116"/>
      <c r="CLE58" s="1116"/>
      <c r="CLF58" s="1116"/>
      <c r="CLG58" s="1116"/>
      <c r="CLH58" s="1116"/>
      <c r="CLI58" s="1116"/>
      <c r="CLJ58" s="1116"/>
      <c r="CLK58" s="1116"/>
      <c r="CLL58" s="1116"/>
      <c r="CLM58" s="1116"/>
      <c r="CLN58" s="1116"/>
      <c r="CLO58" s="1116"/>
      <c r="CLP58" s="1116"/>
      <c r="CLQ58" s="1116"/>
      <c r="CLR58" s="1116"/>
      <c r="CLS58" s="1116"/>
      <c r="CLT58" s="1116"/>
      <c r="CLU58" s="1116"/>
      <c r="CLV58" s="1116"/>
      <c r="CLW58" s="1116"/>
      <c r="CLX58" s="1116"/>
      <c r="CLY58" s="1116"/>
      <c r="CLZ58" s="1116"/>
      <c r="CMA58" s="1116"/>
      <c r="CMB58" s="1116"/>
      <c r="CMC58" s="1116"/>
      <c r="CMD58" s="1116"/>
      <c r="CME58" s="1116"/>
      <c r="CMF58" s="1116"/>
      <c r="CMG58" s="1116"/>
      <c r="CMH58" s="1116"/>
      <c r="CMI58" s="1116"/>
      <c r="CMJ58" s="1116"/>
      <c r="CMK58" s="1116"/>
      <c r="CML58" s="1116"/>
      <c r="CMM58" s="1116"/>
      <c r="CMN58" s="1116"/>
      <c r="CMO58" s="1116"/>
      <c r="CMP58" s="1116"/>
      <c r="CMQ58" s="1116"/>
      <c r="CMR58" s="1116"/>
      <c r="CMS58" s="1116"/>
      <c r="CMT58" s="1116"/>
      <c r="CMU58" s="1116"/>
      <c r="CMV58" s="1116"/>
      <c r="CMW58" s="1116"/>
      <c r="CMX58" s="1116"/>
      <c r="CMY58" s="1116"/>
      <c r="CMZ58" s="1116"/>
      <c r="CNA58" s="1116"/>
      <c r="CNB58" s="1116"/>
      <c r="CNC58" s="1116"/>
      <c r="CND58" s="1116"/>
      <c r="CNE58" s="1116"/>
      <c r="CNF58" s="1116"/>
      <c r="CNG58" s="1116"/>
      <c r="CNH58" s="1116"/>
      <c r="CNI58" s="1116"/>
      <c r="CNJ58" s="1116"/>
      <c r="CNK58" s="1116"/>
      <c r="CNL58" s="1116"/>
      <c r="CNM58" s="1116"/>
      <c r="CNN58" s="1116"/>
      <c r="CNO58" s="1116"/>
      <c r="CNP58" s="1116"/>
      <c r="CNQ58" s="1116"/>
      <c r="CNR58" s="1116"/>
      <c r="CNS58" s="1116"/>
      <c r="CNT58" s="1116"/>
      <c r="CNU58" s="1116"/>
      <c r="CNV58" s="1116"/>
      <c r="CNW58" s="1116"/>
      <c r="CNX58" s="1116"/>
      <c r="CNY58" s="1116"/>
      <c r="CNZ58" s="1116"/>
      <c r="COA58" s="1116"/>
      <c r="COB58" s="1116"/>
      <c r="COC58" s="1116"/>
      <c r="COD58" s="1116"/>
      <c r="COE58" s="1116"/>
      <c r="COF58" s="1116"/>
      <c r="COG58" s="1116"/>
      <c r="COH58" s="1116"/>
      <c r="COI58" s="1116"/>
      <c r="COJ58" s="1116"/>
      <c r="COK58" s="1116"/>
      <c r="COL58" s="1116"/>
      <c r="COM58" s="1116"/>
      <c r="CON58" s="1116"/>
      <c r="COO58" s="1116"/>
      <c r="COP58" s="1116"/>
      <c r="COQ58" s="1116"/>
      <c r="COR58" s="1116"/>
      <c r="COS58" s="1116"/>
      <c r="COT58" s="1116"/>
      <c r="COU58" s="1116"/>
      <c r="COV58" s="1116"/>
      <c r="COW58" s="1116"/>
      <c r="COX58" s="1116"/>
      <c r="COY58" s="1116"/>
      <c r="COZ58" s="1116"/>
      <c r="CPA58" s="1116"/>
      <c r="CPB58" s="1116"/>
      <c r="CPC58" s="1116"/>
      <c r="CPD58" s="1116"/>
      <c r="CPE58" s="1116"/>
      <c r="CPF58" s="1116"/>
      <c r="CPG58" s="1116"/>
      <c r="CPH58" s="1116"/>
      <c r="CPI58" s="1116"/>
      <c r="CPJ58" s="1116"/>
      <c r="CPK58" s="1116"/>
      <c r="CPL58" s="1116"/>
      <c r="CPM58" s="1116"/>
      <c r="CPN58" s="1116"/>
      <c r="CPO58" s="1116"/>
      <c r="CPP58" s="1116"/>
      <c r="CPQ58" s="1116"/>
      <c r="CPR58" s="1116"/>
      <c r="CPS58" s="1116"/>
      <c r="CPT58" s="1116"/>
      <c r="CPU58" s="1116"/>
      <c r="CPV58" s="1116"/>
      <c r="CPW58" s="1116"/>
      <c r="CPX58" s="1116"/>
      <c r="CPY58" s="1116"/>
      <c r="CPZ58" s="1116"/>
      <c r="CQA58" s="1116"/>
      <c r="CQB58" s="1116"/>
      <c r="CQC58" s="1116"/>
      <c r="CQD58" s="1116"/>
      <c r="CQE58" s="1116"/>
      <c r="CQF58" s="1116"/>
      <c r="CQG58" s="1116"/>
      <c r="CQH58" s="1116"/>
      <c r="CQI58" s="1116"/>
      <c r="CQJ58" s="1116"/>
      <c r="CQK58" s="1116"/>
      <c r="CQL58" s="1116"/>
      <c r="CQM58" s="1116"/>
      <c r="CQN58" s="1116"/>
      <c r="CQO58" s="1116"/>
      <c r="CQP58" s="1116"/>
      <c r="CQQ58" s="1116"/>
      <c r="CQR58" s="1116"/>
      <c r="CQS58" s="1116"/>
      <c r="CQT58" s="1116"/>
      <c r="CQU58" s="1116"/>
      <c r="CQV58" s="1116"/>
      <c r="CQW58" s="1116"/>
      <c r="CQX58" s="1116"/>
      <c r="CQY58" s="1116"/>
      <c r="CQZ58" s="1116"/>
      <c r="CRA58" s="1116"/>
      <c r="CRB58" s="1116"/>
      <c r="CRC58" s="1116"/>
      <c r="CRD58" s="1116"/>
      <c r="CRE58" s="1116"/>
      <c r="CRF58" s="1116"/>
      <c r="CRG58" s="1116"/>
      <c r="CRH58" s="1116"/>
      <c r="CRI58" s="1116"/>
      <c r="CRJ58" s="1116"/>
      <c r="CRK58" s="1116"/>
      <c r="CRL58" s="1116"/>
      <c r="CRM58" s="1116"/>
      <c r="CRN58" s="1116"/>
      <c r="CRO58" s="1116"/>
      <c r="CRP58" s="1116"/>
      <c r="CRQ58" s="1116"/>
      <c r="CRR58" s="1116"/>
      <c r="CRS58" s="1116"/>
      <c r="CRT58" s="1116"/>
      <c r="CRU58" s="1116"/>
      <c r="CRV58" s="1116"/>
      <c r="CRW58" s="1116"/>
      <c r="CRX58" s="1116"/>
      <c r="CRY58" s="1116"/>
      <c r="CRZ58" s="1116"/>
      <c r="CSA58" s="1116"/>
      <c r="CSB58" s="1116"/>
      <c r="CSC58" s="1116"/>
      <c r="CSD58" s="1116"/>
      <c r="CSE58" s="1116"/>
      <c r="CSF58" s="1116"/>
      <c r="CSG58" s="1116"/>
      <c r="CSH58" s="1116"/>
      <c r="CSI58" s="1116"/>
      <c r="CSJ58" s="1116"/>
      <c r="CSK58" s="1116"/>
      <c r="CSL58" s="1116"/>
      <c r="CSM58" s="1116"/>
      <c r="CSN58" s="1116"/>
      <c r="CSO58" s="1116"/>
      <c r="CSP58" s="1116"/>
      <c r="CSQ58" s="1116"/>
      <c r="CSR58" s="1116"/>
      <c r="CSS58" s="1116"/>
      <c r="CST58" s="1116"/>
      <c r="CSU58" s="1116"/>
      <c r="CSV58" s="1116"/>
      <c r="CSW58" s="1116"/>
      <c r="CSX58" s="1116"/>
      <c r="CSY58" s="1116"/>
      <c r="CSZ58" s="1116"/>
      <c r="CTA58" s="1116"/>
      <c r="CTB58" s="1116"/>
      <c r="CTC58" s="1116"/>
      <c r="CTD58" s="1116"/>
      <c r="CTE58" s="1116"/>
      <c r="CTF58" s="1116"/>
      <c r="CTG58" s="1116"/>
      <c r="CTH58" s="1116"/>
      <c r="CTI58" s="1116"/>
      <c r="CTJ58" s="1116"/>
      <c r="CTK58" s="1116"/>
      <c r="CTL58" s="1116"/>
      <c r="CTM58" s="1116"/>
      <c r="CTN58" s="1116"/>
      <c r="CTO58" s="1116"/>
      <c r="CTP58" s="1116"/>
      <c r="CTQ58" s="1116"/>
      <c r="CTR58" s="1116"/>
      <c r="CTS58" s="1116"/>
      <c r="CTT58" s="1116"/>
      <c r="CTU58" s="1116"/>
      <c r="CTV58" s="1116"/>
      <c r="CTW58" s="1116"/>
      <c r="CTX58" s="1116"/>
      <c r="CTY58" s="1116"/>
      <c r="CTZ58" s="1116"/>
      <c r="CUA58" s="1116"/>
      <c r="CUB58" s="1116"/>
      <c r="CUC58" s="1116"/>
      <c r="CUD58" s="1116"/>
      <c r="CUE58" s="1116"/>
      <c r="CUF58" s="1116"/>
      <c r="CUG58" s="1116"/>
      <c r="CUH58" s="1116"/>
      <c r="CUI58" s="1116"/>
      <c r="CUJ58" s="1116"/>
      <c r="CUK58" s="1116"/>
      <c r="CUL58" s="1116"/>
      <c r="CUM58" s="1116"/>
      <c r="CUN58" s="1116"/>
      <c r="CUO58" s="1116"/>
      <c r="CUP58" s="1116"/>
      <c r="CUQ58" s="1116"/>
      <c r="CUR58" s="1116"/>
      <c r="CUS58" s="1116"/>
      <c r="CUT58" s="1116"/>
      <c r="CUU58" s="1116"/>
      <c r="CUV58" s="1116"/>
      <c r="CUW58" s="1116"/>
      <c r="CUX58" s="1116"/>
      <c r="CUY58" s="1116"/>
      <c r="CUZ58" s="1116"/>
      <c r="CVA58" s="1116"/>
      <c r="CVB58" s="1116"/>
      <c r="CVC58" s="1116"/>
      <c r="CVD58" s="1116"/>
      <c r="CVE58" s="1116"/>
      <c r="CVF58" s="1116"/>
      <c r="CVG58" s="1116"/>
      <c r="CVH58" s="1116"/>
      <c r="CVI58" s="1116"/>
      <c r="CVJ58" s="1116"/>
      <c r="CVK58" s="1116"/>
      <c r="CVL58" s="1116"/>
      <c r="CVM58" s="1116"/>
      <c r="CVN58" s="1116"/>
      <c r="CVO58" s="1116"/>
      <c r="CVP58" s="1116"/>
      <c r="CVQ58" s="1116"/>
      <c r="CVR58" s="1116"/>
      <c r="CVS58" s="1116"/>
      <c r="CVT58" s="1116"/>
      <c r="CVU58" s="1116"/>
      <c r="CVV58" s="1116"/>
      <c r="CVW58" s="1116"/>
      <c r="CVX58" s="1116"/>
      <c r="CVY58" s="1116"/>
      <c r="CVZ58" s="1116"/>
      <c r="CWA58" s="1116"/>
      <c r="CWB58" s="1116"/>
      <c r="CWC58" s="1116"/>
      <c r="CWD58" s="1116"/>
      <c r="CWE58" s="1116"/>
      <c r="CWF58" s="1116"/>
      <c r="CWG58" s="1116"/>
      <c r="CWH58" s="1116"/>
      <c r="CWI58" s="1116"/>
      <c r="CWJ58" s="1116"/>
      <c r="CWK58" s="1116"/>
      <c r="CWL58" s="1116"/>
      <c r="CWM58" s="1116"/>
      <c r="CWN58" s="1116"/>
      <c r="CWO58" s="1116"/>
      <c r="CWP58" s="1116"/>
      <c r="CWQ58" s="1116"/>
      <c r="CWR58" s="1116"/>
      <c r="CWS58" s="1116"/>
      <c r="CWT58" s="1116"/>
      <c r="CWU58" s="1116"/>
      <c r="CWV58" s="1116"/>
      <c r="CWW58" s="1116"/>
      <c r="CWX58" s="1116"/>
      <c r="CWY58" s="1116"/>
      <c r="CWZ58" s="1116"/>
      <c r="CXA58" s="1116"/>
      <c r="CXB58" s="1116"/>
      <c r="CXC58" s="1116"/>
      <c r="CXD58" s="1116"/>
      <c r="CXE58" s="1116"/>
      <c r="CXF58" s="1116"/>
      <c r="CXG58" s="1116"/>
      <c r="CXH58" s="1116"/>
      <c r="CXI58" s="1116"/>
      <c r="CXJ58" s="1116"/>
      <c r="CXK58" s="1116"/>
      <c r="CXL58" s="1116"/>
      <c r="CXM58" s="1116"/>
      <c r="CXN58" s="1116"/>
      <c r="CXO58" s="1116"/>
      <c r="CXP58" s="1116"/>
      <c r="CXQ58" s="1116"/>
      <c r="CXR58" s="1116"/>
      <c r="CXS58" s="1116"/>
      <c r="CXT58" s="1116"/>
      <c r="CXU58" s="1116"/>
      <c r="CXV58" s="1116"/>
      <c r="CXW58" s="1116"/>
      <c r="CXX58" s="1116"/>
      <c r="CXY58" s="1116"/>
      <c r="CXZ58" s="1116"/>
      <c r="CYA58" s="1116"/>
      <c r="CYB58" s="1116"/>
      <c r="CYC58" s="1116"/>
      <c r="CYD58" s="1116"/>
      <c r="CYE58" s="1116"/>
      <c r="CYF58" s="1116"/>
      <c r="CYG58" s="1116"/>
      <c r="CYH58" s="1116"/>
      <c r="CYI58" s="1116"/>
      <c r="CYJ58" s="1116"/>
      <c r="CYK58" s="1116"/>
      <c r="CYL58" s="1116"/>
      <c r="CYM58" s="1116"/>
      <c r="CYN58" s="1116"/>
      <c r="CYO58" s="1116"/>
      <c r="CYP58" s="1116"/>
      <c r="CYQ58" s="1116"/>
      <c r="CYR58" s="1116"/>
      <c r="CYS58" s="1116"/>
      <c r="CYT58" s="1116"/>
      <c r="CYU58" s="1116"/>
      <c r="CYV58" s="1116"/>
      <c r="CYW58" s="1116"/>
      <c r="CYX58" s="1116"/>
      <c r="CYY58" s="1116"/>
      <c r="CYZ58" s="1116"/>
      <c r="CZA58" s="1116"/>
      <c r="CZB58" s="1116"/>
      <c r="CZC58" s="1116"/>
      <c r="CZD58" s="1116"/>
      <c r="CZE58" s="1116"/>
      <c r="CZF58" s="1116"/>
      <c r="CZG58" s="1116"/>
      <c r="CZH58" s="1116"/>
      <c r="CZI58" s="1116"/>
      <c r="CZJ58" s="1116"/>
      <c r="CZK58" s="1116"/>
      <c r="CZL58" s="1116"/>
      <c r="CZM58" s="1116"/>
      <c r="CZN58" s="1116"/>
      <c r="CZO58" s="1116"/>
      <c r="CZP58" s="1116"/>
      <c r="CZQ58" s="1116"/>
      <c r="CZR58" s="1116"/>
      <c r="CZS58" s="1116"/>
      <c r="CZT58" s="1116"/>
      <c r="CZU58" s="1116"/>
      <c r="CZV58" s="1116"/>
      <c r="CZW58" s="1116"/>
      <c r="CZX58" s="1116"/>
      <c r="CZY58" s="1116"/>
      <c r="CZZ58" s="1116"/>
      <c r="DAA58" s="1116"/>
      <c r="DAB58" s="1116"/>
      <c r="DAC58" s="1116"/>
      <c r="DAD58" s="1116"/>
      <c r="DAE58" s="1116"/>
      <c r="DAF58" s="1116"/>
      <c r="DAG58" s="1116"/>
      <c r="DAH58" s="1116"/>
      <c r="DAI58" s="1116"/>
      <c r="DAJ58" s="1116"/>
      <c r="DAK58" s="1116"/>
      <c r="DAL58" s="1116"/>
      <c r="DAM58" s="1116"/>
      <c r="DAN58" s="1116"/>
      <c r="DAO58" s="1116"/>
      <c r="DAP58" s="1116"/>
      <c r="DAQ58" s="1116"/>
      <c r="DAR58" s="1116"/>
      <c r="DAS58" s="1116"/>
      <c r="DAT58" s="1116"/>
      <c r="DAU58" s="1116"/>
      <c r="DAV58" s="1116"/>
      <c r="DAW58" s="1116"/>
      <c r="DAX58" s="1116"/>
      <c r="DAY58" s="1116"/>
      <c r="DAZ58" s="1116"/>
      <c r="DBA58" s="1116"/>
      <c r="DBB58" s="1116"/>
      <c r="DBC58" s="1116"/>
      <c r="DBD58" s="1116"/>
      <c r="DBE58" s="1116"/>
      <c r="DBF58" s="1116"/>
      <c r="DBG58" s="1116"/>
      <c r="DBH58" s="1116"/>
      <c r="DBI58" s="1116"/>
      <c r="DBJ58" s="1116"/>
      <c r="DBK58" s="1116"/>
      <c r="DBL58" s="1116"/>
      <c r="DBM58" s="1116"/>
      <c r="DBN58" s="1116"/>
      <c r="DBO58" s="1116"/>
      <c r="DBP58" s="1116"/>
      <c r="DBQ58" s="1116"/>
      <c r="DBR58" s="1116"/>
      <c r="DBS58" s="1116"/>
      <c r="DBT58" s="1116"/>
      <c r="DBU58" s="1116"/>
      <c r="DBV58" s="1116"/>
      <c r="DBW58" s="1116"/>
      <c r="DBX58" s="1116"/>
      <c r="DBY58" s="1116"/>
      <c r="DBZ58" s="1116"/>
      <c r="DCA58" s="1116"/>
      <c r="DCB58" s="1116"/>
      <c r="DCC58" s="1116"/>
      <c r="DCD58" s="1116"/>
      <c r="DCE58" s="1116"/>
      <c r="DCF58" s="1116"/>
      <c r="DCG58" s="1116"/>
      <c r="DCH58" s="1116"/>
      <c r="DCI58" s="1116"/>
      <c r="DCJ58" s="1116"/>
      <c r="DCK58" s="1116"/>
      <c r="DCL58" s="1116"/>
      <c r="DCM58" s="1116"/>
      <c r="DCN58" s="1116"/>
      <c r="DCO58" s="1116"/>
      <c r="DCP58" s="1116"/>
      <c r="DCQ58" s="1116"/>
      <c r="DCR58" s="1116"/>
      <c r="DCS58" s="1116"/>
      <c r="DCT58" s="1116"/>
      <c r="DCU58" s="1116"/>
      <c r="DCV58" s="1116"/>
      <c r="DCW58" s="1116"/>
      <c r="DCX58" s="1116"/>
      <c r="DCY58" s="1116"/>
      <c r="DCZ58" s="1116"/>
      <c r="DDA58" s="1116"/>
      <c r="DDB58" s="1116"/>
      <c r="DDC58" s="1116"/>
      <c r="DDD58" s="1116"/>
      <c r="DDE58" s="1116"/>
      <c r="DDF58" s="1116"/>
      <c r="DDG58" s="1116"/>
      <c r="DDH58" s="1116"/>
      <c r="DDI58" s="1116"/>
      <c r="DDJ58" s="1116"/>
      <c r="DDK58" s="1116"/>
      <c r="DDL58" s="1116"/>
      <c r="DDM58" s="1116"/>
      <c r="DDN58" s="1116"/>
      <c r="DDO58" s="1116"/>
      <c r="DDP58" s="1116"/>
      <c r="DDQ58" s="1116"/>
      <c r="DDR58" s="1116"/>
      <c r="DDS58" s="1116"/>
      <c r="DDT58" s="1116"/>
      <c r="DDU58" s="1116"/>
      <c r="DDV58" s="1116"/>
      <c r="DDW58" s="1116"/>
      <c r="DDX58" s="1116"/>
      <c r="DDY58" s="1116"/>
      <c r="DDZ58" s="1116"/>
      <c r="DEA58" s="1116"/>
      <c r="DEB58" s="1116"/>
      <c r="DEC58" s="1116"/>
      <c r="DED58" s="1116"/>
      <c r="DEE58" s="1116"/>
      <c r="DEF58" s="1116"/>
      <c r="DEG58" s="1116"/>
      <c r="DEH58" s="1116"/>
      <c r="DEI58" s="1116"/>
      <c r="DEJ58" s="1116"/>
      <c r="DEK58" s="1116"/>
      <c r="DEL58" s="1116"/>
      <c r="DEM58" s="1116"/>
      <c r="DEN58" s="1116"/>
      <c r="DEO58" s="1116"/>
      <c r="DEP58" s="1116"/>
      <c r="DEQ58" s="1116"/>
      <c r="DER58" s="1116"/>
      <c r="DES58" s="1116"/>
      <c r="DET58" s="1116"/>
      <c r="DEU58" s="1116"/>
      <c r="DEV58" s="1116"/>
      <c r="DEW58" s="1116"/>
      <c r="DEX58" s="1116"/>
      <c r="DEY58" s="1116"/>
      <c r="DEZ58" s="1116"/>
      <c r="DFA58" s="1116"/>
      <c r="DFB58" s="1116"/>
      <c r="DFC58" s="1116"/>
      <c r="DFD58" s="1116"/>
      <c r="DFE58" s="1116"/>
      <c r="DFF58" s="1116"/>
      <c r="DFG58" s="1116"/>
      <c r="DFH58" s="1116"/>
      <c r="DFI58" s="1116"/>
      <c r="DFJ58" s="1116"/>
      <c r="DFK58" s="1116"/>
      <c r="DFL58" s="1116"/>
      <c r="DFM58" s="1116"/>
      <c r="DFN58" s="1116"/>
      <c r="DFO58" s="1116"/>
      <c r="DFP58" s="1116"/>
      <c r="DFQ58" s="1116"/>
      <c r="DFR58" s="1116"/>
      <c r="DFS58" s="1116"/>
      <c r="DFT58" s="1116"/>
      <c r="DFU58" s="1116"/>
      <c r="DFV58" s="1116"/>
      <c r="DFW58" s="1116"/>
      <c r="DFX58" s="1116"/>
      <c r="DFY58" s="1116"/>
      <c r="DFZ58" s="1116"/>
      <c r="DGA58" s="1116"/>
      <c r="DGB58" s="1116"/>
      <c r="DGC58" s="1116"/>
      <c r="DGD58" s="1116"/>
      <c r="DGE58" s="1116"/>
      <c r="DGF58" s="1116"/>
      <c r="DGG58" s="1116"/>
      <c r="DGH58" s="1116"/>
      <c r="DGI58" s="1116"/>
      <c r="DGJ58" s="1116"/>
      <c r="DGK58" s="1116"/>
      <c r="DGL58" s="1116"/>
      <c r="DGM58" s="1116"/>
      <c r="DGN58" s="1116"/>
      <c r="DGO58" s="1116"/>
      <c r="DGP58" s="1116"/>
      <c r="DGQ58" s="1116"/>
      <c r="DGR58" s="1116"/>
      <c r="DGS58" s="1116"/>
      <c r="DGT58" s="1116"/>
      <c r="DGU58" s="1116"/>
      <c r="DGV58" s="1116"/>
      <c r="DGW58" s="1116"/>
      <c r="DGX58" s="1116"/>
      <c r="DGY58" s="1116"/>
      <c r="DGZ58" s="1116"/>
      <c r="DHA58" s="1116"/>
      <c r="DHB58" s="1116"/>
      <c r="DHC58" s="1116"/>
      <c r="DHD58" s="1116"/>
      <c r="DHE58" s="1116"/>
      <c r="DHF58" s="1116"/>
      <c r="DHG58" s="1116"/>
      <c r="DHH58" s="1116"/>
      <c r="DHI58" s="1116"/>
      <c r="DHJ58" s="1116"/>
      <c r="DHK58" s="1116"/>
      <c r="DHL58" s="1116"/>
      <c r="DHM58" s="1116"/>
      <c r="DHN58" s="1116"/>
      <c r="DHO58" s="1116"/>
      <c r="DHP58" s="1116"/>
      <c r="DHQ58" s="1116"/>
      <c r="DHR58" s="1116"/>
      <c r="DHS58" s="1116"/>
      <c r="DHT58" s="1116"/>
      <c r="DHU58" s="1116"/>
      <c r="DHV58" s="1116"/>
      <c r="DHW58" s="1116"/>
      <c r="DHX58" s="1116"/>
      <c r="DHY58" s="1116"/>
      <c r="DHZ58" s="1116"/>
      <c r="DIA58" s="1116"/>
      <c r="DIB58" s="1116"/>
      <c r="DIC58" s="1116"/>
      <c r="DID58" s="1116"/>
      <c r="DIE58" s="1116"/>
      <c r="DIF58" s="1116"/>
      <c r="DIG58" s="1116"/>
      <c r="DIH58" s="1116"/>
      <c r="DII58" s="1116"/>
      <c r="DIJ58" s="1116"/>
      <c r="DIK58" s="1116"/>
      <c r="DIL58" s="1116"/>
      <c r="DIM58" s="1116"/>
      <c r="DIN58" s="1116"/>
      <c r="DIO58" s="1116"/>
      <c r="DIP58" s="1116"/>
      <c r="DIQ58" s="1116"/>
      <c r="DIR58" s="1116"/>
      <c r="DIS58" s="1116"/>
      <c r="DIT58" s="1116"/>
      <c r="DIU58" s="1116"/>
      <c r="DIV58" s="1116"/>
      <c r="DIW58" s="1116"/>
      <c r="DIX58" s="1116"/>
      <c r="DIY58" s="1116"/>
      <c r="DIZ58" s="1116"/>
      <c r="DJA58" s="1116"/>
      <c r="DJB58" s="1116"/>
      <c r="DJC58" s="1116"/>
      <c r="DJD58" s="1116"/>
      <c r="DJE58" s="1116"/>
      <c r="DJF58" s="1116"/>
      <c r="DJG58" s="1116"/>
      <c r="DJH58" s="1116"/>
      <c r="DJI58" s="1116"/>
      <c r="DJJ58" s="1116"/>
      <c r="DJK58" s="1116"/>
      <c r="DJL58" s="1116"/>
      <c r="DJM58" s="1116"/>
      <c r="DJN58" s="1116"/>
      <c r="DJO58" s="1116"/>
      <c r="DJP58" s="1116"/>
      <c r="DJQ58" s="1116"/>
      <c r="DJR58" s="1116"/>
      <c r="DJS58" s="1116"/>
      <c r="DJT58" s="1116"/>
      <c r="DJU58" s="1116"/>
      <c r="DJV58" s="1116"/>
      <c r="DJW58" s="1116"/>
      <c r="DJX58" s="1116"/>
      <c r="DJY58" s="1116"/>
      <c r="DJZ58" s="1116"/>
      <c r="DKA58" s="1116"/>
      <c r="DKB58" s="1116"/>
      <c r="DKC58" s="1116"/>
      <c r="DKD58" s="1116"/>
      <c r="DKE58" s="1116"/>
      <c r="DKF58" s="1116"/>
      <c r="DKG58" s="1116"/>
      <c r="DKH58" s="1116"/>
      <c r="DKI58" s="1116"/>
      <c r="DKJ58" s="1116"/>
      <c r="DKK58" s="1116"/>
      <c r="DKL58" s="1116"/>
      <c r="DKM58" s="1116"/>
      <c r="DKN58" s="1116"/>
      <c r="DKO58" s="1116"/>
      <c r="DKP58" s="1116"/>
      <c r="DKQ58" s="1116"/>
      <c r="DKR58" s="1116"/>
      <c r="DKS58" s="1116"/>
      <c r="DKT58" s="1116"/>
      <c r="DKU58" s="1116"/>
      <c r="DKV58" s="1116"/>
      <c r="DKW58" s="1116"/>
      <c r="DKX58" s="1116"/>
      <c r="DKY58" s="1116"/>
      <c r="DKZ58" s="1116"/>
      <c r="DLA58" s="1116"/>
      <c r="DLB58" s="1116"/>
      <c r="DLC58" s="1116"/>
      <c r="DLD58" s="1116"/>
      <c r="DLE58" s="1116"/>
      <c r="DLF58" s="1116"/>
      <c r="DLG58" s="1116"/>
      <c r="DLH58" s="1116"/>
      <c r="DLI58" s="1116"/>
      <c r="DLJ58" s="1116"/>
      <c r="DLK58" s="1116"/>
      <c r="DLL58" s="1116"/>
      <c r="DLM58" s="1116"/>
      <c r="DLN58" s="1116"/>
      <c r="DLO58" s="1116"/>
      <c r="DLP58" s="1116"/>
      <c r="DLQ58" s="1116"/>
      <c r="DLR58" s="1116"/>
      <c r="DLS58" s="1116"/>
      <c r="DLT58" s="1116"/>
      <c r="DLU58" s="1116"/>
      <c r="DLV58" s="1116"/>
      <c r="DLW58" s="1116"/>
      <c r="DLX58" s="1116"/>
      <c r="DLY58" s="1116"/>
      <c r="DLZ58" s="1116"/>
      <c r="DMA58" s="1116"/>
      <c r="DMB58" s="1116"/>
      <c r="DMC58" s="1116"/>
      <c r="DMD58" s="1116"/>
      <c r="DME58" s="1116"/>
      <c r="DMF58" s="1116"/>
      <c r="DMG58" s="1116"/>
      <c r="DMH58" s="1116"/>
      <c r="DMI58" s="1116"/>
      <c r="DMJ58" s="1116"/>
      <c r="DMK58" s="1116"/>
      <c r="DML58" s="1116"/>
      <c r="DMM58" s="1116"/>
      <c r="DMN58" s="1116"/>
      <c r="DMO58" s="1116"/>
      <c r="DMP58" s="1116"/>
      <c r="DMQ58" s="1116"/>
      <c r="DMR58" s="1116"/>
      <c r="DMS58" s="1116"/>
      <c r="DMT58" s="1116"/>
      <c r="DMU58" s="1116"/>
      <c r="DMV58" s="1116"/>
      <c r="DMW58" s="1116"/>
      <c r="DMX58" s="1116"/>
      <c r="DMY58" s="1116"/>
      <c r="DMZ58" s="1116"/>
      <c r="DNA58" s="1116"/>
      <c r="DNB58" s="1116"/>
      <c r="DNC58" s="1116"/>
      <c r="DND58" s="1116"/>
      <c r="DNE58" s="1116"/>
      <c r="DNF58" s="1116"/>
      <c r="DNG58" s="1116"/>
      <c r="DNH58" s="1116"/>
      <c r="DNI58" s="1116"/>
      <c r="DNJ58" s="1116"/>
      <c r="DNK58" s="1116"/>
      <c r="DNL58" s="1116"/>
      <c r="DNM58" s="1116"/>
      <c r="DNN58" s="1116"/>
      <c r="DNO58" s="1116"/>
      <c r="DNP58" s="1116"/>
      <c r="DNQ58" s="1116"/>
      <c r="DNR58" s="1116"/>
      <c r="DNS58" s="1116"/>
      <c r="DNT58" s="1116"/>
      <c r="DNU58" s="1116"/>
      <c r="DNV58" s="1116"/>
      <c r="DNW58" s="1116"/>
      <c r="DNX58" s="1116"/>
      <c r="DNY58" s="1116"/>
      <c r="DNZ58" s="1116"/>
      <c r="DOA58" s="1116"/>
      <c r="DOB58" s="1116"/>
      <c r="DOC58" s="1116"/>
      <c r="DOD58" s="1116"/>
      <c r="DOE58" s="1116"/>
      <c r="DOF58" s="1116"/>
      <c r="DOG58" s="1116"/>
      <c r="DOH58" s="1116"/>
      <c r="DOI58" s="1116"/>
      <c r="DOJ58" s="1116"/>
      <c r="DOK58" s="1116"/>
      <c r="DOL58" s="1116"/>
      <c r="DOM58" s="1116"/>
      <c r="DON58" s="1116"/>
      <c r="DOO58" s="1116"/>
      <c r="DOP58" s="1116"/>
      <c r="DOQ58" s="1116"/>
      <c r="DOR58" s="1116"/>
      <c r="DOS58" s="1116"/>
      <c r="DOT58" s="1116"/>
      <c r="DOU58" s="1116"/>
      <c r="DOV58" s="1116"/>
      <c r="DOW58" s="1116"/>
      <c r="DOX58" s="1116"/>
      <c r="DOY58" s="1116"/>
      <c r="DOZ58" s="1116"/>
      <c r="DPA58" s="1116"/>
      <c r="DPB58" s="1116"/>
      <c r="DPC58" s="1116"/>
      <c r="DPD58" s="1116"/>
      <c r="DPE58" s="1116"/>
      <c r="DPF58" s="1116"/>
      <c r="DPG58" s="1116"/>
      <c r="DPH58" s="1116"/>
      <c r="DPI58" s="1116"/>
      <c r="DPJ58" s="1116"/>
      <c r="DPK58" s="1116"/>
      <c r="DPL58" s="1116"/>
      <c r="DPM58" s="1116"/>
      <c r="DPN58" s="1116"/>
      <c r="DPO58" s="1116"/>
      <c r="DPP58" s="1116"/>
      <c r="DPQ58" s="1116"/>
      <c r="DPR58" s="1116"/>
      <c r="DPS58" s="1116"/>
      <c r="DPT58" s="1116"/>
      <c r="DPU58" s="1116"/>
      <c r="DPV58" s="1116"/>
      <c r="DPW58" s="1116"/>
      <c r="DPX58" s="1116"/>
      <c r="DPY58" s="1116"/>
      <c r="DPZ58" s="1116"/>
      <c r="DQA58" s="1116"/>
      <c r="DQB58" s="1116"/>
      <c r="DQC58" s="1116"/>
      <c r="DQD58" s="1116"/>
      <c r="DQE58" s="1116"/>
      <c r="DQF58" s="1116"/>
      <c r="DQG58" s="1116"/>
      <c r="DQH58" s="1116"/>
      <c r="DQI58" s="1116"/>
      <c r="DQJ58" s="1116"/>
      <c r="DQK58" s="1116"/>
      <c r="DQL58" s="1116"/>
      <c r="DQM58" s="1116"/>
      <c r="DQN58" s="1116"/>
      <c r="DQO58" s="1116"/>
      <c r="DQP58" s="1116"/>
      <c r="DQQ58" s="1116"/>
      <c r="DQR58" s="1116"/>
      <c r="DQS58" s="1116"/>
      <c r="DQT58" s="1116"/>
      <c r="DQU58" s="1116"/>
      <c r="DQV58" s="1116"/>
      <c r="DQW58" s="1116"/>
      <c r="DQX58" s="1116"/>
      <c r="DQY58" s="1116"/>
      <c r="DQZ58" s="1116"/>
      <c r="DRA58" s="1116"/>
      <c r="DRB58" s="1116"/>
      <c r="DRC58" s="1116"/>
      <c r="DRD58" s="1116"/>
      <c r="DRE58" s="1116"/>
      <c r="DRF58" s="1116"/>
      <c r="DRG58" s="1116"/>
      <c r="DRH58" s="1116"/>
      <c r="DRI58" s="1116"/>
      <c r="DRJ58" s="1116"/>
      <c r="DRK58" s="1116"/>
      <c r="DRL58" s="1116"/>
      <c r="DRM58" s="1116"/>
      <c r="DRN58" s="1116"/>
      <c r="DRO58" s="1116"/>
      <c r="DRP58" s="1116"/>
      <c r="DRQ58" s="1116"/>
      <c r="DRR58" s="1116"/>
      <c r="DRS58" s="1116"/>
      <c r="DRT58" s="1116"/>
      <c r="DRU58" s="1116"/>
      <c r="DRV58" s="1116"/>
      <c r="DRW58" s="1116"/>
      <c r="DRX58" s="1116"/>
      <c r="DRY58" s="1116"/>
      <c r="DRZ58" s="1116"/>
      <c r="DSA58" s="1116"/>
      <c r="DSB58" s="1116"/>
      <c r="DSC58" s="1116"/>
      <c r="DSD58" s="1116"/>
      <c r="DSE58" s="1116"/>
      <c r="DSF58" s="1116"/>
      <c r="DSG58" s="1116"/>
      <c r="DSH58" s="1116"/>
      <c r="DSI58" s="1116"/>
      <c r="DSJ58" s="1116"/>
      <c r="DSK58" s="1116"/>
      <c r="DSL58" s="1116"/>
      <c r="DSM58" s="1116"/>
      <c r="DSN58" s="1116"/>
      <c r="DSO58" s="1116"/>
      <c r="DSP58" s="1116"/>
      <c r="DSQ58" s="1116"/>
      <c r="DSR58" s="1116"/>
      <c r="DSS58" s="1116"/>
      <c r="DST58" s="1116"/>
      <c r="DSU58" s="1116"/>
      <c r="DSV58" s="1116"/>
      <c r="DSW58" s="1116"/>
      <c r="DSX58" s="1116"/>
      <c r="DSY58" s="1116"/>
      <c r="DSZ58" s="1116"/>
      <c r="DTA58" s="1116"/>
      <c r="DTB58" s="1116"/>
      <c r="DTC58" s="1116"/>
      <c r="DTD58" s="1116"/>
      <c r="DTE58" s="1116"/>
      <c r="DTF58" s="1116"/>
      <c r="DTG58" s="1116"/>
      <c r="DTH58" s="1116"/>
      <c r="DTI58" s="1116"/>
      <c r="DTJ58" s="1116"/>
      <c r="DTK58" s="1116"/>
      <c r="DTL58" s="1116"/>
      <c r="DTM58" s="1116"/>
      <c r="DTN58" s="1116"/>
      <c r="DTO58" s="1116"/>
      <c r="DTP58" s="1116"/>
      <c r="DTQ58" s="1116"/>
      <c r="DTR58" s="1116"/>
      <c r="DTS58" s="1116"/>
      <c r="DTT58" s="1116"/>
      <c r="DTU58" s="1116"/>
      <c r="DTV58" s="1116"/>
      <c r="DTW58" s="1116"/>
      <c r="DTX58" s="1116"/>
      <c r="DTY58" s="1116"/>
      <c r="DTZ58" s="1116"/>
      <c r="DUA58" s="1116"/>
      <c r="DUB58" s="1116"/>
      <c r="DUC58" s="1116"/>
      <c r="DUD58" s="1116"/>
      <c r="DUE58" s="1116"/>
      <c r="DUF58" s="1116"/>
      <c r="DUG58" s="1116"/>
      <c r="DUH58" s="1116"/>
      <c r="DUI58" s="1116"/>
      <c r="DUJ58" s="1116"/>
      <c r="DUK58" s="1116"/>
      <c r="DUL58" s="1116"/>
      <c r="DUM58" s="1116"/>
      <c r="DUN58" s="1116"/>
      <c r="DUO58" s="1116"/>
      <c r="DUP58" s="1116"/>
      <c r="DUQ58" s="1116"/>
      <c r="DUR58" s="1116"/>
      <c r="DUS58" s="1116"/>
      <c r="DUT58" s="1116"/>
      <c r="DUU58" s="1116"/>
      <c r="DUV58" s="1116"/>
      <c r="DUW58" s="1116"/>
      <c r="DUX58" s="1116"/>
      <c r="DUY58" s="1116"/>
      <c r="DUZ58" s="1116"/>
      <c r="DVA58" s="1116"/>
      <c r="DVB58" s="1116"/>
      <c r="DVC58" s="1116"/>
      <c r="DVD58" s="1116"/>
      <c r="DVE58" s="1116"/>
      <c r="DVF58" s="1116"/>
      <c r="DVG58" s="1116"/>
      <c r="DVH58" s="1116"/>
      <c r="DVI58" s="1116"/>
      <c r="DVJ58" s="1116"/>
      <c r="DVK58" s="1116"/>
      <c r="DVL58" s="1116"/>
      <c r="DVM58" s="1116"/>
      <c r="DVN58" s="1116"/>
      <c r="DVO58" s="1116"/>
      <c r="DVP58" s="1116"/>
      <c r="DVQ58" s="1116"/>
      <c r="DVR58" s="1116"/>
      <c r="DVS58" s="1116"/>
      <c r="DVT58" s="1116"/>
      <c r="DVU58" s="1116"/>
      <c r="DVV58" s="1116"/>
      <c r="DVW58" s="1116"/>
      <c r="DVX58" s="1116"/>
      <c r="DVY58" s="1116"/>
      <c r="DVZ58" s="1116"/>
      <c r="DWA58" s="1116"/>
      <c r="DWB58" s="1116"/>
      <c r="DWC58" s="1116"/>
      <c r="DWD58" s="1116"/>
      <c r="DWE58" s="1116"/>
      <c r="DWF58" s="1116"/>
      <c r="DWG58" s="1116"/>
      <c r="DWH58" s="1116"/>
      <c r="DWI58" s="1116"/>
      <c r="DWJ58" s="1116"/>
      <c r="DWK58" s="1116"/>
      <c r="DWL58" s="1116"/>
      <c r="DWM58" s="1116"/>
      <c r="DWN58" s="1116"/>
      <c r="DWO58" s="1116"/>
      <c r="DWP58" s="1116"/>
      <c r="DWQ58" s="1116"/>
      <c r="DWR58" s="1116"/>
      <c r="DWS58" s="1116"/>
      <c r="DWT58" s="1116"/>
      <c r="DWU58" s="1116"/>
      <c r="DWV58" s="1116"/>
      <c r="DWW58" s="1116"/>
      <c r="DWX58" s="1116"/>
      <c r="DWY58" s="1116"/>
      <c r="DWZ58" s="1116"/>
      <c r="DXA58" s="1116"/>
      <c r="DXB58" s="1116"/>
      <c r="DXC58" s="1116"/>
      <c r="DXD58" s="1116"/>
      <c r="DXE58" s="1116"/>
      <c r="DXF58" s="1116"/>
      <c r="DXG58" s="1116"/>
      <c r="DXH58" s="1116"/>
      <c r="DXI58" s="1116"/>
      <c r="DXJ58" s="1116"/>
      <c r="DXK58" s="1116"/>
      <c r="DXL58" s="1116"/>
      <c r="DXM58" s="1116"/>
      <c r="DXN58" s="1116"/>
      <c r="DXO58" s="1116"/>
      <c r="DXP58" s="1116"/>
      <c r="DXQ58" s="1116"/>
      <c r="DXR58" s="1116"/>
      <c r="DXS58" s="1116"/>
      <c r="DXT58" s="1116"/>
      <c r="DXU58" s="1116"/>
      <c r="DXV58" s="1116"/>
      <c r="DXW58" s="1116"/>
      <c r="DXX58" s="1116"/>
      <c r="DXY58" s="1116"/>
      <c r="DXZ58" s="1116"/>
      <c r="DYA58" s="1116"/>
      <c r="DYB58" s="1116"/>
      <c r="DYC58" s="1116"/>
      <c r="DYD58" s="1116"/>
      <c r="DYE58" s="1116"/>
      <c r="DYF58" s="1116"/>
      <c r="DYG58" s="1116"/>
      <c r="DYH58" s="1116"/>
      <c r="DYI58" s="1116"/>
      <c r="DYJ58" s="1116"/>
      <c r="DYK58" s="1116"/>
      <c r="DYL58" s="1116"/>
      <c r="DYM58" s="1116"/>
      <c r="DYN58" s="1116"/>
      <c r="DYO58" s="1116"/>
      <c r="DYP58" s="1116"/>
      <c r="DYQ58" s="1116"/>
      <c r="DYR58" s="1116"/>
      <c r="DYS58" s="1116"/>
      <c r="DYT58" s="1116"/>
      <c r="DYU58" s="1116"/>
      <c r="DYV58" s="1116"/>
      <c r="DYW58" s="1116"/>
      <c r="DYX58" s="1116"/>
      <c r="DYY58" s="1116"/>
      <c r="DYZ58" s="1116"/>
      <c r="DZA58" s="1116"/>
      <c r="DZB58" s="1116"/>
      <c r="DZC58" s="1116"/>
      <c r="DZD58" s="1116"/>
      <c r="DZE58" s="1116"/>
      <c r="DZF58" s="1116"/>
      <c r="DZG58" s="1116"/>
      <c r="DZH58" s="1116"/>
      <c r="DZI58" s="1116"/>
      <c r="DZJ58" s="1116"/>
      <c r="DZK58" s="1116"/>
      <c r="DZL58" s="1116"/>
      <c r="DZM58" s="1116"/>
      <c r="DZN58" s="1116"/>
      <c r="DZO58" s="1116"/>
      <c r="DZP58" s="1116"/>
      <c r="DZQ58" s="1116"/>
      <c r="DZR58" s="1116"/>
      <c r="DZS58" s="1116"/>
      <c r="DZT58" s="1116"/>
      <c r="DZU58" s="1116"/>
      <c r="DZV58" s="1116"/>
      <c r="DZW58" s="1116"/>
      <c r="DZX58" s="1116"/>
      <c r="DZY58" s="1116"/>
      <c r="DZZ58" s="1116"/>
      <c r="EAA58" s="1116"/>
      <c r="EAB58" s="1116"/>
      <c r="EAC58" s="1116"/>
      <c r="EAD58" s="1116"/>
      <c r="EAE58" s="1116"/>
      <c r="EAF58" s="1116"/>
      <c r="EAG58" s="1116"/>
      <c r="EAH58" s="1116"/>
      <c r="EAI58" s="1116"/>
      <c r="EAJ58" s="1116"/>
      <c r="EAK58" s="1116"/>
      <c r="EAL58" s="1116"/>
      <c r="EAM58" s="1116"/>
      <c r="EAN58" s="1116"/>
      <c r="EAO58" s="1116"/>
      <c r="EAP58" s="1116"/>
      <c r="EAQ58" s="1116"/>
      <c r="EAR58" s="1116"/>
      <c r="EAS58" s="1116"/>
      <c r="EAT58" s="1116"/>
      <c r="EAU58" s="1116"/>
      <c r="EAV58" s="1116"/>
      <c r="EAW58" s="1116"/>
      <c r="EAX58" s="1116"/>
      <c r="EAY58" s="1116"/>
      <c r="EAZ58" s="1116"/>
      <c r="EBA58" s="1116"/>
      <c r="EBB58" s="1116"/>
      <c r="EBC58" s="1116"/>
      <c r="EBD58" s="1116"/>
      <c r="EBE58" s="1116"/>
      <c r="EBF58" s="1116"/>
      <c r="EBG58" s="1116"/>
      <c r="EBH58" s="1116"/>
      <c r="EBI58" s="1116"/>
      <c r="EBJ58" s="1116"/>
      <c r="EBK58" s="1116"/>
      <c r="EBL58" s="1116"/>
      <c r="EBM58" s="1116"/>
      <c r="EBN58" s="1116"/>
      <c r="EBO58" s="1116"/>
      <c r="EBP58" s="1116"/>
      <c r="EBQ58" s="1116"/>
      <c r="EBR58" s="1116"/>
      <c r="EBS58" s="1116"/>
      <c r="EBT58" s="1116"/>
      <c r="EBU58" s="1116"/>
      <c r="EBV58" s="1116"/>
      <c r="EBW58" s="1116"/>
      <c r="EBX58" s="1116"/>
      <c r="EBY58" s="1116"/>
      <c r="EBZ58" s="1116"/>
      <c r="ECA58" s="1116"/>
      <c r="ECB58" s="1116"/>
      <c r="ECC58" s="1116"/>
      <c r="ECD58" s="1116"/>
      <c r="ECE58" s="1116"/>
      <c r="ECF58" s="1116"/>
      <c r="ECG58" s="1116"/>
      <c r="ECH58" s="1116"/>
      <c r="ECI58" s="1116"/>
      <c r="ECJ58" s="1116"/>
      <c r="ECK58" s="1116"/>
      <c r="ECL58" s="1116"/>
      <c r="ECM58" s="1116"/>
      <c r="ECN58" s="1116"/>
      <c r="ECO58" s="1116"/>
      <c r="ECP58" s="1116"/>
      <c r="ECQ58" s="1116"/>
      <c r="ECR58" s="1116"/>
      <c r="ECS58" s="1116"/>
      <c r="ECT58" s="1116"/>
      <c r="ECU58" s="1116"/>
      <c r="ECV58" s="1116"/>
      <c r="ECW58" s="1116"/>
      <c r="ECX58" s="1116"/>
      <c r="ECY58" s="1116"/>
      <c r="ECZ58" s="1116"/>
      <c r="EDA58" s="1116"/>
      <c r="EDB58" s="1116"/>
      <c r="EDC58" s="1116"/>
      <c r="EDD58" s="1116"/>
      <c r="EDE58" s="1116"/>
      <c r="EDF58" s="1116"/>
      <c r="EDG58" s="1116"/>
      <c r="EDH58" s="1116"/>
      <c r="EDI58" s="1116"/>
      <c r="EDJ58" s="1116"/>
      <c r="EDK58" s="1116"/>
      <c r="EDL58" s="1116"/>
      <c r="EDM58" s="1116"/>
      <c r="EDN58" s="1116"/>
      <c r="EDO58" s="1116"/>
      <c r="EDP58" s="1116"/>
      <c r="EDQ58" s="1116"/>
      <c r="EDR58" s="1116"/>
      <c r="EDS58" s="1116"/>
      <c r="EDT58" s="1116"/>
      <c r="EDU58" s="1116"/>
      <c r="EDV58" s="1116"/>
      <c r="EDW58" s="1116"/>
      <c r="EDX58" s="1116"/>
      <c r="EDY58" s="1116"/>
      <c r="EDZ58" s="1116"/>
      <c r="EEA58" s="1116"/>
      <c r="EEB58" s="1116"/>
      <c r="EEC58" s="1116"/>
      <c r="EED58" s="1116"/>
      <c r="EEE58" s="1116"/>
      <c r="EEF58" s="1116"/>
      <c r="EEG58" s="1116"/>
      <c r="EEH58" s="1116"/>
      <c r="EEI58" s="1116"/>
      <c r="EEJ58" s="1116"/>
      <c r="EEK58" s="1116"/>
      <c r="EEL58" s="1116"/>
      <c r="EEM58" s="1116"/>
      <c r="EEN58" s="1116"/>
      <c r="EEO58" s="1116"/>
      <c r="EEP58" s="1116"/>
      <c r="EEQ58" s="1116"/>
      <c r="EER58" s="1116"/>
      <c r="EES58" s="1116"/>
      <c r="EET58" s="1116"/>
      <c r="EEU58" s="1116"/>
      <c r="EEV58" s="1116"/>
      <c r="EEW58" s="1116"/>
      <c r="EEX58" s="1116"/>
      <c r="EEY58" s="1116"/>
      <c r="EEZ58" s="1116"/>
      <c r="EFA58" s="1116"/>
      <c r="EFB58" s="1116"/>
      <c r="EFC58" s="1116"/>
      <c r="EFD58" s="1116"/>
      <c r="EFE58" s="1116"/>
      <c r="EFF58" s="1116"/>
      <c r="EFG58" s="1116"/>
      <c r="EFH58" s="1116"/>
      <c r="EFI58" s="1116"/>
      <c r="EFJ58" s="1116"/>
      <c r="EFK58" s="1116"/>
      <c r="EFL58" s="1116"/>
      <c r="EFM58" s="1116"/>
      <c r="EFN58" s="1116"/>
      <c r="EFO58" s="1116"/>
      <c r="EFP58" s="1116"/>
      <c r="EFQ58" s="1116"/>
      <c r="EFR58" s="1116"/>
      <c r="EFS58" s="1116"/>
      <c r="EFT58" s="1116"/>
      <c r="EFU58" s="1116"/>
      <c r="EFV58" s="1116"/>
      <c r="EFW58" s="1116"/>
      <c r="EFX58" s="1116"/>
      <c r="EFY58" s="1116"/>
      <c r="EFZ58" s="1116"/>
      <c r="EGA58" s="1116"/>
      <c r="EGB58" s="1116"/>
      <c r="EGC58" s="1116"/>
      <c r="EGD58" s="1116"/>
      <c r="EGE58" s="1116"/>
      <c r="EGF58" s="1116"/>
      <c r="EGG58" s="1116"/>
      <c r="EGH58" s="1116"/>
      <c r="EGI58" s="1116"/>
      <c r="EGJ58" s="1116"/>
      <c r="EGK58" s="1116"/>
      <c r="EGL58" s="1116"/>
      <c r="EGM58" s="1116"/>
      <c r="EGN58" s="1116"/>
      <c r="EGO58" s="1116"/>
      <c r="EGP58" s="1116"/>
      <c r="EGQ58" s="1116"/>
      <c r="EGR58" s="1116"/>
      <c r="EGS58" s="1116"/>
      <c r="EGT58" s="1116"/>
      <c r="EGU58" s="1116"/>
      <c r="EGV58" s="1116"/>
      <c r="EGW58" s="1116"/>
      <c r="EGX58" s="1116"/>
      <c r="EGY58" s="1116"/>
      <c r="EGZ58" s="1116"/>
      <c r="EHA58" s="1116"/>
      <c r="EHB58" s="1116"/>
      <c r="EHC58" s="1116"/>
      <c r="EHD58" s="1116"/>
      <c r="EHE58" s="1116"/>
      <c r="EHF58" s="1116"/>
      <c r="EHG58" s="1116"/>
      <c r="EHH58" s="1116"/>
      <c r="EHI58" s="1116"/>
      <c r="EHJ58" s="1116"/>
      <c r="EHK58" s="1116"/>
      <c r="EHL58" s="1116"/>
      <c r="EHM58" s="1116"/>
      <c r="EHN58" s="1116"/>
      <c r="EHO58" s="1116"/>
      <c r="EHP58" s="1116"/>
      <c r="EHQ58" s="1116"/>
      <c r="EHR58" s="1116"/>
      <c r="EHS58" s="1116"/>
      <c r="EHT58" s="1116"/>
      <c r="EHU58" s="1116"/>
      <c r="EHV58" s="1116"/>
      <c r="EHW58" s="1116"/>
      <c r="EHX58" s="1116"/>
      <c r="EHY58" s="1116"/>
      <c r="EHZ58" s="1116"/>
      <c r="EIA58" s="1116"/>
      <c r="EIB58" s="1116"/>
      <c r="EIC58" s="1116"/>
      <c r="EID58" s="1116"/>
      <c r="EIE58" s="1116"/>
      <c r="EIF58" s="1116"/>
      <c r="EIG58" s="1116"/>
      <c r="EIH58" s="1116"/>
      <c r="EII58" s="1116"/>
      <c r="EIJ58" s="1116"/>
      <c r="EIK58" s="1116"/>
      <c r="EIL58" s="1116"/>
      <c r="EIM58" s="1116"/>
      <c r="EIN58" s="1116"/>
      <c r="EIO58" s="1116"/>
      <c r="EIP58" s="1116"/>
      <c r="EIQ58" s="1116"/>
      <c r="EIR58" s="1116"/>
      <c r="EIS58" s="1116"/>
      <c r="EIT58" s="1116"/>
      <c r="EIU58" s="1116"/>
      <c r="EIV58" s="1116"/>
      <c r="EIW58" s="1116"/>
      <c r="EIX58" s="1116"/>
      <c r="EIY58" s="1116"/>
      <c r="EIZ58" s="1116"/>
      <c r="EJA58" s="1116"/>
      <c r="EJB58" s="1116"/>
      <c r="EJC58" s="1116"/>
      <c r="EJD58" s="1116"/>
      <c r="EJE58" s="1116"/>
      <c r="EJF58" s="1116"/>
      <c r="EJG58" s="1116"/>
      <c r="EJH58" s="1116"/>
      <c r="EJI58" s="1116"/>
      <c r="EJJ58" s="1116"/>
      <c r="EJK58" s="1116"/>
      <c r="EJL58" s="1116"/>
      <c r="EJM58" s="1116"/>
      <c r="EJN58" s="1116"/>
      <c r="EJO58" s="1116"/>
      <c r="EJP58" s="1116"/>
      <c r="EJQ58" s="1116"/>
      <c r="EJR58" s="1116"/>
      <c r="EJS58" s="1116"/>
      <c r="EJT58" s="1116"/>
      <c r="EJU58" s="1116"/>
      <c r="EJV58" s="1116"/>
      <c r="EJW58" s="1116"/>
      <c r="EJX58" s="1116"/>
      <c r="EJY58" s="1116"/>
      <c r="EJZ58" s="1116"/>
      <c r="EKA58" s="1116"/>
      <c r="EKB58" s="1116"/>
      <c r="EKC58" s="1116"/>
      <c r="EKD58" s="1116"/>
      <c r="EKE58" s="1116"/>
      <c r="EKF58" s="1116"/>
      <c r="EKG58" s="1116"/>
      <c r="EKH58" s="1116"/>
      <c r="EKI58" s="1116"/>
      <c r="EKJ58" s="1116"/>
      <c r="EKK58" s="1116"/>
      <c r="EKL58" s="1116"/>
      <c r="EKM58" s="1116"/>
      <c r="EKN58" s="1116"/>
      <c r="EKO58" s="1116"/>
      <c r="EKP58" s="1116"/>
      <c r="EKQ58" s="1116"/>
      <c r="EKR58" s="1116"/>
      <c r="EKS58" s="1116"/>
      <c r="EKT58" s="1116"/>
      <c r="EKU58" s="1116"/>
      <c r="EKV58" s="1116"/>
      <c r="EKW58" s="1116"/>
      <c r="EKX58" s="1116"/>
      <c r="EKY58" s="1116"/>
      <c r="EKZ58" s="1116"/>
      <c r="ELA58" s="1116"/>
      <c r="ELB58" s="1116"/>
      <c r="ELC58" s="1116"/>
      <c r="ELD58" s="1116"/>
      <c r="ELE58" s="1116"/>
      <c r="ELF58" s="1116"/>
      <c r="ELG58" s="1116"/>
      <c r="ELH58" s="1116"/>
      <c r="ELI58" s="1116"/>
      <c r="ELJ58" s="1116"/>
      <c r="ELK58" s="1116"/>
      <c r="ELL58" s="1116"/>
      <c r="ELM58" s="1116"/>
      <c r="ELN58" s="1116"/>
      <c r="ELO58" s="1116"/>
      <c r="ELP58" s="1116"/>
      <c r="ELQ58" s="1116"/>
      <c r="ELR58" s="1116"/>
      <c r="ELS58" s="1116"/>
      <c r="ELT58" s="1116"/>
      <c r="ELU58" s="1116"/>
      <c r="ELV58" s="1116"/>
      <c r="ELW58" s="1116"/>
      <c r="ELX58" s="1116"/>
      <c r="ELY58" s="1116"/>
      <c r="ELZ58" s="1116"/>
      <c r="EMA58" s="1116"/>
      <c r="EMB58" s="1116"/>
      <c r="EMC58" s="1116"/>
      <c r="EMD58" s="1116"/>
      <c r="EME58" s="1116"/>
      <c r="EMF58" s="1116"/>
      <c r="EMG58" s="1116"/>
      <c r="EMH58" s="1116"/>
      <c r="EMI58" s="1116"/>
      <c r="EMJ58" s="1116"/>
      <c r="EMK58" s="1116"/>
      <c r="EML58" s="1116"/>
      <c r="EMM58" s="1116"/>
      <c r="EMN58" s="1116"/>
      <c r="EMO58" s="1116"/>
      <c r="EMP58" s="1116"/>
      <c r="EMQ58" s="1116"/>
      <c r="EMR58" s="1116"/>
      <c r="EMS58" s="1116"/>
      <c r="EMT58" s="1116"/>
      <c r="EMU58" s="1116"/>
      <c r="EMV58" s="1116"/>
      <c r="EMW58" s="1116"/>
      <c r="EMX58" s="1116"/>
      <c r="EMY58" s="1116"/>
      <c r="EMZ58" s="1116"/>
      <c r="ENA58" s="1116"/>
      <c r="ENB58" s="1116"/>
      <c r="ENC58" s="1116"/>
      <c r="END58" s="1116"/>
      <c r="ENE58" s="1116"/>
      <c r="ENF58" s="1116"/>
      <c r="ENG58" s="1116"/>
      <c r="ENH58" s="1116"/>
      <c r="ENI58" s="1116"/>
      <c r="ENJ58" s="1116"/>
      <c r="ENK58" s="1116"/>
      <c r="ENL58" s="1116"/>
      <c r="ENM58" s="1116"/>
      <c r="ENN58" s="1116"/>
      <c r="ENO58" s="1116"/>
      <c r="ENP58" s="1116"/>
      <c r="ENQ58" s="1116"/>
      <c r="ENR58" s="1116"/>
      <c r="ENS58" s="1116"/>
      <c r="ENT58" s="1116"/>
      <c r="ENU58" s="1116"/>
      <c r="ENV58" s="1116"/>
      <c r="ENW58" s="1116"/>
      <c r="ENX58" s="1116"/>
      <c r="ENY58" s="1116"/>
      <c r="ENZ58" s="1116"/>
      <c r="EOA58" s="1116"/>
      <c r="EOB58" s="1116"/>
      <c r="EOC58" s="1116"/>
      <c r="EOD58" s="1116"/>
      <c r="EOE58" s="1116"/>
      <c r="EOF58" s="1116"/>
      <c r="EOG58" s="1116"/>
      <c r="EOH58" s="1116"/>
      <c r="EOI58" s="1116"/>
      <c r="EOJ58" s="1116"/>
      <c r="EOK58" s="1116"/>
      <c r="EOL58" s="1116"/>
      <c r="EOM58" s="1116"/>
      <c r="EON58" s="1116"/>
      <c r="EOO58" s="1116"/>
      <c r="EOP58" s="1116"/>
      <c r="EOQ58" s="1116"/>
      <c r="EOR58" s="1116"/>
      <c r="EOS58" s="1116"/>
      <c r="EOT58" s="1116"/>
      <c r="EOU58" s="1116"/>
      <c r="EOV58" s="1116"/>
      <c r="EOW58" s="1116"/>
      <c r="EOX58" s="1116"/>
      <c r="EOY58" s="1116"/>
      <c r="EOZ58" s="1116"/>
      <c r="EPA58" s="1116"/>
      <c r="EPB58" s="1116"/>
      <c r="EPC58" s="1116"/>
      <c r="EPD58" s="1116"/>
      <c r="EPE58" s="1116"/>
      <c r="EPF58" s="1116"/>
      <c r="EPG58" s="1116"/>
      <c r="EPH58" s="1116"/>
      <c r="EPI58" s="1116"/>
      <c r="EPJ58" s="1116"/>
      <c r="EPK58" s="1116"/>
      <c r="EPL58" s="1116"/>
      <c r="EPM58" s="1116"/>
      <c r="EPN58" s="1116"/>
      <c r="EPO58" s="1116"/>
      <c r="EPP58" s="1116"/>
      <c r="EPQ58" s="1116"/>
      <c r="EPR58" s="1116"/>
      <c r="EPS58" s="1116"/>
      <c r="EPT58" s="1116"/>
      <c r="EPU58" s="1116"/>
      <c r="EPV58" s="1116"/>
      <c r="EPW58" s="1116"/>
      <c r="EPX58" s="1116"/>
      <c r="EPY58" s="1116"/>
      <c r="EPZ58" s="1116"/>
      <c r="EQA58" s="1116"/>
      <c r="EQB58" s="1116"/>
      <c r="EQC58" s="1116"/>
      <c r="EQD58" s="1116"/>
      <c r="EQE58" s="1116"/>
      <c r="EQF58" s="1116"/>
      <c r="EQG58" s="1116"/>
      <c r="EQH58" s="1116"/>
      <c r="EQI58" s="1116"/>
      <c r="EQJ58" s="1116"/>
      <c r="EQK58" s="1116"/>
      <c r="EQL58" s="1116"/>
      <c r="EQM58" s="1116"/>
      <c r="EQN58" s="1116"/>
      <c r="EQO58" s="1116"/>
      <c r="EQP58" s="1116"/>
      <c r="EQQ58" s="1116"/>
      <c r="EQR58" s="1116"/>
      <c r="EQS58" s="1116"/>
      <c r="EQT58" s="1116"/>
      <c r="EQU58" s="1116"/>
      <c r="EQV58" s="1116"/>
      <c r="EQW58" s="1116"/>
      <c r="EQX58" s="1116"/>
      <c r="EQY58" s="1116"/>
      <c r="EQZ58" s="1116"/>
      <c r="ERA58" s="1116"/>
      <c r="ERB58" s="1116"/>
      <c r="ERC58" s="1116"/>
      <c r="ERD58" s="1116"/>
      <c r="ERE58" s="1116"/>
      <c r="ERF58" s="1116"/>
      <c r="ERG58" s="1116"/>
      <c r="ERH58" s="1116"/>
      <c r="ERI58" s="1116"/>
      <c r="ERJ58" s="1116"/>
      <c r="ERK58" s="1116"/>
      <c r="ERL58" s="1116"/>
      <c r="ERM58" s="1116"/>
      <c r="ERN58" s="1116"/>
      <c r="ERO58" s="1116"/>
      <c r="ERP58" s="1116"/>
      <c r="ERQ58" s="1116"/>
      <c r="ERR58" s="1116"/>
      <c r="ERS58" s="1116"/>
      <c r="ERT58" s="1116"/>
      <c r="ERU58" s="1116"/>
      <c r="ERV58" s="1116"/>
      <c r="ERW58" s="1116"/>
      <c r="ERX58" s="1116"/>
      <c r="ERY58" s="1116"/>
      <c r="ERZ58" s="1116"/>
      <c r="ESA58" s="1116"/>
      <c r="ESB58" s="1116"/>
      <c r="ESC58" s="1116"/>
      <c r="ESD58" s="1116"/>
      <c r="ESE58" s="1116"/>
      <c r="ESF58" s="1116"/>
      <c r="ESG58" s="1116"/>
      <c r="ESH58" s="1116"/>
      <c r="ESI58" s="1116"/>
      <c r="ESJ58" s="1116"/>
      <c r="ESK58" s="1116"/>
      <c r="ESL58" s="1116"/>
      <c r="ESM58" s="1116"/>
      <c r="ESN58" s="1116"/>
      <c r="ESO58" s="1116"/>
      <c r="ESP58" s="1116"/>
      <c r="ESQ58" s="1116"/>
      <c r="ESR58" s="1116"/>
      <c r="ESS58" s="1116"/>
      <c r="EST58" s="1116"/>
      <c r="ESU58" s="1116"/>
      <c r="ESV58" s="1116"/>
      <c r="ESW58" s="1116"/>
      <c r="ESX58" s="1116"/>
      <c r="ESY58" s="1116"/>
      <c r="ESZ58" s="1116"/>
      <c r="ETA58" s="1116"/>
      <c r="ETB58" s="1116"/>
      <c r="ETC58" s="1116"/>
      <c r="ETD58" s="1116"/>
      <c r="ETE58" s="1116"/>
      <c r="ETF58" s="1116"/>
      <c r="ETG58" s="1116"/>
      <c r="ETH58" s="1116"/>
      <c r="ETI58" s="1116"/>
      <c r="ETJ58" s="1116"/>
      <c r="ETK58" s="1116"/>
      <c r="ETL58" s="1116"/>
      <c r="ETM58" s="1116"/>
      <c r="ETN58" s="1116"/>
      <c r="ETO58" s="1116"/>
      <c r="ETP58" s="1116"/>
      <c r="ETQ58" s="1116"/>
      <c r="ETR58" s="1116"/>
      <c r="ETS58" s="1116"/>
      <c r="ETT58" s="1116"/>
      <c r="ETU58" s="1116"/>
      <c r="ETV58" s="1116"/>
      <c r="ETW58" s="1116"/>
      <c r="ETX58" s="1116"/>
      <c r="ETY58" s="1116"/>
      <c r="ETZ58" s="1116"/>
      <c r="EUA58" s="1116"/>
      <c r="EUB58" s="1116"/>
      <c r="EUC58" s="1116"/>
      <c r="EUD58" s="1116"/>
      <c r="EUE58" s="1116"/>
      <c r="EUF58" s="1116"/>
      <c r="EUG58" s="1116"/>
      <c r="EUH58" s="1116"/>
      <c r="EUI58" s="1116"/>
      <c r="EUJ58" s="1116"/>
      <c r="EUK58" s="1116"/>
      <c r="EUL58" s="1116"/>
      <c r="EUM58" s="1116"/>
      <c r="EUN58" s="1116"/>
      <c r="EUO58" s="1116"/>
      <c r="EUP58" s="1116"/>
      <c r="EUQ58" s="1116"/>
      <c r="EUR58" s="1116"/>
      <c r="EUS58" s="1116"/>
      <c r="EUT58" s="1116"/>
      <c r="EUU58" s="1116"/>
      <c r="EUV58" s="1116"/>
      <c r="EUW58" s="1116"/>
      <c r="EUX58" s="1116"/>
      <c r="EUY58" s="1116"/>
      <c r="EUZ58" s="1116"/>
      <c r="EVA58" s="1116"/>
      <c r="EVB58" s="1116"/>
      <c r="EVC58" s="1116"/>
      <c r="EVD58" s="1116"/>
      <c r="EVE58" s="1116"/>
      <c r="EVF58" s="1116"/>
      <c r="EVG58" s="1116"/>
      <c r="EVH58" s="1116"/>
      <c r="EVI58" s="1116"/>
      <c r="EVJ58" s="1116"/>
      <c r="EVK58" s="1116"/>
      <c r="EVL58" s="1116"/>
      <c r="EVM58" s="1116"/>
      <c r="EVN58" s="1116"/>
      <c r="EVO58" s="1116"/>
      <c r="EVP58" s="1116"/>
      <c r="EVQ58" s="1116"/>
      <c r="EVR58" s="1116"/>
      <c r="EVS58" s="1116"/>
      <c r="EVT58" s="1116"/>
      <c r="EVU58" s="1116"/>
      <c r="EVV58" s="1116"/>
      <c r="EVW58" s="1116"/>
      <c r="EVX58" s="1116"/>
      <c r="EVY58" s="1116"/>
      <c r="EVZ58" s="1116"/>
      <c r="EWA58" s="1116"/>
      <c r="EWB58" s="1116"/>
      <c r="EWC58" s="1116"/>
      <c r="EWD58" s="1116"/>
      <c r="EWE58" s="1116"/>
      <c r="EWF58" s="1116"/>
      <c r="EWG58" s="1116"/>
      <c r="EWH58" s="1116"/>
      <c r="EWI58" s="1116"/>
      <c r="EWJ58" s="1116"/>
      <c r="EWK58" s="1116"/>
      <c r="EWL58" s="1116"/>
      <c r="EWM58" s="1116"/>
      <c r="EWN58" s="1116"/>
      <c r="EWO58" s="1116"/>
      <c r="EWP58" s="1116"/>
      <c r="EWQ58" s="1116"/>
      <c r="EWR58" s="1116"/>
      <c r="EWS58" s="1116"/>
      <c r="EWT58" s="1116"/>
      <c r="EWU58" s="1116"/>
      <c r="EWV58" s="1116"/>
      <c r="EWW58" s="1116"/>
      <c r="EWX58" s="1116"/>
      <c r="EWY58" s="1116"/>
      <c r="EWZ58" s="1116"/>
      <c r="EXA58" s="1116"/>
      <c r="EXB58" s="1116"/>
      <c r="EXC58" s="1116"/>
      <c r="EXD58" s="1116"/>
      <c r="EXE58" s="1116"/>
      <c r="EXF58" s="1116"/>
      <c r="EXG58" s="1116"/>
      <c r="EXH58" s="1116"/>
      <c r="EXI58" s="1116"/>
      <c r="EXJ58" s="1116"/>
      <c r="EXK58" s="1116"/>
      <c r="EXL58" s="1116"/>
      <c r="EXM58" s="1116"/>
      <c r="EXN58" s="1116"/>
      <c r="EXO58" s="1116"/>
      <c r="EXP58" s="1116"/>
      <c r="EXQ58" s="1116"/>
      <c r="EXR58" s="1116"/>
      <c r="EXS58" s="1116"/>
      <c r="EXT58" s="1116"/>
      <c r="EXU58" s="1116"/>
      <c r="EXV58" s="1116"/>
      <c r="EXW58" s="1116"/>
      <c r="EXX58" s="1116"/>
      <c r="EXY58" s="1116"/>
      <c r="EXZ58" s="1116"/>
      <c r="EYA58" s="1116"/>
      <c r="EYB58" s="1116"/>
      <c r="EYC58" s="1116"/>
      <c r="EYD58" s="1116"/>
      <c r="EYE58" s="1116"/>
      <c r="EYF58" s="1116"/>
      <c r="EYG58" s="1116"/>
      <c r="EYH58" s="1116"/>
      <c r="EYI58" s="1116"/>
      <c r="EYJ58" s="1116"/>
      <c r="EYK58" s="1116"/>
      <c r="EYL58" s="1116"/>
      <c r="EYM58" s="1116"/>
      <c r="EYN58" s="1116"/>
      <c r="EYO58" s="1116"/>
      <c r="EYP58" s="1116"/>
      <c r="EYQ58" s="1116"/>
      <c r="EYR58" s="1116"/>
      <c r="EYS58" s="1116"/>
      <c r="EYT58" s="1116"/>
      <c r="EYU58" s="1116"/>
      <c r="EYV58" s="1116"/>
      <c r="EYW58" s="1116"/>
      <c r="EYX58" s="1116"/>
      <c r="EYY58" s="1116"/>
      <c r="EYZ58" s="1116"/>
      <c r="EZA58" s="1116"/>
      <c r="EZB58" s="1116"/>
      <c r="EZC58" s="1116"/>
      <c r="EZD58" s="1116"/>
      <c r="EZE58" s="1116"/>
      <c r="EZF58" s="1116"/>
      <c r="EZG58" s="1116"/>
      <c r="EZH58" s="1116"/>
      <c r="EZI58" s="1116"/>
      <c r="EZJ58" s="1116"/>
      <c r="EZK58" s="1116"/>
      <c r="EZL58" s="1116"/>
      <c r="EZM58" s="1116"/>
      <c r="EZN58" s="1116"/>
      <c r="EZO58" s="1116"/>
      <c r="EZP58" s="1116"/>
      <c r="EZQ58" s="1116"/>
      <c r="EZR58" s="1116"/>
      <c r="EZS58" s="1116"/>
      <c r="EZT58" s="1116"/>
      <c r="EZU58" s="1116"/>
      <c r="EZV58" s="1116"/>
      <c r="EZW58" s="1116"/>
      <c r="EZX58" s="1116"/>
      <c r="EZY58" s="1116"/>
      <c r="EZZ58" s="1116"/>
      <c r="FAA58" s="1116"/>
      <c r="FAB58" s="1116"/>
      <c r="FAC58" s="1116"/>
      <c r="FAD58" s="1116"/>
      <c r="FAE58" s="1116"/>
      <c r="FAF58" s="1116"/>
      <c r="FAG58" s="1116"/>
      <c r="FAH58" s="1116"/>
      <c r="FAI58" s="1116"/>
      <c r="FAJ58" s="1116"/>
      <c r="FAK58" s="1116"/>
      <c r="FAL58" s="1116"/>
      <c r="FAM58" s="1116"/>
      <c r="FAN58" s="1116"/>
      <c r="FAO58" s="1116"/>
      <c r="FAP58" s="1116"/>
      <c r="FAQ58" s="1116"/>
      <c r="FAR58" s="1116"/>
      <c r="FAS58" s="1116"/>
      <c r="FAT58" s="1116"/>
      <c r="FAU58" s="1116"/>
      <c r="FAV58" s="1116"/>
      <c r="FAW58" s="1116"/>
      <c r="FAX58" s="1116"/>
      <c r="FAY58" s="1116"/>
      <c r="FAZ58" s="1116"/>
      <c r="FBA58" s="1116"/>
      <c r="FBB58" s="1116"/>
      <c r="FBC58" s="1116"/>
      <c r="FBD58" s="1116"/>
      <c r="FBE58" s="1116"/>
      <c r="FBF58" s="1116"/>
      <c r="FBG58" s="1116"/>
      <c r="FBH58" s="1116"/>
      <c r="FBI58" s="1116"/>
      <c r="FBJ58" s="1116"/>
      <c r="FBK58" s="1116"/>
      <c r="FBL58" s="1116"/>
      <c r="FBM58" s="1116"/>
      <c r="FBN58" s="1116"/>
      <c r="FBO58" s="1116"/>
      <c r="FBP58" s="1116"/>
      <c r="FBQ58" s="1116"/>
      <c r="FBR58" s="1116"/>
      <c r="FBS58" s="1116"/>
      <c r="FBT58" s="1116"/>
      <c r="FBU58" s="1116"/>
      <c r="FBV58" s="1116"/>
      <c r="FBW58" s="1116"/>
      <c r="FBX58" s="1116"/>
      <c r="FBY58" s="1116"/>
      <c r="FBZ58" s="1116"/>
      <c r="FCA58" s="1116"/>
      <c r="FCB58" s="1116"/>
      <c r="FCC58" s="1116"/>
      <c r="FCD58" s="1116"/>
      <c r="FCE58" s="1116"/>
      <c r="FCF58" s="1116"/>
      <c r="FCG58" s="1116"/>
      <c r="FCH58" s="1116"/>
      <c r="FCI58" s="1116"/>
      <c r="FCJ58" s="1116"/>
      <c r="FCK58" s="1116"/>
      <c r="FCL58" s="1116"/>
      <c r="FCM58" s="1116"/>
      <c r="FCN58" s="1116"/>
      <c r="FCO58" s="1116"/>
      <c r="FCP58" s="1116"/>
      <c r="FCQ58" s="1116"/>
      <c r="FCR58" s="1116"/>
      <c r="FCS58" s="1116"/>
      <c r="FCT58" s="1116"/>
      <c r="FCU58" s="1116"/>
      <c r="FCV58" s="1116"/>
      <c r="FCW58" s="1116"/>
      <c r="FCX58" s="1116"/>
      <c r="FCY58" s="1116"/>
      <c r="FCZ58" s="1116"/>
      <c r="FDA58" s="1116"/>
      <c r="FDB58" s="1116"/>
      <c r="FDC58" s="1116"/>
      <c r="FDD58" s="1116"/>
      <c r="FDE58" s="1116"/>
      <c r="FDF58" s="1116"/>
      <c r="FDG58" s="1116"/>
      <c r="FDH58" s="1116"/>
      <c r="FDI58" s="1116"/>
      <c r="FDJ58" s="1116"/>
      <c r="FDK58" s="1116"/>
      <c r="FDL58" s="1116"/>
      <c r="FDM58" s="1116"/>
      <c r="FDN58" s="1116"/>
      <c r="FDO58" s="1116"/>
      <c r="FDP58" s="1116"/>
      <c r="FDQ58" s="1116"/>
      <c r="FDR58" s="1116"/>
      <c r="FDS58" s="1116"/>
      <c r="FDT58" s="1116"/>
      <c r="FDU58" s="1116"/>
      <c r="FDV58" s="1116"/>
      <c r="FDW58" s="1116"/>
      <c r="FDX58" s="1116"/>
      <c r="FDY58" s="1116"/>
      <c r="FDZ58" s="1116"/>
      <c r="FEA58" s="1116"/>
      <c r="FEB58" s="1116"/>
      <c r="FEC58" s="1116"/>
      <c r="FED58" s="1116"/>
      <c r="FEE58" s="1116"/>
      <c r="FEF58" s="1116"/>
      <c r="FEG58" s="1116"/>
      <c r="FEH58" s="1116"/>
      <c r="FEI58" s="1116"/>
      <c r="FEJ58" s="1116"/>
      <c r="FEK58" s="1116"/>
      <c r="FEL58" s="1116"/>
      <c r="FEM58" s="1116"/>
      <c r="FEN58" s="1116"/>
      <c r="FEO58" s="1116"/>
      <c r="FEP58" s="1116"/>
      <c r="FEQ58" s="1116"/>
      <c r="FER58" s="1116"/>
      <c r="FES58" s="1116"/>
      <c r="FET58" s="1116"/>
      <c r="FEU58" s="1116"/>
      <c r="FEV58" s="1116"/>
      <c r="FEW58" s="1116"/>
      <c r="FEX58" s="1116"/>
      <c r="FEY58" s="1116"/>
      <c r="FEZ58" s="1116"/>
      <c r="FFA58" s="1116"/>
      <c r="FFB58" s="1116"/>
      <c r="FFC58" s="1116"/>
      <c r="FFD58" s="1116"/>
      <c r="FFE58" s="1116"/>
      <c r="FFF58" s="1116"/>
      <c r="FFG58" s="1116"/>
      <c r="FFH58" s="1116"/>
      <c r="FFI58" s="1116"/>
      <c r="FFJ58" s="1116"/>
      <c r="FFK58" s="1116"/>
      <c r="FFL58" s="1116"/>
      <c r="FFM58" s="1116"/>
      <c r="FFN58" s="1116"/>
      <c r="FFO58" s="1116"/>
      <c r="FFP58" s="1116"/>
      <c r="FFQ58" s="1116"/>
      <c r="FFR58" s="1116"/>
      <c r="FFS58" s="1116"/>
      <c r="FFT58" s="1116"/>
      <c r="FFU58" s="1116"/>
      <c r="FFV58" s="1116"/>
      <c r="FFW58" s="1116"/>
      <c r="FFX58" s="1116"/>
      <c r="FFY58" s="1116"/>
      <c r="FFZ58" s="1116"/>
      <c r="FGA58" s="1116"/>
      <c r="FGB58" s="1116"/>
      <c r="FGC58" s="1116"/>
      <c r="FGD58" s="1116"/>
      <c r="FGE58" s="1116"/>
      <c r="FGF58" s="1116"/>
      <c r="FGG58" s="1116"/>
      <c r="FGH58" s="1116"/>
      <c r="FGI58" s="1116"/>
      <c r="FGJ58" s="1116"/>
      <c r="FGK58" s="1116"/>
      <c r="FGL58" s="1116"/>
      <c r="FGM58" s="1116"/>
      <c r="FGN58" s="1116"/>
      <c r="FGO58" s="1116"/>
      <c r="FGP58" s="1116"/>
      <c r="FGQ58" s="1116"/>
      <c r="FGR58" s="1116"/>
      <c r="FGS58" s="1116"/>
      <c r="FGT58" s="1116"/>
      <c r="FGU58" s="1116"/>
      <c r="FGV58" s="1116"/>
      <c r="FGW58" s="1116"/>
      <c r="FGX58" s="1116"/>
      <c r="FGY58" s="1116"/>
      <c r="FGZ58" s="1116"/>
      <c r="FHA58" s="1116"/>
      <c r="FHB58" s="1116"/>
      <c r="FHC58" s="1116"/>
      <c r="FHD58" s="1116"/>
      <c r="FHE58" s="1116"/>
      <c r="FHF58" s="1116"/>
      <c r="FHG58" s="1116"/>
      <c r="FHH58" s="1116"/>
      <c r="FHI58" s="1116"/>
      <c r="FHJ58" s="1116"/>
      <c r="FHK58" s="1116"/>
      <c r="FHL58" s="1116"/>
      <c r="FHM58" s="1116"/>
      <c r="FHN58" s="1116"/>
      <c r="FHO58" s="1116"/>
      <c r="FHP58" s="1116"/>
      <c r="FHQ58" s="1116"/>
      <c r="FHR58" s="1116"/>
      <c r="FHS58" s="1116"/>
      <c r="FHT58" s="1116"/>
      <c r="FHU58" s="1116"/>
      <c r="FHV58" s="1116"/>
      <c r="FHW58" s="1116"/>
      <c r="FHX58" s="1116"/>
      <c r="FHY58" s="1116"/>
      <c r="FHZ58" s="1116"/>
      <c r="FIA58" s="1116"/>
      <c r="FIB58" s="1116"/>
      <c r="FIC58" s="1116"/>
      <c r="FID58" s="1116"/>
      <c r="FIE58" s="1116"/>
      <c r="FIF58" s="1116"/>
      <c r="FIG58" s="1116"/>
      <c r="FIH58" s="1116"/>
      <c r="FII58" s="1116"/>
      <c r="FIJ58" s="1116"/>
      <c r="FIK58" s="1116"/>
      <c r="FIL58" s="1116"/>
      <c r="FIM58" s="1116"/>
      <c r="FIN58" s="1116"/>
      <c r="FIO58" s="1116"/>
      <c r="FIP58" s="1116"/>
      <c r="FIQ58" s="1116"/>
      <c r="FIR58" s="1116"/>
      <c r="FIS58" s="1116"/>
      <c r="FIT58" s="1116"/>
      <c r="FIU58" s="1116"/>
      <c r="FIV58" s="1116"/>
      <c r="FIW58" s="1116"/>
      <c r="FIX58" s="1116"/>
      <c r="FIY58" s="1116"/>
      <c r="FIZ58" s="1116"/>
      <c r="FJA58" s="1116"/>
      <c r="FJB58" s="1116"/>
      <c r="FJC58" s="1116"/>
      <c r="FJD58" s="1116"/>
      <c r="FJE58" s="1116"/>
      <c r="FJF58" s="1116"/>
      <c r="FJG58" s="1116"/>
      <c r="FJH58" s="1116"/>
      <c r="FJI58" s="1116"/>
      <c r="FJJ58" s="1116"/>
      <c r="FJK58" s="1116"/>
      <c r="FJL58" s="1116"/>
      <c r="FJM58" s="1116"/>
      <c r="FJN58" s="1116"/>
      <c r="FJO58" s="1116"/>
      <c r="FJP58" s="1116"/>
      <c r="FJQ58" s="1116"/>
      <c r="FJR58" s="1116"/>
      <c r="FJS58" s="1116"/>
      <c r="FJT58" s="1116"/>
      <c r="FJU58" s="1116"/>
      <c r="FJV58" s="1116"/>
      <c r="FJW58" s="1116"/>
      <c r="FJX58" s="1116"/>
      <c r="FJY58" s="1116"/>
      <c r="FJZ58" s="1116"/>
      <c r="FKA58" s="1116"/>
      <c r="FKB58" s="1116"/>
      <c r="FKC58" s="1116"/>
      <c r="FKD58" s="1116"/>
      <c r="FKE58" s="1116"/>
      <c r="FKF58" s="1116"/>
      <c r="FKG58" s="1116"/>
      <c r="FKH58" s="1116"/>
      <c r="FKI58" s="1116"/>
      <c r="FKJ58" s="1116"/>
      <c r="FKK58" s="1116"/>
      <c r="FKL58" s="1116"/>
      <c r="FKM58" s="1116"/>
      <c r="FKN58" s="1116"/>
      <c r="FKO58" s="1116"/>
      <c r="FKP58" s="1116"/>
      <c r="FKQ58" s="1116"/>
      <c r="FKR58" s="1116"/>
      <c r="FKS58" s="1116"/>
      <c r="FKT58" s="1116"/>
      <c r="FKU58" s="1116"/>
      <c r="FKV58" s="1116"/>
      <c r="FKW58" s="1116"/>
      <c r="FKX58" s="1116"/>
      <c r="FKY58" s="1116"/>
      <c r="FKZ58" s="1116"/>
      <c r="FLA58" s="1116"/>
      <c r="FLB58" s="1116"/>
      <c r="FLC58" s="1116"/>
      <c r="FLD58" s="1116"/>
      <c r="FLE58" s="1116"/>
      <c r="FLF58" s="1116"/>
      <c r="FLG58" s="1116"/>
      <c r="FLH58" s="1116"/>
      <c r="FLI58" s="1116"/>
      <c r="FLJ58" s="1116"/>
      <c r="FLK58" s="1116"/>
      <c r="FLL58" s="1116"/>
      <c r="FLM58" s="1116"/>
      <c r="FLN58" s="1116"/>
      <c r="FLO58" s="1116"/>
      <c r="FLP58" s="1116"/>
      <c r="FLQ58" s="1116"/>
      <c r="FLR58" s="1116"/>
      <c r="FLS58" s="1116"/>
      <c r="FLT58" s="1116"/>
      <c r="FLU58" s="1116"/>
      <c r="FLV58" s="1116"/>
      <c r="FLW58" s="1116"/>
      <c r="FLX58" s="1116"/>
      <c r="FLY58" s="1116"/>
      <c r="FLZ58" s="1116"/>
      <c r="FMA58" s="1116"/>
      <c r="FMB58" s="1116"/>
      <c r="FMC58" s="1116"/>
      <c r="FMD58" s="1116"/>
      <c r="FME58" s="1116"/>
      <c r="FMF58" s="1116"/>
      <c r="FMG58" s="1116"/>
      <c r="FMH58" s="1116"/>
      <c r="FMI58" s="1116"/>
      <c r="FMJ58" s="1116"/>
      <c r="FMK58" s="1116"/>
      <c r="FML58" s="1116"/>
      <c r="FMM58" s="1116"/>
      <c r="FMN58" s="1116"/>
      <c r="FMO58" s="1116"/>
      <c r="FMP58" s="1116"/>
      <c r="FMQ58" s="1116"/>
      <c r="FMR58" s="1116"/>
      <c r="FMS58" s="1116"/>
      <c r="FMT58" s="1116"/>
      <c r="FMU58" s="1116"/>
      <c r="FMV58" s="1116"/>
      <c r="FMW58" s="1116"/>
      <c r="FMX58" s="1116"/>
      <c r="FMY58" s="1116"/>
      <c r="FMZ58" s="1116"/>
      <c r="FNA58" s="1116"/>
      <c r="FNB58" s="1116"/>
      <c r="FNC58" s="1116"/>
      <c r="FND58" s="1116"/>
      <c r="FNE58" s="1116"/>
      <c r="FNF58" s="1116"/>
      <c r="FNG58" s="1116"/>
      <c r="FNH58" s="1116"/>
      <c r="FNI58" s="1116"/>
      <c r="FNJ58" s="1116"/>
      <c r="FNK58" s="1116"/>
      <c r="FNL58" s="1116"/>
      <c r="FNM58" s="1116"/>
      <c r="FNN58" s="1116"/>
      <c r="FNO58" s="1116"/>
      <c r="FNP58" s="1116"/>
      <c r="FNQ58" s="1116"/>
      <c r="FNR58" s="1116"/>
      <c r="FNS58" s="1116"/>
      <c r="FNT58" s="1116"/>
      <c r="FNU58" s="1116"/>
      <c r="FNV58" s="1116"/>
      <c r="FNW58" s="1116"/>
      <c r="FNX58" s="1116"/>
      <c r="FNY58" s="1116"/>
      <c r="FNZ58" s="1116"/>
      <c r="FOA58" s="1116"/>
      <c r="FOB58" s="1116"/>
      <c r="FOC58" s="1116"/>
      <c r="FOD58" s="1116"/>
      <c r="FOE58" s="1116"/>
      <c r="FOF58" s="1116"/>
      <c r="FOG58" s="1116"/>
      <c r="FOH58" s="1116"/>
      <c r="FOI58" s="1116"/>
      <c r="FOJ58" s="1116"/>
      <c r="FOK58" s="1116"/>
      <c r="FOL58" s="1116"/>
      <c r="FOM58" s="1116"/>
      <c r="FON58" s="1116"/>
      <c r="FOO58" s="1116"/>
      <c r="FOP58" s="1116"/>
      <c r="FOQ58" s="1116"/>
      <c r="FOR58" s="1116"/>
      <c r="FOS58" s="1116"/>
      <c r="FOT58" s="1116"/>
      <c r="FOU58" s="1116"/>
      <c r="FOV58" s="1116"/>
      <c r="FOW58" s="1116"/>
      <c r="FOX58" s="1116"/>
      <c r="FOY58" s="1116"/>
      <c r="FOZ58" s="1116"/>
      <c r="FPA58" s="1116"/>
      <c r="FPB58" s="1116"/>
      <c r="FPC58" s="1116"/>
      <c r="FPD58" s="1116"/>
      <c r="FPE58" s="1116"/>
      <c r="FPF58" s="1116"/>
      <c r="FPG58" s="1116"/>
      <c r="FPH58" s="1116"/>
      <c r="FPI58" s="1116"/>
      <c r="FPJ58" s="1116"/>
      <c r="FPK58" s="1116"/>
      <c r="FPL58" s="1116"/>
      <c r="FPM58" s="1116"/>
      <c r="FPN58" s="1116"/>
      <c r="FPO58" s="1116"/>
      <c r="FPP58" s="1116"/>
      <c r="FPQ58" s="1116"/>
      <c r="FPR58" s="1116"/>
      <c r="FPS58" s="1116"/>
      <c r="FPT58" s="1116"/>
      <c r="FPU58" s="1116"/>
      <c r="FPV58" s="1116"/>
      <c r="FPW58" s="1116"/>
      <c r="FPX58" s="1116"/>
      <c r="FPY58" s="1116"/>
      <c r="FPZ58" s="1116"/>
      <c r="FQA58" s="1116"/>
      <c r="FQB58" s="1116"/>
      <c r="FQC58" s="1116"/>
      <c r="FQD58" s="1116"/>
      <c r="FQE58" s="1116"/>
      <c r="FQF58" s="1116"/>
      <c r="FQG58" s="1116"/>
      <c r="FQH58" s="1116"/>
      <c r="FQI58" s="1116"/>
      <c r="FQJ58" s="1116"/>
      <c r="FQK58" s="1116"/>
      <c r="FQL58" s="1116"/>
      <c r="FQM58" s="1116"/>
      <c r="FQN58" s="1116"/>
      <c r="FQO58" s="1116"/>
      <c r="FQP58" s="1116"/>
      <c r="FQQ58" s="1116"/>
      <c r="FQR58" s="1116"/>
      <c r="FQS58" s="1116"/>
      <c r="FQT58" s="1116"/>
      <c r="FQU58" s="1116"/>
      <c r="FQV58" s="1116"/>
      <c r="FQW58" s="1116"/>
      <c r="FQX58" s="1116"/>
      <c r="FQY58" s="1116"/>
      <c r="FQZ58" s="1116"/>
      <c r="FRA58" s="1116"/>
      <c r="FRB58" s="1116"/>
      <c r="FRC58" s="1116"/>
      <c r="FRD58" s="1116"/>
      <c r="FRE58" s="1116"/>
      <c r="FRF58" s="1116"/>
      <c r="FRG58" s="1116"/>
      <c r="FRH58" s="1116"/>
      <c r="FRI58" s="1116"/>
      <c r="FRJ58" s="1116"/>
      <c r="FRK58" s="1116"/>
      <c r="FRL58" s="1116"/>
      <c r="FRM58" s="1116"/>
      <c r="FRN58" s="1116"/>
      <c r="FRO58" s="1116"/>
      <c r="FRP58" s="1116"/>
      <c r="FRQ58" s="1116"/>
      <c r="FRR58" s="1116"/>
      <c r="FRS58" s="1116"/>
      <c r="FRT58" s="1116"/>
      <c r="FRU58" s="1116"/>
      <c r="FRV58" s="1116"/>
      <c r="FRW58" s="1116"/>
      <c r="FRX58" s="1116"/>
      <c r="FRY58" s="1116"/>
      <c r="FRZ58" s="1116"/>
      <c r="FSA58" s="1116"/>
      <c r="FSB58" s="1116"/>
      <c r="FSC58" s="1116"/>
      <c r="FSD58" s="1116"/>
      <c r="FSE58" s="1116"/>
      <c r="FSF58" s="1116"/>
      <c r="FSG58" s="1116"/>
      <c r="FSH58" s="1116"/>
      <c r="FSI58" s="1116"/>
      <c r="FSJ58" s="1116"/>
      <c r="FSK58" s="1116"/>
      <c r="FSL58" s="1116"/>
      <c r="FSM58" s="1116"/>
      <c r="FSN58" s="1116"/>
      <c r="FSO58" s="1116"/>
      <c r="FSP58" s="1116"/>
      <c r="FSQ58" s="1116"/>
      <c r="FSR58" s="1116"/>
      <c r="FSS58" s="1116"/>
      <c r="FST58" s="1116"/>
      <c r="FSU58" s="1116"/>
      <c r="FSV58" s="1116"/>
      <c r="FSW58" s="1116"/>
      <c r="FSX58" s="1116"/>
      <c r="FSY58" s="1116"/>
      <c r="FSZ58" s="1116"/>
      <c r="FTA58" s="1116"/>
      <c r="FTB58" s="1116"/>
      <c r="FTC58" s="1116"/>
      <c r="FTD58" s="1116"/>
      <c r="FTE58" s="1116"/>
      <c r="FTF58" s="1116"/>
      <c r="FTG58" s="1116"/>
      <c r="FTH58" s="1116"/>
      <c r="FTI58" s="1116"/>
      <c r="FTJ58" s="1116"/>
      <c r="FTK58" s="1116"/>
      <c r="FTL58" s="1116"/>
      <c r="FTM58" s="1116"/>
      <c r="FTN58" s="1116"/>
      <c r="FTO58" s="1116"/>
      <c r="FTP58" s="1116"/>
      <c r="FTQ58" s="1116"/>
      <c r="FTR58" s="1116"/>
      <c r="FTS58" s="1116"/>
      <c r="FTT58" s="1116"/>
      <c r="FTU58" s="1116"/>
      <c r="FTV58" s="1116"/>
      <c r="FTW58" s="1116"/>
      <c r="FTX58" s="1116"/>
      <c r="FTY58" s="1116"/>
      <c r="FTZ58" s="1116"/>
      <c r="FUA58" s="1116"/>
      <c r="FUB58" s="1116"/>
      <c r="FUC58" s="1116"/>
      <c r="FUD58" s="1116"/>
      <c r="FUE58" s="1116"/>
      <c r="FUF58" s="1116"/>
      <c r="FUG58" s="1116"/>
      <c r="FUH58" s="1116"/>
      <c r="FUI58" s="1116"/>
      <c r="FUJ58" s="1116"/>
      <c r="FUK58" s="1116"/>
      <c r="FUL58" s="1116"/>
      <c r="FUM58" s="1116"/>
      <c r="FUN58" s="1116"/>
      <c r="FUO58" s="1116"/>
      <c r="FUP58" s="1116"/>
      <c r="FUQ58" s="1116"/>
      <c r="FUR58" s="1116"/>
      <c r="FUS58" s="1116"/>
      <c r="FUT58" s="1116"/>
      <c r="FUU58" s="1116"/>
      <c r="FUV58" s="1116"/>
      <c r="FUW58" s="1116"/>
      <c r="FUX58" s="1116"/>
      <c r="FUY58" s="1116"/>
      <c r="FUZ58" s="1116"/>
      <c r="FVA58" s="1116"/>
      <c r="FVB58" s="1116"/>
      <c r="FVC58" s="1116"/>
      <c r="FVD58" s="1116"/>
      <c r="FVE58" s="1116"/>
      <c r="FVF58" s="1116"/>
      <c r="FVG58" s="1116"/>
      <c r="FVH58" s="1116"/>
      <c r="FVI58" s="1116"/>
      <c r="FVJ58" s="1116"/>
      <c r="FVK58" s="1116"/>
      <c r="FVL58" s="1116"/>
      <c r="FVM58" s="1116"/>
      <c r="FVN58" s="1116"/>
      <c r="FVO58" s="1116"/>
      <c r="FVP58" s="1116"/>
      <c r="FVQ58" s="1116"/>
      <c r="FVR58" s="1116"/>
      <c r="FVS58" s="1116"/>
      <c r="FVT58" s="1116"/>
      <c r="FVU58" s="1116"/>
      <c r="FVV58" s="1116"/>
      <c r="FVW58" s="1116"/>
      <c r="FVX58" s="1116"/>
      <c r="FVY58" s="1116"/>
      <c r="FVZ58" s="1116"/>
      <c r="FWA58" s="1116"/>
      <c r="FWB58" s="1116"/>
      <c r="FWC58" s="1116"/>
      <c r="FWD58" s="1116"/>
      <c r="FWE58" s="1116"/>
      <c r="FWF58" s="1116"/>
      <c r="FWG58" s="1116"/>
      <c r="FWH58" s="1116"/>
      <c r="FWI58" s="1116"/>
      <c r="FWJ58" s="1116"/>
      <c r="FWK58" s="1116"/>
      <c r="FWL58" s="1116"/>
      <c r="FWM58" s="1116"/>
      <c r="FWN58" s="1116"/>
      <c r="FWO58" s="1116"/>
      <c r="FWP58" s="1116"/>
      <c r="FWQ58" s="1116"/>
      <c r="FWR58" s="1116"/>
      <c r="FWS58" s="1116"/>
      <c r="FWT58" s="1116"/>
      <c r="FWU58" s="1116"/>
      <c r="FWV58" s="1116"/>
      <c r="FWW58" s="1116"/>
      <c r="FWX58" s="1116"/>
      <c r="FWY58" s="1116"/>
      <c r="FWZ58" s="1116"/>
      <c r="FXA58" s="1116"/>
      <c r="FXB58" s="1116"/>
      <c r="FXC58" s="1116"/>
      <c r="FXD58" s="1116"/>
      <c r="FXE58" s="1116"/>
      <c r="FXF58" s="1116"/>
      <c r="FXG58" s="1116"/>
      <c r="FXH58" s="1116"/>
      <c r="FXI58" s="1116"/>
      <c r="FXJ58" s="1116"/>
      <c r="FXK58" s="1116"/>
      <c r="FXL58" s="1116"/>
      <c r="FXM58" s="1116"/>
      <c r="FXN58" s="1116"/>
      <c r="FXO58" s="1116"/>
      <c r="FXP58" s="1116"/>
      <c r="FXQ58" s="1116"/>
      <c r="FXR58" s="1116"/>
      <c r="FXS58" s="1116"/>
      <c r="FXT58" s="1116"/>
      <c r="FXU58" s="1116"/>
      <c r="FXV58" s="1116"/>
      <c r="FXW58" s="1116"/>
      <c r="FXX58" s="1116"/>
      <c r="FXY58" s="1116"/>
      <c r="FXZ58" s="1116"/>
      <c r="FYA58" s="1116"/>
      <c r="FYB58" s="1116"/>
      <c r="FYC58" s="1116"/>
      <c r="FYD58" s="1116"/>
      <c r="FYE58" s="1116"/>
      <c r="FYF58" s="1116"/>
      <c r="FYG58" s="1116"/>
      <c r="FYH58" s="1116"/>
      <c r="FYI58" s="1116"/>
      <c r="FYJ58" s="1116"/>
      <c r="FYK58" s="1116"/>
      <c r="FYL58" s="1116"/>
      <c r="FYM58" s="1116"/>
      <c r="FYN58" s="1116"/>
      <c r="FYO58" s="1116"/>
      <c r="FYP58" s="1116"/>
      <c r="FYQ58" s="1116"/>
      <c r="FYR58" s="1116"/>
      <c r="FYS58" s="1116"/>
      <c r="FYT58" s="1116"/>
      <c r="FYU58" s="1116"/>
      <c r="FYV58" s="1116"/>
      <c r="FYW58" s="1116"/>
      <c r="FYX58" s="1116"/>
      <c r="FYY58" s="1116"/>
      <c r="FYZ58" s="1116"/>
      <c r="FZA58" s="1116"/>
      <c r="FZB58" s="1116"/>
      <c r="FZC58" s="1116"/>
      <c r="FZD58" s="1116"/>
      <c r="FZE58" s="1116"/>
      <c r="FZF58" s="1116"/>
      <c r="FZG58" s="1116"/>
      <c r="FZH58" s="1116"/>
      <c r="FZI58" s="1116"/>
      <c r="FZJ58" s="1116"/>
      <c r="FZK58" s="1116"/>
      <c r="FZL58" s="1116"/>
      <c r="FZM58" s="1116"/>
      <c r="FZN58" s="1116"/>
      <c r="FZO58" s="1116"/>
      <c r="FZP58" s="1116"/>
      <c r="FZQ58" s="1116"/>
      <c r="FZR58" s="1116"/>
      <c r="FZS58" s="1116"/>
      <c r="FZT58" s="1116"/>
      <c r="FZU58" s="1116"/>
      <c r="FZV58" s="1116"/>
      <c r="FZW58" s="1116"/>
      <c r="FZX58" s="1116"/>
      <c r="FZY58" s="1116"/>
      <c r="FZZ58" s="1116"/>
      <c r="GAA58" s="1116"/>
      <c r="GAB58" s="1116"/>
      <c r="GAC58" s="1116"/>
      <c r="GAD58" s="1116"/>
      <c r="GAE58" s="1116"/>
      <c r="GAF58" s="1116"/>
      <c r="GAG58" s="1116"/>
      <c r="GAH58" s="1116"/>
      <c r="GAI58" s="1116"/>
      <c r="GAJ58" s="1116"/>
      <c r="GAK58" s="1116"/>
      <c r="GAL58" s="1116"/>
      <c r="GAM58" s="1116"/>
      <c r="GAN58" s="1116"/>
      <c r="GAO58" s="1116"/>
      <c r="GAP58" s="1116"/>
      <c r="GAQ58" s="1116"/>
      <c r="GAR58" s="1116"/>
      <c r="GAS58" s="1116"/>
      <c r="GAT58" s="1116"/>
      <c r="GAU58" s="1116"/>
      <c r="GAV58" s="1116"/>
      <c r="GAW58" s="1116"/>
      <c r="GAX58" s="1116"/>
      <c r="GAY58" s="1116"/>
      <c r="GAZ58" s="1116"/>
      <c r="GBA58" s="1116"/>
      <c r="GBB58" s="1116"/>
      <c r="GBC58" s="1116"/>
      <c r="GBD58" s="1116"/>
      <c r="GBE58" s="1116"/>
      <c r="GBF58" s="1116"/>
      <c r="GBG58" s="1116"/>
      <c r="GBH58" s="1116"/>
      <c r="GBI58" s="1116"/>
      <c r="GBJ58" s="1116"/>
      <c r="GBK58" s="1116"/>
      <c r="GBL58" s="1116"/>
      <c r="GBM58" s="1116"/>
      <c r="GBN58" s="1116"/>
      <c r="GBO58" s="1116"/>
      <c r="GBP58" s="1116"/>
      <c r="GBQ58" s="1116"/>
      <c r="GBR58" s="1116"/>
      <c r="GBS58" s="1116"/>
      <c r="GBT58" s="1116"/>
      <c r="GBU58" s="1116"/>
      <c r="GBV58" s="1116"/>
      <c r="GBW58" s="1116"/>
      <c r="GBX58" s="1116"/>
      <c r="GBY58" s="1116"/>
      <c r="GBZ58" s="1116"/>
      <c r="GCA58" s="1116"/>
      <c r="GCB58" s="1116"/>
      <c r="GCC58" s="1116"/>
      <c r="GCD58" s="1116"/>
      <c r="GCE58" s="1116"/>
      <c r="GCF58" s="1116"/>
      <c r="GCG58" s="1116"/>
      <c r="GCH58" s="1116"/>
      <c r="GCI58" s="1116"/>
      <c r="GCJ58" s="1116"/>
      <c r="GCK58" s="1116"/>
      <c r="GCL58" s="1116"/>
      <c r="GCM58" s="1116"/>
      <c r="GCN58" s="1116"/>
      <c r="GCO58" s="1116"/>
      <c r="GCP58" s="1116"/>
      <c r="GCQ58" s="1116"/>
      <c r="GCR58" s="1116"/>
      <c r="GCS58" s="1116"/>
      <c r="GCT58" s="1116"/>
      <c r="GCU58" s="1116"/>
      <c r="GCV58" s="1116"/>
      <c r="GCW58" s="1116"/>
      <c r="GCX58" s="1116"/>
      <c r="GCY58" s="1116"/>
      <c r="GCZ58" s="1116"/>
      <c r="GDA58" s="1116"/>
      <c r="GDB58" s="1116"/>
      <c r="GDC58" s="1116"/>
      <c r="GDD58" s="1116"/>
      <c r="GDE58" s="1116"/>
      <c r="GDF58" s="1116"/>
      <c r="GDG58" s="1116"/>
      <c r="GDH58" s="1116"/>
      <c r="GDI58" s="1116"/>
      <c r="GDJ58" s="1116"/>
      <c r="GDK58" s="1116"/>
      <c r="GDL58" s="1116"/>
      <c r="GDM58" s="1116"/>
      <c r="GDN58" s="1116"/>
      <c r="GDO58" s="1116"/>
      <c r="GDP58" s="1116"/>
      <c r="GDQ58" s="1116"/>
      <c r="GDR58" s="1116"/>
      <c r="GDS58" s="1116"/>
      <c r="GDT58" s="1116"/>
      <c r="GDU58" s="1116"/>
      <c r="GDV58" s="1116"/>
      <c r="GDW58" s="1116"/>
      <c r="GDX58" s="1116"/>
      <c r="GDY58" s="1116"/>
      <c r="GDZ58" s="1116"/>
      <c r="GEA58" s="1116"/>
      <c r="GEB58" s="1116"/>
      <c r="GEC58" s="1116"/>
      <c r="GED58" s="1116"/>
      <c r="GEE58" s="1116"/>
      <c r="GEF58" s="1116"/>
      <c r="GEG58" s="1116"/>
      <c r="GEH58" s="1116"/>
      <c r="GEI58" s="1116"/>
      <c r="GEJ58" s="1116"/>
      <c r="GEK58" s="1116"/>
      <c r="GEL58" s="1116"/>
      <c r="GEM58" s="1116"/>
      <c r="GEN58" s="1116"/>
      <c r="GEO58" s="1116"/>
      <c r="GEP58" s="1116"/>
      <c r="GEQ58" s="1116"/>
      <c r="GER58" s="1116"/>
      <c r="GES58" s="1116"/>
      <c r="GET58" s="1116"/>
      <c r="GEU58" s="1116"/>
      <c r="GEV58" s="1116"/>
      <c r="GEW58" s="1116"/>
      <c r="GEX58" s="1116"/>
      <c r="GEY58" s="1116"/>
      <c r="GEZ58" s="1116"/>
      <c r="GFA58" s="1116"/>
      <c r="GFB58" s="1116"/>
      <c r="GFC58" s="1116"/>
      <c r="GFD58" s="1116"/>
      <c r="GFE58" s="1116"/>
      <c r="GFF58" s="1116"/>
      <c r="GFG58" s="1116"/>
      <c r="GFH58" s="1116"/>
      <c r="GFI58" s="1116"/>
      <c r="GFJ58" s="1116"/>
      <c r="GFK58" s="1116"/>
      <c r="GFL58" s="1116"/>
      <c r="GFM58" s="1116"/>
      <c r="GFN58" s="1116"/>
      <c r="GFO58" s="1116"/>
      <c r="GFP58" s="1116"/>
      <c r="GFQ58" s="1116"/>
      <c r="GFR58" s="1116"/>
      <c r="GFS58" s="1116"/>
      <c r="GFT58" s="1116"/>
      <c r="GFU58" s="1116"/>
      <c r="GFV58" s="1116"/>
      <c r="GFW58" s="1116"/>
      <c r="GFX58" s="1116"/>
      <c r="GFY58" s="1116"/>
      <c r="GFZ58" s="1116"/>
      <c r="GGA58" s="1116"/>
      <c r="GGB58" s="1116"/>
      <c r="GGC58" s="1116"/>
      <c r="GGD58" s="1116"/>
      <c r="GGE58" s="1116"/>
      <c r="GGF58" s="1116"/>
      <c r="GGG58" s="1116"/>
      <c r="GGH58" s="1116"/>
      <c r="GGI58" s="1116"/>
      <c r="GGJ58" s="1116"/>
      <c r="GGK58" s="1116"/>
      <c r="GGL58" s="1116"/>
      <c r="GGM58" s="1116"/>
      <c r="GGN58" s="1116"/>
      <c r="GGO58" s="1116"/>
      <c r="GGP58" s="1116"/>
      <c r="GGQ58" s="1116"/>
      <c r="GGR58" s="1116"/>
      <c r="GGS58" s="1116"/>
      <c r="GGT58" s="1116"/>
      <c r="GGU58" s="1116"/>
      <c r="GGV58" s="1116"/>
      <c r="GGW58" s="1116"/>
      <c r="GGX58" s="1116"/>
      <c r="GGY58" s="1116"/>
      <c r="GGZ58" s="1116"/>
      <c r="GHA58" s="1116"/>
      <c r="GHB58" s="1116"/>
      <c r="GHC58" s="1116"/>
      <c r="GHD58" s="1116"/>
      <c r="GHE58" s="1116"/>
      <c r="GHF58" s="1116"/>
      <c r="GHG58" s="1116"/>
      <c r="GHH58" s="1116"/>
      <c r="GHI58" s="1116"/>
      <c r="GHJ58" s="1116"/>
      <c r="GHK58" s="1116"/>
      <c r="GHL58" s="1116"/>
      <c r="GHM58" s="1116"/>
      <c r="GHN58" s="1116"/>
      <c r="GHO58" s="1116"/>
      <c r="GHP58" s="1116"/>
      <c r="GHQ58" s="1116"/>
      <c r="GHR58" s="1116"/>
      <c r="GHS58" s="1116"/>
      <c r="GHT58" s="1116"/>
      <c r="GHU58" s="1116"/>
      <c r="GHV58" s="1116"/>
      <c r="GHW58" s="1116"/>
      <c r="GHX58" s="1116"/>
      <c r="GHY58" s="1116"/>
      <c r="GHZ58" s="1116"/>
      <c r="GIA58" s="1116"/>
      <c r="GIB58" s="1116"/>
      <c r="GIC58" s="1116"/>
      <c r="GID58" s="1116"/>
      <c r="GIE58" s="1116"/>
      <c r="GIF58" s="1116"/>
      <c r="GIG58" s="1116"/>
      <c r="GIH58" s="1116"/>
      <c r="GII58" s="1116"/>
      <c r="GIJ58" s="1116"/>
      <c r="GIK58" s="1116"/>
      <c r="GIL58" s="1116"/>
      <c r="GIM58" s="1116"/>
      <c r="GIN58" s="1116"/>
      <c r="GIO58" s="1116"/>
      <c r="GIP58" s="1116"/>
      <c r="GIQ58" s="1116"/>
      <c r="GIR58" s="1116"/>
      <c r="GIS58" s="1116"/>
      <c r="GIT58" s="1116"/>
      <c r="GIU58" s="1116"/>
      <c r="GIV58" s="1116"/>
      <c r="GIW58" s="1116"/>
      <c r="GIX58" s="1116"/>
      <c r="GIY58" s="1116"/>
      <c r="GIZ58" s="1116"/>
      <c r="GJA58" s="1116"/>
      <c r="GJB58" s="1116"/>
      <c r="GJC58" s="1116"/>
      <c r="GJD58" s="1116"/>
      <c r="GJE58" s="1116"/>
      <c r="GJF58" s="1116"/>
      <c r="GJG58" s="1116"/>
      <c r="GJH58" s="1116"/>
      <c r="GJI58" s="1116"/>
      <c r="GJJ58" s="1116"/>
      <c r="GJK58" s="1116"/>
      <c r="GJL58" s="1116"/>
      <c r="GJM58" s="1116"/>
      <c r="GJN58" s="1116"/>
      <c r="GJO58" s="1116"/>
      <c r="GJP58" s="1116"/>
      <c r="GJQ58" s="1116"/>
      <c r="GJR58" s="1116"/>
      <c r="GJS58" s="1116"/>
      <c r="GJT58" s="1116"/>
      <c r="GJU58" s="1116"/>
      <c r="GJV58" s="1116"/>
      <c r="GJW58" s="1116"/>
      <c r="GJX58" s="1116"/>
      <c r="GJY58" s="1116"/>
      <c r="GJZ58" s="1116"/>
      <c r="GKA58" s="1116"/>
      <c r="GKB58" s="1116"/>
      <c r="GKC58" s="1116"/>
      <c r="GKD58" s="1116"/>
      <c r="GKE58" s="1116"/>
      <c r="GKF58" s="1116"/>
      <c r="GKG58" s="1116"/>
      <c r="GKH58" s="1116"/>
      <c r="GKI58" s="1116"/>
      <c r="GKJ58" s="1116"/>
      <c r="GKK58" s="1116"/>
      <c r="GKL58" s="1116"/>
      <c r="GKM58" s="1116"/>
      <c r="GKN58" s="1116"/>
      <c r="GKO58" s="1116"/>
      <c r="GKP58" s="1116"/>
      <c r="GKQ58" s="1116"/>
      <c r="GKR58" s="1116"/>
      <c r="GKS58" s="1116"/>
      <c r="GKT58" s="1116"/>
      <c r="GKU58" s="1116"/>
      <c r="GKV58" s="1116"/>
      <c r="GKW58" s="1116"/>
      <c r="GKX58" s="1116"/>
      <c r="GKY58" s="1116"/>
      <c r="GKZ58" s="1116"/>
      <c r="GLA58" s="1116"/>
      <c r="GLB58" s="1116"/>
      <c r="GLC58" s="1116"/>
      <c r="GLD58" s="1116"/>
      <c r="GLE58" s="1116"/>
      <c r="GLF58" s="1116"/>
      <c r="GLG58" s="1116"/>
      <c r="GLH58" s="1116"/>
      <c r="GLI58" s="1116"/>
      <c r="GLJ58" s="1116"/>
      <c r="GLK58" s="1116"/>
      <c r="GLL58" s="1116"/>
      <c r="GLM58" s="1116"/>
      <c r="GLN58" s="1116"/>
      <c r="GLO58" s="1116"/>
      <c r="GLP58" s="1116"/>
      <c r="GLQ58" s="1116"/>
      <c r="GLR58" s="1116"/>
      <c r="GLS58" s="1116"/>
      <c r="GLT58" s="1116"/>
      <c r="GLU58" s="1116"/>
      <c r="GLV58" s="1116"/>
      <c r="GLW58" s="1116"/>
      <c r="GLX58" s="1116"/>
      <c r="GLY58" s="1116"/>
      <c r="GLZ58" s="1116"/>
      <c r="GMA58" s="1116"/>
      <c r="GMB58" s="1116"/>
      <c r="GMC58" s="1116"/>
      <c r="GMD58" s="1116"/>
      <c r="GME58" s="1116"/>
      <c r="GMF58" s="1116"/>
      <c r="GMG58" s="1116"/>
      <c r="GMH58" s="1116"/>
      <c r="GMI58" s="1116"/>
      <c r="GMJ58" s="1116"/>
      <c r="GMK58" s="1116"/>
      <c r="GML58" s="1116"/>
      <c r="GMM58" s="1116"/>
      <c r="GMN58" s="1116"/>
      <c r="GMO58" s="1116"/>
      <c r="GMP58" s="1116"/>
      <c r="GMQ58" s="1116"/>
      <c r="GMR58" s="1116"/>
      <c r="GMS58" s="1116"/>
      <c r="GMT58" s="1116"/>
      <c r="GMU58" s="1116"/>
      <c r="GMV58" s="1116"/>
      <c r="GMW58" s="1116"/>
      <c r="GMX58" s="1116"/>
      <c r="GMY58" s="1116"/>
      <c r="GMZ58" s="1116"/>
      <c r="GNA58" s="1116"/>
      <c r="GNB58" s="1116"/>
      <c r="GNC58" s="1116"/>
      <c r="GND58" s="1116"/>
      <c r="GNE58" s="1116"/>
      <c r="GNF58" s="1116"/>
      <c r="GNG58" s="1116"/>
      <c r="GNH58" s="1116"/>
      <c r="GNI58" s="1116"/>
      <c r="GNJ58" s="1116"/>
      <c r="GNK58" s="1116"/>
      <c r="GNL58" s="1116"/>
      <c r="GNM58" s="1116"/>
      <c r="GNN58" s="1116"/>
      <c r="GNO58" s="1116"/>
      <c r="GNP58" s="1116"/>
      <c r="GNQ58" s="1116"/>
      <c r="GNR58" s="1116"/>
      <c r="GNS58" s="1116"/>
      <c r="GNT58" s="1116"/>
      <c r="GNU58" s="1116"/>
      <c r="GNV58" s="1116"/>
      <c r="GNW58" s="1116"/>
      <c r="GNX58" s="1116"/>
      <c r="GNY58" s="1116"/>
      <c r="GNZ58" s="1116"/>
      <c r="GOA58" s="1116"/>
      <c r="GOB58" s="1116"/>
      <c r="GOC58" s="1116"/>
      <c r="GOD58" s="1116"/>
      <c r="GOE58" s="1116"/>
      <c r="GOF58" s="1116"/>
      <c r="GOG58" s="1116"/>
      <c r="GOH58" s="1116"/>
      <c r="GOI58" s="1116"/>
      <c r="GOJ58" s="1116"/>
      <c r="GOK58" s="1116"/>
      <c r="GOL58" s="1116"/>
      <c r="GOM58" s="1116"/>
      <c r="GON58" s="1116"/>
      <c r="GOO58" s="1116"/>
      <c r="GOP58" s="1116"/>
      <c r="GOQ58" s="1116"/>
      <c r="GOR58" s="1116"/>
      <c r="GOS58" s="1116"/>
      <c r="GOT58" s="1116"/>
      <c r="GOU58" s="1116"/>
      <c r="GOV58" s="1116"/>
      <c r="GOW58" s="1116"/>
      <c r="GOX58" s="1116"/>
      <c r="GOY58" s="1116"/>
      <c r="GOZ58" s="1116"/>
      <c r="GPA58" s="1116"/>
      <c r="GPB58" s="1116"/>
      <c r="GPC58" s="1116"/>
      <c r="GPD58" s="1116"/>
      <c r="GPE58" s="1116"/>
      <c r="GPF58" s="1116"/>
      <c r="GPG58" s="1116"/>
      <c r="GPH58" s="1116"/>
      <c r="GPI58" s="1116"/>
      <c r="GPJ58" s="1116"/>
      <c r="GPK58" s="1116"/>
      <c r="GPL58" s="1116"/>
      <c r="GPM58" s="1116"/>
      <c r="GPN58" s="1116"/>
      <c r="GPO58" s="1116"/>
      <c r="GPP58" s="1116"/>
      <c r="GPQ58" s="1116"/>
      <c r="GPR58" s="1116"/>
      <c r="GPS58" s="1116"/>
      <c r="GPT58" s="1116"/>
      <c r="GPU58" s="1116"/>
      <c r="GPV58" s="1116"/>
      <c r="GPW58" s="1116"/>
      <c r="GPX58" s="1116"/>
      <c r="GPY58" s="1116"/>
      <c r="GPZ58" s="1116"/>
      <c r="GQA58" s="1116"/>
      <c r="GQB58" s="1116"/>
      <c r="GQC58" s="1116"/>
      <c r="GQD58" s="1116"/>
      <c r="GQE58" s="1116"/>
      <c r="GQF58" s="1116"/>
      <c r="GQG58" s="1116"/>
      <c r="GQH58" s="1116"/>
      <c r="GQI58" s="1116"/>
      <c r="GQJ58" s="1116"/>
      <c r="GQK58" s="1116"/>
      <c r="GQL58" s="1116"/>
      <c r="GQM58" s="1116"/>
      <c r="GQN58" s="1116"/>
      <c r="GQO58" s="1116"/>
      <c r="GQP58" s="1116"/>
      <c r="GQQ58" s="1116"/>
      <c r="GQR58" s="1116"/>
      <c r="GQS58" s="1116"/>
      <c r="GQT58" s="1116"/>
      <c r="GQU58" s="1116"/>
      <c r="GQV58" s="1116"/>
      <c r="GQW58" s="1116"/>
      <c r="GQX58" s="1116"/>
      <c r="GQY58" s="1116"/>
      <c r="GQZ58" s="1116"/>
      <c r="GRA58" s="1116"/>
      <c r="GRB58" s="1116"/>
      <c r="GRC58" s="1116"/>
      <c r="GRD58" s="1116"/>
      <c r="GRE58" s="1116"/>
      <c r="GRF58" s="1116"/>
      <c r="GRG58" s="1116"/>
      <c r="GRH58" s="1116"/>
      <c r="GRI58" s="1116"/>
      <c r="GRJ58" s="1116"/>
      <c r="GRK58" s="1116"/>
      <c r="GRL58" s="1116"/>
      <c r="GRM58" s="1116"/>
      <c r="GRN58" s="1116"/>
      <c r="GRO58" s="1116"/>
      <c r="GRP58" s="1116"/>
      <c r="GRQ58" s="1116"/>
      <c r="GRR58" s="1116"/>
      <c r="GRS58" s="1116"/>
      <c r="GRT58" s="1116"/>
      <c r="GRU58" s="1116"/>
      <c r="GRV58" s="1116"/>
      <c r="GRW58" s="1116"/>
      <c r="GRX58" s="1116"/>
      <c r="GRY58" s="1116"/>
      <c r="GRZ58" s="1116"/>
      <c r="GSA58" s="1116"/>
      <c r="GSB58" s="1116"/>
      <c r="GSC58" s="1116"/>
      <c r="GSD58" s="1116"/>
      <c r="GSE58" s="1116"/>
      <c r="GSF58" s="1116"/>
      <c r="GSG58" s="1116"/>
      <c r="GSH58" s="1116"/>
      <c r="GSI58" s="1116"/>
      <c r="GSJ58" s="1116"/>
      <c r="GSK58" s="1116"/>
      <c r="GSL58" s="1116"/>
      <c r="GSM58" s="1116"/>
      <c r="GSN58" s="1116"/>
      <c r="GSO58" s="1116"/>
      <c r="GSP58" s="1116"/>
      <c r="GSQ58" s="1116"/>
      <c r="GSR58" s="1116"/>
      <c r="GSS58" s="1116"/>
      <c r="GST58" s="1116"/>
      <c r="GSU58" s="1116"/>
      <c r="GSV58" s="1116"/>
      <c r="GSW58" s="1116"/>
      <c r="GSX58" s="1116"/>
      <c r="GSY58" s="1116"/>
      <c r="GSZ58" s="1116"/>
      <c r="GTA58" s="1116"/>
      <c r="GTB58" s="1116"/>
      <c r="GTC58" s="1116"/>
      <c r="GTD58" s="1116"/>
      <c r="GTE58" s="1116"/>
      <c r="GTF58" s="1116"/>
      <c r="GTG58" s="1116"/>
      <c r="GTH58" s="1116"/>
      <c r="GTI58" s="1116"/>
      <c r="GTJ58" s="1116"/>
      <c r="GTK58" s="1116"/>
      <c r="GTL58" s="1116"/>
      <c r="GTM58" s="1116"/>
      <c r="GTN58" s="1116"/>
      <c r="GTO58" s="1116"/>
      <c r="GTP58" s="1116"/>
      <c r="GTQ58" s="1116"/>
      <c r="GTR58" s="1116"/>
      <c r="GTS58" s="1116"/>
      <c r="GTT58" s="1116"/>
      <c r="GTU58" s="1116"/>
      <c r="GTV58" s="1116"/>
      <c r="GTW58" s="1116"/>
      <c r="GTX58" s="1116"/>
      <c r="GTY58" s="1116"/>
      <c r="GTZ58" s="1116"/>
      <c r="GUA58" s="1116"/>
      <c r="GUB58" s="1116"/>
      <c r="GUC58" s="1116"/>
      <c r="GUD58" s="1116"/>
      <c r="GUE58" s="1116"/>
      <c r="GUF58" s="1116"/>
      <c r="GUG58" s="1116"/>
      <c r="GUH58" s="1116"/>
      <c r="GUI58" s="1116"/>
      <c r="GUJ58" s="1116"/>
      <c r="GUK58" s="1116"/>
      <c r="GUL58" s="1116"/>
      <c r="GUM58" s="1116"/>
      <c r="GUN58" s="1116"/>
      <c r="GUO58" s="1116"/>
      <c r="GUP58" s="1116"/>
      <c r="GUQ58" s="1116"/>
      <c r="GUR58" s="1116"/>
      <c r="GUS58" s="1116"/>
      <c r="GUT58" s="1116"/>
      <c r="GUU58" s="1116"/>
      <c r="GUV58" s="1116"/>
      <c r="GUW58" s="1116"/>
      <c r="GUX58" s="1116"/>
      <c r="GUY58" s="1116"/>
      <c r="GUZ58" s="1116"/>
      <c r="GVA58" s="1116"/>
      <c r="GVB58" s="1116"/>
      <c r="GVC58" s="1116"/>
      <c r="GVD58" s="1116"/>
      <c r="GVE58" s="1116"/>
      <c r="GVF58" s="1116"/>
      <c r="GVG58" s="1116"/>
      <c r="GVH58" s="1116"/>
      <c r="GVI58" s="1116"/>
      <c r="GVJ58" s="1116"/>
      <c r="GVK58" s="1116"/>
      <c r="GVL58" s="1116"/>
      <c r="GVM58" s="1116"/>
      <c r="GVN58" s="1116"/>
      <c r="GVO58" s="1116"/>
      <c r="GVP58" s="1116"/>
      <c r="GVQ58" s="1116"/>
      <c r="GVR58" s="1116"/>
      <c r="GVS58" s="1116"/>
      <c r="GVT58" s="1116"/>
      <c r="GVU58" s="1116"/>
      <c r="GVV58" s="1116"/>
      <c r="GVW58" s="1116"/>
      <c r="GVX58" s="1116"/>
      <c r="GVY58" s="1116"/>
      <c r="GVZ58" s="1116"/>
      <c r="GWA58" s="1116"/>
      <c r="GWB58" s="1116"/>
      <c r="GWC58" s="1116"/>
      <c r="GWD58" s="1116"/>
      <c r="GWE58" s="1116"/>
      <c r="GWF58" s="1116"/>
      <c r="GWG58" s="1116"/>
      <c r="GWH58" s="1116"/>
      <c r="GWI58" s="1116"/>
      <c r="GWJ58" s="1116"/>
      <c r="GWK58" s="1116"/>
      <c r="GWL58" s="1116"/>
      <c r="GWM58" s="1116"/>
      <c r="GWN58" s="1116"/>
      <c r="GWO58" s="1116"/>
      <c r="GWP58" s="1116"/>
      <c r="GWQ58" s="1116"/>
      <c r="GWR58" s="1116"/>
      <c r="GWS58" s="1116"/>
      <c r="GWT58" s="1116"/>
      <c r="GWU58" s="1116"/>
      <c r="GWV58" s="1116"/>
      <c r="GWW58" s="1116"/>
      <c r="GWX58" s="1116"/>
      <c r="GWY58" s="1116"/>
      <c r="GWZ58" s="1116"/>
      <c r="GXA58" s="1116"/>
      <c r="GXB58" s="1116"/>
      <c r="GXC58" s="1116"/>
      <c r="GXD58" s="1116"/>
      <c r="GXE58" s="1116"/>
      <c r="GXF58" s="1116"/>
      <c r="GXG58" s="1116"/>
      <c r="GXH58" s="1116"/>
      <c r="GXI58" s="1116"/>
      <c r="GXJ58" s="1116"/>
      <c r="GXK58" s="1116"/>
      <c r="GXL58" s="1116"/>
      <c r="GXM58" s="1116"/>
      <c r="GXN58" s="1116"/>
      <c r="GXO58" s="1116"/>
      <c r="GXP58" s="1116"/>
      <c r="GXQ58" s="1116"/>
      <c r="GXR58" s="1116"/>
      <c r="GXS58" s="1116"/>
      <c r="GXT58" s="1116"/>
      <c r="GXU58" s="1116"/>
      <c r="GXV58" s="1116"/>
      <c r="GXW58" s="1116"/>
      <c r="GXX58" s="1116"/>
      <c r="GXY58" s="1116"/>
      <c r="GXZ58" s="1116"/>
      <c r="GYA58" s="1116"/>
      <c r="GYB58" s="1116"/>
      <c r="GYC58" s="1116"/>
      <c r="GYD58" s="1116"/>
      <c r="GYE58" s="1116"/>
      <c r="GYF58" s="1116"/>
      <c r="GYG58" s="1116"/>
      <c r="GYH58" s="1116"/>
      <c r="GYI58" s="1116"/>
      <c r="GYJ58" s="1116"/>
      <c r="GYK58" s="1116"/>
      <c r="GYL58" s="1116"/>
      <c r="GYM58" s="1116"/>
      <c r="GYN58" s="1116"/>
      <c r="GYO58" s="1116"/>
      <c r="GYP58" s="1116"/>
      <c r="GYQ58" s="1116"/>
      <c r="GYR58" s="1116"/>
      <c r="GYS58" s="1116"/>
      <c r="GYT58" s="1116"/>
      <c r="GYU58" s="1116"/>
      <c r="GYV58" s="1116"/>
      <c r="GYW58" s="1116"/>
      <c r="GYX58" s="1116"/>
      <c r="GYY58" s="1116"/>
      <c r="GYZ58" s="1116"/>
      <c r="GZA58" s="1116"/>
      <c r="GZB58" s="1116"/>
      <c r="GZC58" s="1116"/>
      <c r="GZD58" s="1116"/>
      <c r="GZE58" s="1116"/>
      <c r="GZF58" s="1116"/>
      <c r="GZG58" s="1116"/>
      <c r="GZH58" s="1116"/>
      <c r="GZI58" s="1116"/>
      <c r="GZJ58" s="1116"/>
      <c r="GZK58" s="1116"/>
      <c r="GZL58" s="1116"/>
      <c r="GZM58" s="1116"/>
      <c r="GZN58" s="1116"/>
      <c r="GZO58" s="1116"/>
      <c r="GZP58" s="1116"/>
      <c r="GZQ58" s="1116"/>
      <c r="GZR58" s="1116"/>
      <c r="GZS58" s="1116"/>
      <c r="GZT58" s="1116"/>
      <c r="GZU58" s="1116"/>
      <c r="GZV58" s="1116"/>
      <c r="GZW58" s="1116"/>
      <c r="GZX58" s="1116"/>
      <c r="GZY58" s="1116"/>
      <c r="GZZ58" s="1116"/>
      <c r="HAA58" s="1116"/>
      <c r="HAB58" s="1116"/>
      <c r="HAC58" s="1116"/>
      <c r="HAD58" s="1116"/>
      <c r="HAE58" s="1116"/>
      <c r="HAF58" s="1116"/>
      <c r="HAG58" s="1116"/>
      <c r="HAH58" s="1116"/>
      <c r="HAI58" s="1116"/>
      <c r="HAJ58" s="1116"/>
      <c r="HAK58" s="1116"/>
      <c r="HAL58" s="1116"/>
      <c r="HAM58" s="1116"/>
      <c r="HAN58" s="1116"/>
      <c r="HAO58" s="1116"/>
      <c r="HAP58" s="1116"/>
      <c r="HAQ58" s="1116"/>
      <c r="HAR58" s="1116"/>
      <c r="HAS58" s="1116"/>
      <c r="HAT58" s="1116"/>
      <c r="HAU58" s="1116"/>
      <c r="HAV58" s="1116"/>
      <c r="HAW58" s="1116"/>
      <c r="HAX58" s="1116"/>
      <c r="HAY58" s="1116"/>
      <c r="HAZ58" s="1116"/>
      <c r="HBA58" s="1116"/>
      <c r="HBB58" s="1116"/>
      <c r="HBC58" s="1116"/>
      <c r="HBD58" s="1116"/>
      <c r="HBE58" s="1116"/>
      <c r="HBF58" s="1116"/>
      <c r="HBG58" s="1116"/>
      <c r="HBH58" s="1116"/>
      <c r="HBI58" s="1116"/>
      <c r="HBJ58" s="1116"/>
      <c r="HBK58" s="1116"/>
      <c r="HBL58" s="1116"/>
      <c r="HBM58" s="1116"/>
      <c r="HBN58" s="1116"/>
      <c r="HBO58" s="1116"/>
      <c r="HBP58" s="1116"/>
      <c r="HBQ58" s="1116"/>
      <c r="HBR58" s="1116"/>
      <c r="HBS58" s="1116"/>
      <c r="HBT58" s="1116"/>
      <c r="HBU58" s="1116"/>
      <c r="HBV58" s="1116"/>
      <c r="HBW58" s="1116"/>
      <c r="HBX58" s="1116"/>
      <c r="HBY58" s="1116"/>
      <c r="HBZ58" s="1116"/>
      <c r="HCA58" s="1116"/>
      <c r="HCB58" s="1116"/>
      <c r="HCC58" s="1116"/>
      <c r="HCD58" s="1116"/>
      <c r="HCE58" s="1116"/>
      <c r="HCF58" s="1116"/>
      <c r="HCG58" s="1116"/>
      <c r="HCH58" s="1116"/>
      <c r="HCI58" s="1116"/>
      <c r="HCJ58" s="1116"/>
      <c r="HCK58" s="1116"/>
      <c r="HCL58" s="1116"/>
      <c r="HCM58" s="1116"/>
      <c r="HCN58" s="1116"/>
      <c r="HCO58" s="1116"/>
      <c r="HCP58" s="1116"/>
      <c r="HCQ58" s="1116"/>
      <c r="HCR58" s="1116"/>
      <c r="HCS58" s="1116"/>
      <c r="HCT58" s="1116"/>
      <c r="HCU58" s="1116"/>
      <c r="HCV58" s="1116"/>
      <c r="HCW58" s="1116"/>
      <c r="HCX58" s="1116"/>
      <c r="HCY58" s="1116"/>
      <c r="HCZ58" s="1116"/>
      <c r="HDA58" s="1116"/>
      <c r="HDB58" s="1116"/>
      <c r="HDC58" s="1116"/>
      <c r="HDD58" s="1116"/>
      <c r="HDE58" s="1116"/>
      <c r="HDF58" s="1116"/>
      <c r="HDG58" s="1116"/>
      <c r="HDH58" s="1116"/>
      <c r="HDI58" s="1116"/>
      <c r="HDJ58" s="1116"/>
      <c r="HDK58" s="1116"/>
      <c r="HDL58" s="1116"/>
      <c r="HDM58" s="1116"/>
      <c r="HDN58" s="1116"/>
      <c r="HDO58" s="1116"/>
      <c r="HDP58" s="1116"/>
      <c r="HDQ58" s="1116"/>
      <c r="HDR58" s="1116"/>
      <c r="HDS58" s="1116"/>
      <c r="HDT58" s="1116"/>
      <c r="HDU58" s="1116"/>
      <c r="HDV58" s="1116"/>
      <c r="HDW58" s="1116"/>
      <c r="HDX58" s="1116"/>
      <c r="HDY58" s="1116"/>
      <c r="HDZ58" s="1116"/>
      <c r="HEA58" s="1116"/>
      <c r="HEB58" s="1116"/>
      <c r="HEC58" s="1116"/>
      <c r="HED58" s="1116"/>
      <c r="HEE58" s="1116"/>
      <c r="HEF58" s="1116"/>
      <c r="HEG58" s="1116"/>
      <c r="HEH58" s="1116"/>
      <c r="HEI58" s="1116"/>
      <c r="HEJ58" s="1116"/>
      <c r="HEK58" s="1116"/>
      <c r="HEL58" s="1116"/>
      <c r="HEM58" s="1116"/>
      <c r="HEN58" s="1116"/>
      <c r="HEO58" s="1116"/>
      <c r="HEP58" s="1116"/>
      <c r="HEQ58" s="1116"/>
      <c r="HER58" s="1116"/>
      <c r="HES58" s="1116"/>
      <c r="HET58" s="1116"/>
      <c r="HEU58" s="1116"/>
      <c r="HEV58" s="1116"/>
      <c r="HEW58" s="1116"/>
      <c r="HEX58" s="1116"/>
      <c r="HEY58" s="1116"/>
      <c r="HEZ58" s="1116"/>
      <c r="HFA58" s="1116"/>
      <c r="HFB58" s="1116"/>
      <c r="HFC58" s="1116"/>
      <c r="HFD58" s="1116"/>
      <c r="HFE58" s="1116"/>
      <c r="HFF58" s="1116"/>
      <c r="HFG58" s="1116"/>
      <c r="HFH58" s="1116"/>
      <c r="HFI58" s="1116"/>
      <c r="HFJ58" s="1116"/>
      <c r="HFK58" s="1116"/>
      <c r="HFL58" s="1116"/>
      <c r="HFM58" s="1116"/>
      <c r="HFN58" s="1116"/>
      <c r="HFO58" s="1116"/>
      <c r="HFP58" s="1116"/>
      <c r="HFQ58" s="1116"/>
      <c r="HFR58" s="1116"/>
      <c r="HFS58" s="1116"/>
      <c r="HFT58" s="1116"/>
      <c r="HFU58" s="1116"/>
      <c r="HFV58" s="1116"/>
      <c r="HFW58" s="1116"/>
      <c r="HFX58" s="1116"/>
      <c r="HFY58" s="1116"/>
      <c r="HFZ58" s="1116"/>
      <c r="HGA58" s="1116"/>
      <c r="HGB58" s="1116"/>
      <c r="HGC58" s="1116"/>
      <c r="HGD58" s="1116"/>
      <c r="HGE58" s="1116"/>
      <c r="HGF58" s="1116"/>
      <c r="HGG58" s="1116"/>
      <c r="HGH58" s="1116"/>
      <c r="HGI58" s="1116"/>
      <c r="HGJ58" s="1116"/>
      <c r="HGK58" s="1116"/>
      <c r="HGL58" s="1116"/>
      <c r="HGM58" s="1116"/>
      <c r="HGN58" s="1116"/>
      <c r="HGO58" s="1116"/>
      <c r="HGP58" s="1116"/>
      <c r="HGQ58" s="1116"/>
      <c r="HGR58" s="1116"/>
      <c r="HGS58" s="1116"/>
      <c r="HGT58" s="1116"/>
      <c r="HGU58" s="1116"/>
      <c r="HGV58" s="1116"/>
      <c r="HGW58" s="1116"/>
      <c r="HGX58" s="1116"/>
      <c r="HGY58" s="1116"/>
      <c r="HGZ58" s="1116"/>
      <c r="HHA58" s="1116"/>
      <c r="HHB58" s="1116"/>
      <c r="HHC58" s="1116"/>
      <c r="HHD58" s="1116"/>
      <c r="HHE58" s="1116"/>
      <c r="HHF58" s="1116"/>
      <c r="HHG58" s="1116"/>
      <c r="HHH58" s="1116"/>
      <c r="HHI58" s="1116"/>
      <c r="HHJ58" s="1116"/>
      <c r="HHK58" s="1116"/>
      <c r="HHL58" s="1116"/>
      <c r="HHM58" s="1116"/>
      <c r="HHN58" s="1116"/>
      <c r="HHO58" s="1116"/>
      <c r="HHP58" s="1116"/>
      <c r="HHQ58" s="1116"/>
      <c r="HHR58" s="1116"/>
      <c r="HHS58" s="1116"/>
      <c r="HHT58" s="1116"/>
      <c r="HHU58" s="1116"/>
      <c r="HHV58" s="1116"/>
      <c r="HHW58" s="1116"/>
      <c r="HHX58" s="1116"/>
      <c r="HHY58" s="1116"/>
      <c r="HHZ58" s="1116"/>
      <c r="HIA58" s="1116"/>
      <c r="HIB58" s="1116"/>
      <c r="HIC58" s="1116"/>
      <c r="HID58" s="1116"/>
      <c r="HIE58" s="1116"/>
      <c r="HIF58" s="1116"/>
      <c r="HIG58" s="1116"/>
      <c r="HIH58" s="1116"/>
      <c r="HII58" s="1116"/>
      <c r="HIJ58" s="1116"/>
      <c r="HIK58" s="1116"/>
      <c r="HIL58" s="1116"/>
      <c r="HIM58" s="1116"/>
      <c r="HIN58" s="1116"/>
      <c r="HIO58" s="1116"/>
      <c r="HIP58" s="1116"/>
      <c r="HIQ58" s="1116"/>
      <c r="HIR58" s="1116"/>
      <c r="HIS58" s="1116"/>
      <c r="HIT58" s="1116"/>
      <c r="HIU58" s="1116"/>
      <c r="HIV58" s="1116"/>
      <c r="HIW58" s="1116"/>
      <c r="HIX58" s="1116"/>
      <c r="HIY58" s="1116"/>
      <c r="HIZ58" s="1116"/>
      <c r="HJA58" s="1116"/>
      <c r="HJB58" s="1116"/>
      <c r="HJC58" s="1116"/>
      <c r="HJD58" s="1116"/>
      <c r="HJE58" s="1116"/>
      <c r="HJF58" s="1116"/>
      <c r="HJG58" s="1116"/>
      <c r="HJH58" s="1116"/>
      <c r="HJI58" s="1116"/>
      <c r="HJJ58" s="1116"/>
      <c r="HJK58" s="1116"/>
      <c r="HJL58" s="1116"/>
      <c r="HJM58" s="1116"/>
      <c r="HJN58" s="1116"/>
      <c r="HJO58" s="1116"/>
      <c r="HJP58" s="1116"/>
      <c r="HJQ58" s="1116"/>
      <c r="HJR58" s="1116"/>
      <c r="HJS58" s="1116"/>
      <c r="HJT58" s="1116"/>
      <c r="HJU58" s="1116"/>
      <c r="HJV58" s="1116"/>
      <c r="HJW58" s="1116"/>
      <c r="HJX58" s="1116"/>
      <c r="HJY58" s="1116"/>
      <c r="HJZ58" s="1116"/>
      <c r="HKA58" s="1116"/>
      <c r="HKB58" s="1116"/>
      <c r="HKC58" s="1116"/>
      <c r="HKD58" s="1116"/>
      <c r="HKE58" s="1116"/>
      <c r="HKF58" s="1116"/>
      <c r="HKG58" s="1116"/>
      <c r="HKH58" s="1116"/>
      <c r="HKI58" s="1116"/>
      <c r="HKJ58" s="1116"/>
      <c r="HKK58" s="1116"/>
      <c r="HKL58" s="1116"/>
      <c r="HKM58" s="1116"/>
      <c r="HKN58" s="1116"/>
      <c r="HKO58" s="1116"/>
      <c r="HKP58" s="1116"/>
      <c r="HKQ58" s="1116"/>
      <c r="HKR58" s="1116"/>
      <c r="HKS58" s="1116"/>
      <c r="HKT58" s="1116"/>
      <c r="HKU58" s="1116"/>
      <c r="HKV58" s="1116"/>
      <c r="HKW58" s="1116"/>
      <c r="HKX58" s="1116"/>
      <c r="HKY58" s="1116"/>
      <c r="HKZ58" s="1116"/>
      <c r="HLA58" s="1116"/>
      <c r="HLB58" s="1116"/>
      <c r="HLC58" s="1116"/>
      <c r="HLD58" s="1116"/>
      <c r="HLE58" s="1116"/>
      <c r="HLF58" s="1116"/>
      <c r="HLG58" s="1116"/>
      <c r="HLH58" s="1116"/>
      <c r="HLI58" s="1116"/>
      <c r="HLJ58" s="1116"/>
      <c r="HLK58" s="1116"/>
      <c r="HLL58" s="1116"/>
      <c r="HLM58" s="1116"/>
      <c r="HLN58" s="1116"/>
      <c r="HLO58" s="1116"/>
      <c r="HLP58" s="1116"/>
      <c r="HLQ58" s="1116"/>
      <c r="HLR58" s="1116"/>
      <c r="HLS58" s="1116"/>
      <c r="HLT58" s="1116"/>
      <c r="HLU58" s="1116"/>
      <c r="HLV58" s="1116"/>
      <c r="HLW58" s="1116"/>
      <c r="HLX58" s="1116"/>
      <c r="HLY58" s="1116"/>
      <c r="HLZ58" s="1116"/>
      <c r="HMA58" s="1116"/>
      <c r="HMB58" s="1116"/>
      <c r="HMC58" s="1116"/>
      <c r="HMD58" s="1116"/>
      <c r="HME58" s="1116"/>
      <c r="HMF58" s="1116"/>
      <c r="HMG58" s="1116"/>
      <c r="HMH58" s="1116"/>
      <c r="HMI58" s="1116"/>
      <c r="HMJ58" s="1116"/>
      <c r="HMK58" s="1116"/>
      <c r="HML58" s="1116"/>
      <c r="HMM58" s="1116"/>
      <c r="HMN58" s="1116"/>
      <c r="HMO58" s="1116"/>
      <c r="HMP58" s="1116"/>
      <c r="HMQ58" s="1116"/>
      <c r="HMR58" s="1116"/>
      <c r="HMS58" s="1116"/>
      <c r="HMT58" s="1116"/>
      <c r="HMU58" s="1116"/>
      <c r="HMV58" s="1116"/>
      <c r="HMW58" s="1116"/>
      <c r="HMX58" s="1116"/>
      <c r="HMY58" s="1116"/>
      <c r="HMZ58" s="1116"/>
      <c r="HNA58" s="1116"/>
      <c r="HNB58" s="1116"/>
      <c r="HNC58" s="1116"/>
      <c r="HND58" s="1116"/>
      <c r="HNE58" s="1116"/>
      <c r="HNF58" s="1116"/>
      <c r="HNG58" s="1116"/>
      <c r="HNH58" s="1116"/>
      <c r="HNI58" s="1116"/>
      <c r="HNJ58" s="1116"/>
      <c r="HNK58" s="1116"/>
      <c r="HNL58" s="1116"/>
      <c r="HNM58" s="1116"/>
      <c r="HNN58" s="1116"/>
      <c r="HNO58" s="1116"/>
      <c r="HNP58" s="1116"/>
      <c r="HNQ58" s="1116"/>
      <c r="HNR58" s="1116"/>
      <c r="HNS58" s="1116"/>
      <c r="HNT58" s="1116"/>
      <c r="HNU58" s="1116"/>
      <c r="HNV58" s="1116"/>
      <c r="HNW58" s="1116"/>
      <c r="HNX58" s="1116"/>
      <c r="HNY58" s="1116"/>
      <c r="HNZ58" s="1116"/>
      <c r="HOA58" s="1116"/>
      <c r="HOB58" s="1116"/>
      <c r="HOC58" s="1116"/>
      <c r="HOD58" s="1116"/>
      <c r="HOE58" s="1116"/>
      <c r="HOF58" s="1116"/>
      <c r="HOG58" s="1116"/>
      <c r="HOH58" s="1116"/>
      <c r="HOI58" s="1116"/>
      <c r="HOJ58" s="1116"/>
      <c r="HOK58" s="1116"/>
      <c r="HOL58" s="1116"/>
      <c r="HOM58" s="1116"/>
      <c r="HON58" s="1116"/>
      <c r="HOO58" s="1116"/>
      <c r="HOP58" s="1116"/>
      <c r="HOQ58" s="1116"/>
      <c r="HOR58" s="1116"/>
      <c r="HOS58" s="1116"/>
      <c r="HOT58" s="1116"/>
      <c r="HOU58" s="1116"/>
      <c r="HOV58" s="1116"/>
      <c r="HOW58" s="1116"/>
      <c r="HOX58" s="1116"/>
      <c r="HOY58" s="1116"/>
      <c r="HOZ58" s="1116"/>
      <c r="HPA58" s="1116"/>
      <c r="HPB58" s="1116"/>
      <c r="HPC58" s="1116"/>
      <c r="HPD58" s="1116"/>
      <c r="HPE58" s="1116"/>
      <c r="HPF58" s="1116"/>
      <c r="HPG58" s="1116"/>
      <c r="HPH58" s="1116"/>
      <c r="HPI58" s="1116"/>
      <c r="HPJ58" s="1116"/>
      <c r="HPK58" s="1116"/>
      <c r="HPL58" s="1116"/>
      <c r="HPM58" s="1116"/>
      <c r="HPN58" s="1116"/>
      <c r="HPO58" s="1116"/>
      <c r="HPP58" s="1116"/>
      <c r="HPQ58" s="1116"/>
      <c r="HPR58" s="1116"/>
      <c r="HPS58" s="1116"/>
      <c r="HPT58" s="1116"/>
      <c r="HPU58" s="1116"/>
      <c r="HPV58" s="1116"/>
      <c r="HPW58" s="1116"/>
      <c r="HPX58" s="1116"/>
      <c r="HPY58" s="1116"/>
      <c r="HPZ58" s="1116"/>
      <c r="HQA58" s="1116"/>
      <c r="HQB58" s="1116"/>
      <c r="HQC58" s="1116"/>
      <c r="HQD58" s="1116"/>
      <c r="HQE58" s="1116"/>
      <c r="HQF58" s="1116"/>
      <c r="HQG58" s="1116"/>
      <c r="HQH58" s="1116"/>
      <c r="HQI58" s="1116"/>
      <c r="HQJ58" s="1116"/>
      <c r="HQK58" s="1116"/>
      <c r="HQL58" s="1116"/>
      <c r="HQM58" s="1116"/>
      <c r="HQN58" s="1116"/>
      <c r="HQO58" s="1116"/>
      <c r="HQP58" s="1116"/>
      <c r="HQQ58" s="1116"/>
      <c r="HQR58" s="1116"/>
      <c r="HQS58" s="1116"/>
      <c r="HQT58" s="1116"/>
      <c r="HQU58" s="1116"/>
      <c r="HQV58" s="1116"/>
      <c r="HQW58" s="1116"/>
      <c r="HQX58" s="1116"/>
      <c r="HQY58" s="1116"/>
      <c r="HQZ58" s="1116"/>
      <c r="HRA58" s="1116"/>
      <c r="HRB58" s="1116"/>
      <c r="HRC58" s="1116"/>
      <c r="HRD58" s="1116"/>
      <c r="HRE58" s="1116"/>
      <c r="HRF58" s="1116"/>
      <c r="HRG58" s="1116"/>
      <c r="HRH58" s="1116"/>
      <c r="HRI58" s="1116"/>
      <c r="HRJ58" s="1116"/>
      <c r="HRK58" s="1116"/>
      <c r="HRL58" s="1116"/>
      <c r="HRM58" s="1116"/>
      <c r="HRN58" s="1116"/>
      <c r="HRO58" s="1116"/>
      <c r="HRP58" s="1116"/>
      <c r="HRQ58" s="1116"/>
      <c r="HRR58" s="1116"/>
      <c r="HRS58" s="1116"/>
      <c r="HRT58" s="1116"/>
      <c r="HRU58" s="1116"/>
      <c r="HRV58" s="1116"/>
      <c r="HRW58" s="1116"/>
      <c r="HRX58" s="1116"/>
      <c r="HRY58" s="1116"/>
      <c r="HRZ58" s="1116"/>
      <c r="HSA58" s="1116"/>
      <c r="HSB58" s="1116"/>
      <c r="HSC58" s="1116"/>
      <c r="HSD58" s="1116"/>
      <c r="HSE58" s="1116"/>
      <c r="HSF58" s="1116"/>
      <c r="HSG58" s="1116"/>
      <c r="HSH58" s="1116"/>
      <c r="HSI58" s="1116"/>
      <c r="HSJ58" s="1116"/>
      <c r="HSK58" s="1116"/>
      <c r="HSL58" s="1116"/>
      <c r="HSM58" s="1116"/>
      <c r="HSN58" s="1116"/>
      <c r="HSO58" s="1116"/>
      <c r="HSP58" s="1116"/>
      <c r="HSQ58" s="1116"/>
      <c r="HSR58" s="1116"/>
      <c r="HSS58" s="1116"/>
      <c r="HST58" s="1116"/>
      <c r="HSU58" s="1116"/>
      <c r="HSV58" s="1116"/>
      <c r="HSW58" s="1116"/>
      <c r="HSX58" s="1116"/>
      <c r="HSY58" s="1116"/>
      <c r="HSZ58" s="1116"/>
      <c r="HTA58" s="1116"/>
      <c r="HTB58" s="1116"/>
      <c r="HTC58" s="1116"/>
      <c r="HTD58" s="1116"/>
      <c r="HTE58" s="1116"/>
      <c r="HTF58" s="1116"/>
      <c r="HTG58" s="1116"/>
      <c r="HTH58" s="1116"/>
      <c r="HTI58" s="1116"/>
      <c r="HTJ58" s="1116"/>
      <c r="HTK58" s="1116"/>
      <c r="HTL58" s="1116"/>
      <c r="HTM58" s="1116"/>
      <c r="HTN58" s="1116"/>
      <c r="HTO58" s="1116"/>
      <c r="HTP58" s="1116"/>
      <c r="HTQ58" s="1116"/>
      <c r="HTR58" s="1116"/>
      <c r="HTS58" s="1116"/>
      <c r="HTT58" s="1116"/>
      <c r="HTU58" s="1116"/>
      <c r="HTV58" s="1116"/>
      <c r="HTW58" s="1116"/>
      <c r="HTX58" s="1116"/>
      <c r="HTY58" s="1116"/>
      <c r="HTZ58" s="1116"/>
      <c r="HUA58" s="1116"/>
      <c r="HUB58" s="1116"/>
      <c r="HUC58" s="1116"/>
      <c r="HUD58" s="1116"/>
      <c r="HUE58" s="1116"/>
      <c r="HUF58" s="1116"/>
      <c r="HUG58" s="1116"/>
      <c r="HUH58" s="1116"/>
      <c r="HUI58" s="1116"/>
      <c r="HUJ58" s="1116"/>
      <c r="HUK58" s="1116"/>
      <c r="HUL58" s="1116"/>
      <c r="HUM58" s="1116"/>
      <c r="HUN58" s="1116"/>
      <c r="HUO58" s="1116"/>
      <c r="HUP58" s="1116"/>
      <c r="HUQ58" s="1116"/>
      <c r="HUR58" s="1116"/>
      <c r="HUS58" s="1116"/>
      <c r="HUT58" s="1116"/>
      <c r="HUU58" s="1116"/>
      <c r="HUV58" s="1116"/>
      <c r="HUW58" s="1116"/>
      <c r="HUX58" s="1116"/>
      <c r="HUY58" s="1116"/>
      <c r="HUZ58" s="1116"/>
      <c r="HVA58" s="1116"/>
      <c r="HVB58" s="1116"/>
      <c r="HVC58" s="1116"/>
      <c r="HVD58" s="1116"/>
      <c r="HVE58" s="1116"/>
      <c r="HVF58" s="1116"/>
      <c r="HVG58" s="1116"/>
      <c r="HVH58" s="1116"/>
      <c r="HVI58" s="1116"/>
      <c r="HVJ58" s="1116"/>
      <c r="HVK58" s="1116"/>
      <c r="HVL58" s="1116"/>
      <c r="HVM58" s="1116"/>
      <c r="HVN58" s="1116"/>
      <c r="HVO58" s="1116"/>
      <c r="HVP58" s="1116"/>
      <c r="HVQ58" s="1116"/>
      <c r="HVR58" s="1116"/>
      <c r="HVS58" s="1116"/>
      <c r="HVT58" s="1116"/>
      <c r="HVU58" s="1116"/>
      <c r="HVV58" s="1116"/>
      <c r="HVW58" s="1116"/>
      <c r="HVX58" s="1116"/>
      <c r="HVY58" s="1116"/>
      <c r="HVZ58" s="1116"/>
      <c r="HWA58" s="1116"/>
      <c r="HWB58" s="1116"/>
      <c r="HWC58" s="1116"/>
      <c r="HWD58" s="1116"/>
      <c r="HWE58" s="1116"/>
      <c r="HWF58" s="1116"/>
      <c r="HWG58" s="1116"/>
      <c r="HWH58" s="1116"/>
      <c r="HWI58" s="1116"/>
      <c r="HWJ58" s="1116"/>
      <c r="HWK58" s="1116"/>
      <c r="HWL58" s="1116"/>
      <c r="HWM58" s="1116"/>
      <c r="HWN58" s="1116"/>
      <c r="HWO58" s="1116"/>
      <c r="HWP58" s="1116"/>
      <c r="HWQ58" s="1116"/>
      <c r="HWR58" s="1116"/>
      <c r="HWS58" s="1116"/>
      <c r="HWT58" s="1116"/>
      <c r="HWU58" s="1116"/>
      <c r="HWV58" s="1116"/>
      <c r="HWW58" s="1116"/>
      <c r="HWX58" s="1116"/>
      <c r="HWY58" s="1116"/>
      <c r="HWZ58" s="1116"/>
      <c r="HXA58" s="1116"/>
      <c r="HXB58" s="1116"/>
      <c r="HXC58" s="1116"/>
      <c r="HXD58" s="1116"/>
      <c r="HXE58" s="1116"/>
      <c r="HXF58" s="1116"/>
      <c r="HXG58" s="1116"/>
      <c r="HXH58" s="1116"/>
      <c r="HXI58" s="1116"/>
      <c r="HXJ58" s="1116"/>
      <c r="HXK58" s="1116"/>
      <c r="HXL58" s="1116"/>
      <c r="HXM58" s="1116"/>
      <c r="HXN58" s="1116"/>
      <c r="HXO58" s="1116"/>
      <c r="HXP58" s="1116"/>
      <c r="HXQ58" s="1116"/>
      <c r="HXR58" s="1116"/>
      <c r="HXS58" s="1116"/>
      <c r="HXT58" s="1116"/>
      <c r="HXU58" s="1116"/>
      <c r="HXV58" s="1116"/>
      <c r="HXW58" s="1116"/>
      <c r="HXX58" s="1116"/>
      <c r="HXY58" s="1116"/>
      <c r="HXZ58" s="1116"/>
      <c r="HYA58" s="1116"/>
      <c r="HYB58" s="1116"/>
      <c r="HYC58" s="1116"/>
      <c r="HYD58" s="1116"/>
      <c r="HYE58" s="1116"/>
      <c r="HYF58" s="1116"/>
      <c r="HYG58" s="1116"/>
      <c r="HYH58" s="1116"/>
      <c r="HYI58" s="1116"/>
      <c r="HYJ58" s="1116"/>
      <c r="HYK58" s="1116"/>
      <c r="HYL58" s="1116"/>
      <c r="HYM58" s="1116"/>
      <c r="HYN58" s="1116"/>
      <c r="HYO58" s="1116"/>
      <c r="HYP58" s="1116"/>
      <c r="HYQ58" s="1116"/>
      <c r="HYR58" s="1116"/>
      <c r="HYS58" s="1116"/>
      <c r="HYT58" s="1116"/>
      <c r="HYU58" s="1116"/>
      <c r="HYV58" s="1116"/>
      <c r="HYW58" s="1116"/>
      <c r="HYX58" s="1116"/>
      <c r="HYY58" s="1116"/>
      <c r="HYZ58" s="1116"/>
      <c r="HZA58" s="1116"/>
      <c r="HZB58" s="1116"/>
      <c r="HZC58" s="1116"/>
      <c r="HZD58" s="1116"/>
      <c r="HZE58" s="1116"/>
      <c r="HZF58" s="1116"/>
      <c r="HZG58" s="1116"/>
      <c r="HZH58" s="1116"/>
      <c r="HZI58" s="1116"/>
      <c r="HZJ58" s="1116"/>
      <c r="HZK58" s="1116"/>
      <c r="HZL58" s="1116"/>
      <c r="HZM58" s="1116"/>
      <c r="HZN58" s="1116"/>
      <c r="HZO58" s="1116"/>
      <c r="HZP58" s="1116"/>
      <c r="HZQ58" s="1116"/>
      <c r="HZR58" s="1116"/>
      <c r="HZS58" s="1116"/>
      <c r="HZT58" s="1116"/>
      <c r="HZU58" s="1116"/>
      <c r="HZV58" s="1116"/>
      <c r="HZW58" s="1116"/>
      <c r="HZX58" s="1116"/>
      <c r="HZY58" s="1116"/>
      <c r="HZZ58" s="1116"/>
      <c r="IAA58" s="1116"/>
      <c r="IAB58" s="1116"/>
      <c r="IAC58" s="1116"/>
      <c r="IAD58" s="1116"/>
      <c r="IAE58" s="1116"/>
      <c r="IAF58" s="1116"/>
      <c r="IAG58" s="1116"/>
      <c r="IAH58" s="1116"/>
      <c r="IAI58" s="1116"/>
      <c r="IAJ58" s="1116"/>
      <c r="IAK58" s="1116"/>
      <c r="IAL58" s="1116"/>
      <c r="IAM58" s="1116"/>
      <c r="IAN58" s="1116"/>
      <c r="IAO58" s="1116"/>
      <c r="IAP58" s="1116"/>
      <c r="IAQ58" s="1116"/>
      <c r="IAR58" s="1116"/>
      <c r="IAS58" s="1116"/>
      <c r="IAT58" s="1116"/>
      <c r="IAU58" s="1116"/>
      <c r="IAV58" s="1116"/>
      <c r="IAW58" s="1116"/>
      <c r="IAX58" s="1116"/>
      <c r="IAY58" s="1116"/>
      <c r="IAZ58" s="1116"/>
      <c r="IBA58" s="1116"/>
      <c r="IBB58" s="1116"/>
      <c r="IBC58" s="1116"/>
      <c r="IBD58" s="1116"/>
      <c r="IBE58" s="1116"/>
      <c r="IBF58" s="1116"/>
      <c r="IBG58" s="1116"/>
      <c r="IBH58" s="1116"/>
      <c r="IBI58" s="1116"/>
      <c r="IBJ58" s="1116"/>
      <c r="IBK58" s="1116"/>
      <c r="IBL58" s="1116"/>
      <c r="IBM58" s="1116"/>
      <c r="IBN58" s="1116"/>
      <c r="IBO58" s="1116"/>
      <c r="IBP58" s="1116"/>
      <c r="IBQ58" s="1116"/>
      <c r="IBR58" s="1116"/>
      <c r="IBS58" s="1116"/>
      <c r="IBT58" s="1116"/>
      <c r="IBU58" s="1116"/>
      <c r="IBV58" s="1116"/>
      <c r="IBW58" s="1116"/>
      <c r="IBX58" s="1116"/>
      <c r="IBY58" s="1116"/>
      <c r="IBZ58" s="1116"/>
      <c r="ICA58" s="1116"/>
      <c r="ICB58" s="1116"/>
      <c r="ICC58" s="1116"/>
      <c r="ICD58" s="1116"/>
      <c r="ICE58" s="1116"/>
      <c r="ICF58" s="1116"/>
      <c r="ICG58" s="1116"/>
      <c r="ICH58" s="1116"/>
      <c r="ICI58" s="1116"/>
      <c r="ICJ58" s="1116"/>
      <c r="ICK58" s="1116"/>
      <c r="ICL58" s="1116"/>
      <c r="ICM58" s="1116"/>
      <c r="ICN58" s="1116"/>
      <c r="ICO58" s="1116"/>
      <c r="ICP58" s="1116"/>
      <c r="ICQ58" s="1116"/>
      <c r="ICR58" s="1116"/>
      <c r="ICS58" s="1116"/>
      <c r="ICT58" s="1116"/>
      <c r="ICU58" s="1116"/>
      <c r="ICV58" s="1116"/>
      <c r="ICW58" s="1116"/>
      <c r="ICX58" s="1116"/>
      <c r="ICY58" s="1116"/>
      <c r="ICZ58" s="1116"/>
      <c r="IDA58" s="1116"/>
      <c r="IDB58" s="1116"/>
      <c r="IDC58" s="1116"/>
      <c r="IDD58" s="1116"/>
      <c r="IDE58" s="1116"/>
      <c r="IDF58" s="1116"/>
      <c r="IDG58" s="1116"/>
      <c r="IDH58" s="1116"/>
      <c r="IDI58" s="1116"/>
      <c r="IDJ58" s="1116"/>
      <c r="IDK58" s="1116"/>
      <c r="IDL58" s="1116"/>
      <c r="IDM58" s="1116"/>
      <c r="IDN58" s="1116"/>
      <c r="IDO58" s="1116"/>
      <c r="IDP58" s="1116"/>
      <c r="IDQ58" s="1116"/>
      <c r="IDR58" s="1116"/>
      <c r="IDS58" s="1116"/>
      <c r="IDT58" s="1116"/>
      <c r="IDU58" s="1116"/>
      <c r="IDV58" s="1116"/>
      <c r="IDW58" s="1116"/>
      <c r="IDX58" s="1116"/>
      <c r="IDY58" s="1116"/>
      <c r="IDZ58" s="1116"/>
      <c r="IEA58" s="1116"/>
      <c r="IEB58" s="1116"/>
      <c r="IEC58" s="1116"/>
      <c r="IED58" s="1116"/>
      <c r="IEE58" s="1116"/>
      <c r="IEF58" s="1116"/>
      <c r="IEG58" s="1116"/>
      <c r="IEH58" s="1116"/>
      <c r="IEI58" s="1116"/>
      <c r="IEJ58" s="1116"/>
      <c r="IEK58" s="1116"/>
      <c r="IEL58" s="1116"/>
      <c r="IEM58" s="1116"/>
      <c r="IEN58" s="1116"/>
      <c r="IEO58" s="1116"/>
      <c r="IEP58" s="1116"/>
      <c r="IEQ58" s="1116"/>
      <c r="IER58" s="1116"/>
      <c r="IES58" s="1116"/>
      <c r="IET58" s="1116"/>
      <c r="IEU58" s="1116"/>
      <c r="IEV58" s="1116"/>
      <c r="IEW58" s="1116"/>
      <c r="IEX58" s="1116"/>
      <c r="IEY58" s="1116"/>
      <c r="IEZ58" s="1116"/>
      <c r="IFA58" s="1116"/>
      <c r="IFB58" s="1116"/>
      <c r="IFC58" s="1116"/>
      <c r="IFD58" s="1116"/>
      <c r="IFE58" s="1116"/>
      <c r="IFF58" s="1116"/>
      <c r="IFG58" s="1116"/>
      <c r="IFH58" s="1116"/>
      <c r="IFI58" s="1116"/>
      <c r="IFJ58" s="1116"/>
      <c r="IFK58" s="1116"/>
      <c r="IFL58" s="1116"/>
      <c r="IFM58" s="1116"/>
      <c r="IFN58" s="1116"/>
      <c r="IFO58" s="1116"/>
      <c r="IFP58" s="1116"/>
      <c r="IFQ58" s="1116"/>
      <c r="IFR58" s="1116"/>
      <c r="IFS58" s="1116"/>
      <c r="IFT58" s="1116"/>
      <c r="IFU58" s="1116"/>
      <c r="IFV58" s="1116"/>
      <c r="IFW58" s="1116"/>
      <c r="IFX58" s="1116"/>
      <c r="IFY58" s="1116"/>
      <c r="IFZ58" s="1116"/>
      <c r="IGA58" s="1116"/>
      <c r="IGB58" s="1116"/>
      <c r="IGC58" s="1116"/>
      <c r="IGD58" s="1116"/>
      <c r="IGE58" s="1116"/>
      <c r="IGF58" s="1116"/>
      <c r="IGG58" s="1116"/>
      <c r="IGH58" s="1116"/>
      <c r="IGI58" s="1116"/>
      <c r="IGJ58" s="1116"/>
      <c r="IGK58" s="1116"/>
      <c r="IGL58" s="1116"/>
      <c r="IGM58" s="1116"/>
      <c r="IGN58" s="1116"/>
      <c r="IGO58" s="1116"/>
      <c r="IGP58" s="1116"/>
      <c r="IGQ58" s="1116"/>
      <c r="IGR58" s="1116"/>
      <c r="IGS58" s="1116"/>
      <c r="IGT58" s="1116"/>
      <c r="IGU58" s="1116"/>
      <c r="IGV58" s="1116"/>
      <c r="IGW58" s="1116"/>
      <c r="IGX58" s="1116"/>
      <c r="IGY58" s="1116"/>
      <c r="IGZ58" s="1116"/>
      <c r="IHA58" s="1116"/>
      <c r="IHB58" s="1116"/>
      <c r="IHC58" s="1116"/>
      <c r="IHD58" s="1116"/>
      <c r="IHE58" s="1116"/>
      <c r="IHF58" s="1116"/>
      <c r="IHG58" s="1116"/>
      <c r="IHH58" s="1116"/>
      <c r="IHI58" s="1116"/>
      <c r="IHJ58" s="1116"/>
      <c r="IHK58" s="1116"/>
      <c r="IHL58" s="1116"/>
      <c r="IHM58" s="1116"/>
      <c r="IHN58" s="1116"/>
      <c r="IHO58" s="1116"/>
      <c r="IHP58" s="1116"/>
      <c r="IHQ58" s="1116"/>
      <c r="IHR58" s="1116"/>
      <c r="IHS58" s="1116"/>
      <c r="IHT58" s="1116"/>
      <c r="IHU58" s="1116"/>
      <c r="IHV58" s="1116"/>
      <c r="IHW58" s="1116"/>
      <c r="IHX58" s="1116"/>
      <c r="IHY58" s="1116"/>
      <c r="IHZ58" s="1116"/>
      <c r="IIA58" s="1116"/>
      <c r="IIB58" s="1116"/>
      <c r="IIC58" s="1116"/>
      <c r="IID58" s="1116"/>
      <c r="IIE58" s="1116"/>
      <c r="IIF58" s="1116"/>
      <c r="IIG58" s="1116"/>
      <c r="IIH58" s="1116"/>
      <c r="III58" s="1116"/>
      <c r="IIJ58" s="1116"/>
      <c r="IIK58" s="1116"/>
      <c r="IIL58" s="1116"/>
      <c r="IIM58" s="1116"/>
      <c r="IIN58" s="1116"/>
      <c r="IIO58" s="1116"/>
      <c r="IIP58" s="1116"/>
      <c r="IIQ58" s="1116"/>
      <c r="IIR58" s="1116"/>
      <c r="IIS58" s="1116"/>
      <c r="IIT58" s="1116"/>
      <c r="IIU58" s="1116"/>
      <c r="IIV58" s="1116"/>
      <c r="IIW58" s="1116"/>
      <c r="IIX58" s="1116"/>
      <c r="IIY58" s="1116"/>
      <c r="IIZ58" s="1116"/>
      <c r="IJA58" s="1116"/>
      <c r="IJB58" s="1116"/>
      <c r="IJC58" s="1116"/>
      <c r="IJD58" s="1116"/>
      <c r="IJE58" s="1116"/>
      <c r="IJF58" s="1116"/>
      <c r="IJG58" s="1116"/>
      <c r="IJH58" s="1116"/>
      <c r="IJI58" s="1116"/>
      <c r="IJJ58" s="1116"/>
      <c r="IJK58" s="1116"/>
      <c r="IJL58" s="1116"/>
      <c r="IJM58" s="1116"/>
      <c r="IJN58" s="1116"/>
      <c r="IJO58" s="1116"/>
      <c r="IJP58" s="1116"/>
      <c r="IJQ58" s="1116"/>
      <c r="IJR58" s="1116"/>
      <c r="IJS58" s="1116"/>
      <c r="IJT58" s="1116"/>
      <c r="IJU58" s="1116"/>
      <c r="IJV58" s="1116"/>
      <c r="IJW58" s="1116"/>
      <c r="IJX58" s="1116"/>
      <c r="IJY58" s="1116"/>
      <c r="IJZ58" s="1116"/>
      <c r="IKA58" s="1116"/>
      <c r="IKB58" s="1116"/>
      <c r="IKC58" s="1116"/>
      <c r="IKD58" s="1116"/>
      <c r="IKE58" s="1116"/>
      <c r="IKF58" s="1116"/>
      <c r="IKG58" s="1116"/>
      <c r="IKH58" s="1116"/>
      <c r="IKI58" s="1116"/>
      <c r="IKJ58" s="1116"/>
      <c r="IKK58" s="1116"/>
      <c r="IKL58" s="1116"/>
      <c r="IKM58" s="1116"/>
      <c r="IKN58" s="1116"/>
      <c r="IKO58" s="1116"/>
      <c r="IKP58" s="1116"/>
      <c r="IKQ58" s="1116"/>
      <c r="IKR58" s="1116"/>
      <c r="IKS58" s="1116"/>
      <c r="IKT58" s="1116"/>
      <c r="IKU58" s="1116"/>
      <c r="IKV58" s="1116"/>
      <c r="IKW58" s="1116"/>
      <c r="IKX58" s="1116"/>
      <c r="IKY58" s="1116"/>
      <c r="IKZ58" s="1116"/>
      <c r="ILA58" s="1116"/>
      <c r="ILB58" s="1116"/>
      <c r="ILC58" s="1116"/>
      <c r="ILD58" s="1116"/>
      <c r="ILE58" s="1116"/>
      <c r="ILF58" s="1116"/>
      <c r="ILG58" s="1116"/>
      <c r="ILH58" s="1116"/>
      <c r="ILI58" s="1116"/>
      <c r="ILJ58" s="1116"/>
      <c r="ILK58" s="1116"/>
      <c r="ILL58" s="1116"/>
      <c r="ILM58" s="1116"/>
      <c r="ILN58" s="1116"/>
      <c r="ILO58" s="1116"/>
      <c r="ILP58" s="1116"/>
      <c r="ILQ58" s="1116"/>
      <c r="ILR58" s="1116"/>
      <c r="ILS58" s="1116"/>
      <c r="ILT58" s="1116"/>
      <c r="ILU58" s="1116"/>
      <c r="ILV58" s="1116"/>
      <c r="ILW58" s="1116"/>
      <c r="ILX58" s="1116"/>
      <c r="ILY58" s="1116"/>
      <c r="ILZ58" s="1116"/>
      <c r="IMA58" s="1116"/>
      <c r="IMB58" s="1116"/>
      <c r="IMC58" s="1116"/>
      <c r="IMD58" s="1116"/>
      <c r="IME58" s="1116"/>
      <c r="IMF58" s="1116"/>
      <c r="IMG58" s="1116"/>
      <c r="IMH58" s="1116"/>
      <c r="IMI58" s="1116"/>
      <c r="IMJ58" s="1116"/>
      <c r="IMK58" s="1116"/>
      <c r="IML58" s="1116"/>
      <c r="IMM58" s="1116"/>
      <c r="IMN58" s="1116"/>
      <c r="IMO58" s="1116"/>
      <c r="IMP58" s="1116"/>
      <c r="IMQ58" s="1116"/>
      <c r="IMR58" s="1116"/>
      <c r="IMS58" s="1116"/>
      <c r="IMT58" s="1116"/>
      <c r="IMU58" s="1116"/>
      <c r="IMV58" s="1116"/>
      <c r="IMW58" s="1116"/>
      <c r="IMX58" s="1116"/>
      <c r="IMY58" s="1116"/>
      <c r="IMZ58" s="1116"/>
      <c r="INA58" s="1116"/>
      <c r="INB58" s="1116"/>
      <c r="INC58" s="1116"/>
      <c r="IND58" s="1116"/>
      <c r="INE58" s="1116"/>
      <c r="INF58" s="1116"/>
      <c r="ING58" s="1116"/>
      <c r="INH58" s="1116"/>
      <c r="INI58" s="1116"/>
      <c r="INJ58" s="1116"/>
      <c r="INK58" s="1116"/>
      <c r="INL58" s="1116"/>
      <c r="INM58" s="1116"/>
      <c r="INN58" s="1116"/>
      <c r="INO58" s="1116"/>
      <c r="INP58" s="1116"/>
      <c r="INQ58" s="1116"/>
      <c r="INR58" s="1116"/>
      <c r="INS58" s="1116"/>
      <c r="INT58" s="1116"/>
      <c r="INU58" s="1116"/>
      <c r="INV58" s="1116"/>
      <c r="INW58" s="1116"/>
      <c r="INX58" s="1116"/>
      <c r="INY58" s="1116"/>
      <c r="INZ58" s="1116"/>
      <c r="IOA58" s="1116"/>
      <c r="IOB58" s="1116"/>
      <c r="IOC58" s="1116"/>
      <c r="IOD58" s="1116"/>
      <c r="IOE58" s="1116"/>
      <c r="IOF58" s="1116"/>
      <c r="IOG58" s="1116"/>
      <c r="IOH58" s="1116"/>
      <c r="IOI58" s="1116"/>
      <c r="IOJ58" s="1116"/>
      <c r="IOK58" s="1116"/>
      <c r="IOL58" s="1116"/>
      <c r="IOM58" s="1116"/>
      <c r="ION58" s="1116"/>
      <c r="IOO58" s="1116"/>
      <c r="IOP58" s="1116"/>
      <c r="IOQ58" s="1116"/>
      <c r="IOR58" s="1116"/>
      <c r="IOS58" s="1116"/>
      <c r="IOT58" s="1116"/>
      <c r="IOU58" s="1116"/>
      <c r="IOV58" s="1116"/>
      <c r="IOW58" s="1116"/>
      <c r="IOX58" s="1116"/>
      <c r="IOY58" s="1116"/>
      <c r="IOZ58" s="1116"/>
      <c r="IPA58" s="1116"/>
      <c r="IPB58" s="1116"/>
      <c r="IPC58" s="1116"/>
      <c r="IPD58" s="1116"/>
      <c r="IPE58" s="1116"/>
      <c r="IPF58" s="1116"/>
      <c r="IPG58" s="1116"/>
      <c r="IPH58" s="1116"/>
      <c r="IPI58" s="1116"/>
      <c r="IPJ58" s="1116"/>
      <c r="IPK58" s="1116"/>
      <c r="IPL58" s="1116"/>
      <c r="IPM58" s="1116"/>
      <c r="IPN58" s="1116"/>
      <c r="IPO58" s="1116"/>
      <c r="IPP58" s="1116"/>
      <c r="IPQ58" s="1116"/>
      <c r="IPR58" s="1116"/>
      <c r="IPS58" s="1116"/>
      <c r="IPT58" s="1116"/>
      <c r="IPU58" s="1116"/>
      <c r="IPV58" s="1116"/>
      <c r="IPW58" s="1116"/>
      <c r="IPX58" s="1116"/>
      <c r="IPY58" s="1116"/>
      <c r="IPZ58" s="1116"/>
      <c r="IQA58" s="1116"/>
      <c r="IQB58" s="1116"/>
      <c r="IQC58" s="1116"/>
      <c r="IQD58" s="1116"/>
      <c r="IQE58" s="1116"/>
      <c r="IQF58" s="1116"/>
      <c r="IQG58" s="1116"/>
      <c r="IQH58" s="1116"/>
      <c r="IQI58" s="1116"/>
      <c r="IQJ58" s="1116"/>
      <c r="IQK58" s="1116"/>
      <c r="IQL58" s="1116"/>
      <c r="IQM58" s="1116"/>
      <c r="IQN58" s="1116"/>
      <c r="IQO58" s="1116"/>
      <c r="IQP58" s="1116"/>
      <c r="IQQ58" s="1116"/>
      <c r="IQR58" s="1116"/>
      <c r="IQS58" s="1116"/>
      <c r="IQT58" s="1116"/>
      <c r="IQU58" s="1116"/>
      <c r="IQV58" s="1116"/>
      <c r="IQW58" s="1116"/>
      <c r="IQX58" s="1116"/>
      <c r="IQY58" s="1116"/>
      <c r="IQZ58" s="1116"/>
      <c r="IRA58" s="1116"/>
      <c r="IRB58" s="1116"/>
      <c r="IRC58" s="1116"/>
      <c r="IRD58" s="1116"/>
      <c r="IRE58" s="1116"/>
      <c r="IRF58" s="1116"/>
      <c r="IRG58" s="1116"/>
      <c r="IRH58" s="1116"/>
      <c r="IRI58" s="1116"/>
      <c r="IRJ58" s="1116"/>
      <c r="IRK58" s="1116"/>
      <c r="IRL58" s="1116"/>
      <c r="IRM58" s="1116"/>
      <c r="IRN58" s="1116"/>
      <c r="IRO58" s="1116"/>
      <c r="IRP58" s="1116"/>
      <c r="IRQ58" s="1116"/>
      <c r="IRR58" s="1116"/>
      <c r="IRS58" s="1116"/>
      <c r="IRT58" s="1116"/>
      <c r="IRU58" s="1116"/>
      <c r="IRV58" s="1116"/>
      <c r="IRW58" s="1116"/>
      <c r="IRX58" s="1116"/>
      <c r="IRY58" s="1116"/>
      <c r="IRZ58" s="1116"/>
      <c r="ISA58" s="1116"/>
      <c r="ISB58" s="1116"/>
      <c r="ISC58" s="1116"/>
      <c r="ISD58" s="1116"/>
      <c r="ISE58" s="1116"/>
      <c r="ISF58" s="1116"/>
      <c r="ISG58" s="1116"/>
      <c r="ISH58" s="1116"/>
      <c r="ISI58" s="1116"/>
      <c r="ISJ58" s="1116"/>
      <c r="ISK58" s="1116"/>
      <c r="ISL58" s="1116"/>
      <c r="ISM58" s="1116"/>
      <c r="ISN58" s="1116"/>
      <c r="ISO58" s="1116"/>
      <c r="ISP58" s="1116"/>
      <c r="ISQ58" s="1116"/>
      <c r="ISR58" s="1116"/>
      <c r="ISS58" s="1116"/>
      <c r="IST58" s="1116"/>
      <c r="ISU58" s="1116"/>
      <c r="ISV58" s="1116"/>
      <c r="ISW58" s="1116"/>
      <c r="ISX58" s="1116"/>
      <c r="ISY58" s="1116"/>
      <c r="ISZ58" s="1116"/>
      <c r="ITA58" s="1116"/>
      <c r="ITB58" s="1116"/>
      <c r="ITC58" s="1116"/>
      <c r="ITD58" s="1116"/>
      <c r="ITE58" s="1116"/>
      <c r="ITF58" s="1116"/>
      <c r="ITG58" s="1116"/>
      <c r="ITH58" s="1116"/>
      <c r="ITI58" s="1116"/>
      <c r="ITJ58" s="1116"/>
      <c r="ITK58" s="1116"/>
      <c r="ITL58" s="1116"/>
      <c r="ITM58" s="1116"/>
      <c r="ITN58" s="1116"/>
      <c r="ITO58" s="1116"/>
      <c r="ITP58" s="1116"/>
      <c r="ITQ58" s="1116"/>
      <c r="ITR58" s="1116"/>
      <c r="ITS58" s="1116"/>
      <c r="ITT58" s="1116"/>
      <c r="ITU58" s="1116"/>
      <c r="ITV58" s="1116"/>
      <c r="ITW58" s="1116"/>
      <c r="ITX58" s="1116"/>
      <c r="ITY58" s="1116"/>
      <c r="ITZ58" s="1116"/>
      <c r="IUA58" s="1116"/>
      <c r="IUB58" s="1116"/>
      <c r="IUC58" s="1116"/>
      <c r="IUD58" s="1116"/>
      <c r="IUE58" s="1116"/>
      <c r="IUF58" s="1116"/>
      <c r="IUG58" s="1116"/>
      <c r="IUH58" s="1116"/>
      <c r="IUI58" s="1116"/>
      <c r="IUJ58" s="1116"/>
      <c r="IUK58" s="1116"/>
      <c r="IUL58" s="1116"/>
      <c r="IUM58" s="1116"/>
      <c r="IUN58" s="1116"/>
      <c r="IUO58" s="1116"/>
      <c r="IUP58" s="1116"/>
      <c r="IUQ58" s="1116"/>
      <c r="IUR58" s="1116"/>
      <c r="IUS58" s="1116"/>
      <c r="IUT58" s="1116"/>
      <c r="IUU58" s="1116"/>
      <c r="IUV58" s="1116"/>
      <c r="IUW58" s="1116"/>
      <c r="IUX58" s="1116"/>
      <c r="IUY58" s="1116"/>
      <c r="IUZ58" s="1116"/>
      <c r="IVA58" s="1116"/>
      <c r="IVB58" s="1116"/>
      <c r="IVC58" s="1116"/>
      <c r="IVD58" s="1116"/>
      <c r="IVE58" s="1116"/>
      <c r="IVF58" s="1116"/>
      <c r="IVG58" s="1116"/>
      <c r="IVH58" s="1116"/>
      <c r="IVI58" s="1116"/>
      <c r="IVJ58" s="1116"/>
      <c r="IVK58" s="1116"/>
      <c r="IVL58" s="1116"/>
      <c r="IVM58" s="1116"/>
      <c r="IVN58" s="1116"/>
      <c r="IVO58" s="1116"/>
      <c r="IVP58" s="1116"/>
      <c r="IVQ58" s="1116"/>
      <c r="IVR58" s="1116"/>
      <c r="IVS58" s="1116"/>
      <c r="IVT58" s="1116"/>
      <c r="IVU58" s="1116"/>
      <c r="IVV58" s="1116"/>
      <c r="IVW58" s="1116"/>
      <c r="IVX58" s="1116"/>
      <c r="IVY58" s="1116"/>
      <c r="IVZ58" s="1116"/>
      <c r="IWA58" s="1116"/>
      <c r="IWB58" s="1116"/>
      <c r="IWC58" s="1116"/>
      <c r="IWD58" s="1116"/>
      <c r="IWE58" s="1116"/>
      <c r="IWF58" s="1116"/>
      <c r="IWG58" s="1116"/>
      <c r="IWH58" s="1116"/>
      <c r="IWI58" s="1116"/>
      <c r="IWJ58" s="1116"/>
      <c r="IWK58" s="1116"/>
      <c r="IWL58" s="1116"/>
      <c r="IWM58" s="1116"/>
      <c r="IWN58" s="1116"/>
      <c r="IWO58" s="1116"/>
      <c r="IWP58" s="1116"/>
      <c r="IWQ58" s="1116"/>
      <c r="IWR58" s="1116"/>
      <c r="IWS58" s="1116"/>
      <c r="IWT58" s="1116"/>
      <c r="IWU58" s="1116"/>
      <c r="IWV58" s="1116"/>
      <c r="IWW58" s="1116"/>
      <c r="IWX58" s="1116"/>
      <c r="IWY58" s="1116"/>
      <c r="IWZ58" s="1116"/>
      <c r="IXA58" s="1116"/>
      <c r="IXB58" s="1116"/>
      <c r="IXC58" s="1116"/>
      <c r="IXD58" s="1116"/>
      <c r="IXE58" s="1116"/>
      <c r="IXF58" s="1116"/>
      <c r="IXG58" s="1116"/>
      <c r="IXH58" s="1116"/>
      <c r="IXI58" s="1116"/>
      <c r="IXJ58" s="1116"/>
      <c r="IXK58" s="1116"/>
      <c r="IXL58" s="1116"/>
      <c r="IXM58" s="1116"/>
      <c r="IXN58" s="1116"/>
      <c r="IXO58" s="1116"/>
      <c r="IXP58" s="1116"/>
      <c r="IXQ58" s="1116"/>
      <c r="IXR58" s="1116"/>
      <c r="IXS58" s="1116"/>
      <c r="IXT58" s="1116"/>
      <c r="IXU58" s="1116"/>
      <c r="IXV58" s="1116"/>
      <c r="IXW58" s="1116"/>
      <c r="IXX58" s="1116"/>
      <c r="IXY58" s="1116"/>
      <c r="IXZ58" s="1116"/>
      <c r="IYA58" s="1116"/>
      <c r="IYB58" s="1116"/>
      <c r="IYC58" s="1116"/>
      <c r="IYD58" s="1116"/>
      <c r="IYE58" s="1116"/>
      <c r="IYF58" s="1116"/>
      <c r="IYG58" s="1116"/>
      <c r="IYH58" s="1116"/>
      <c r="IYI58" s="1116"/>
      <c r="IYJ58" s="1116"/>
      <c r="IYK58" s="1116"/>
      <c r="IYL58" s="1116"/>
      <c r="IYM58" s="1116"/>
      <c r="IYN58" s="1116"/>
      <c r="IYO58" s="1116"/>
      <c r="IYP58" s="1116"/>
      <c r="IYQ58" s="1116"/>
      <c r="IYR58" s="1116"/>
      <c r="IYS58" s="1116"/>
      <c r="IYT58" s="1116"/>
      <c r="IYU58" s="1116"/>
      <c r="IYV58" s="1116"/>
      <c r="IYW58" s="1116"/>
      <c r="IYX58" s="1116"/>
      <c r="IYY58" s="1116"/>
      <c r="IYZ58" s="1116"/>
      <c r="IZA58" s="1116"/>
      <c r="IZB58" s="1116"/>
      <c r="IZC58" s="1116"/>
      <c r="IZD58" s="1116"/>
      <c r="IZE58" s="1116"/>
      <c r="IZF58" s="1116"/>
      <c r="IZG58" s="1116"/>
      <c r="IZH58" s="1116"/>
      <c r="IZI58" s="1116"/>
      <c r="IZJ58" s="1116"/>
      <c r="IZK58" s="1116"/>
      <c r="IZL58" s="1116"/>
      <c r="IZM58" s="1116"/>
      <c r="IZN58" s="1116"/>
      <c r="IZO58" s="1116"/>
      <c r="IZP58" s="1116"/>
      <c r="IZQ58" s="1116"/>
      <c r="IZR58" s="1116"/>
      <c r="IZS58" s="1116"/>
      <c r="IZT58" s="1116"/>
      <c r="IZU58" s="1116"/>
      <c r="IZV58" s="1116"/>
      <c r="IZW58" s="1116"/>
      <c r="IZX58" s="1116"/>
      <c r="IZY58" s="1116"/>
      <c r="IZZ58" s="1116"/>
      <c r="JAA58" s="1116"/>
      <c r="JAB58" s="1116"/>
      <c r="JAC58" s="1116"/>
      <c r="JAD58" s="1116"/>
      <c r="JAE58" s="1116"/>
      <c r="JAF58" s="1116"/>
      <c r="JAG58" s="1116"/>
      <c r="JAH58" s="1116"/>
      <c r="JAI58" s="1116"/>
      <c r="JAJ58" s="1116"/>
      <c r="JAK58" s="1116"/>
      <c r="JAL58" s="1116"/>
      <c r="JAM58" s="1116"/>
      <c r="JAN58" s="1116"/>
      <c r="JAO58" s="1116"/>
      <c r="JAP58" s="1116"/>
      <c r="JAQ58" s="1116"/>
      <c r="JAR58" s="1116"/>
      <c r="JAS58" s="1116"/>
      <c r="JAT58" s="1116"/>
      <c r="JAU58" s="1116"/>
      <c r="JAV58" s="1116"/>
      <c r="JAW58" s="1116"/>
      <c r="JAX58" s="1116"/>
      <c r="JAY58" s="1116"/>
      <c r="JAZ58" s="1116"/>
      <c r="JBA58" s="1116"/>
      <c r="JBB58" s="1116"/>
      <c r="JBC58" s="1116"/>
      <c r="JBD58" s="1116"/>
      <c r="JBE58" s="1116"/>
      <c r="JBF58" s="1116"/>
      <c r="JBG58" s="1116"/>
      <c r="JBH58" s="1116"/>
      <c r="JBI58" s="1116"/>
      <c r="JBJ58" s="1116"/>
      <c r="JBK58" s="1116"/>
      <c r="JBL58" s="1116"/>
      <c r="JBM58" s="1116"/>
      <c r="JBN58" s="1116"/>
      <c r="JBO58" s="1116"/>
      <c r="JBP58" s="1116"/>
      <c r="JBQ58" s="1116"/>
      <c r="JBR58" s="1116"/>
      <c r="JBS58" s="1116"/>
      <c r="JBT58" s="1116"/>
      <c r="JBU58" s="1116"/>
      <c r="JBV58" s="1116"/>
      <c r="JBW58" s="1116"/>
      <c r="JBX58" s="1116"/>
      <c r="JBY58" s="1116"/>
      <c r="JBZ58" s="1116"/>
      <c r="JCA58" s="1116"/>
      <c r="JCB58" s="1116"/>
      <c r="JCC58" s="1116"/>
      <c r="JCD58" s="1116"/>
      <c r="JCE58" s="1116"/>
      <c r="JCF58" s="1116"/>
      <c r="JCG58" s="1116"/>
      <c r="JCH58" s="1116"/>
      <c r="JCI58" s="1116"/>
      <c r="JCJ58" s="1116"/>
      <c r="JCK58" s="1116"/>
      <c r="JCL58" s="1116"/>
      <c r="JCM58" s="1116"/>
      <c r="JCN58" s="1116"/>
      <c r="JCO58" s="1116"/>
      <c r="JCP58" s="1116"/>
      <c r="JCQ58" s="1116"/>
      <c r="JCR58" s="1116"/>
      <c r="JCS58" s="1116"/>
      <c r="JCT58" s="1116"/>
      <c r="JCU58" s="1116"/>
      <c r="JCV58" s="1116"/>
      <c r="JCW58" s="1116"/>
      <c r="JCX58" s="1116"/>
      <c r="JCY58" s="1116"/>
      <c r="JCZ58" s="1116"/>
      <c r="JDA58" s="1116"/>
      <c r="JDB58" s="1116"/>
      <c r="JDC58" s="1116"/>
      <c r="JDD58" s="1116"/>
      <c r="JDE58" s="1116"/>
      <c r="JDF58" s="1116"/>
      <c r="JDG58" s="1116"/>
      <c r="JDH58" s="1116"/>
      <c r="JDI58" s="1116"/>
      <c r="JDJ58" s="1116"/>
      <c r="JDK58" s="1116"/>
      <c r="JDL58" s="1116"/>
      <c r="JDM58" s="1116"/>
      <c r="JDN58" s="1116"/>
      <c r="JDO58" s="1116"/>
      <c r="JDP58" s="1116"/>
      <c r="JDQ58" s="1116"/>
      <c r="JDR58" s="1116"/>
      <c r="JDS58" s="1116"/>
      <c r="JDT58" s="1116"/>
      <c r="JDU58" s="1116"/>
      <c r="JDV58" s="1116"/>
      <c r="JDW58" s="1116"/>
      <c r="JDX58" s="1116"/>
      <c r="JDY58" s="1116"/>
      <c r="JDZ58" s="1116"/>
      <c r="JEA58" s="1116"/>
      <c r="JEB58" s="1116"/>
      <c r="JEC58" s="1116"/>
      <c r="JED58" s="1116"/>
      <c r="JEE58" s="1116"/>
      <c r="JEF58" s="1116"/>
      <c r="JEG58" s="1116"/>
      <c r="JEH58" s="1116"/>
      <c r="JEI58" s="1116"/>
      <c r="JEJ58" s="1116"/>
      <c r="JEK58" s="1116"/>
      <c r="JEL58" s="1116"/>
      <c r="JEM58" s="1116"/>
      <c r="JEN58" s="1116"/>
      <c r="JEO58" s="1116"/>
      <c r="JEP58" s="1116"/>
      <c r="JEQ58" s="1116"/>
      <c r="JER58" s="1116"/>
      <c r="JES58" s="1116"/>
      <c r="JET58" s="1116"/>
      <c r="JEU58" s="1116"/>
      <c r="JEV58" s="1116"/>
      <c r="JEW58" s="1116"/>
      <c r="JEX58" s="1116"/>
      <c r="JEY58" s="1116"/>
      <c r="JEZ58" s="1116"/>
      <c r="JFA58" s="1116"/>
      <c r="JFB58" s="1116"/>
      <c r="JFC58" s="1116"/>
      <c r="JFD58" s="1116"/>
      <c r="JFE58" s="1116"/>
      <c r="JFF58" s="1116"/>
      <c r="JFG58" s="1116"/>
      <c r="JFH58" s="1116"/>
      <c r="JFI58" s="1116"/>
      <c r="JFJ58" s="1116"/>
      <c r="JFK58" s="1116"/>
      <c r="JFL58" s="1116"/>
      <c r="JFM58" s="1116"/>
      <c r="JFN58" s="1116"/>
      <c r="JFO58" s="1116"/>
      <c r="JFP58" s="1116"/>
      <c r="JFQ58" s="1116"/>
      <c r="JFR58" s="1116"/>
      <c r="JFS58" s="1116"/>
      <c r="JFT58" s="1116"/>
      <c r="JFU58" s="1116"/>
      <c r="JFV58" s="1116"/>
      <c r="JFW58" s="1116"/>
      <c r="JFX58" s="1116"/>
      <c r="JFY58" s="1116"/>
      <c r="JFZ58" s="1116"/>
      <c r="JGA58" s="1116"/>
      <c r="JGB58" s="1116"/>
      <c r="JGC58" s="1116"/>
      <c r="JGD58" s="1116"/>
      <c r="JGE58" s="1116"/>
      <c r="JGF58" s="1116"/>
      <c r="JGG58" s="1116"/>
      <c r="JGH58" s="1116"/>
      <c r="JGI58" s="1116"/>
      <c r="JGJ58" s="1116"/>
      <c r="JGK58" s="1116"/>
      <c r="JGL58" s="1116"/>
      <c r="JGM58" s="1116"/>
      <c r="JGN58" s="1116"/>
      <c r="JGO58" s="1116"/>
      <c r="JGP58" s="1116"/>
      <c r="JGQ58" s="1116"/>
      <c r="JGR58" s="1116"/>
      <c r="JGS58" s="1116"/>
      <c r="JGT58" s="1116"/>
      <c r="JGU58" s="1116"/>
      <c r="JGV58" s="1116"/>
      <c r="JGW58" s="1116"/>
      <c r="JGX58" s="1116"/>
      <c r="JGY58" s="1116"/>
      <c r="JGZ58" s="1116"/>
      <c r="JHA58" s="1116"/>
      <c r="JHB58" s="1116"/>
      <c r="JHC58" s="1116"/>
      <c r="JHD58" s="1116"/>
      <c r="JHE58" s="1116"/>
      <c r="JHF58" s="1116"/>
      <c r="JHG58" s="1116"/>
      <c r="JHH58" s="1116"/>
      <c r="JHI58" s="1116"/>
      <c r="JHJ58" s="1116"/>
      <c r="JHK58" s="1116"/>
      <c r="JHL58" s="1116"/>
      <c r="JHM58" s="1116"/>
      <c r="JHN58" s="1116"/>
      <c r="JHO58" s="1116"/>
      <c r="JHP58" s="1116"/>
      <c r="JHQ58" s="1116"/>
      <c r="JHR58" s="1116"/>
      <c r="JHS58" s="1116"/>
      <c r="JHT58" s="1116"/>
      <c r="JHU58" s="1116"/>
      <c r="JHV58" s="1116"/>
      <c r="JHW58" s="1116"/>
      <c r="JHX58" s="1116"/>
      <c r="JHY58" s="1116"/>
      <c r="JHZ58" s="1116"/>
      <c r="JIA58" s="1116"/>
      <c r="JIB58" s="1116"/>
      <c r="JIC58" s="1116"/>
      <c r="JID58" s="1116"/>
      <c r="JIE58" s="1116"/>
      <c r="JIF58" s="1116"/>
      <c r="JIG58" s="1116"/>
      <c r="JIH58" s="1116"/>
      <c r="JII58" s="1116"/>
      <c r="JIJ58" s="1116"/>
      <c r="JIK58" s="1116"/>
      <c r="JIL58" s="1116"/>
      <c r="JIM58" s="1116"/>
      <c r="JIN58" s="1116"/>
      <c r="JIO58" s="1116"/>
      <c r="JIP58" s="1116"/>
      <c r="JIQ58" s="1116"/>
      <c r="JIR58" s="1116"/>
      <c r="JIS58" s="1116"/>
      <c r="JIT58" s="1116"/>
      <c r="JIU58" s="1116"/>
      <c r="JIV58" s="1116"/>
      <c r="JIW58" s="1116"/>
      <c r="JIX58" s="1116"/>
      <c r="JIY58" s="1116"/>
      <c r="JIZ58" s="1116"/>
      <c r="JJA58" s="1116"/>
      <c r="JJB58" s="1116"/>
      <c r="JJC58" s="1116"/>
      <c r="JJD58" s="1116"/>
      <c r="JJE58" s="1116"/>
      <c r="JJF58" s="1116"/>
      <c r="JJG58" s="1116"/>
      <c r="JJH58" s="1116"/>
      <c r="JJI58" s="1116"/>
      <c r="JJJ58" s="1116"/>
      <c r="JJK58" s="1116"/>
      <c r="JJL58" s="1116"/>
      <c r="JJM58" s="1116"/>
      <c r="JJN58" s="1116"/>
      <c r="JJO58" s="1116"/>
      <c r="JJP58" s="1116"/>
      <c r="JJQ58" s="1116"/>
      <c r="JJR58" s="1116"/>
      <c r="JJS58" s="1116"/>
      <c r="JJT58" s="1116"/>
      <c r="JJU58" s="1116"/>
      <c r="JJV58" s="1116"/>
      <c r="JJW58" s="1116"/>
      <c r="JJX58" s="1116"/>
      <c r="JJY58" s="1116"/>
      <c r="JJZ58" s="1116"/>
      <c r="JKA58" s="1116"/>
      <c r="JKB58" s="1116"/>
      <c r="JKC58" s="1116"/>
      <c r="JKD58" s="1116"/>
      <c r="JKE58" s="1116"/>
      <c r="JKF58" s="1116"/>
      <c r="JKG58" s="1116"/>
      <c r="JKH58" s="1116"/>
      <c r="JKI58" s="1116"/>
      <c r="JKJ58" s="1116"/>
      <c r="JKK58" s="1116"/>
      <c r="JKL58" s="1116"/>
      <c r="JKM58" s="1116"/>
      <c r="JKN58" s="1116"/>
      <c r="JKO58" s="1116"/>
      <c r="JKP58" s="1116"/>
      <c r="JKQ58" s="1116"/>
      <c r="JKR58" s="1116"/>
      <c r="JKS58" s="1116"/>
      <c r="JKT58" s="1116"/>
      <c r="JKU58" s="1116"/>
      <c r="JKV58" s="1116"/>
      <c r="JKW58" s="1116"/>
      <c r="JKX58" s="1116"/>
      <c r="JKY58" s="1116"/>
      <c r="JKZ58" s="1116"/>
      <c r="JLA58" s="1116"/>
      <c r="JLB58" s="1116"/>
      <c r="JLC58" s="1116"/>
      <c r="JLD58" s="1116"/>
      <c r="JLE58" s="1116"/>
      <c r="JLF58" s="1116"/>
      <c r="JLG58" s="1116"/>
      <c r="JLH58" s="1116"/>
      <c r="JLI58" s="1116"/>
      <c r="JLJ58" s="1116"/>
      <c r="JLK58" s="1116"/>
      <c r="JLL58" s="1116"/>
      <c r="JLM58" s="1116"/>
      <c r="JLN58" s="1116"/>
      <c r="JLO58" s="1116"/>
      <c r="JLP58" s="1116"/>
      <c r="JLQ58" s="1116"/>
      <c r="JLR58" s="1116"/>
      <c r="JLS58" s="1116"/>
      <c r="JLT58" s="1116"/>
      <c r="JLU58" s="1116"/>
      <c r="JLV58" s="1116"/>
      <c r="JLW58" s="1116"/>
      <c r="JLX58" s="1116"/>
      <c r="JLY58" s="1116"/>
      <c r="JLZ58" s="1116"/>
      <c r="JMA58" s="1116"/>
      <c r="JMB58" s="1116"/>
      <c r="JMC58" s="1116"/>
      <c r="JMD58" s="1116"/>
      <c r="JME58" s="1116"/>
      <c r="JMF58" s="1116"/>
      <c r="JMG58" s="1116"/>
      <c r="JMH58" s="1116"/>
      <c r="JMI58" s="1116"/>
      <c r="JMJ58" s="1116"/>
      <c r="JMK58" s="1116"/>
      <c r="JML58" s="1116"/>
      <c r="JMM58" s="1116"/>
      <c r="JMN58" s="1116"/>
      <c r="JMO58" s="1116"/>
      <c r="JMP58" s="1116"/>
      <c r="JMQ58" s="1116"/>
      <c r="JMR58" s="1116"/>
      <c r="JMS58" s="1116"/>
      <c r="JMT58" s="1116"/>
      <c r="JMU58" s="1116"/>
      <c r="JMV58" s="1116"/>
      <c r="JMW58" s="1116"/>
      <c r="JMX58" s="1116"/>
      <c r="JMY58" s="1116"/>
      <c r="JMZ58" s="1116"/>
      <c r="JNA58" s="1116"/>
      <c r="JNB58" s="1116"/>
      <c r="JNC58" s="1116"/>
      <c r="JND58" s="1116"/>
      <c r="JNE58" s="1116"/>
      <c r="JNF58" s="1116"/>
      <c r="JNG58" s="1116"/>
      <c r="JNH58" s="1116"/>
      <c r="JNI58" s="1116"/>
      <c r="JNJ58" s="1116"/>
      <c r="JNK58" s="1116"/>
      <c r="JNL58" s="1116"/>
      <c r="JNM58" s="1116"/>
      <c r="JNN58" s="1116"/>
      <c r="JNO58" s="1116"/>
      <c r="JNP58" s="1116"/>
      <c r="JNQ58" s="1116"/>
      <c r="JNR58" s="1116"/>
      <c r="JNS58" s="1116"/>
      <c r="JNT58" s="1116"/>
      <c r="JNU58" s="1116"/>
      <c r="JNV58" s="1116"/>
      <c r="JNW58" s="1116"/>
      <c r="JNX58" s="1116"/>
      <c r="JNY58" s="1116"/>
      <c r="JNZ58" s="1116"/>
      <c r="JOA58" s="1116"/>
      <c r="JOB58" s="1116"/>
      <c r="JOC58" s="1116"/>
      <c r="JOD58" s="1116"/>
      <c r="JOE58" s="1116"/>
      <c r="JOF58" s="1116"/>
      <c r="JOG58" s="1116"/>
      <c r="JOH58" s="1116"/>
      <c r="JOI58" s="1116"/>
      <c r="JOJ58" s="1116"/>
      <c r="JOK58" s="1116"/>
      <c r="JOL58" s="1116"/>
      <c r="JOM58" s="1116"/>
      <c r="JON58" s="1116"/>
      <c r="JOO58" s="1116"/>
      <c r="JOP58" s="1116"/>
      <c r="JOQ58" s="1116"/>
      <c r="JOR58" s="1116"/>
      <c r="JOS58" s="1116"/>
      <c r="JOT58" s="1116"/>
      <c r="JOU58" s="1116"/>
      <c r="JOV58" s="1116"/>
      <c r="JOW58" s="1116"/>
      <c r="JOX58" s="1116"/>
      <c r="JOY58" s="1116"/>
      <c r="JOZ58" s="1116"/>
      <c r="JPA58" s="1116"/>
      <c r="JPB58" s="1116"/>
      <c r="JPC58" s="1116"/>
      <c r="JPD58" s="1116"/>
      <c r="JPE58" s="1116"/>
      <c r="JPF58" s="1116"/>
      <c r="JPG58" s="1116"/>
      <c r="JPH58" s="1116"/>
      <c r="JPI58" s="1116"/>
      <c r="JPJ58" s="1116"/>
      <c r="JPK58" s="1116"/>
      <c r="JPL58" s="1116"/>
      <c r="JPM58" s="1116"/>
      <c r="JPN58" s="1116"/>
      <c r="JPO58" s="1116"/>
      <c r="JPP58" s="1116"/>
      <c r="JPQ58" s="1116"/>
      <c r="JPR58" s="1116"/>
      <c r="JPS58" s="1116"/>
      <c r="JPT58" s="1116"/>
      <c r="JPU58" s="1116"/>
      <c r="JPV58" s="1116"/>
      <c r="JPW58" s="1116"/>
      <c r="JPX58" s="1116"/>
      <c r="JPY58" s="1116"/>
      <c r="JPZ58" s="1116"/>
      <c r="JQA58" s="1116"/>
      <c r="JQB58" s="1116"/>
      <c r="JQC58" s="1116"/>
      <c r="JQD58" s="1116"/>
      <c r="JQE58" s="1116"/>
      <c r="JQF58" s="1116"/>
      <c r="JQG58" s="1116"/>
      <c r="JQH58" s="1116"/>
      <c r="JQI58" s="1116"/>
      <c r="JQJ58" s="1116"/>
      <c r="JQK58" s="1116"/>
      <c r="JQL58" s="1116"/>
      <c r="JQM58" s="1116"/>
      <c r="JQN58" s="1116"/>
      <c r="JQO58" s="1116"/>
      <c r="JQP58" s="1116"/>
      <c r="JQQ58" s="1116"/>
      <c r="JQR58" s="1116"/>
      <c r="JQS58" s="1116"/>
      <c r="JQT58" s="1116"/>
      <c r="JQU58" s="1116"/>
      <c r="JQV58" s="1116"/>
      <c r="JQW58" s="1116"/>
      <c r="JQX58" s="1116"/>
      <c r="JQY58" s="1116"/>
      <c r="JQZ58" s="1116"/>
      <c r="JRA58" s="1116"/>
      <c r="JRB58" s="1116"/>
      <c r="JRC58" s="1116"/>
      <c r="JRD58" s="1116"/>
      <c r="JRE58" s="1116"/>
      <c r="JRF58" s="1116"/>
      <c r="JRG58" s="1116"/>
      <c r="JRH58" s="1116"/>
      <c r="JRI58" s="1116"/>
      <c r="JRJ58" s="1116"/>
      <c r="JRK58" s="1116"/>
      <c r="JRL58" s="1116"/>
      <c r="JRM58" s="1116"/>
      <c r="JRN58" s="1116"/>
      <c r="JRO58" s="1116"/>
      <c r="JRP58" s="1116"/>
      <c r="JRQ58" s="1116"/>
      <c r="JRR58" s="1116"/>
      <c r="JRS58" s="1116"/>
      <c r="JRT58" s="1116"/>
      <c r="JRU58" s="1116"/>
      <c r="JRV58" s="1116"/>
      <c r="JRW58" s="1116"/>
      <c r="JRX58" s="1116"/>
      <c r="JRY58" s="1116"/>
      <c r="JRZ58" s="1116"/>
      <c r="JSA58" s="1116"/>
      <c r="JSB58" s="1116"/>
      <c r="JSC58" s="1116"/>
      <c r="JSD58" s="1116"/>
      <c r="JSE58" s="1116"/>
      <c r="JSF58" s="1116"/>
      <c r="JSG58" s="1116"/>
      <c r="JSH58" s="1116"/>
      <c r="JSI58" s="1116"/>
      <c r="JSJ58" s="1116"/>
      <c r="JSK58" s="1116"/>
      <c r="JSL58" s="1116"/>
      <c r="JSM58" s="1116"/>
      <c r="JSN58" s="1116"/>
      <c r="JSO58" s="1116"/>
      <c r="JSP58" s="1116"/>
      <c r="JSQ58" s="1116"/>
      <c r="JSR58" s="1116"/>
      <c r="JSS58" s="1116"/>
      <c r="JST58" s="1116"/>
      <c r="JSU58" s="1116"/>
      <c r="JSV58" s="1116"/>
      <c r="JSW58" s="1116"/>
      <c r="JSX58" s="1116"/>
      <c r="JSY58" s="1116"/>
      <c r="JSZ58" s="1116"/>
      <c r="JTA58" s="1116"/>
      <c r="JTB58" s="1116"/>
      <c r="JTC58" s="1116"/>
      <c r="JTD58" s="1116"/>
      <c r="JTE58" s="1116"/>
      <c r="JTF58" s="1116"/>
      <c r="JTG58" s="1116"/>
      <c r="JTH58" s="1116"/>
      <c r="JTI58" s="1116"/>
      <c r="JTJ58" s="1116"/>
      <c r="JTK58" s="1116"/>
      <c r="JTL58" s="1116"/>
      <c r="JTM58" s="1116"/>
      <c r="JTN58" s="1116"/>
      <c r="JTO58" s="1116"/>
      <c r="JTP58" s="1116"/>
      <c r="JTQ58" s="1116"/>
      <c r="JTR58" s="1116"/>
      <c r="JTS58" s="1116"/>
      <c r="JTT58" s="1116"/>
      <c r="JTU58" s="1116"/>
      <c r="JTV58" s="1116"/>
      <c r="JTW58" s="1116"/>
      <c r="JTX58" s="1116"/>
      <c r="JTY58" s="1116"/>
      <c r="JTZ58" s="1116"/>
      <c r="JUA58" s="1116"/>
      <c r="JUB58" s="1116"/>
      <c r="JUC58" s="1116"/>
      <c r="JUD58" s="1116"/>
      <c r="JUE58" s="1116"/>
      <c r="JUF58" s="1116"/>
      <c r="JUG58" s="1116"/>
      <c r="JUH58" s="1116"/>
      <c r="JUI58" s="1116"/>
      <c r="JUJ58" s="1116"/>
      <c r="JUK58" s="1116"/>
      <c r="JUL58" s="1116"/>
      <c r="JUM58" s="1116"/>
      <c r="JUN58" s="1116"/>
      <c r="JUO58" s="1116"/>
      <c r="JUP58" s="1116"/>
      <c r="JUQ58" s="1116"/>
      <c r="JUR58" s="1116"/>
      <c r="JUS58" s="1116"/>
      <c r="JUT58" s="1116"/>
      <c r="JUU58" s="1116"/>
      <c r="JUV58" s="1116"/>
      <c r="JUW58" s="1116"/>
      <c r="JUX58" s="1116"/>
      <c r="JUY58" s="1116"/>
      <c r="JUZ58" s="1116"/>
      <c r="JVA58" s="1116"/>
      <c r="JVB58" s="1116"/>
      <c r="JVC58" s="1116"/>
      <c r="JVD58" s="1116"/>
      <c r="JVE58" s="1116"/>
      <c r="JVF58" s="1116"/>
      <c r="JVG58" s="1116"/>
      <c r="JVH58" s="1116"/>
      <c r="JVI58" s="1116"/>
      <c r="JVJ58" s="1116"/>
      <c r="JVK58" s="1116"/>
      <c r="JVL58" s="1116"/>
      <c r="JVM58" s="1116"/>
      <c r="JVN58" s="1116"/>
      <c r="JVO58" s="1116"/>
      <c r="JVP58" s="1116"/>
      <c r="JVQ58" s="1116"/>
      <c r="JVR58" s="1116"/>
      <c r="JVS58" s="1116"/>
      <c r="JVT58" s="1116"/>
      <c r="JVU58" s="1116"/>
      <c r="JVV58" s="1116"/>
      <c r="JVW58" s="1116"/>
      <c r="JVX58" s="1116"/>
      <c r="JVY58" s="1116"/>
      <c r="JVZ58" s="1116"/>
      <c r="JWA58" s="1116"/>
      <c r="JWB58" s="1116"/>
      <c r="JWC58" s="1116"/>
      <c r="JWD58" s="1116"/>
      <c r="JWE58" s="1116"/>
      <c r="JWF58" s="1116"/>
      <c r="JWG58" s="1116"/>
      <c r="JWH58" s="1116"/>
      <c r="JWI58" s="1116"/>
      <c r="JWJ58" s="1116"/>
      <c r="JWK58" s="1116"/>
      <c r="JWL58" s="1116"/>
      <c r="JWM58" s="1116"/>
      <c r="JWN58" s="1116"/>
      <c r="JWO58" s="1116"/>
      <c r="JWP58" s="1116"/>
      <c r="JWQ58" s="1116"/>
      <c r="JWR58" s="1116"/>
      <c r="JWS58" s="1116"/>
      <c r="JWT58" s="1116"/>
      <c r="JWU58" s="1116"/>
      <c r="JWV58" s="1116"/>
      <c r="JWW58" s="1116"/>
      <c r="JWX58" s="1116"/>
      <c r="JWY58" s="1116"/>
      <c r="JWZ58" s="1116"/>
      <c r="JXA58" s="1116"/>
      <c r="JXB58" s="1116"/>
      <c r="JXC58" s="1116"/>
      <c r="JXD58" s="1116"/>
      <c r="JXE58" s="1116"/>
      <c r="JXF58" s="1116"/>
      <c r="JXG58" s="1116"/>
      <c r="JXH58" s="1116"/>
      <c r="JXI58" s="1116"/>
      <c r="JXJ58" s="1116"/>
      <c r="JXK58" s="1116"/>
      <c r="JXL58" s="1116"/>
      <c r="JXM58" s="1116"/>
      <c r="JXN58" s="1116"/>
      <c r="JXO58" s="1116"/>
      <c r="JXP58" s="1116"/>
      <c r="JXQ58" s="1116"/>
      <c r="JXR58" s="1116"/>
      <c r="JXS58" s="1116"/>
      <c r="JXT58" s="1116"/>
      <c r="JXU58" s="1116"/>
      <c r="JXV58" s="1116"/>
      <c r="JXW58" s="1116"/>
      <c r="JXX58" s="1116"/>
      <c r="JXY58" s="1116"/>
      <c r="JXZ58" s="1116"/>
      <c r="JYA58" s="1116"/>
      <c r="JYB58" s="1116"/>
      <c r="JYC58" s="1116"/>
      <c r="JYD58" s="1116"/>
      <c r="JYE58" s="1116"/>
      <c r="JYF58" s="1116"/>
      <c r="JYG58" s="1116"/>
      <c r="JYH58" s="1116"/>
      <c r="JYI58" s="1116"/>
      <c r="JYJ58" s="1116"/>
      <c r="JYK58" s="1116"/>
      <c r="JYL58" s="1116"/>
      <c r="JYM58" s="1116"/>
      <c r="JYN58" s="1116"/>
      <c r="JYO58" s="1116"/>
      <c r="JYP58" s="1116"/>
      <c r="JYQ58" s="1116"/>
      <c r="JYR58" s="1116"/>
      <c r="JYS58" s="1116"/>
      <c r="JYT58" s="1116"/>
      <c r="JYU58" s="1116"/>
      <c r="JYV58" s="1116"/>
      <c r="JYW58" s="1116"/>
      <c r="JYX58" s="1116"/>
      <c r="JYY58" s="1116"/>
      <c r="JYZ58" s="1116"/>
      <c r="JZA58" s="1116"/>
      <c r="JZB58" s="1116"/>
      <c r="JZC58" s="1116"/>
      <c r="JZD58" s="1116"/>
      <c r="JZE58" s="1116"/>
      <c r="JZF58" s="1116"/>
      <c r="JZG58" s="1116"/>
      <c r="JZH58" s="1116"/>
      <c r="JZI58" s="1116"/>
      <c r="JZJ58" s="1116"/>
      <c r="JZK58" s="1116"/>
      <c r="JZL58" s="1116"/>
      <c r="JZM58" s="1116"/>
      <c r="JZN58" s="1116"/>
      <c r="JZO58" s="1116"/>
      <c r="JZP58" s="1116"/>
      <c r="JZQ58" s="1116"/>
      <c r="JZR58" s="1116"/>
      <c r="JZS58" s="1116"/>
      <c r="JZT58" s="1116"/>
      <c r="JZU58" s="1116"/>
      <c r="JZV58" s="1116"/>
      <c r="JZW58" s="1116"/>
      <c r="JZX58" s="1116"/>
      <c r="JZY58" s="1116"/>
      <c r="JZZ58" s="1116"/>
      <c r="KAA58" s="1116"/>
      <c r="KAB58" s="1116"/>
      <c r="KAC58" s="1116"/>
      <c r="KAD58" s="1116"/>
      <c r="KAE58" s="1116"/>
      <c r="KAF58" s="1116"/>
      <c r="KAG58" s="1116"/>
      <c r="KAH58" s="1116"/>
      <c r="KAI58" s="1116"/>
      <c r="KAJ58" s="1116"/>
      <c r="KAK58" s="1116"/>
      <c r="KAL58" s="1116"/>
      <c r="KAM58" s="1116"/>
      <c r="KAN58" s="1116"/>
      <c r="KAO58" s="1116"/>
      <c r="KAP58" s="1116"/>
      <c r="KAQ58" s="1116"/>
      <c r="KAR58" s="1116"/>
      <c r="KAS58" s="1116"/>
      <c r="KAT58" s="1116"/>
      <c r="KAU58" s="1116"/>
      <c r="KAV58" s="1116"/>
      <c r="KAW58" s="1116"/>
      <c r="KAX58" s="1116"/>
      <c r="KAY58" s="1116"/>
      <c r="KAZ58" s="1116"/>
      <c r="KBA58" s="1116"/>
      <c r="KBB58" s="1116"/>
      <c r="KBC58" s="1116"/>
      <c r="KBD58" s="1116"/>
      <c r="KBE58" s="1116"/>
      <c r="KBF58" s="1116"/>
      <c r="KBG58" s="1116"/>
      <c r="KBH58" s="1116"/>
      <c r="KBI58" s="1116"/>
      <c r="KBJ58" s="1116"/>
      <c r="KBK58" s="1116"/>
      <c r="KBL58" s="1116"/>
      <c r="KBM58" s="1116"/>
      <c r="KBN58" s="1116"/>
      <c r="KBO58" s="1116"/>
      <c r="KBP58" s="1116"/>
      <c r="KBQ58" s="1116"/>
      <c r="KBR58" s="1116"/>
      <c r="KBS58" s="1116"/>
      <c r="KBT58" s="1116"/>
      <c r="KBU58" s="1116"/>
      <c r="KBV58" s="1116"/>
      <c r="KBW58" s="1116"/>
      <c r="KBX58" s="1116"/>
      <c r="KBY58" s="1116"/>
      <c r="KBZ58" s="1116"/>
      <c r="KCA58" s="1116"/>
      <c r="KCB58" s="1116"/>
      <c r="KCC58" s="1116"/>
      <c r="KCD58" s="1116"/>
      <c r="KCE58" s="1116"/>
      <c r="KCF58" s="1116"/>
      <c r="KCG58" s="1116"/>
      <c r="KCH58" s="1116"/>
      <c r="KCI58" s="1116"/>
      <c r="KCJ58" s="1116"/>
      <c r="KCK58" s="1116"/>
      <c r="KCL58" s="1116"/>
      <c r="KCM58" s="1116"/>
      <c r="KCN58" s="1116"/>
      <c r="KCO58" s="1116"/>
      <c r="KCP58" s="1116"/>
      <c r="KCQ58" s="1116"/>
      <c r="KCR58" s="1116"/>
      <c r="KCS58" s="1116"/>
      <c r="KCT58" s="1116"/>
      <c r="KCU58" s="1116"/>
      <c r="KCV58" s="1116"/>
      <c r="KCW58" s="1116"/>
      <c r="KCX58" s="1116"/>
      <c r="KCY58" s="1116"/>
      <c r="KCZ58" s="1116"/>
      <c r="KDA58" s="1116"/>
      <c r="KDB58" s="1116"/>
      <c r="KDC58" s="1116"/>
      <c r="KDD58" s="1116"/>
      <c r="KDE58" s="1116"/>
      <c r="KDF58" s="1116"/>
      <c r="KDG58" s="1116"/>
      <c r="KDH58" s="1116"/>
      <c r="KDI58" s="1116"/>
      <c r="KDJ58" s="1116"/>
      <c r="KDK58" s="1116"/>
      <c r="KDL58" s="1116"/>
      <c r="KDM58" s="1116"/>
      <c r="KDN58" s="1116"/>
      <c r="KDO58" s="1116"/>
      <c r="KDP58" s="1116"/>
      <c r="KDQ58" s="1116"/>
      <c r="KDR58" s="1116"/>
      <c r="KDS58" s="1116"/>
      <c r="KDT58" s="1116"/>
      <c r="KDU58" s="1116"/>
      <c r="KDV58" s="1116"/>
      <c r="KDW58" s="1116"/>
      <c r="KDX58" s="1116"/>
      <c r="KDY58" s="1116"/>
      <c r="KDZ58" s="1116"/>
      <c r="KEA58" s="1116"/>
      <c r="KEB58" s="1116"/>
      <c r="KEC58" s="1116"/>
      <c r="KED58" s="1116"/>
      <c r="KEE58" s="1116"/>
      <c r="KEF58" s="1116"/>
      <c r="KEG58" s="1116"/>
      <c r="KEH58" s="1116"/>
      <c r="KEI58" s="1116"/>
      <c r="KEJ58" s="1116"/>
      <c r="KEK58" s="1116"/>
      <c r="KEL58" s="1116"/>
      <c r="KEM58" s="1116"/>
      <c r="KEN58" s="1116"/>
      <c r="KEO58" s="1116"/>
      <c r="KEP58" s="1116"/>
      <c r="KEQ58" s="1116"/>
      <c r="KER58" s="1116"/>
      <c r="KES58" s="1116"/>
      <c r="KET58" s="1116"/>
      <c r="KEU58" s="1116"/>
      <c r="KEV58" s="1116"/>
      <c r="KEW58" s="1116"/>
      <c r="KEX58" s="1116"/>
      <c r="KEY58" s="1116"/>
      <c r="KEZ58" s="1116"/>
      <c r="KFA58" s="1116"/>
      <c r="KFB58" s="1116"/>
      <c r="KFC58" s="1116"/>
      <c r="KFD58" s="1116"/>
      <c r="KFE58" s="1116"/>
      <c r="KFF58" s="1116"/>
      <c r="KFG58" s="1116"/>
      <c r="KFH58" s="1116"/>
      <c r="KFI58" s="1116"/>
      <c r="KFJ58" s="1116"/>
      <c r="KFK58" s="1116"/>
      <c r="KFL58" s="1116"/>
      <c r="KFM58" s="1116"/>
      <c r="KFN58" s="1116"/>
      <c r="KFO58" s="1116"/>
      <c r="KFP58" s="1116"/>
      <c r="KFQ58" s="1116"/>
      <c r="KFR58" s="1116"/>
      <c r="KFS58" s="1116"/>
      <c r="KFT58" s="1116"/>
      <c r="KFU58" s="1116"/>
      <c r="KFV58" s="1116"/>
      <c r="KFW58" s="1116"/>
      <c r="KFX58" s="1116"/>
      <c r="KFY58" s="1116"/>
      <c r="KFZ58" s="1116"/>
      <c r="KGA58" s="1116"/>
      <c r="KGB58" s="1116"/>
      <c r="KGC58" s="1116"/>
      <c r="KGD58" s="1116"/>
      <c r="KGE58" s="1116"/>
      <c r="KGF58" s="1116"/>
      <c r="KGG58" s="1116"/>
      <c r="KGH58" s="1116"/>
      <c r="KGI58" s="1116"/>
      <c r="KGJ58" s="1116"/>
      <c r="KGK58" s="1116"/>
      <c r="KGL58" s="1116"/>
      <c r="KGM58" s="1116"/>
      <c r="KGN58" s="1116"/>
      <c r="KGO58" s="1116"/>
      <c r="KGP58" s="1116"/>
      <c r="KGQ58" s="1116"/>
      <c r="KGR58" s="1116"/>
      <c r="KGS58" s="1116"/>
      <c r="KGT58" s="1116"/>
      <c r="KGU58" s="1116"/>
      <c r="KGV58" s="1116"/>
      <c r="KGW58" s="1116"/>
      <c r="KGX58" s="1116"/>
      <c r="KGY58" s="1116"/>
      <c r="KGZ58" s="1116"/>
      <c r="KHA58" s="1116"/>
      <c r="KHB58" s="1116"/>
      <c r="KHC58" s="1116"/>
      <c r="KHD58" s="1116"/>
      <c r="KHE58" s="1116"/>
      <c r="KHF58" s="1116"/>
      <c r="KHG58" s="1116"/>
      <c r="KHH58" s="1116"/>
      <c r="KHI58" s="1116"/>
      <c r="KHJ58" s="1116"/>
      <c r="KHK58" s="1116"/>
      <c r="KHL58" s="1116"/>
      <c r="KHM58" s="1116"/>
      <c r="KHN58" s="1116"/>
      <c r="KHO58" s="1116"/>
      <c r="KHP58" s="1116"/>
      <c r="KHQ58" s="1116"/>
      <c r="KHR58" s="1116"/>
      <c r="KHS58" s="1116"/>
      <c r="KHT58" s="1116"/>
      <c r="KHU58" s="1116"/>
      <c r="KHV58" s="1116"/>
      <c r="KHW58" s="1116"/>
      <c r="KHX58" s="1116"/>
      <c r="KHY58" s="1116"/>
      <c r="KHZ58" s="1116"/>
      <c r="KIA58" s="1116"/>
      <c r="KIB58" s="1116"/>
      <c r="KIC58" s="1116"/>
      <c r="KID58" s="1116"/>
      <c r="KIE58" s="1116"/>
      <c r="KIF58" s="1116"/>
      <c r="KIG58" s="1116"/>
      <c r="KIH58" s="1116"/>
      <c r="KII58" s="1116"/>
      <c r="KIJ58" s="1116"/>
      <c r="KIK58" s="1116"/>
      <c r="KIL58" s="1116"/>
      <c r="KIM58" s="1116"/>
      <c r="KIN58" s="1116"/>
      <c r="KIO58" s="1116"/>
      <c r="KIP58" s="1116"/>
      <c r="KIQ58" s="1116"/>
      <c r="KIR58" s="1116"/>
      <c r="KIS58" s="1116"/>
      <c r="KIT58" s="1116"/>
      <c r="KIU58" s="1116"/>
      <c r="KIV58" s="1116"/>
      <c r="KIW58" s="1116"/>
      <c r="KIX58" s="1116"/>
      <c r="KIY58" s="1116"/>
      <c r="KIZ58" s="1116"/>
      <c r="KJA58" s="1116"/>
      <c r="KJB58" s="1116"/>
      <c r="KJC58" s="1116"/>
      <c r="KJD58" s="1116"/>
      <c r="KJE58" s="1116"/>
      <c r="KJF58" s="1116"/>
      <c r="KJG58" s="1116"/>
      <c r="KJH58" s="1116"/>
      <c r="KJI58" s="1116"/>
      <c r="KJJ58" s="1116"/>
      <c r="KJK58" s="1116"/>
      <c r="KJL58" s="1116"/>
      <c r="KJM58" s="1116"/>
      <c r="KJN58" s="1116"/>
      <c r="KJO58" s="1116"/>
      <c r="KJP58" s="1116"/>
      <c r="KJQ58" s="1116"/>
      <c r="KJR58" s="1116"/>
      <c r="KJS58" s="1116"/>
      <c r="KJT58" s="1116"/>
      <c r="KJU58" s="1116"/>
      <c r="KJV58" s="1116"/>
      <c r="KJW58" s="1116"/>
      <c r="KJX58" s="1116"/>
      <c r="KJY58" s="1116"/>
      <c r="KJZ58" s="1116"/>
      <c r="KKA58" s="1116"/>
      <c r="KKB58" s="1116"/>
      <c r="KKC58" s="1116"/>
      <c r="KKD58" s="1116"/>
      <c r="KKE58" s="1116"/>
      <c r="KKF58" s="1116"/>
      <c r="KKG58" s="1116"/>
      <c r="KKH58" s="1116"/>
      <c r="KKI58" s="1116"/>
      <c r="KKJ58" s="1116"/>
      <c r="KKK58" s="1116"/>
      <c r="KKL58" s="1116"/>
      <c r="KKM58" s="1116"/>
      <c r="KKN58" s="1116"/>
      <c r="KKO58" s="1116"/>
      <c r="KKP58" s="1116"/>
      <c r="KKQ58" s="1116"/>
      <c r="KKR58" s="1116"/>
      <c r="KKS58" s="1116"/>
      <c r="KKT58" s="1116"/>
      <c r="KKU58" s="1116"/>
      <c r="KKV58" s="1116"/>
      <c r="KKW58" s="1116"/>
      <c r="KKX58" s="1116"/>
      <c r="KKY58" s="1116"/>
      <c r="KKZ58" s="1116"/>
      <c r="KLA58" s="1116"/>
      <c r="KLB58" s="1116"/>
      <c r="KLC58" s="1116"/>
      <c r="KLD58" s="1116"/>
      <c r="KLE58" s="1116"/>
      <c r="KLF58" s="1116"/>
      <c r="KLG58" s="1116"/>
      <c r="KLH58" s="1116"/>
      <c r="KLI58" s="1116"/>
      <c r="KLJ58" s="1116"/>
      <c r="KLK58" s="1116"/>
      <c r="KLL58" s="1116"/>
      <c r="KLM58" s="1116"/>
      <c r="KLN58" s="1116"/>
      <c r="KLO58" s="1116"/>
      <c r="KLP58" s="1116"/>
      <c r="KLQ58" s="1116"/>
      <c r="KLR58" s="1116"/>
      <c r="KLS58" s="1116"/>
      <c r="KLT58" s="1116"/>
      <c r="KLU58" s="1116"/>
      <c r="KLV58" s="1116"/>
      <c r="KLW58" s="1116"/>
      <c r="KLX58" s="1116"/>
      <c r="KLY58" s="1116"/>
      <c r="KLZ58" s="1116"/>
      <c r="KMA58" s="1116"/>
      <c r="KMB58" s="1116"/>
      <c r="KMC58" s="1116"/>
      <c r="KMD58" s="1116"/>
      <c r="KME58" s="1116"/>
      <c r="KMF58" s="1116"/>
      <c r="KMG58" s="1116"/>
      <c r="KMH58" s="1116"/>
      <c r="KMI58" s="1116"/>
      <c r="KMJ58" s="1116"/>
      <c r="KMK58" s="1116"/>
      <c r="KML58" s="1116"/>
      <c r="KMM58" s="1116"/>
      <c r="KMN58" s="1116"/>
      <c r="KMO58" s="1116"/>
      <c r="KMP58" s="1116"/>
      <c r="KMQ58" s="1116"/>
      <c r="KMR58" s="1116"/>
      <c r="KMS58" s="1116"/>
      <c r="KMT58" s="1116"/>
      <c r="KMU58" s="1116"/>
      <c r="KMV58" s="1116"/>
      <c r="KMW58" s="1116"/>
      <c r="KMX58" s="1116"/>
      <c r="KMY58" s="1116"/>
      <c r="KMZ58" s="1116"/>
      <c r="KNA58" s="1116"/>
      <c r="KNB58" s="1116"/>
      <c r="KNC58" s="1116"/>
      <c r="KND58" s="1116"/>
      <c r="KNE58" s="1116"/>
      <c r="KNF58" s="1116"/>
      <c r="KNG58" s="1116"/>
      <c r="KNH58" s="1116"/>
      <c r="KNI58" s="1116"/>
      <c r="KNJ58" s="1116"/>
      <c r="KNK58" s="1116"/>
      <c r="KNL58" s="1116"/>
      <c r="KNM58" s="1116"/>
      <c r="KNN58" s="1116"/>
      <c r="KNO58" s="1116"/>
      <c r="KNP58" s="1116"/>
      <c r="KNQ58" s="1116"/>
      <c r="KNR58" s="1116"/>
      <c r="KNS58" s="1116"/>
      <c r="KNT58" s="1116"/>
      <c r="KNU58" s="1116"/>
      <c r="KNV58" s="1116"/>
      <c r="KNW58" s="1116"/>
      <c r="KNX58" s="1116"/>
      <c r="KNY58" s="1116"/>
      <c r="KNZ58" s="1116"/>
      <c r="KOA58" s="1116"/>
      <c r="KOB58" s="1116"/>
      <c r="KOC58" s="1116"/>
      <c r="KOD58" s="1116"/>
      <c r="KOE58" s="1116"/>
      <c r="KOF58" s="1116"/>
      <c r="KOG58" s="1116"/>
      <c r="KOH58" s="1116"/>
      <c r="KOI58" s="1116"/>
      <c r="KOJ58" s="1116"/>
      <c r="KOK58" s="1116"/>
      <c r="KOL58" s="1116"/>
      <c r="KOM58" s="1116"/>
      <c r="KON58" s="1116"/>
      <c r="KOO58" s="1116"/>
      <c r="KOP58" s="1116"/>
      <c r="KOQ58" s="1116"/>
      <c r="KOR58" s="1116"/>
      <c r="KOS58" s="1116"/>
      <c r="KOT58" s="1116"/>
      <c r="KOU58" s="1116"/>
      <c r="KOV58" s="1116"/>
      <c r="KOW58" s="1116"/>
      <c r="KOX58" s="1116"/>
      <c r="KOY58" s="1116"/>
      <c r="KOZ58" s="1116"/>
      <c r="KPA58" s="1116"/>
      <c r="KPB58" s="1116"/>
      <c r="KPC58" s="1116"/>
      <c r="KPD58" s="1116"/>
      <c r="KPE58" s="1116"/>
      <c r="KPF58" s="1116"/>
      <c r="KPG58" s="1116"/>
      <c r="KPH58" s="1116"/>
      <c r="KPI58" s="1116"/>
      <c r="KPJ58" s="1116"/>
      <c r="KPK58" s="1116"/>
      <c r="KPL58" s="1116"/>
      <c r="KPM58" s="1116"/>
      <c r="KPN58" s="1116"/>
      <c r="KPO58" s="1116"/>
      <c r="KPP58" s="1116"/>
      <c r="KPQ58" s="1116"/>
      <c r="KPR58" s="1116"/>
      <c r="KPS58" s="1116"/>
      <c r="KPT58" s="1116"/>
      <c r="KPU58" s="1116"/>
      <c r="KPV58" s="1116"/>
      <c r="KPW58" s="1116"/>
      <c r="KPX58" s="1116"/>
      <c r="KPY58" s="1116"/>
      <c r="KPZ58" s="1116"/>
      <c r="KQA58" s="1116"/>
      <c r="KQB58" s="1116"/>
      <c r="KQC58" s="1116"/>
      <c r="KQD58" s="1116"/>
      <c r="KQE58" s="1116"/>
      <c r="KQF58" s="1116"/>
      <c r="KQG58" s="1116"/>
      <c r="KQH58" s="1116"/>
      <c r="KQI58" s="1116"/>
      <c r="KQJ58" s="1116"/>
      <c r="KQK58" s="1116"/>
      <c r="KQL58" s="1116"/>
      <c r="KQM58" s="1116"/>
      <c r="KQN58" s="1116"/>
      <c r="KQO58" s="1116"/>
      <c r="KQP58" s="1116"/>
      <c r="KQQ58" s="1116"/>
      <c r="KQR58" s="1116"/>
      <c r="KQS58" s="1116"/>
      <c r="KQT58" s="1116"/>
      <c r="KQU58" s="1116"/>
      <c r="KQV58" s="1116"/>
      <c r="KQW58" s="1116"/>
      <c r="KQX58" s="1116"/>
      <c r="KQY58" s="1116"/>
      <c r="KQZ58" s="1116"/>
      <c r="KRA58" s="1116"/>
      <c r="KRB58" s="1116"/>
      <c r="KRC58" s="1116"/>
      <c r="KRD58" s="1116"/>
      <c r="KRE58" s="1116"/>
      <c r="KRF58" s="1116"/>
      <c r="KRG58" s="1116"/>
      <c r="KRH58" s="1116"/>
      <c r="KRI58" s="1116"/>
      <c r="KRJ58" s="1116"/>
      <c r="KRK58" s="1116"/>
      <c r="KRL58" s="1116"/>
      <c r="KRM58" s="1116"/>
      <c r="KRN58" s="1116"/>
      <c r="KRO58" s="1116"/>
      <c r="KRP58" s="1116"/>
      <c r="KRQ58" s="1116"/>
      <c r="KRR58" s="1116"/>
      <c r="KRS58" s="1116"/>
      <c r="KRT58" s="1116"/>
      <c r="KRU58" s="1116"/>
      <c r="KRV58" s="1116"/>
      <c r="KRW58" s="1116"/>
      <c r="KRX58" s="1116"/>
      <c r="KRY58" s="1116"/>
      <c r="KRZ58" s="1116"/>
      <c r="KSA58" s="1116"/>
      <c r="KSB58" s="1116"/>
      <c r="KSC58" s="1116"/>
      <c r="KSD58" s="1116"/>
      <c r="KSE58" s="1116"/>
      <c r="KSF58" s="1116"/>
      <c r="KSG58" s="1116"/>
      <c r="KSH58" s="1116"/>
      <c r="KSI58" s="1116"/>
      <c r="KSJ58" s="1116"/>
      <c r="KSK58" s="1116"/>
      <c r="KSL58" s="1116"/>
      <c r="KSM58" s="1116"/>
      <c r="KSN58" s="1116"/>
      <c r="KSO58" s="1116"/>
      <c r="KSP58" s="1116"/>
      <c r="KSQ58" s="1116"/>
      <c r="KSR58" s="1116"/>
      <c r="KSS58" s="1116"/>
      <c r="KST58" s="1116"/>
      <c r="KSU58" s="1116"/>
      <c r="KSV58" s="1116"/>
      <c r="KSW58" s="1116"/>
      <c r="KSX58" s="1116"/>
      <c r="KSY58" s="1116"/>
      <c r="KSZ58" s="1116"/>
      <c r="KTA58" s="1116"/>
      <c r="KTB58" s="1116"/>
      <c r="KTC58" s="1116"/>
      <c r="KTD58" s="1116"/>
      <c r="KTE58" s="1116"/>
      <c r="KTF58" s="1116"/>
      <c r="KTG58" s="1116"/>
      <c r="KTH58" s="1116"/>
      <c r="KTI58" s="1116"/>
      <c r="KTJ58" s="1116"/>
      <c r="KTK58" s="1116"/>
      <c r="KTL58" s="1116"/>
      <c r="KTM58" s="1116"/>
      <c r="KTN58" s="1116"/>
      <c r="KTO58" s="1116"/>
      <c r="KTP58" s="1116"/>
      <c r="KTQ58" s="1116"/>
      <c r="KTR58" s="1116"/>
      <c r="KTS58" s="1116"/>
      <c r="KTT58" s="1116"/>
      <c r="KTU58" s="1116"/>
      <c r="KTV58" s="1116"/>
      <c r="KTW58" s="1116"/>
      <c r="KTX58" s="1116"/>
      <c r="KTY58" s="1116"/>
      <c r="KTZ58" s="1116"/>
      <c r="KUA58" s="1116"/>
      <c r="KUB58" s="1116"/>
      <c r="KUC58" s="1116"/>
      <c r="KUD58" s="1116"/>
      <c r="KUE58" s="1116"/>
      <c r="KUF58" s="1116"/>
      <c r="KUG58" s="1116"/>
      <c r="KUH58" s="1116"/>
      <c r="KUI58" s="1116"/>
      <c r="KUJ58" s="1116"/>
      <c r="KUK58" s="1116"/>
      <c r="KUL58" s="1116"/>
      <c r="KUM58" s="1116"/>
      <c r="KUN58" s="1116"/>
      <c r="KUO58" s="1116"/>
      <c r="KUP58" s="1116"/>
      <c r="KUQ58" s="1116"/>
      <c r="KUR58" s="1116"/>
      <c r="KUS58" s="1116"/>
      <c r="KUT58" s="1116"/>
      <c r="KUU58" s="1116"/>
      <c r="KUV58" s="1116"/>
      <c r="KUW58" s="1116"/>
      <c r="KUX58" s="1116"/>
      <c r="KUY58" s="1116"/>
      <c r="KUZ58" s="1116"/>
      <c r="KVA58" s="1116"/>
      <c r="KVB58" s="1116"/>
      <c r="KVC58" s="1116"/>
      <c r="KVD58" s="1116"/>
      <c r="KVE58" s="1116"/>
      <c r="KVF58" s="1116"/>
      <c r="KVG58" s="1116"/>
      <c r="KVH58" s="1116"/>
      <c r="KVI58" s="1116"/>
      <c r="KVJ58" s="1116"/>
      <c r="KVK58" s="1116"/>
      <c r="KVL58" s="1116"/>
      <c r="KVM58" s="1116"/>
      <c r="KVN58" s="1116"/>
      <c r="KVO58" s="1116"/>
      <c r="KVP58" s="1116"/>
      <c r="KVQ58" s="1116"/>
      <c r="KVR58" s="1116"/>
      <c r="KVS58" s="1116"/>
      <c r="KVT58" s="1116"/>
      <c r="KVU58" s="1116"/>
      <c r="KVV58" s="1116"/>
      <c r="KVW58" s="1116"/>
      <c r="KVX58" s="1116"/>
      <c r="KVY58" s="1116"/>
      <c r="KVZ58" s="1116"/>
      <c r="KWA58" s="1116"/>
      <c r="KWB58" s="1116"/>
      <c r="KWC58" s="1116"/>
      <c r="KWD58" s="1116"/>
      <c r="KWE58" s="1116"/>
      <c r="KWF58" s="1116"/>
      <c r="KWG58" s="1116"/>
      <c r="KWH58" s="1116"/>
      <c r="KWI58" s="1116"/>
      <c r="KWJ58" s="1116"/>
      <c r="KWK58" s="1116"/>
      <c r="KWL58" s="1116"/>
      <c r="KWM58" s="1116"/>
      <c r="KWN58" s="1116"/>
      <c r="KWO58" s="1116"/>
      <c r="KWP58" s="1116"/>
      <c r="KWQ58" s="1116"/>
      <c r="KWR58" s="1116"/>
      <c r="KWS58" s="1116"/>
      <c r="KWT58" s="1116"/>
      <c r="KWU58" s="1116"/>
      <c r="KWV58" s="1116"/>
      <c r="KWW58" s="1116"/>
      <c r="KWX58" s="1116"/>
      <c r="KWY58" s="1116"/>
      <c r="KWZ58" s="1116"/>
      <c r="KXA58" s="1116"/>
      <c r="KXB58" s="1116"/>
      <c r="KXC58" s="1116"/>
      <c r="KXD58" s="1116"/>
      <c r="KXE58" s="1116"/>
      <c r="KXF58" s="1116"/>
      <c r="KXG58" s="1116"/>
      <c r="KXH58" s="1116"/>
      <c r="KXI58" s="1116"/>
      <c r="KXJ58" s="1116"/>
      <c r="KXK58" s="1116"/>
      <c r="KXL58" s="1116"/>
      <c r="KXM58" s="1116"/>
      <c r="KXN58" s="1116"/>
      <c r="KXO58" s="1116"/>
      <c r="KXP58" s="1116"/>
      <c r="KXQ58" s="1116"/>
      <c r="KXR58" s="1116"/>
      <c r="KXS58" s="1116"/>
      <c r="KXT58" s="1116"/>
      <c r="KXU58" s="1116"/>
      <c r="KXV58" s="1116"/>
      <c r="KXW58" s="1116"/>
      <c r="KXX58" s="1116"/>
      <c r="KXY58" s="1116"/>
      <c r="KXZ58" s="1116"/>
      <c r="KYA58" s="1116"/>
      <c r="KYB58" s="1116"/>
      <c r="KYC58" s="1116"/>
      <c r="KYD58" s="1116"/>
      <c r="KYE58" s="1116"/>
      <c r="KYF58" s="1116"/>
      <c r="KYG58" s="1116"/>
      <c r="KYH58" s="1116"/>
      <c r="KYI58" s="1116"/>
      <c r="KYJ58" s="1116"/>
      <c r="KYK58" s="1116"/>
      <c r="KYL58" s="1116"/>
      <c r="KYM58" s="1116"/>
      <c r="KYN58" s="1116"/>
      <c r="KYO58" s="1116"/>
      <c r="KYP58" s="1116"/>
      <c r="KYQ58" s="1116"/>
      <c r="KYR58" s="1116"/>
      <c r="KYS58" s="1116"/>
      <c r="KYT58" s="1116"/>
      <c r="KYU58" s="1116"/>
      <c r="KYV58" s="1116"/>
      <c r="KYW58" s="1116"/>
      <c r="KYX58" s="1116"/>
      <c r="KYY58" s="1116"/>
      <c r="KYZ58" s="1116"/>
      <c r="KZA58" s="1116"/>
      <c r="KZB58" s="1116"/>
      <c r="KZC58" s="1116"/>
      <c r="KZD58" s="1116"/>
      <c r="KZE58" s="1116"/>
      <c r="KZF58" s="1116"/>
      <c r="KZG58" s="1116"/>
      <c r="KZH58" s="1116"/>
      <c r="KZI58" s="1116"/>
      <c r="KZJ58" s="1116"/>
      <c r="KZK58" s="1116"/>
      <c r="KZL58" s="1116"/>
      <c r="KZM58" s="1116"/>
      <c r="KZN58" s="1116"/>
      <c r="KZO58" s="1116"/>
      <c r="KZP58" s="1116"/>
      <c r="KZQ58" s="1116"/>
      <c r="KZR58" s="1116"/>
      <c r="KZS58" s="1116"/>
      <c r="KZT58" s="1116"/>
      <c r="KZU58" s="1116"/>
      <c r="KZV58" s="1116"/>
      <c r="KZW58" s="1116"/>
      <c r="KZX58" s="1116"/>
      <c r="KZY58" s="1116"/>
      <c r="KZZ58" s="1116"/>
      <c r="LAA58" s="1116"/>
      <c r="LAB58" s="1116"/>
      <c r="LAC58" s="1116"/>
      <c r="LAD58" s="1116"/>
      <c r="LAE58" s="1116"/>
      <c r="LAF58" s="1116"/>
      <c r="LAG58" s="1116"/>
      <c r="LAH58" s="1116"/>
      <c r="LAI58" s="1116"/>
      <c r="LAJ58" s="1116"/>
      <c r="LAK58" s="1116"/>
      <c r="LAL58" s="1116"/>
      <c r="LAM58" s="1116"/>
      <c r="LAN58" s="1116"/>
      <c r="LAO58" s="1116"/>
      <c r="LAP58" s="1116"/>
      <c r="LAQ58" s="1116"/>
      <c r="LAR58" s="1116"/>
      <c r="LAS58" s="1116"/>
      <c r="LAT58" s="1116"/>
      <c r="LAU58" s="1116"/>
      <c r="LAV58" s="1116"/>
      <c r="LAW58" s="1116"/>
      <c r="LAX58" s="1116"/>
      <c r="LAY58" s="1116"/>
      <c r="LAZ58" s="1116"/>
      <c r="LBA58" s="1116"/>
      <c r="LBB58" s="1116"/>
      <c r="LBC58" s="1116"/>
      <c r="LBD58" s="1116"/>
      <c r="LBE58" s="1116"/>
      <c r="LBF58" s="1116"/>
      <c r="LBG58" s="1116"/>
      <c r="LBH58" s="1116"/>
      <c r="LBI58" s="1116"/>
      <c r="LBJ58" s="1116"/>
      <c r="LBK58" s="1116"/>
      <c r="LBL58" s="1116"/>
      <c r="LBM58" s="1116"/>
      <c r="LBN58" s="1116"/>
      <c r="LBO58" s="1116"/>
      <c r="LBP58" s="1116"/>
      <c r="LBQ58" s="1116"/>
      <c r="LBR58" s="1116"/>
      <c r="LBS58" s="1116"/>
      <c r="LBT58" s="1116"/>
      <c r="LBU58" s="1116"/>
      <c r="LBV58" s="1116"/>
      <c r="LBW58" s="1116"/>
      <c r="LBX58" s="1116"/>
      <c r="LBY58" s="1116"/>
      <c r="LBZ58" s="1116"/>
      <c r="LCA58" s="1116"/>
      <c r="LCB58" s="1116"/>
      <c r="LCC58" s="1116"/>
      <c r="LCD58" s="1116"/>
      <c r="LCE58" s="1116"/>
      <c r="LCF58" s="1116"/>
      <c r="LCG58" s="1116"/>
      <c r="LCH58" s="1116"/>
      <c r="LCI58" s="1116"/>
      <c r="LCJ58" s="1116"/>
      <c r="LCK58" s="1116"/>
      <c r="LCL58" s="1116"/>
      <c r="LCM58" s="1116"/>
      <c r="LCN58" s="1116"/>
      <c r="LCO58" s="1116"/>
      <c r="LCP58" s="1116"/>
      <c r="LCQ58" s="1116"/>
      <c r="LCR58" s="1116"/>
      <c r="LCS58" s="1116"/>
      <c r="LCT58" s="1116"/>
      <c r="LCU58" s="1116"/>
      <c r="LCV58" s="1116"/>
      <c r="LCW58" s="1116"/>
      <c r="LCX58" s="1116"/>
      <c r="LCY58" s="1116"/>
      <c r="LCZ58" s="1116"/>
      <c r="LDA58" s="1116"/>
      <c r="LDB58" s="1116"/>
      <c r="LDC58" s="1116"/>
      <c r="LDD58" s="1116"/>
      <c r="LDE58" s="1116"/>
      <c r="LDF58" s="1116"/>
      <c r="LDG58" s="1116"/>
      <c r="LDH58" s="1116"/>
      <c r="LDI58" s="1116"/>
      <c r="LDJ58" s="1116"/>
      <c r="LDK58" s="1116"/>
      <c r="LDL58" s="1116"/>
      <c r="LDM58" s="1116"/>
      <c r="LDN58" s="1116"/>
      <c r="LDO58" s="1116"/>
      <c r="LDP58" s="1116"/>
      <c r="LDQ58" s="1116"/>
      <c r="LDR58" s="1116"/>
      <c r="LDS58" s="1116"/>
      <c r="LDT58" s="1116"/>
      <c r="LDU58" s="1116"/>
      <c r="LDV58" s="1116"/>
      <c r="LDW58" s="1116"/>
      <c r="LDX58" s="1116"/>
      <c r="LDY58" s="1116"/>
      <c r="LDZ58" s="1116"/>
      <c r="LEA58" s="1116"/>
      <c r="LEB58" s="1116"/>
      <c r="LEC58" s="1116"/>
      <c r="LED58" s="1116"/>
      <c r="LEE58" s="1116"/>
      <c r="LEF58" s="1116"/>
      <c r="LEG58" s="1116"/>
      <c r="LEH58" s="1116"/>
      <c r="LEI58" s="1116"/>
      <c r="LEJ58" s="1116"/>
      <c r="LEK58" s="1116"/>
      <c r="LEL58" s="1116"/>
      <c r="LEM58" s="1116"/>
      <c r="LEN58" s="1116"/>
      <c r="LEO58" s="1116"/>
      <c r="LEP58" s="1116"/>
      <c r="LEQ58" s="1116"/>
      <c r="LER58" s="1116"/>
      <c r="LES58" s="1116"/>
      <c r="LET58" s="1116"/>
      <c r="LEU58" s="1116"/>
      <c r="LEV58" s="1116"/>
      <c r="LEW58" s="1116"/>
      <c r="LEX58" s="1116"/>
      <c r="LEY58" s="1116"/>
      <c r="LEZ58" s="1116"/>
      <c r="LFA58" s="1116"/>
      <c r="LFB58" s="1116"/>
      <c r="LFC58" s="1116"/>
      <c r="LFD58" s="1116"/>
      <c r="LFE58" s="1116"/>
      <c r="LFF58" s="1116"/>
      <c r="LFG58" s="1116"/>
      <c r="LFH58" s="1116"/>
      <c r="LFI58" s="1116"/>
      <c r="LFJ58" s="1116"/>
      <c r="LFK58" s="1116"/>
      <c r="LFL58" s="1116"/>
      <c r="LFM58" s="1116"/>
      <c r="LFN58" s="1116"/>
      <c r="LFO58" s="1116"/>
      <c r="LFP58" s="1116"/>
      <c r="LFQ58" s="1116"/>
      <c r="LFR58" s="1116"/>
      <c r="LFS58" s="1116"/>
      <c r="LFT58" s="1116"/>
      <c r="LFU58" s="1116"/>
      <c r="LFV58" s="1116"/>
      <c r="LFW58" s="1116"/>
      <c r="LFX58" s="1116"/>
      <c r="LFY58" s="1116"/>
      <c r="LFZ58" s="1116"/>
      <c r="LGA58" s="1116"/>
      <c r="LGB58" s="1116"/>
      <c r="LGC58" s="1116"/>
      <c r="LGD58" s="1116"/>
      <c r="LGE58" s="1116"/>
      <c r="LGF58" s="1116"/>
      <c r="LGG58" s="1116"/>
      <c r="LGH58" s="1116"/>
      <c r="LGI58" s="1116"/>
      <c r="LGJ58" s="1116"/>
      <c r="LGK58" s="1116"/>
      <c r="LGL58" s="1116"/>
      <c r="LGM58" s="1116"/>
      <c r="LGN58" s="1116"/>
      <c r="LGO58" s="1116"/>
      <c r="LGP58" s="1116"/>
      <c r="LGQ58" s="1116"/>
      <c r="LGR58" s="1116"/>
      <c r="LGS58" s="1116"/>
      <c r="LGT58" s="1116"/>
      <c r="LGU58" s="1116"/>
      <c r="LGV58" s="1116"/>
      <c r="LGW58" s="1116"/>
      <c r="LGX58" s="1116"/>
      <c r="LGY58" s="1116"/>
      <c r="LGZ58" s="1116"/>
      <c r="LHA58" s="1116"/>
      <c r="LHB58" s="1116"/>
      <c r="LHC58" s="1116"/>
      <c r="LHD58" s="1116"/>
      <c r="LHE58" s="1116"/>
      <c r="LHF58" s="1116"/>
      <c r="LHG58" s="1116"/>
      <c r="LHH58" s="1116"/>
      <c r="LHI58" s="1116"/>
      <c r="LHJ58" s="1116"/>
      <c r="LHK58" s="1116"/>
      <c r="LHL58" s="1116"/>
      <c r="LHM58" s="1116"/>
      <c r="LHN58" s="1116"/>
      <c r="LHO58" s="1116"/>
      <c r="LHP58" s="1116"/>
      <c r="LHQ58" s="1116"/>
      <c r="LHR58" s="1116"/>
      <c r="LHS58" s="1116"/>
      <c r="LHT58" s="1116"/>
      <c r="LHU58" s="1116"/>
      <c r="LHV58" s="1116"/>
      <c r="LHW58" s="1116"/>
      <c r="LHX58" s="1116"/>
      <c r="LHY58" s="1116"/>
      <c r="LHZ58" s="1116"/>
      <c r="LIA58" s="1116"/>
      <c r="LIB58" s="1116"/>
      <c r="LIC58" s="1116"/>
      <c r="LID58" s="1116"/>
      <c r="LIE58" s="1116"/>
      <c r="LIF58" s="1116"/>
      <c r="LIG58" s="1116"/>
      <c r="LIH58" s="1116"/>
      <c r="LII58" s="1116"/>
      <c r="LIJ58" s="1116"/>
      <c r="LIK58" s="1116"/>
      <c r="LIL58" s="1116"/>
      <c r="LIM58" s="1116"/>
      <c r="LIN58" s="1116"/>
      <c r="LIO58" s="1116"/>
      <c r="LIP58" s="1116"/>
      <c r="LIQ58" s="1116"/>
      <c r="LIR58" s="1116"/>
      <c r="LIS58" s="1116"/>
      <c r="LIT58" s="1116"/>
      <c r="LIU58" s="1116"/>
      <c r="LIV58" s="1116"/>
      <c r="LIW58" s="1116"/>
      <c r="LIX58" s="1116"/>
      <c r="LIY58" s="1116"/>
      <c r="LIZ58" s="1116"/>
      <c r="LJA58" s="1116"/>
      <c r="LJB58" s="1116"/>
      <c r="LJC58" s="1116"/>
      <c r="LJD58" s="1116"/>
      <c r="LJE58" s="1116"/>
      <c r="LJF58" s="1116"/>
      <c r="LJG58" s="1116"/>
      <c r="LJH58" s="1116"/>
      <c r="LJI58" s="1116"/>
      <c r="LJJ58" s="1116"/>
      <c r="LJK58" s="1116"/>
      <c r="LJL58" s="1116"/>
      <c r="LJM58" s="1116"/>
      <c r="LJN58" s="1116"/>
      <c r="LJO58" s="1116"/>
      <c r="LJP58" s="1116"/>
      <c r="LJQ58" s="1116"/>
      <c r="LJR58" s="1116"/>
      <c r="LJS58" s="1116"/>
      <c r="LJT58" s="1116"/>
      <c r="LJU58" s="1116"/>
      <c r="LJV58" s="1116"/>
      <c r="LJW58" s="1116"/>
      <c r="LJX58" s="1116"/>
      <c r="LJY58" s="1116"/>
      <c r="LJZ58" s="1116"/>
      <c r="LKA58" s="1116"/>
      <c r="LKB58" s="1116"/>
      <c r="LKC58" s="1116"/>
      <c r="LKD58" s="1116"/>
      <c r="LKE58" s="1116"/>
      <c r="LKF58" s="1116"/>
      <c r="LKG58" s="1116"/>
      <c r="LKH58" s="1116"/>
      <c r="LKI58" s="1116"/>
      <c r="LKJ58" s="1116"/>
      <c r="LKK58" s="1116"/>
      <c r="LKL58" s="1116"/>
      <c r="LKM58" s="1116"/>
      <c r="LKN58" s="1116"/>
      <c r="LKO58" s="1116"/>
      <c r="LKP58" s="1116"/>
      <c r="LKQ58" s="1116"/>
      <c r="LKR58" s="1116"/>
      <c r="LKS58" s="1116"/>
      <c r="LKT58" s="1116"/>
      <c r="LKU58" s="1116"/>
      <c r="LKV58" s="1116"/>
      <c r="LKW58" s="1116"/>
      <c r="LKX58" s="1116"/>
      <c r="LKY58" s="1116"/>
      <c r="LKZ58" s="1116"/>
      <c r="LLA58" s="1116"/>
      <c r="LLB58" s="1116"/>
      <c r="LLC58" s="1116"/>
      <c r="LLD58" s="1116"/>
      <c r="LLE58" s="1116"/>
      <c r="LLF58" s="1116"/>
      <c r="LLG58" s="1116"/>
      <c r="LLH58" s="1116"/>
      <c r="LLI58" s="1116"/>
      <c r="LLJ58" s="1116"/>
      <c r="LLK58" s="1116"/>
      <c r="LLL58" s="1116"/>
      <c r="LLM58" s="1116"/>
      <c r="LLN58" s="1116"/>
      <c r="LLO58" s="1116"/>
      <c r="LLP58" s="1116"/>
      <c r="LLQ58" s="1116"/>
      <c r="LLR58" s="1116"/>
      <c r="LLS58" s="1116"/>
      <c r="LLT58" s="1116"/>
      <c r="LLU58" s="1116"/>
      <c r="LLV58" s="1116"/>
      <c r="LLW58" s="1116"/>
      <c r="LLX58" s="1116"/>
      <c r="LLY58" s="1116"/>
      <c r="LLZ58" s="1116"/>
      <c r="LMA58" s="1116"/>
      <c r="LMB58" s="1116"/>
      <c r="LMC58" s="1116"/>
      <c r="LMD58" s="1116"/>
      <c r="LME58" s="1116"/>
      <c r="LMF58" s="1116"/>
      <c r="LMG58" s="1116"/>
      <c r="LMH58" s="1116"/>
      <c r="LMI58" s="1116"/>
      <c r="LMJ58" s="1116"/>
      <c r="LMK58" s="1116"/>
      <c r="LML58" s="1116"/>
      <c r="LMM58" s="1116"/>
      <c r="LMN58" s="1116"/>
      <c r="LMO58" s="1116"/>
      <c r="LMP58" s="1116"/>
      <c r="LMQ58" s="1116"/>
      <c r="LMR58" s="1116"/>
      <c r="LMS58" s="1116"/>
      <c r="LMT58" s="1116"/>
      <c r="LMU58" s="1116"/>
      <c r="LMV58" s="1116"/>
      <c r="LMW58" s="1116"/>
      <c r="LMX58" s="1116"/>
      <c r="LMY58" s="1116"/>
      <c r="LMZ58" s="1116"/>
      <c r="LNA58" s="1116"/>
      <c r="LNB58" s="1116"/>
      <c r="LNC58" s="1116"/>
      <c r="LND58" s="1116"/>
      <c r="LNE58" s="1116"/>
      <c r="LNF58" s="1116"/>
      <c r="LNG58" s="1116"/>
      <c r="LNH58" s="1116"/>
      <c r="LNI58" s="1116"/>
      <c r="LNJ58" s="1116"/>
      <c r="LNK58" s="1116"/>
      <c r="LNL58" s="1116"/>
      <c r="LNM58" s="1116"/>
      <c r="LNN58" s="1116"/>
      <c r="LNO58" s="1116"/>
      <c r="LNP58" s="1116"/>
      <c r="LNQ58" s="1116"/>
      <c r="LNR58" s="1116"/>
      <c r="LNS58" s="1116"/>
      <c r="LNT58" s="1116"/>
      <c r="LNU58" s="1116"/>
      <c r="LNV58" s="1116"/>
      <c r="LNW58" s="1116"/>
      <c r="LNX58" s="1116"/>
      <c r="LNY58" s="1116"/>
      <c r="LNZ58" s="1116"/>
      <c r="LOA58" s="1116"/>
      <c r="LOB58" s="1116"/>
      <c r="LOC58" s="1116"/>
      <c r="LOD58" s="1116"/>
      <c r="LOE58" s="1116"/>
      <c r="LOF58" s="1116"/>
      <c r="LOG58" s="1116"/>
      <c r="LOH58" s="1116"/>
      <c r="LOI58" s="1116"/>
      <c r="LOJ58" s="1116"/>
      <c r="LOK58" s="1116"/>
      <c r="LOL58" s="1116"/>
      <c r="LOM58" s="1116"/>
      <c r="LON58" s="1116"/>
      <c r="LOO58" s="1116"/>
      <c r="LOP58" s="1116"/>
      <c r="LOQ58" s="1116"/>
      <c r="LOR58" s="1116"/>
      <c r="LOS58" s="1116"/>
      <c r="LOT58" s="1116"/>
      <c r="LOU58" s="1116"/>
      <c r="LOV58" s="1116"/>
      <c r="LOW58" s="1116"/>
      <c r="LOX58" s="1116"/>
      <c r="LOY58" s="1116"/>
      <c r="LOZ58" s="1116"/>
      <c r="LPA58" s="1116"/>
      <c r="LPB58" s="1116"/>
      <c r="LPC58" s="1116"/>
      <c r="LPD58" s="1116"/>
      <c r="LPE58" s="1116"/>
      <c r="LPF58" s="1116"/>
      <c r="LPG58" s="1116"/>
      <c r="LPH58" s="1116"/>
      <c r="LPI58" s="1116"/>
      <c r="LPJ58" s="1116"/>
      <c r="LPK58" s="1116"/>
      <c r="LPL58" s="1116"/>
      <c r="LPM58" s="1116"/>
      <c r="LPN58" s="1116"/>
      <c r="LPO58" s="1116"/>
      <c r="LPP58" s="1116"/>
      <c r="LPQ58" s="1116"/>
      <c r="LPR58" s="1116"/>
      <c r="LPS58" s="1116"/>
      <c r="LPT58" s="1116"/>
      <c r="LPU58" s="1116"/>
      <c r="LPV58" s="1116"/>
      <c r="LPW58" s="1116"/>
      <c r="LPX58" s="1116"/>
      <c r="LPY58" s="1116"/>
      <c r="LPZ58" s="1116"/>
      <c r="LQA58" s="1116"/>
      <c r="LQB58" s="1116"/>
      <c r="LQC58" s="1116"/>
      <c r="LQD58" s="1116"/>
      <c r="LQE58" s="1116"/>
      <c r="LQF58" s="1116"/>
      <c r="LQG58" s="1116"/>
      <c r="LQH58" s="1116"/>
      <c r="LQI58" s="1116"/>
      <c r="LQJ58" s="1116"/>
      <c r="LQK58" s="1116"/>
      <c r="LQL58" s="1116"/>
      <c r="LQM58" s="1116"/>
      <c r="LQN58" s="1116"/>
      <c r="LQO58" s="1116"/>
      <c r="LQP58" s="1116"/>
      <c r="LQQ58" s="1116"/>
      <c r="LQR58" s="1116"/>
      <c r="LQS58" s="1116"/>
      <c r="LQT58" s="1116"/>
      <c r="LQU58" s="1116"/>
      <c r="LQV58" s="1116"/>
      <c r="LQW58" s="1116"/>
      <c r="LQX58" s="1116"/>
      <c r="LQY58" s="1116"/>
      <c r="LQZ58" s="1116"/>
      <c r="LRA58" s="1116"/>
      <c r="LRB58" s="1116"/>
      <c r="LRC58" s="1116"/>
      <c r="LRD58" s="1116"/>
      <c r="LRE58" s="1116"/>
      <c r="LRF58" s="1116"/>
      <c r="LRG58" s="1116"/>
      <c r="LRH58" s="1116"/>
      <c r="LRI58" s="1116"/>
      <c r="LRJ58" s="1116"/>
      <c r="LRK58" s="1116"/>
      <c r="LRL58" s="1116"/>
      <c r="LRM58" s="1116"/>
      <c r="LRN58" s="1116"/>
      <c r="LRO58" s="1116"/>
      <c r="LRP58" s="1116"/>
      <c r="LRQ58" s="1116"/>
      <c r="LRR58" s="1116"/>
      <c r="LRS58" s="1116"/>
      <c r="LRT58" s="1116"/>
      <c r="LRU58" s="1116"/>
      <c r="LRV58" s="1116"/>
      <c r="LRW58" s="1116"/>
      <c r="LRX58" s="1116"/>
      <c r="LRY58" s="1116"/>
      <c r="LRZ58" s="1116"/>
      <c r="LSA58" s="1116"/>
      <c r="LSB58" s="1116"/>
      <c r="LSC58" s="1116"/>
      <c r="LSD58" s="1116"/>
      <c r="LSE58" s="1116"/>
      <c r="LSF58" s="1116"/>
      <c r="LSG58" s="1116"/>
      <c r="LSH58" s="1116"/>
      <c r="LSI58" s="1116"/>
      <c r="LSJ58" s="1116"/>
      <c r="LSK58" s="1116"/>
      <c r="LSL58" s="1116"/>
      <c r="LSM58" s="1116"/>
      <c r="LSN58" s="1116"/>
      <c r="LSO58" s="1116"/>
      <c r="LSP58" s="1116"/>
      <c r="LSQ58" s="1116"/>
      <c r="LSR58" s="1116"/>
      <c r="LSS58" s="1116"/>
      <c r="LST58" s="1116"/>
      <c r="LSU58" s="1116"/>
      <c r="LSV58" s="1116"/>
      <c r="LSW58" s="1116"/>
      <c r="LSX58" s="1116"/>
      <c r="LSY58" s="1116"/>
      <c r="LSZ58" s="1116"/>
      <c r="LTA58" s="1116"/>
      <c r="LTB58" s="1116"/>
      <c r="LTC58" s="1116"/>
      <c r="LTD58" s="1116"/>
      <c r="LTE58" s="1116"/>
      <c r="LTF58" s="1116"/>
      <c r="LTG58" s="1116"/>
      <c r="LTH58" s="1116"/>
      <c r="LTI58" s="1116"/>
      <c r="LTJ58" s="1116"/>
      <c r="LTK58" s="1116"/>
      <c r="LTL58" s="1116"/>
      <c r="LTM58" s="1116"/>
      <c r="LTN58" s="1116"/>
      <c r="LTO58" s="1116"/>
      <c r="LTP58" s="1116"/>
      <c r="LTQ58" s="1116"/>
      <c r="LTR58" s="1116"/>
      <c r="LTS58" s="1116"/>
      <c r="LTT58" s="1116"/>
      <c r="LTU58" s="1116"/>
      <c r="LTV58" s="1116"/>
      <c r="LTW58" s="1116"/>
      <c r="LTX58" s="1116"/>
      <c r="LTY58" s="1116"/>
      <c r="LTZ58" s="1116"/>
      <c r="LUA58" s="1116"/>
      <c r="LUB58" s="1116"/>
      <c r="LUC58" s="1116"/>
      <c r="LUD58" s="1116"/>
      <c r="LUE58" s="1116"/>
      <c r="LUF58" s="1116"/>
      <c r="LUG58" s="1116"/>
      <c r="LUH58" s="1116"/>
      <c r="LUI58" s="1116"/>
      <c r="LUJ58" s="1116"/>
      <c r="LUK58" s="1116"/>
      <c r="LUL58" s="1116"/>
      <c r="LUM58" s="1116"/>
      <c r="LUN58" s="1116"/>
      <c r="LUO58" s="1116"/>
      <c r="LUP58" s="1116"/>
      <c r="LUQ58" s="1116"/>
      <c r="LUR58" s="1116"/>
      <c r="LUS58" s="1116"/>
      <c r="LUT58" s="1116"/>
      <c r="LUU58" s="1116"/>
      <c r="LUV58" s="1116"/>
      <c r="LUW58" s="1116"/>
      <c r="LUX58" s="1116"/>
      <c r="LUY58" s="1116"/>
      <c r="LUZ58" s="1116"/>
      <c r="LVA58" s="1116"/>
      <c r="LVB58" s="1116"/>
      <c r="LVC58" s="1116"/>
      <c r="LVD58" s="1116"/>
      <c r="LVE58" s="1116"/>
      <c r="LVF58" s="1116"/>
      <c r="LVG58" s="1116"/>
      <c r="LVH58" s="1116"/>
      <c r="LVI58" s="1116"/>
      <c r="LVJ58" s="1116"/>
      <c r="LVK58" s="1116"/>
      <c r="LVL58" s="1116"/>
      <c r="LVM58" s="1116"/>
      <c r="LVN58" s="1116"/>
      <c r="LVO58" s="1116"/>
      <c r="LVP58" s="1116"/>
      <c r="LVQ58" s="1116"/>
      <c r="LVR58" s="1116"/>
      <c r="LVS58" s="1116"/>
      <c r="LVT58" s="1116"/>
      <c r="LVU58" s="1116"/>
      <c r="LVV58" s="1116"/>
      <c r="LVW58" s="1116"/>
      <c r="LVX58" s="1116"/>
      <c r="LVY58" s="1116"/>
      <c r="LVZ58" s="1116"/>
      <c r="LWA58" s="1116"/>
      <c r="LWB58" s="1116"/>
      <c r="LWC58" s="1116"/>
      <c r="LWD58" s="1116"/>
      <c r="LWE58" s="1116"/>
      <c r="LWF58" s="1116"/>
      <c r="LWG58" s="1116"/>
      <c r="LWH58" s="1116"/>
      <c r="LWI58" s="1116"/>
      <c r="LWJ58" s="1116"/>
      <c r="LWK58" s="1116"/>
      <c r="LWL58" s="1116"/>
      <c r="LWM58" s="1116"/>
      <c r="LWN58" s="1116"/>
      <c r="LWO58" s="1116"/>
      <c r="LWP58" s="1116"/>
      <c r="LWQ58" s="1116"/>
      <c r="LWR58" s="1116"/>
      <c r="LWS58" s="1116"/>
      <c r="LWT58" s="1116"/>
      <c r="LWU58" s="1116"/>
      <c r="LWV58" s="1116"/>
      <c r="LWW58" s="1116"/>
      <c r="LWX58" s="1116"/>
      <c r="LWY58" s="1116"/>
      <c r="LWZ58" s="1116"/>
      <c r="LXA58" s="1116"/>
      <c r="LXB58" s="1116"/>
      <c r="LXC58" s="1116"/>
      <c r="LXD58" s="1116"/>
      <c r="LXE58" s="1116"/>
      <c r="LXF58" s="1116"/>
      <c r="LXG58" s="1116"/>
      <c r="LXH58" s="1116"/>
      <c r="LXI58" s="1116"/>
      <c r="LXJ58" s="1116"/>
      <c r="LXK58" s="1116"/>
      <c r="LXL58" s="1116"/>
      <c r="LXM58" s="1116"/>
      <c r="LXN58" s="1116"/>
      <c r="LXO58" s="1116"/>
      <c r="LXP58" s="1116"/>
      <c r="LXQ58" s="1116"/>
      <c r="LXR58" s="1116"/>
      <c r="LXS58" s="1116"/>
      <c r="LXT58" s="1116"/>
      <c r="LXU58" s="1116"/>
      <c r="LXV58" s="1116"/>
      <c r="LXW58" s="1116"/>
      <c r="LXX58" s="1116"/>
      <c r="LXY58" s="1116"/>
      <c r="LXZ58" s="1116"/>
      <c r="LYA58" s="1116"/>
      <c r="LYB58" s="1116"/>
      <c r="LYC58" s="1116"/>
      <c r="LYD58" s="1116"/>
      <c r="LYE58" s="1116"/>
      <c r="LYF58" s="1116"/>
      <c r="LYG58" s="1116"/>
      <c r="LYH58" s="1116"/>
      <c r="LYI58" s="1116"/>
      <c r="LYJ58" s="1116"/>
      <c r="LYK58" s="1116"/>
      <c r="LYL58" s="1116"/>
      <c r="LYM58" s="1116"/>
      <c r="LYN58" s="1116"/>
      <c r="LYO58" s="1116"/>
      <c r="LYP58" s="1116"/>
      <c r="LYQ58" s="1116"/>
      <c r="LYR58" s="1116"/>
      <c r="LYS58" s="1116"/>
      <c r="LYT58" s="1116"/>
      <c r="LYU58" s="1116"/>
      <c r="LYV58" s="1116"/>
      <c r="LYW58" s="1116"/>
      <c r="LYX58" s="1116"/>
      <c r="LYY58" s="1116"/>
      <c r="LYZ58" s="1116"/>
      <c r="LZA58" s="1116"/>
      <c r="LZB58" s="1116"/>
      <c r="LZC58" s="1116"/>
      <c r="LZD58" s="1116"/>
      <c r="LZE58" s="1116"/>
      <c r="LZF58" s="1116"/>
      <c r="LZG58" s="1116"/>
      <c r="LZH58" s="1116"/>
      <c r="LZI58" s="1116"/>
      <c r="LZJ58" s="1116"/>
      <c r="LZK58" s="1116"/>
      <c r="LZL58" s="1116"/>
      <c r="LZM58" s="1116"/>
      <c r="LZN58" s="1116"/>
      <c r="LZO58" s="1116"/>
      <c r="LZP58" s="1116"/>
      <c r="LZQ58" s="1116"/>
      <c r="LZR58" s="1116"/>
      <c r="LZS58" s="1116"/>
      <c r="LZT58" s="1116"/>
      <c r="LZU58" s="1116"/>
      <c r="LZV58" s="1116"/>
      <c r="LZW58" s="1116"/>
      <c r="LZX58" s="1116"/>
      <c r="LZY58" s="1116"/>
      <c r="LZZ58" s="1116"/>
      <c r="MAA58" s="1116"/>
      <c r="MAB58" s="1116"/>
      <c r="MAC58" s="1116"/>
      <c r="MAD58" s="1116"/>
      <c r="MAE58" s="1116"/>
      <c r="MAF58" s="1116"/>
      <c r="MAG58" s="1116"/>
      <c r="MAH58" s="1116"/>
      <c r="MAI58" s="1116"/>
      <c r="MAJ58" s="1116"/>
      <c r="MAK58" s="1116"/>
      <c r="MAL58" s="1116"/>
      <c r="MAM58" s="1116"/>
      <c r="MAN58" s="1116"/>
      <c r="MAO58" s="1116"/>
      <c r="MAP58" s="1116"/>
      <c r="MAQ58" s="1116"/>
      <c r="MAR58" s="1116"/>
      <c r="MAS58" s="1116"/>
      <c r="MAT58" s="1116"/>
      <c r="MAU58" s="1116"/>
      <c r="MAV58" s="1116"/>
      <c r="MAW58" s="1116"/>
      <c r="MAX58" s="1116"/>
      <c r="MAY58" s="1116"/>
      <c r="MAZ58" s="1116"/>
      <c r="MBA58" s="1116"/>
      <c r="MBB58" s="1116"/>
      <c r="MBC58" s="1116"/>
      <c r="MBD58" s="1116"/>
      <c r="MBE58" s="1116"/>
      <c r="MBF58" s="1116"/>
      <c r="MBG58" s="1116"/>
      <c r="MBH58" s="1116"/>
      <c r="MBI58" s="1116"/>
      <c r="MBJ58" s="1116"/>
      <c r="MBK58" s="1116"/>
      <c r="MBL58" s="1116"/>
      <c r="MBM58" s="1116"/>
      <c r="MBN58" s="1116"/>
      <c r="MBO58" s="1116"/>
      <c r="MBP58" s="1116"/>
      <c r="MBQ58" s="1116"/>
      <c r="MBR58" s="1116"/>
      <c r="MBS58" s="1116"/>
      <c r="MBT58" s="1116"/>
      <c r="MBU58" s="1116"/>
      <c r="MBV58" s="1116"/>
      <c r="MBW58" s="1116"/>
      <c r="MBX58" s="1116"/>
      <c r="MBY58" s="1116"/>
      <c r="MBZ58" s="1116"/>
      <c r="MCA58" s="1116"/>
      <c r="MCB58" s="1116"/>
      <c r="MCC58" s="1116"/>
      <c r="MCD58" s="1116"/>
      <c r="MCE58" s="1116"/>
      <c r="MCF58" s="1116"/>
      <c r="MCG58" s="1116"/>
      <c r="MCH58" s="1116"/>
      <c r="MCI58" s="1116"/>
      <c r="MCJ58" s="1116"/>
      <c r="MCK58" s="1116"/>
      <c r="MCL58" s="1116"/>
      <c r="MCM58" s="1116"/>
      <c r="MCN58" s="1116"/>
      <c r="MCO58" s="1116"/>
      <c r="MCP58" s="1116"/>
      <c r="MCQ58" s="1116"/>
      <c r="MCR58" s="1116"/>
      <c r="MCS58" s="1116"/>
      <c r="MCT58" s="1116"/>
      <c r="MCU58" s="1116"/>
      <c r="MCV58" s="1116"/>
      <c r="MCW58" s="1116"/>
      <c r="MCX58" s="1116"/>
      <c r="MCY58" s="1116"/>
      <c r="MCZ58" s="1116"/>
      <c r="MDA58" s="1116"/>
      <c r="MDB58" s="1116"/>
      <c r="MDC58" s="1116"/>
      <c r="MDD58" s="1116"/>
      <c r="MDE58" s="1116"/>
      <c r="MDF58" s="1116"/>
      <c r="MDG58" s="1116"/>
      <c r="MDH58" s="1116"/>
      <c r="MDI58" s="1116"/>
      <c r="MDJ58" s="1116"/>
      <c r="MDK58" s="1116"/>
      <c r="MDL58" s="1116"/>
      <c r="MDM58" s="1116"/>
      <c r="MDN58" s="1116"/>
      <c r="MDO58" s="1116"/>
      <c r="MDP58" s="1116"/>
      <c r="MDQ58" s="1116"/>
      <c r="MDR58" s="1116"/>
      <c r="MDS58" s="1116"/>
      <c r="MDT58" s="1116"/>
      <c r="MDU58" s="1116"/>
      <c r="MDV58" s="1116"/>
      <c r="MDW58" s="1116"/>
      <c r="MDX58" s="1116"/>
      <c r="MDY58" s="1116"/>
      <c r="MDZ58" s="1116"/>
      <c r="MEA58" s="1116"/>
      <c r="MEB58" s="1116"/>
      <c r="MEC58" s="1116"/>
      <c r="MED58" s="1116"/>
      <c r="MEE58" s="1116"/>
      <c r="MEF58" s="1116"/>
      <c r="MEG58" s="1116"/>
      <c r="MEH58" s="1116"/>
      <c r="MEI58" s="1116"/>
      <c r="MEJ58" s="1116"/>
      <c r="MEK58" s="1116"/>
      <c r="MEL58" s="1116"/>
      <c r="MEM58" s="1116"/>
      <c r="MEN58" s="1116"/>
      <c r="MEO58" s="1116"/>
      <c r="MEP58" s="1116"/>
      <c r="MEQ58" s="1116"/>
      <c r="MER58" s="1116"/>
      <c r="MES58" s="1116"/>
      <c r="MET58" s="1116"/>
      <c r="MEU58" s="1116"/>
      <c r="MEV58" s="1116"/>
      <c r="MEW58" s="1116"/>
      <c r="MEX58" s="1116"/>
      <c r="MEY58" s="1116"/>
      <c r="MEZ58" s="1116"/>
      <c r="MFA58" s="1116"/>
      <c r="MFB58" s="1116"/>
      <c r="MFC58" s="1116"/>
      <c r="MFD58" s="1116"/>
      <c r="MFE58" s="1116"/>
      <c r="MFF58" s="1116"/>
      <c r="MFG58" s="1116"/>
      <c r="MFH58" s="1116"/>
      <c r="MFI58" s="1116"/>
      <c r="MFJ58" s="1116"/>
      <c r="MFK58" s="1116"/>
      <c r="MFL58" s="1116"/>
      <c r="MFM58" s="1116"/>
      <c r="MFN58" s="1116"/>
      <c r="MFO58" s="1116"/>
      <c r="MFP58" s="1116"/>
      <c r="MFQ58" s="1116"/>
      <c r="MFR58" s="1116"/>
      <c r="MFS58" s="1116"/>
      <c r="MFT58" s="1116"/>
      <c r="MFU58" s="1116"/>
      <c r="MFV58" s="1116"/>
      <c r="MFW58" s="1116"/>
      <c r="MFX58" s="1116"/>
      <c r="MFY58" s="1116"/>
      <c r="MFZ58" s="1116"/>
      <c r="MGA58" s="1116"/>
      <c r="MGB58" s="1116"/>
      <c r="MGC58" s="1116"/>
      <c r="MGD58" s="1116"/>
      <c r="MGE58" s="1116"/>
      <c r="MGF58" s="1116"/>
      <c r="MGG58" s="1116"/>
      <c r="MGH58" s="1116"/>
      <c r="MGI58" s="1116"/>
      <c r="MGJ58" s="1116"/>
      <c r="MGK58" s="1116"/>
      <c r="MGL58" s="1116"/>
      <c r="MGM58" s="1116"/>
      <c r="MGN58" s="1116"/>
      <c r="MGO58" s="1116"/>
      <c r="MGP58" s="1116"/>
      <c r="MGQ58" s="1116"/>
      <c r="MGR58" s="1116"/>
      <c r="MGS58" s="1116"/>
      <c r="MGT58" s="1116"/>
      <c r="MGU58" s="1116"/>
      <c r="MGV58" s="1116"/>
      <c r="MGW58" s="1116"/>
      <c r="MGX58" s="1116"/>
      <c r="MGY58" s="1116"/>
      <c r="MGZ58" s="1116"/>
      <c r="MHA58" s="1116"/>
      <c r="MHB58" s="1116"/>
      <c r="MHC58" s="1116"/>
      <c r="MHD58" s="1116"/>
      <c r="MHE58" s="1116"/>
      <c r="MHF58" s="1116"/>
      <c r="MHG58" s="1116"/>
      <c r="MHH58" s="1116"/>
      <c r="MHI58" s="1116"/>
      <c r="MHJ58" s="1116"/>
      <c r="MHK58" s="1116"/>
      <c r="MHL58" s="1116"/>
      <c r="MHM58" s="1116"/>
      <c r="MHN58" s="1116"/>
      <c r="MHO58" s="1116"/>
      <c r="MHP58" s="1116"/>
      <c r="MHQ58" s="1116"/>
      <c r="MHR58" s="1116"/>
      <c r="MHS58" s="1116"/>
      <c r="MHT58" s="1116"/>
      <c r="MHU58" s="1116"/>
      <c r="MHV58" s="1116"/>
      <c r="MHW58" s="1116"/>
      <c r="MHX58" s="1116"/>
      <c r="MHY58" s="1116"/>
      <c r="MHZ58" s="1116"/>
      <c r="MIA58" s="1116"/>
      <c r="MIB58" s="1116"/>
      <c r="MIC58" s="1116"/>
      <c r="MID58" s="1116"/>
      <c r="MIE58" s="1116"/>
      <c r="MIF58" s="1116"/>
      <c r="MIG58" s="1116"/>
      <c r="MIH58" s="1116"/>
      <c r="MII58" s="1116"/>
      <c r="MIJ58" s="1116"/>
      <c r="MIK58" s="1116"/>
      <c r="MIL58" s="1116"/>
      <c r="MIM58" s="1116"/>
      <c r="MIN58" s="1116"/>
      <c r="MIO58" s="1116"/>
      <c r="MIP58" s="1116"/>
      <c r="MIQ58" s="1116"/>
      <c r="MIR58" s="1116"/>
      <c r="MIS58" s="1116"/>
      <c r="MIT58" s="1116"/>
      <c r="MIU58" s="1116"/>
      <c r="MIV58" s="1116"/>
      <c r="MIW58" s="1116"/>
      <c r="MIX58" s="1116"/>
      <c r="MIY58" s="1116"/>
      <c r="MIZ58" s="1116"/>
      <c r="MJA58" s="1116"/>
      <c r="MJB58" s="1116"/>
      <c r="MJC58" s="1116"/>
      <c r="MJD58" s="1116"/>
      <c r="MJE58" s="1116"/>
      <c r="MJF58" s="1116"/>
      <c r="MJG58" s="1116"/>
      <c r="MJH58" s="1116"/>
      <c r="MJI58" s="1116"/>
      <c r="MJJ58" s="1116"/>
      <c r="MJK58" s="1116"/>
      <c r="MJL58" s="1116"/>
      <c r="MJM58" s="1116"/>
      <c r="MJN58" s="1116"/>
      <c r="MJO58" s="1116"/>
      <c r="MJP58" s="1116"/>
      <c r="MJQ58" s="1116"/>
      <c r="MJR58" s="1116"/>
      <c r="MJS58" s="1116"/>
      <c r="MJT58" s="1116"/>
      <c r="MJU58" s="1116"/>
      <c r="MJV58" s="1116"/>
      <c r="MJW58" s="1116"/>
      <c r="MJX58" s="1116"/>
      <c r="MJY58" s="1116"/>
      <c r="MJZ58" s="1116"/>
      <c r="MKA58" s="1116"/>
      <c r="MKB58" s="1116"/>
      <c r="MKC58" s="1116"/>
      <c r="MKD58" s="1116"/>
      <c r="MKE58" s="1116"/>
      <c r="MKF58" s="1116"/>
      <c r="MKG58" s="1116"/>
      <c r="MKH58" s="1116"/>
      <c r="MKI58" s="1116"/>
      <c r="MKJ58" s="1116"/>
      <c r="MKK58" s="1116"/>
      <c r="MKL58" s="1116"/>
      <c r="MKM58" s="1116"/>
      <c r="MKN58" s="1116"/>
      <c r="MKO58" s="1116"/>
      <c r="MKP58" s="1116"/>
      <c r="MKQ58" s="1116"/>
      <c r="MKR58" s="1116"/>
      <c r="MKS58" s="1116"/>
      <c r="MKT58" s="1116"/>
      <c r="MKU58" s="1116"/>
      <c r="MKV58" s="1116"/>
      <c r="MKW58" s="1116"/>
      <c r="MKX58" s="1116"/>
      <c r="MKY58" s="1116"/>
      <c r="MKZ58" s="1116"/>
      <c r="MLA58" s="1116"/>
      <c r="MLB58" s="1116"/>
      <c r="MLC58" s="1116"/>
      <c r="MLD58" s="1116"/>
      <c r="MLE58" s="1116"/>
      <c r="MLF58" s="1116"/>
      <c r="MLG58" s="1116"/>
      <c r="MLH58" s="1116"/>
      <c r="MLI58" s="1116"/>
      <c r="MLJ58" s="1116"/>
      <c r="MLK58" s="1116"/>
      <c r="MLL58" s="1116"/>
      <c r="MLM58" s="1116"/>
      <c r="MLN58" s="1116"/>
      <c r="MLO58" s="1116"/>
      <c r="MLP58" s="1116"/>
      <c r="MLQ58" s="1116"/>
      <c r="MLR58" s="1116"/>
      <c r="MLS58" s="1116"/>
      <c r="MLT58" s="1116"/>
      <c r="MLU58" s="1116"/>
      <c r="MLV58" s="1116"/>
      <c r="MLW58" s="1116"/>
      <c r="MLX58" s="1116"/>
      <c r="MLY58" s="1116"/>
      <c r="MLZ58" s="1116"/>
      <c r="MMA58" s="1116"/>
      <c r="MMB58" s="1116"/>
      <c r="MMC58" s="1116"/>
      <c r="MMD58" s="1116"/>
      <c r="MME58" s="1116"/>
      <c r="MMF58" s="1116"/>
      <c r="MMG58" s="1116"/>
      <c r="MMH58" s="1116"/>
      <c r="MMI58" s="1116"/>
      <c r="MMJ58" s="1116"/>
      <c r="MMK58" s="1116"/>
      <c r="MML58" s="1116"/>
      <c r="MMM58" s="1116"/>
      <c r="MMN58" s="1116"/>
      <c r="MMO58" s="1116"/>
      <c r="MMP58" s="1116"/>
      <c r="MMQ58" s="1116"/>
      <c r="MMR58" s="1116"/>
      <c r="MMS58" s="1116"/>
      <c r="MMT58" s="1116"/>
      <c r="MMU58" s="1116"/>
      <c r="MMV58" s="1116"/>
      <c r="MMW58" s="1116"/>
      <c r="MMX58" s="1116"/>
      <c r="MMY58" s="1116"/>
      <c r="MMZ58" s="1116"/>
      <c r="MNA58" s="1116"/>
      <c r="MNB58" s="1116"/>
      <c r="MNC58" s="1116"/>
      <c r="MND58" s="1116"/>
      <c r="MNE58" s="1116"/>
      <c r="MNF58" s="1116"/>
      <c r="MNG58" s="1116"/>
      <c r="MNH58" s="1116"/>
      <c r="MNI58" s="1116"/>
      <c r="MNJ58" s="1116"/>
      <c r="MNK58" s="1116"/>
      <c r="MNL58" s="1116"/>
      <c r="MNM58" s="1116"/>
      <c r="MNN58" s="1116"/>
      <c r="MNO58" s="1116"/>
      <c r="MNP58" s="1116"/>
      <c r="MNQ58" s="1116"/>
      <c r="MNR58" s="1116"/>
      <c r="MNS58" s="1116"/>
      <c r="MNT58" s="1116"/>
      <c r="MNU58" s="1116"/>
      <c r="MNV58" s="1116"/>
      <c r="MNW58" s="1116"/>
      <c r="MNX58" s="1116"/>
      <c r="MNY58" s="1116"/>
      <c r="MNZ58" s="1116"/>
      <c r="MOA58" s="1116"/>
      <c r="MOB58" s="1116"/>
      <c r="MOC58" s="1116"/>
      <c r="MOD58" s="1116"/>
      <c r="MOE58" s="1116"/>
      <c r="MOF58" s="1116"/>
      <c r="MOG58" s="1116"/>
      <c r="MOH58" s="1116"/>
      <c r="MOI58" s="1116"/>
      <c r="MOJ58" s="1116"/>
      <c r="MOK58" s="1116"/>
      <c r="MOL58" s="1116"/>
      <c r="MOM58" s="1116"/>
      <c r="MON58" s="1116"/>
      <c r="MOO58" s="1116"/>
      <c r="MOP58" s="1116"/>
      <c r="MOQ58" s="1116"/>
      <c r="MOR58" s="1116"/>
      <c r="MOS58" s="1116"/>
      <c r="MOT58" s="1116"/>
      <c r="MOU58" s="1116"/>
      <c r="MOV58" s="1116"/>
      <c r="MOW58" s="1116"/>
      <c r="MOX58" s="1116"/>
      <c r="MOY58" s="1116"/>
      <c r="MOZ58" s="1116"/>
      <c r="MPA58" s="1116"/>
      <c r="MPB58" s="1116"/>
      <c r="MPC58" s="1116"/>
      <c r="MPD58" s="1116"/>
      <c r="MPE58" s="1116"/>
      <c r="MPF58" s="1116"/>
      <c r="MPG58" s="1116"/>
      <c r="MPH58" s="1116"/>
      <c r="MPI58" s="1116"/>
      <c r="MPJ58" s="1116"/>
      <c r="MPK58" s="1116"/>
      <c r="MPL58" s="1116"/>
      <c r="MPM58" s="1116"/>
      <c r="MPN58" s="1116"/>
      <c r="MPO58" s="1116"/>
      <c r="MPP58" s="1116"/>
      <c r="MPQ58" s="1116"/>
      <c r="MPR58" s="1116"/>
      <c r="MPS58" s="1116"/>
      <c r="MPT58" s="1116"/>
      <c r="MPU58" s="1116"/>
      <c r="MPV58" s="1116"/>
      <c r="MPW58" s="1116"/>
      <c r="MPX58" s="1116"/>
      <c r="MPY58" s="1116"/>
      <c r="MPZ58" s="1116"/>
      <c r="MQA58" s="1116"/>
      <c r="MQB58" s="1116"/>
      <c r="MQC58" s="1116"/>
      <c r="MQD58" s="1116"/>
      <c r="MQE58" s="1116"/>
      <c r="MQF58" s="1116"/>
      <c r="MQG58" s="1116"/>
      <c r="MQH58" s="1116"/>
      <c r="MQI58" s="1116"/>
      <c r="MQJ58" s="1116"/>
      <c r="MQK58" s="1116"/>
      <c r="MQL58" s="1116"/>
      <c r="MQM58" s="1116"/>
      <c r="MQN58" s="1116"/>
      <c r="MQO58" s="1116"/>
      <c r="MQP58" s="1116"/>
      <c r="MQQ58" s="1116"/>
      <c r="MQR58" s="1116"/>
      <c r="MQS58" s="1116"/>
      <c r="MQT58" s="1116"/>
      <c r="MQU58" s="1116"/>
      <c r="MQV58" s="1116"/>
      <c r="MQW58" s="1116"/>
      <c r="MQX58" s="1116"/>
      <c r="MQY58" s="1116"/>
      <c r="MQZ58" s="1116"/>
      <c r="MRA58" s="1116"/>
      <c r="MRB58" s="1116"/>
      <c r="MRC58" s="1116"/>
      <c r="MRD58" s="1116"/>
      <c r="MRE58" s="1116"/>
      <c r="MRF58" s="1116"/>
      <c r="MRG58" s="1116"/>
      <c r="MRH58" s="1116"/>
      <c r="MRI58" s="1116"/>
      <c r="MRJ58" s="1116"/>
      <c r="MRK58" s="1116"/>
      <c r="MRL58" s="1116"/>
      <c r="MRM58" s="1116"/>
      <c r="MRN58" s="1116"/>
      <c r="MRO58" s="1116"/>
      <c r="MRP58" s="1116"/>
      <c r="MRQ58" s="1116"/>
      <c r="MRR58" s="1116"/>
      <c r="MRS58" s="1116"/>
      <c r="MRT58" s="1116"/>
      <c r="MRU58" s="1116"/>
      <c r="MRV58" s="1116"/>
      <c r="MRW58" s="1116"/>
      <c r="MRX58" s="1116"/>
      <c r="MRY58" s="1116"/>
      <c r="MRZ58" s="1116"/>
      <c r="MSA58" s="1116"/>
      <c r="MSB58" s="1116"/>
      <c r="MSC58" s="1116"/>
      <c r="MSD58" s="1116"/>
      <c r="MSE58" s="1116"/>
      <c r="MSF58" s="1116"/>
      <c r="MSG58" s="1116"/>
      <c r="MSH58" s="1116"/>
      <c r="MSI58" s="1116"/>
      <c r="MSJ58" s="1116"/>
      <c r="MSK58" s="1116"/>
      <c r="MSL58" s="1116"/>
      <c r="MSM58" s="1116"/>
      <c r="MSN58" s="1116"/>
      <c r="MSO58" s="1116"/>
      <c r="MSP58" s="1116"/>
      <c r="MSQ58" s="1116"/>
      <c r="MSR58" s="1116"/>
      <c r="MSS58" s="1116"/>
      <c r="MST58" s="1116"/>
      <c r="MSU58" s="1116"/>
      <c r="MSV58" s="1116"/>
      <c r="MSW58" s="1116"/>
      <c r="MSX58" s="1116"/>
      <c r="MSY58" s="1116"/>
      <c r="MSZ58" s="1116"/>
      <c r="MTA58" s="1116"/>
      <c r="MTB58" s="1116"/>
      <c r="MTC58" s="1116"/>
      <c r="MTD58" s="1116"/>
      <c r="MTE58" s="1116"/>
      <c r="MTF58" s="1116"/>
      <c r="MTG58" s="1116"/>
      <c r="MTH58" s="1116"/>
      <c r="MTI58" s="1116"/>
      <c r="MTJ58" s="1116"/>
      <c r="MTK58" s="1116"/>
      <c r="MTL58" s="1116"/>
      <c r="MTM58" s="1116"/>
      <c r="MTN58" s="1116"/>
      <c r="MTO58" s="1116"/>
      <c r="MTP58" s="1116"/>
      <c r="MTQ58" s="1116"/>
      <c r="MTR58" s="1116"/>
      <c r="MTS58" s="1116"/>
      <c r="MTT58" s="1116"/>
      <c r="MTU58" s="1116"/>
      <c r="MTV58" s="1116"/>
      <c r="MTW58" s="1116"/>
      <c r="MTX58" s="1116"/>
      <c r="MTY58" s="1116"/>
      <c r="MTZ58" s="1116"/>
      <c r="MUA58" s="1116"/>
      <c r="MUB58" s="1116"/>
      <c r="MUC58" s="1116"/>
      <c r="MUD58" s="1116"/>
      <c r="MUE58" s="1116"/>
      <c r="MUF58" s="1116"/>
      <c r="MUG58" s="1116"/>
      <c r="MUH58" s="1116"/>
      <c r="MUI58" s="1116"/>
      <c r="MUJ58" s="1116"/>
      <c r="MUK58" s="1116"/>
      <c r="MUL58" s="1116"/>
      <c r="MUM58" s="1116"/>
      <c r="MUN58" s="1116"/>
      <c r="MUO58" s="1116"/>
      <c r="MUP58" s="1116"/>
      <c r="MUQ58" s="1116"/>
      <c r="MUR58" s="1116"/>
      <c r="MUS58" s="1116"/>
      <c r="MUT58" s="1116"/>
      <c r="MUU58" s="1116"/>
      <c r="MUV58" s="1116"/>
      <c r="MUW58" s="1116"/>
      <c r="MUX58" s="1116"/>
      <c r="MUY58" s="1116"/>
      <c r="MUZ58" s="1116"/>
      <c r="MVA58" s="1116"/>
      <c r="MVB58" s="1116"/>
      <c r="MVC58" s="1116"/>
      <c r="MVD58" s="1116"/>
      <c r="MVE58" s="1116"/>
      <c r="MVF58" s="1116"/>
      <c r="MVG58" s="1116"/>
      <c r="MVH58" s="1116"/>
      <c r="MVI58" s="1116"/>
      <c r="MVJ58" s="1116"/>
      <c r="MVK58" s="1116"/>
      <c r="MVL58" s="1116"/>
      <c r="MVM58" s="1116"/>
      <c r="MVN58" s="1116"/>
      <c r="MVO58" s="1116"/>
      <c r="MVP58" s="1116"/>
      <c r="MVQ58" s="1116"/>
      <c r="MVR58" s="1116"/>
      <c r="MVS58" s="1116"/>
      <c r="MVT58" s="1116"/>
      <c r="MVU58" s="1116"/>
      <c r="MVV58" s="1116"/>
      <c r="MVW58" s="1116"/>
      <c r="MVX58" s="1116"/>
      <c r="MVY58" s="1116"/>
      <c r="MVZ58" s="1116"/>
      <c r="MWA58" s="1116"/>
      <c r="MWB58" s="1116"/>
      <c r="MWC58" s="1116"/>
      <c r="MWD58" s="1116"/>
      <c r="MWE58" s="1116"/>
      <c r="MWF58" s="1116"/>
      <c r="MWG58" s="1116"/>
      <c r="MWH58" s="1116"/>
      <c r="MWI58" s="1116"/>
      <c r="MWJ58" s="1116"/>
      <c r="MWK58" s="1116"/>
      <c r="MWL58" s="1116"/>
      <c r="MWM58" s="1116"/>
      <c r="MWN58" s="1116"/>
      <c r="MWO58" s="1116"/>
      <c r="MWP58" s="1116"/>
      <c r="MWQ58" s="1116"/>
      <c r="MWR58" s="1116"/>
      <c r="MWS58" s="1116"/>
      <c r="MWT58" s="1116"/>
      <c r="MWU58" s="1116"/>
      <c r="MWV58" s="1116"/>
      <c r="MWW58" s="1116"/>
      <c r="MWX58" s="1116"/>
      <c r="MWY58" s="1116"/>
      <c r="MWZ58" s="1116"/>
      <c r="MXA58" s="1116"/>
      <c r="MXB58" s="1116"/>
      <c r="MXC58" s="1116"/>
      <c r="MXD58" s="1116"/>
      <c r="MXE58" s="1116"/>
      <c r="MXF58" s="1116"/>
      <c r="MXG58" s="1116"/>
      <c r="MXH58" s="1116"/>
      <c r="MXI58" s="1116"/>
      <c r="MXJ58" s="1116"/>
      <c r="MXK58" s="1116"/>
      <c r="MXL58" s="1116"/>
      <c r="MXM58" s="1116"/>
      <c r="MXN58" s="1116"/>
      <c r="MXO58" s="1116"/>
      <c r="MXP58" s="1116"/>
      <c r="MXQ58" s="1116"/>
      <c r="MXR58" s="1116"/>
      <c r="MXS58" s="1116"/>
      <c r="MXT58" s="1116"/>
      <c r="MXU58" s="1116"/>
      <c r="MXV58" s="1116"/>
      <c r="MXW58" s="1116"/>
      <c r="MXX58" s="1116"/>
      <c r="MXY58" s="1116"/>
      <c r="MXZ58" s="1116"/>
      <c r="MYA58" s="1116"/>
      <c r="MYB58" s="1116"/>
      <c r="MYC58" s="1116"/>
      <c r="MYD58" s="1116"/>
      <c r="MYE58" s="1116"/>
      <c r="MYF58" s="1116"/>
      <c r="MYG58" s="1116"/>
      <c r="MYH58" s="1116"/>
      <c r="MYI58" s="1116"/>
      <c r="MYJ58" s="1116"/>
      <c r="MYK58" s="1116"/>
      <c r="MYL58" s="1116"/>
      <c r="MYM58" s="1116"/>
      <c r="MYN58" s="1116"/>
      <c r="MYO58" s="1116"/>
      <c r="MYP58" s="1116"/>
      <c r="MYQ58" s="1116"/>
      <c r="MYR58" s="1116"/>
      <c r="MYS58" s="1116"/>
      <c r="MYT58" s="1116"/>
      <c r="MYU58" s="1116"/>
      <c r="MYV58" s="1116"/>
      <c r="MYW58" s="1116"/>
      <c r="MYX58" s="1116"/>
      <c r="MYY58" s="1116"/>
      <c r="MYZ58" s="1116"/>
      <c r="MZA58" s="1116"/>
      <c r="MZB58" s="1116"/>
      <c r="MZC58" s="1116"/>
      <c r="MZD58" s="1116"/>
      <c r="MZE58" s="1116"/>
      <c r="MZF58" s="1116"/>
      <c r="MZG58" s="1116"/>
      <c r="MZH58" s="1116"/>
      <c r="MZI58" s="1116"/>
      <c r="MZJ58" s="1116"/>
      <c r="MZK58" s="1116"/>
      <c r="MZL58" s="1116"/>
      <c r="MZM58" s="1116"/>
      <c r="MZN58" s="1116"/>
      <c r="MZO58" s="1116"/>
      <c r="MZP58" s="1116"/>
      <c r="MZQ58" s="1116"/>
      <c r="MZR58" s="1116"/>
      <c r="MZS58" s="1116"/>
      <c r="MZT58" s="1116"/>
      <c r="MZU58" s="1116"/>
      <c r="MZV58" s="1116"/>
      <c r="MZW58" s="1116"/>
      <c r="MZX58" s="1116"/>
      <c r="MZY58" s="1116"/>
      <c r="MZZ58" s="1116"/>
      <c r="NAA58" s="1116"/>
      <c r="NAB58" s="1116"/>
      <c r="NAC58" s="1116"/>
      <c r="NAD58" s="1116"/>
      <c r="NAE58" s="1116"/>
      <c r="NAF58" s="1116"/>
      <c r="NAG58" s="1116"/>
      <c r="NAH58" s="1116"/>
      <c r="NAI58" s="1116"/>
      <c r="NAJ58" s="1116"/>
      <c r="NAK58" s="1116"/>
      <c r="NAL58" s="1116"/>
      <c r="NAM58" s="1116"/>
      <c r="NAN58" s="1116"/>
      <c r="NAO58" s="1116"/>
      <c r="NAP58" s="1116"/>
      <c r="NAQ58" s="1116"/>
      <c r="NAR58" s="1116"/>
      <c r="NAS58" s="1116"/>
      <c r="NAT58" s="1116"/>
      <c r="NAU58" s="1116"/>
      <c r="NAV58" s="1116"/>
      <c r="NAW58" s="1116"/>
      <c r="NAX58" s="1116"/>
      <c r="NAY58" s="1116"/>
      <c r="NAZ58" s="1116"/>
      <c r="NBA58" s="1116"/>
      <c r="NBB58" s="1116"/>
      <c r="NBC58" s="1116"/>
      <c r="NBD58" s="1116"/>
      <c r="NBE58" s="1116"/>
      <c r="NBF58" s="1116"/>
      <c r="NBG58" s="1116"/>
      <c r="NBH58" s="1116"/>
      <c r="NBI58" s="1116"/>
      <c r="NBJ58" s="1116"/>
      <c r="NBK58" s="1116"/>
      <c r="NBL58" s="1116"/>
      <c r="NBM58" s="1116"/>
      <c r="NBN58" s="1116"/>
      <c r="NBO58" s="1116"/>
      <c r="NBP58" s="1116"/>
      <c r="NBQ58" s="1116"/>
      <c r="NBR58" s="1116"/>
      <c r="NBS58" s="1116"/>
      <c r="NBT58" s="1116"/>
      <c r="NBU58" s="1116"/>
      <c r="NBV58" s="1116"/>
      <c r="NBW58" s="1116"/>
      <c r="NBX58" s="1116"/>
      <c r="NBY58" s="1116"/>
      <c r="NBZ58" s="1116"/>
      <c r="NCA58" s="1116"/>
      <c r="NCB58" s="1116"/>
      <c r="NCC58" s="1116"/>
      <c r="NCD58" s="1116"/>
      <c r="NCE58" s="1116"/>
      <c r="NCF58" s="1116"/>
      <c r="NCG58" s="1116"/>
      <c r="NCH58" s="1116"/>
      <c r="NCI58" s="1116"/>
      <c r="NCJ58" s="1116"/>
      <c r="NCK58" s="1116"/>
      <c r="NCL58" s="1116"/>
      <c r="NCM58" s="1116"/>
      <c r="NCN58" s="1116"/>
      <c r="NCO58" s="1116"/>
      <c r="NCP58" s="1116"/>
      <c r="NCQ58" s="1116"/>
      <c r="NCR58" s="1116"/>
      <c r="NCS58" s="1116"/>
      <c r="NCT58" s="1116"/>
      <c r="NCU58" s="1116"/>
      <c r="NCV58" s="1116"/>
      <c r="NCW58" s="1116"/>
      <c r="NCX58" s="1116"/>
      <c r="NCY58" s="1116"/>
      <c r="NCZ58" s="1116"/>
      <c r="NDA58" s="1116"/>
      <c r="NDB58" s="1116"/>
      <c r="NDC58" s="1116"/>
      <c r="NDD58" s="1116"/>
      <c r="NDE58" s="1116"/>
      <c r="NDF58" s="1116"/>
      <c r="NDG58" s="1116"/>
      <c r="NDH58" s="1116"/>
      <c r="NDI58" s="1116"/>
      <c r="NDJ58" s="1116"/>
      <c r="NDK58" s="1116"/>
      <c r="NDL58" s="1116"/>
      <c r="NDM58" s="1116"/>
      <c r="NDN58" s="1116"/>
      <c r="NDO58" s="1116"/>
      <c r="NDP58" s="1116"/>
      <c r="NDQ58" s="1116"/>
      <c r="NDR58" s="1116"/>
      <c r="NDS58" s="1116"/>
      <c r="NDT58" s="1116"/>
      <c r="NDU58" s="1116"/>
      <c r="NDV58" s="1116"/>
      <c r="NDW58" s="1116"/>
      <c r="NDX58" s="1116"/>
      <c r="NDY58" s="1116"/>
      <c r="NDZ58" s="1116"/>
      <c r="NEA58" s="1116"/>
      <c r="NEB58" s="1116"/>
      <c r="NEC58" s="1116"/>
      <c r="NED58" s="1116"/>
      <c r="NEE58" s="1116"/>
      <c r="NEF58" s="1116"/>
      <c r="NEG58" s="1116"/>
      <c r="NEH58" s="1116"/>
      <c r="NEI58" s="1116"/>
      <c r="NEJ58" s="1116"/>
      <c r="NEK58" s="1116"/>
      <c r="NEL58" s="1116"/>
      <c r="NEM58" s="1116"/>
      <c r="NEN58" s="1116"/>
      <c r="NEO58" s="1116"/>
      <c r="NEP58" s="1116"/>
      <c r="NEQ58" s="1116"/>
      <c r="NER58" s="1116"/>
      <c r="NES58" s="1116"/>
      <c r="NET58" s="1116"/>
      <c r="NEU58" s="1116"/>
      <c r="NEV58" s="1116"/>
      <c r="NEW58" s="1116"/>
      <c r="NEX58" s="1116"/>
      <c r="NEY58" s="1116"/>
      <c r="NEZ58" s="1116"/>
      <c r="NFA58" s="1116"/>
      <c r="NFB58" s="1116"/>
      <c r="NFC58" s="1116"/>
      <c r="NFD58" s="1116"/>
      <c r="NFE58" s="1116"/>
      <c r="NFF58" s="1116"/>
      <c r="NFG58" s="1116"/>
      <c r="NFH58" s="1116"/>
      <c r="NFI58" s="1116"/>
      <c r="NFJ58" s="1116"/>
      <c r="NFK58" s="1116"/>
      <c r="NFL58" s="1116"/>
      <c r="NFM58" s="1116"/>
      <c r="NFN58" s="1116"/>
      <c r="NFO58" s="1116"/>
      <c r="NFP58" s="1116"/>
      <c r="NFQ58" s="1116"/>
      <c r="NFR58" s="1116"/>
      <c r="NFS58" s="1116"/>
      <c r="NFT58" s="1116"/>
      <c r="NFU58" s="1116"/>
      <c r="NFV58" s="1116"/>
      <c r="NFW58" s="1116"/>
      <c r="NFX58" s="1116"/>
      <c r="NFY58" s="1116"/>
      <c r="NFZ58" s="1116"/>
      <c r="NGA58" s="1116"/>
      <c r="NGB58" s="1116"/>
      <c r="NGC58" s="1116"/>
      <c r="NGD58" s="1116"/>
      <c r="NGE58" s="1116"/>
      <c r="NGF58" s="1116"/>
      <c r="NGG58" s="1116"/>
      <c r="NGH58" s="1116"/>
      <c r="NGI58" s="1116"/>
      <c r="NGJ58" s="1116"/>
      <c r="NGK58" s="1116"/>
      <c r="NGL58" s="1116"/>
      <c r="NGM58" s="1116"/>
      <c r="NGN58" s="1116"/>
      <c r="NGO58" s="1116"/>
      <c r="NGP58" s="1116"/>
      <c r="NGQ58" s="1116"/>
      <c r="NGR58" s="1116"/>
      <c r="NGS58" s="1116"/>
      <c r="NGT58" s="1116"/>
      <c r="NGU58" s="1116"/>
      <c r="NGV58" s="1116"/>
      <c r="NGW58" s="1116"/>
      <c r="NGX58" s="1116"/>
      <c r="NGY58" s="1116"/>
      <c r="NGZ58" s="1116"/>
      <c r="NHA58" s="1116"/>
      <c r="NHB58" s="1116"/>
      <c r="NHC58" s="1116"/>
      <c r="NHD58" s="1116"/>
      <c r="NHE58" s="1116"/>
      <c r="NHF58" s="1116"/>
      <c r="NHG58" s="1116"/>
      <c r="NHH58" s="1116"/>
      <c r="NHI58" s="1116"/>
      <c r="NHJ58" s="1116"/>
      <c r="NHK58" s="1116"/>
      <c r="NHL58" s="1116"/>
      <c r="NHM58" s="1116"/>
      <c r="NHN58" s="1116"/>
      <c r="NHO58" s="1116"/>
      <c r="NHP58" s="1116"/>
      <c r="NHQ58" s="1116"/>
      <c r="NHR58" s="1116"/>
      <c r="NHS58" s="1116"/>
      <c r="NHT58" s="1116"/>
      <c r="NHU58" s="1116"/>
      <c r="NHV58" s="1116"/>
      <c r="NHW58" s="1116"/>
      <c r="NHX58" s="1116"/>
      <c r="NHY58" s="1116"/>
      <c r="NHZ58" s="1116"/>
      <c r="NIA58" s="1116"/>
      <c r="NIB58" s="1116"/>
      <c r="NIC58" s="1116"/>
      <c r="NID58" s="1116"/>
      <c r="NIE58" s="1116"/>
      <c r="NIF58" s="1116"/>
      <c r="NIG58" s="1116"/>
      <c r="NIH58" s="1116"/>
      <c r="NII58" s="1116"/>
      <c r="NIJ58" s="1116"/>
      <c r="NIK58" s="1116"/>
      <c r="NIL58" s="1116"/>
      <c r="NIM58" s="1116"/>
      <c r="NIN58" s="1116"/>
      <c r="NIO58" s="1116"/>
      <c r="NIP58" s="1116"/>
      <c r="NIQ58" s="1116"/>
      <c r="NIR58" s="1116"/>
      <c r="NIS58" s="1116"/>
      <c r="NIT58" s="1116"/>
      <c r="NIU58" s="1116"/>
      <c r="NIV58" s="1116"/>
      <c r="NIW58" s="1116"/>
      <c r="NIX58" s="1116"/>
      <c r="NIY58" s="1116"/>
      <c r="NIZ58" s="1116"/>
      <c r="NJA58" s="1116"/>
      <c r="NJB58" s="1116"/>
      <c r="NJC58" s="1116"/>
      <c r="NJD58" s="1116"/>
      <c r="NJE58" s="1116"/>
      <c r="NJF58" s="1116"/>
      <c r="NJG58" s="1116"/>
      <c r="NJH58" s="1116"/>
      <c r="NJI58" s="1116"/>
      <c r="NJJ58" s="1116"/>
      <c r="NJK58" s="1116"/>
      <c r="NJL58" s="1116"/>
      <c r="NJM58" s="1116"/>
      <c r="NJN58" s="1116"/>
      <c r="NJO58" s="1116"/>
      <c r="NJP58" s="1116"/>
      <c r="NJQ58" s="1116"/>
      <c r="NJR58" s="1116"/>
      <c r="NJS58" s="1116"/>
      <c r="NJT58" s="1116"/>
      <c r="NJU58" s="1116"/>
      <c r="NJV58" s="1116"/>
      <c r="NJW58" s="1116"/>
      <c r="NJX58" s="1116"/>
      <c r="NJY58" s="1116"/>
      <c r="NJZ58" s="1116"/>
      <c r="NKA58" s="1116"/>
      <c r="NKB58" s="1116"/>
      <c r="NKC58" s="1116"/>
      <c r="NKD58" s="1116"/>
      <c r="NKE58" s="1116"/>
      <c r="NKF58" s="1116"/>
      <c r="NKG58" s="1116"/>
      <c r="NKH58" s="1116"/>
      <c r="NKI58" s="1116"/>
      <c r="NKJ58" s="1116"/>
      <c r="NKK58" s="1116"/>
      <c r="NKL58" s="1116"/>
      <c r="NKM58" s="1116"/>
      <c r="NKN58" s="1116"/>
      <c r="NKO58" s="1116"/>
      <c r="NKP58" s="1116"/>
      <c r="NKQ58" s="1116"/>
      <c r="NKR58" s="1116"/>
      <c r="NKS58" s="1116"/>
      <c r="NKT58" s="1116"/>
      <c r="NKU58" s="1116"/>
      <c r="NKV58" s="1116"/>
      <c r="NKW58" s="1116"/>
      <c r="NKX58" s="1116"/>
      <c r="NKY58" s="1116"/>
      <c r="NKZ58" s="1116"/>
      <c r="NLA58" s="1116"/>
      <c r="NLB58" s="1116"/>
      <c r="NLC58" s="1116"/>
      <c r="NLD58" s="1116"/>
      <c r="NLE58" s="1116"/>
      <c r="NLF58" s="1116"/>
      <c r="NLG58" s="1116"/>
      <c r="NLH58" s="1116"/>
      <c r="NLI58" s="1116"/>
      <c r="NLJ58" s="1116"/>
      <c r="NLK58" s="1116"/>
      <c r="NLL58" s="1116"/>
      <c r="NLM58" s="1116"/>
      <c r="NLN58" s="1116"/>
      <c r="NLO58" s="1116"/>
      <c r="NLP58" s="1116"/>
      <c r="NLQ58" s="1116"/>
      <c r="NLR58" s="1116"/>
      <c r="NLS58" s="1116"/>
      <c r="NLT58" s="1116"/>
      <c r="NLU58" s="1116"/>
      <c r="NLV58" s="1116"/>
      <c r="NLW58" s="1116"/>
      <c r="NLX58" s="1116"/>
      <c r="NLY58" s="1116"/>
      <c r="NLZ58" s="1116"/>
      <c r="NMA58" s="1116"/>
      <c r="NMB58" s="1116"/>
      <c r="NMC58" s="1116"/>
      <c r="NMD58" s="1116"/>
      <c r="NME58" s="1116"/>
      <c r="NMF58" s="1116"/>
      <c r="NMG58" s="1116"/>
      <c r="NMH58" s="1116"/>
      <c r="NMI58" s="1116"/>
      <c r="NMJ58" s="1116"/>
      <c r="NMK58" s="1116"/>
      <c r="NML58" s="1116"/>
      <c r="NMM58" s="1116"/>
      <c r="NMN58" s="1116"/>
      <c r="NMO58" s="1116"/>
      <c r="NMP58" s="1116"/>
      <c r="NMQ58" s="1116"/>
      <c r="NMR58" s="1116"/>
      <c r="NMS58" s="1116"/>
      <c r="NMT58" s="1116"/>
      <c r="NMU58" s="1116"/>
      <c r="NMV58" s="1116"/>
      <c r="NMW58" s="1116"/>
      <c r="NMX58" s="1116"/>
      <c r="NMY58" s="1116"/>
      <c r="NMZ58" s="1116"/>
      <c r="NNA58" s="1116"/>
      <c r="NNB58" s="1116"/>
      <c r="NNC58" s="1116"/>
      <c r="NND58" s="1116"/>
      <c r="NNE58" s="1116"/>
      <c r="NNF58" s="1116"/>
      <c r="NNG58" s="1116"/>
      <c r="NNH58" s="1116"/>
      <c r="NNI58" s="1116"/>
      <c r="NNJ58" s="1116"/>
      <c r="NNK58" s="1116"/>
      <c r="NNL58" s="1116"/>
      <c r="NNM58" s="1116"/>
      <c r="NNN58" s="1116"/>
      <c r="NNO58" s="1116"/>
      <c r="NNP58" s="1116"/>
      <c r="NNQ58" s="1116"/>
      <c r="NNR58" s="1116"/>
      <c r="NNS58" s="1116"/>
      <c r="NNT58" s="1116"/>
      <c r="NNU58" s="1116"/>
      <c r="NNV58" s="1116"/>
      <c r="NNW58" s="1116"/>
      <c r="NNX58" s="1116"/>
      <c r="NNY58" s="1116"/>
      <c r="NNZ58" s="1116"/>
      <c r="NOA58" s="1116"/>
      <c r="NOB58" s="1116"/>
      <c r="NOC58" s="1116"/>
      <c r="NOD58" s="1116"/>
      <c r="NOE58" s="1116"/>
      <c r="NOF58" s="1116"/>
      <c r="NOG58" s="1116"/>
      <c r="NOH58" s="1116"/>
      <c r="NOI58" s="1116"/>
      <c r="NOJ58" s="1116"/>
      <c r="NOK58" s="1116"/>
      <c r="NOL58" s="1116"/>
      <c r="NOM58" s="1116"/>
      <c r="NON58" s="1116"/>
      <c r="NOO58" s="1116"/>
      <c r="NOP58" s="1116"/>
      <c r="NOQ58" s="1116"/>
      <c r="NOR58" s="1116"/>
      <c r="NOS58" s="1116"/>
      <c r="NOT58" s="1116"/>
      <c r="NOU58" s="1116"/>
      <c r="NOV58" s="1116"/>
      <c r="NOW58" s="1116"/>
      <c r="NOX58" s="1116"/>
      <c r="NOY58" s="1116"/>
      <c r="NOZ58" s="1116"/>
      <c r="NPA58" s="1116"/>
      <c r="NPB58" s="1116"/>
      <c r="NPC58" s="1116"/>
      <c r="NPD58" s="1116"/>
      <c r="NPE58" s="1116"/>
      <c r="NPF58" s="1116"/>
      <c r="NPG58" s="1116"/>
      <c r="NPH58" s="1116"/>
      <c r="NPI58" s="1116"/>
      <c r="NPJ58" s="1116"/>
      <c r="NPK58" s="1116"/>
      <c r="NPL58" s="1116"/>
      <c r="NPM58" s="1116"/>
      <c r="NPN58" s="1116"/>
      <c r="NPO58" s="1116"/>
      <c r="NPP58" s="1116"/>
      <c r="NPQ58" s="1116"/>
      <c r="NPR58" s="1116"/>
      <c r="NPS58" s="1116"/>
      <c r="NPT58" s="1116"/>
      <c r="NPU58" s="1116"/>
      <c r="NPV58" s="1116"/>
      <c r="NPW58" s="1116"/>
      <c r="NPX58" s="1116"/>
      <c r="NPY58" s="1116"/>
      <c r="NPZ58" s="1116"/>
      <c r="NQA58" s="1116"/>
      <c r="NQB58" s="1116"/>
      <c r="NQC58" s="1116"/>
      <c r="NQD58" s="1116"/>
      <c r="NQE58" s="1116"/>
      <c r="NQF58" s="1116"/>
      <c r="NQG58" s="1116"/>
      <c r="NQH58" s="1116"/>
      <c r="NQI58" s="1116"/>
      <c r="NQJ58" s="1116"/>
      <c r="NQK58" s="1116"/>
      <c r="NQL58" s="1116"/>
      <c r="NQM58" s="1116"/>
      <c r="NQN58" s="1116"/>
      <c r="NQO58" s="1116"/>
      <c r="NQP58" s="1116"/>
      <c r="NQQ58" s="1116"/>
      <c r="NQR58" s="1116"/>
      <c r="NQS58" s="1116"/>
      <c r="NQT58" s="1116"/>
      <c r="NQU58" s="1116"/>
      <c r="NQV58" s="1116"/>
      <c r="NQW58" s="1116"/>
      <c r="NQX58" s="1116"/>
      <c r="NQY58" s="1116"/>
      <c r="NQZ58" s="1116"/>
      <c r="NRA58" s="1116"/>
      <c r="NRB58" s="1116"/>
      <c r="NRC58" s="1116"/>
      <c r="NRD58" s="1116"/>
      <c r="NRE58" s="1116"/>
      <c r="NRF58" s="1116"/>
      <c r="NRG58" s="1116"/>
      <c r="NRH58" s="1116"/>
      <c r="NRI58" s="1116"/>
      <c r="NRJ58" s="1116"/>
      <c r="NRK58" s="1116"/>
      <c r="NRL58" s="1116"/>
      <c r="NRM58" s="1116"/>
      <c r="NRN58" s="1116"/>
      <c r="NRO58" s="1116"/>
      <c r="NRP58" s="1116"/>
      <c r="NRQ58" s="1116"/>
      <c r="NRR58" s="1116"/>
      <c r="NRS58" s="1116"/>
      <c r="NRT58" s="1116"/>
      <c r="NRU58" s="1116"/>
      <c r="NRV58" s="1116"/>
      <c r="NRW58" s="1116"/>
      <c r="NRX58" s="1116"/>
      <c r="NRY58" s="1116"/>
      <c r="NRZ58" s="1116"/>
      <c r="NSA58" s="1116"/>
      <c r="NSB58" s="1116"/>
      <c r="NSC58" s="1116"/>
      <c r="NSD58" s="1116"/>
      <c r="NSE58" s="1116"/>
      <c r="NSF58" s="1116"/>
      <c r="NSG58" s="1116"/>
      <c r="NSH58" s="1116"/>
      <c r="NSI58" s="1116"/>
      <c r="NSJ58" s="1116"/>
      <c r="NSK58" s="1116"/>
      <c r="NSL58" s="1116"/>
      <c r="NSM58" s="1116"/>
      <c r="NSN58" s="1116"/>
      <c r="NSO58" s="1116"/>
      <c r="NSP58" s="1116"/>
      <c r="NSQ58" s="1116"/>
      <c r="NSR58" s="1116"/>
      <c r="NSS58" s="1116"/>
      <c r="NST58" s="1116"/>
      <c r="NSU58" s="1116"/>
      <c r="NSV58" s="1116"/>
      <c r="NSW58" s="1116"/>
      <c r="NSX58" s="1116"/>
      <c r="NSY58" s="1116"/>
      <c r="NSZ58" s="1116"/>
      <c r="NTA58" s="1116"/>
      <c r="NTB58" s="1116"/>
      <c r="NTC58" s="1116"/>
      <c r="NTD58" s="1116"/>
      <c r="NTE58" s="1116"/>
      <c r="NTF58" s="1116"/>
      <c r="NTG58" s="1116"/>
      <c r="NTH58" s="1116"/>
      <c r="NTI58" s="1116"/>
      <c r="NTJ58" s="1116"/>
      <c r="NTK58" s="1116"/>
      <c r="NTL58" s="1116"/>
      <c r="NTM58" s="1116"/>
      <c r="NTN58" s="1116"/>
      <c r="NTO58" s="1116"/>
      <c r="NTP58" s="1116"/>
      <c r="NTQ58" s="1116"/>
      <c r="NTR58" s="1116"/>
      <c r="NTS58" s="1116"/>
      <c r="NTT58" s="1116"/>
      <c r="NTU58" s="1116"/>
      <c r="NTV58" s="1116"/>
      <c r="NTW58" s="1116"/>
      <c r="NTX58" s="1116"/>
      <c r="NTY58" s="1116"/>
      <c r="NTZ58" s="1116"/>
      <c r="NUA58" s="1116"/>
      <c r="NUB58" s="1116"/>
      <c r="NUC58" s="1116"/>
      <c r="NUD58" s="1116"/>
      <c r="NUE58" s="1116"/>
      <c r="NUF58" s="1116"/>
      <c r="NUG58" s="1116"/>
      <c r="NUH58" s="1116"/>
      <c r="NUI58" s="1116"/>
      <c r="NUJ58" s="1116"/>
      <c r="NUK58" s="1116"/>
      <c r="NUL58" s="1116"/>
      <c r="NUM58" s="1116"/>
      <c r="NUN58" s="1116"/>
      <c r="NUO58" s="1116"/>
      <c r="NUP58" s="1116"/>
      <c r="NUQ58" s="1116"/>
      <c r="NUR58" s="1116"/>
      <c r="NUS58" s="1116"/>
      <c r="NUT58" s="1116"/>
      <c r="NUU58" s="1116"/>
      <c r="NUV58" s="1116"/>
      <c r="NUW58" s="1116"/>
      <c r="NUX58" s="1116"/>
      <c r="NUY58" s="1116"/>
      <c r="NUZ58" s="1116"/>
      <c r="NVA58" s="1116"/>
      <c r="NVB58" s="1116"/>
      <c r="NVC58" s="1116"/>
      <c r="NVD58" s="1116"/>
      <c r="NVE58" s="1116"/>
      <c r="NVF58" s="1116"/>
      <c r="NVG58" s="1116"/>
      <c r="NVH58" s="1116"/>
      <c r="NVI58" s="1116"/>
      <c r="NVJ58" s="1116"/>
      <c r="NVK58" s="1116"/>
      <c r="NVL58" s="1116"/>
      <c r="NVM58" s="1116"/>
      <c r="NVN58" s="1116"/>
      <c r="NVO58" s="1116"/>
      <c r="NVP58" s="1116"/>
      <c r="NVQ58" s="1116"/>
      <c r="NVR58" s="1116"/>
      <c r="NVS58" s="1116"/>
      <c r="NVT58" s="1116"/>
      <c r="NVU58" s="1116"/>
      <c r="NVV58" s="1116"/>
      <c r="NVW58" s="1116"/>
      <c r="NVX58" s="1116"/>
      <c r="NVY58" s="1116"/>
      <c r="NVZ58" s="1116"/>
      <c r="NWA58" s="1116"/>
      <c r="NWB58" s="1116"/>
      <c r="NWC58" s="1116"/>
      <c r="NWD58" s="1116"/>
      <c r="NWE58" s="1116"/>
      <c r="NWF58" s="1116"/>
      <c r="NWG58" s="1116"/>
      <c r="NWH58" s="1116"/>
      <c r="NWI58" s="1116"/>
      <c r="NWJ58" s="1116"/>
      <c r="NWK58" s="1116"/>
      <c r="NWL58" s="1116"/>
      <c r="NWM58" s="1116"/>
      <c r="NWN58" s="1116"/>
      <c r="NWO58" s="1116"/>
      <c r="NWP58" s="1116"/>
      <c r="NWQ58" s="1116"/>
      <c r="NWR58" s="1116"/>
      <c r="NWS58" s="1116"/>
      <c r="NWT58" s="1116"/>
      <c r="NWU58" s="1116"/>
      <c r="NWV58" s="1116"/>
      <c r="NWW58" s="1116"/>
      <c r="NWX58" s="1116"/>
      <c r="NWY58" s="1116"/>
      <c r="NWZ58" s="1116"/>
      <c r="NXA58" s="1116"/>
      <c r="NXB58" s="1116"/>
      <c r="NXC58" s="1116"/>
      <c r="NXD58" s="1116"/>
      <c r="NXE58" s="1116"/>
      <c r="NXF58" s="1116"/>
      <c r="NXG58" s="1116"/>
      <c r="NXH58" s="1116"/>
      <c r="NXI58" s="1116"/>
      <c r="NXJ58" s="1116"/>
      <c r="NXK58" s="1116"/>
      <c r="NXL58" s="1116"/>
      <c r="NXM58" s="1116"/>
      <c r="NXN58" s="1116"/>
      <c r="NXO58" s="1116"/>
      <c r="NXP58" s="1116"/>
      <c r="NXQ58" s="1116"/>
      <c r="NXR58" s="1116"/>
      <c r="NXS58" s="1116"/>
      <c r="NXT58" s="1116"/>
      <c r="NXU58" s="1116"/>
      <c r="NXV58" s="1116"/>
      <c r="NXW58" s="1116"/>
      <c r="NXX58" s="1116"/>
      <c r="NXY58" s="1116"/>
      <c r="NXZ58" s="1116"/>
      <c r="NYA58" s="1116"/>
      <c r="NYB58" s="1116"/>
      <c r="NYC58" s="1116"/>
      <c r="NYD58" s="1116"/>
      <c r="NYE58" s="1116"/>
      <c r="NYF58" s="1116"/>
      <c r="NYG58" s="1116"/>
      <c r="NYH58" s="1116"/>
      <c r="NYI58" s="1116"/>
      <c r="NYJ58" s="1116"/>
      <c r="NYK58" s="1116"/>
      <c r="NYL58" s="1116"/>
      <c r="NYM58" s="1116"/>
      <c r="NYN58" s="1116"/>
      <c r="NYO58" s="1116"/>
      <c r="NYP58" s="1116"/>
      <c r="NYQ58" s="1116"/>
      <c r="NYR58" s="1116"/>
      <c r="NYS58" s="1116"/>
      <c r="NYT58" s="1116"/>
      <c r="NYU58" s="1116"/>
      <c r="NYV58" s="1116"/>
      <c r="NYW58" s="1116"/>
      <c r="NYX58" s="1116"/>
      <c r="NYY58" s="1116"/>
      <c r="NYZ58" s="1116"/>
      <c r="NZA58" s="1116"/>
      <c r="NZB58" s="1116"/>
      <c r="NZC58" s="1116"/>
      <c r="NZD58" s="1116"/>
      <c r="NZE58" s="1116"/>
      <c r="NZF58" s="1116"/>
      <c r="NZG58" s="1116"/>
      <c r="NZH58" s="1116"/>
      <c r="NZI58" s="1116"/>
      <c r="NZJ58" s="1116"/>
      <c r="NZK58" s="1116"/>
      <c r="NZL58" s="1116"/>
      <c r="NZM58" s="1116"/>
      <c r="NZN58" s="1116"/>
      <c r="NZO58" s="1116"/>
      <c r="NZP58" s="1116"/>
      <c r="NZQ58" s="1116"/>
      <c r="NZR58" s="1116"/>
      <c r="NZS58" s="1116"/>
      <c r="NZT58" s="1116"/>
      <c r="NZU58" s="1116"/>
      <c r="NZV58" s="1116"/>
      <c r="NZW58" s="1116"/>
      <c r="NZX58" s="1116"/>
      <c r="NZY58" s="1116"/>
      <c r="NZZ58" s="1116"/>
      <c r="OAA58" s="1116"/>
      <c r="OAB58" s="1116"/>
      <c r="OAC58" s="1116"/>
      <c r="OAD58" s="1116"/>
      <c r="OAE58" s="1116"/>
      <c r="OAF58" s="1116"/>
      <c r="OAG58" s="1116"/>
      <c r="OAH58" s="1116"/>
      <c r="OAI58" s="1116"/>
      <c r="OAJ58" s="1116"/>
      <c r="OAK58" s="1116"/>
      <c r="OAL58" s="1116"/>
      <c r="OAM58" s="1116"/>
      <c r="OAN58" s="1116"/>
      <c r="OAO58" s="1116"/>
      <c r="OAP58" s="1116"/>
      <c r="OAQ58" s="1116"/>
      <c r="OAR58" s="1116"/>
      <c r="OAS58" s="1116"/>
      <c r="OAT58" s="1116"/>
      <c r="OAU58" s="1116"/>
      <c r="OAV58" s="1116"/>
      <c r="OAW58" s="1116"/>
      <c r="OAX58" s="1116"/>
      <c r="OAY58" s="1116"/>
      <c r="OAZ58" s="1116"/>
      <c r="OBA58" s="1116"/>
      <c r="OBB58" s="1116"/>
      <c r="OBC58" s="1116"/>
      <c r="OBD58" s="1116"/>
      <c r="OBE58" s="1116"/>
      <c r="OBF58" s="1116"/>
      <c r="OBG58" s="1116"/>
      <c r="OBH58" s="1116"/>
      <c r="OBI58" s="1116"/>
      <c r="OBJ58" s="1116"/>
      <c r="OBK58" s="1116"/>
      <c r="OBL58" s="1116"/>
      <c r="OBM58" s="1116"/>
      <c r="OBN58" s="1116"/>
      <c r="OBO58" s="1116"/>
      <c r="OBP58" s="1116"/>
      <c r="OBQ58" s="1116"/>
      <c r="OBR58" s="1116"/>
      <c r="OBS58" s="1116"/>
      <c r="OBT58" s="1116"/>
      <c r="OBU58" s="1116"/>
      <c r="OBV58" s="1116"/>
      <c r="OBW58" s="1116"/>
      <c r="OBX58" s="1116"/>
      <c r="OBY58" s="1116"/>
      <c r="OBZ58" s="1116"/>
      <c r="OCA58" s="1116"/>
      <c r="OCB58" s="1116"/>
      <c r="OCC58" s="1116"/>
      <c r="OCD58" s="1116"/>
      <c r="OCE58" s="1116"/>
      <c r="OCF58" s="1116"/>
      <c r="OCG58" s="1116"/>
      <c r="OCH58" s="1116"/>
      <c r="OCI58" s="1116"/>
      <c r="OCJ58" s="1116"/>
      <c r="OCK58" s="1116"/>
      <c r="OCL58" s="1116"/>
      <c r="OCM58" s="1116"/>
      <c r="OCN58" s="1116"/>
      <c r="OCO58" s="1116"/>
      <c r="OCP58" s="1116"/>
      <c r="OCQ58" s="1116"/>
      <c r="OCR58" s="1116"/>
      <c r="OCS58" s="1116"/>
      <c r="OCT58" s="1116"/>
      <c r="OCU58" s="1116"/>
      <c r="OCV58" s="1116"/>
      <c r="OCW58" s="1116"/>
      <c r="OCX58" s="1116"/>
      <c r="OCY58" s="1116"/>
      <c r="OCZ58" s="1116"/>
      <c r="ODA58" s="1116"/>
      <c r="ODB58" s="1116"/>
      <c r="ODC58" s="1116"/>
      <c r="ODD58" s="1116"/>
      <c r="ODE58" s="1116"/>
      <c r="ODF58" s="1116"/>
      <c r="ODG58" s="1116"/>
      <c r="ODH58" s="1116"/>
      <c r="ODI58" s="1116"/>
      <c r="ODJ58" s="1116"/>
      <c r="ODK58" s="1116"/>
      <c r="ODL58" s="1116"/>
      <c r="ODM58" s="1116"/>
      <c r="ODN58" s="1116"/>
      <c r="ODO58" s="1116"/>
      <c r="ODP58" s="1116"/>
      <c r="ODQ58" s="1116"/>
      <c r="ODR58" s="1116"/>
      <c r="ODS58" s="1116"/>
      <c r="ODT58" s="1116"/>
      <c r="ODU58" s="1116"/>
      <c r="ODV58" s="1116"/>
      <c r="ODW58" s="1116"/>
      <c r="ODX58" s="1116"/>
      <c r="ODY58" s="1116"/>
      <c r="ODZ58" s="1116"/>
      <c r="OEA58" s="1116"/>
      <c r="OEB58" s="1116"/>
      <c r="OEC58" s="1116"/>
      <c r="OED58" s="1116"/>
      <c r="OEE58" s="1116"/>
      <c r="OEF58" s="1116"/>
      <c r="OEG58" s="1116"/>
      <c r="OEH58" s="1116"/>
      <c r="OEI58" s="1116"/>
      <c r="OEJ58" s="1116"/>
      <c r="OEK58" s="1116"/>
      <c r="OEL58" s="1116"/>
      <c r="OEM58" s="1116"/>
      <c r="OEN58" s="1116"/>
      <c r="OEO58" s="1116"/>
      <c r="OEP58" s="1116"/>
      <c r="OEQ58" s="1116"/>
      <c r="OER58" s="1116"/>
      <c r="OES58" s="1116"/>
      <c r="OET58" s="1116"/>
      <c r="OEU58" s="1116"/>
      <c r="OEV58" s="1116"/>
      <c r="OEW58" s="1116"/>
      <c r="OEX58" s="1116"/>
      <c r="OEY58" s="1116"/>
      <c r="OEZ58" s="1116"/>
      <c r="OFA58" s="1116"/>
      <c r="OFB58" s="1116"/>
      <c r="OFC58" s="1116"/>
      <c r="OFD58" s="1116"/>
      <c r="OFE58" s="1116"/>
      <c r="OFF58" s="1116"/>
      <c r="OFG58" s="1116"/>
      <c r="OFH58" s="1116"/>
      <c r="OFI58" s="1116"/>
      <c r="OFJ58" s="1116"/>
      <c r="OFK58" s="1116"/>
      <c r="OFL58" s="1116"/>
      <c r="OFM58" s="1116"/>
      <c r="OFN58" s="1116"/>
      <c r="OFO58" s="1116"/>
      <c r="OFP58" s="1116"/>
      <c r="OFQ58" s="1116"/>
      <c r="OFR58" s="1116"/>
      <c r="OFS58" s="1116"/>
      <c r="OFT58" s="1116"/>
      <c r="OFU58" s="1116"/>
      <c r="OFV58" s="1116"/>
      <c r="OFW58" s="1116"/>
      <c r="OFX58" s="1116"/>
      <c r="OFY58" s="1116"/>
      <c r="OFZ58" s="1116"/>
      <c r="OGA58" s="1116"/>
      <c r="OGB58" s="1116"/>
      <c r="OGC58" s="1116"/>
      <c r="OGD58" s="1116"/>
      <c r="OGE58" s="1116"/>
      <c r="OGF58" s="1116"/>
      <c r="OGG58" s="1116"/>
      <c r="OGH58" s="1116"/>
      <c r="OGI58" s="1116"/>
      <c r="OGJ58" s="1116"/>
      <c r="OGK58" s="1116"/>
      <c r="OGL58" s="1116"/>
      <c r="OGM58" s="1116"/>
      <c r="OGN58" s="1116"/>
      <c r="OGO58" s="1116"/>
      <c r="OGP58" s="1116"/>
      <c r="OGQ58" s="1116"/>
      <c r="OGR58" s="1116"/>
      <c r="OGS58" s="1116"/>
      <c r="OGT58" s="1116"/>
      <c r="OGU58" s="1116"/>
      <c r="OGV58" s="1116"/>
      <c r="OGW58" s="1116"/>
      <c r="OGX58" s="1116"/>
      <c r="OGY58" s="1116"/>
      <c r="OGZ58" s="1116"/>
      <c r="OHA58" s="1116"/>
      <c r="OHB58" s="1116"/>
      <c r="OHC58" s="1116"/>
      <c r="OHD58" s="1116"/>
      <c r="OHE58" s="1116"/>
      <c r="OHF58" s="1116"/>
      <c r="OHG58" s="1116"/>
      <c r="OHH58" s="1116"/>
      <c r="OHI58" s="1116"/>
      <c r="OHJ58" s="1116"/>
      <c r="OHK58" s="1116"/>
      <c r="OHL58" s="1116"/>
      <c r="OHM58" s="1116"/>
      <c r="OHN58" s="1116"/>
      <c r="OHO58" s="1116"/>
      <c r="OHP58" s="1116"/>
      <c r="OHQ58" s="1116"/>
      <c r="OHR58" s="1116"/>
      <c r="OHS58" s="1116"/>
      <c r="OHT58" s="1116"/>
      <c r="OHU58" s="1116"/>
      <c r="OHV58" s="1116"/>
      <c r="OHW58" s="1116"/>
      <c r="OHX58" s="1116"/>
      <c r="OHY58" s="1116"/>
      <c r="OHZ58" s="1116"/>
      <c r="OIA58" s="1116"/>
      <c r="OIB58" s="1116"/>
      <c r="OIC58" s="1116"/>
      <c r="OID58" s="1116"/>
      <c r="OIE58" s="1116"/>
      <c r="OIF58" s="1116"/>
      <c r="OIG58" s="1116"/>
      <c r="OIH58" s="1116"/>
      <c r="OII58" s="1116"/>
      <c r="OIJ58" s="1116"/>
      <c r="OIK58" s="1116"/>
      <c r="OIL58" s="1116"/>
      <c r="OIM58" s="1116"/>
      <c r="OIN58" s="1116"/>
      <c r="OIO58" s="1116"/>
      <c r="OIP58" s="1116"/>
      <c r="OIQ58" s="1116"/>
      <c r="OIR58" s="1116"/>
      <c r="OIS58" s="1116"/>
      <c r="OIT58" s="1116"/>
      <c r="OIU58" s="1116"/>
      <c r="OIV58" s="1116"/>
      <c r="OIW58" s="1116"/>
      <c r="OIX58" s="1116"/>
      <c r="OIY58" s="1116"/>
      <c r="OIZ58" s="1116"/>
      <c r="OJA58" s="1116"/>
      <c r="OJB58" s="1116"/>
      <c r="OJC58" s="1116"/>
      <c r="OJD58" s="1116"/>
      <c r="OJE58" s="1116"/>
      <c r="OJF58" s="1116"/>
      <c r="OJG58" s="1116"/>
      <c r="OJH58" s="1116"/>
      <c r="OJI58" s="1116"/>
      <c r="OJJ58" s="1116"/>
      <c r="OJK58" s="1116"/>
      <c r="OJL58" s="1116"/>
      <c r="OJM58" s="1116"/>
      <c r="OJN58" s="1116"/>
      <c r="OJO58" s="1116"/>
      <c r="OJP58" s="1116"/>
      <c r="OJQ58" s="1116"/>
      <c r="OJR58" s="1116"/>
      <c r="OJS58" s="1116"/>
      <c r="OJT58" s="1116"/>
      <c r="OJU58" s="1116"/>
      <c r="OJV58" s="1116"/>
      <c r="OJW58" s="1116"/>
      <c r="OJX58" s="1116"/>
      <c r="OJY58" s="1116"/>
      <c r="OJZ58" s="1116"/>
      <c r="OKA58" s="1116"/>
      <c r="OKB58" s="1116"/>
      <c r="OKC58" s="1116"/>
      <c r="OKD58" s="1116"/>
      <c r="OKE58" s="1116"/>
      <c r="OKF58" s="1116"/>
      <c r="OKG58" s="1116"/>
      <c r="OKH58" s="1116"/>
      <c r="OKI58" s="1116"/>
      <c r="OKJ58" s="1116"/>
      <c r="OKK58" s="1116"/>
      <c r="OKL58" s="1116"/>
      <c r="OKM58" s="1116"/>
      <c r="OKN58" s="1116"/>
      <c r="OKO58" s="1116"/>
      <c r="OKP58" s="1116"/>
      <c r="OKQ58" s="1116"/>
      <c r="OKR58" s="1116"/>
      <c r="OKS58" s="1116"/>
      <c r="OKT58" s="1116"/>
      <c r="OKU58" s="1116"/>
      <c r="OKV58" s="1116"/>
      <c r="OKW58" s="1116"/>
      <c r="OKX58" s="1116"/>
      <c r="OKY58" s="1116"/>
      <c r="OKZ58" s="1116"/>
      <c r="OLA58" s="1116"/>
      <c r="OLB58" s="1116"/>
      <c r="OLC58" s="1116"/>
      <c r="OLD58" s="1116"/>
      <c r="OLE58" s="1116"/>
      <c r="OLF58" s="1116"/>
      <c r="OLG58" s="1116"/>
      <c r="OLH58" s="1116"/>
      <c r="OLI58" s="1116"/>
      <c r="OLJ58" s="1116"/>
      <c r="OLK58" s="1116"/>
      <c r="OLL58" s="1116"/>
      <c r="OLM58" s="1116"/>
      <c r="OLN58" s="1116"/>
      <c r="OLO58" s="1116"/>
      <c r="OLP58" s="1116"/>
      <c r="OLQ58" s="1116"/>
      <c r="OLR58" s="1116"/>
      <c r="OLS58" s="1116"/>
      <c r="OLT58" s="1116"/>
      <c r="OLU58" s="1116"/>
      <c r="OLV58" s="1116"/>
      <c r="OLW58" s="1116"/>
      <c r="OLX58" s="1116"/>
      <c r="OLY58" s="1116"/>
      <c r="OLZ58" s="1116"/>
      <c r="OMA58" s="1116"/>
      <c r="OMB58" s="1116"/>
      <c r="OMC58" s="1116"/>
      <c r="OMD58" s="1116"/>
      <c r="OME58" s="1116"/>
      <c r="OMF58" s="1116"/>
      <c r="OMG58" s="1116"/>
      <c r="OMH58" s="1116"/>
      <c r="OMI58" s="1116"/>
      <c r="OMJ58" s="1116"/>
      <c r="OMK58" s="1116"/>
      <c r="OML58" s="1116"/>
      <c r="OMM58" s="1116"/>
      <c r="OMN58" s="1116"/>
      <c r="OMO58" s="1116"/>
      <c r="OMP58" s="1116"/>
      <c r="OMQ58" s="1116"/>
      <c r="OMR58" s="1116"/>
      <c r="OMS58" s="1116"/>
      <c r="OMT58" s="1116"/>
      <c r="OMU58" s="1116"/>
      <c r="OMV58" s="1116"/>
      <c r="OMW58" s="1116"/>
      <c r="OMX58" s="1116"/>
      <c r="OMY58" s="1116"/>
      <c r="OMZ58" s="1116"/>
      <c r="ONA58" s="1116"/>
      <c r="ONB58" s="1116"/>
      <c r="ONC58" s="1116"/>
      <c r="OND58" s="1116"/>
      <c r="ONE58" s="1116"/>
      <c r="ONF58" s="1116"/>
      <c r="ONG58" s="1116"/>
      <c r="ONH58" s="1116"/>
      <c r="ONI58" s="1116"/>
      <c r="ONJ58" s="1116"/>
      <c r="ONK58" s="1116"/>
      <c r="ONL58" s="1116"/>
      <c r="ONM58" s="1116"/>
      <c r="ONN58" s="1116"/>
      <c r="ONO58" s="1116"/>
      <c r="ONP58" s="1116"/>
      <c r="ONQ58" s="1116"/>
      <c r="ONR58" s="1116"/>
      <c r="ONS58" s="1116"/>
      <c r="ONT58" s="1116"/>
      <c r="ONU58" s="1116"/>
      <c r="ONV58" s="1116"/>
      <c r="ONW58" s="1116"/>
      <c r="ONX58" s="1116"/>
      <c r="ONY58" s="1116"/>
      <c r="ONZ58" s="1116"/>
      <c r="OOA58" s="1116"/>
      <c r="OOB58" s="1116"/>
      <c r="OOC58" s="1116"/>
      <c r="OOD58" s="1116"/>
      <c r="OOE58" s="1116"/>
      <c r="OOF58" s="1116"/>
      <c r="OOG58" s="1116"/>
      <c r="OOH58" s="1116"/>
      <c r="OOI58" s="1116"/>
      <c r="OOJ58" s="1116"/>
      <c r="OOK58" s="1116"/>
      <c r="OOL58" s="1116"/>
      <c r="OOM58" s="1116"/>
      <c r="OON58" s="1116"/>
      <c r="OOO58" s="1116"/>
      <c r="OOP58" s="1116"/>
      <c r="OOQ58" s="1116"/>
      <c r="OOR58" s="1116"/>
      <c r="OOS58" s="1116"/>
      <c r="OOT58" s="1116"/>
      <c r="OOU58" s="1116"/>
      <c r="OOV58" s="1116"/>
      <c r="OOW58" s="1116"/>
      <c r="OOX58" s="1116"/>
      <c r="OOY58" s="1116"/>
      <c r="OOZ58" s="1116"/>
      <c r="OPA58" s="1116"/>
      <c r="OPB58" s="1116"/>
      <c r="OPC58" s="1116"/>
      <c r="OPD58" s="1116"/>
      <c r="OPE58" s="1116"/>
      <c r="OPF58" s="1116"/>
      <c r="OPG58" s="1116"/>
      <c r="OPH58" s="1116"/>
      <c r="OPI58" s="1116"/>
      <c r="OPJ58" s="1116"/>
      <c r="OPK58" s="1116"/>
      <c r="OPL58" s="1116"/>
      <c r="OPM58" s="1116"/>
      <c r="OPN58" s="1116"/>
      <c r="OPO58" s="1116"/>
      <c r="OPP58" s="1116"/>
      <c r="OPQ58" s="1116"/>
      <c r="OPR58" s="1116"/>
      <c r="OPS58" s="1116"/>
      <c r="OPT58" s="1116"/>
      <c r="OPU58" s="1116"/>
      <c r="OPV58" s="1116"/>
      <c r="OPW58" s="1116"/>
      <c r="OPX58" s="1116"/>
      <c r="OPY58" s="1116"/>
      <c r="OPZ58" s="1116"/>
      <c r="OQA58" s="1116"/>
      <c r="OQB58" s="1116"/>
      <c r="OQC58" s="1116"/>
      <c r="OQD58" s="1116"/>
      <c r="OQE58" s="1116"/>
      <c r="OQF58" s="1116"/>
      <c r="OQG58" s="1116"/>
      <c r="OQH58" s="1116"/>
      <c r="OQI58" s="1116"/>
      <c r="OQJ58" s="1116"/>
      <c r="OQK58" s="1116"/>
      <c r="OQL58" s="1116"/>
      <c r="OQM58" s="1116"/>
      <c r="OQN58" s="1116"/>
      <c r="OQO58" s="1116"/>
      <c r="OQP58" s="1116"/>
      <c r="OQQ58" s="1116"/>
      <c r="OQR58" s="1116"/>
      <c r="OQS58" s="1116"/>
      <c r="OQT58" s="1116"/>
      <c r="OQU58" s="1116"/>
      <c r="OQV58" s="1116"/>
      <c r="OQW58" s="1116"/>
      <c r="OQX58" s="1116"/>
      <c r="OQY58" s="1116"/>
      <c r="OQZ58" s="1116"/>
      <c r="ORA58" s="1116"/>
      <c r="ORB58" s="1116"/>
      <c r="ORC58" s="1116"/>
      <c r="ORD58" s="1116"/>
      <c r="ORE58" s="1116"/>
      <c r="ORF58" s="1116"/>
      <c r="ORG58" s="1116"/>
      <c r="ORH58" s="1116"/>
      <c r="ORI58" s="1116"/>
      <c r="ORJ58" s="1116"/>
      <c r="ORK58" s="1116"/>
      <c r="ORL58" s="1116"/>
      <c r="ORM58" s="1116"/>
      <c r="ORN58" s="1116"/>
      <c r="ORO58" s="1116"/>
      <c r="ORP58" s="1116"/>
      <c r="ORQ58" s="1116"/>
      <c r="ORR58" s="1116"/>
      <c r="ORS58" s="1116"/>
      <c r="ORT58" s="1116"/>
      <c r="ORU58" s="1116"/>
      <c r="ORV58" s="1116"/>
      <c r="ORW58" s="1116"/>
      <c r="ORX58" s="1116"/>
      <c r="ORY58" s="1116"/>
      <c r="ORZ58" s="1116"/>
      <c r="OSA58" s="1116"/>
      <c r="OSB58" s="1116"/>
      <c r="OSC58" s="1116"/>
      <c r="OSD58" s="1116"/>
      <c r="OSE58" s="1116"/>
      <c r="OSF58" s="1116"/>
      <c r="OSG58" s="1116"/>
      <c r="OSH58" s="1116"/>
      <c r="OSI58" s="1116"/>
      <c r="OSJ58" s="1116"/>
      <c r="OSK58" s="1116"/>
      <c r="OSL58" s="1116"/>
      <c r="OSM58" s="1116"/>
      <c r="OSN58" s="1116"/>
      <c r="OSO58" s="1116"/>
      <c r="OSP58" s="1116"/>
      <c r="OSQ58" s="1116"/>
      <c r="OSR58" s="1116"/>
      <c r="OSS58" s="1116"/>
      <c r="OST58" s="1116"/>
      <c r="OSU58" s="1116"/>
      <c r="OSV58" s="1116"/>
      <c r="OSW58" s="1116"/>
      <c r="OSX58" s="1116"/>
      <c r="OSY58" s="1116"/>
      <c r="OSZ58" s="1116"/>
      <c r="OTA58" s="1116"/>
      <c r="OTB58" s="1116"/>
      <c r="OTC58" s="1116"/>
      <c r="OTD58" s="1116"/>
      <c r="OTE58" s="1116"/>
      <c r="OTF58" s="1116"/>
      <c r="OTG58" s="1116"/>
      <c r="OTH58" s="1116"/>
      <c r="OTI58" s="1116"/>
      <c r="OTJ58" s="1116"/>
      <c r="OTK58" s="1116"/>
      <c r="OTL58" s="1116"/>
      <c r="OTM58" s="1116"/>
      <c r="OTN58" s="1116"/>
      <c r="OTO58" s="1116"/>
      <c r="OTP58" s="1116"/>
      <c r="OTQ58" s="1116"/>
      <c r="OTR58" s="1116"/>
      <c r="OTS58" s="1116"/>
      <c r="OTT58" s="1116"/>
      <c r="OTU58" s="1116"/>
      <c r="OTV58" s="1116"/>
      <c r="OTW58" s="1116"/>
      <c r="OTX58" s="1116"/>
      <c r="OTY58" s="1116"/>
      <c r="OTZ58" s="1116"/>
      <c r="OUA58" s="1116"/>
      <c r="OUB58" s="1116"/>
      <c r="OUC58" s="1116"/>
      <c r="OUD58" s="1116"/>
      <c r="OUE58" s="1116"/>
      <c r="OUF58" s="1116"/>
      <c r="OUG58" s="1116"/>
      <c r="OUH58" s="1116"/>
      <c r="OUI58" s="1116"/>
      <c r="OUJ58" s="1116"/>
      <c r="OUK58" s="1116"/>
      <c r="OUL58" s="1116"/>
      <c r="OUM58" s="1116"/>
      <c r="OUN58" s="1116"/>
      <c r="OUO58" s="1116"/>
      <c r="OUP58" s="1116"/>
      <c r="OUQ58" s="1116"/>
      <c r="OUR58" s="1116"/>
      <c r="OUS58" s="1116"/>
      <c r="OUT58" s="1116"/>
      <c r="OUU58" s="1116"/>
      <c r="OUV58" s="1116"/>
      <c r="OUW58" s="1116"/>
      <c r="OUX58" s="1116"/>
      <c r="OUY58" s="1116"/>
      <c r="OUZ58" s="1116"/>
      <c r="OVA58" s="1116"/>
      <c r="OVB58" s="1116"/>
      <c r="OVC58" s="1116"/>
      <c r="OVD58" s="1116"/>
      <c r="OVE58" s="1116"/>
      <c r="OVF58" s="1116"/>
      <c r="OVG58" s="1116"/>
      <c r="OVH58" s="1116"/>
      <c r="OVI58" s="1116"/>
      <c r="OVJ58" s="1116"/>
      <c r="OVK58" s="1116"/>
      <c r="OVL58" s="1116"/>
      <c r="OVM58" s="1116"/>
      <c r="OVN58" s="1116"/>
      <c r="OVO58" s="1116"/>
      <c r="OVP58" s="1116"/>
      <c r="OVQ58" s="1116"/>
      <c r="OVR58" s="1116"/>
      <c r="OVS58" s="1116"/>
      <c r="OVT58" s="1116"/>
      <c r="OVU58" s="1116"/>
      <c r="OVV58" s="1116"/>
      <c r="OVW58" s="1116"/>
      <c r="OVX58" s="1116"/>
      <c r="OVY58" s="1116"/>
      <c r="OVZ58" s="1116"/>
      <c r="OWA58" s="1116"/>
      <c r="OWB58" s="1116"/>
      <c r="OWC58" s="1116"/>
      <c r="OWD58" s="1116"/>
      <c r="OWE58" s="1116"/>
      <c r="OWF58" s="1116"/>
      <c r="OWG58" s="1116"/>
      <c r="OWH58" s="1116"/>
      <c r="OWI58" s="1116"/>
      <c r="OWJ58" s="1116"/>
      <c r="OWK58" s="1116"/>
      <c r="OWL58" s="1116"/>
      <c r="OWM58" s="1116"/>
      <c r="OWN58" s="1116"/>
      <c r="OWO58" s="1116"/>
      <c r="OWP58" s="1116"/>
      <c r="OWQ58" s="1116"/>
      <c r="OWR58" s="1116"/>
      <c r="OWS58" s="1116"/>
      <c r="OWT58" s="1116"/>
      <c r="OWU58" s="1116"/>
      <c r="OWV58" s="1116"/>
      <c r="OWW58" s="1116"/>
      <c r="OWX58" s="1116"/>
      <c r="OWY58" s="1116"/>
      <c r="OWZ58" s="1116"/>
      <c r="OXA58" s="1116"/>
      <c r="OXB58" s="1116"/>
      <c r="OXC58" s="1116"/>
      <c r="OXD58" s="1116"/>
      <c r="OXE58" s="1116"/>
      <c r="OXF58" s="1116"/>
      <c r="OXG58" s="1116"/>
      <c r="OXH58" s="1116"/>
      <c r="OXI58" s="1116"/>
      <c r="OXJ58" s="1116"/>
      <c r="OXK58" s="1116"/>
      <c r="OXL58" s="1116"/>
      <c r="OXM58" s="1116"/>
      <c r="OXN58" s="1116"/>
      <c r="OXO58" s="1116"/>
      <c r="OXP58" s="1116"/>
      <c r="OXQ58" s="1116"/>
      <c r="OXR58" s="1116"/>
      <c r="OXS58" s="1116"/>
      <c r="OXT58" s="1116"/>
      <c r="OXU58" s="1116"/>
      <c r="OXV58" s="1116"/>
      <c r="OXW58" s="1116"/>
      <c r="OXX58" s="1116"/>
      <c r="OXY58" s="1116"/>
      <c r="OXZ58" s="1116"/>
      <c r="OYA58" s="1116"/>
      <c r="OYB58" s="1116"/>
      <c r="OYC58" s="1116"/>
      <c r="OYD58" s="1116"/>
      <c r="OYE58" s="1116"/>
      <c r="OYF58" s="1116"/>
      <c r="OYG58" s="1116"/>
      <c r="OYH58" s="1116"/>
      <c r="OYI58" s="1116"/>
      <c r="OYJ58" s="1116"/>
      <c r="OYK58" s="1116"/>
      <c r="OYL58" s="1116"/>
      <c r="OYM58" s="1116"/>
      <c r="OYN58" s="1116"/>
      <c r="OYO58" s="1116"/>
      <c r="OYP58" s="1116"/>
      <c r="OYQ58" s="1116"/>
      <c r="OYR58" s="1116"/>
      <c r="OYS58" s="1116"/>
      <c r="OYT58" s="1116"/>
      <c r="OYU58" s="1116"/>
      <c r="OYV58" s="1116"/>
      <c r="OYW58" s="1116"/>
      <c r="OYX58" s="1116"/>
      <c r="OYY58" s="1116"/>
      <c r="OYZ58" s="1116"/>
      <c r="OZA58" s="1116"/>
      <c r="OZB58" s="1116"/>
      <c r="OZC58" s="1116"/>
      <c r="OZD58" s="1116"/>
      <c r="OZE58" s="1116"/>
      <c r="OZF58" s="1116"/>
      <c r="OZG58" s="1116"/>
      <c r="OZH58" s="1116"/>
      <c r="OZI58" s="1116"/>
      <c r="OZJ58" s="1116"/>
      <c r="OZK58" s="1116"/>
      <c r="OZL58" s="1116"/>
      <c r="OZM58" s="1116"/>
      <c r="OZN58" s="1116"/>
      <c r="OZO58" s="1116"/>
      <c r="OZP58" s="1116"/>
      <c r="OZQ58" s="1116"/>
      <c r="OZR58" s="1116"/>
      <c r="OZS58" s="1116"/>
      <c r="OZT58" s="1116"/>
      <c r="OZU58" s="1116"/>
      <c r="OZV58" s="1116"/>
      <c r="OZW58" s="1116"/>
      <c r="OZX58" s="1116"/>
      <c r="OZY58" s="1116"/>
      <c r="OZZ58" s="1116"/>
      <c r="PAA58" s="1116"/>
      <c r="PAB58" s="1116"/>
      <c r="PAC58" s="1116"/>
      <c r="PAD58" s="1116"/>
      <c r="PAE58" s="1116"/>
      <c r="PAF58" s="1116"/>
      <c r="PAG58" s="1116"/>
      <c r="PAH58" s="1116"/>
      <c r="PAI58" s="1116"/>
      <c r="PAJ58" s="1116"/>
      <c r="PAK58" s="1116"/>
      <c r="PAL58" s="1116"/>
      <c r="PAM58" s="1116"/>
      <c r="PAN58" s="1116"/>
      <c r="PAO58" s="1116"/>
      <c r="PAP58" s="1116"/>
      <c r="PAQ58" s="1116"/>
      <c r="PAR58" s="1116"/>
      <c r="PAS58" s="1116"/>
      <c r="PAT58" s="1116"/>
      <c r="PAU58" s="1116"/>
      <c r="PAV58" s="1116"/>
      <c r="PAW58" s="1116"/>
      <c r="PAX58" s="1116"/>
      <c r="PAY58" s="1116"/>
      <c r="PAZ58" s="1116"/>
      <c r="PBA58" s="1116"/>
      <c r="PBB58" s="1116"/>
      <c r="PBC58" s="1116"/>
      <c r="PBD58" s="1116"/>
      <c r="PBE58" s="1116"/>
      <c r="PBF58" s="1116"/>
      <c r="PBG58" s="1116"/>
      <c r="PBH58" s="1116"/>
      <c r="PBI58" s="1116"/>
      <c r="PBJ58" s="1116"/>
      <c r="PBK58" s="1116"/>
      <c r="PBL58" s="1116"/>
      <c r="PBM58" s="1116"/>
      <c r="PBN58" s="1116"/>
      <c r="PBO58" s="1116"/>
      <c r="PBP58" s="1116"/>
      <c r="PBQ58" s="1116"/>
      <c r="PBR58" s="1116"/>
      <c r="PBS58" s="1116"/>
      <c r="PBT58" s="1116"/>
      <c r="PBU58" s="1116"/>
      <c r="PBV58" s="1116"/>
      <c r="PBW58" s="1116"/>
      <c r="PBX58" s="1116"/>
      <c r="PBY58" s="1116"/>
      <c r="PBZ58" s="1116"/>
      <c r="PCA58" s="1116"/>
      <c r="PCB58" s="1116"/>
      <c r="PCC58" s="1116"/>
      <c r="PCD58" s="1116"/>
      <c r="PCE58" s="1116"/>
      <c r="PCF58" s="1116"/>
      <c r="PCG58" s="1116"/>
      <c r="PCH58" s="1116"/>
      <c r="PCI58" s="1116"/>
      <c r="PCJ58" s="1116"/>
      <c r="PCK58" s="1116"/>
      <c r="PCL58" s="1116"/>
      <c r="PCM58" s="1116"/>
      <c r="PCN58" s="1116"/>
      <c r="PCO58" s="1116"/>
      <c r="PCP58" s="1116"/>
      <c r="PCQ58" s="1116"/>
      <c r="PCR58" s="1116"/>
      <c r="PCS58" s="1116"/>
      <c r="PCT58" s="1116"/>
      <c r="PCU58" s="1116"/>
      <c r="PCV58" s="1116"/>
      <c r="PCW58" s="1116"/>
      <c r="PCX58" s="1116"/>
      <c r="PCY58" s="1116"/>
      <c r="PCZ58" s="1116"/>
      <c r="PDA58" s="1116"/>
      <c r="PDB58" s="1116"/>
      <c r="PDC58" s="1116"/>
      <c r="PDD58" s="1116"/>
      <c r="PDE58" s="1116"/>
      <c r="PDF58" s="1116"/>
      <c r="PDG58" s="1116"/>
      <c r="PDH58" s="1116"/>
      <c r="PDI58" s="1116"/>
      <c r="PDJ58" s="1116"/>
      <c r="PDK58" s="1116"/>
      <c r="PDL58" s="1116"/>
      <c r="PDM58" s="1116"/>
      <c r="PDN58" s="1116"/>
      <c r="PDO58" s="1116"/>
      <c r="PDP58" s="1116"/>
      <c r="PDQ58" s="1116"/>
      <c r="PDR58" s="1116"/>
      <c r="PDS58" s="1116"/>
      <c r="PDT58" s="1116"/>
      <c r="PDU58" s="1116"/>
      <c r="PDV58" s="1116"/>
      <c r="PDW58" s="1116"/>
      <c r="PDX58" s="1116"/>
      <c r="PDY58" s="1116"/>
      <c r="PDZ58" s="1116"/>
      <c r="PEA58" s="1116"/>
      <c r="PEB58" s="1116"/>
      <c r="PEC58" s="1116"/>
      <c r="PED58" s="1116"/>
      <c r="PEE58" s="1116"/>
      <c r="PEF58" s="1116"/>
      <c r="PEG58" s="1116"/>
      <c r="PEH58" s="1116"/>
      <c r="PEI58" s="1116"/>
      <c r="PEJ58" s="1116"/>
      <c r="PEK58" s="1116"/>
      <c r="PEL58" s="1116"/>
      <c r="PEM58" s="1116"/>
      <c r="PEN58" s="1116"/>
      <c r="PEO58" s="1116"/>
      <c r="PEP58" s="1116"/>
      <c r="PEQ58" s="1116"/>
      <c r="PER58" s="1116"/>
      <c r="PES58" s="1116"/>
      <c r="PET58" s="1116"/>
      <c r="PEU58" s="1116"/>
      <c r="PEV58" s="1116"/>
      <c r="PEW58" s="1116"/>
      <c r="PEX58" s="1116"/>
      <c r="PEY58" s="1116"/>
      <c r="PEZ58" s="1116"/>
      <c r="PFA58" s="1116"/>
      <c r="PFB58" s="1116"/>
      <c r="PFC58" s="1116"/>
      <c r="PFD58" s="1116"/>
      <c r="PFE58" s="1116"/>
      <c r="PFF58" s="1116"/>
      <c r="PFG58" s="1116"/>
      <c r="PFH58" s="1116"/>
      <c r="PFI58" s="1116"/>
      <c r="PFJ58" s="1116"/>
      <c r="PFK58" s="1116"/>
      <c r="PFL58" s="1116"/>
      <c r="PFM58" s="1116"/>
      <c r="PFN58" s="1116"/>
      <c r="PFO58" s="1116"/>
      <c r="PFP58" s="1116"/>
      <c r="PFQ58" s="1116"/>
      <c r="PFR58" s="1116"/>
      <c r="PFS58" s="1116"/>
      <c r="PFT58" s="1116"/>
      <c r="PFU58" s="1116"/>
      <c r="PFV58" s="1116"/>
      <c r="PFW58" s="1116"/>
      <c r="PFX58" s="1116"/>
      <c r="PFY58" s="1116"/>
      <c r="PFZ58" s="1116"/>
      <c r="PGA58" s="1116"/>
      <c r="PGB58" s="1116"/>
      <c r="PGC58" s="1116"/>
      <c r="PGD58" s="1116"/>
      <c r="PGE58" s="1116"/>
      <c r="PGF58" s="1116"/>
      <c r="PGG58" s="1116"/>
      <c r="PGH58" s="1116"/>
      <c r="PGI58" s="1116"/>
      <c r="PGJ58" s="1116"/>
      <c r="PGK58" s="1116"/>
      <c r="PGL58" s="1116"/>
      <c r="PGM58" s="1116"/>
      <c r="PGN58" s="1116"/>
      <c r="PGO58" s="1116"/>
      <c r="PGP58" s="1116"/>
      <c r="PGQ58" s="1116"/>
      <c r="PGR58" s="1116"/>
      <c r="PGS58" s="1116"/>
      <c r="PGT58" s="1116"/>
      <c r="PGU58" s="1116"/>
      <c r="PGV58" s="1116"/>
      <c r="PGW58" s="1116"/>
      <c r="PGX58" s="1116"/>
      <c r="PGY58" s="1116"/>
      <c r="PGZ58" s="1116"/>
      <c r="PHA58" s="1116"/>
      <c r="PHB58" s="1116"/>
      <c r="PHC58" s="1116"/>
      <c r="PHD58" s="1116"/>
      <c r="PHE58" s="1116"/>
      <c r="PHF58" s="1116"/>
      <c r="PHG58" s="1116"/>
      <c r="PHH58" s="1116"/>
      <c r="PHI58" s="1116"/>
      <c r="PHJ58" s="1116"/>
      <c r="PHK58" s="1116"/>
      <c r="PHL58" s="1116"/>
      <c r="PHM58" s="1116"/>
      <c r="PHN58" s="1116"/>
      <c r="PHO58" s="1116"/>
      <c r="PHP58" s="1116"/>
      <c r="PHQ58" s="1116"/>
      <c r="PHR58" s="1116"/>
      <c r="PHS58" s="1116"/>
      <c r="PHT58" s="1116"/>
      <c r="PHU58" s="1116"/>
      <c r="PHV58" s="1116"/>
      <c r="PHW58" s="1116"/>
      <c r="PHX58" s="1116"/>
      <c r="PHY58" s="1116"/>
      <c r="PHZ58" s="1116"/>
      <c r="PIA58" s="1116"/>
      <c r="PIB58" s="1116"/>
      <c r="PIC58" s="1116"/>
      <c r="PID58" s="1116"/>
      <c r="PIE58" s="1116"/>
      <c r="PIF58" s="1116"/>
      <c r="PIG58" s="1116"/>
      <c r="PIH58" s="1116"/>
      <c r="PII58" s="1116"/>
      <c r="PIJ58" s="1116"/>
      <c r="PIK58" s="1116"/>
      <c r="PIL58" s="1116"/>
      <c r="PIM58" s="1116"/>
      <c r="PIN58" s="1116"/>
      <c r="PIO58" s="1116"/>
      <c r="PIP58" s="1116"/>
      <c r="PIQ58" s="1116"/>
      <c r="PIR58" s="1116"/>
      <c r="PIS58" s="1116"/>
      <c r="PIT58" s="1116"/>
      <c r="PIU58" s="1116"/>
      <c r="PIV58" s="1116"/>
      <c r="PIW58" s="1116"/>
      <c r="PIX58" s="1116"/>
      <c r="PIY58" s="1116"/>
      <c r="PIZ58" s="1116"/>
      <c r="PJA58" s="1116"/>
      <c r="PJB58" s="1116"/>
      <c r="PJC58" s="1116"/>
      <c r="PJD58" s="1116"/>
      <c r="PJE58" s="1116"/>
      <c r="PJF58" s="1116"/>
      <c r="PJG58" s="1116"/>
      <c r="PJH58" s="1116"/>
      <c r="PJI58" s="1116"/>
      <c r="PJJ58" s="1116"/>
      <c r="PJK58" s="1116"/>
      <c r="PJL58" s="1116"/>
      <c r="PJM58" s="1116"/>
      <c r="PJN58" s="1116"/>
      <c r="PJO58" s="1116"/>
      <c r="PJP58" s="1116"/>
      <c r="PJQ58" s="1116"/>
      <c r="PJR58" s="1116"/>
      <c r="PJS58" s="1116"/>
      <c r="PJT58" s="1116"/>
      <c r="PJU58" s="1116"/>
      <c r="PJV58" s="1116"/>
      <c r="PJW58" s="1116"/>
      <c r="PJX58" s="1116"/>
      <c r="PJY58" s="1116"/>
      <c r="PJZ58" s="1116"/>
      <c r="PKA58" s="1116"/>
      <c r="PKB58" s="1116"/>
      <c r="PKC58" s="1116"/>
      <c r="PKD58" s="1116"/>
      <c r="PKE58" s="1116"/>
      <c r="PKF58" s="1116"/>
      <c r="PKG58" s="1116"/>
      <c r="PKH58" s="1116"/>
      <c r="PKI58" s="1116"/>
      <c r="PKJ58" s="1116"/>
      <c r="PKK58" s="1116"/>
      <c r="PKL58" s="1116"/>
      <c r="PKM58" s="1116"/>
      <c r="PKN58" s="1116"/>
      <c r="PKO58" s="1116"/>
      <c r="PKP58" s="1116"/>
      <c r="PKQ58" s="1116"/>
      <c r="PKR58" s="1116"/>
      <c r="PKS58" s="1116"/>
      <c r="PKT58" s="1116"/>
      <c r="PKU58" s="1116"/>
      <c r="PKV58" s="1116"/>
      <c r="PKW58" s="1116"/>
      <c r="PKX58" s="1116"/>
      <c r="PKY58" s="1116"/>
      <c r="PKZ58" s="1116"/>
      <c r="PLA58" s="1116"/>
      <c r="PLB58" s="1116"/>
      <c r="PLC58" s="1116"/>
      <c r="PLD58" s="1116"/>
      <c r="PLE58" s="1116"/>
      <c r="PLF58" s="1116"/>
      <c r="PLG58" s="1116"/>
      <c r="PLH58" s="1116"/>
      <c r="PLI58" s="1116"/>
      <c r="PLJ58" s="1116"/>
      <c r="PLK58" s="1116"/>
      <c r="PLL58" s="1116"/>
      <c r="PLM58" s="1116"/>
      <c r="PLN58" s="1116"/>
      <c r="PLO58" s="1116"/>
      <c r="PLP58" s="1116"/>
      <c r="PLQ58" s="1116"/>
      <c r="PLR58" s="1116"/>
      <c r="PLS58" s="1116"/>
      <c r="PLT58" s="1116"/>
      <c r="PLU58" s="1116"/>
      <c r="PLV58" s="1116"/>
      <c r="PLW58" s="1116"/>
      <c r="PLX58" s="1116"/>
      <c r="PLY58" s="1116"/>
      <c r="PLZ58" s="1116"/>
      <c r="PMA58" s="1116"/>
      <c r="PMB58" s="1116"/>
      <c r="PMC58" s="1116"/>
      <c r="PMD58" s="1116"/>
      <c r="PME58" s="1116"/>
      <c r="PMF58" s="1116"/>
      <c r="PMG58" s="1116"/>
      <c r="PMH58" s="1116"/>
      <c r="PMI58" s="1116"/>
      <c r="PMJ58" s="1116"/>
      <c r="PMK58" s="1116"/>
      <c r="PML58" s="1116"/>
      <c r="PMM58" s="1116"/>
      <c r="PMN58" s="1116"/>
      <c r="PMO58" s="1116"/>
      <c r="PMP58" s="1116"/>
      <c r="PMQ58" s="1116"/>
      <c r="PMR58" s="1116"/>
      <c r="PMS58" s="1116"/>
      <c r="PMT58" s="1116"/>
      <c r="PMU58" s="1116"/>
      <c r="PMV58" s="1116"/>
      <c r="PMW58" s="1116"/>
      <c r="PMX58" s="1116"/>
      <c r="PMY58" s="1116"/>
      <c r="PMZ58" s="1116"/>
      <c r="PNA58" s="1116"/>
      <c r="PNB58" s="1116"/>
      <c r="PNC58" s="1116"/>
      <c r="PND58" s="1116"/>
      <c r="PNE58" s="1116"/>
      <c r="PNF58" s="1116"/>
      <c r="PNG58" s="1116"/>
      <c r="PNH58" s="1116"/>
      <c r="PNI58" s="1116"/>
      <c r="PNJ58" s="1116"/>
      <c r="PNK58" s="1116"/>
      <c r="PNL58" s="1116"/>
      <c r="PNM58" s="1116"/>
      <c r="PNN58" s="1116"/>
      <c r="PNO58" s="1116"/>
      <c r="PNP58" s="1116"/>
      <c r="PNQ58" s="1116"/>
      <c r="PNR58" s="1116"/>
      <c r="PNS58" s="1116"/>
      <c r="PNT58" s="1116"/>
      <c r="PNU58" s="1116"/>
      <c r="PNV58" s="1116"/>
      <c r="PNW58" s="1116"/>
      <c r="PNX58" s="1116"/>
      <c r="PNY58" s="1116"/>
      <c r="PNZ58" s="1116"/>
      <c r="POA58" s="1116"/>
      <c r="POB58" s="1116"/>
      <c r="POC58" s="1116"/>
      <c r="POD58" s="1116"/>
      <c r="POE58" s="1116"/>
      <c r="POF58" s="1116"/>
      <c r="POG58" s="1116"/>
      <c r="POH58" s="1116"/>
      <c r="POI58" s="1116"/>
      <c r="POJ58" s="1116"/>
      <c r="POK58" s="1116"/>
      <c r="POL58" s="1116"/>
      <c r="POM58" s="1116"/>
      <c r="PON58" s="1116"/>
      <c r="POO58" s="1116"/>
      <c r="POP58" s="1116"/>
      <c r="POQ58" s="1116"/>
      <c r="POR58" s="1116"/>
      <c r="POS58" s="1116"/>
      <c r="POT58" s="1116"/>
      <c r="POU58" s="1116"/>
      <c r="POV58" s="1116"/>
      <c r="POW58" s="1116"/>
      <c r="POX58" s="1116"/>
      <c r="POY58" s="1116"/>
      <c r="POZ58" s="1116"/>
      <c r="PPA58" s="1116"/>
      <c r="PPB58" s="1116"/>
      <c r="PPC58" s="1116"/>
      <c r="PPD58" s="1116"/>
      <c r="PPE58" s="1116"/>
      <c r="PPF58" s="1116"/>
      <c r="PPG58" s="1116"/>
      <c r="PPH58" s="1116"/>
      <c r="PPI58" s="1116"/>
      <c r="PPJ58" s="1116"/>
      <c r="PPK58" s="1116"/>
      <c r="PPL58" s="1116"/>
      <c r="PPM58" s="1116"/>
      <c r="PPN58" s="1116"/>
      <c r="PPO58" s="1116"/>
      <c r="PPP58" s="1116"/>
      <c r="PPQ58" s="1116"/>
      <c r="PPR58" s="1116"/>
      <c r="PPS58" s="1116"/>
      <c r="PPT58" s="1116"/>
      <c r="PPU58" s="1116"/>
      <c r="PPV58" s="1116"/>
      <c r="PPW58" s="1116"/>
      <c r="PPX58" s="1116"/>
      <c r="PPY58" s="1116"/>
      <c r="PPZ58" s="1116"/>
      <c r="PQA58" s="1116"/>
      <c r="PQB58" s="1116"/>
      <c r="PQC58" s="1116"/>
      <c r="PQD58" s="1116"/>
      <c r="PQE58" s="1116"/>
      <c r="PQF58" s="1116"/>
      <c r="PQG58" s="1116"/>
      <c r="PQH58" s="1116"/>
      <c r="PQI58" s="1116"/>
      <c r="PQJ58" s="1116"/>
      <c r="PQK58" s="1116"/>
      <c r="PQL58" s="1116"/>
      <c r="PQM58" s="1116"/>
      <c r="PQN58" s="1116"/>
      <c r="PQO58" s="1116"/>
      <c r="PQP58" s="1116"/>
      <c r="PQQ58" s="1116"/>
      <c r="PQR58" s="1116"/>
      <c r="PQS58" s="1116"/>
      <c r="PQT58" s="1116"/>
      <c r="PQU58" s="1116"/>
      <c r="PQV58" s="1116"/>
      <c r="PQW58" s="1116"/>
      <c r="PQX58" s="1116"/>
      <c r="PQY58" s="1116"/>
      <c r="PQZ58" s="1116"/>
      <c r="PRA58" s="1116"/>
      <c r="PRB58" s="1116"/>
      <c r="PRC58" s="1116"/>
      <c r="PRD58" s="1116"/>
      <c r="PRE58" s="1116"/>
      <c r="PRF58" s="1116"/>
      <c r="PRG58" s="1116"/>
      <c r="PRH58" s="1116"/>
      <c r="PRI58" s="1116"/>
      <c r="PRJ58" s="1116"/>
      <c r="PRK58" s="1116"/>
      <c r="PRL58" s="1116"/>
      <c r="PRM58" s="1116"/>
      <c r="PRN58" s="1116"/>
      <c r="PRO58" s="1116"/>
      <c r="PRP58" s="1116"/>
      <c r="PRQ58" s="1116"/>
      <c r="PRR58" s="1116"/>
      <c r="PRS58" s="1116"/>
      <c r="PRT58" s="1116"/>
      <c r="PRU58" s="1116"/>
      <c r="PRV58" s="1116"/>
      <c r="PRW58" s="1116"/>
      <c r="PRX58" s="1116"/>
      <c r="PRY58" s="1116"/>
      <c r="PRZ58" s="1116"/>
      <c r="PSA58" s="1116"/>
      <c r="PSB58" s="1116"/>
      <c r="PSC58" s="1116"/>
      <c r="PSD58" s="1116"/>
      <c r="PSE58" s="1116"/>
      <c r="PSF58" s="1116"/>
      <c r="PSG58" s="1116"/>
      <c r="PSH58" s="1116"/>
      <c r="PSI58" s="1116"/>
      <c r="PSJ58" s="1116"/>
      <c r="PSK58" s="1116"/>
      <c r="PSL58" s="1116"/>
      <c r="PSM58" s="1116"/>
      <c r="PSN58" s="1116"/>
      <c r="PSO58" s="1116"/>
      <c r="PSP58" s="1116"/>
      <c r="PSQ58" s="1116"/>
      <c r="PSR58" s="1116"/>
      <c r="PSS58" s="1116"/>
      <c r="PST58" s="1116"/>
      <c r="PSU58" s="1116"/>
      <c r="PSV58" s="1116"/>
      <c r="PSW58" s="1116"/>
      <c r="PSX58" s="1116"/>
      <c r="PSY58" s="1116"/>
      <c r="PSZ58" s="1116"/>
      <c r="PTA58" s="1116"/>
      <c r="PTB58" s="1116"/>
      <c r="PTC58" s="1116"/>
      <c r="PTD58" s="1116"/>
      <c r="PTE58" s="1116"/>
      <c r="PTF58" s="1116"/>
      <c r="PTG58" s="1116"/>
      <c r="PTH58" s="1116"/>
      <c r="PTI58" s="1116"/>
      <c r="PTJ58" s="1116"/>
      <c r="PTK58" s="1116"/>
      <c r="PTL58" s="1116"/>
      <c r="PTM58" s="1116"/>
      <c r="PTN58" s="1116"/>
      <c r="PTO58" s="1116"/>
      <c r="PTP58" s="1116"/>
      <c r="PTQ58" s="1116"/>
      <c r="PTR58" s="1116"/>
      <c r="PTS58" s="1116"/>
      <c r="PTT58" s="1116"/>
      <c r="PTU58" s="1116"/>
      <c r="PTV58" s="1116"/>
      <c r="PTW58" s="1116"/>
      <c r="PTX58" s="1116"/>
      <c r="PTY58" s="1116"/>
      <c r="PTZ58" s="1116"/>
      <c r="PUA58" s="1116"/>
      <c r="PUB58" s="1116"/>
      <c r="PUC58" s="1116"/>
      <c r="PUD58" s="1116"/>
      <c r="PUE58" s="1116"/>
      <c r="PUF58" s="1116"/>
      <c r="PUG58" s="1116"/>
      <c r="PUH58" s="1116"/>
      <c r="PUI58" s="1116"/>
      <c r="PUJ58" s="1116"/>
      <c r="PUK58" s="1116"/>
      <c r="PUL58" s="1116"/>
      <c r="PUM58" s="1116"/>
      <c r="PUN58" s="1116"/>
      <c r="PUO58" s="1116"/>
      <c r="PUP58" s="1116"/>
      <c r="PUQ58" s="1116"/>
      <c r="PUR58" s="1116"/>
      <c r="PUS58" s="1116"/>
      <c r="PUT58" s="1116"/>
      <c r="PUU58" s="1116"/>
      <c r="PUV58" s="1116"/>
      <c r="PUW58" s="1116"/>
      <c r="PUX58" s="1116"/>
      <c r="PUY58" s="1116"/>
      <c r="PUZ58" s="1116"/>
      <c r="PVA58" s="1116"/>
      <c r="PVB58" s="1116"/>
      <c r="PVC58" s="1116"/>
      <c r="PVD58" s="1116"/>
      <c r="PVE58" s="1116"/>
      <c r="PVF58" s="1116"/>
      <c r="PVG58" s="1116"/>
      <c r="PVH58" s="1116"/>
      <c r="PVI58" s="1116"/>
      <c r="PVJ58" s="1116"/>
      <c r="PVK58" s="1116"/>
      <c r="PVL58" s="1116"/>
      <c r="PVM58" s="1116"/>
      <c r="PVN58" s="1116"/>
      <c r="PVO58" s="1116"/>
      <c r="PVP58" s="1116"/>
      <c r="PVQ58" s="1116"/>
      <c r="PVR58" s="1116"/>
      <c r="PVS58" s="1116"/>
      <c r="PVT58" s="1116"/>
      <c r="PVU58" s="1116"/>
      <c r="PVV58" s="1116"/>
      <c r="PVW58" s="1116"/>
      <c r="PVX58" s="1116"/>
      <c r="PVY58" s="1116"/>
      <c r="PVZ58" s="1116"/>
      <c r="PWA58" s="1116"/>
      <c r="PWB58" s="1116"/>
      <c r="PWC58" s="1116"/>
      <c r="PWD58" s="1116"/>
      <c r="PWE58" s="1116"/>
      <c r="PWF58" s="1116"/>
      <c r="PWG58" s="1116"/>
      <c r="PWH58" s="1116"/>
      <c r="PWI58" s="1116"/>
      <c r="PWJ58" s="1116"/>
      <c r="PWK58" s="1116"/>
      <c r="PWL58" s="1116"/>
      <c r="PWM58" s="1116"/>
      <c r="PWN58" s="1116"/>
      <c r="PWO58" s="1116"/>
      <c r="PWP58" s="1116"/>
      <c r="PWQ58" s="1116"/>
      <c r="PWR58" s="1116"/>
      <c r="PWS58" s="1116"/>
      <c r="PWT58" s="1116"/>
      <c r="PWU58" s="1116"/>
      <c r="PWV58" s="1116"/>
      <c r="PWW58" s="1116"/>
      <c r="PWX58" s="1116"/>
      <c r="PWY58" s="1116"/>
      <c r="PWZ58" s="1116"/>
      <c r="PXA58" s="1116"/>
      <c r="PXB58" s="1116"/>
      <c r="PXC58" s="1116"/>
      <c r="PXD58" s="1116"/>
      <c r="PXE58" s="1116"/>
      <c r="PXF58" s="1116"/>
      <c r="PXG58" s="1116"/>
      <c r="PXH58" s="1116"/>
      <c r="PXI58" s="1116"/>
      <c r="PXJ58" s="1116"/>
      <c r="PXK58" s="1116"/>
      <c r="PXL58" s="1116"/>
      <c r="PXM58" s="1116"/>
      <c r="PXN58" s="1116"/>
      <c r="PXO58" s="1116"/>
      <c r="PXP58" s="1116"/>
      <c r="PXQ58" s="1116"/>
      <c r="PXR58" s="1116"/>
      <c r="PXS58" s="1116"/>
      <c r="PXT58" s="1116"/>
      <c r="PXU58" s="1116"/>
      <c r="PXV58" s="1116"/>
      <c r="PXW58" s="1116"/>
      <c r="PXX58" s="1116"/>
      <c r="PXY58" s="1116"/>
      <c r="PXZ58" s="1116"/>
      <c r="PYA58" s="1116"/>
      <c r="PYB58" s="1116"/>
      <c r="PYC58" s="1116"/>
      <c r="PYD58" s="1116"/>
      <c r="PYE58" s="1116"/>
      <c r="PYF58" s="1116"/>
      <c r="PYG58" s="1116"/>
      <c r="PYH58" s="1116"/>
      <c r="PYI58" s="1116"/>
      <c r="PYJ58" s="1116"/>
      <c r="PYK58" s="1116"/>
      <c r="PYL58" s="1116"/>
      <c r="PYM58" s="1116"/>
      <c r="PYN58" s="1116"/>
      <c r="PYO58" s="1116"/>
      <c r="PYP58" s="1116"/>
      <c r="PYQ58" s="1116"/>
      <c r="PYR58" s="1116"/>
      <c r="PYS58" s="1116"/>
      <c r="PYT58" s="1116"/>
      <c r="PYU58" s="1116"/>
      <c r="PYV58" s="1116"/>
      <c r="PYW58" s="1116"/>
      <c r="PYX58" s="1116"/>
      <c r="PYY58" s="1116"/>
      <c r="PYZ58" s="1116"/>
      <c r="PZA58" s="1116"/>
      <c r="PZB58" s="1116"/>
      <c r="PZC58" s="1116"/>
      <c r="PZD58" s="1116"/>
      <c r="PZE58" s="1116"/>
      <c r="PZF58" s="1116"/>
      <c r="PZG58" s="1116"/>
      <c r="PZH58" s="1116"/>
      <c r="PZI58" s="1116"/>
      <c r="PZJ58" s="1116"/>
      <c r="PZK58" s="1116"/>
      <c r="PZL58" s="1116"/>
      <c r="PZM58" s="1116"/>
      <c r="PZN58" s="1116"/>
      <c r="PZO58" s="1116"/>
      <c r="PZP58" s="1116"/>
      <c r="PZQ58" s="1116"/>
      <c r="PZR58" s="1116"/>
      <c r="PZS58" s="1116"/>
      <c r="PZT58" s="1116"/>
      <c r="PZU58" s="1116"/>
      <c r="PZV58" s="1116"/>
      <c r="PZW58" s="1116"/>
      <c r="PZX58" s="1116"/>
      <c r="PZY58" s="1116"/>
      <c r="PZZ58" s="1116"/>
      <c r="QAA58" s="1116"/>
      <c r="QAB58" s="1116"/>
      <c r="QAC58" s="1116"/>
      <c r="QAD58" s="1116"/>
      <c r="QAE58" s="1116"/>
      <c r="QAF58" s="1116"/>
      <c r="QAG58" s="1116"/>
      <c r="QAH58" s="1116"/>
      <c r="QAI58" s="1116"/>
      <c r="QAJ58" s="1116"/>
      <c r="QAK58" s="1116"/>
      <c r="QAL58" s="1116"/>
      <c r="QAM58" s="1116"/>
      <c r="QAN58" s="1116"/>
      <c r="QAO58" s="1116"/>
      <c r="QAP58" s="1116"/>
      <c r="QAQ58" s="1116"/>
      <c r="QAR58" s="1116"/>
      <c r="QAS58" s="1116"/>
      <c r="QAT58" s="1116"/>
      <c r="QAU58" s="1116"/>
      <c r="QAV58" s="1116"/>
      <c r="QAW58" s="1116"/>
      <c r="QAX58" s="1116"/>
      <c r="QAY58" s="1116"/>
      <c r="QAZ58" s="1116"/>
      <c r="QBA58" s="1116"/>
      <c r="QBB58" s="1116"/>
      <c r="QBC58" s="1116"/>
      <c r="QBD58" s="1116"/>
      <c r="QBE58" s="1116"/>
      <c r="QBF58" s="1116"/>
      <c r="QBG58" s="1116"/>
      <c r="QBH58" s="1116"/>
      <c r="QBI58" s="1116"/>
      <c r="QBJ58" s="1116"/>
      <c r="QBK58" s="1116"/>
      <c r="QBL58" s="1116"/>
      <c r="QBM58" s="1116"/>
      <c r="QBN58" s="1116"/>
      <c r="QBO58" s="1116"/>
      <c r="QBP58" s="1116"/>
      <c r="QBQ58" s="1116"/>
      <c r="QBR58" s="1116"/>
      <c r="QBS58" s="1116"/>
      <c r="QBT58" s="1116"/>
      <c r="QBU58" s="1116"/>
      <c r="QBV58" s="1116"/>
      <c r="QBW58" s="1116"/>
      <c r="QBX58" s="1116"/>
      <c r="QBY58" s="1116"/>
      <c r="QBZ58" s="1116"/>
      <c r="QCA58" s="1116"/>
      <c r="QCB58" s="1116"/>
      <c r="QCC58" s="1116"/>
      <c r="QCD58" s="1116"/>
      <c r="QCE58" s="1116"/>
      <c r="QCF58" s="1116"/>
      <c r="QCG58" s="1116"/>
      <c r="QCH58" s="1116"/>
      <c r="QCI58" s="1116"/>
      <c r="QCJ58" s="1116"/>
      <c r="QCK58" s="1116"/>
      <c r="QCL58" s="1116"/>
      <c r="QCM58" s="1116"/>
      <c r="QCN58" s="1116"/>
      <c r="QCO58" s="1116"/>
      <c r="QCP58" s="1116"/>
      <c r="QCQ58" s="1116"/>
      <c r="QCR58" s="1116"/>
      <c r="QCS58" s="1116"/>
      <c r="QCT58" s="1116"/>
      <c r="QCU58" s="1116"/>
      <c r="QCV58" s="1116"/>
      <c r="QCW58" s="1116"/>
      <c r="QCX58" s="1116"/>
      <c r="QCY58" s="1116"/>
      <c r="QCZ58" s="1116"/>
      <c r="QDA58" s="1116"/>
      <c r="QDB58" s="1116"/>
      <c r="QDC58" s="1116"/>
      <c r="QDD58" s="1116"/>
      <c r="QDE58" s="1116"/>
      <c r="QDF58" s="1116"/>
      <c r="QDG58" s="1116"/>
      <c r="QDH58" s="1116"/>
      <c r="QDI58" s="1116"/>
      <c r="QDJ58" s="1116"/>
      <c r="QDK58" s="1116"/>
      <c r="QDL58" s="1116"/>
      <c r="QDM58" s="1116"/>
      <c r="QDN58" s="1116"/>
      <c r="QDO58" s="1116"/>
      <c r="QDP58" s="1116"/>
      <c r="QDQ58" s="1116"/>
      <c r="QDR58" s="1116"/>
      <c r="QDS58" s="1116"/>
      <c r="QDT58" s="1116"/>
      <c r="QDU58" s="1116"/>
      <c r="QDV58" s="1116"/>
      <c r="QDW58" s="1116"/>
      <c r="QDX58" s="1116"/>
      <c r="QDY58" s="1116"/>
      <c r="QDZ58" s="1116"/>
      <c r="QEA58" s="1116"/>
      <c r="QEB58" s="1116"/>
      <c r="QEC58" s="1116"/>
      <c r="QED58" s="1116"/>
      <c r="QEE58" s="1116"/>
      <c r="QEF58" s="1116"/>
      <c r="QEG58" s="1116"/>
      <c r="QEH58" s="1116"/>
      <c r="QEI58" s="1116"/>
      <c r="QEJ58" s="1116"/>
      <c r="QEK58" s="1116"/>
      <c r="QEL58" s="1116"/>
      <c r="QEM58" s="1116"/>
      <c r="QEN58" s="1116"/>
      <c r="QEO58" s="1116"/>
      <c r="QEP58" s="1116"/>
      <c r="QEQ58" s="1116"/>
      <c r="QER58" s="1116"/>
      <c r="QES58" s="1116"/>
      <c r="QET58" s="1116"/>
      <c r="QEU58" s="1116"/>
      <c r="QEV58" s="1116"/>
      <c r="QEW58" s="1116"/>
      <c r="QEX58" s="1116"/>
      <c r="QEY58" s="1116"/>
      <c r="QEZ58" s="1116"/>
      <c r="QFA58" s="1116"/>
      <c r="QFB58" s="1116"/>
      <c r="QFC58" s="1116"/>
      <c r="QFD58" s="1116"/>
      <c r="QFE58" s="1116"/>
      <c r="QFF58" s="1116"/>
      <c r="QFG58" s="1116"/>
      <c r="QFH58" s="1116"/>
      <c r="QFI58" s="1116"/>
      <c r="QFJ58" s="1116"/>
      <c r="QFK58" s="1116"/>
      <c r="QFL58" s="1116"/>
      <c r="QFM58" s="1116"/>
      <c r="QFN58" s="1116"/>
      <c r="QFO58" s="1116"/>
      <c r="QFP58" s="1116"/>
      <c r="QFQ58" s="1116"/>
      <c r="QFR58" s="1116"/>
      <c r="QFS58" s="1116"/>
      <c r="QFT58" s="1116"/>
      <c r="QFU58" s="1116"/>
      <c r="QFV58" s="1116"/>
      <c r="QFW58" s="1116"/>
      <c r="QFX58" s="1116"/>
      <c r="QFY58" s="1116"/>
      <c r="QFZ58" s="1116"/>
      <c r="QGA58" s="1116"/>
      <c r="QGB58" s="1116"/>
      <c r="QGC58" s="1116"/>
      <c r="QGD58" s="1116"/>
      <c r="QGE58" s="1116"/>
      <c r="QGF58" s="1116"/>
      <c r="QGG58" s="1116"/>
      <c r="QGH58" s="1116"/>
      <c r="QGI58" s="1116"/>
      <c r="QGJ58" s="1116"/>
      <c r="QGK58" s="1116"/>
      <c r="QGL58" s="1116"/>
      <c r="QGM58" s="1116"/>
      <c r="QGN58" s="1116"/>
      <c r="QGO58" s="1116"/>
      <c r="QGP58" s="1116"/>
      <c r="QGQ58" s="1116"/>
      <c r="QGR58" s="1116"/>
      <c r="QGS58" s="1116"/>
      <c r="QGT58" s="1116"/>
      <c r="QGU58" s="1116"/>
      <c r="QGV58" s="1116"/>
      <c r="QGW58" s="1116"/>
      <c r="QGX58" s="1116"/>
      <c r="QGY58" s="1116"/>
      <c r="QGZ58" s="1116"/>
      <c r="QHA58" s="1116"/>
      <c r="QHB58" s="1116"/>
      <c r="QHC58" s="1116"/>
      <c r="QHD58" s="1116"/>
      <c r="QHE58" s="1116"/>
      <c r="QHF58" s="1116"/>
      <c r="QHG58" s="1116"/>
      <c r="QHH58" s="1116"/>
      <c r="QHI58" s="1116"/>
      <c r="QHJ58" s="1116"/>
      <c r="QHK58" s="1116"/>
      <c r="QHL58" s="1116"/>
      <c r="QHM58" s="1116"/>
      <c r="QHN58" s="1116"/>
      <c r="QHO58" s="1116"/>
      <c r="QHP58" s="1116"/>
      <c r="QHQ58" s="1116"/>
      <c r="QHR58" s="1116"/>
      <c r="QHS58" s="1116"/>
      <c r="QHT58" s="1116"/>
      <c r="QHU58" s="1116"/>
      <c r="QHV58" s="1116"/>
      <c r="QHW58" s="1116"/>
      <c r="QHX58" s="1116"/>
      <c r="QHY58" s="1116"/>
      <c r="QHZ58" s="1116"/>
      <c r="QIA58" s="1116"/>
      <c r="QIB58" s="1116"/>
      <c r="QIC58" s="1116"/>
      <c r="QID58" s="1116"/>
      <c r="QIE58" s="1116"/>
      <c r="QIF58" s="1116"/>
      <c r="QIG58" s="1116"/>
      <c r="QIH58" s="1116"/>
      <c r="QII58" s="1116"/>
      <c r="QIJ58" s="1116"/>
      <c r="QIK58" s="1116"/>
      <c r="QIL58" s="1116"/>
      <c r="QIM58" s="1116"/>
      <c r="QIN58" s="1116"/>
      <c r="QIO58" s="1116"/>
      <c r="QIP58" s="1116"/>
      <c r="QIQ58" s="1116"/>
      <c r="QIR58" s="1116"/>
      <c r="QIS58" s="1116"/>
      <c r="QIT58" s="1116"/>
      <c r="QIU58" s="1116"/>
      <c r="QIV58" s="1116"/>
      <c r="QIW58" s="1116"/>
      <c r="QIX58" s="1116"/>
      <c r="QIY58" s="1116"/>
      <c r="QIZ58" s="1116"/>
      <c r="QJA58" s="1116"/>
      <c r="QJB58" s="1116"/>
      <c r="QJC58" s="1116"/>
      <c r="QJD58" s="1116"/>
      <c r="QJE58" s="1116"/>
      <c r="QJF58" s="1116"/>
      <c r="QJG58" s="1116"/>
      <c r="QJH58" s="1116"/>
      <c r="QJI58" s="1116"/>
      <c r="QJJ58" s="1116"/>
      <c r="QJK58" s="1116"/>
      <c r="QJL58" s="1116"/>
      <c r="QJM58" s="1116"/>
      <c r="QJN58" s="1116"/>
      <c r="QJO58" s="1116"/>
      <c r="QJP58" s="1116"/>
      <c r="QJQ58" s="1116"/>
      <c r="QJR58" s="1116"/>
      <c r="QJS58" s="1116"/>
      <c r="QJT58" s="1116"/>
      <c r="QJU58" s="1116"/>
      <c r="QJV58" s="1116"/>
      <c r="QJW58" s="1116"/>
      <c r="QJX58" s="1116"/>
      <c r="QJY58" s="1116"/>
      <c r="QJZ58" s="1116"/>
      <c r="QKA58" s="1116"/>
      <c r="QKB58" s="1116"/>
      <c r="QKC58" s="1116"/>
      <c r="QKD58" s="1116"/>
      <c r="QKE58" s="1116"/>
      <c r="QKF58" s="1116"/>
      <c r="QKG58" s="1116"/>
      <c r="QKH58" s="1116"/>
      <c r="QKI58" s="1116"/>
      <c r="QKJ58" s="1116"/>
      <c r="QKK58" s="1116"/>
      <c r="QKL58" s="1116"/>
      <c r="QKM58" s="1116"/>
      <c r="QKN58" s="1116"/>
      <c r="QKO58" s="1116"/>
      <c r="QKP58" s="1116"/>
      <c r="QKQ58" s="1116"/>
      <c r="QKR58" s="1116"/>
      <c r="QKS58" s="1116"/>
      <c r="QKT58" s="1116"/>
      <c r="QKU58" s="1116"/>
      <c r="QKV58" s="1116"/>
      <c r="QKW58" s="1116"/>
      <c r="QKX58" s="1116"/>
      <c r="QKY58" s="1116"/>
      <c r="QKZ58" s="1116"/>
      <c r="QLA58" s="1116"/>
      <c r="QLB58" s="1116"/>
      <c r="QLC58" s="1116"/>
      <c r="QLD58" s="1116"/>
      <c r="QLE58" s="1116"/>
      <c r="QLF58" s="1116"/>
      <c r="QLG58" s="1116"/>
      <c r="QLH58" s="1116"/>
      <c r="QLI58" s="1116"/>
      <c r="QLJ58" s="1116"/>
      <c r="QLK58" s="1116"/>
      <c r="QLL58" s="1116"/>
      <c r="QLM58" s="1116"/>
      <c r="QLN58" s="1116"/>
      <c r="QLO58" s="1116"/>
      <c r="QLP58" s="1116"/>
      <c r="QLQ58" s="1116"/>
      <c r="QLR58" s="1116"/>
      <c r="QLS58" s="1116"/>
      <c r="QLT58" s="1116"/>
      <c r="QLU58" s="1116"/>
      <c r="QLV58" s="1116"/>
      <c r="QLW58" s="1116"/>
      <c r="QLX58" s="1116"/>
      <c r="QLY58" s="1116"/>
      <c r="QLZ58" s="1116"/>
      <c r="QMA58" s="1116"/>
      <c r="QMB58" s="1116"/>
      <c r="QMC58" s="1116"/>
      <c r="QMD58" s="1116"/>
      <c r="QME58" s="1116"/>
      <c r="QMF58" s="1116"/>
      <c r="QMG58" s="1116"/>
      <c r="QMH58" s="1116"/>
      <c r="QMI58" s="1116"/>
      <c r="QMJ58" s="1116"/>
      <c r="QMK58" s="1116"/>
      <c r="QML58" s="1116"/>
      <c r="QMM58" s="1116"/>
      <c r="QMN58" s="1116"/>
      <c r="QMO58" s="1116"/>
      <c r="QMP58" s="1116"/>
      <c r="QMQ58" s="1116"/>
      <c r="QMR58" s="1116"/>
      <c r="QMS58" s="1116"/>
      <c r="QMT58" s="1116"/>
      <c r="QMU58" s="1116"/>
      <c r="QMV58" s="1116"/>
      <c r="QMW58" s="1116"/>
      <c r="QMX58" s="1116"/>
      <c r="QMY58" s="1116"/>
      <c r="QMZ58" s="1116"/>
      <c r="QNA58" s="1116"/>
      <c r="QNB58" s="1116"/>
      <c r="QNC58" s="1116"/>
      <c r="QND58" s="1116"/>
      <c r="QNE58" s="1116"/>
      <c r="QNF58" s="1116"/>
      <c r="QNG58" s="1116"/>
      <c r="QNH58" s="1116"/>
      <c r="QNI58" s="1116"/>
      <c r="QNJ58" s="1116"/>
      <c r="QNK58" s="1116"/>
      <c r="QNL58" s="1116"/>
      <c r="QNM58" s="1116"/>
      <c r="QNN58" s="1116"/>
      <c r="QNO58" s="1116"/>
      <c r="QNP58" s="1116"/>
      <c r="QNQ58" s="1116"/>
      <c r="QNR58" s="1116"/>
      <c r="QNS58" s="1116"/>
      <c r="QNT58" s="1116"/>
      <c r="QNU58" s="1116"/>
      <c r="QNV58" s="1116"/>
      <c r="QNW58" s="1116"/>
      <c r="QNX58" s="1116"/>
      <c r="QNY58" s="1116"/>
      <c r="QNZ58" s="1116"/>
      <c r="QOA58" s="1116"/>
      <c r="QOB58" s="1116"/>
      <c r="QOC58" s="1116"/>
      <c r="QOD58" s="1116"/>
      <c r="QOE58" s="1116"/>
      <c r="QOF58" s="1116"/>
      <c r="QOG58" s="1116"/>
      <c r="QOH58" s="1116"/>
      <c r="QOI58" s="1116"/>
      <c r="QOJ58" s="1116"/>
      <c r="QOK58" s="1116"/>
      <c r="QOL58" s="1116"/>
      <c r="QOM58" s="1116"/>
      <c r="QON58" s="1116"/>
      <c r="QOO58" s="1116"/>
      <c r="QOP58" s="1116"/>
      <c r="QOQ58" s="1116"/>
      <c r="QOR58" s="1116"/>
      <c r="QOS58" s="1116"/>
      <c r="QOT58" s="1116"/>
      <c r="QOU58" s="1116"/>
      <c r="QOV58" s="1116"/>
      <c r="QOW58" s="1116"/>
      <c r="QOX58" s="1116"/>
      <c r="QOY58" s="1116"/>
      <c r="QOZ58" s="1116"/>
      <c r="QPA58" s="1116"/>
      <c r="QPB58" s="1116"/>
      <c r="QPC58" s="1116"/>
      <c r="QPD58" s="1116"/>
      <c r="QPE58" s="1116"/>
      <c r="QPF58" s="1116"/>
      <c r="QPG58" s="1116"/>
      <c r="QPH58" s="1116"/>
      <c r="QPI58" s="1116"/>
      <c r="QPJ58" s="1116"/>
      <c r="QPK58" s="1116"/>
      <c r="QPL58" s="1116"/>
      <c r="QPM58" s="1116"/>
      <c r="QPN58" s="1116"/>
      <c r="QPO58" s="1116"/>
      <c r="QPP58" s="1116"/>
      <c r="QPQ58" s="1116"/>
      <c r="QPR58" s="1116"/>
      <c r="QPS58" s="1116"/>
      <c r="QPT58" s="1116"/>
      <c r="QPU58" s="1116"/>
      <c r="QPV58" s="1116"/>
      <c r="QPW58" s="1116"/>
      <c r="QPX58" s="1116"/>
      <c r="QPY58" s="1116"/>
      <c r="QPZ58" s="1116"/>
      <c r="QQA58" s="1116"/>
      <c r="QQB58" s="1116"/>
      <c r="QQC58" s="1116"/>
      <c r="QQD58" s="1116"/>
      <c r="QQE58" s="1116"/>
      <c r="QQF58" s="1116"/>
      <c r="QQG58" s="1116"/>
      <c r="QQH58" s="1116"/>
      <c r="QQI58" s="1116"/>
      <c r="QQJ58" s="1116"/>
      <c r="QQK58" s="1116"/>
      <c r="QQL58" s="1116"/>
      <c r="QQM58" s="1116"/>
      <c r="QQN58" s="1116"/>
      <c r="QQO58" s="1116"/>
      <c r="QQP58" s="1116"/>
      <c r="QQQ58" s="1116"/>
      <c r="QQR58" s="1116"/>
      <c r="QQS58" s="1116"/>
      <c r="QQT58" s="1116"/>
      <c r="QQU58" s="1116"/>
      <c r="QQV58" s="1116"/>
      <c r="QQW58" s="1116"/>
      <c r="QQX58" s="1116"/>
      <c r="QQY58" s="1116"/>
      <c r="QQZ58" s="1116"/>
      <c r="QRA58" s="1116"/>
      <c r="QRB58" s="1116"/>
      <c r="QRC58" s="1116"/>
      <c r="QRD58" s="1116"/>
      <c r="QRE58" s="1116"/>
      <c r="QRF58" s="1116"/>
      <c r="QRG58" s="1116"/>
      <c r="QRH58" s="1116"/>
      <c r="QRI58" s="1116"/>
      <c r="QRJ58" s="1116"/>
      <c r="QRK58" s="1116"/>
      <c r="QRL58" s="1116"/>
      <c r="QRM58" s="1116"/>
      <c r="QRN58" s="1116"/>
      <c r="QRO58" s="1116"/>
      <c r="QRP58" s="1116"/>
      <c r="QRQ58" s="1116"/>
      <c r="QRR58" s="1116"/>
      <c r="QRS58" s="1116"/>
      <c r="QRT58" s="1116"/>
      <c r="QRU58" s="1116"/>
      <c r="QRV58" s="1116"/>
      <c r="QRW58" s="1116"/>
      <c r="QRX58" s="1116"/>
      <c r="QRY58" s="1116"/>
      <c r="QRZ58" s="1116"/>
      <c r="QSA58" s="1116"/>
      <c r="QSB58" s="1116"/>
      <c r="QSC58" s="1116"/>
      <c r="QSD58" s="1116"/>
      <c r="QSE58" s="1116"/>
      <c r="QSF58" s="1116"/>
      <c r="QSG58" s="1116"/>
      <c r="QSH58" s="1116"/>
      <c r="QSI58" s="1116"/>
      <c r="QSJ58" s="1116"/>
      <c r="QSK58" s="1116"/>
      <c r="QSL58" s="1116"/>
      <c r="QSM58" s="1116"/>
      <c r="QSN58" s="1116"/>
      <c r="QSO58" s="1116"/>
      <c r="QSP58" s="1116"/>
      <c r="QSQ58" s="1116"/>
      <c r="QSR58" s="1116"/>
      <c r="QSS58" s="1116"/>
      <c r="QST58" s="1116"/>
      <c r="QSU58" s="1116"/>
      <c r="QSV58" s="1116"/>
      <c r="QSW58" s="1116"/>
      <c r="QSX58" s="1116"/>
      <c r="QSY58" s="1116"/>
      <c r="QSZ58" s="1116"/>
      <c r="QTA58" s="1116"/>
      <c r="QTB58" s="1116"/>
      <c r="QTC58" s="1116"/>
      <c r="QTD58" s="1116"/>
      <c r="QTE58" s="1116"/>
      <c r="QTF58" s="1116"/>
      <c r="QTG58" s="1116"/>
      <c r="QTH58" s="1116"/>
      <c r="QTI58" s="1116"/>
      <c r="QTJ58" s="1116"/>
      <c r="QTK58" s="1116"/>
      <c r="QTL58" s="1116"/>
      <c r="QTM58" s="1116"/>
      <c r="QTN58" s="1116"/>
      <c r="QTO58" s="1116"/>
      <c r="QTP58" s="1116"/>
      <c r="QTQ58" s="1116"/>
      <c r="QTR58" s="1116"/>
      <c r="QTS58" s="1116"/>
      <c r="QTT58" s="1116"/>
      <c r="QTU58" s="1116"/>
      <c r="QTV58" s="1116"/>
      <c r="QTW58" s="1116"/>
      <c r="QTX58" s="1116"/>
      <c r="QTY58" s="1116"/>
      <c r="QTZ58" s="1116"/>
      <c r="QUA58" s="1116"/>
      <c r="QUB58" s="1116"/>
      <c r="QUC58" s="1116"/>
      <c r="QUD58" s="1116"/>
      <c r="QUE58" s="1116"/>
      <c r="QUF58" s="1116"/>
      <c r="QUG58" s="1116"/>
      <c r="QUH58" s="1116"/>
      <c r="QUI58" s="1116"/>
      <c r="QUJ58" s="1116"/>
      <c r="QUK58" s="1116"/>
      <c r="QUL58" s="1116"/>
      <c r="QUM58" s="1116"/>
      <c r="QUN58" s="1116"/>
      <c r="QUO58" s="1116"/>
      <c r="QUP58" s="1116"/>
      <c r="QUQ58" s="1116"/>
      <c r="QUR58" s="1116"/>
      <c r="QUS58" s="1116"/>
      <c r="QUT58" s="1116"/>
      <c r="QUU58" s="1116"/>
      <c r="QUV58" s="1116"/>
      <c r="QUW58" s="1116"/>
      <c r="QUX58" s="1116"/>
      <c r="QUY58" s="1116"/>
      <c r="QUZ58" s="1116"/>
      <c r="QVA58" s="1116"/>
      <c r="QVB58" s="1116"/>
      <c r="QVC58" s="1116"/>
      <c r="QVD58" s="1116"/>
      <c r="QVE58" s="1116"/>
      <c r="QVF58" s="1116"/>
      <c r="QVG58" s="1116"/>
      <c r="QVH58" s="1116"/>
      <c r="QVI58" s="1116"/>
      <c r="QVJ58" s="1116"/>
      <c r="QVK58" s="1116"/>
      <c r="QVL58" s="1116"/>
      <c r="QVM58" s="1116"/>
      <c r="QVN58" s="1116"/>
      <c r="QVO58" s="1116"/>
      <c r="QVP58" s="1116"/>
      <c r="QVQ58" s="1116"/>
      <c r="QVR58" s="1116"/>
      <c r="QVS58" s="1116"/>
      <c r="QVT58" s="1116"/>
      <c r="QVU58" s="1116"/>
      <c r="QVV58" s="1116"/>
      <c r="QVW58" s="1116"/>
      <c r="QVX58" s="1116"/>
      <c r="QVY58" s="1116"/>
      <c r="QVZ58" s="1116"/>
      <c r="QWA58" s="1116"/>
      <c r="QWB58" s="1116"/>
      <c r="QWC58" s="1116"/>
      <c r="QWD58" s="1116"/>
      <c r="QWE58" s="1116"/>
      <c r="QWF58" s="1116"/>
      <c r="QWG58" s="1116"/>
      <c r="QWH58" s="1116"/>
      <c r="QWI58" s="1116"/>
      <c r="QWJ58" s="1116"/>
      <c r="QWK58" s="1116"/>
      <c r="QWL58" s="1116"/>
      <c r="QWM58" s="1116"/>
      <c r="QWN58" s="1116"/>
      <c r="QWO58" s="1116"/>
      <c r="QWP58" s="1116"/>
      <c r="QWQ58" s="1116"/>
      <c r="QWR58" s="1116"/>
      <c r="QWS58" s="1116"/>
      <c r="QWT58" s="1116"/>
      <c r="QWU58" s="1116"/>
      <c r="QWV58" s="1116"/>
      <c r="QWW58" s="1116"/>
      <c r="QWX58" s="1116"/>
      <c r="QWY58" s="1116"/>
      <c r="QWZ58" s="1116"/>
      <c r="QXA58" s="1116"/>
      <c r="QXB58" s="1116"/>
      <c r="QXC58" s="1116"/>
      <c r="QXD58" s="1116"/>
      <c r="QXE58" s="1116"/>
      <c r="QXF58" s="1116"/>
      <c r="QXG58" s="1116"/>
      <c r="QXH58" s="1116"/>
      <c r="QXI58" s="1116"/>
      <c r="QXJ58" s="1116"/>
      <c r="QXK58" s="1116"/>
      <c r="QXL58" s="1116"/>
      <c r="QXM58" s="1116"/>
      <c r="QXN58" s="1116"/>
      <c r="QXO58" s="1116"/>
      <c r="QXP58" s="1116"/>
      <c r="QXQ58" s="1116"/>
      <c r="QXR58" s="1116"/>
      <c r="QXS58" s="1116"/>
      <c r="QXT58" s="1116"/>
      <c r="QXU58" s="1116"/>
      <c r="QXV58" s="1116"/>
      <c r="QXW58" s="1116"/>
      <c r="QXX58" s="1116"/>
      <c r="QXY58" s="1116"/>
      <c r="QXZ58" s="1116"/>
      <c r="QYA58" s="1116"/>
      <c r="QYB58" s="1116"/>
      <c r="QYC58" s="1116"/>
      <c r="QYD58" s="1116"/>
      <c r="QYE58" s="1116"/>
      <c r="QYF58" s="1116"/>
      <c r="QYG58" s="1116"/>
      <c r="QYH58" s="1116"/>
      <c r="QYI58" s="1116"/>
      <c r="QYJ58" s="1116"/>
      <c r="QYK58" s="1116"/>
      <c r="QYL58" s="1116"/>
      <c r="QYM58" s="1116"/>
      <c r="QYN58" s="1116"/>
      <c r="QYO58" s="1116"/>
      <c r="QYP58" s="1116"/>
      <c r="QYQ58" s="1116"/>
      <c r="QYR58" s="1116"/>
      <c r="QYS58" s="1116"/>
      <c r="QYT58" s="1116"/>
      <c r="QYU58" s="1116"/>
      <c r="QYV58" s="1116"/>
      <c r="QYW58" s="1116"/>
      <c r="QYX58" s="1116"/>
      <c r="QYY58" s="1116"/>
      <c r="QYZ58" s="1116"/>
      <c r="QZA58" s="1116"/>
      <c r="QZB58" s="1116"/>
      <c r="QZC58" s="1116"/>
      <c r="QZD58" s="1116"/>
      <c r="QZE58" s="1116"/>
      <c r="QZF58" s="1116"/>
      <c r="QZG58" s="1116"/>
      <c r="QZH58" s="1116"/>
      <c r="QZI58" s="1116"/>
      <c r="QZJ58" s="1116"/>
      <c r="QZK58" s="1116"/>
      <c r="QZL58" s="1116"/>
      <c r="QZM58" s="1116"/>
      <c r="QZN58" s="1116"/>
      <c r="QZO58" s="1116"/>
      <c r="QZP58" s="1116"/>
      <c r="QZQ58" s="1116"/>
      <c r="QZR58" s="1116"/>
      <c r="QZS58" s="1116"/>
      <c r="QZT58" s="1116"/>
      <c r="QZU58" s="1116"/>
      <c r="QZV58" s="1116"/>
      <c r="QZW58" s="1116"/>
      <c r="QZX58" s="1116"/>
      <c r="QZY58" s="1116"/>
      <c r="QZZ58" s="1116"/>
      <c r="RAA58" s="1116"/>
      <c r="RAB58" s="1116"/>
      <c r="RAC58" s="1116"/>
      <c r="RAD58" s="1116"/>
      <c r="RAE58" s="1116"/>
      <c r="RAF58" s="1116"/>
      <c r="RAG58" s="1116"/>
      <c r="RAH58" s="1116"/>
      <c r="RAI58" s="1116"/>
      <c r="RAJ58" s="1116"/>
      <c r="RAK58" s="1116"/>
      <c r="RAL58" s="1116"/>
      <c r="RAM58" s="1116"/>
      <c r="RAN58" s="1116"/>
      <c r="RAO58" s="1116"/>
      <c r="RAP58" s="1116"/>
      <c r="RAQ58" s="1116"/>
      <c r="RAR58" s="1116"/>
      <c r="RAS58" s="1116"/>
      <c r="RAT58" s="1116"/>
      <c r="RAU58" s="1116"/>
      <c r="RAV58" s="1116"/>
      <c r="RAW58" s="1116"/>
      <c r="RAX58" s="1116"/>
      <c r="RAY58" s="1116"/>
      <c r="RAZ58" s="1116"/>
      <c r="RBA58" s="1116"/>
      <c r="RBB58" s="1116"/>
      <c r="RBC58" s="1116"/>
      <c r="RBD58" s="1116"/>
      <c r="RBE58" s="1116"/>
      <c r="RBF58" s="1116"/>
      <c r="RBG58" s="1116"/>
      <c r="RBH58" s="1116"/>
      <c r="RBI58" s="1116"/>
      <c r="RBJ58" s="1116"/>
      <c r="RBK58" s="1116"/>
      <c r="RBL58" s="1116"/>
      <c r="RBM58" s="1116"/>
      <c r="RBN58" s="1116"/>
      <c r="RBO58" s="1116"/>
      <c r="RBP58" s="1116"/>
      <c r="RBQ58" s="1116"/>
      <c r="RBR58" s="1116"/>
      <c r="RBS58" s="1116"/>
      <c r="RBT58" s="1116"/>
      <c r="RBU58" s="1116"/>
      <c r="RBV58" s="1116"/>
      <c r="RBW58" s="1116"/>
      <c r="RBX58" s="1116"/>
      <c r="RBY58" s="1116"/>
      <c r="RBZ58" s="1116"/>
      <c r="RCA58" s="1116"/>
      <c r="RCB58" s="1116"/>
      <c r="RCC58" s="1116"/>
      <c r="RCD58" s="1116"/>
      <c r="RCE58" s="1116"/>
      <c r="RCF58" s="1116"/>
      <c r="RCG58" s="1116"/>
      <c r="RCH58" s="1116"/>
      <c r="RCI58" s="1116"/>
      <c r="RCJ58" s="1116"/>
      <c r="RCK58" s="1116"/>
      <c r="RCL58" s="1116"/>
      <c r="RCM58" s="1116"/>
      <c r="RCN58" s="1116"/>
      <c r="RCO58" s="1116"/>
      <c r="RCP58" s="1116"/>
      <c r="RCQ58" s="1116"/>
      <c r="RCR58" s="1116"/>
      <c r="RCS58" s="1116"/>
      <c r="RCT58" s="1116"/>
      <c r="RCU58" s="1116"/>
      <c r="RCV58" s="1116"/>
      <c r="RCW58" s="1116"/>
      <c r="RCX58" s="1116"/>
      <c r="RCY58" s="1116"/>
      <c r="RCZ58" s="1116"/>
      <c r="RDA58" s="1116"/>
      <c r="RDB58" s="1116"/>
      <c r="RDC58" s="1116"/>
      <c r="RDD58" s="1116"/>
      <c r="RDE58" s="1116"/>
      <c r="RDF58" s="1116"/>
      <c r="RDG58" s="1116"/>
      <c r="RDH58" s="1116"/>
      <c r="RDI58" s="1116"/>
      <c r="RDJ58" s="1116"/>
      <c r="RDK58" s="1116"/>
      <c r="RDL58" s="1116"/>
      <c r="RDM58" s="1116"/>
      <c r="RDN58" s="1116"/>
      <c r="RDO58" s="1116"/>
      <c r="RDP58" s="1116"/>
      <c r="RDQ58" s="1116"/>
      <c r="RDR58" s="1116"/>
      <c r="RDS58" s="1116"/>
      <c r="RDT58" s="1116"/>
      <c r="RDU58" s="1116"/>
      <c r="RDV58" s="1116"/>
      <c r="RDW58" s="1116"/>
      <c r="RDX58" s="1116"/>
      <c r="RDY58" s="1116"/>
      <c r="RDZ58" s="1116"/>
      <c r="REA58" s="1116"/>
      <c r="REB58" s="1116"/>
      <c r="REC58" s="1116"/>
      <c r="RED58" s="1116"/>
      <c r="REE58" s="1116"/>
      <c r="REF58" s="1116"/>
      <c r="REG58" s="1116"/>
      <c r="REH58" s="1116"/>
      <c r="REI58" s="1116"/>
      <c r="REJ58" s="1116"/>
      <c r="REK58" s="1116"/>
      <c r="REL58" s="1116"/>
      <c r="REM58" s="1116"/>
      <c r="REN58" s="1116"/>
      <c r="REO58" s="1116"/>
      <c r="REP58" s="1116"/>
      <c r="REQ58" s="1116"/>
      <c r="RER58" s="1116"/>
      <c r="RES58" s="1116"/>
      <c r="RET58" s="1116"/>
      <c r="REU58" s="1116"/>
      <c r="REV58" s="1116"/>
      <c r="REW58" s="1116"/>
      <c r="REX58" s="1116"/>
      <c r="REY58" s="1116"/>
      <c r="REZ58" s="1116"/>
      <c r="RFA58" s="1116"/>
      <c r="RFB58" s="1116"/>
      <c r="RFC58" s="1116"/>
      <c r="RFD58" s="1116"/>
      <c r="RFE58" s="1116"/>
      <c r="RFF58" s="1116"/>
      <c r="RFG58" s="1116"/>
      <c r="RFH58" s="1116"/>
      <c r="RFI58" s="1116"/>
      <c r="RFJ58" s="1116"/>
      <c r="RFK58" s="1116"/>
      <c r="RFL58" s="1116"/>
      <c r="RFM58" s="1116"/>
      <c r="RFN58" s="1116"/>
      <c r="RFO58" s="1116"/>
      <c r="RFP58" s="1116"/>
      <c r="RFQ58" s="1116"/>
      <c r="RFR58" s="1116"/>
      <c r="RFS58" s="1116"/>
      <c r="RFT58" s="1116"/>
      <c r="RFU58" s="1116"/>
      <c r="RFV58" s="1116"/>
      <c r="RFW58" s="1116"/>
      <c r="RFX58" s="1116"/>
      <c r="RFY58" s="1116"/>
      <c r="RFZ58" s="1116"/>
      <c r="RGA58" s="1116"/>
      <c r="RGB58" s="1116"/>
      <c r="RGC58" s="1116"/>
      <c r="RGD58" s="1116"/>
      <c r="RGE58" s="1116"/>
      <c r="RGF58" s="1116"/>
      <c r="RGG58" s="1116"/>
      <c r="RGH58" s="1116"/>
      <c r="RGI58" s="1116"/>
      <c r="RGJ58" s="1116"/>
      <c r="RGK58" s="1116"/>
      <c r="RGL58" s="1116"/>
      <c r="RGM58" s="1116"/>
      <c r="RGN58" s="1116"/>
      <c r="RGO58" s="1116"/>
      <c r="RGP58" s="1116"/>
      <c r="RGQ58" s="1116"/>
      <c r="RGR58" s="1116"/>
      <c r="RGS58" s="1116"/>
      <c r="RGT58" s="1116"/>
      <c r="RGU58" s="1116"/>
      <c r="RGV58" s="1116"/>
      <c r="RGW58" s="1116"/>
      <c r="RGX58" s="1116"/>
      <c r="RGY58" s="1116"/>
      <c r="RGZ58" s="1116"/>
      <c r="RHA58" s="1116"/>
      <c r="RHB58" s="1116"/>
      <c r="RHC58" s="1116"/>
      <c r="RHD58" s="1116"/>
      <c r="RHE58" s="1116"/>
      <c r="RHF58" s="1116"/>
      <c r="RHG58" s="1116"/>
      <c r="RHH58" s="1116"/>
      <c r="RHI58" s="1116"/>
      <c r="RHJ58" s="1116"/>
      <c r="RHK58" s="1116"/>
      <c r="RHL58" s="1116"/>
      <c r="RHM58" s="1116"/>
      <c r="RHN58" s="1116"/>
      <c r="RHO58" s="1116"/>
      <c r="RHP58" s="1116"/>
      <c r="RHQ58" s="1116"/>
      <c r="RHR58" s="1116"/>
      <c r="RHS58" s="1116"/>
      <c r="RHT58" s="1116"/>
      <c r="RHU58" s="1116"/>
      <c r="RHV58" s="1116"/>
      <c r="RHW58" s="1116"/>
      <c r="RHX58" s="1116"/>
      <c r="RHY58" s="1116"/>
      <c r="RHZ58" s="1116"/>
      <c r="RIA58" s="1116"/>
      <c r="RIB58" s="1116"/>
      <c r="RIC58" s="1116"/>
      <c r="RID58" s="1116"/>
      <c r="RIE58" s="1116"/>
      <c r="RIF58" s="1116"/>
      <c r="RIG58" s="1116"/>
      <c r="RIH58" s="1116"/>
      <c r="RII58" s="1116"/>
      <c r="RIJ58" s="1116"/>
      <c r="RIK58" s="1116"/>
      <c r="RIL58" s="1116"/>
      <c r="RIM58" s="1116"/>
      <c r="RIN58" s="1116"/>
      <c r="RIO58" s="1116"/>
      <c r="RIP58" s="1116"/>
      <c r="RIQ58" s="1116"/>
      <c r="RIR58" s="1116"/>
      <c r="RIS58" s="1116"/>
      <c r="RIT58" s="1116"/>
      <c r="RIU58" s="1116"/>
      <c r="RIV58" s="1116"/>
      <c r="RIW58" s="1116"/>
      <c r="RIX58" s="1116"/>
      <c r="RIY58" s="1116"/>
      <c r="RIZ58" s="1116"/>
      <c r="RJA58" s="1116"/>
      <c r="RJB58" s="1116"/>
      <c r="RJC58" s="1116"/>
      <c r="RJD58" s="1116"/>
      <c r="RJE58" s="1116"/>
      <c r="RJF58" s="1116"/>
      <c r="RJG58" s="1116"/>
      <c r="RJH58" s="1116"/>
      <c r="RJI58" s="1116"/>
      <c r="RJJ58" s="1116"/>
      <c r="RJK58" s="1116"/>
      <c r="RJL58" s="1116"/>
      <c r="RJM58" s="1116"/>
      <c r="RJN58" s="1116"/>
      <c r="RJO58" s="1116"/>
      <c r="RJP58" s="1116"/>
      <c r="RJQ58" s="1116"/>
      <c r="RJR58" s="1116"/>
      <c r="RJS58" s="1116"/>
      <c r="RJT58" s="1116"/>
      <c r="RJU58" s="1116"/>
      <c r="RJV58" s="1116"/>
      <c r="RJW58" s="1116"/>
      <c r="RJX58" s="1116"/>
      <c r="RJY58" s="1116"/>
      <c r="RJZ58" s="1116"/>
      <c r="RKA58" s="1116"/>
      <c r="RKB58" s="1116"/>
      <c r="RKC58" s="1116"/>
      <c r="RKD58" s="1116"/>
      <c r="RKE58" s="1116"/>
      <c r="RKF58" s="1116"/>
      <c r="RKG58" s="1116"/>
      <c r="RKH58" s="1116"/>
      <c r="RKI58" s="1116"/>
      <c r="RKJ58" s="1116"/>
      <c r="RKK58" s="1116"/>
      <c r="RKL58" s="1116"/>
      <c r="RKM58" s="1116"/>
      <c r="RKN58" s="1116"/>
      <c r="RKO58" s="1116"/>
      <c r="RKP58" s="1116"/>
      <c r="RKQ58" s="1116"/>
      <c r="RKR58" s="1116"/>
      <c r="RKS58" s="1116"/>
      <c r="RKT58" s="1116"/>
      <c r="RKU58" s="1116"/>
      <c r="RKV58" s="1116"/>
      <c r="RKW58" s="1116"/>
      <c r="RKX58" s="1116"/>
      <c r="RKY58" s="1116"/>
      <c r="RKZ58" s="1116"/>
      <c r="RLA58" s="1116"/>
      <c r="RLB58" s="1116"/>
      <c r="RLC58" s="1116"/>
      <c r="RLD58" s="1116"/>
      <c r="RLE58" s="1116"/>
      <c r="RLF58" s="1116"/>
      <c r="RLG58" s="1116"/>
      <c r="RLH58" s="1116"/>
      <c r="RLI58" s="1116"/>
      <c r="RLJ58" s="1116"/>
      <c r="RLK58" s="1116"/>
      <c r="RLL58" s="1116"/>
      <c r="RLM58" s="1116"/>
      <c r="RLN58" s="1116"/>
      <c r="RLO58" s="1116"/>
      <c r="RLP58" s="1116"/>
      <c r="RLQ58" s="1116"/>
      <c r="RLR58" s="1116"/>
      <c r="RLS58" s="1116"/>
      <c r="RLT58" s="1116"/>
      <c r="RLU58" s="1116"/>
      <c r="RLV58" s="1116"/>
      <c r="RLW58" s="1116"/>
      <c r="RLX58" s="1116"/>
      <c r="RLY58" s="1116"/>
      <c r="RLZ58" s="1116"/>
      <c r="RMA58" s="1116"/>
      <c r="RMB58" s="1116"/>
      <c r="RMC58" s="1116"/>
      <c r="RMD58" s="1116"/>
      <c r="RME58" s="1116"/>
      <c r="RMF58" s="1116"/>
      <c r="RMG58" s="1116"/>
      <c r="RMH58" s="1116"/>
      <c r="RMI58" s="1116"/>
      <c r="RMJ58" s="1116"/>
      <c r="RMK58" s="1116"/>
      <c r="RML58" s="1116"/>
      <c r="RMM58" s="1116"/>
      <c r="RMN58" s="1116"/>
      <c r="RMO58" s="1116"/>
      <c r="RMP58" s="1116"/>
      <c r="RMQ58" s="1116"/>
      <c r="RMR58" s="1116"/>
      <c r="RMS58" s="1116"/>
      <c r="RMT58" s="1116"/>
      <c r="RMU58" s="1116"/>
      <c r="RMV58" s="1116"/>
      <c r="RMW58" s="1116"/>
      <c r="RMX58" s="1116"/>
      <c r="RMY58" s="1116"/>
      <c r="RMZ58" s="1116"/>
      <c r="RNA58" s="1116"/>
      <c r="RNB58" s="1116"/>
      <c r="RNC58" s="1116"/>
      <c r="RND58" s="1116"/>
      <c r="RNE58" s="1116"/>
      <c r="RNF58" s="1116"/>
      <c r="RNG58" s="1116"/>
      <c r="RNH58" s="1116"/>
      <c r="RNI58" s="1116"/>
      <c r="RNJ58" s="1116"/>
      <c r="RNK58" s="1116"/>
      <c r="RNL58" s="1116"/>
      <c r="RNM58" s="1116"/>
      <c r="RNN58" s="1116"/>
      <c r="RNO58" s="1116"/>
      <c r="RNP58" s="1116"/>
      <c r="RNQ58" s="1116"/>
      <c r="RNR58" s="1116"/>
      <c r="RNS58" s="1116"/>
      <c r="RNT58" s="1116"/>
      <c r="RNU58" s="1116"/>
      <c r="RNV58" s="1116"/>
      <c r="RNW58" s="1116"/>
      <c r="RNX58" s="1116"/>
      <c r="RNY58" s="1116"/>
      <c r="RNZ58" s="1116"/>
      <c r="ROA58" s="1116"/>
      <c r="ROB58" s="1116"/>
      <c r="ROC58" s="1116"/>
      <c r="ROD58" s="1116"/>
      <c r="ROE58" s="1116"/>
      <c r="ROF58" s="1116"/>
      <c r="ROG58" s="1116"/>
      <c r="ROH58" s="1116"/>
      <c r="ROI58" s="1116"/>
      <c r="ROJ58" s="1116"/>
      <c r="ROK58" s="1116"/>
      <c r="ROL58" s="1116"/>
      <c r="ROM58" s="1116"/>
      <c r="RON58" s="1116"/>
      <c r="ROO58" s="1116"/>
      <c r="ROP58" s="1116"/>
      <c r="ROQ58" s="1116"/>
      <c r="ROR58" s="1116"/>
      <c r="ROS58" s="1116"/>
      <c r="ROT58" s="1116"/>
      <c r="ROU58" s="1116"/>
      <c r="ROV58" s="1116"/>
      <c r="ROW58" s="1116"/>
      <c r="ROX58" s="1116"/>
      <c r="ROY58" s="1116"/>
      <c r="ROZ58" s="1116"/>
      <c r="RPA58" s="1116"/>
      <c r="RPB58" s="1116"/>
      <c r="RPC58" s="1116"/>
      <c r="RPD58" s="1116"/>
      <c r="RPE58" s="1116"/>
      <c r="RPF58" s="1116"/>
      <c r="RPG58" s="1116"/>
      <c r="RPH58" s="1116"/>
      <c r="RPI58" s="1116"/>
      <c r="RPJ58" s="1116"/>
      <c r="RPK58" s="1116"/>
      <c r="RPL58" s="1116"/>
      <c r="RPM58" s="1116"/>
      <c r="RPN58" s="1116"/>
      <c r="RPO58" s="1116"/>
      <c r="RPP58" s="1116"/>
      <c r="RPQ58" s="1116"/>
      <c r="RPR58" s="1116"/>
      <c r="RPS58" s="1116"/>
      <c r="RPT58" s="1116"/>
      <c r="RPU58" s="1116"/>
      <c r="RPV58" s="1116"/>
      <c r="RPW58" s="1116"/>
      <c r="RPX58" s="1116"/>
      <c r="RPY58" s="1116"/>
      <c r="RPZ58" s="1116"/>
      <c r="RQA58" s="1116"/>
      <c r="RQB58" s="1116"/>
      <c r="RQC58" s="1116"/>
      <c r="RQD58" s="1116"/>
      <c r="RQE58" s="1116"/>
      <c r="RQF58" s="1116"/>
      <c r="RQG58" s="1116"/>
      <c r="RQH58" s="1116"/>
      <c r="RQI58" s="1116"/>
      <c r="RQJ58" s="1116"/>
      <c r="RQK58" s="1116"/>
      <c r="RQL58" s="1116"/>
      <c r="RQM58" s="1116"/>
      <c r="RQN58" s="1116"/>
      <c r="RQO58" s="1116"/>
      <c r="RQP58" s="1116"/>
      <c r="RQQ58" s="1116"/>
      <c r="RQR58" s="1116"/>
      <c r="RQS58" s="1116"/>
      <c r="RQT58" s="1116"/>
      <c r="RQU58" s="1116"/>
      <c r="RQV58" s="1116"/>
      <c r="RQW58" s="1116"/>
      <c r="RQX58" s="1116"/>
      <c r="RQY58" s="1116"/>
      <c r="RQZ58" s="1116"/>
      <c r="RRA58" s="1116"/>
      <c r="RRB58" s="1116"/>
      <c r="RRC58" s="1116"/>
      <c r="RRD58" s="1116"/>
      <c r="RRE58" s="1116"/>
      <c r="RRF58" s="1116"/>
      <c r="RRG58" s="1116"/>
      <c r="RRH58" s="1116"/>
      <c r="RRI58" s="1116"/>
      <c r="RRJ58" s="1116"/>
      <c r="RRK58" s="1116"/>
      <c r="RRL58" s="1116"/>
      <c r="RRM58" s="1116"/>
      <c r="RRN58" s="1116"/>
      <c r="RRO58" s="1116"/>
      <c r="RRP58" s="1116"/>
      <c r="RRQ58" s="1116"/>
      <c r="RRR58" s="1116"/>
      <c r="RRS58" s="1116"/>
      <c r="RRT58" s="1116"/>
      <c r="RRU58" s="1116"/>
      <c r="RRV58" s="1116"/>
      <c r="RRW58" s="1116"/>
      <c r="RRX58" s="1116"/>
      <c r="RRY58" s="1116"/>
      <c r="RRZ58" s="1116"/>
      <c r="RSA58" s="1116"/>
      <c r="RSB58" s="1116"/>
      <c r="RSC58" s="1116"/>
      <c r="RSD58" s="1116"/>
      <c r="RSE58" s="1116"/>
      <c r="RSF58" s="1116"/>
      <c r="RSG58" s="1116"/>
      <c r="RSH58" s="1116"/>
      <c r="RSI58" s="1116"/>
      <c r="RSJ58" s="1116"/>
      <c r="RSK58" s="1116"/>
      <c r="RSL58" s="1116"/>
      <c r="RSM58" s="1116"/>
      <c r="RSN58" s="1116"/>
      <c r="RSO58" s="1116"/>
      <c r="RSP58" s="1116"/>
      <c r="RSQ58" s="1116"/>
      <c r="RSR58" s="1116"/>
      <c r="RSS58" s="1116"/>
      <c r="RST58" s="1116"/>
      <c r="RSU58" s="1116"/>
      <c r="RSV58" s="1116"/>
      <c r="RSW58" s="1116"/>
      <c r="RSX58" s="1116"/>
      <c r="RSY58" s="1116"/>
      <c r="RSZ58" s="1116"/>
      <c r="RTA58" s="1116"/>
      <c r="RTB58" s="1116"/>
      <c r="RTC58" s="1116"/>
      <c r="RTD58" s="1116"/>
      <c r="RTE58" s="1116"/>
      <c r="RTF58" s="1116"/>
      <c r="RTG58" s="1116"/>
      <c r="RTH58" s="1116"/>
      <c r="RTI58" s="1116"/>
      <c r="RTJ58" s="1116"/>
      <c r="RTK58" s="1116"/>
      <c r="RTL58" s="1116"/>
      <c r="RTM58" s="1116"/>
      <c r="RTN58" s="1116"/>
      <c r="RTO58" s="1116"/>
      <c r="RTP58" s="1116"/>
      <c r="RTQ58" s="1116"/>
      <c r="RTR58" s="1116"/>
      <c r="RTS58" s="1116"/>
      <c r="RTT58" s="1116"/>
      <c r="RTU58" s="1116"/>
      <c r="RTV58" s="1116"/>
      <c r="RTW58" s="1116"/>
      <c r="RTX58" s="1116"/>
      <c r="RTY58" s="1116"/>
      <c r="RTZ58" s="1116"/>
      <c r="RUA58" s="1116"/>
      <c r="RUB58" s="1116"/>
      <c r="RUC58" s="1116"/>
      <c r="RUD58" s="1116"/>
      <c r="RUE58" s="1116"/>
      <c r="RUF58" s="1116"/>
      <c r="RUG58" s="1116"/>
      <c r="RUH58" s="1116"/>
      <c r="RUI58" s="1116"/>
      <c r="RUJ58" s="1116"/>
      <c r="RUK58" s="1116"/>
      <c r="RUL58" s="1116"/>
      <c r="RUM58" s="1116"/>
      <c r="RUN58" s="1116"/>
      <c r="RUO58" s="1116"/>
      <c r="RUP58" s="1116"/>
      <c r="RUQ58" s="1116"/>
      <c r="RUR58" s="1116"/>
      <c r="RUS58" s="1116"/>
      <c r="RUT58" s="1116"/>
      <c r="RUU58" s="1116"/>
      <c r="RUV58" s="1116"/>
      <c r="RUW58" s="1116"/>
      <c r="RUX58" s="1116"/>
      <c r="RUY58" s="1116"/>
      <c r="RUZ58" s="1116"/>
      <c r="RVA58" s="1116"/>
      <c r="RVB58" s="1116"/>
      <c r="RVC58" s="1116"/>
      <c r="RVD58" s="1116"/>
      <c r="RVE58" s="1116"/>
      <c r="RVF58" s="1116"/>
      <c r="RVG58" s="1116"/>
      <c r="RVH58" s="1116"/>
      <c r="RVI58" s="1116"/>
      <c r="RVJ58" s="1116"/>
      <c r="RVK58" s="1116"/>
      <c r="RVL58" s="1116"/>
      <c r="RVM58" s="1116"/>
      <c r="RVN58" s="1116"/>
      <c r="RVO58" s="1116"/>
      <c r="RVP58" s="1116"/>
      <c r="RVQ58" s="1116"/>
      <c r="RVR58" s="1116"/>
      <c r="RVS58" s="1116"/>
      <c r="RVT58" s="1116"/>
      <c r="RVU58" s="1116"/>
      <c r="RVV58" s="1116"/>
      <c r="RVW58" s="1116"/>
      <c r="RVX58" s="1116"/>
      <c r="RVY58" s="1116"/>
      <c r="RVZ58" s="1116"/>
      <c r="RWA58" s="1116"/>
      <c r="RWB58" s="1116"/>
      <c r="RWC58" s="1116"/>
      <c r="RWD58" s="1116"/>
      <c r="RWE58" s="1116"/>
      <c r="RWF58" s="1116"/>
      <c r="RWG58" s="1116"/>
      <c r="RWH58" s="1116"/>
      <c r="RWI58" s="1116"/>
      <c r="RWJ58" s="1116"/>
      <c r="RWK58" s="1116"/>
      <c r="RWL58" s="1116"/>
      <c r="RWM58" s="1116"/>
      <c r="RWN58" s="1116"/>
      <c r="RWO58" s="1116"/>
      <c r="RWP58" s="1116"/>
      <c r="RWQ58" s="1116"/>
      <c r="RWR58" s="1116"/>
      <c r="RWS58" s="1116"/>
      <c r="RWT58" s="1116"/>
      <c r="RWU58" s="1116"/>
      <c r="RWV58" s="1116"/>
      <c r="RWW58" s="1116"/>
      <c r="RWX58" s="1116"/>
      <c r="RWY58" s="1116"/>
      <c r="RWZ58" s="1116"/>
      <c r="RXA58" s="1116"/>
      <c r="RXB58" s="1116"/>
      <c r="RXC58" s="1116"/>
      <c r="RXD58" s="1116"/>
      <c r="RXE58" s="1116"/>
      <c r="RXF58" s="1116"/>
      <c r="RXG58" s="1116"/>
      <c r="RXH58" s="1116"/>
      <c r="RXI58" s="1116"/>
      <c r="RXJ58" s="1116"/>
      <c r="RXK58" s="1116"/>
      <c r="RXL58" s="1116"/>
      <c r="RXM58" s="1116"/>
      <c r="RXN58" s="1116"/>
      <c r="RXO58" s="1116"/>
      <c r="RXP58" s="1116"/>
      <c r="RXQ58" s="1116"/>
      <c r="RXR58" s="1116"/>
      <c r="RXS58" s="1116"/>
      <c r="RXT58" s="1116"/>
      <c r="RXU58" s="1116"/>
      <c r="RXV58" s="1116"/>
      <c r="RXW58" s="1116"/>
      <c r="RXX58" s="1116"/>
      <c r="RXY58" s="1116"/>
      <c r="RXZ58" s="1116"/>
      <c r="RYA58" s="1116"/>
      <c r="RYB58" s="1116"/>
      <c r="RYC58" s="1116"/>
      <c r="RYD58" s="1116"/>
      <c r="RYE58" s="1116"/>
      <c r="RYF58" s="1116"/>
      <c r="RYG58" s="1116"/>
      <c r="RYH58" s="1116"/>
      <c r="RYI58" s="1116"/>
      <c r="RYJ58" s="1116"/>
      <c r="RYK58" s="1116"/>
      <c r="RYL58" s="1116"/>
      <c r="RYM58" s="1116"/>
      <c r="RYN58" s="1116"/>
      <c r="RYO58" s="1116"/>
      <c r="RYP58" s="1116"/>
      <c r="RYQ58" s="1116"/>
      <c r="RYR58" s="1116"/>
      <c r="RYS58" s="1116"/>
      <c r="RYT58" s="1116"/>
      <c r="RYU58" s="1116"/>
      <c r="RYV58" s="1116"/>
      <c r="RYW58" s="1116"/>
      <c r="RYX58" s="1116"/>
      <c r="RYY58" s="1116"/>
      <c r="RYZ58" s="1116"/>
      <c r="RZA58" s="1116"/>
      <c r="RZB58" s="1116"/>
      <c r="RZC58" s="1116"/>
      <c r="RZD58" s="1116"/>
      <c r="RZE58" s="1116"/>
      <c r="RZF58" s="1116"/>
      <c r="RZG58" s="1116"/>
      <c r="RZH58" s="1116"/>
      <c r="RZI58" s="1116"/>
      <c r="RZJ58" s="1116"/>
      <c r="RZK58" s="1116"/>
      <c r="RZL58" s="1116"/>
      <c r="RZM58" s="1116"/>
      <c r="RZN58" s="1116"/>
      <c r="RZO58" s="1116"/>
      <c r="RZP58" s="1116"/>
      <c r="RZQ58" s="1116"/>
      <c r="RZR58" s="1116"/>
      <c r="RZS58" s="1116"/>
      <c r="RZT58" s="1116"/>
      <c r="RZU58" s="1116"/>
      <c r="RZV58" s="1116"/>
      <c r="RZW58" s="1116"/>
      <c r="RZX58" s="1116"/>
      <c r="RZY58" s="1116"/>
      <c r="RZZ58" s="1116"/>
      <c r="SAA58" s="1116"/>
      <c r="SAB58" s="1116"/>
      <c r="SAC58" s="1116"/>
      <c r="SAD58" s="1116"/>
      <c r="SAE58" s="1116"/>
      <c r="SAF58" s="1116"/>
      <c r="SAG58" s="1116"/>
      <c r="SAH58" s="1116"/>
      <c r="SAI58" s="1116"/>
      <c r="SAJ58" s="1116"/>
      <c r="SAK58" s="1116"/>
      <c r="SAL58" s="1116"/>
      <c r="SAM58" s="1116"/>
      <c r="SAN58" s="1116"/>
      <c r="SAO58" s="1116"/>
      <c r="SAP58" s="1116"/>
      <c r="SAQ58" s="1116"/>
      <c r="SAR58" s="1116"/>
      <c r="SAS58" s="1116"/>
      <c r="SAT58" s="1116"/>
      <c r="SAU58" s="1116"/>
      <c r="SAV58" s="1116"/>
      <c r="SAW58" s="1116"/>
      <c r="SAX58" s="1116"/>
      <c r="SAY58" s="1116"/>
      <c r="SAZ58" s="1116"/>
      <c r="SBA58" s="1116"/>
      <c r="SBB58" s="1116"/>
      <c r="SBC58" s="1116"/>
      <c r="SBD58" s="1116"/>
      <c r="SBE58" s="1116"/>
      <c r="SBF58" s="1116"/>
      <c r="SBG58" s="1116"/>
      <c r="SBH58" s="1116"/>
      <c r="SBI58" s="1116"/>
      <c r="SBJ58" s="1116"/>
      <c r="SBK58" s="1116"/>
      <c r="SBL58" s="1116"/>
      <c r="SBM58" s="1116"/>
      <c r="SBN58" s="1116"/>
      <c r="SBO58" s="1116"/>
      <c r="SBP58" s="1116"/>
      <c r="SBQ58" s="1116"/>
      <c r="SBR58" s="1116"/>
      <c r="SBS58" s="1116"/>
      <c r="SBT58" s="1116"/>
      <c r="SBU58" s="1116"/>
      <c r="SBV58" s="1116"/>
      <c r="SBW58" s="1116"/>
      <c r="SBX58" s="1116"/>
      <c r="SBY58" s="1116"/>
      <c r="SBZ58" s="1116"/>
      <c r="SCA58" s="1116"/>
      <c r="SCB58" s="1116"/>
      <c r="SCC58" s="1116"/>
      <c r="SCD58" s="1116"/>
      <c r="SCE58" s="1116"/>
      <c r="SCF58" s="1116"/>
      <c r="SCG58" s="1116"/>
      <c r="SCH58" s="1116"/>
      <c r="SCI58" s="1116"/>
      <c r="SCJ58" s="1116"/>
      <c r="SCK58" s="1116"/>
      <c r="SCL58" s="1116"/>
      <c r="SCM58" s="1116"/>
      <c r="SCN58" s="1116"/>
      <c r="SCO58" s="1116"/>
      <c r="SCP58" s="1116"/>
      <c r="SCQ58" s="1116"/>
      <c r="SCR58" s="1116"/>
      <c r="SCS58" s="1116"/>
      <c r="SCT58" s="1116"/>
      <c r="SCU58" s="1116"/>
      <c r="SCV58" s="1116"/>
      <c r="SCW58" s="1116"/>
      <c r="SCX58" s="1116"/>
      <c r="SCY58" s="1116"/>
      <c r="SCZ58" s="1116"/>
      <c r="SDA58" s="1116"/>
      <c r="SDB58" s="1116"/>
      <c r="SDC58" s="1116"/>
      <c r="SDD58" s="1116"/>
      <c r="SDE58" s="1116"/>
      <c r="SDF58" s="1116"/>
      <c r="SDG58" s="1116"/>
      <c r="SDH58" s="1116"/>
      <c r="SDI58" s="1116"/>
      <c r="SDJ58" s="1116"/>
      <c r="SDK58" s="1116"/>
      <c r="SDL58" s="1116"/>
      <c r="SDM58" s="1116"/>
      <c r="SDN58" s="1116"/>
      <c r="SDO58" s="1116"/>
      <c r="SDP58" s="1116"/>
      <c r="SDQ58" s="1116"/>
      <c r="SDR58" s="1116"/>
      <c r="SDS58" s="1116"/>
      <c r="SDT58" s="1116"/>
      <c r="SDU58" s="1116"/>
      <c r="SDV58" s="1116"/>
      <c r="SDW58" s="1116"/>
      <c r="SDX58" s="1116"/>
      <c r="SDY58" s="1116"/>
      <c r="SDZ58" s="1116"/>
      <c r="SEA58" s="1116"/>
      <c r="SEB58" s="1116"/>
      <c r="SEC58" s="1116"/>
      <c r="SED58" s="1116"/>
      <c r="SEE58" s="1116"/>
      <c r="SEF58" s="1116"/>
      <c r="SEG58" s="1116"/>
      <c r="SEH58" s="1116"/>
      <c r="SEI58" s="1116"/>
      <c r="SEJ58" s="1116"/>
      <c r="SEK58" s="1116"/>
      <c r="SEL58" s="1116"/>
      <c r="SEM58" s="1116"/>
      <c r="SEN58" s="1116"/>
      <c r="SEO58" s="1116"/>
      <c r="SEP58" s="1116"/>
      <c r="SEQ58" s="1116"/>
      <c r="SER58" s="1116"/>
      <c r="SES58" s="1116"/>
      <c r="SET58" s="1116"/>
      <c r="SEU58" s="1116"/>
      <c r="SEV58" s="1116"/>
      <c r="SEW58" s="1116"/>
      <c r="SEX58" s="1116"/>
      <c r="SEY58" s="1116"/>
      <c r="SEZ58" s="1116"/>
      <c r="SFA58" s="1116"/>
      <c r="SFB58" s="1116"/>
      <c r="SFC58" s="1116"/>
      <c r="SFD58" s="1116"/>
      <c r="SFE58" s="1116"/>
      <c r="SFF58" s="1116"/>
      <c r="SFG58" s="1116"/>
      <c r="SFH58" s="1116"/>
      <c r="SFI58" s="1116"/>
      <c r="SFJ58" s="1116"/>
      <c r="SFK58" s="1116"/>
      <c r="SFL58" s="1116"/>
      <c r="SFM58" s="1116"/>
      <c r="SFN58" s="1116"/>
      <c r="SFO58" s="1116"/>
      <c r="SFP58" s="1116"/>
      <c r="SFQ58" s="1116"/>
      <c r="SFR58" s="1116"/>
      <c r="SFS58" s="1116"/>
      <c r="SFT58" s="1116"/>
      <c r="SFU58" s="1116"/>
      <c r="SFV58" s="1116"/>
      <c r="SFW58" s="1116"/>
      <c r="SFX58" s="1116"/>
      <c r="SFY58" s="1116"/>
      <c r="SFZ58" s="1116"/>
      <c r="SGA58" s="1116"/>
      <c r="SGB58" s="1116"/>
      <c r="SGC58" s="1116"/>
      <c r="SGD58" s="1116"/>
      <c r="SGE58" s="1116"/>
      <c r="SGF58" s="1116"/>
      <c r="SGG58" s="1116"/>
      <c r="SGH58" s="1116"/>
      <c r="SGI58" s="1116"/>
      <c r="SGJ58" s="1116"/>
      <c r="SGK58" s="1116"/>
      <c r="SGL58" s="1116"/>
      <c r="SGM58" s="1116"/>
      <c r="SGN58" s="1116"/>
      <c r="SGO58" s="1116"/>
      <c r="SGP58" s="1116"/>
      <c r="SGQ58" s="1116"/>
      <c r="SGR58" s="1116"/>
      <c r="SGS58" s="1116"/>
      <c r="SGT58" s="1116"/>
      <c r="SGU58" s="1116"/>
      <c r="SGV58" s="1116"/>
      <c r="SGW58" s="1116"/>
      <c r="SGX58" s="1116"/>
      <c r="SGY58" s="1116"/>
      <c r="SGZ58" s="1116"/>
      <c r="SHA58" s="1116"/>
      <c r="SHB58" s="1116"/>
      <c r="SHC58" s="1116"/>
      <c r="SHD58" s="1116"/>
      <c r="SHE58" s="1116"/>
      <c r="SHF58" s="1116"/>
      <c r="SHG58" s="1116"/>
      <c r="SHH58" s="1116"/>
      <c r="SHI58" s="1116"/>
      <c r="SHJ58" s="1116"/>
      <c r="SHK58" s="1116"/>
      <c r="SHL58" s="1116"/>
      <c r="SHM58" s="1116"/>
      <c r="SHN58" s="1116"/>
      <c r="SHO58" s="1116"/>
      <c r="SHP58" s="1116"/>
      <c r="SHQ58" s="1116"/>
      <c r="SHR58" s="1116"/>
      <c r="SHS58" s="1116"/>
      <c r="SHT58" s="1116"/>
      <c r="SHU58" s="1116"/>
      <c r="SHV58" s="1116"/>
      <c r="SHW58" s="1116"/>
      <c r="SHX58" s="1116"/>
      <c r="SHY58" s="1116"/>
      <c r="SHZ58" s="1116"/>
      <c r="SIA58" s="1116"/>
      <c r="SIB58" s="1116"/>
      <c r="SIC58" s="1116"/>
      <c r="SID58" s="1116"/>
      <c r="SIE58" s="1116"/>
      <c r="SIF58" s="1116"/>
      <c r="SIG58" s="1116"/>
      <c r="SIH58" s="1116"/>
      <c r="SII58" s="1116"/>
      <c r="SIJ58" s="1116"/>
      <c r="SIK58" s="1116"/>
      <c r="SIL58" s="1116"/>
      <c r="SIM58" s="1116"/>
      <c r="SIN58" s="1116"/>
      <c r="SIO58" s="1116"/>
      <c r="SIP58" s="1116"/>
      <c r="SIQ58" s="1116"/>
      <c r="SIR58" s="1116"/>
      <c r="SIS58" s="1116"/>
      <c r="SIT58" s="1116"/>
      <c r="SIU58" s="1116"/>
      <c r="SIV58" s="1116"/>
      <c r="SIW58" s="1116"/>
      <c r="SIX58" s="1116"/>
      <c r="SIY58" s="1116"/>
      <c r="SIZ58" s="1116"/>
      <c r="SJA58" s="1116"/>
      <c r="SJB58" s="1116"/>
      <c r="SJC58" s="1116"/>
      <c r="SJD58" s="1116"/>
      <c r="SJE58" s="1116"/>
      <c r="SJF58" s="1116"/>
      <c r="SJG58" s="1116"/>
      <c r="SJH58" s="1116"/>
      <c r="SJI58" s="1116"/>
      <c r="SJJ58" s="1116"/>
      <c r="SJK58" s="1116"/>
      <c r="SJL58" s="1116"/>
      <c r="SJM58" s="1116"/>
      <c r="SJN58" s="1116"/>
      <c r="SJO58" s="1116"/>
      <c r="SJP58" s="1116"/>
      <c r="SJQ58" s="1116"/>
      <c r="SJR58" s="1116"/>
      <c r="SJS58" s="1116"/>
      <c r="SJT58" s="1116"/>
      <c r="SJU58" s="1116"/>
      <c r="SJV58" s="1116"/>
      <c r="SJW58" s="1116"/>
      <c r="SJX58" s="1116"/>
      <c r="SJY58" s="1116"/>
      <c r="SJZ58" s="1116"/>
      <c r="SKA58" s="1116"/>
      <c r="SKB58" s="1116"/>
      <c r="SKC58" s="1116"/>
      <c r="SKD58" s="1116"/>
      <c r="SKE58" s="1116"/>
      <c r="SKF58" s="1116"/>
      <c r="SKG58" s="1116"/>
      <c r="SKH58" s="1116"/>
      <c r="SKI58" s="1116"/>
      <c r="SKJ58" s="1116"/>
      <c r="SKK58" s="1116"/>
      <c r="SKL58" s="1116"/>
      <c r="SKM58" s="1116"/>
      <c r="SKN58" s="1116"/>
      <c r="SKO58" s="1116"/>
      <c r="SKP58" s="1116"/>
      <c r="SKQ58" s="1116"/>
      <c r="SKR58" s="1116"/>
      <c r="SKS58" s="1116"/>
      <c r="SKT58" s="1116"/>
      <c r="SKU58" s="1116"/>
      <c r="SKV58" s="1116"/>
      <c r="SKW58" s="1116"/>
      <c r="SKX58" s="1116"/>
      <c r="SKY58" s="1116"/>
      <c r="SKZ58" s="1116"/>
      <c r="SLA58" s="1116"/>
      <c r="SLB58" s="1116"/>
      <c r="SLC58" s="1116"/>
      <c r="SLD58" s="1116"/>
      <c r="SLE58" s="1116"/>
      <c r="SLF58" s="1116"/>
      <c r="SLG58" s="1116"/>
      <c r="SLH58" s="1116"/>
      <c r="SLI58" s="1116"/>
      <c r="SLJ58" s="1116"/>
      <c r="SLK58" s="1116"/>
      <c r="SLL58" s="1116"/>
      <c r="SLM58" s="1116"/>
      <c r="SLN58" s="1116"/>
      <c r="SLO58" s="1116"/>
      <c r="SLP58" s="1116"/>
      <c r="SLQ58" s="1116"/>
      <c r="SLR58" s="1116"/>
      <c r="SLS58" s="1116"/>
      <c r="SLT58" s="1116"/>
      <c r="SLU58" s="1116"/>
      <c r="SLV58" s="1116"/>
      <c r="SLW58" s="1116"/>
      <c r="SLX58" s="1116"/>
      <c r="SLY58" s="1116"/>
      <c r="SLZ58" s="1116"/>
      <c r="SMA58" s="1116"/>
      <c r="SMB58" s="1116"/>
      <c r="SMC58" s="1116"/>
      <c r="SMD58" s="1116"/>
      <c r="SME58" s="1116"/>
      <c r="SMF58" s="1116"/>
      <c r="SMG58" s="1116"/>
      <c r="SMH58" s="1116"/>
      <c r="SMI58" s="1116"/>
      <c r="SMJ58" s="1116"/>
      <c r="SMK58" s="1116"/>
      <c r="SML58" s="1116"/>
      <c r="SMM58" s="1116"/>
      <c r="SMN58" s="1116"/>
      <c r="SMO58" s="1116"/>
      <c r="SMP58" s="1116"/>
      <c r="SMQ58" s="1116"/>
      <c r="SMR58" s="1116"/>
      <c r="SMS58" s="1116"/>
      <c r="SMT58" s="1116"/>
      <c r="SMU58" s="1116"/>
      <c r="SMV58" s="1116"/>
      <c r="SMW58" s="1116"/>
      <c r="SMX58" s="1116"/>
      <c r="SMY58" s="1116"/>
      <c r="SMZ58" s="1116"/>
      <c r="SNA58" s="1116"/>
      <c r="SNB58" s="1116"/>
      <c r="SNC58" s="1116"/>
      <c r="SND58" s="1116"/>
      <c r="SNE58" s="1116"/>
      <c r="SNF58" s="1116"/>
      <c r="SNG58" s="1116"/>
      <c r="SNH58" s="1116"/>
      <c r="SNI58" s="1116"/>
      <c r="SNJ58" s="1116"/>
      <c r="SNK58" s="1116"/>
      <c r="SNL58" s="1116"/>
      <c r="SNM58" s="1116"/>
      <c r="SNN58" s="1116"/>
      <c r="SNO58" s="1116"/>
      <c r="SNP58" s="1116"/>
      <c r="SNQ58" s="1116"/>
      <c r="SNR58" s="1116"/>
      <c r="SNS58" s="1116"/>
      <c r="SNT58" s="1116"/>
      <c r="SNU58" s="1116"/>
      <c r="SNV58" s="1116"/>
      <c r="SNW58" s="1116"/>
      <c r="SNX58" s="1116"/>
      <c r="SNY58" s="1116"/>
      <c r="SNZ58" s="1116"/>
      <c r="SOA58" s="1116"/>
      <c r="SOB58" s="1116"/>
      <c r="SOC58" s="1116"/>
      <c r="SOD58" s="1116"/>
      <c r="SOE58" s="1116"/>
      <c r="SOF58" s="1116"/>
      <c r="SOG58" s="1116"/>
      <c r="SOH58" s="1116"/>
      <c r="SOI58" s="1116"/>
      <c r="SOJ58" s="1116"/>
      <c r="SOK58" s="1116"/>
      <c r="SOL58" s="1116"/>
      <c r="SOM58" s="1116"/>
      <c r="SON58" s="1116"/>
      <c r="SOO58" s="1116"/>
      <c r="SOP58" s="1116"/>
      <c r="SOQ58" s="1116"/>
      <c r="SOR58" s="1116"/>
      <c r="SOS58" s="1116"/>
      <c r="SOT58" s="1116"/>
      <c r="SOU58" s="1116"/>
      <c r="SOV58" s="1116"/>
      <c r="SOW58" s="1116"/>
      <c r="SOX58" s="1116"/>
      <c r="SOY58" s="1116"/>
      <c r="SOZ58" s="1116"/>
      <c r="SPA58" s="1116"/>
      <c r="SPB58" s="1116"/>
      <c r="SPC58" s="1116"/>
      <c r="SPD58" s="1116"/>
      <c r="SPE58" s="1116"/>
      <c r="SPF58" s="1116"/>
      <c r="SPG58" s="1116"/>
      <c r="SPH58" s="1116"/>
      <c r="SPI58" s="1116"/>
      <c r="SPJ58" s="1116"/>
      <c r="SPK58" s="1116"/>
      <c r="SPL58" s="1116"/>
      <c r="SPM58" s="1116"/>
      <c r="SPN58" s="1116"/>
      <c r="SPO58" s="1116"/>
      <c r="SPP58" s="1116"/>
      <c r="SPQ58" s="1116"/>
      <c r="SPR58" s="1116"/>
      <c r="SPS58" s="1116"/>
      <c r="SPT58" s="1116"/>
      <c r="SPU58" s="1116"/>
      <c r="SPV58" s="1116"/>
      <c r="SPW58" s="1116"/>
      <c r="SPX58" s="1116"/>
      <c r="SPY58" s="1116"/>
      <c r="SPZ58" s="1116"/>
      <c r="SQA58" s="1116"/>
      <c r="SQB58" s="1116"/>
      <c r="SQC58" s="1116"/>
      <c r="SQD58" s="1116"/>
      <c r="SQE58" s="1116"/>
      <c r="SQF58" s="1116"/>
      <c r="SQG58" s="1116"/>
      <c r="SQH58" s="1116"/>
      <c r="SQI58" s="1116"/>
      <c r="SQJ58" s="1116"/>
      <c r="SQK58" s="1116"/>
      <c r="SQL58" s="1116"/>
      <c r="SQM58" s="1116"/>
      <c r="SQN58" s="1116"/>
      <c r="SQO58" s="1116"/>
      <c r="SQP58" s="1116"/>
      <c r="SQQ58" s="1116"/>
      <c r="SQR58" s="1116"/>
      <c r="SQS58" s="1116"/>
      <c r="SQT58" s="1116"/>
      <c r="SQU58" s="1116"/>
      <c r="SQV58" s="1116"/>
      <c r="SQW58" s="1116"/>
      <c r="SQX58" s="1116"/>
      <c r="SQY58" s="1116"/>
      <c r="SQZ58" s="1116"/>
      <c r="SRA58" s="1116"/>
      <c r="SRB58" s="1116"/>
      <c r="SRC58" s="1116"/>
      <c r="SRD58" s="1116"/>
      <c r="SRE58" s="1116"/>
      <c r="SRF58" s="1116"/>
      <c r="SRG58" s="1116"/>
      <c r="SRH58" s="1116"/>
      <c r="SRI58" s="1116"/>
      <c r="SRJ58" s="1116"/>
      <c r="SRK58" s="1116"/>
      <c r="SRL58" s="1116"/>
      <c r="SRM58" s="1116"/>
      <c r="SRN58" s="1116"/>
      <c r="SRO58" s="1116"/>
      <c r="SRP58" s="1116"/>
      <c r="SRQ58" s="1116"/>
      <c r="SRR58" s="1116"/>
      <c r="SRS58" s="1116"/>
      <c r="SRT58" s="1116"/>
      <c r="SRU58" s="1116"/>
      <c r="SRV58" s="1116"/>
      <c r="SRW58" s="1116"/>
      <c r="SRX58" s="1116"/>
      <c r="SRY58" s="1116"/>
      <c r="SRZ58" s="1116"/>
      <c r="SSA58" s="1116"/>
      <c r="SSB58" s="1116"/>
      <c r="SSC58" s="1116"/>
      <c r="SSD58" s="1116"/>
      <c r="SSE58" s="1116"/>
      <c r="SSF58" s="1116"/>
      <c r="SSG58" s="1116"/>
      <c r="SSH58" s="1116"/>
      <c r="SSI58" s="1116"/>
      <c r="SSJ58" s="1116"/>
      <c r="SSK58" s="1116"/>
      <c r="SSL58" s="1116"/>
      <c r="SSM58" s="1116"/>
      <c r="SSN58" s="1116"/>
      <c r="SSO58" s="1116"/>
      <c r="SSP58" s="1116"/>
      <c r="SSQ58" s="1116"/>
      <c r="SSR58" s="1116"/>
      <c r="SSS58" s="1116"/>
      <c r="SST58" s="1116"/>
      <c r="SSU58" s="1116"/>
      <c r="SSV58" s="1116"/>
      <c r="SSW58" s="1116"/>
      <c r="SSX58" s="1116"/>
      <c r="SSY58" s="1116"/>
      <c r="SSZ58" s="1116"/>
      <c r="STA58" s="1116"/>
      <c r="STB58" s="1116"/>
      <c r="STC58" s="1116"/>
      <c r="STD58" s="1116"/>
      <c r="STE58" s="1116"/>
      <c r="STF58" s="1116"/>
      <c r="STG58" s="1116"/>
      <c r="STH58" s="1116"/>
      <c r="STI58" s="1116"/>
      <c r="STJ58" s="1116"/>
      <c r="STK58" s="1116"/>
      <c r="STL58" s="1116"/>
      <c r="STM58" s="1116"/>
      <c r="STN58" s="1116"/>
      <c r="STO58" s="1116"/>
      <c r="STP58" s="1116"/>
      <c r="STQ58" s="1116"/>
      <c r="STR58" s="1116"/>
      <c r="STS58" s="1116"/>
      <c r="STT58" s="1116"/>
      <c r="STU58" s="1116"/>
      <c r="STV58" s="1116"/>
      <c r="STW58" s="1116"/>
      <c r="STX58" s="1116"/>
      <c r="STY58" s="1116"/>
      <c r="STZ58" s="1116"/>
      <c r="SUA58" s="1116"/>
      <c r="SUB58" s="1116"/>
      <c r="SUC58" s="1116"/>
      <c r="SUD58" s="1116"/>
      <c r="SUE58" s="1116"/>
      <c r="SUF58" s="1116"/>
      <c r="SUG58" s="1116"/>
      <c r="SUH58" s="1116"/>
      <c r="SUI58" s="1116"/>
      <c r="SUJ58" s="1116"/>
      <c r="SUK58" s="1116"/>
      <c r="SUL58" s="1116"/>
      <c r="SUM58" s="1116"/>
      <c r="SUN58" s="1116"/>
      <c r="SUO58" s="1116"/>
      <c r="SUP58" s="1116"/>
      <c r="SUQ58" s="1116"/>
      <c r="SUR58" s="1116"/>
      <c r="SUS58" s="1116"/>
      <c r="SUT58" s="1116"/>
      <c r="SUU58" s="1116"/>
      <c r="SUV58" s="1116"/>
      <c r="SUW58" s="1116"/>
      <c r="SUX58" s="1116"/>
      <c r="SUY58" s="1116"/>
      <c r="SUZ58" s="1116"/>
      <c r="SVA58" s="1116"/>
      <c r="SVB58" s="1116"/>
      <c r="SVC58" s="1116"/>
      <c r="SVD58" s="1116"/>
      <c r="SVE58" s="1116"/>
      <c r="SVF58" s="1116"/>
      <c r="SVG58" s="1116"/>
      <c r="SVH58" s="1116"/>
      <c r="SVI58" s="1116"/>
      <c r="SVJ58" s="1116"/>
      <c r="SVK58" s="1116"/>
      <c r="SVL58" s="1116"/>
      <c r="SVM58" s="1116"/>
      <c r="SVN58" s="1116"/>
      <c r="SVO58" s="1116"/>
      <c r="SVP58" s="1116"/>
      <c r="SVQ58" s="1116"/>
      <c r="SVR58" s="1116"/>
      <c r="SVS58" s="1116"/>
      <c r="SVT58" s="1116"/>
      <c r="SVU58" s="1116"/>
      <c r="SVV58" s="1116"/>
      <c r="SVW58" s="1116"/>
      <c r="SVX58" s="1116"/>
      <c r="SVY58" s="1116"/>
      <c r="SVZ58" s="1116"/>
      <c r="SWA58" s="1116"/>
      <c r="SWB58" s="1116"/>
      <c r="SWC58" s="1116"/>
      <c r="SWD58" s="1116"/>
      <c r="SWE58" s="1116"/>
      <c r="SWF58" s="1116"/>
      <c r="SWG58" s="1116"/>
      <c r="SWH58" s="1116"/>
      <c r="SWI58" s="1116"/>
      <c r="SWJ58" s="1116"/>
      <c r="SWK58" s="1116"/>
      <c r="SWL58" s="1116"/>
      <c r="SWM58" s="1116"/>
      <c r="SWN58" s="1116"/>
      <c r="SWO58" s="1116"/>
      <c r="SWP58" s="1116"/>
      <c r="SWQ58" s="1116"/>
      <c r="SWR58" s="1116"/>
      <c r="SWS58" s="1116"/>
      <c r="SWT58" s="1116"/>
      <c r="SWU58" s="1116"/>
      <c r="SWV58" s="1116"/>
      <c r="SWW58" s="1116"/>
      <c r="SWX58" s="1116"/>
      <c r="SWY58" s="1116"/>
      <c r="SWZ58" s="1116"/>
      <c r="SXA58" s="1116"/>
      <c r="SXB58" s="1116"/>
      <c r="SXC58" s="1116"/>
      <c r="SXD58" s="1116"/>
      <c r="SXE58" s="1116"/>
      <c r="SXF58" s="1116"/>
      <c r="SXG58" s="1116"/>
      <c r="SXH58" s="1116"/>
      <c r="SXI58" s="1116"/>
      <c r="SXJ58" s="1116"/>
      <c r="SXK58" s="1116"/>
      <c r="SXL58" s="1116"/>
      <c r="SXM58" s="1116"/>
      <c r="SXN58" s="1116"/>
      <c r="SXO58" s="1116"/>
      <c r="SXP58" s="1116"/>
      <c r="SXQ58" s="1116"/>
      <c r="SXR58" s="1116"/>
      <c r="SXS58" s="1116"/>
      <c r="SXT58" s="1116"/>
      <c r="SXU58" s="1116"/>
      <c r="SXV58" s="1116"/>
      <c r="SXW58" s="1116"/>
      <c r="SXX58" s="1116"/>
      <c r="SXY58" s="1116"/>
      <c r="SXZ58" s="1116"/>
      <c r="SYA58" s="1116"/>
      <c r="SYB58" s="1116"/>
      <c r="SYC58" s="1116"/>
      <c r="SYD58" s="1116"/>
      <c r="SYE58" s="1116"/>
      <c r="SYF58" s="1116"/>
      <c r="SYG58" s="1116"/>
      <c r="SYH58" s="1116"/>
      <c r="SYI58" s="1116"/>
      <c r="SYJ58" s="1116"/>
      <c r="SYK58" s="1116"/>
      <c r="SYL58" s="1116"/>
      <c r="SYM58" s="1116"/>
      <c r="SYN58" s="1116"/>
      <c r="SYO58" s="1116"/>
      <c r="SYP58" s="1116"/>
      <c r="SYQ58" s="1116"/>
      <c r="SYR58" s="1116"/>
      <c r="SYS58" s="1116"/>
      <c r="SYT58" s="1116"/>
      <c r="SYU58" s="1116"/>
      <c r="SYV58" s="1116"/>
      <c r="SYW58" s="1116"/>
      <c r="SYX58" s="1116"/>
      <c r="SYY58" s="1116"/>
      <c r="SYZ58" s="1116"/>
      <c r="SZA58" s="1116"/>
      <c r="SZB58" s="1116"/>
      <c r="SZC58" s="1116"/>
      <c r="SZD58" s="1116"/>
      <c r="SZE58" s="1116"/>
      <c r="SZF58" s="1116"/>
      <c r="SZG58" s="1116"/>
      <c r="SZH58" s="1116"/>
      <c r="SZI58" s="1116"/>
      <c r="SZJ58" s="1116"/>
      <c r="SZK58" s="1116"/>
      <c r="SZL58" s="1116"/>
      <c r="SZM58" s="1116"/>
      <c r="SZN58" s="1116"/>
      <c r="SZO58" s="1116"/>
      <c r="SZP58" s="1116"/>
      <c r="SZQ58" s="1116"/>
      <c r="SZR58" s="1116"/>
      <c r="SZS58" s="1116"/>
      <c r="SZT58" s="1116"/>
      <c r="SZU58" s="1116"/>
      <c r="SZV58" s="1116"/>
      <c r="SZW58" s="1116"/>
      <c r="SZX58" s="1116"/>
      <c r="SZY58" s="1116"/>
      <c r="SZZ58" s="1116"/>
      <c r="TAA58" s="1116"/>
      <c r="TAB58" s="1116"/>
      <c r="TAC58" s="1116"/>
      <c r="TAD58" s="1116"/>
      <c r="TAE58" s="1116"/>
      <c r="TAF58" s="1116"/>
      <c r="TAG58" s="1116"/>
      <c r="TAH58" s="1116"/>
      <c r="TAI58" s="1116"/>
      <c r="TAJ58" s="1116"/>
      <c r="TAK58" s="1116"/>
      <c r="TAL58" s="1116"/>
      <c r="TAM58" s="1116"/>
      <c r="TAN58" s="1116"/>
      <c r="TAO58" s="1116"/>
      <c r="TAP58" s="1116"/>
      <c r="TAQ58" s="1116"/>
      <c r="TAR58" s="1116"/>
      <c r="TAS58" s="1116"/>
      <c r="TAT58" s="1116"/>
      <c r="TAU58" s="1116"/>
      <c r="TAV58" s="1116"/>
      <c r="TAW58" s="1116"/>
      <c r="TAX58" s="1116"/>
      <c r="TAY58" s="1116"/>
      <c r="TAZ58" s="1116"/>
      <c r="TBA58" s="1116"/>
      <c r="TBB58" s="1116"/>
      <c r="TBC58" s="1116"/>
      <c r="TBD58" s="1116"/>
      <c r="TBE58" s="1116"/>
      <c r="TBF58" s="1116"/>
      <c r="TBG58" s="1116"/>
      <c r="TBH58" s="1116"/>
      <c r="TBI58" s="1116"/>
      <c r="TBJ58" s="1116"/>
      <c r="TBK58" s="1116"/>
      <c r="TBL58" s="1116"/>
      <c r="TBM58" s="1116"/>
      <c r="TBN58" s="1116"/>
      <c r="TBO58" s="1116"/>
      <c r="TBP58" s="1116"/>
      <c r="TBQ58" s="1116"/>
      <c r="TBR58" s="1116"/>
      <c r="TBS58" s="1116"/>
      <c r="TBT58" s="1116"/>
      <c r="TBU58" s="1116"/>
      <c r="TBV58" s="1116"/>
      <c r="TBW58" s="1116"/>
      <c r="TBX58" s="1116"/>
      <c r="TBY58" s="1116"/>
      <c r="TBZ58" s="1116"/>
      <c r="TCA58" s="1116"/>
      <c r="TCB58" s="1116"/>
      <c r="TCC58" s="1116"/>
      <c r="TCD58" s="1116"/>
      <c r="TCE58" s="1116"/>
      <c r="TCF58" s="1116"/>
      <c r="TCG58" s="1116"/>
      <c r="TCH58" s="1116"/>
      <c r="TCI58" s="1116"/>
      <c r="TCJ58" s="1116"/>
      <c r="TCK58" s="1116"/>
      <c r="TCL58" s="1116"/>
      <c r="TCM58" s="1116"/>
      <c r="TCN58" s="1116"/>
      <c r="TCO58" s="1116"/>
      <c r="TCP58" s="1116"/>
      <c r="TCQ58" s="1116"/>
      <c r="TCR58" s="1116"/>
      <c r="TCS58" s="1116"/>
      <c r="TCT58" s="1116"/>
      <c r="TCU58" s="1116"/>
      <c r="TCV58" s="1116"/>
      <c r="TCW58" s="1116"/>
      <c r="TCX58" s="1116"/>
      <c r="TCY58" s="1116"/>
      <c r="TCZ58" s="1116"/>
      <c r="TDA58" s="1116"/>
      <c r="TDB58" s="1116"/>
      <c r="TDC58" s="1116"/>
      <c r="TDD58" s="1116"/>
      <c r="TDE58" s="1116"/>
      <c r="TDF58" s="1116"/>
      <c r="TDG58" s="1116"/>
      <c r="TDH58" s="1116"/>
      <c r="TDI58" s="1116"/>
      <c r="TDJ58" s="1116"/>
      <c r="TDK58" s="1116"/>
      <c r="TDL58" s="1116"/>
      <c r="TDM58" s="1116"/>
      <c r="TDN58" s="1116"/>
      <c r="TDO58" s="1116"/>
      <c r="TDP58" s="1116"/>
      <c r="TDQ58" s="1116"/>
      <c r="TDR58" s="1116"/>
      <c r="TDS58" s="1116"/>
      <c r="TDT58" s="1116"/>
      <c r="TDU58" s="1116"/>
      <c r="TDV58" s="1116"/>
      <c r="TDW58" s="1116"/>
      <c r="TDX58" s="1116"/>
      <c r="TDY58" s="1116"/>
      <c r="TDZ58" s="1116"/>
      <c r="TEA58" s="1116"/>
      <c r="TEB58" s="1116"/>
      <c r="TEC58" s="1116"/>
      <c r="TED58" s="1116"/>
      <c r="TEE58" s="1116"/>
      <c r="TEF58" s="1116"/>
      <c r="TEG58" s="1116"/>
      <c r="TEH58" s="1116"/>
      <c r="TEI58" s="1116"/>
      <c r="TEJ58" s="1116"/>
      <c r="TEK58" s="1116"/>
      <c r="TEL58" s="1116"/>
      <c r="TEM58" s="1116"/>
      <c r="TEN58" s="1116"/>
      <c r="TEO58" s="1116"/>
      <c r="TEP58" s="1116"/>
      <c r="TEQ58" s="1116"/>
      <c r="TER58" s="1116"/>
      <c r="TES58" s="1116"/>
      <c r="TET58" s="1116"/>
      <c r="TEU58" s="1116"/>
      <c r="TEV58" s="1116"/>
      <c r="TEW58" s="1116"/>
      <c r="TEX58" s="1116"/>
      <c r="TEY58" s="1116"/>
      <c r="TEZ58" s="1116"/>
      <c r="TFA58" s="1116"/>
      <c r="TFB58" s="1116"/>
      <c r="TFC58" s="1116"/>
      <c r="TFD58" s="1116"/>
      <c r="TFE58" s="1116"/>
      <c r="TFF58" s="1116"/>
      <c r="TFG58" s="1116"/>
      <c r="TFH58" s="1116"/>
      <c r="TFI58" s="1116"/>
      <c r="TFJ58" s="1116"/>
      <c r="TFK58" s="1116"/>
      <c r="TFL58" s="1116"/>
      <c r="TFM58" s="1116"/>
      <c r="TFN58" s="1116"/>
      <c r="TFO58" s="1116"/>
      <c r="TFP58" s="1116"/>
      <c r="TFQ58" s="1116"/>
      <c r="TFR58" s="1116"/>
      <c r="TFS58" s="1116"/>
      <c r="TFT58" s="1116"/>
      <c r="TFU58" s="1116"/>
      <c r="TFV58" s="1116"/>
      <c r="TFW58" s="1116"/>
      <c r="TFX58" s="1116"/>
      <c r="TFY58" s="1116"/>
      <c r="TFZ58" s="1116"/>
      <c r="TGA58" s="1116"/>
      <c r="TGB58" s="1116"/>
      <c r="TGC58" s="1116"/>
      <c r="TGD58" s="1116"/>
      <c r="TGE58" s="1116"/>
      <c r="TGF58" s="1116"/>
      <c r="TGG58" s="1116"/>
      <c r="TGH58" s="1116"/>
      <c r="TGI58" s="1116"/>
      <c r="TGJ58" s="1116"/>
      <c r="TGK58" s="1116"/>
      <c r="TGL58" s="1116"/>
      <c r="TGM58" s="1116"/>
      <c r="TGN58" s="1116"/>
      <c r="TGO58" s="1116"/>
      <c r="TGP58" s="1116"/>
      <c r="TGQ58" s="1116"/>
      <c r="TGR58" s="1116"/>
      <c r="TGS58" s="1116"/>
      <c r="TGT58" s="1116"/>
      <c r="TGU58" s="1116"/>
      <c r="TGV58" s="1116"/>
      <c r="TGW58" s="1116"/>
      <c r="TGX58" s="1116"/>
      <c r="TGY58" s="1116"/>
      <c r="TGZ58" s="1116"/>
      <c r="THA58" s="1116"/>
      <c r="THB58" s="1116"/>
      <c r="THC58" s="1116"/>
      <c r="THD58" s="1116"/>
      <c r="THE58" s="1116"/>
      <c r="THF58" s="1116"/>
      <c r="THG58" s="1116"/>
      <c r="THH58" s="1116"/>
      <c r="THI58" s="1116"/>
      <c r="THJ58" s="1116"/>
      <c r="THK58" s="1116"/>
      <c r="THL58" s="1116"/>
      <c r="THM58" s="1116"/>
      <c r="THN58" s="1116"/>
      <c r="THO58" s="1116"/>
      <c r="THP58" s="1116"/>
      <c r="THQ58" s="1116"/>
      <c r="THR58" s="1116"/>
      <c r="THS58" s="1116"/>
      <c r="THT58" s="1116"/>
      <c r="THU58" s="1116"/>
      <c r="THV58" s="1116"/>
      <c r="THW58" s="1116"/>
      <c r="THX58" s="1116"/>
      <c r="THY58" s="1116"/>
      <c r="THZ58" s="1116"/>
      <c r="TIA58" s="1116"/>
      <c r="TIB58" s="1116"/>
      <c r="TIC58" s="1116"/>
      <c r="TID58" s="1116"/>
      <c r="TIE58" s="1116"/>
      <c r="TIF58" s="1116"/>
      <c r="TIG58" s="1116"/>
      <c r="TIH58" s="1116"/>
      <c r="TII58" s="1116"/>
      <c r="TIJ58" s="1116"/>
      <c r="TIK58" s="1116"/>
      <c r="TIL58" s="1116"/>
      <c r="TIM58" s="1116"/>
      <c r="TIN58" s="1116"/>
      <c r="TIO58" s="1116"/>
      <c r="TIP58" s="1116"/>
      <c r="TIQ58" s="1116"/>
      <c r="TIR58" s="1116"/>
      <c r="TIS58" s="1116"/>
      <c r="TIT58" s="1116"/>
      <c r="TIU58" s="1116"/>
      <c r="TIV58" s="1116"/>
      <c r="TIW58" s="1116"/>
      <c r="TIX58" s="1116"/>
      <c r="TIY58" s="1116"/>
      <c r="TIZ58" s="1116"/>
      <c r="TJA58" s="1116"/>
      <c r="TJB58" s="1116"/>
      <c r="TJC58" s="1116"/>
      <c r="TJD58" s="1116"/>
      <c r="TJE58" s="1116"/>
      <c r="TJF58" s="1116"/>
      <c r="TJG58" s="1116"/>
      <c r="TJH58" s="1116"/>
      <c r="TJI58" s="1116"/>
      <c r="TJJ58" s="1116"/>
      <c r="TJK58" s="1116"/>
      <c r="TJL58" s="1116"/>
      <c r="TJM58" s="1116"/>
      <c r="TJN58" s="1116"/>
      <c r="TJO58" s="1116"/>
      <c r="TJP58" s="1116"/>
      <c r="TJQ58" s="1116"/>
      <c r="TJR58" s="1116"/>
      <c r="TJS58" s="1116"/>
      <c r="TJT58" s="1116"/>
      <c r="TJU58" s="1116"/>
      <c r="TJV58" s="1116"/>
      <c r="TJW58" s="1116"/>
      <c r="TJX58" s="1116"/>
      <c r="TJY58" s="1116"/>
      <c r="TJZ58" s="1116"/>
      <c r="TKA58" s="1116"/>
      <c r="TKB58" s="1116"/>
      <c r="TKC58" s="1116"/>
      <c r="TKD58" s="1116"/>
      <c r="TKE58" s="1116"/>
      <c r="TKF58" s="1116"/>
      <c r="TKG58" s="1116"/>
      <c r="TKH58" s="1116"/>
      <c r="TKI58" s="1116"/>
      <c r="TKJ58" s="1116"/>
      <c r="TKK58" s="1116"/>
      <c r="TKL58" s="1116"/>
      <c r="TKM58" s="1116"/>
      <c r="TKN58" s="1116"/>
      <c r="TKO58" s="1116"/>
      <c r="TKP58" s="1116"/>
      <c r="TKQ58" s="1116"/>
      <c r="TKR58" s="1116"/>
      <c r="TKS58" s="1116"/>
      <c r="TKT58" s="1116"/>
      <c r="TKU58" s="1116"/>
      <c r="TKV58" s="1116"/>
      <c r="TKW58" s="1116"/>
      <c r="TKX58" s="1116"/>
      <c r="TKY58" s="1116"/>
      <c r="TKZ58" s="1116"/>
      <c r="TLA58" s="1116"/>
      <c r="TLB58" s="1116"/>
      <c r="TLC58" s="1116"/>
      <c r="TLD58" s="1116"/>
      <c r="TLE58" s="1116"/>
      <c r="TLF58" s="1116"/>
      <c r="TLG58" s="1116"/>
      <c r="TLH58" s="1116"/>
      <c r="TLI58" s="1116"/>
      <c r="TLJ58" s="1116"/>
      <c r="TLK58" s="1116"/>
      <c r="TLL58" s="1116"/>
      <c r="TLM58" s="1116"/>
      <c r="TLN58" s="1116"/>
      <c r="TLO58" s="1116"/>
      <c r="TLP58" s="1116"/>
      <c r="TLQ58" s="1116"/>
      <c r="TLR58" s="1116"/>
      <c r="TLS58" s="1116"/>
      <c r="TLT58" s="1116"/>
      <c r="TLU58" s="1116"/>
      <c r="TLV58" s="1116"/>
      <c r="TLW58" s="1116"/>
      <c r="TLX58" s="1116"/>
      <c r="TLY58" s="1116"/>
      <c r="TLZ58" s="1116"/>
      <c r="TMA58" s="1116"/>
      <c r="TMB58" s="1116"/>
      <c r="TMC58" s="1116"/>
      <c r="TMD58" s="1116"/>
      <c r="TME58" s="1116"/>
      <c r="TMF58" s="1116"/>
      <c r="TMG58" s="1116"/>
      <c r="TMH58" s="1116"/>
      <c r="TMI58" s="1116"/>
      <c r="TMJ58" s="1116"/>
      <c r="TMK58" s="1116"/>
      <c r="TML58" s="1116"/>
      <c r="TMM58" s="1116"/>
      <c r="TMN58" s="1116"/>
      <c r="TMO58" s="1116"/>
      <c r="TMP58" s="1116"/>
      <c r="TMQ58" s="1116"/>
      <c r="TMR58" s="1116"/>
      <c r="TMS58" s="1116"/>
      <c r="TMT58" s="1116"/>
      <c r="TMU58" s="1116"/>
      <c r="TMV58" s="1116"/>
      <c r="TMW58" s="1116"/>
      <c r="TMX58" s="1116"/>
      <c r="TMY58" s="1116"/>
      <c r="TMZ58" s="1116"/>
      <c r="TNA58" s="1116"/>
      <c r="TNB58" s="1116"/>
      <c r="TNC58" s="1116"/>
      <c r="TND58" s="1116"/>
      <c r="TNE58" s="1116"/>
      <c r="TNF58" s="1116"/>
      <c r="TNG58" s="1116"/>
      <c r="TNH58" s="1116"/>
      <c r="TNI58" s="1116"/>
      <c r="TNJ58" s="1116"/>
      <c r="TNK58" s="1116"/>
      <c r="TNL58" s="1116"/>
      <c r="TNM58" s="1116"/>
      <c r="TNN58" s="1116"/>
      <c r="TNO58" s="1116"/>
      <c r="TNP58" s="1116"/>
      <c r="TNQ58" s="1116"/>
      <c r="TNR58" s="1116"/>
      <c r="TNS58" s="1116"/>
      <c r="TNT58" s="1116"/>
      <c r="TNU58" s="1116"/>
      <c r="TNV58" s="1116"/>
      <c r="TNW58" s="1116"/>
      <c r="TNX58" s="1116"/>
      <c r="TNY58" s="1116"/>
      <c r="TNZ58" s="1116"/>
      <c r="TOA58" s="1116"/>
      <c r="TOB58" s="1116"/>
      <c r="TOC58" s="1116"/>
      <c r="TOD58" s="1116"/>
      <c r="TOE58" s="1116"/>
      <c r="TOF58" s="1116"/>
      <c r="TOG58" s="1116"/>
      <c r="TOH58" s="1116"/>
      <c r="TOI58" s="1116"/>
      <c r="TOJ58" s="1116"/>
      <c r="TOK58" s="1116"/>
      <c r="TOL58" s="1116"/>
      <c r="TOM58" s="1116"/>
      <c r="TON58" s="1116"/>
      <c r="TOO58" s="1116"/>
      <c r="TOP58" s="1116"/>
      <c r="TOQ58" s="1116"/>
      <c r="TOR58" s="1116"/>
      <c r="TOS58" s="1116"/>
      <c r="TOT58" s="1116"/>
      <c r="TOU58" s="1116"/>
      <c r="TOV58" s="1116"/>
      <c r="TOW58" s="1116"/>
      <c r="TOX58" s="1116"/>
      <c r="TOY58" s="1116"/>
      <c r="TOZ58" s="1116"/>
      <c r="TPA58" s="1116"/>
      <c r="TPB58" s="1116"/>
      <c r="TPC58" s="1116"/>
      <c r="TPD58" s="1116"/>
      <c r="TPE58" s="1116"/>
      <c r="TPF58" s="1116"/>
      <c r="TPG58" s="1116"/>
      <c r="TPH58" s="1116"/>
      <c r="TPI58" s="1116"/>
      <c r="TPJ58" s="1116"/>
      <c r="TPK58" s="1116"/>
      <c r="TPL58" s="1116"/>
      <c r="TPM58" s="1116"/>
      <c r="TPN58" s="1116"/>
      <c r="TPO58" s="1116"/>
      <c r="TPP58" s="1116"/>
      <c r="TPQ58" s="1116"/>
      <c r="TPR58" s="1116"/>
      <c r="TPS58" s="1116"/>
      <c r="TPT58" s="1116"/>
      <c r="TPU58" s="1116"/>
      <c r="TPV58" s="1116"/>
      <c r="TPW58" s="1116"/>
      <c r="TPX58" s="1116"/>
      <c r="TPY58" s="1116"/>
      <c r="TPZ58" s="1116"/>
      <c r="TQA58" s="1116"/>
      <c r="TQB58" s="1116"/>
      <c r="TQC58" s="1116"/>
      <c r="TQD58" s="1116"/>
      <c r="TQE58" s="1116"/>
      <c r="TQF58" s="1116"/>
      <c r="TQG58" s="1116"/>
      <c r="TQH58" s="1116"/>
      <c r="TQI58" s="1116"/>
      <c r="TQJ58" s="1116"/>
      <c r="TQK58" s="1116"/>
      <c r="TQL58" s="1116"/>
      <c r="TQM58" s="1116"/>
      <c r="TQN58" s="1116"/>
      <c r="TQO58" s="1116"/>
      <c r="TQP58" s="1116"/>
      <c r="TQQ58" s="1116"/>
      <c r="TQR58" s="1116"/>
      <c r="TQS58" s="1116"/>
      <c r="TQT58" s="1116"/>
      <c r="TQU58" s="1116"/>
      <c r="TQV58" s="1116"/>
      <c r="TQW58" s="1116"/>
      <c r="TQX58" s="1116"/>
      <c r="TQY58" s="1116"/>
      <c r="TQZ58" s="1116"/>
      <c r="TRA58" s="1116"/>
      <c r="TRB58" s="1116"/>
      <c r="TRC58" s="1116"/>
      <c r="TRD58" s="1116"/>
      <c r="TRE58" s="1116"/>
      <c r="TRF58" s="1116"/>
      <c r="TRG58" s="1116"/>
      <c r="TRH58" s="1116"/>
      <c r="TRI58" s="1116"/>
      <c r="TRJ58" s="1116"/>
      <c r="TRK58" s="1116"/>
      <c r="TRL58" s="1116"/>
      <c r="TRM58" s="1116"/>
      <c r="TRN58" s="1116"/>
      <c r="TRO58" s="1116"/>
      <c r="TRP58" s="1116"/>
      <c r="TRQ58" s="1116"/>
      <c r="TRR58" s="1116"/>
      <c r="TRS58" s="1116"/>
      <c r="TRT58" s="1116"/>
      <c r="TRU58" s="1116"/>
      <c r="TRV58" s="1116"/>
      <c r="TRW58" s="1116"/>
      <c r="TRX58" s="1116"/>
      <c r="TRY58" s="1116"/>
      <c r="TRZ58" s="1116"/>
      <c r="TSA58" s="1116"/>
      <c r="TSB58" s="1116"/>
      <c r="TSC58" s="1116"/>
      <c r="TSD58" s="1116"/>
      <c r="TSE58" s="1116"/>
      <c r="TSF58" s="1116"/>
      <c r="TSG58" s="1116"/>
      <c r="TSH58" s="1116"/>
      <c r="TSI58" s="1116"/>
      <c r="TSJ58" s="1116"/>
      <c r="TSK58" s="1116"/>
      <c r="TSL58" s="1116"/>
      <c r="TSM58" s="1116"/>
      <c r="TSN58" s="1116"/>
      <c r="TSO58" s="1116"/>
      <c r="TSP58" s="1116"/>
      <c r="TSQ58" s="1116"/>
      <c r="TSR58" s="1116"/>
      <c r="TSS58" s="1116"/>
      <c r="TST58" s="1116"/>
      <c r="TSU58" s="1116"/>
      <c r="TSV58" s="1116"/>
      <c r="TSW58" s="1116"/>
      <c r="TSX58" s="1116"/>
      <c r="TSY58" s="1116"/>
      <c r="TSZ58" s="1116"/>
      <c r="TTA58" s="1116"/>
      <c r="TTB58" s="1116"/>
      <c r="TTC58" s="1116"/>
      <c r="TTD58" s="1116"/>
      <c r="TTE58" s="1116"/>
      <c r="TTF58" s="1116"/>
      <c r="TTG58" s="1116"/>
      <c r="TTH58" s="1116"/>
      <c r="TTI58" s="1116"/>
      <c r="TTJ58" s="1116"/>
      <c r="TTK58" s="1116"/>
      <c r="TTL58" s="1116"/>
      <c r="TTM58" s="1116"/>
      <c r="TTN58" s="1116"/>
      <c r="TTO58" s="1116"/>
      <c r="TTP58" s="1116"/>
      <c r="TTQ58" s="1116"/>
      <c r="TTR58" s="1116"/>
      <c r="TTS58" s="1116"/>
      <c r="TTT58" s="1116"/>
      <c r="TTU58" s="1116"/>
      <c r="TTV58" s="1116"/>
      <c r="TTW58" s="1116"/>
      <c r="TTX58" s="1116"/>
      <c r="TTY58" s="1116"/>
      <c r="TTZ58" s="1116"/>
      <c r="TUA58" s="1116"/>
      <c r="TUB58" s="1116"/>
      <c r="TUC58" s="1116"/>
      <c r="TUD58" s="1116"/>
      <c r="TUE58" s="1116"/>
      <c r="TUF58" s="1116"/>
      <c r="TUG58" s="1116"/>
      <c r="TUH58" s="1116"/>
      <c r="TUI58" s="1116"/>
      <c r="TUJ58" s="1116"/>
      <c r="TUK58" s="1116"/>
      <c r="TUL58" s="1116"/>
      <c r="TUM58" s="1116"/>
      <c r="TUN58" s="1116"/>
      <c r="TUO58" s="1116"/>
      <c r="TUP58" s="1116"/>
      <c r="TUQ58" s="1116"/>
      <c r="TUR58" s="1116"/>
      <c r="TUS58" s="1116"/>
      <c r="TUT58" s="1116"/>
      <c r="TUU58" s="1116"/>
      <c r="TUV58" s="1116"/>
      <c r="TUW58" s="1116"/>
      <c r="TUX58" s="1116"/>
      <c r="TUY58" s="1116"/>
      <c r="TUZ58" s="1116"/>
      <c r="TVA58" s="1116"/>
      <c r="TVB58" s="1116"/>
      <c r="TVC58" s="1116"/>
      <c r="TVD58" s="1116"/>
      <c r="TVE58" s="1116"/>
      <c r="TVF58" s="1116"/>
      <c r="TVG58" s="1116"/>
      <c r="TVH58" s="1116"/>
      <c r="TVI58" s="1116"/>
      <c r="TVJ58" s="1116"/>
      <c r="TVK58" s="1116"/>
      <c r="TVL58" s="1116"/>
      <c r="TVM58" s="1116"/>
      <c r="TVN58" s="1116"/>
      <c r="TVO58" s="1116"/>
      <c r="TVP58" s="1116"/>
      <c r="TVQ58" s="1116"/>
      <c r="TVR58" s="1116"/>
      <c r="TVS58" s="1116"/>
      <c r="TVT58" s="1116"/>
      <c r="TVU58" s="1116"/>
      <c r="TVV58" s="1116"/>
      <c r="TVW58" s="1116"/>
      <c r="TVX58" s="1116"/>
      <c r="TVY58" s="1116"/>
      <c r="TVZ58" s="1116"/>
      <c r="TWA58" s="1116"/>
      <c r="TWB58" s="1116"/>
      <c r="TWC58" s="1116"/>
      <c r="TWD58" s="1116"/>
      <c r="TWE58" s="1116"/>
      <c r="TWF58" s="1116"/>
      <c r="TWG58" s="1116"/>
      <c r="TWH58" s="1116"/>
      <c r="TWI58" s="1116"/>
      <c r="TWJ58" s="1116"/>
      <c r="TWK58" s="1116"/>
      <c r="TWL58" s="1116"/>
      <c r="TWM58" s="1116"/>
      <c r="TWN58" s="1116"/>
      <c r="TWO58" s="1116"/>
      <c r="TWP58" s="1116"/>
      <c r="TWQ58" s="1116"/>
      <c r="TWR58" s="1116"/>
      <c r="TWS58" s="1116"/>
      <c r="TWT58" s="1116"/>
      <c r="TWU58" s="1116"/>
      <c r="TWV58" s="1116"/>
      <c r="TWW58" s="1116"/>
      <c r="TWX58" s="1116"/>
      <c r="TWY58" s="1116"/>
      <c r="TWZ58" s="1116"/>
      <c r="TXA58" s="1116"/>
      <c r="TXB58" s="1116"/>
      <c r="TXC58" s="1116"/>
      <c r="TXD58" s="1116"/>
      <c r="TXE58" s="1116"/>
      <c r="TXF58" s="1116"/>
      <c r="TXG58" s="1116"/>
      <c r="TXH58" s="1116"/>
      <c r="TXI58" s="1116"/>
      <c r="TXJ58" s="1116"/>
      <c r="TXK58" s="1116"/>
      <c r="TXL58" s="1116"/>
      <c r="TXM58" s="1116"/>
      <c r="TXN58" s="1116"/>
      <c r="TXO58" s="1116"/>
      <c r="TXP58" s="1116"/>
      <c r="TXQ58" s="1116"/>
      <c r="TXR58" s="1116"/>
      <c r="TXS58" s="1116"/>
      <c r="TXT58" s="1116"/>
      <c r="TXU58" s="1116"/>
      <c r="TXV58" s="1116"/>
      <c r="TXW58" s="1116"/>
      <c r="TXX58" s="1116"/>
      <c r="TXY58" s="1116"/>
      <c r="TXZ58" s="1116"/>
      <c r="TYA58" s="1116"/>
      <c r="TYB58" s="1116"/>
      <c r="TYC58" s="1116"/>
      <c r="TYD58" s="1116"/>
      <c r="TYE58" s="1116"/>
      <c r="TYF58" s="1116"/>
      <c r="TYG58" s="1116"/>
      <c r="TYH58" s="1116"/>
      <c r="TYI58" s="1116"/>
      <c r="TYJ58" s="1116"/>
      <c r="TYK58" s="1116"/>
      <c r="TYL58" s="1116"/>
      <c r="TYM58" s="1116"/>
      <c r="TYN58" s="1116"/>
      <c r="TYO58" s="1116"/>
      <c r="TYP58" s="1116"/>
      <c r="TYQ58" s="1116"/>
      <c r="TYR58" s="1116"/>
      <c r="TYS58" s="1116"/>
      <c r="TYT58" s="1116"/>
      <c r="TYU58" s="1116"/>
      <c r="TYV58" s="1116"/>
      <c r="TYW58" s="1116"/>
      <c r="TYX58" s="1116"/>
      <c r="TYY58" s="1116"/>
      <c r="TYZ58" s="1116"/>
      <c r="TZA58" s="1116"/>
      <c r="TZB58" s="1116"/>
      <c r="TZC58" s="1116"/>
      <c r="TZD58" s="1116"/>
      <c r="TZE58" s="1116"/>
      <c r="TZF58" s="1116"/>
      <c r="TZG58" s="1116"/>
      <c r="TZH58" s="1116"/>
      <c r="TZI58" s="1116"/>
      <c r="TZJ58" s="1116"/>
      <c r="TZK58" s="1116"/>
      <c r="TZL58" s="1116"/>
      <c r="TZM58" s="1116"/>
      <c r="TZN58" s="1116"/>
      <c r="TZO58" s="1116"/>
      <c r="TZP58" s="1116"/>
      <c r="TZQ58" s="1116"/>
      <c r="TZR58" s="1116"/>
      <c r="TZS58" s="1116"/>
      <c r="TZT58" s="1116"/>
      <c r="TZU58" s="1116"/>
      <c r="TZV58" s="1116"/>
      <c r="TZW58" s="1116"/>
      <c r="TZX58" s="1116"/>
      <c r="TZY58" s="1116"/>
      <c r="TZZ58" s="1116"/>
      <c r="UAA58" s="1116"/>
      <c r="UAB58" s="1116"/>
      <c r="UAC58" s="1116"/>
      <c r="UAD58" s="1116"/>
      <c r="UAE58" s="1116"/>
      <c r="UAF58" s="1116"/>
      <c r="UAG58" s="1116"/>
      <c r="UAH58" s="1116"/>
      <c r="UAI58" s="1116"/>
      <c r="UAJ58" s="1116"/>
      <c r="UAK58" s="1116"/>
      <c r="UAL58" s="1116"/>
      <c r="UAM58" s="1116"/>
      <c r="UAN58" s="1116"/>
      <c r="UAO58" s="1116"/>
      <c r="UAP58" s="1116"/>
      <c r="UAQ58" s="1116"/>
      <c r="UAR58" s="1116"/>
      <c r="UAS58" s="1116"/>
      <c r="UAT58" s="1116"/>
      <c r="UAU58" s="1116"/>
      <c r="UAV58" s="1116"/>
      <c r="UAW58" s="1116"/>
      <c r="UAX58" s="1116"/>
      <c r="UAY58" s="1116"/>
      <c r="UAZ58" s="1116"/>
      <c r="UBA58" s="1116"/>
      <c r="UBB58" s="1116"/>
      <c r="UBC58" s="1116"/>
      <c r="UBD58" s="1116"/>
      <c r="UBE58" s="1116"/>
      <c r="UBF58" s="1116"/>
      <c r="UBG58" s="1116"/>
      <c r="UBH58" s="1116"/>
      <c r="UBI58" s="1116"/>
      <c r="UBJ58" s="1116"/>
      <c r="UBK58" s="1116"/>
      <c r="UBL58" s="1116"/>
      <c r="UBM58" s="1116"/>
      <c r="UBN58" s="1116"/>
      <c r="UBO58" s="1116"/>
      <c r="UBP58" s="1116"/>
      <c r="UBQ58" s="1116"/>
      <c r="UBR58" s="1116"/>
      <c r="UBS58" s="1116"/>
      <c r="UBT58" s="1116"/>
      <c r="UBU58" s="1116"/>
      <c r="UBV58" s="1116"/>
      <c r="UBW58" s="1116"/>
      <c r="UBX58" s="1116"/>
      <c r="UBY58" s="1116"/>
      <c r="UBZ58" s="1116"/>
      <c r="UCA58" s="1116"/>
      <c r="UCB58" s="1116"/>
      <c r="UCC58" s="1116"/>
      <c r="UCD58" s="1116"/>
      <c r="UCE58" s="1116"/>
      <c r="UCF58" s="1116"/>
      <c r="UCG58" s="1116"/>
      <c r="UCH58" s="1116"/>
      <c r="UCI58" s="1116"/>
      <c r="UCJ58" s="1116"/>
      <c r="UCK58" s="1116"/>
      <c r="UCL58" s="1116"/>
      <c r="UCM58" s="1116"/>
      <c r="UCN58" s="1116"/>
      <c r="UCO58" s="1116"/>
      <c r="UCP58" s="1116"/>
      <c r="UCQ58" s="1116"/>
      <c r="UCR58" s="1116"/>
      <c r="UCS58" s="1116"/>
      <c r="UCT58" s="1116"/>
      <c r="UCU58" s="1116"/>
      <c r="UCV58" s="1116"/>
      <c r="UCW58" s="1116"/>
      <c r="UCX58" s="1116"/>
      <c r="UCY58" s="1116"/>
      <c r="UCZ58" s="1116"/>
      <c r="UDA58" s="1116"/>
      <c r="UDB58" s="1116"/>
      <c r="UDC58" s="1116"/>
      <c r="UDD58" s="1116"/>
      <c r="UDE58" s="1116"/>
      <c r="UDF58" s="1116"/>
      <c r="UDG58" s="1116"/>
      <c r="UDH58" s="1116"/>
      <c r="UDI58" s="1116"/>
      <c r="UDJ58" s="1116"/>
      <c r="UDK58" s="1116"/>
      <c r="UDL58" s="1116"/>
      <c r="UDM58" s="1116"/>
      <c r="UDN58" s="1116"/>
      <c r="UDO58" s="1116"/>
      <c r="UDP58" s="1116"/>
      <c r="UDQ58" s="1116"/>
      <c r="UDR58" s="1116"/>
      <c r="UDS58" s="1116"/>
      <c r="UDT58" s="1116"/>
      <c r="UDU58" s="1116"/>
      <c r="UDV58" s="1116"/>
      <c r="UDW58" s="1116"/>
      <c r="UDX58" s="1116"/>
      <c r="UDY58" s="1116"/>
      <c r="UDZ58" s="1116"/>
      <c r="UEA58" s="1116"/>
      <c r="UEB58" s="1116"/>
      <c r="UEC58" s="1116"/>
      <c r="UED58" s="1116"/>
      <c r="UEE58" s="1116"/>
      <c r="UEF58" s="1116"/>
      <c r="UEG58" s="1116"/>
      <c r="UEH58" s="1116"/>
      <c r="UEI58" s="1116"/>
      <c r="UEJ58" s="1116"/>
      <c r="UEK58" s="1116"/>
      <c r="UEL58" s="1116"/>
      <c r="UEM58" s="1116"/>
      <c r="UEN58" s="1116"/>
      <c r="UEO58" s="1116"/>
      <c r="UEP58" s="1116"/>
      <c r="UEQ58" s="1116"/>
      <c r="UER58" s="1116"/>
      <c r="UES58" s="1116"/>
      <c r="UET58" s="1116"/>
      <c r="UEU58" s="1116"/>
      <c r="UEV58" s="1116"/>
      <c r="UEW58" s="1116"/>
      <c r="UEX58" s="1116"/>
      <c r="UEY58" s="1116"/>
      <c r="UEZ58" s="1116"/>
      <c r="UFA58" s="1116"/>
      <c r="UFB58" s="1116"/>
      <c r="UFC58" s="1116"/>
      <c r="UFD58" s="1116"/>
      <c r="UFE58" s="1116"/>
      <c r="UFF58" s="1116"/>
      <c r="UFG58" s="1116"/>
      <c r="UFH58" s="1116"/>
      <c r="UFI58" s="1116"/>
      <c r="UFJ58" s="1116"/>
      <c r="UFK58" s="1116"/>
      <c r="UFL58" s="1116"/>
      <c r="UFM58" s="1116"/>
      <c r="UFN58" s="1116"/>
      <c r="UFO58" s="1116"/>
      <c r="UFP58" s="1116"/>
      <c r="UFQ58" s="1116"/>
      <c r="UFR58" s="1116"/>
      <c r="UFS58" s="1116"/>
      <c r="UFT58" s="1116"/>
      <c r="UFU58" s="1116"/>
      <c r="UFV58" s="1116"/>
      <c r="UFW58" s="1116"/>
      <c r="UFX58" s="1116"/>
      <c r="UFY58" s="1116"/>
      <c r="UFZ58" s="1116"/>
      <c r="UGA58" s="1116"/>
      <c r="UGB58" s="1116"/>
      <c r="UGC58" s="1116"/>
      <c r="UGD58" s="1116"/>
      <c r="UGE58" s="1116"/>
      <c r="UGF58" s="1116"/>
      <c r="UGG58" s="1116"/>
      <c r="UGH58" s="1116"/>
      <c r="UGI58" s="1116"/>
      <c r="UGJ58" s="1116"/>
      <c r="UGK58" s="1116"/>
      <c r="UGL58" s="1116"/>
      <c r="UGM58" s="1116"/>
      <c r="UGN58" s="1116"/>
      <c r="UGO58" s="1116"/>
      <c r="UGP58" s="1116"/>
      <c r="UGQ58" s="1116"/>
      <c r="UGR58" s="1116"/>
      <c r="UGS58" s="1116"/>
      <c r="UGT58" s="1116"/>
      <c r="UGU58" s="1116"/>
      <c r="UGV58" s="1116"/>
      <c r="UGW58" s="1116"/>
      <c r="UGX58" s="1116"/>
      <c r="UGY58" s="1116"/>
      <c r="UGZ58" s="1116"/>
      <c r="UHA58" s="1116"/>
      <c r="UHB58" s="1116"/>
      <c r="UHC58" s="1116"/>
      <c r="UHD58" s="1116"/>
      <c r="UHE58" s="1116"/>
      <c r="UHF58" s="1116"/>
      <c r="UHG58" s="1116"/>
      <c r="UHH58" s="1116"/>
      <c r="UHI58" s="1116"/>
      <c r="UHJ58" s="1116"/>
      <c r="UHK58" s="1116"/>
      <c r="UHL58" s="1116"/>
      <c r="UHM58" s="1116"/>
      <c r="UHN58" s="1116"/>
      <c r="UHO58" s="1116"/>
      <c r="UHP58" s="1116"/>
      <c r="UHQ58" s="1116"/>
      <c r="UHR58" s="1116"/>
      <c r="UHS58" s="1116"/>
      <c r="UHT58" s="1116"/>
      <c r="UHU58" s="1116"/>
      <c r="UHV58" s="1116"/>
      <c r="UHW58" s="1116"/>
      <c r="UHX58" s="1116"/>
      <c r="UHY58" s="1116"/>
      <c r="UHZ58" s="1116"/>
      <c r="UIA58" s="1116"/>
      <c r="UIB58" s="1116"/>
      <c r="UIC58" s="1116"/>
      <c r="UID58" s="1116"/>
      <c r="UIE58" s="1116"/>
      <c r="UIF58" s="1116"/>
      <c r="UIG58" s="1116"/>
      <c r="UIH58" s="1116"/>
      <c r="UII58" s="1116"/>
      <c r="UIJ58" s="1116"/>
      <c r="UIK58" s="1116"/>
      <c r="UIL58" s="1116"/>
      <c r="UIM58" s="1116"/>
      <c r="UIN58" s="1116"/>
      <c r="UIO58" s="1116"/>
      <c r="UIP58" s="1116"/>
      <c r="UIQ58" s="1116"/>
      <c r="UIR58" s="1116"/>
      <c r="UIS58" s="1116"/>
      <c r="UIT58" s="1116"/>
      <c r="UIU58" s="1116"/>
      <c r="UIV58" s="1116"/>
      <c r="UIW58" s="1116"/>
      <c r="UIX58" s="1116"/>
      <c r="UIY58" s="1116"/>
      <c r="UIZ58" s="1116"/>
      <c r="UJA58" s="1116"/>
      <c r="UJB58" s="1116"/>
      <c r="UJC58" s="1116"/>
      <c r="UJD58" s="1116"/>
      <c r="UJE58" s="1116"/>
      <c r="UJF58" s="1116"/>
      <c r="UJG58" s="1116"/>
      <c r="UJH58" s="1116"/>
      <c r="UJI58" s="1116"/>
      <c r="UJJ58" s="1116"/>
      <c r="UJK58" s="1116"/>
      <c r="UJL58" s="1116"/>
      <c r="UJM58" s="1116"/>
      <c r="UJN58" s="1116"/>
      <c r="UJO58" s="1116"/>
      <c r="UJP58" s="1116"/>
      <c r="UJQ58" s="1116"/>
      <c r="UJR58" s="1116"/>
      <c r="UJS58" s="1116"/>
      <c r="UJT58" s="1116"/>
      <c r="UJU58" s="1116"/>
      <c r="UJV58" s="1116"/>
      <c r="UJW58" s="1116"/>
      <c r="UJX58" s="1116"/>
      <c r="UJY58" s="1116"/>
      <c r="UJZ58" s="1116"/>
      <c r="UKA58" s="1116"/>
      <c r="UKB58" s="1116"/>
      <c r="UKC58" s="1116"/>
      <c r="UKD58" s="1116"/>
      <c r="UKE58" s="1116"/>
      <c r="UKF58" s="1116"/>
      <c r="UKG58" s="1116"/>
      <c r="UKH58" s="1116"/>
      <c r="UKI58" s="1116"/>
      <c r="UKJ58" s="1116"/>
      <c r="UKK58" s="1116"/>
      <c r="UKL58" s="1116"/>
      <c r="UKM58" s="1116"/>
      <c r="UKN58" s="1116"/>
      <c r="UKO58" s="1116"/>
      <c r="UKP58" s="1116"/>
      <c r="UKQ58" s="1116"/>
      <c r="UKR58" s="1116"/>
      <c r="UKS58" s="1116"/>
      <c r="UKT58" s="1116"/>
      <c r="UKU58" s="1116"/>
      <c r="UKV58" s="1116"/>
      <c r="UKW58" s="1116"/>
      <c r="UKX58" s="1116"/>
      <c r="UKY58" s="1116"/>
      <c r="UKZ58" s="1116"/>
      <c r="ULA58" s="1116"/>
      <c r="ULB58" s="1116"/>
      <c r="ULC58" s="1116"/>
      <c r="ULD58" s="1116"/>
      <c r="ULE58" s="1116"/>
      <c r="ULF58" s="1116"/>
      <c r="ULG58" s="1116"/>
      <c r="ULH58" s="1116"/>
      <c r="ULI58" s="1116"/>
      <c r="ULJ58" s="1116"/>
      <c r="ULK58" s="1116"/>
      <c r="ULL58" s="1116"/>
      <c r="ULM58" s="1116"/>
      <c r="ULN58" s="1116"/>
      <c r="ULO58" s="1116"/>
      <c r="ULP58" s="1116"/>
      <c r="ULQ58" s="1116"/>
      <c r="ULR58" s="1116"/>
      <c r="ULS58" s="1116"/>
      <c r="ULT58" s="1116"/>
      <c r="ULU58" s="1116"/>
      <c r="ULV58" s="1116"/>
      <c r="ULW58" s="1116"/>
      <c r="ULX58" s="1116"/>
      <c r="ULY58" s="1116"/>
      <c r="ULZ58" s="1116"/>
      <c r="UMA58" s="1116"/>
      <c r="UMB58" s="1116"/>
      <c r="UMC58" s="1116"/>
      <c r="UMD58" s="1116"/>
      <c r="UME58" s="1116"/>
      <c r="UMF58" s="1116"/>
      <c r="UMG58" s="1116"/>
      <c r="UMH58" s="1116"/>
      <c r="UMI58" s="1116"/>
      <c r="UMJ58" s="1116"/>
      <c r="UMK58" s="1116"/>
      <c r="UML58" s="1116"/>
      <c r="UMM58" s="1116"/>
      <c r="UMN58" s="1116"/>
      <c r="UMO58" s="1116"/>
      <c r="UMP58" s="1116"/>
      <c r="UMQ58" s="1116"/>
      <c r="UMR58" s="1116"/>
      <c r="UMS58" s="1116"/>
      <c r="UMT58" s="1116"/>
      <c r="UMU58" s="1116"/>
      <c r="UMV58" s="1116"/>
      <c r="UMW58" s="1116"/>
      <c r="UMX58" s="1116"/>
      <c r="UMY58" s="1116"/>
      <c r="UMZ58" s="1116"/>
      <c r="UNA58" s="1116"/>
      <c r="UNB58" s="1116"/>
      <c r="UNC58" s="1116"/>
      <c r="UND58" s="1116"/>
      <c r="UNE58" s="1116"/>
      <c r="UNF58" s="1116"/>
      <c r="UNG58" s="1116"/>
      <c r="UNH58" s="1116"/>
      <c r="UNI58" s="1116"/>
      <c r="UNJ58" s="1116"/>
      <c r="UNK58" s="1116"/>
      <c r="UNL58" s="1116"/>
      <c r="UNM58" s="1116"/>
      <c r="UNN58" s="1116"/>
      <c r="UNO58" s="1116"/>
      <c r="UNP58" s="1116"/>
      <c r="UNQ58" s="1116"/>
      <c r="UNR58" s="1116"/>
      <c r="UNS58" s="1116"/>
      <c r="UNT58" s="1116"/>
      <c r="UNU58" s="1116"/>
      <c r="UNV58" s="1116"/>
      <c r="UNW58" s="1116"/>
      <c r="UNX58" s="1116"/>
      <c r="UNY58" s="1116"/>
      <c r="UNZ58" s="1116"/>
      <c r="UOA58" s="1116"/>
      <c r="UOB58" s="1116"/>
      <c r="UOC58" s="1116"/>
      <c r="UOD58" s="1116"/>
      <c r="UOE58" s="1116"/>
      <c r="UOF58" s="1116"/>
      <c r="UOG58" s="1116"/>
      <c r="UOH58" s="1116"/>
      <c r="UOI58" s="1116"/>
      <c r="UOJ58" s="1116"/>
      <c r="UOK58" s="1116"/>
      <c r="UOL58" s="1116"/>
      <c r="UOM58" s="1116"/>
      <c r="UON58" s="1116"/>
      <c r="UOO58" s="1116"/>
      <c r="UOP58" s="1116"/>
      <c r="UOQ58" s="1116"/>
      <c r="UOR58" s="1116"/>
      <c r="UOS58" s="1116"/>
      <c r="UOT58" s="1116"/>
      <c r="UOU58" s="1116"/>
      <c r="UOV58" s="1116"/>
      <c r="UOW58" s="1116"/>
      <c r="UOX58" s="1116"/>
      <c r="UOY58" s="1116"/>
      <c r="UOZ58" s="1116"/>
      <c r="UPA58" s="1116"/>
      <c r="UPB58" s="1116"/>
      <c r="UPC58" s="1116"/>
      <c r="UPD58" s="1116"/>
      <c r="UPE58" s="1116"/>
      <c r="UPF58" s="1116"/>
      <c r="UPG58" s="1116"/>
      <c r="UPH58" s="1116"/>
      <c r="UPI58" s="1116"/>
      <c r="UPJ58" s="1116"/>
      <c r="UPK58" s="1116"/>
      <c r="UPL58" s="1116"/>
      <c r="UPM58" s="1116"/>
      <c r="UPN58" s="1116"/>
      <c r="UPO58" s="1116"/>
      <c r="UPP58" s="1116"/>
      <c r="UPQ58" s="1116"/>
      <c r="UPR58" s="1116"/>
      <c r="UPS58" s="1116"/>
      <c r="UPT58" s="1116"/>
      <c r="UPU58" s="1116"/>
      <c r="UPV58" s="1116"/>
      <c r="UPW58" s="1116"/>
      <c r="UPX58" s="1116"/>
      <c r="UPY58" s="1116"/>
      <c r="UPZ58" s="1116"/>
      <c r="UQA58" s="1116"/>
      <c r="UQB58" s="1116"/>
      <c r="UQC58" s="1116"/>
      <c r="UQD58" s="1116"/>
      <c r="UQE58" s="1116"/>
      <c r="UQF58" s="1116"/>
      <c r="UQG58" s="1116"/>
      <c r="UQH58" s="1116"/>
      <c r="UQI58" s="1116"/>
      <c r="UQJ58" s="1116"/>
      <c r="UQK58" s="1116"/>
      <c r="UQL58" s="1116"/>
      <c r="UQM58" s="1116"/>
      <c r="UQN58" s="1116"/>
      <c r="UQO58" s="1116"/>
      <c r="UQP58" s="1116"/>
      <c r="UQQ58" s="1116"/>
      <c r="UQR58" s="1116"/>
      <c r="UQS58" s="1116"/>
      <c r="UQT58" s="1116"/>
      <c r="UQU58" s="1116"/>
      <c r="UQV58" s="1116"/>
      <c r="UQW58" s="1116"/>
      <c r="UQX58" s="1116"/>
      <c r="UQY58" s="1116"/>
      <c r="UQZ58" s="1116"/>
      <c r="URA58" s="1116"/>
      <c r="URB58" s="1116"/>
      <c r="URC58" s="1116"/>
      <c r="URD58" s="1116"/>
      <c r="URE58" s="1116"/>
      <c r="URF58" s="1116"/>
      <c r="URG58" s="1116"/>
      <c r="URH58" s="1116"/>
      <c r="URI58" s="1116"/>
      <c r="URJ58" s="1116"/>
      <c r="URK58" s="1116"/>
      <c r="URL58" s="1116"/>
      <c r="URM58" s="1116"/>
      <c r="URN58" s="1116"/>
      <c r="URO58" s="1116"/>
      <c r="URP58" s="1116"/>
      <c r="URQ58" s="1116"/>
      <c r="URR58" s="1116"/>
      <c r="URS58" s="1116"/>
      <c r="URT58" s="1116"/>
      <c r="URU58" s="1116"/>
      <c r="URV58" s="1116"/>
      <c r="URW58" s="1116"/>
      <c r="URX58" s="1116"/>
      <c r="URY58" s="1116"/>
      <c r="URZ58" s="1116"/>
      <c r="USA58" s="1116"/>
      <c r="USB58" s="1116"/>
      <c r="USC58" s="1116"/>
      <c r="USD58" s="1116"/>
      <c r="USE58" s="1116"/>
      <c r="USF58" s="1116"/>
      <c r="USG58" s="1116"/>
      <c r="USH58" s="1116"/>
      <c r="USI58" s="1116"/>
      <c r="USJ58" s="1116"/>
      <c r="USK58" s="1116"/>
      <c r="USL58" s="1116"/>
      <c r="USM58" s="1116"/>
      <c r="USN58" s="1116"/>
      <c r="USO58" s="1116"/>
      <c r="USP58" s="1116"/>
      <c r="USQ58" s="1116"/>
      <c r="USR58" s="1116"/>
      <c r="USS58" s="1116"/>
      <c r="UST58" s="1116"/>
      <c r="USU58" s="1116"/>
      <c r="USV58" s="1116"/>
      <c r="USW58" s="1116"/>
      <c r="USX58" s="1116"/>
      <c r="USY58" s="1116"/>
      <c r="USZ58" s="1116"/>
      <c r="UTA58" s="1116"/>
      <c r="UTB58" s="1116"/>
      <c r="UTC58" s="1116"/>
      <c r="UTD58" s="1116"/>
      <c r="UTE58" s="1116"/>
      <c r="UTF58" s="1116"/>
      <c r="UTG58" s="1116"/>
      <c r="UTH58" s="1116"/>
      <c r="UTI58" s="1116"/>
      <c r="UTJ58" s="1116"/>
      <c r="UTK58" s="1116"/>
      <c r="UTL58" s="1116"/>
      <c r="UTM58" s="1116"/>
      <c r="UTN58" s="1116"/>
      <c r="UTO58" s="1116"/>
      <c r="UTP58" s="1116"/>
      <c r="UTQ58" s="1116"/>
      <c r="UTR58" s="1116"/>
      <c r="UTS58" s="1116"/>
      <c r="UTT58" s="1116"/>
      <c r="UTU58" s="1116"/>
      <c r="UTV58" s="1116"/>
      <c r="UTW58" s="1116"/>
      <c r="UTX58" s="1116"/>
      <c r="UTY58" s="1116"/>
      <c r="UTZ58" s="1116"/>
      <c r="UUA58" s="1116"/>
      <c r="UUB58" s="1116"/>
      <c r="UUC58" s="1116"/>
      <c r="UUD58" s="1116"/>
      <c r="UUE58" s="1116"/>
      <c r="UUF58" s="1116"/>
      <c r="UUG58" s="1116"/>
      <c r="UUH58" s="1116"/>
      <c r="UUI58" s="1116"/>
      <c r="UUJ58" s="1116"/>
      <c r="UUK58" s="1116"/>
      <c r="UUL58" s="1116"/>
      <c r="UUM58" s="1116"/>
      <c r="UUN58" s="1116"/>
      <c r="UUO58" s="1116"/>
      <c r="UUP58" s="1116"/>
      <c r="UUQ58" s="1116"/>
      <c r="UUR58" s="1116"/>
      <c r="UUS58" s="1116"/>
      <c r="UUT58" s="1116"/>
      <c r="UUU58" s="1116"/>
      <c r="UUV58" s="1116"/>
      <c r="UUW58" s="1116"/>
      <c r="UUX58" s="1116"/>
      <c r="UUY58" s="1116"/>
      <c r="UUZ58" s="1116"/>
      <c r="UVA58" s="1116"/>
      <c r="UVB58" s="1116"/>
      <c r="UVC58" s="1116"/>
      <c r="UVD58" s="1116"/>
      <c r="UVE58" s="1116"/>
      <c r="UVF58" s="1116"/>
      <c r="UVG58" s="1116"/>
      <c r="UVH58" s="1116"/>
      <c r="UVI58" s="1116"/>
      <c r="UVJ58" s="1116"/>
      <c r="UVK58" s="1116"/>
      <c r="UVL58" s="1116"/>
      <c r="UVM58" s="1116"/>
      <c r="UVN58" s="1116"/>
      <c r="UVO58" s="1116"/>
      <c r="UVP58" s="1116"/>
      <c r="UVQ58" s="1116"/>
      <c r="UVR58" s="1116"/>
      <c r="UVS58" s="1116"/>
      <c r="UVT58" s="1116"/>
      <c r="UVU58" s="1116"/>
      <c r="UVV58" s="1116"/>
      <c r="UVW58" s="1116"/>
      <c r="UVX58" s="1116"/>
      <c r="UVY58" s="1116"/>
      <c r="UVZ58" s="1116"/>
      <c r="UWA58" s="1116"/>
      <c r="UWB58" s="1116"/>
      <c r="UWC58" s="1116"/>
      <c r="UWD58" s="1116"/>
      <c r="UWE58" s="1116"/>
      <c r="UWF58" s="1116"/>
      <c r="UWG58" s="1116"/>
      <c r="UWH58" s="1116"/>
      <c r="UWI58" s="1116"/>
      <c r="UWJ58" s="1116"/>
      <c r="UWK58" s="1116"/>
      <c r="UWL58" s="1116"/>
      <c r="UWM58" s="1116"/>
      <c r="UWN58" s="1116"/>
      <c r="UWO58" s="1116"/>
      <c r="UWP58" s="1116"/>
      <c r="UWQ58" s="1116"/>
      <c r="UWR58" s="1116"/>
      <c r="UWS58" s="1116"/>
      <c r="UWT58" s="1116"/>
      <c r="UWU58" s="1116"/>
      <c r="UWV58" s="1116"/>
      <c r="UWW58" s="1116"/>
      <c r="UWX58" s="1116"/>
      <c r="UWY58" s="1116"/>
      <c r="UWZ58" s="1116"/>
      <c r="UXA58" s="1116"/>
      <c r="UXB58" s="1116"/>
      <c r="UXC58" s="1116"/>
      <c r="UXD58" s="1116"/>
      <c r="UXE58" s="1116"/>
      <c r="UXF58" s="1116"/>
      <c r="UXG58" s="1116"/>
      <c r="UXH58" s="1116"/>
      <c r="UXI58" s="1116"/>
      <c r="UXJ58" s="1116"/>
      <c r="UXK58" s="1116"/>
      <c r="UXL58" s="1116"/>
      <c r="UXM58" s="1116"/>
      <c r="UXN58" s="1116"/>
      <c r="UXO58" s="1116"/>
      <c r="UXP58" s="1116"/>
      <c r="UXQ58" s="1116"/>
      <c r="UXR58" s="1116"/>
      <c r="UXS58" s="1116"/>
      <c r="UXT58" s="1116"/>
      <c r="UXU58" s="1116"/>
      <c r="UXV58" s="1116"/>
      <c r="UXW58" s="1116"/>
      <c r="UXX58" s="1116"/>
      <c r="UXY58" s="1116"/>
      <c r="UXZ58" s="1116"/>
      <c r="UYA58" s="1116"/>
      <c r="UYB58" s="1116"/>
      <c r="UYC58" s="1116"/>
      <c r="UYD58" s="1116"/>
      <c r="UYE58" s="1116"/>
      <c r="UYF58" s="1116"/>
      <c r="UYG58" s="1116"/>
      <c r="UYH58" s="1116"/>
      <c r="UYI58" s="1116"/>
      <c r="UYJ58" s="1116"/>
      <c r="UYK58" s="1116"/>
      <c r="UYL58" s="1116"/>
      <c r="UYM58" s="1116"/>
      <c r="UYN58" s="1116"/>
      <c r="UYO58" s="1116"/>
      <c r="UYP58" s="1116"/>
      <c r="UYQ58" s="1116"/>
      <c r="UYR58" s="1116"/>
      <c r="UYS58" s="1116"/>
      <c r="UYT58" s="1116"/>
      <c r="UYU58" s="1116"/>
      <c r="UYV58" s="1116"/>
      <c r="UYW58" s="1116"/>
      <c r="UYX58" s="1116"/>
      <c r="UYY58" s="1116"/>
      <c r="UYZ58" s="1116"/>
      <c r="UZA58" s="1116"/>
      <c r="UZB58" s="1116"/>
      <c r="UZC58" s="1116"/>
      <c r="UZD58" s="1116"/>
      <c r="UZE58" s="1116"/>
      <c r="UZF58" s="1116"/>
      <c r="UZG58" s="1116"/>
      <c r="UZH58" s="1116"/>
      <c r="UZI58" s="1116"/>
      <c r="UZJ58" s="1116"/>
      <c r="UZK58" s="1116"/>
      <c r="UZL58" s="1116"/>
      <c r="UZM58" s="1116"/>
      <c r="UZN58" s="1116"/>
      <c r="UZO58" s="1116"/>
      <c r="UZP58" s="1116"/>
      <c r="UZQ58" s="1116"/>
      <c r="UZR58" s="1116"/>
      <c r="UZS58" s="1116"/>
      <c r="UZT58" s="1116"/>
      <c r="UZU58" s="1116"/>
      <c r="UZV58" s="1116"/>
      <c r="UZW58" s="1116"/>
      <c r="UZX58" s="1116"/>
      <c r="UZY58" s="1116"/>
      <c r="UZZ58" s="1116"/>
      <c r="VAA58" s="1116"/>
      <c r="VAB58" s="1116"/>
      <c r="VAC58" s="1116"/>
      <c r="VAD58" s="1116"/>
      <c r="VAE58" s="1116"/>
      <c r="VAF58" s="1116"/>
      <c r="VAG58" s="1116"/>
      <c r="VAH58" s="1116"/>
      <c r="VAI58" s="1116"/>
      <c r="VAJ58" s="1116"/>
      <c r="VAK58" s="1116"/>
      <c r="VAL58" s="1116"/>
      <c r="VAM58" s="1116"/>
      <c r="VAN58" s="1116"/>
      <c r="VAO58" s="1116"/>
      <c r="VAP58" s="1116"/>
      <c r="VAQ58" s="1116"/>
      <c r="VAR58" s="1116"/>
      <c r="VAS58" s="1116"/>
      <c r="VAT58" s="1116"/>
      <c r="VAU58" s="1116"/>
      <c r="VAV58" s="1116"/>
      <c r="VAW58" s="1116"/>
      <c r="VAX58" s="1116"/>
      <c r="VAY58" s="1116"/>
      <c r="VAZ58" s="1116"/>
      <c r="VBA58" s="1116"/>
      <c r="VBB58" s="1116"/>
      <c r="VBC58" s="1116"/>
      <c r="VBD58" s="1116"/>
      <c r="VBE58" s="1116"/>
      <c r="VBF58" s="1116"/>
      <c r="VBG58" s="1116"/>
      <c r="VBH58" s="1116"/>
      <c r="VBI58" s="1116"/>
      <c r="VBJ58" s="1116"/>
      <c r="VBK58" s="1116"/>
      <c r="VBL58" s="1116"/>
      <c r="VBM58" s="1116"/>
      <c r="VBN58" s="1116"/>
      <c r="VBO58" s="1116"/>
      <c r="VBP58" s="1116"/>
      <c r="VBQ58" s="1116"/>
      <c r="VBR58" s="1116"/>
      <c r="VBS58" s="1116"/>
      <c r="VBT58" s="1116"/>
      <c r="VBU58" s="1116"/>
      <c r="VBV58" s="1116"/>
      <c r="VBW58" s="1116"/>
      <c r="VBX58" s="1116"/>
      <c r="VBY58" s="1116"/>
      <c r="VBZ58" s="1116"/>
      <c r="VCA58" s="1116"/>
      <c r="VCB58" s="1116"/>
      <c r="VCC58" s="1116"/>
      <c r="VCD58" s="1116"/>
      <c r="VCE58" s="1116"/>
      <c r="VCF58" s="1116"/>
      <c r="VCG58" s="1116"/>
      <c r="VCH58" s="1116"/>
      <c r="VCI58" s="1116"/>
      <c r="VCJ58" s="1116"/>
      <c r="VCK58" s="1116"/>
      <c r="VCL58" s="1116"/>
      <c r="VCM58" s="1116"/>
      <c r="VCN58" s="1116"/>
      <c r="VCO58" s="1116"/>
      <c r="VCP58" s="1116"/>
      <c r="VCQ58" s="1116"/>
      <c r="VCR58" s="1116"/>
      <c r="VCS58" s="1116"/>
      <c r="VCT58" s="1116"/>
      <c r="VCU58" s="1116"/>
      <c r="VCV58" s="1116"/>
      <c r="VCW58" s="1116"/>
      <c r="VCX58" s="1116"/>
      <c r="VCY58" s="1116"/>
      <c r="VCZ58" s="1116"/>
      <c r="VDA58" s="1116"/>
      <c r="VDB58" s="1116"/>
      <c r="VDC58" s="1116"/>
      <c r="VDD58" s="1116"/>
      <c r="VDE58" s="1116"/>
      <c r="VDF58" s="1116"/>
      <c r="VDG58" s="1116"/>
      <c r="VDH58" s="1116"/>
      <c r="VDI58" s="1116"/>
      <c r="VDJ58" s="1116"/>
      <c r="VDK58" s="1116"/>
      <c r="VDL58" s="1116"/>
      <c r="VDM58" s="1116"/>
      <c r="VDN58" s="1116"/>
      <c r="VDO58" s="1116"/>
      <c r="VDP58" s="1116"/>
      <c r="VDQ58" s="1116"/>
      <c r="VDR58" s="1116"/>
      <c r="VDS58" s="1116"/>
      <c r="VDT58" s="1116"/>
      <c r="VDU58" s="1116"/>
      <c r="VDV58" s="1116"/>
      <c r="VDW58" s="1116"/>
      <c r="VDX58" s="1116"/>
      <c r="VDY58" s="1116"/>
      <c r="VDZ58" s="1116"/>
      <c r="VEA58" s="1116"/>
      <c r="VEB58" s="1116"/>
      <c r="VEC58" s="1116"/>
      <c r="VED58" s="1116"/>
      <c r="VEE58" s="1116"/>
      <c r="VEF58" s="1116"/>
      <c r="VEG58" s="1116"/>
      <c r="VEH58" s="1116"/>
      <c r="VEI58" s="1116"/>
      <c r="VEJ58" s="1116"/>
      <c r="VEK58" s="1116"/>
      <c r="VEL58" s="1116"/>
      <c r="VEM58" s="1116"/>
      <c r="VEN58" s="1116"/>
      <c r="VEO58" s="1116"/>
      <c r="VEP58" s="1116"/>
      <c r="VEQ58" s="1116"/>
      <c r="VER58" s="1116"/>
      <c r="VES58" s="1116"/>
      <c r="VET58" s="1116"/>
      <c r="VEU58" s="1116"/>
      <c r="VEV58" s="1116"/>
      <c r="VEW58" s="1116"/>
      <c r="VEX58" s="1116"/>
      <c r="VEY58" s="1116"/>
      <c r="VEZ58" s="1116"/>
      <c r="VFA58" s="1116"/>
      <c r="VFB58" s="1116"/>
      <c r="VFC58" s="1116"/>
      <c r="VFD58" s="1116"/>
      <c r="VFE58" s="1116"/>
      <c r="VFF58" s="1116"/>
      <c r="VFG58" s="1116"/>
      <c r="VFH58" s="1116"/>
      <c r="VFI58" s="1116"/>
      <c r="VFJ58" s="1116"/>
      <c r="VFK58" s="1116"/>
      <c r="VFL58" s="1116"/>
      <c r="VFM58" s="1116"/>
      <c r="VFN58" s="1116"/>
      <c r="VFO58" s="1116"/>
      <c r="VFP58" s="1116"/>
      <c r="VFQ58" s="1116"/>
      <c r="VFR58" s="1116"/>
      <c r="VFS58" s="1116"/>
      <c r="VFT58" s="1116"/>
      <c r="VFU58" s="1116"/>
      <c r="VFV58" s="1116"/>
      <c r="VFW58" s="1116"/>
      <c r="VFX58" s="1116"/>
      <c r="VFY58" s="1116"/>
      <c r="VFZ58" s="1116"/>
      <c r="VGA58" s="1116"/>
      <c r="VGB58" s="1116"/>
      <c r="VGC58" s="1116"/>
      <c r="VGD58" s="1116"/>
      <c r="VGE58" s="1116"/>
      <c r="VGF58" s="1116"/>
      <c r="VGG58" s="1116"/>
      <c r="VGH58" s="1116"/>
      <c r="VGI58" s="1116"/>
      <c r="VGJ58" s="1116"/>
      <c r="VGK58" s="1116"/>
      <c r="VGL58" s="1116"/>
      <c r="VGM58" s="1116"/>
      <c r="VGN58" s="1116"/>
      <c r="VGO58" s="1116"/>
      <c r="VGP58" s="1116"/>
      <c r="VGQ58" s="1116"/>
      <c r="VGR58" s="1116"/>
      <c r="VGS58" s="1116"/>
      <c r="VGT58" s="1116"/>
      <c r="VGU58" s="1116"/>
      <c r="VGV58" s="1116"/>
      <c r="VGW58" s="1116"/>
      <c r="VGX58" s="1116"/>
      <c r="VGY58" s="1116"/>
      <c r="VGZ58" s="1116"/>
      <c r="VHA58" s="1116"/>
      <c r="VHB58" s="1116"/>
      <c r="VHC58" s="1116"/>
      <c r="VHD58" s="1116"/>
      <c r="VHE58" s="1116"/>
      <c r="VHF58" s="1116"/>
      <c r="VHG58" s="1116"/>
      <c r="VHH58" s="1116"/>
      <c r="VHI58" s="1116"/>
      <c r="VHJ58" s="1116"/>
      <c r="VHK58" s="1116"/>
      <c r="VHL58" s="1116"/>
      <c r="VHM58" s="1116"/>
      <c r="VHN58" s="1116"/>
      <c r="VHO58" s="1116"/>
      <c r="VHP58" s="1116"/>
      <c r="VHQ58" s="1116"/>
      <c r="VHR58" s="1116"/>
      <c r="VHS58" s="1116"/>
      <c r="VHT58" s="1116"/>
      <c r="VHU58" s="1116"/>
      <c r="VHV58" s="1116"/>
      <c r="VHW58" s="1116"/>
      <c r="VHX58" s="1116"/>
      <c r="VHY58" s="1116"/>
      <c r="VHZ58" s="1116"/>
      <c r="VIA58" s="1116"/>
      <c r="VIB58" s="1116"/>
      <c r="VIC58" s="1116"/>
      <c r="VID58" s="1116"/>
      <c r="VIE58" s="1116"/>
      <c r="VIF58" s="1116"/>
      <c r="VIG58" s="1116"/>
      <c r="VIH58" s="1116"/>
      <c r="VII58" s="1116"/>
      <c r="VIJ58" s="1116"/>
      <c r="VIK58" s="1116"/>
      <c r="VIL58" s="1116"/>
      <c r="VIM58" s="1116"/>
      <c r="VIN58" s="1116"/>
      <c r="VIO58" s="1116"/>
      <c r="VIP58" s="1116"/>
      <c r="VIQ58" s="1116"/>
      <c r="VIR58" s="1116"/>
      <c r="VIS58" s="1116"/>
      <c r="VIT58" s="1116"/>
      <c r="VIU58" s="1116"/>
      <c r="VIV58" s="1116"/>
      <c r="VIW58" s="1116"/>
      <c r="VIX58" s="1116"/>
      <c r="VIY58" s="1116"/>
      <c r="VIZ58" s="1116"/>
      <c r="VJA58" s="1116"/>
      <c r="VJB58" s="1116"/>
      <c r="VJC58" s="1116"/>
      <c r="VJD58" s="1116"/>
      <c r="VJE58" s="1116"/>
      <c r="VJF58" s="1116"/>
      <c r="VJG58" s="1116"/>
      <c r="VJH58" s="1116"/>
      <c r="VJI58" s="1116"/>
      <c r="VJJ58" s="1116"/>
      <c r="VJK58" s="1116"/>
      <c r="VJL58" s="1116"/>
      <c r="VJM58" s="1116"/>
      <c r="VJN58" s="1116"/>
      <c r="VJO58" s="1116"/>
      <c r="VJP58" s="1116"/>
      <c r="VJQ58" s="1116"/>
      <c r="VJR58" s="1116"/>
      <c r="VJS58" s="1116"/>
      <c r="VJT58" s="1116"/>
      <c r="VJU58" s="1116"/>
      <c r="VJV58" s="1116"/>
      <c r="VJW58" s="1116"/>
      <c r="VJX58" s="1116"/>
      <c r="VJY58" s="1116"/>
      <c r="VJZ58" s="1116"/>
      <c r="VKA58" s="1116"/>
      <c r="VKB58" s="1116"/>
      <c r="VKC58" s="1116"/>
      <c r="VKD58" s="1116"/>
      <c r="VKE58" s="1116"/>
      <c r="VKF58" s="1116"/>
      <c r="VKG58" s="1116"/>
      <c r="VKH58" s="1116"/>
      <c r="VKI58" s="1116"/>
      <c r="VKJ58" s="1116"/>
      <c r="VKK58" s="1116"/>
      <c r="VKL58" s="1116"/>
      <c r="VKM58" s="1116"/>
      <c r="VKN58" s="1116"/>
      <c r="VKO58" s="1116"/>
      <c r="VKP58" s="1116"/>
      <c r="VKQ58" s="1116"/>
      <c r="VKR58" s="1116"/>
      <c r="VKS58" s="1116"/>
      <c r="VKT58" s="1116"/>
      <c r="VKU58" s="1116"/>
      <c r="VKV58" s="1116"/>
      <c r="VKW58" s="1116"/>
      <c r="VKX58" s="1116"/>
      <c r="VKY58" s="1116"/>
      <c r="VKZ58" s="1116"/>
      <c r="VLA58" s="1116"/>
      <c r="VLB58" s="1116"/>
      <c r="VLC58" s="1116"/>
      <c r="VLD58" s="1116"/>
      <c r="VLE58" s="1116"/>
      <c r="VLF58" s="1116"/>
      <c r="VLG58" s="1116"/>
      <c r="VLH58" s="1116"/>
      <c r="VLI58" s="1116"/>
      <c r="VLJ58" s="1116"/>
      <c r="VLK58" s="1116"/>
      <c r="VLL58" s="1116"/>
      <c r="VLM58" s="1116"/>
      <c r="VLN58" s="1116"/>
      <c r="VLO58" s="1116"/>
      <c r="VLP58" s="1116"/>
      <c r="VLQ58" s="1116"/>
      <c r="VLR58" s="1116"/>
      <c r="VLS58" s="1116"/>
      <c r="VLT58" s="1116"/>
      <c r="VLU58" s="1116"/>
      <c r="VLV58" s="1116"/>
      <c r="VLW58" s="1116"/>
      <c r="VLX58" s="1116"/>
      <c r="VLY58" s="1116"/>
      <c r="VLZ58" s="1116"/>
      <c r="VMA58" s="1116"/>
      <c r="VMB58" s="1116"/>
      <c r="VMC58" s="1116"/>
      <c r="VMD58" s="1116"/>
      <c r="VME58" s="1116"/>
      <c r="VMF58" s="1116"/>
      <c r="VMG58" s="1116"/>
      <c r="VMH58" s="1116"/>
      <c r="VMI58" s="1116"/>
      <c r="VMJ58" s="1116"/>
      <c r="VMK58" s="1116"/>
      <c r="VML58" s="1116"/>
      <c r="VMM58" s="1116"/>
      <c r="VMN58" s="1116"/>
      <c r="VMO58" s="1116"/>
      <c r="VMP58" s="1116"/>
      <c r="VMQ58" s="1116"/>
      <c r="VMR58" s="1116"/>
      <c r="VMS58" s="1116"/>
      <c r="VMT58" s="1116"/>
      <c r="VMU58" s="1116"/>
      <c r="VMV58" s="1116"/>
      <c r="VMW58" s="1116"/>
      <c r="VMX58" s="1116"/>
      <c r="VMY58" s="1116"/>
      <c r="VMZ58" s="1116"/>
      <c r="VNA58" s="1116"/>
      <c r="VNB58" s="1116"/>
      <c r="VNC58" s="1116"/>
      <c r="VND58" s="1116"/>
      <c r="VNE58" s="1116"/>
      <c r="VNF58" s="1116"/>
      <c r="VNG58" s="1116"/>
      <c r="VNH58" s="1116"/>
      <c r="VNI58" s="1116"/>
      <c r="VNJ58" s="1116"/>
      <c r="VNK58" s="1116"/>
      <c r="VNL58" s="1116"/>
      <c r="VNM58" s="1116"/>
      <c r="VNN58" s="1116"/>
      <c r="VNO58" s="1116"/>
      <c r="VNP58" s="1116"/>
      <c r="VNQ58" s="1116"/>
      <c r="VNR58" s="1116"/>
      <c r="VNS58" s="1116"/>
      <c r="VNT58" s="1116"/>
      <c r="VNU58" s="1116"/>
      <c r="VNV58" s="1116"/>
      <c r="VNW58" s="1116"/>
      <c r="VNX58" s="1116"/>
      <c r="VNY58" s="1116"/>
      <c r="VNZ58" s="1116"/>
      <c r="VOA58" s="1116"/>
      <c r="VOB58" s="1116"/>
      <c r="VOC58" s="1116"/>
      <c r="VOD58" s="1116"/>
      <c r="VOE58" s="1116"/>
      <c r="VOF58" s="1116"/>
      <c r="VOG58" s="1116"/>
      <c r="VOH58" s="1116"/>
      <c r="VOI58" s="1116"/>
      <c r="VOJ58" s="1116"/>
      <c r="VOK58" s="1116"/>
      <c r="VOL58" s="1116"/>
      <c r="VOM58" s="1116"/>
      <c r="VON58" s="1116"/>
      <c r="VOO58" s="1116"/>
      <c r="VOP58" s="1116"/>
      <c r="VOQ58" s="1116"/>
      <c r="VOR58" s="1116"/>
      <c r="VOS58" s="1116"/>
      <c r="VOT58" s="1116"/>
      <c r="VOU58" s="1116"/>
      <c r="VOV58" s="1116"/>
      <c r="VOW58" s="1116"/>
      <c r="VOX58" s="1116"/>
      <c r="VOY58" s="1116"/>
      <c r="VOZ58" s="1116"/>
      <c r="VPA58" s="1116"/>
      <c r="VPB58" s="1116"/>
      <c r="VPC58" s="1116"/>
      <c r="VPD58" s="1116"/>
      <c r="VPE58" s="1116"/>
      <c r="VPF58" s="1116"/>
      <c r="VPG58" s="1116"/>
      <c r="VPH58" s="1116"/>
      <c r="VPI58" s="1116"/>
      <c r="VPJ58" s="1116"/>
      <c r="VPK58" s="1116"/>
      <c r="VPL58" s="1116"/>
      <c r="VPM58" s="1116"/>
      <c r="VPN58" s="1116"/>
      <c r="VPO58" s="1116"/>
      <c r="VPP58" s="1116"/>
      <c r="VPQ58" s="1116"/>
      <c r="VPR58" s="1116"/>
      <c r="VPS58" s="1116"/>
      <c r="VPT58" s="1116"/>
      <c r="VPU58" s="1116"/>
      <c r="VPV58" s="1116"/>
      <c r="VPW58" s="1116"/>
      <c r="VPX58" s="1116"/>
      <c r="VPY58" s="1116"/>
      <c r="VPZ58" s="1116"/>
      <c r="VQA58" s="1116"/>
      <c r="VQB58" s="1116"/>
      <c r="VQC58" s="1116"/>
      <c r="VQD58" s="1116"/>
      <c r="VQE58" s="1116"/>
      <c r="VQF58" s="1116"/>
      <c r="VQG58" s="1116"/>
      <c r="VQH58" s="1116"/>
      <c r="VQI58" s="1116"/>
      <c r="VQJ58" s="1116"/>
      <c r="VQK58" s="1116"/>
      <c r="VQL58" s="1116"/>
      <c r="VQM58" s="1116"/>
      <c r="VQN58" s="1116"/>
      <c r="VQO58" s="1116"/>
      <c r="VQP58" s="1116"/>
      <c r="VQQ58" s="1116"/>
      <c r="VQR58" s="1116"/>
      <c r="VQS58" s="1116"/>
      <c r="VQT58" s="1116"/>
      <c r="VQU58" s="1116"/>
      <c r="VQV58" s="1116"/>
      <c r="VQW58" s="1116"/>
      <c r="VQX58" s="1116"/>
      <c r="VQY58" s="1116"/>
      <c r="VQZ58" s="1116"/>
      <c r="VRA58" s="1116"/>
      <c r="VRB58" s="1116"/>
      <c r="VRC58" s="1116"/>
      <c r="VRD58" s="1116"/>
      <c r="VRE58" s="1116"/>
      <c r="VRF58" s="1116"/>
      <c r="VRG58" s="1116"/>
      <c r="VRH58" s="1116"/>
      <c r="VRI58" s="1116"/>
      <c r="VRJ58" s="1116"/>
      <c r="VRK58" s="1116"/>
      <c r="VRL58" s="1116"/>
      <c r="VRM58" s="1116"/>
      <c r="VRN58" s="1116"/>
      <c r="VRO58" s="1116"/>
      <c r="VRP58" s="1116"/>
      <c r="VRQ58" s="1116"/>
      <c r="VRR58" s="1116"/>
      <c r="VRS58" s="1116"/>
      <c r="VRT58" s="1116"/>
      <c r="VRU58" s="1116"/>
      <c r="VRV58" s="1116"/>
      <c r="VRW58" s="1116"/>
      <c r="VRX58" s="1116"/>
      <c r="VRY58" s="1116"/>
      <c r="VRZ58" s="1116"/>
      <c r="VSA58" s="1116"/>
      <c r="VSB58" s="1116"/>
      <c r="VSC58" s="1116"/>
      <c r="VSD58" s="1116"/>
      <c r="VSE58" s="1116"/>
      <c r="VSF58" s="1116"/>
      <c r="VSG58" s="1116"/>
      <c r="VSH58" s="1116"/>
      <c r="VSI58" s="1116"/>
      <c r="VSJ58" s="1116"/>
      <c r="VSK58" s="1116"/>
      <c r="VSL58" s="1116"/>
      <c r="VSM58" s="1116"/>
      <c r="VSN58" s="1116"/>
      <c r="VSO58" s="1116"/>
      <c r="VSP58" s="1116"/>
      <c r="VSQ58" s="1116"/>
      <c r="VSR58" s="1116"/>
      <c r="VSS58" s="1116"/>
      <c r="VST58" s="1116"/>
      <c r="VSU58" s="1116"/>
      <c r="VSV58" s="1116"/>
      <c r="VSW58" s="1116"/>
      <c r="VSX58" s="1116"/>
      <c r="VSY58" s="1116"/>
      <c r="VSZ58" s="1116"/>
      <c r="VTA58" s="1116"/>
      <c r="VTB58" s="1116"/>
      <c r="VTC58" s="1116"/>
      <c r="VTD58" s="1116"/>
      <c r="VTE58" s="1116"/>
      <c r="VTF58" s="1116"/>
      <c r="VTG58" s="1116"/>
      <c r="VTH58" s="1116"/>
      <c r="VTI58" s="1116"/>
      <c r="VTJ58" s="1116"/>
      <c r="VTK58" s="1116"/>
      <c r="VTL58" s="1116"/>
      <c r="VTM58" s="1116"/>
      <c r="VTN58" s="1116"/>
      <c r="VTO58" s="1116"/>
      <c r="VTP58" s="1116"/>
      <c r="VTQ58" s="1116"/>
      <c r="VTR58" s="1116"/>
      <c r="VTS58" s="1116"/>
      <c r="VTT58" s="1116"/>
      <c r="VTU58" s="1116"/>
      <c r="VTV58" s="1116"/>
      <c r="VTW58" s="1116"/>
      <c r="VTX58" s="1116"/>
      <c r="VTY58" s="1116"/>
      <c r="VTZ58" s="1116"/>
      <c r="VUA58" s="1116"/>
      <c r="VUB58" s="1116"/>
      <c r="VUC58" s="1116"/>
      <c r="VUD58" s="1116"/>
      <c r="VUE58" s="1116"/>
      <c r="VUF58" s="1116"/>
      <c r="VUG58" s="1116"/>
      <c r="VUH58" s="1116"/>
      <c r="VUI58" s="1116"/>
      <c r="VUJ58" s="1116"/>
      <c r="VUK58" s="1116"/>
      <c r="VUL58" s="1116"/>
      <c r="VUM58" s="1116"/>
      <c r="VUN58" s="1116"/>
      <c r="VUO58" s="1116"/>
      <c r="VUP58" s="1116"/>
      <c r="VUQ58" s="1116"/>
      <c r="VUR58" s="1116"/>
      <c r="VUS58" s="1116"/>
      <c r="VUT58" s="1116"/>
      <c r="VUU58" s="1116"/>
      <c r="VUV58" s="1116"/>
      <c r="VUW58" s="1116"/>
      <c r="VUX58" s="1116"/>
      <c r="VUY58" s="1116"/>
      <c r="VUZ58" s="1116"/>
      <c r="VVA58" s="1116"/>
      <c r="VVB58" s="1116"/>
      <c r="VVC58" s="1116"/>
      <c r="VVD58" s="1116"/>
      <c r="VVE58" s="1116"/>
      <c r="VVF58" s="1116"/>
      <c r="VVG58" s="1116"/>
      <c r="VVH58" s="1116"/>
      <c r="VVI58" s="1116"/>
      <c r="VVJ58" s="1116"/>
      <c r="VVK58" s="1116"/>
      <c r="VVL58" s="1116"/>
      <c r="VVM58" s="1116"/>
      <c r="VVN58" s="1116"/>
      <c r="VVO58" s="1116"/>
      <c r="VVP58" s="1116"/>
      <c r="VVQ58" s="1116"/>
      <c r="VVR58" s="1116"/>
      <c r="VVS58" s="1116"/>
      <c r="VVT58" s="1116"/>
      <c r="VVU58" s="1116"/>
      <c r="VVV58" s="1116"/>
      <c r="VVW58" s="1116"/>
      <c r="VVX58" s="1116"/>
      <c r="VVY58" s="1116"/>
      <c r="VVZ58" s="1116"/>
      <c r="VWA58" s="1116"/>
      <c r="VWB58" s="1116"/>
      <c r="VWC58" s="1116"/>
      <c r="VWD58" s="1116"/>
      <c r="VWE58" s="1116"/>
      <c r="VWF58" s="1116"/>
      <c r="VWG58" s="1116"/>
      <c r="VWH58" s="1116"/>
      <c r="VWI58" s="1116"/>
      <c r="VWJ58" s="1116"/>
      <c r="VWK58" s="1116"/>
      <c r="VWL58" s="1116"/>
      <c r="VWM58" s="1116"/>
      <c r="VWN58" s="1116"/>
      <c r="VWO58" s="1116"/>
      <c r="VWP58" s="1116"/>
      <c r="VWQ58" s="1116"/>
      <c r="VWR58" s="1116"/>
      <c r="VWS58" s="1116"/>
      <c r="VWT58" s="1116"/>
      <c r="VWU58" s="1116"/>
      <c r="VWV58" s="1116"/>
      <c r="VWW58" s="1116"/>
      <c r="VWX58" s="1116"/>
      <c r="VWY58" s="1116"/>
      <c r="VWZ58" s="1116"/>
      <c r="VXA58" s="1116"/>
      <c r="VXB58" s="1116"/>
      <c r="VXC58" s="1116"/>
      <c r="VXD58" s="1116"/>
      <c r="VXE58" s="1116"/>
      <c r="VXF58" s="1116"/>
      <c r="VXG58" s="1116"/>
      <c r="VXH58" s="1116"/>
      <c r="VXI58" s="1116"/>
      <c r="VXJ58" s="1116"/>
      <c r="VXK58" s="1116"/>
      <c r="VXL58" s="1116"/>
      <c r="VXM58" s="1116"/>
      <c r="VXN58" s="1116"/>
      <c r="VXO58" s="1116"/>
      <c r="VXP58" s="1116"/>
      <c r="VXQ58" s="1116"/>
      <c r="VXR58" s="1116"/>
      <c r="VXS58" s="1116"/>
      <c r="VXT58" s="1116"/>
      <c r="VXU58" s="1116"/>
      <c r="VXV58" s="1116"/>
      <c r="VXW58" s="1116"/>
      <c r="VXX58" s="1116"/>
      <c r="VXY58" s="1116"/>
      <c r="VXZ58" s="1116"/>
      <c r="VYA58" s="1116"/>
      <c r="VYB58" s="1116"/>
      <c r="VYC58" s="1116"/>
      <c r="VYD58" s="1116"/>
      <c r="VYE58" s="1116"/>
      <c r="VYF58" s="1116"/>
      <c r="VYG58" s="1116"/>
      <c r="VYH58" s="1116"/>
      <c r="VYI58" s="1116"/>
      <c r="VYJ58" s="1116"/>
      <c r="VYK58" s="1116"/>
      <c r="VYL58" s="1116"/>
      <c r="VYM58" s="1116"/>
      <c r="VYN58" s="1116"/>
      <c r="VYO58" s="1116"/>
      <c r="VYP58" s="1116"/>
      <c r="VYQ58" s="1116"/>
      <c r="VYR58" s="1116"/>
      <c r="VYS58" s="1116"/>
      <c r="VYT58" s="1116"/>
      <c r="VYU58" s="1116"/>
      <c r="VYV58" s="1116"/>
      <c r="VYW58" s="1116"/>
      <c r="VYX58" s="1116"/>
      <c r="VYY58" s="1116"/>
      <c r="VYZ58" s="1116"/>
      <c r="VZA58" s="1116"/>
      <c r="VZB58" s="1116"/>
      <c r="VZC58" s="1116"/>
      <c r="VZD58" s="1116"/>
      <c r="VZE58" s="1116"/>
      <c r="VZF58" s="1116"/>
      <c r="VZG58" s="1116"/>
      <c r="VZH58" s="1116"/>
      <c r="VZI58" s="1116"/>
      <c r="VZJ58" s="1116"/>
      <c r="VZK58" s="1116"/>
      <c r="VZL58" s="1116"/>
      <c r="VZM58" s="1116"/>
      <c r="VZN58" s="1116"/>
      <c r="VZO58" s="1116"/>
      <c r="VZP58" s="1116"/>
      <c r="VZQ58" s="1116"/>
      <c r="VZR58" s="1116"/>
      <c r="VZS58" s="1116"/>
      <c r="VZT58" s="1116"/>
      <c r="VZU58" s="1116"/>
      <c r="VZV58" s="1116"/>
      <c r="VZW58" s="1116"/>
      <c r="VZX58" s="1116"/>
      <c r="VZY58" s="1116"/>
      <c r="VZZ58" s="1116"/>
      <c r="WAA58" s="1116"/>
      <c r="WAB58" s="1116"/>
      <c r="WAC58" s="1116"/>
      <c r="WAD58" s="1116"/>
      <c r="WAE58" s="1116"/>
      <c r="WAF58" s="1116"/>
      <c r="WAG58" s="1116"/>
      <c r="WAH58" s="1116"/>
      <c r="WAI58" s="1116"/>
      <c r="WAJ58" s="1116"/>
      <c r="WAK58" s="1116"/>
      <c r="WAL58" s="1116"/>
      <c r="WAM58" s="1116"/>
      <c r="WAN58" s="1116"/>
      <c r="WAO58" s="1116"/>
      <c r="WAP58" s="1116"/>
      <c r="WAQ58" s="1116"/>
      <c r="WAR58" s="1116"/>
      <c r="WAS58" s="1116"/>
      <c r="WAT58" s="1116"/>
      <c r="WAU58" s="1116"/>
      <c r="WAV58" s="1116"/>
      <c r="WAW58" s="1116"/>
      <c r="WAX58" s="1116"/>
      <c r="WAY58" s="1116"/>
      <c r="WAZ58" s="1116"/>
      <c r="WBA58" s="1116"/>
      <c r="WBB58" s="1116"/>
      <c r="WBC58" s="1116"/>
      <c r="WBD58" s="1116"/>
      <c r="WBE58" s="1116"/>
      <c r="WBF58" s="1116"/>
      <c r="WBG58" s="1116"/>
      <c r="WBH58" s="1116"/>
      <c r="WBI58" s="1116"/>
      <c r="WBJ58" s="1116"/>
      <c r="WBK58" s="1116"/>
      <c r="WBL58" s="1116"/>
      <c r="WBM58" s="1116"/>
      <c r="WBN58" s="1116"/>
      <c r="WBO58" s="1116"/>
      <c r="WBP58" s="1116"/>
      <c r="WBQ58" s="1116"/>
      <c r="WBR58" s="1116"/>
      <c r="WBS58" s="1116"/>
      <c r="WBT58" s="1116"/>
      <c r="WBU58" s="1116"/>
      <c r="WBV58" s="1116"/>
      <c r="WBW58" s="1116"/>
      <c r="WBX58" s="1116"/>
      <c r="WBY58" s="1116"/>
      <c r="WBZ58" s="1116"/>
      <c r="WCA58" s="1116"/>
      <c r="WCB58" s="1116"/>
      <c r="WCC58" s="1116"/>
      <c r="WCD58" s="1116"/>
      <c r="WCE58" s="1116"/>
      <c r="WCF58" s="1116"/>
      <c r="WCG58" s="1116"/>
      <c r="WCH58" s="1116"/>
      <c r="WCI58" s="1116"/>
      <c r="WCJ58" s="1116"/>
      <c r="WCK58" s="1116"/>
      <c r="WCL58" s="1116"/>
      <c r="WCM58" s="1116"/>
      <c r="WCN58" s="1116"/>
      <c r="WCO58" s="1116"/>
      <c r="WCP58" s="1116"/>
      <c r="WCQ58" s="1116"/>
      <c r="WCR58" s="1116"/>
      <c r="WCS58" s="1116"/>
      <c r="WCT58" s="1116"/>
      <c r="WCU58" s="1116"/>
      <c r="WCV58" s="1116"/>
      <c r="WCW58" s="1116"/>
      <c r="WCX58" s="1116"/>
      <c r="WCY58" s="1116"/>
      <c r="WCZ58" s="1116"/>
      <c r="WDA58" s="1116"/>
      <c r="WDB58" s="1116"/>
      <c r="WDC58" s="1116"/>
      <c r="WDD58" s="1116"/>
      <c r="WDE58" s="1116"/>
      <c r="WDF58" s="1116"/>
      <c r="WDG58" s="1116"/>
      <c r="WDH58" s="1116"/>
      <c r="WDI58" s="1116"/>
      <c r="WDJ58" s="1116"/>
      <c r="WDK58" s="1116"/>
      <c r="WDL58" s="1116"/>
      <c r="WDM58" s="1116"/>
      <c r="WDN58" s="1116"/>
      <c r="WDO58" s="1116"/>
      <c r="WDP58" s="1116"/>
      <c r="WDQ58" s="1116"/>
      <c r="WDR58" s="1116"/>
      <c r="WDS58" s="1116"/>
      <c r="WDT58" s="1116"/>
      <c r="WDU58" s="1116"/>
      <c r="WDV58" s="1116"/>
      <c r="WDW58" s="1116"/>
      <c r="WDX58" s="1116"/>
      <c r="WDY58" s="1116"/>
      <c r="WDZ58" s="1116"/>
      <c r="WEA58" s="1116"/>
      <c r="WEB58" s="1116"/>
      <c r="WEC58" s="1116"/>
      <c r="WED58" s="1116"/>
      <c r="WEE58" s="1116"/>
      <c r="WEF58" s="1116"/>
      <c r="WEG58" s="1116"/>
      <c r="WEH58" s="1116"/>
      <c r="WEI58" s="1116"/>
      <c r="WEJ58" s="1116"/>
      <c r="WEK58" s="1116"/>
      <c r="WEL58" s="1116"/>
      <c r="WEM58" s="1116"/>
      <c r="WEN58" s="1116"/>
      <c r="WEO58" s="1116"/>
      <c r="WEP58" s="1116"/>
      <c r="WEQ58" s="1116"/>
      <c r="WER58" s="1116"/>
      <c r="WES58" s="1116"/>
      <c r="WET58" s="1116"/>
      <c r="WEU58" s="1116"/>
      <c r="WEV58" s="1116"/>
      <c r="WEW58" s="1116"/>
      <c r="WEX58" s="1116"/>
      <c r="WEY58" s="1116"/>
      <c r="WEZ58" s="1116"/>
      <c r="WFA58" s="1116"/>
      <c r="WFB58" s="1116"/>
      <c r="WFC58" s="1116"/>
      <c r="WFD58" s="1116"/>
      <c r="WFE58" s="1116"/>
      <c r="WFF58" s="1116"/>
      <c r="WFG58" s="1116"/>
      <c r="WFH58" s="1116"/>
      <c r="WFI58" s="1116"/>
      <c r="WFJ58" s="1116"/>
      <c r="WFK58" s="1116"/>
      <c r="WFL58" s="1116"/>
      <c r="WFM58" s="1116"/>
      <c r="WFN58" s="1116"/>
      <c r="WFO58" s="1116"/>
      <c r="WFP58" s="1116"/>
      <c r="WFQ58" s="1116"/>
      <c r="WFR58" s="1116"/>
      <c r="WFS58" s="1116"/>
      <c r="WFT58" s="1116"/>
      <c r="WFU58" s="1116"/>
      <c r="WFV58" s="1116"/>
      <c r="WFW58" s="1116"/>
      <c r="WFX58" s="1116"/>
      <c r="WFY58" s="1116"/>
      <c r="WFZ58" s="1116"/>
      <c r="WGA58" s="1116"/>
      <c r="WGB58" s="1116"/>
      <c r="WGC58" s="1116"/>
      <c r="WGD58" s="1116"/>
      <c r="WGE58" s="1116"/>
      <c r="WGF58" s="1116"/>
      <c r="WGG58" s="1116"/>
      <c r="WGH58" s="1116"/>
      <c r="WGI58" s="1116"/>
      <c r="WGJ58" s="1116"/>
      <c r="WGK58" s="1116"/>
      <c r="WGL58" s="1116"/>
      <c r="WGM58" s="1116"/>
      <c r="WGN58" s="1116"/>
      <c r="WGO58" s="1116"/>
      <c r="WGP58" s="1116"/>
      <c r="WGQ58" s="1116"/>
      <c r="WGR58" s="1116"/>
      <c r="WGS58" s="1116"/>
      <c r="WGT58" s="1116"/>
      <c r="WGU58" s="1116"/>
      <c r="WGV58" s="1116"/>
      <c r="WGW58" s="1116"/>
      <c r="WGX58" s="1116"/>
      <c r="WGY58" s="1116"/>
      <c r="WGZ58" s="1116"/>
      <c r="WHA58" s="1116"/>
      <c r="WHB58" s="1116"/>
      <c r="WHC58" s="1116"/>
      <c r="WHD58" s="1116"/>
      <c r="WHE58" s="1116"/>
      <c r="WHF58" s="1116"/>
      <c r="WHG58" s="1116"/>
      <c r="WHH58" s="1116"/>
      <c r="WHI58" s="1116"/>
      <c r="WHJ58" s="1116"/>
      <c r="WHK58" s="1116"/>
      <c r="WHL58" s="1116"/>
      <c r="WHM58" s="1116"/>
      <c r="WHN58" s="1116"/>
      <c r="WHO58" s="1116"/>
      <c r="WHP58" s="1116"/>
      <c r="WHQ58" s="1116"/>
      <c r="WHR58" s="1116"/>
      <c r="WHS58" s="1116"/>
      <c r="WHT58" s="1116"/>
      <c r="WHU58" s="1116"/>
      <c r="WHV58" s="1116"/>
      <c r="WHW58" s="1116"/>
      <c r="WHX58" s="1116"/>
      <c r="WHY58" s="1116"/>
      <c r="WHZ58" s="1116"/>
      <c r="WIA58" s="1116"/>
      <c r="WIB58" s="1116"/>
      <c r="WIC58" s="1116"/>
      <c r="WID58" s="1116"/>
      <c r="WIE58" s="1116"/>
      <c r="WIF58" s="1116"/>
      <c r="WIG58" s="1116"/>
      <c r="WIH58" s="1116"/>
      <c r="WII58" s="1116"/>
      <c r="WIJ58" s="1116"/>
      <c r="WIK58" s="1116"/>
      <c r="WIL58" s="1116"/>
      <c r="WIM58" s="1116"/>
      <c r="WIN58" s="1116"/>
      <c r="WIO58" s="1116"/>
      <c r="WIP58" s="1116"/>
      <c r="WIQ58" s="1116"/>
      <c r="WIR58" s="1116"/>
      <c r="WIS58" s="1116"/>
      <c r="WIT58" s="1116"/>
      <c r="WIU58" s="1116"/>
      <c r="WIV58" s="1116"/>
      <c r="WIW58" s="1116"/>
      <c r="WIX58" s="1116"/>
      <c r="WIY58" s="1116"/>
      <c r="WIZ58" s="1116"/>
      <c r="WJA58" s="1116"/>
      <c r="WJB58" s="1116"/>
      <c r="WJC58" s="1116"/>
      <c r="WJD58" s="1116"/>
      <c r="WJE58" s="1116"/>
      <c r="WJF58" s="1116"/>
      <c r="WJG58" s="1116"/>
      <c r="WJH58" s="1116"/>
      <c r="WJI58" s="1116"/>
      <c r="WJJ58" s="1116"/>
      <c r="WJK58" s="1116"/>
      <c r="WJL58" s="1116"/>
      <c r="WJM58" s="1116"/>
      <c r="WJN58" s="1116"/>
      <c r="WJO58" s="1116"/>
      <c r="WJP58" s="1116"/>
      <c r="WJQ58" s="1116"/>
      <c r="WJR58" s="1116"/>
      <c r="WJS58" s="1116"/>
      <c r="WJT58" s="1116"/>
      <c r="WJU58" s="1116"/>
      <c r="WJV58" s="1116"/>
      <c r="WJW58" s="1116"/>
      <c r="WJX58" s="1116"/>
      <c r="WJY58" s="1116"/>
      <c r="WJZ58" s="1116"/>
      <c r="WKA58" s="1116"/>
      <c r="WKB58" s="1116"/>
      <c r="WKC58" s="1116"/>
      <c r="WKD58" s="1116"/>
      <c r="WKE58" s="1116"/>
      <c r="WKF58" s="1116"/>
      <c r="WKG58" s="1116"/>
      <c r="WKH58" s="1116"/>
      <c r="WKI58" s="1116"/>
      <c r="WKJ58" s="1116"/>
      <c r="WKK58" s="1116"/>
      <c r="WKL58" s="1116"/>
      <c r="WKM58" s="1116"/>
      <c r="WKN58" s="1116"/>
      <c r="WKO58" s="1116"/>
      <c r="WKP58" s="1116"/>
      <c r="WKQ58" s="1116"/>
      <c r="WKR58" s="1116"/>
      <c r="WKS58" s="1116"/>
      <c r="WKT58" s="1116"/>
      <c r="WKU58" s="1116"/>
      <c r="WKV58" s="1116"/>
      <c r="WKW58" s="1116"/>
      <c r="WKX58" s="1116"/>
      <c r="WKY58" s="1116"/>
      <c r="WKZ58" s="1116"/>
      <c r="WLA58" s="1116"/>
      <c r="WLB58" s="1116"/>
      <c r="WLC58" s="1116"/>
      <c r="WLD58" s="1116"/>
      <c r="WLE58" s="1116"/>
      <c r="WLF58" s="1116"/>
      <c r="WLG58" s="1116"/>
      <c r="WLH58" s="1116"/>
      <c r="WLI58" s="1116"/>
      <c r="WLJ58" s="1116"/>
      <c r="WLK58" s="1116"/>
      <c r="WLL58" s="1116"/>
      <c r="WLM58" s="1116"/>
      <c r="WLN58" s="1116"/>
      <c r="WLO58" s="1116"/>
      <c r="WLP58" s="1116"/>
      <c r="WLQ58" s="1116"/>
      <c r="WLR58" s="1116"/>
      <c r="WLS58" s="1116"/>
      <c r="WLT58" s="1116"/>
      <c r="WLU58" s="1116"/>
      <c r="WLV58" s="1116"/>
      <c r="WLW58" s="1116"/>
      <c r="WLX58" s="1116"/>
      <c r="WLY58" s="1116"/>
      <c r="WLZ58" s="1116"/>
      <c r="WMA58" s="1116"/>
      <c r="WMB58" s="1116"/>
      <c r="WMC58" s="1116"/>
      <c r="WMD58" s="1116"/>
      <c r="WME58" s="1116"/>
      <c r="WMF58" s="1116"/>
      <c r="WMG58" s="1116"/>
      <c r="WMH58" s="1116"/>
      <c r="WMI58" s="1116"/>
      <c r="WMJ58" s="1116"/>
      <c r="WMK58" s="1116"/>
      <c r="WML58" s="1116"/>
      <c r="WMM58" s="1116"/>
      <c r="WMN58" s="1116"/>
      <c r="WMO58" s="1116"/>
      <c r="WMP58" s="1116"/>
      <c r="WMQ58" s="1116"/>
      <c r="WMR58" s="1116"/>
      <c r="WMS58" s="1116"/>
      <c r="WMT58" s="1116"/>
      <c r="WMU58" s="1116"/>
      <c r="WMV58" s="1116"/>
      <c r="WMW58" s="1116"/>
      <c r="WMX58" s="1116"/>
      <c r="WMY58" s="1116"/>
      <c r="WMZ58" s="1116"/>
      <c r="WNA58" s="1116"/>
      <c r="WNB58" s="1116"/>
      <c r="WNC58" s="1116"/>
      <c r="WND58" s="1116"/>
      <c r="WNE58" s="1116"/>
      <c r="WNF58" s="1116"/>
      <c r="WNG58" s="1116"/>
      <c r="WNH58" s="1116"/>
      <c r="WNI58" s="1116"/>
      <c r="WNJ58" s="1116"/>
      <c r="WNK58" s="1116"/>
      <c r="WNL58" s="1116"/>
      <c r="WNM58" s="1116"/>
      <c r="WNN58" s="1116"/>
      <c r="WNO58" s="1116"/>
      <c r="WNP58" s="1116"/>
      <c r="WNQ58" s="1116"/>
      <c r="WNR58" s="1116"/>
      <c r="WNS58" s="1116"/>
      <c r="WNT58" s="1116"/>
      <c r="WNU58" s="1116"/>
      <c r="WNV58" s="1116"/>
      <c r="WNW58" s="1116"/>
      <c r="WNX58" s="1116"/>
      <c r="WNY58" s="1116"/>
      <c r="WNZ58" s="1116"/>
      <c r="WOA58" s="1116"/>
      <c r="WOB58" s="1116"/>
      <c r="WOC58" s="1116"/>
      <c r="WOD58" s="1116"/>
      <c r="WOE58" s="1116"/>
      <c r="WOF58" s="1116"/>
      <c r="WOG58" s="1116"/>
      <c r="WOH58" s="1116"/>
      <c r="WOI58" s="1116"/>
      <c r="WOJ58" s="1116"/>
      <c r="WOK58" s="1116"/>
      <c r="WOL58" s="1116"/>
      <c r="WOM58" s="1116"/>
      <c r="WON58" s="1116"/>
      <c r="WOO58" s="1116"/>
      <c r="WOP58" s="1116"/>
      <c r="WOQ58" s="1116"/>
      <c r="WOR58" s="1116"/>
      <c r="WOS58" s="1116"/>
      <c r="WOT58" s="1116"/>
      <c r="WOU58" s="1116"/>
      <c r="WOV58" s="1116"/>
      <c r="WOW58" s="1116"/>
      <c r="WOX58" s="1116"/>
      <c r="WOY58" s="1116"/>
      <c r="WOZ58" s="1116"/>
      <c r="WPA58" s="1116"/>
      <c r="WPB58" s="1116"/>
      <c r="WPC58" s="1116"/>
      <c r="WPD58" s="1116"/>
      <c r="WPE58" s="1116"/>
      <c r="WPF58" s="1116"/>
      <c r="WPG58" s="1116"/>
      <c r="WPH58" s="1116"/>
      <c r="WPI58" s="1116"/>
      <c r="WPJ58" s="1116"/>
      <c r="WPK58" s="1116"/>
      <c r="WPL58" s="1116"/>
      <c r="WPM58" s="1116"/>
      <c r="WPN58" s="1116"/>
      <c r="WPO58" s="1116"/>
      <c r="WPP58" s="1116"/>
      <c r="WPQ58" s="1116"/>
      <c r="WPR58" s="1116"/>
      <c r="WPS58" s="1116"/>
      <c r="WPT58" s="1116"/>
      <c r="WPU58" s="1116"/>
      <c r="WPV58" s="1116"/>
      <c r="WPW58" s="1116"/>
      <c r="WPX58" s="1116"/>
      <c r="WPY58" s="1116"/>
      <c r="WPZ58" s="1116"/>
      <c r="WQA58" s="1116"/>
      <c r="WQB58" s="1116"/>
      <c r="WQC58" s="1116"/>
      <c r="WQD58" s="1116"/>
      <c r="WQE58" s="1116"/>
      <c r="WQF58" s="1116"/>
      <c r="WQG58" s="1116"/>
      <c r="WQH58" s="1116"/>
      <c r="WQI58" s="1116"/>
      <c r="WQJ58" s="1116"/>
      <c r="WQK58" s="1116"/>
      <c r="WQL58" s="1116"/>
      <c r="WQM58" s="1116"/>
      <c r="WQN58" s="1116"/>
      <c r="WQO58" s="1116"/>
      <c r="WQP58" s="1116"/>
      <c r="WQQ58" s="1116"/>
      <c r="WQR58" s="1116"/>
      <c r="WQS58" s="1116"/>
      <c r="WQT58" s="1116"/>
      <c r="WQU58" s="1116"/>
      <c r="WQV58" s="1116"/>
      <c r="WQW58" s="1116"/>
      <c r="WQX58" s="1116"/>
      <c r="WQY58" s="1116"/>
      <c r="WQZ58" s="1116"/>
      <c r="WRA58" s="1116"/>
      <c r="WRB58" s="1116"/>
      <c r="WRC58" s="1116"/>
      <c r="WRD58" s="1116"/>
      <c r="WRE58" s="1116"/>
      <c r="WRF58" s="1116"/>
      <c r="WRG58" s="1116"/>
      <c r="WRH58" s="1116"/>
      <c r="WRI58" s="1116"/>
      <c r="WRJ58" s="1116"/>
      <c r="WRK58" s="1116"/>
      <c r="WRL58" s="1116"/>
      <c r="WRM58" s="1116"/>
      <c r="WRN58" s="1116"/>
      <c r="WRO58" s="1116"/>
      <c r="WRP58" s="1116"/>
      <c r="WRQ58" s="1116"/>
      <c r="WRR58" s="1116"/>
      <c r="WRS58" s="1116"/>
      <c r="WRT58" s="1116"/>
      <c r="WRU58" s="1116"/>
      <c r="WRV58" s="1116"/>
      <c r="WRW58" s="1116"/>
      <c r="WRX58" s="1116"/>
      <c r="WRY58" s="1116"/>
      <c r="WRZ58" s="1116"/>
      <c r="WSA58" s="1116"/>
      <c r="WSB58" s="1116"/>
      <c r="WSC58" s="1116"/>
      <c r="WSD58" s="1116"/>
      <c r="WSE58" s="1116"/>
      <c r="WSF58" s="1116"/>
      <c r="WSG58" s="1116"/>
      <c r="WSH58" s="1116"/>
      <c r="WSI58" s="1116"/>
      <c r="WSJ58" s="1116"/>
      <c r="WSK58" s="1116"/>
      <c r="WSL58" s="1116"/>
      <c r="WSM58" s="1116"/>
      <c r="WSN58" s="1116"/>
      <c r="WSO58" s="1116"/>
      <c r="WSP58" s="1116"/>
      <c r="WSQ58" s="1116"/>
      <c r="WSR58" s="1116"/>
      <c r="WSS58" s="1116"/>
      <c r="WST58" s="1116"/>
      <c r="WSU58" s="1116"/>
      <c r="WSV58" s="1116"/>
      <c r="WSW58" s="1116"/>
      <c r="WSX58" s="1116"/>
      <c r="WSY58" s="1116"/>
      <c r="WSZ58" s="1116"/>
      <c r="WTA58" s="1116"/>
      <c r="WTB58" s="1116"/>
      <c r="WTC58" s="1116"/>
      <c r="WTD58" s="1116"/>
      <c r="WTE58" s="1116"/>
      <c r="WTF58" s="1116"/>
      <c r="WTG58" s="1116"/>
      <c r="WTH58" s="1116"/>
      <c r="WTI58" s="1116"/>
      <c r="WTJ58" s="1116"/>
      <c r="WTK58" s="1116"/>
      <c r="WTL58" s="1116"/>
      <c r="WTM58" s="1116"/>
      <c r="WTN58" s="1116"/>
      <c r="WTO58" s="1116"/>
      <c r="WTP58" s="1116"/>
      <c r="WTQ58" s="1116"/>
      <c r="WTR58" s="1116"/>
      <c r="WTS58" s="1116"/>
      <c r="WTT58" s="1116"/>
      <c r="WTU58" s="1116"/>
      <c r="WTV58" s="1116"/>
      <c r="WTW58" s="1116"/>
      <c r="WTX58" s="1116"/>
      <c r="WTY58" s="1116"/>
      <c r="WTZ58" s="1116"/>
      <c r="WUA58" s="1116"/>
      <c r="WUB58" s="1116"/>
      <c r="WUC58" s="1116"/>
      <c r="WUD58" s="1116"/>
      <c r="WUE58" s="1116"/>
      <c r="WUF58" s="1116"/>
      <c r="WUG58" s="1116"/>
      <c r="WUH58" s="1116"/>
      <c r="WUI58" s="1116"/>
      <c r="WUJ58" s="1116"/>
      <c r="WUK58" s="1116"/>
      <c r="WUL58" s="1116"/>
      <c r="WUM58" s="1116"/>
      <c r="WUN58" s="1116"/>
      <c r="WUO58" s="1116"/>
      <c r="WUP58" s="1116"/>
      <c r="WUQ58" s="1116"/>
      <c r="WUR58" s="1116"/>
      <c r="WUS58" s="1116"/>
      <c r="WUT58" s="1116"/>
      <c r="WUU58" s="1116"/>
      <c r="WUV58" s="1116"/>
      <c r="WUW58" s="1116"/>
      <c r="WUX58" s="1116"/>
      <c r="WUY58" s="1116"/>
      <c r="WUZ58" s="1116"/>
      <c r="WVA58" s="1116"/>
      <c r="WVB58" s="1116"/>
      <c r="WVC58" s="1116"/>
      <c r="WVD58" s="1116"/>
      <c r="WVE58" s="1116"/>
      <c r="WVF58" s="1116"/>
      <c r="WVG58" s="1116"/>
      <c r="WVH58" s="1116"/>
      <c r="WVI58" s="1116"/>
      <c r="WVJ58" s="1116"/>
      <c r="WVK58" s="1116"/>
    </row>
    <row r="59" spans="1:16131" s="813" customFormat="1" ht="114.75">
      <c r="A59" s="810"/>
      <c r="B59" s="1579" t="s">
        <v>2773</v>
      </c>
      <c r="C59" s="816"/>
      <c r="D59" s="817"/>
      <c r="F59" s="814"/>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6"/>
      <c r="AK59" s="1116"/>
      <c r="AL59" s="1116"/>
      <c r="AM59" s="1116"/>
      <c r="AN59" s="1116"/>
      <c r="AO59" s="1116"/>
      <c r="AP59" s="1116"/>
      <c r="AQ59" s="1116"/>
      <c r="AR59" s="1116"/>
      <c r="AS59" s="1116"/>
      <c r="AT59" s="1116"/>
      <c r="AU59" s="1116"/>
      <c r="AV59" s="1116"/>
      <c r="AW59" s="1116"/>
      <c r="AX59" s="1116"/>
      <c r="AY59" s="1116"/>
      <c r="AZ59" s="1116"/>
      <c r="BA59" s="1116"/>
      <c r="BB59" s="1116"/>
      <c r="BC59" s="1116"/>
      <c r="BD59" s="1116"/>
      <c r="BE59" s="1116"/>
      <c r="BF59" s="1116"/>
      <c r="BG59" s="1116"/>
      <c r="BH59" s="1116"/>
      <c r="BI59" s="1116"/>
      <c r="BJ59" s="1116"/>
      <c r="BK59" s="1116"/>
      <c r="BL59" s="1116"/>
      <c r="BM59" s="1116"/>
      <c r="BN59" s="1116"/>
      <c r="BO59" s="1116"/>
      <c r="BP59" s="1116"/>
      <c r="BQ59" s="1116"/>
      <c r="BR59" s="1116"/>
      <c r="BS59" s="1116"/>
      <c r="BT59" s="1116"/>
      <c r="BU59" s="1116"/>
      <c r="BV59" s="1116"/>
      <c r="BW59" s="1116"/>
      <c r="BX59" s="1116"/>
      <c r="BY59" s="1116"/>
      <c r="BZ59" s="1116"/>
      <c r="CA59" s="1116"/>
      <c r="CB59" s="1116"/>
      <c r="CC59" s="1116"/>
      <c r="CD59" s="1116"/>
      <c r="CE59" s="1116"/>
      <c r="CF59" s="1116"/>
      <c r="CG59" s="1116"/>
      <c r="CH59" s="1116"/>
      <c r="CI59" s="1116"/>
      <c r="CJ59" s="1116"/>
      <c r="CK59" s="1116"/>
      <c r="CL59" s="1116"/>
      <c r="CM59" s="1116"/>
      <c r="CN59" s="1116"/>
      <c r="CO59" s="1116"/>
      <c r="CP59" s="1116"/>
      <c r="CQ59" s="1116"/>
      <c r="CR59" s="1116"/>
      <c r="CS59" s="1116"/>
      <c r="CT59" s="1116"/>
      <c r="CU59" s="1116"/>
      <c r="CV59" s="1116"/>
      <c r="CW59" s="1116"/>
      <c r="CX59" s="1116"/>
      <c r="CY59" s="1116"/>
      <c r="CZ59" s="1116"/>
      <c r="DA59" s="1116"/>
      <c r="DB59" s="1116"/>
      <c r="DC59" s="1116"/>
      <c r="DD59" s="1116"/>
      <c r="DE59" s="1116"/>
      <c r="DF59" s="1116"/>
      <c r="DG59" s="1116"/>
      <c r="DH59" s="1116"/>
      <c r="DI59" s="1116"/>
      <c r="DJ59" s="1116"/>
      <c r="DK59" s="1116"/>
      <c r="DL59" s="1116"/>
      <c r="DM59" s="1116"/>
      <c r="DN59" s="1116"/>
      <c r="DO59" s="1116"/>
      <c r="DP59" s="1116"/>
      <c r="DQ59" s="1116"/>
      <c r="DR59" s="1116"/>
      <c r="DS59" s="1116"/>
      <c r="DT59" s="1116"/>
      <c r="DU59" s="1116"/>
      <c r="DV59" s="1116"/>
      <c r="DW59" s="1116"/>
      <c r="DX59" s="1116"/>
      <c r="DY59" s="1116"/>
      <c r="DZ59" s="1116"/>
      <c r="EA59" s="1116"/>
      <c r="EB59" s="1116"/>
      <c r="EC59" s="1116"/>
      <c r="ED59" s="1116"/>
      <c r="EE59" s="1116"/>
      <c r="EF59" s="1116"/>
      <c r="EG59" s="1116"/>
      <c r="EH59" s="1116"/>
      <c r="EI59" s="1116"/>
      <c r="EJ59" s="1116"/>
      <c r="EK59" s="1116"/>
      <c r="EL59" s="1116"/>
      <c r="EM59" s="1116"/>
      <c r="EN59" s="1116"/>
      <c r="EO59" s="1116"/>
      <c r="EP59" s="1116"/>
      <c r="EQ59" s="1116"/>
      <c r="ER59" s="1116"/>
      <c r="ES59" s="1116"/>
      <c r="ET59" s="1116"/>
      <c r="EU59" s="1116"/>
      <c r="EV59" s="1116"/>
      <c r="EW59" s="1116"/>
      <c r="EX59" s="1116"/>
      <c r="EY59" s="1116"/>
      <c r="EZ59" s="1116"/>
      <c r="FA59" s="1116"/>
      <c r="FB59" s="1116"/>
      <c r="FC59" s="1116"/>
      <c r="FD59" s="1116"/>
      <c r="FE59" s="1116"/>
      <c r="FF59" s="1116"/>
      <c r="FG59" s="1116"/>
      <c r="FH59" s="1116"/>
      <c r="FI59" s="1116"/>
      <c r="FJ59" s="1116"/>
      <c r="FK59" s="1116"/>
      <c r="FL59" s="1116"/>
      <c r="FM59" s="1116"/>
      <c r="FN59" s="1116"/>
      <c r="FO59" s="1116"/>
      <c r="FP59" s="1116"/>
      <c r="FQ59" s="1116"/>
      <c r="FR59" s="1116"/>
      <c r="FS59" s="1116"/>
      <c r="FT59" s="1116"/>
      <c r="FU59" s="1116"/>
      <c r="FV59" s="1116"/>
      <c r="FW59" s="1116"/>
      <c r="FX59" s="1116"/>
      <c r="FY59" s="1116"/>
      <c r="FZ59" s="1116"/>
      <c r="GA59" s="1116"/>
      <c r="GB59" s="1116"/>
      <c r="GC59" s="1116"/>
      <c r="GD59" s="1116"/>
      <c r="GE59" s="1116"/>
      <c r="GF59" s="1116"/>
      <c r="GG59" s="1116"/>
      <c r="GH59" s="1116"/>
      <c r="GI59" s="1116"/>
      <c r="GJ59" s="1116"/>
      <c r="GK59" s="1116"/>
      <c r="GL59" s="1116"/>
      <c r="GM59" s="1116"/>
      <c r="GN59" s="1116"/>
      <c r="GO59" s="1116"/>
      <c r="GP59" s="1116"/>
      <c r="GQ59" s="1116"/>
      <c r="GR59" s="1116"/>
      <c r="GS59" s="1116"/>
      <c r="GT59" s="1116"/>
      <c r="GU59" s="1116"/>
      <c r="GV59" s="1116"/>
      <c r="GW59" s="1116"/>
      <c r="GX59" s="1116"/>
      <c r="GY59" s="1116"/>
      <c r="GZ59" s="1116"/>
      <c r="HA59" s="1116"/>
      <c r="HB59" s="1116"/>
      <c r="HC59" s="1116"/>
      <c r="HD59" s="1116"/>
      <c r="HE59" s="1116"/>
      <c r="HF59" s="1116"/>
      <c r="HG59" s="1116"/>
      <c r="HH59" s="1116"/>
      <c r="HI59" s="1116"/>
      <c r="HJ59" s="1116"/>
      <c r="HK59" s="1116"/>
      <c r="HL59" s="1116"/>
      <c r="HM59" s="1116"/>
      <c r="HN59" s="1116"/>
      <c r="HO59" s="1116"/>
      <c r="HP59" s="1116"/>
      <c r="HQ59" s="1116"/>
      <c r="HR59" s="1116"/>
      <c r="HS59" s="1116"/>
      <c r="HT59" s="1116"/>
      <c r="HU59" s="1116"/>
      <c r="HV59" s="1116"/>
      <c r="HW59" s="1116"/>
      <c r="HX59" s="1116"/>
      <c r="HY59" s="1116"/>
      <c r="HZ59" s="1116"/>
      <c r="IA59" s="1116"/>
      <c r="IB59" s="1116"/>
      <c r="IC59" s="1116"/>
      <c r="ID59" s="1116"/>
      <c r="IE59" s="1116"/>
      <c r="IF59" s="1116"/>
      <c r="IG59" s="1116"/>
      <c r="IH59" s="1116"/>
      <c r="II59" s="1116"/>
      <c r="IJ59" s="1116"/>
      <c r="IK59" s="1116"/>
      <c r="IL59" s="1116"/>
      <c r="IM59" s="1116"/>
      <c r="IN59" s="1116"/>
      <c r="IO59" s="1116"/>
      <c r="IP59" s="1116"/>
      <c r="IQ59" s="1116"/>
      <c r="IR59" s="1116"/>
      <c r="IS59" s="1116"/>
      <c r="IT59" s="1116"/>
      <c r="IU59" s="1116"/>
      <c r="IV59" s="1116"/>
      <c r="IW59" s="1116"/>
      <c r="IX59" s="1116"/>
      <c r="IY59" s="1116"/>
      <c r="IZ59" s="1116"/>
      <c r="JA59" s="1116"/>
      <c r="JB59" s="1116"/>
      <c r="JC59" s="1116"/>
      <c r="JD59" s="1116"/>
      <c r="JE59" s="1116"/>
      <c r="JF59" s="1116"/>
      <c r="JG59" s="1116"/>
      <c r="JH59" s="1116"/>
      <c r="JI59" s="1116"/>
      <c r="JJ59" s="1116"/>
      <c r="JK59" s="1116"/>
      <c r="JL59" s="1116"/>
      <c r="JM59" s="1116"/>
      <c r="JN59" s="1116"/>
      <c r="JO59" s="1116"/>
      <c r="JP59" s="1116"/>
      <c r="JQ59" s="1116"/>
      <c r="JR59" s="1116"/>
      <c r="JS59" s="1116"/>
      <c r="JT59" s="1116"/>
      <c r="JU59" s="1116"/>
      <c r="JV59" s="1116"/>
      <c r="JW59" s="1116"/>
      <c r="JX59" s="1116"/>
      <c r="JY59" s="1116"/>
      <c r="JZ59" s="1116"/>
      <c r="KA59" s="1116"/>
      <c r="KB59" s="1116"/>
      <c r="KC59" s="1116"/>
      <c r="KD59" s="1116"/>
      <c r="KE59" s="1116"/>
      <c r="KF59" s="1116"/>
      <c r="KG59" s="1116"/>
      <c r="KH59" s="1116"/>
      <c r="KI59" s="1116"/>
      <c r="KJ59" s="1116"/>
      <c r="KK59" s="1116"/>
      <c r="KL59" s="1116"/>
      <c r="KM59" s="1116"/>
      <c r="KN59" s="1116"/>
      <c r="KO59" s="1116"/>
      <c r="KP59" s="1116"/>
      <c r="KQ59" s="1116"/>
      <c r="KR59" s="1116"/>
      <c r="KS59" s="1116"/>
      <c r="KT59" s="1116"/>
      <c r="KU59" s="1116"/>
      <c r="KV59" s="1116"/>
      <c r="KW59" s="1116"/>
      <c r="KX59" s="1116"/>
      <c r="KY59" s="1116"/>
      <c r="KZ59" s="1116"/>
      <c r="LA59" s="1116"/>
      <c r="LB59" s="1116"/>
      <c r="LC59" s="1116"/>
      <c r="LD59" s="1116"/>
      <c r="LE59" s="1116"/>
      <c r="LF59" s="1116"/>
      <c r="LG59" s="1116"/>
      <c r="LH59" s="1116"/>
      <c r="LI59" s="1116"/>
      <c r="LJ59" s="1116"/>
      <c r="LK59" s="1116"/>
      <c r="LL59" s="1116"/>
      <c r="LM59" s="1116"/>
      <c r="LN59" s="1116"/>
      <c r="LO59" s="1116"/>
      <c r="LP59" s="1116"/>
      <c r="LQ59" s="1116"/>
      <c r="LR59" s="1116"/>
      <c r="LS59" s="1116"/>
      <c r="LT59" s="1116"/>
      <c r="LU59" s="1116"/>
      <c r="LV59" s="1116"/>
      <c r="LW59" s="1116"/>
      <c r="LX59" s="1116"/>
      <c r="LY59" s="1116"/>
      <c r="LZ59" s="1116"/>
      <c r="MA59" s="1116"/>
      <c r="MB59" s="1116"/>
      <c r="MC59" s="1116"/>
      <c r="MD59" s="1116"/>
      <c r="ME59" s="1116"/>
      <c r="MF59" s="1116"/>
      <c r="MG59" s="1116"/>
      <c r="MH59" s="1116"/>
      <c r="MI59" s="1116"/>
      <c r="MJ59" s="1116"/>
      <c r="MK59" s="1116"/>
      <c r="ML59" s="1116"/>
      <c r="MM59" s="1116"/>
      <c r="MN59" s="1116"/>
      <c r="MO59" s="1116"/>
      <c r="MP59" s="1116"/>
      <c r="MQ59" s="1116"/>
      <c r="MR59" s="1116"/>
      <c r="MS59" s="1116"/>
      <c r="MT59" s="1116"/>
      <c r="MU59" s="1116"/>
      <c r="MV59" s="1116"/>
      <c r="MW59" s="1116"/>
      <c r="MX59" s="1116"/>
      <c r="MY59" s="1116"/>
      <c r="MZ59" s="1116"/>
      <c r="NA59" s="1116"/>
      <c r="NB59" s="1116"/>
      <c r="NC59" s="1116"/>
      <c r="ND59" s="1116"/>
      <c r="NE59" s="1116"/>
      <c r="NF59" s="1116"/>
      <c r="NG59" s="1116"/>
      <c r="NH59" s="1116"/>
      <c r="NI59" s="1116"/>
      <c r="NJ59" s="1116"/>
      <c r="NK59" s="1116"/>
      <c r="NL59" s="1116"/>
      <c r="NM59" s="1116"/>
      <c r="NN59" s="1116"/>
      <c r="NO59" s="1116"/>
      <c r="NP59" s="1116"/>
      <c r="NQ59" s="1116"/>
      <c r="NR59" s="1116"/>
      <c r="NS59" s="1116"/>
      <c r="NT59" s="1116"/>
      <c r="NU59" s="1116"/>
      <c r="NV59" s="1116"/>
      <c r="NW59" s="1116"/>
      <c r="NX59" s="1116"/>
      <c r="NY59" s="1116"/>
      <c r="NZ59" s="1116"/>
      <c r="OA59" s="1116"/>
      <c r="OB59" s="1116"/>
      <c r="OC59" s="1116"/>
      <c r="OD59" s="1116"/>
      <c r="OE59" s="1116"/>
      <c r="OF59" s="1116"/>
      <c r="OG59" s="1116"/>
      <c r="OH59" s="1116"/>
      <c r="OI59" s="1116"/>
      <c r="OJ59" s="1116"/>
      <c r="OK59" s="1116"/>
      <c r="OL59" s="1116"/>
      <c r="OM59" s="1116"/>
      <c r="ON59" s="1116"/>
      <c r="OO59" s="1116"/>
      <c r="OP59" s="1116"/>
      <c r="OQ59" s="1116"/>
      <c r="OR59" s="1116"/>
      <c r="OS59" s="1116"/>
      <c r="OT59" s="1116"/>
      <c r="OU59" s="1116"/>
      <c r="OV59" s="1116"/>
      <c r="OW59" s="1116"/>
      <c r="OX59" s="1116"/>
      <c r="OY59" s="1116"/>
      <c r="OZ59" s="1116"/>
      <c r="PA59" s="1116"/>
      <c r="PB59" s="1116"/>
      <c r="PC59" s="1116"/>
      <c r="PD59" s="1116"/>
      <c r="PE59" s="1116"/>
      <c r="PF59" s="1116"/>
      <c r="PG59" s="1116"/>
      <c r="PH59" s="1116"/>
      <c r="PI59" s="1116"/>
      <c r="PJ59" s="1116"/>
      <c r="PK59" s="1116"/>
      <c r="PL59" s="1116"/>
      <c r="PM59" s="1116"/>
      <c r="PN59" s="1116"/>
      <c r="PO59" s="1116"/>
      <c r="PP59" s="1116"/>
      <c r="PQ59" s="1116"/>
      <c r="PR59" s="1116"/>
      <c r="PS59" s="1116"/>
      <c r="PT59" s="1116"/>
      <c r="PU59" s="1116"/>
      <c r="PV59" s="1116"/>
      <c r="PW59" s="1116"/>
      <c r="PX59" s="1116"/>
      <c r="PY59" s="1116"/>
      <c r="PZ59" s="1116"/>
      <c r="QA59" s="1116"/>
      <c r="QB59" s="1116"/>
      <c r="QC59" s="1116"/>
      <c r="QD59" s="1116"/>
      <c r="QE59" s="1116"/>
      <c r="QF59" s="1116"/>
      <c r="QG59" s="1116"/>
      <c r="QH59" s="1116"/>
      <c r="QI59" s="1116"/>
      <c r="QJ59" s="1116"/>
      <c r="QK59" s="1116"/>
      <c r="QL59" s="1116"/>
      <c r="QM59" s="1116"/>
      <c r="QN59" s="1116"/>
      <c r="QO59" s="1116"/>
      <c r="QP59" s="1116"/>
      <c r="QQ59" s="1116"/>
      <c r="QR59" s="1116"/>
      <c r="QS59" s="1116"/>
      <c r="QT59" s="1116"/>
      <c r="QU59" s="1116"/>
      <c r="QV59" s="1116"/>
      <c r="QW59" s="1116"/>
      <c r="QX59" s="1116"/>
      <c r="QY59" s="1116"/>
      <c r="QZ59" s="1116"/>
      <c r="RA59" s="1116"/>
      <c r="RB59" s="1116"/>
      <c r="RC59" s="1116"/>
      <c r="RD59" s="1116"/>
      <c r="RE59" s="1116"/>
      <c r="RF59" s="1116"/>
      <c r="RG59" s="1116"/>
      <c r="RH59" s="1116"/>
      <c r="RI59" s="1116"/>
      <c r="RJ59" s="1116"/>
      <c r="RK59" s="1116"/>
      <c r="RL59" s="1116"/>
      <c r="RM59" s="1116"/>
      <c r="RN59" s="1116"/>
      <c r="RO59" s="1116"/>
      <c r="RP59" s="1116"/>
      <c r="RQ59" s="1116"/>
      <c r="RR59" s="1116"/>
      <c r="RS59" s="1116"/>
      <c r="RT59" s="1116"/>
      <c r="RU59" s="1116"/>
      <c r="RV59" s="1116"/>
      <c r="RW59" s="1116"/>
      <c r="RX59" s="1116"/>
      <c r="RY59" s="1116"/>
      <c r="RZ59" s="1116"/>
      <c r="SA59" s="1116"/>
      <c r="SB59" s="1116"/>
      <c r="SC59" s="1116"/>
      <c r="SD59" s="1116"/>
      <c r="SE59" s="1116"/>
      <c r="SF59" s="1116"/>
      <c r="SG59" s="1116"/>
      <c r="SH59" s="1116"/>
      <c r="SI59" s="1116"/>
      <c r="SJ59" s="1116"/>
      <c r="SK59" s="1116"/>
      <c r="SL59" s="1116"/>
      <c r="SM59" s="1116"/>
      <c r="SN59" s="1116"/>
      <c r="SO59" s="1116"/>
      <c r="SP59" s="1116"/>
      <c r="SQ59" s="1116"/>
      <c r="SR59" s="1116"/>
      <c r="SS59" s="1116"/>
      <c r="ST59" s="1116"/>
      <c r="SU59" s="1116"/>
      <c r="SV59" s="1116"/>
      <c r="SW59" s="1116"/>
      <c r="SX59" s="1116"/>
      <c r="SY59" s="1116"/>
      <c r="SZ59" s="1116"/>
      <c r="TA59" s="1116"/>
      <c r="TB59" s="1116"/>
      <c r="TC59" s="1116"/>
      <c r="TD59" s="1116"/>
      <c r="TE59" s="1116"/>
      <c r="TF59" s="1116"/>
      <c r="TG59" s="1116"/>
      <c r="TH59" s="1116"/>
      <c r="TI59" s="1116"/>
      <c r="TJ59" s="1116"/>
      <c r="TK59" s="1116"/>
      <c r="TL59" s="1116"/>
      <c r="TM59" s="1116"/>
      <c r="TN59" s="1116"/>
      <c r="TO59" s="1116"/>
      <c r="TP59" s="1116"/>
      <c r="TQ59" s="1116"/>
      <c r="TR59" s="1116"/>
      <c r="TS59" s="1116"/>
      <c r="TT59" s="1116"/>
      <c r="TU59" s="1116"/>
      <c r="TV59" s="1116"/>
      <c r="TW59" s="1116"/>
      <c r="TX59" s="1116"/>
      <c r="TY59" s="1116"/>
      <c r="TZ59" s="1116"/>
      <c r="UA59" s="1116"/>
      <c r="UB59" s="1116"/>
      <c r="UC59" s="1116"/>
      <c r="UD59" s="1116"/>
      <c r="UE59" s="1116"/>
      <c r="UF59" s="1116"/>
      <c r="UG59" s="1116"/>
      <c r="UH59" s="1116"/>
      <c r="UI59" s="1116"/>
      <c r="UJ59" s="1116"/>
      <c r="UK59" s="1116"/>
      <c r="UL59" s="1116"/>
      <c r="UM59" s="1116"/>
      <c r="UN59" s="1116"/>
      <c r="UO59" s="1116"/>
      <c r="UP59" s="1116"/>
      <c r="UQ59" s="1116"/>
      <c r="UR59" s="1116"/>
      <c r="US59" s="1116"/>
      <c r="UT59" s="1116"/>
      <c r="UU59" s="1116"/>
      <c r="UV59" s="1116"/>
      <c r="UW59" s="1116"/>
      <c r="UX59" s="1116"/>
      <c r="UY59" s="1116"/>
      <c r="UZ59" s="1116"/>
      <c r="VA59" s="1116"/>
      <c r="VB59" s="1116"/>
      <c r="VC59" s="1116"/>
      <c r="VD59" s="1116"/>
      <c r="VE59" s="1116"/>
      <c r="VF59" s="1116"/>
      <c r="VG59" s="1116"/>
      <c r="VH59" s="1116"/>
      <c r="VI59" s="1116"/>
      <c r="VJ59" s="1116"/>
      <c r="VK59" s="1116"/>
      <c r="VL59" s="1116"/>
      <c r="VM59" s="1116"/>
      <c r="VN59" s="1116"/>
      <c r="VO59" s="1116"/>
      <c r="VP59" s="1116"/>
      <c r="VQ59" s="1116"/>
      <c r="VR59" s="1116"/>
      <c r="VS59" s="1116"/>
      <c r="VT59" s="1116"/>
      <c r="VU59" s="1116"/>
      <c r="VV59" s="1116"/>
      <c r="VW59" s="1116"/>
      <c r="VX59" s="1116"/>
      <c r="VY59" s="1116"/>
      <c r="VZ59" s="1116"/>
      <c r="WA59" s="1116"/>
      <c r="WB59" s="1116"/>
      <c r="WC59" s="1116"/>
      <c r="WD59" s="1116"/>
      <c r="WE59" s="1116"/>
      <c r="WF59" s="1116"/>
      <c r="WG59" s="1116"/>
      <c r="WH59" s="1116"/>
      <c r="WI59" s="1116"/>
      <c r="WJ59" s="1116"/>
      <c r="WK59" s="1116"/>
      <c r="WL59" s="1116"/>
      <c r="WM59" s="1116"/>
      <c r="WN59" s="1116"/>
      <c r="WO59" s="1116"/>
      <c r="WP59" s="1116"/>
      <c r="WQ59" s="1116"/>
      <c r="WR59" s="1116"/>
      <c r="WS59" s="1116"/>
      <c r="WT59" s="1116"/>
      <c r="WU59" s="1116"/>
      <c r="WV59" s="1116"/>
      <c r="WW59" s="1116"/>
      <c r="WX59" s="1116"/>
      <c r="WY59" s="1116"/>
      <c r="WZ59" s="1116"/>
      <c r="XA59" s="1116"/>
      <c r="XB59" s="1116"/>
      <c r="XC59" s="1116"/>
      <c r="XD59" s="1116"/>
      <c r="XE59" s="1116"/>
      <c r="XF59" s="1116"/>
      <c r="XG59" s="1116"/>
      <c r="XH59" s="1116"/>
      <c r="XI59" s="1116"/>
      <c r="XJ59" s="1116"/>
      <c r="XK59" s="1116"/>
      <c r="XL59" s="1116"/>
      <c r="XM59" s="1116"/>
      <c r="XN59" s="1116"/>
      <c r="XO59" s="1116"/>
      <c r="XP59" s="1116"/>
      <c r="XQ59" s="1116"/>
      <c r="XR59" s="1116"/>
      <c r="XS59" s="1116"/>
      <c r="XT59" s="1116"/>
      <c r="XU59" s="1116"/>
      <c r="XV59" s="1116"/>
      <c r="XW59" s="1116"/>
      <c r="XX59" s="1116"/>
      <c r="XY59" s="1116"/>
      <c r="XZ59" s="1116"/>
      <c r="YA59" s="1116"/>
      <c r="YB59" s="1116"/>
      <c r="YC59" s="1116"/>
      <c r="YD59" s="1116"/>
      <c r="YE59" s="1116"/>
      <c r="YF59" s="1116"/>
      <c r="YG59" s="1116"/>
      <c r="YH59" s="1116"/>
      <c r="YI59" s="1116"/>
      <c r="YJ59" s="1116"/>
      <c r="YK59" s="1116"/>
      <c r="YL59" s="1116"/>
      <c r="YM59" s="1116"/>
      <c r="YN59" s="1116"/>
      <c r="YO59" s="1116"/>
      <c r="YP59" s="1116"/>
      <c r="YQ59" s="1116"/>
      <c r="YR59" s="1116"/>
      <c r="YS59" s="1116"/>
      <c r="YT59" s="1116"/>
      <c r="YU59" s="1116"/>
      <c r="YV59" s="1116"/>
      <c r="YW59" s="1116"/>
      <c r="YX59" s="1116"/>
      <c r="YY59" s="1116"/>
      <c r="YZ59" s="1116"/>
      <c r="ZA59" s="1116"/>
      <c r="ZB59" s="1116"/>
      <c r="ZC59" s="1116"/>
      <c r="ZD59" s="1116"/>
      <c r="ZE59" s="1116"/>
      <c r="ZF59" s="1116"/>
      <c r="ZG59" s="1116"/>
      <c r="ZH59" s="1116"/>
      <c r="ZI59" s="1116"/>
      <c r="ZJ59" s="1116"/>
      <c r="ZK59" s="1116"/>
      <c r="ZL59" s="1116"/>
      <c r="ZM59" s="1116"/>
      <c r="ZN59" s="1116"/>
      <c r="ZO59" s="1116"/>
      <c r="ZP59" s="1116"/>
      <c r="ZQ59" s="1116"/>
      <c r="ZR59" s="1116"/>
      <c r="ZS59" s="1116"/>
      <c r="ZT59" s="1116"/>
      <c r="ZU59" s="1116"/>
      <c r="ZV59" s="1116"/>
      <c r="ZW59" s="1116"/>
      <c r="ZX59" s="1116"/>
      <c r="ZY59" s="1116"/>
      <c r="ZZ59" s="1116"/>
      <c r="AAA59" s="1116"/>
      <c r="AAB59" s="1116"/>
      <c r="AAC59" s="1116"/>
      <c r="AAD59" s="1116"/>
      <c r="AAE59" s="1116"/>
      <c r="AAF59" s="1116"/>
      <c r="AAG59" s="1116"/>
      <c r="AAH59" s="1116"/>
      <c r="AAI59" s="1116"/>
      <c r="AAJ59" s="1116"/>
      <c r="AAK59" s="1116"/>
      <c r="AAL59" s="1116"/>
      <c r="AAM59" s="1116"/>
      <c r="AAN59" s="1116"/>
      <c r="AAO59" s="1116"/>
      <c r="AAP59" s="1116"/>
      <c r="AAQ59" s="1116"/>
      <c r="AAR59" s="1116"/>
      <c r="AAS59" s="1116"/>
      <c r="AAT59" s="1116"/>
      <c r="AAU59" s="1116"/>
      <c r="AAV59" s="1116"/>
      <c r="AAW59" s="1116"/>
      <c r="AAX59" s="1116"/>
      <c r="AAY59" s="1116"/>
      <c r="AAZ59" s="1116"/>
      <c r="ABA59" s="1116"/>
      <c r="ABB59" s="1116"/>
      <c r="ABC59" s="1116"/>
      <c r="ABD59" s="1116"/>
      <c r="ABE59" s="1116"/>
      <c r="ABF59" s="1116"/>
      <c r="ABG59" s="1116"/>
      <c r="ABH59" s="1116"/>
      <c r="ABI59" s="1116"/>
      <c r="ABJ59" s="1116"/>
      <c r="ABK59" s="1116"/>
      <c r="ABL59" s="1116"/>
      <c r="ABM59" s="1116"/>
      <c r="ABN59" s="1116"/>
      <c r="ABO59" s="1116"/>
      <c r="ABP59" s="1116"/>
      <c r="ABQ59" s="1116"/>
      <c r="ABR59" s="1116"/>
      <c r="ABS59" s="1116"/>
      <c r="ABT59" s="1116"/>
      <c r="ABU59" s="1116"/>
      <c r="ABV59" s="1116"/>
      <c r="ABW59" s="1116"/>
      <c r="ABX59" s="1116"/>
      <c r="ABY59" s="1116"/>
      <c r="ABZ59" s="1116"/>
      <c r="ACA59" s="1116"/>
      <c r="ACB59" s="1116"/>
      <c r="ACC59" s="1116"/>
      <c r="ACD59" s="1116"/>
      <c r="ACE59" s="1116"/>
      <c r="ACF59" s="1116"/>
      <c r="ACG59" s="1116"/>
      <c r="ACH59" s="1116"/>
      <c r="ACI59" s="1116"/>
      <c r="ACJ59" s="1116"/>
      <c r="ACK59" s="1116"/>
      <c r="ACL59" s="1116"/>
      <c r="ACM59" s="1116"/>
      <c r="ACN59" s="1116"/>
      <c r="ACO59" s="1116"/>
      <c r="ACP59" s="1116"/>
      <c r="ACQ59" s="1116"/>
      <c r="ACR59" s="1116"/>
      <c r="ACS59" s="1116"/>
      <c r="ACT59" s="1116"/>
      <c r="ACU59" s="1116"/>
      <c r="ACV59" s="1116"/>
      <c r="ACW59" s="1116"/>
      <c r="ACX59" s="1116"/>
      <c r="ACY59" s="1116"/>
      <c r="ACZ59" s="1116"/>
      <c r="ADA59" s="1116"/>
      <c r="ADB59" s="1116"/>
      <c r="ADC59" s="1116"/>
      <c r="ADD59" s="1116"/>
      <c r="ADE59" s="1116"/>
      <c r="ADF59" s="1116"/>
      <c r="ADG59" s="1116"/>
      <c r="ADH59" s="1116"/>
      <c r="ADI59" s="1116"/>
      <c r="ADJ59" s="1116"/>
      <c r="ADK59" s="1116"/>
      <c r="ADL59" s="1116"/>
      <c r="ADM59" s="1116"/>
      <c r="ADN59" s="1116"/>
      <c r="ADO59" s="1116"/>
      <c r="ADP59" s="1116"/>
      <c r="ADQ59" s="1116"/>
      <c r="ADR59" s="1116"/>
      <c r="ADS59" s="1116"/>
      <c r="ADT59" s="1116"/>
      <c r="ADU59" s="1116"/>
      <c r="ADV59" s="1116"/>
      <c r="ADW59" s="1116"/>
      <c r="ADX59" s="1116"/>
      <c r="ADY59" s="1116"/>
      <c r="ADZ59" s="1116"/>
      <c r="AEA59" s="1116"/>
      <c r="AEB59" s="1116"/>
      <c r="AEC59" s="1116"/>
      <c r="AED59" s="1116"/>
      <c r="AEE59" s="1116"/>
      <c r="AEF59" s="1116"/>
      <c r="AEG59" s="1116"/>
      <c r="AEH59" s="1116"/>
      <c r="AEI59" s="1116"/>
      <c r="AEJ59" s="1116"/>
      <c r="AEK59" s="1116"/>
      <c r="AEL59" s="1116"/>
      <c r="AEM59" s="1116"/>
      <c r="AEN59" s="1116"/>
      <c r="AEO59" s="1116"/>
      <c r="AEP59" s="1116"/>
      <c r="AEQ59" s="1116"/>
      <c r="AER59" s="1116"/>
      <c r="AES59" s="1116"/>
      <c r="AET59" s="1116"/>
      <c r="AEU59" s="1116"/>
      <c r="AEV59" s="1116"/>
      <c r="AEW59" s="1116"/>
      <c r="AEX59" s="1116"/>
      <c r="AEY59" s="1116"/>
      <c r="AEZ59" s="1116"/>
      <c r="AFA59" s="1116"/>
      <c r="AFB59" s="1116"/>
      <c r="AFC59" s="1116"/>
      <c r="AFD59" s="1116"/>
      <c r="AFE59" s="1116"/>
      <c r="AFF59" s="1116"/>
      <c r="AFG59" s="1116"/>
      <c r="AFH59" s="1116"/>
      <c r="AFI59" s="1116"/>
      <c r="AFJ59" s="1116"/>
      <c r="AFK59" s="1116"/>
      <c r="AFL59" s="1116"/>
      <c r="AFM59" s="1116"/>
      <c r="AFN59" s="1116"/>
      <c r="AFO59" s="1116"/>
      <c r="AFP59" s="1116"/>
      <c r="AFQ59" s="1116"/>
      <c r="AFR59" s="1116"/>
      <c r="AFS59" s="1116"/>
      <c r="AFT59" s="1116"/>
      <c r="AFU59" s="1116"/>
      <c r="AFV59" s="1116"/>
      <c r="AFW59" s="1116"/>
      <c r="AFX59" s="1116"/>
      <c r="AFY59" s="1116"/>
      <c r="AFZ59" s="1116"/>
      <c r="AGA59" s="1116"/>
      <c r="AGB59" s="1116"/>
      <c r="AGC59" s="1116"/>
      <c r="AGD59" s="1116"/>
      <c r="AGE59" s="1116"/>
      <c r="AGF59" s="1116"/>
      <c r="AGG59" s="1116"/>
      <c r="AGH59" s="1116"/>
      <c r="AGI59" s="1116"/>
      <c r="AGJ59" s="1116"/>
      <c r="AGK59" s="1116"/>
      <c r="AGL59" s="1116"/>
      <c r="AGM59" s="1116"/>
      <c r="AGN59" s="1116"/>
      <c r="AGO59" s="1116"/>
      <c r="AGP59" s="1116"/>
      <c r="AGQ59" s="1116"/>
      <c r="AGR59" s="1116"/>
      <c r="AGS59" s="1116"/>
      <c r="AGT59" s="1116"/>
      <c r="AGU59" s="1116"/>
      <c r="AGV59" s="1116"/>
      <c r="AGW59" s="1116"/>
      <c r="AGX59" s="1116"/>
      <c r="AGY59" s="1116"/>
      <c r="AGZ59" s="1116"/>
      <c r="AHA59" s="1116"/>
      <c r="AHB59" s="1116"/>
      <c r="AHC59" s="1116"/>
      <c r="AHD59" s="1116"/>
      <c r="AHE59" s="1116"/>
      <c r="AHF59" s="1116"/>
      <c r="AHG59" s="1116"/>
      <c r="AHH59" s="1116"/>
      <c r="AHI59" s="1116"/>
      <c r="AHJ59" s="1116"/>
      <c r="AHK59" s="1116"/>
      <c r="AHL59" s="1116"/>
      <c r="AHM59" s="1116"/>
      <c r="AHN59" s="1116"/>
      <c r="AHO59" s="1116"/>
      <c r="AHP59" s="1116"/>
      <c r="AHQ59" s="1116"/>
      <c r="AHR59" s="1116"/>
      <c r="AHS59" s="1116"/>
      <c r="AHT59" s="1116"/>
      <c r="AHU59" s="1116"/>
      <c r="AHV59" s="1116"/>
      <c r="AHW59" s="1116"/>
      <c r="AHX59" s="1116"/>
      <c r="AHY59" s="1116"/>
      <c r="AHZ59" s="1116"/>
      <c r="AIA59" s="1116"/>
      <c r="AIB59" s="1116"/>
      <c r="AIC59" s="1116"/>
      <c r="AID59" s="1116"/>
      <c r="AIE59" s="1116"/>
      <c r="AIF59" s="1116"/>
      <c r="AIG59" s="1116"/>
      <c r="AIH59" s="1116"/>
      <c r="AII59" s="1116"/>
      <c r="AIJ59" s="1116"/>
      <c r="AIK59" s="1116"/>
      <c r="AIL59" s="1116"/>
      <c r="AIM59" s="1116"/>
      <c r="AIN59" s="1116"/>
      <c r="AIO59" s="1116"/>
      <c r="AIP59" s="1116"/>
      <c r="AIQ59" s="1116"/>
      <c r="AIR59" s="1116"/>
      <c r="AIS59" s="1116"/>
      <c r="AIT59" s="1116"/>
      <c r="AIU59" s="1116"/>
      <c r="AIV59" s="1116"/>
      <c r="AIW59" s="1116"/>
      <c r="AIX59" s="1116"/>
      <c r="AIY59" s="1116"/>
      <c r="AIZ59" s="1116"/>
      <c r="AJA59" s="1116"/>
      <c r="AJB59" s="1116"/>
      <c r="AJC59" s="1116"/>
      <c r="AJD59" s="1116"/>
      <c r="AJE59" s="1116"/>
      <c r="AJF59" s="1116"/>
      <c r="AJG59" s="1116"/>
      <c r="AJH59" s="1116"/>
      <c r="AJI59" s="1116"/>
      <c r="AJJ59" s="1116"/>
      <c r="AJK59" s="1116"/>
      <c r="AJL59" s="1116"/>
      <c r="AJM59" s="1116"/>
      <c r="AJN59" s="1116"/>
      <c r="AJO59" s="1116"/>
      <c r="AJP59" s="1116"/>
      <c r="AJQ59" s="1116"/>
      <c r="AJR59" s="1116"/>
      <c r="AJS59" s="1116"/>
      <c r="AJT59" s="1116"/>
      <c r="AJU59" s="1116"/>
      <c r="AJV59" s="1116"/>
      <c r="AJW59" s="1116"/>
      <c r="AJX59" s="1116"/>
      <c r="AJY59" s="1116"/>
      <c r="AJZ59" s="1116"/>
      <c r="AKA59" s="1116"/>
      <c r="AKB59" s="1116"/>
      <c r="AKC59" s="1116"/>
      <c r="AKD59" s="1116"/>
      <c r="AKE59" s="1116"/>
      <c r="AKF59" s="1116"/>
      <c r="AKG59" s="1116"/>
      <c r="AKH59" s="1116"/>
      <c r="AKI59" s="1116"/>
      <c r="AKJ59" s="1116"/>
      <c r="AKK59" s="1116"/>
      <c r="AKL59" s="1116"/>
      <c r="AKM59" s="1116"/>
      <c r="AKN59" s="1116"/>
      <c r="AKO59" s="1116"/>
      <c r="AKP59" s="1116"/>
      <c r="AKQ59" s="1116"/>
      <c r="AKR59" s="1116"/>
      <c r="AKS59" s="1116"/>
      <c r="AKT59" s="1116"/>
      <c r="AKU59" s="1116"/>
      <c r="AKV59" s="1116"/>
      <c r="AKW59" s="1116"/>
      <c r="AKX59" s="1116"/>
      <c r="AKY59" s="1116"/>
      <c r="AKZ59" s="1116"/>
      <c r="ALA59" s="1116"/>
      <c r="ALB59" s="1116"/>
      <c r="ALC59" s="1116"/>
      <c r="ALD59" s="1116"/>
      <c r="ALE59" s="1116"/>
      <c r="ALF59" s="1116"/>
      <c r="ALG59" s="1116"/>
      <c r="ALH59" s="1116"/>
      <c r="ALI59" s="1116"/>
      <c r="ALJ59" s="1116"/>
      <c r="ALK59" s="1116"/>
      <c r="ALL59" s="1116"/>
      <c r="ALM59" s="1116"/>
      <c r="ALN59" s="1116"/>
      <c r="ALO59" s="1116"/>
      <c r="ALP59" s="1116"/>
      <c r="ALQ59" s="1116"/>
      <c r="ALR59" s="1116"/>
      <c r="ALS59" s="1116"/>
      <c r="ALT59" s="1116"/>
      <c r="ALU59" s="1116"/>
      <c r="ALV59" s="1116"/>
      <c r="ALW59" s="1116"/>
      <c r="ALX59" s="1116"/>
      <c r="ALY59" s="1116"/>
      <c r="ALZ59" s="1116"/>
      <c r="AMA59" s="1116"/>
      <c r="AMB59" s="1116"/>
      <c r="AMC59" s="1116"/>
      <c r="AMD59" s="1116"/>
      <c r="AME59" s="1116"/>
      <c r="AMF59" s="1116"/>
      <c r="AMG59" s="1116"/>
      <c r="AMH59" s="1116"/>
      <c r="AMI59" s="1116"/>
      <c r="AMJ59" s="1116"/>
      <c r="AMK59" s="1116"/>
      <c r="AML59" s="1116"/>
      <c r="AMM59" s="1116"/>
      <c r="AMN59" s="1116"/>
      <c r="AMO59" s="1116"/>
      <c r="AMP59" s="1116"/>
      <c r="AMQ59" s="1116"/>
      <c r="AMR59" s="1116"/>
      <c r="AMS59" s="1116"/>
      <c r="AMT59" s="1116"/>
      <c r="AMU59" s="1116"/>
      <c r="AMV59" s="1116"/>
      <c r="AMW59" s="1116"/>
      <c r="AMX59" s="1116"/>
      <c r="AMY59" s="1116"/>
      <c r="AMZ59" s="1116"/>
      <c r="ANA59" s="1116"/>
      <c r="ANB59" s="1116"/>
      <c r="ANC59" s="1116"/>
      <c r="AND59" s="1116"/>
      <c r="ANE59" s="1116"/>
      <c r="ANF59" s="1116"/>
      <c r="ANG59" s="1116"/>
      <c r="ANH59" s="1116"/>
      <c r="ANI59" s="1116"/>
      <c r="ANJ59" s="1116"/>
      <c r="ANK59" s="1116"/>
      <c r="ANL59" s="1116"/>
      <c r="ANM59" s="1116"/>
      <c r="ANN59" s="1116"/>
      <c r="ANO59" s="1116"/>
      <c r="ANP59" s="1116"/>
      <c r="ANQ59" s="1116"/>
      <c r="ANR59" s="1116"/>
      <c r="ANS59" s="1116"/>
      <c r="ANT59" s="1116"/>
      <c r="ANU59" s="1116"/>
      <c r="ANV59" s="1116"/>
      <c r="ANW59" s="1116"/>
      <c r="ANX59" s="1116"/>
      <c r="ANY59" s="1116"/>
      <c r="ANZ59" s="1116"/>
      <c r="AOA59" s="1116"/>
      <c r="AOB59" s="1116"/>
      <c r="AOC59" s="1116"/>
      <c r="AOD59" s="1116"/>
      <c r="AOE59" s="1116"/>
      <c r="AOF59" s="1116"/>
      <c r="AOG59" s="1116"/>
      <c r="AOH59" s="1116"/>
      <c r="AOI59" s="1116"/>
      <c r="AOJ59" s="1116"/>
      <c r="AOK59" s="1116"/>
      <c r="AOL59" s="1116"/>
      <c r="AOM59" s="1116"/>
      <c r="AON59" s="1116"/>
      <c r="AOO59" s="1116"/>
      <c r="AOP59" s="1116"/>
      <c r="AOQ59" s="1116"/>
      <c r="AOR59" s="1116"/>
      <c r="AOS59" s="1116"/>
      <c r="AOT59" s="1116"/>
      <c r="AOU59" s="1116"/>
      <c r="AOV59" s="1116"/>
      <c r="AOW59" s="1116"/>
      <c r="AOX59" s="1116"/>
      <c r="AOY59" s="1116"/>
      <c r="AOZ59" s="1116"/>
      <c r="APA59" s="1116"/>
      <c r="APB59" s="1116"/>
      <c r="APC59" s="1116"/>
      <c r="APD59" s="1116"/>
      <c r="APE59" s="1116"/>
      <c r="APF59" s="1116"/>
      <c r="APG59" s="1116"/>
      <c r="APH59" s="1116"/>
      <c r="API59" s="1116"/>
      <c r="APJ59" s="1116"/>
      <c r="APK59" s="1116"/>
      <c r="APL59" s="1116"/>
      <c r="APM59" s="1116"/>
      <c r="APN59" s="1116"/>
      <c r="APO59" s="1116"/>
      <c r="APP59" s="1116"/>
      <c r="APQ59" s="1116"/>
      <c r="APR59" s="1116"/>
      <c r="APS59" s="1116"/>
      <c r="APT59" s="1116"/>
      <c r="APU59" s="1116"/>
      <c r="APV59" s="1116"/>
      <c r="APW59" s="1116"/>
      <c r="APX59" s="1116"/>
      <c r="APY59" s="1116"/>
      <c r="APZ59" s="1116"/>
      <c r="AQA59" s="1116"/>
      <c r="AQB59" s="1116"/>
      <c r="AQC59" s="1116"/>
      <c r="AQD59" s="1116"/>
      <c r="AQE59" s="1116"/>
      <c r="AQF59" s="1116"/>
      <c r="AQG59" s="1116"/>
      <c r="AQH59" s="1116"/>
      <c r="AQI59" s="1116"/>
      <c r="AQJ59" s="1116"/>
      <c r="AQK59" s="1116"/>
      <c r="AQL59" s="1116"/>
      <c r="AQM59" s="1116"/>
      <c r="AQN59" s="1116"/>
      <c r="AQO59" s="1116"/>
      <c r="AQP59" s="1116"/>
      <c r="AQQ59" s="1116"/>
      <c r="AQR59" s="1116"/>
      <c r="AQS59" s="1116"/>
      <c r="AQT59" s="1116"/>
      <c r="AQU59" s="1116"/>
      <c r="AQV59" s="1116"/>
      <c r="AQW59" s="1116"/>
      <c r="AQX59" s="1116"/>
      <c r="AQY59" s="1116"/>
      <c r="AQZ59" s="1116"/>
      <c r="ARA59" s="1116"/>
      <c r="ARB59" s="1116"/>
      <c r="ARC59" s="1116"/>
      <c r="ARD59" s="1116"/>
      <c r="ARE59" s="1116"/>
      <c r="ARF59" s="1116"/>
      <c r="ARG59" s="1116"/>
      <c r="ARH59" s="1116"/>
      <c r="ARI59" s="1116"/>
      <c r="ARJ59" s="1116"/>
      <c r="ARK59" s="1116"/>
      <c r="ARL59" s="1116"/>
      <c r="ARM59" s="1116"/>
      <c r="ARN59" s="1116"/>
      <c r="ARO59" s="1116"/>
      <c r="ARP59" s="1116"/>
      <c r="ARQ59" s="1116"/>
      <c r="ARR59" s="1116"/>
      <c r="ARS59" s="1116"/>
      <c r="ART59" s="1116"/>
      <c r="ARU59" s="1116"/>
      <c r="ARV59" s="1116"/>
      <c r="ARW59" s="1116"/>
      <c r="ARX59" s="1116"/>
      <c r="ARY59" s="1116"/>
      <c r="ARZ59" s="1116"/>
      <c r="ASA59" s="1116"/>
      <c r="ASB59" s="1116"/>
      <c r="ASC59" s="1116"/>
      <c r="ASD59" s="1116"/>
      <c r="ASE59" s="1116"/>
      <c r="ASF59" s="1116"/>
      <c r="ASG59" s="1116"/>
      <c r="ASH59" s="1116"/>
      <c r="ASI59" s="1116"/>
      <c r="ASJ59" s="1116"/>
      <c r="ASK59" s="1116"/>
      <c r="ASL59" s="1116"/>
      <c r="ASM59" s="1116"/>
      <c r="ASN59" s="1116"/>
      <c r="ASO59" s="1116"/>
      <c r="ASP59" s="1116"/>
      <c r="ASQ59" s="1116"/>
      <c r="ASR59" s="1116"/>
      <c r="ASS59" s="1116"/>
      <c r="AST59" s="1116"/>
      <c r="ASU59" s="1116"/>
      <c r="ASV59" s="1116"/>
      <c r="ASW59" s="1116"/>
      <c r="ASX59" s="1116"/>
      <c r="ASY59" s="1116"/>
      <c r="ASZ59" s="1116"/>
      <c r="ATA59" s="1116"/>
      <c r="ATB59" s="1116"/>
      <c r="ATC59" s="1116"/>
      <c r="ATD59" s="1116"/>
      <c r="ATE59" s="1116"/>
      <c r="ATF59" s="1116"/>
      <c r="ATG59" s="1116"/>
      <c r="ATH59" s="1116"/>
      <c r="ATI59" s="1116"/>
      <c r="ATJ59" s="1116"/>
      <c r="ATK59" s="1116"/>
      <c r="ATL59" s="1116"/>
      <c r="ATM59" s="1116"/>
      <c r="ATN59" s="1116"/>
      <c r="ATO59" s="1116"/>
      <c r="ATP59" s="1116"/>
      <c r="ATQ59" s="1116"/>
      <c r="ATR59" s="1116"/>
      <c r="ATS59" s="1116"/>
      <c r="ATT59" s="1116"/>
      <c r="ATU59" s="1116"/>
      <c r="ATV59" s="1116"/>
      <c r="ATW59" s="1116"/>
      <c r="ATX59" s="1116"/>
      <c r="ATY59" s="1116"/>
      <c r="ATZ59" s="1116"/>
      <c r="AUA59" s="1116"/>
      <c r="AUB59" s="1116"/>
      <c r="AUC59" s="1116"/>
      <c r="AUD59" s="1116"/>
      <c r="AUE59" s="1116"/>
      <c r="AUF59" s="1116"/>
      <c r="AUG59" s="1116"/>
      <c r="AUH59" s="1116"/>
      <c r="AUI59" s="1116"/>
      <c r="AUJ59" s="1116"/>
      <c r="AUK59" s="1116"/>
      <c r="AUL59" s="1116"/>
      <c r="AUM59" s="1116"/>
      <c r="AUN59" s="1116"/>
      <c r="AUO59" s="1116"/>
      <c r="AUP59" s="1116"/>
      <c r="AUQ59" s="1116"/>
      <c r="AUR59" s="1116"/>
      <c r="AUS59" s="1116"/>
      <c r="AUT59" s="1116"/>
      <c r="AUU59" s="1116"/>
      <c r="AUV59" s="1116"/>
      <c r="AUW59" s="1116"/>
      <c r="AUX59" s="1116"/>
      <c r="AUY59" s="1116"/>
      <c r="AUZ59" s="1116"/>
      <c r="AVA59" s="1116"/>
      <c r="AVB59" s="1116"/>
      <c r="AVC59" s="1116"/>
      <c r="AVD59" s="1116"/>
      <c r="AVE59" s="1116"/>
      <c r="AVF59" s="1116"/>
      <c r="AVG59" s="1116"/>
      <c r="AVH59" s="1116"/>
      <c r="AVI59" s="1116"/>
      <c r="AVJ59" s="1116"/>
      <c r="AVK59" s="1116"/>
      <c r="AVL59" s="1116"/>
      <c r="AVM59" s="1116"/>
      <c r="AVN59" s="1116"/>
      <c r="AVO59" s="1116"/>
      <c r="AVP59" s="1116"/>
      <c r="AVQ59" s="1116"/>
      <c r="AVR59" s="1116"/>
      <c r="AVS59" s="1116"/>
      <c r="AVT59" s="1116"/>
      <c r="AVU59" s="1116"/>
      <c r="AVV59" s="1116"/>
      <c r="AVW59" s="1116"/>
      <c r="AVX59" s="1116"/>
      <c r="AVY59" s="1116"/>
      <c r="AVZ59" s="1116"/>
      <c r="AWA59" s="1116"/>
      <c r="AWB59" s="1116"/>
      <c r="AWC59" s="1116"/>
      <c r="AWD59" s="1116"/>
      <c r="AWE59" s="1116"/>
      <c r="AWF59" s="1116"/>
      <c r="AWG59" s="1116"/>
      <c r="AWH59" s="1116"/>
      <c r="AWI59" s="1116"/>
      <c r="AWJ59" s="1116"/>
      <c r="AWK59" s="1116"/>
      <c r="AWL59" s="1116"/>
      <c r="AWM59" s="1116"/>
      <c r="AWN59" s="1116"/>
      <c r="AWO59" s="1116"/>
      <c r="AWP59" s="1116"/>
      <c r="AWQ59" s="1116"/>
      <c r="AWR59" s="1116"/>
      <c r="AWS59" s="1116"/>
      <c r="AWT59" s="1116"/>
      <c r="AWU59" s="1116"/>
      <c r="AWV59" s="1116"/>
      <c r="AWW59" s="1116"/>
      <c r="AWX59" s="1116"/>
      <c r="AWY59" s="1116"/>
      <c r="AWZ59" s="1116"/>
      <c r="AXA59" s="1116"/>
      <c r="AXB59" s="1116"/>
      <c r="AXC59" s="1116"/>
      <c r="AXD59" s="1116"/>
      <c r="AXE59" s="1116"/>
      <c r="AXF59" s="1116"/>
      <c r="AXG59" s="1116"/>
      <c r="AXH59" s="1116"/>
      <c r="AXI59" s="1116"/>
      <c r="AXJ59" s="1116"/>
      <c r="AXK59" s="1116"/>
      <c r="AXL59" s="1116"/>
      <c r="AXM59" s="1116"/>
      <c r="AXN59" s="1116"/>
      <c r="AXO59" s="1116"/>
      <c r="AXP59" s="1116"/>
      <c r="AXQ59" s="1116"/>
      <c r="AXR59" s="1116"/>
      <c r="AXS59" s="1116"/>
      <c r="AXT59" s="1116"/>
      <c r="AXU59" s="1116"/>
      <c r="AXV59" s="1116"/>
      <c r="AXW59" s="1116"/>
      <c r="AXX59" s="1116"/>
      <c r="AXY59" s="1116"/>
      <c r="AXZ59" s="1116"/>
      <c r="AYA59" s="1116"/>
      <c r="AYB59" s="1116"/>
      <c r="AYC59" s="1116"/>
      <c r="AYD59" s="1116"/>
      <c r="AYE59" s="1116"/>
      <c r="AYF59" s="1116"/>
      <c r="AYG59" s="1116"/>
      <c r="AYH59" s="1116"/>
      <c r="AYI59" s="1116"/>
      <c r="AYJ59" s="1116"/>
      <c r="AYK59" s="1116"/>
      <c r="AYL59" s="1116"/>
      <c r="AYM59" s="1116"/>
      <c r="AYN59" s="1116"/>
      <c r="AYO59" s="1116"/>
      <c r="AYP59" s="1116"/>
      <c r="AYQ59" s="1116"/>
      <c r="AYR59" s="1116"/>
      <c r="AYS59" s="1116"/>
      <c r="AYT59" s="1116"/>
      <c r="AYU59" s="1116"/>
      <c r="AYV59" s="1116"/>
      <c r="AYW59" s="1116"/>
      <c r="AYX59" s="1116"/>
      <c r="AYY59" s="1116"/>
      <c r="AYZ59" s="1116"/>
      <c r="AZA59" s="1116"/>
      <c r="AZB59" s="1116"/>
      <c r="AZC59" s="1116"/>
      <c r="AZD59" s="1116"/>
      <c r="AZE59" s="1116"/>
      <c r="AZF59" s="1116"/>
      <c r="AZG59" s="1116"/>
      <c r="AZH59" s="1116"/>
      <c r="AZI59" s="1116"/>
      <c r="AZJ59" s="1116"/>
      <c r="AZK59" s="1116"/>
      <c r="AZL59" s="1116"/>
      <c r="AZM59" s="1116"/>
      <c r="AZN59" s="1116"/>
      <c r="AZO59" s="1116"/>
      <c r="AZP59" s="1116"/>
      <c r="AZQ59" s="1116"/>
      <c r="AZR59" s="1116"/>
      <c r="AZS59" s="1116"/>
      <c r="AZT59" s="1116"/>
      <c r="AZU59" s="1116"/>
      <c r="AZV59" s="1116"/>
      <c r="AZW59" s="1116"/>
      <c r="AZX59" s="1116"/>
      <c r="AZY59" s="1116"/>
      <c r="AZZ59" s="1116"/>
      <c r="BAA59" s="1116"/>
      <c r="BAB59" s="1116"/>
      <c r="BAC59" s="1116"/>
      <c r="BAD59" s="1116"/>
      <c r="BAE59" s="1116"/>
      <c r="BAF59" s="1116"/>
      <c r="BAG59" s="1116"/>
      <c r="BAH59" s="1116"/>
      <c r="BAI59" s="1116"/>
      <c r="BAJ59" s="1116"/>
      <c r="BAK59" s="1116"/>
      <c r="BAL59" s="1116"/>
      <c r="BAM59" s="1116"/>
      <c r="BAN59" s="1116"/>
      <c r="BAO59" s="1116"/>
      <c r="BAP59" s="1116"/>
      <c r="BAQ59" s="1116"/>
      <c r="BAR59" s="1116"/>
      <c r="BAS59" s="1116"/>
      <c r="BAT59" s="1116"/>
      <c r="BAU59" s="1116"/>
      <c r="BAV59" s="1116"/>
      <c r="BAW59" s="1116"/>
      <c r="BAX59" s="1116"/>
      <c r="BAY59" s="1116"/>
      <c r="BAZ59" s="1116"/>
      <c r="BBA59" s="1116"/>
      <c r="BBB59" s="1116"/>
      <c r="BBC59" s="1116"/>
      <c r="BBD59" s="1116"/>
      <c r="BBE59" s="1116"/>
      <c r="BBF59" s="1116"/>
      <c r="BBG59" s="1116"/>
      <c r="BBH59" s="1116"/>
      <c r="BBI59" s="1116"/>
      <c r="BBJ59" s="1116"/>
      <c r="BBK59" s="1116"/>
      <c r="BBL59" s="1116"/>
      <c r="BBM59" s="1116"/>
      <c r="BBN59" s="1116"/>
      <c r="BBO59" s="1116"/>
      <c r="BBP59" s="1116"/>
      <c r="BBQ59" s="1116"/>
      <c r="BBR59" s="1116"/>
      <c r="BBS59" s="1116"/>
      <c r="BBT59" s="1116"/>
      <c r="BBU59" s="1116"/>
      <c r="BBV59" s="1116"/>
      <c r="BBW59" s="1116"/>
      <c r="BBX59" s="1116"/>
      <c r="BBY59" s="1116"/>
      <c r="BBZ59" s="1116"/>
      <c r="BCA59" s="1116"/>
      <c r="BCB59" s="1116"/>
      <c r="BCC59" s="1116"/>
      <c r="BCD59" s="1116"/>
      <c r="BCE59" s="1116"/>
      <c r="BCF59" s="1116"/>
      <c r="BCG59" s="1116"/>
      <c r="BCH59" s="1116"/>
      <c r="BCI59" s="1116"/>
      <c r="BCJ59" s="1116"/>
      <c r="BCK59" s="1116"/>
      <c r="BCL59" s="1116"/>
      <c r="BCM59" s="1116"/>
      <c r="BCN59" s="1116"/>
      <c r="BCO59" s="1116"/>
      <c r="BCP59" s="1116"/>
      <c r="BCQ59" s="1116"/>
      <c r="BCR59" s="1116"/>
      <c r="BCS59" s="1116"/>
      <c r="BCT59" s="1116"/>
      <c r="BCU59" s="1116"/>
      <c r="BCV59" s="1116"/>
      <c r="BCW59" s="1116"/>
      <c r="BCX59" s="1116"/>
      <c r="BCY59" s="1116"/>
      <c r="BCZ59" s="1116"/>
      <c r="BDA59" s="1116"/>
      <c r="BDB59" s="1116"/>
      <c r="BDC59" s="1116"/>
      <c r="BDD59" s="1116"/>
      <c r="BDE59" s="1116"/>
      <c r="BDF59" s="1116"/>
      <c r="BDG59" s="1116"/>
      <c r="BDH59" s="1116"/>
      <c r="BDI59" s="1116"/>
      <c r="BDJ59" s="1116"/>
      <c r="BDK59" s="1116"/>
      <c r="BDL59" s="1116"/>
      <c r="BDM59" s="1116"/>
      <c r="BDN59" s="1116"/>
      <c r="BDO59" s="1116"/>
      <c r="BDP59" s="1116"/>
      <c r="BDQ59" s="1116"/>
      <c r="BDR59" s="1116"/>
      <c r="BDS59" s="1116"/>
      <c r="BDT59" s="1116"/>
      <c r="BDU59" s="1116"/>
      <c r="BDV59" s="1116"/>
      <c r="BDW59" s="1116"/>
      <c r="BDX59" s="1116"/>
      <c r="BDY59" s="1116"/>
      <c r="BDZ59" s="1116"/>
      <c r="BEA59" s="1116"/>
      <c r="BEB59" s="1116"/>
      <c r="BEC59" s="1116"/>
      <c r="BED59" s="1116"/>
      <c r="BEE59" s="1116"/>
      <c r="BEF59" s="1116"/>
      <c r="BEG59" s="1116"/>
      <c r="BEH59" s="1116"/>
      <c r="BEI59" s="1116"/>
      <c r="BEJ59" s="1116"/>
      <c r="BEK59" s="1116"/>
      <c r="BEL59" s="1116"/>
      <c r="BEM59" s="1116"/>
      <c r="BEN59" s="1116"/>
      <c r="BEO59" s="1116"/>
      <c r="BEP59" s="1116"/>
      <c r="BEQ59" s="1116"/>
      <c r="BER59" s="1116"/>
      <c r="BES59" s="1116"/>
      <c r="BET59" s="1116"/>
      <c r="BEU59" s="1116"/>
      <c r="BEV59" s="1116"/>
      <c r="BEW59" s="1116"/>
      <c r="BEX59" s="1116"/>
      <c r="BEY59" s="1116"/>
      <c r="BEZ59" s="1116"/>
      <c r="BFA59" s="1116"/>
      <c r="BFB59" s="1116"/>
      <c r="BFC59" s="1116"/>
      <c r="BFD59" s="1116"/>
      <c r="BFE59" s="1116"/>
      <c r="BFF59" s="1116"/>
      <c r="BFG59" s="1116"/>
      <c r="BFH59" s="1116"/>
      <c r="BFI59" s="1116"/>
      <c r="BFJ59" s="1116"/>
      <c r="BFK59" s="1116"/>
      <c r="BFL59" s="1116"/>
      <c r="BFM59" s="1116"/>
      <c r="BFN59" s="1116"/>
      <c r="BFO59" s="1116"/>
      <c r="BFP59" s="1116"/>
      <c r="BFQ59" s="1116"/>
      <c r="BFR59" s="1116"/>
      <c r="BFS59" s="1116"/>
      <c r="BFT59" s="1116"/>
      <c r="BFU59" s="1116"/>
      <c r="BFV59" s="1116"/>
      <c r="BFW59" s="1116"/>
      <c r="BFX59" s="1116"/>
      <c r="BFY59" s="1116"/>
      <c r="BFZ59" s="1116"/>
      <c r="BGA59" s="1116"/>
      <c r="BGB59" s="1116"/>
      <c r="BGC59" s="1116"/>
      <c r="BGD59" s="1116"/>
      <c r="BGE59" s="1116"/>
      <c r="BGF59" s="1116"/>
      <c r="BGG59" s="1116"/>
      <c r="BGH59" s="1116"/>
      <c r="BGI59" s="1116"/>
      <c r="BGJ59" s="1116"/>
      <c r="BGK59" s="1116"/>
      <c r="BGL59" s="1116"/>
      <c r="BGM59" s="1116"/>
      <c r="BGN59" s="1116"/>
      <c r="BGO59" s="1116"/>
      <c r="BGP59" s="1116"/>
      <c r="BGQ59" s="1116"/>
      <c r="BGR59" s="1116"/>
      <c r="BGS59" s="1116"/>
      <c r="BGT59" s="1116"/>
      <c r="BGU59" s="1116"/>
      <c r="BGV59" s="1116"/>
      <c r="BGW59" s="1116"/>
      <c r="BGX59" s="1116"/>
      <c r="BGY59" s="1116"/>
      <c r="BGZ59" s="1116"/>
      <c r="BHA59" s="1116"/>
      <c r="BHB59" s="1116"/>
      <c r="BHC59" s="1116"/>
      <c r="BHD59" s="1116"/>
      <c r="BHE59" s="1116"/>
      <c r="BHF59" s="1116"/>
      <c r="BHG59" s="1116"/>
      <c r="BHH59" s="1116"/>
      <c r="BHI59" s="1116"/>
      <c r="BHJ59" s="1116"/>
      <c r="BHK59" s="1116"/>
      <c r="BHL59" s="1116"/>
      <c r="BHM59" s="1116"/>
      <c r="BHN59" s="1116"/>
      <c r="BHO59" s="1116"/>
      <c r="BHP59" s="1116"/>
      <c r="BHQ59" s="1116"/>
      <c r="BHR59" s="1116"/>
      <c r="BHS59" s="1116"/>
      <c r="BHT59" s="1116"/>
      <c r="BHU59" s="1116"/>
      <c r="BHV59" s="1116"/>
      <c r="BHW59" s="1116"/>
      <c r="BHX59" s="1116"/>
      <c r="BHY59" s="1116"/>
      <c r="BHZ59" s="1116"/>
      <c r="BIA59" s="1116"/>
      <c r="BIB59" s="1116"/>
      <c r="BIC59" s="1116"/>
      <c r="BID59" s="1116"/>
      <c r="BIE59" s="1116"/>
      <c r="BIF59" s="1116"/>
      <c r="BIG59" s="1116"/>
      <c r="BIH59" s="1116"/>
      <c r="BII59" s="1116"/>
      <c r="BIJ59" s="1116"/>
      <c r="BIK59" s="1116"/>
      <c r="BIL59" s="1116"/>
      <c r="BIM59" s="1116"/>
      <c r="BIN59" s="1116"/>
      <c r="BIO59" s="1116"/>
      <c r="BIP59" s="1116"/>
      <c r="BIQ59" s="1116"/>
      <c r="BIR59" s="1116"/>
      <c r="BIS59" s="1116"/>
      <c r="BIT59" s="1116"/>
      <c r="BIU59" s="1116"/>
      <c r="BIV59" s="1116"/>
      <c r="BIW59" s="1116"/>
      <c r="BIX59" s="1116"/>
      <c r="BIY59" s="1116"/>
      <c r="BIZ59" s="1116"/>
      <c r="BJA59" s="1116"/>
      <c r="BJB59" s="1116"/>
      <c r="BJC59" s="1116"/>
      <c r="BJD59" s="1116"/>
      <c r="BJE59" s="1116"/>
      <c r="BJF59" s="1116"/>
      <c r="BJG59" s="1116"/>
      <c r="BJH59" s="1116"/>
      <c r="BJI59" s="1116"/>
      <c r="BJJ59" s="1116"/>
      <c r="BJK59" s="1116"/>
      <c r="BJL59" s="1116"/>
      <c r="BJM59" s="1116"/>
      <c r="BJN59" s="1116"/>
      <c r="BJO59" s="1116"/>
      <c r="BJP59" s="1116"/>
      <c r="BJQ59" s="1116"/>
      <c r="BJR59" s="1116"/>
      <c r="BJS59" s="1116"/>
      <c r="BJT59" s="1116"/>
      <c r="BJU59" s="1116"/>
      <c r="BJV59" s="1116"/>
      <c r="BJW59" s="1116"/>
      <c r="BJX59" s="1116"/>
      <c r="BJY59" s="1116"/>
      <c r="BJZ59" s="1116"/>
      <c r="BKA59" s="1116"/>
      <c r="BKB59" s="1116"/>
      <c r="BKC59" s="1116"/>
      <c r="BKD59" s="1116"/>
      <c r="BKE59" s="1116"/>
      <c r="BKF59" s="1116"/>
      <c r="BKG59" s="1116"/>
      <c r="BKH59" s="1116"/>
      <c r="BKI59" s="1116"/>
      <c r="BKJ59" s="1116"/>
      <c r="BKK59" s="1116"/>
      <c r="BKL59" s="1116"/>
      <c r="BKM59" s="1116"/>
      <c r="BKN59" s="1116"/>
      <c r="BKO59" s="1116"/>
      <c r="BKP59" s="1116"/>
      <c r="BKQ59" s="1116"/>
      <c r="BKR59" s="1116"/>
      <c r="BKS59" s="1116"/>
      <c r="BKT59" s="1116"/>
      <c r="BKU59" s="1116"/>
      <c r="BKV59" s="1116"/>
      <c r="BKW59" s="1116"/>
      <c r="BKX59" s="1116"/>
      <c r="BKY59" s="1116"/>
      <c r="BKZ59" s="1116"/>
      <c r="BLA59" s="1116"/>
      <c r="BLB59" s="1116"/>
      <c r="BLC59" s="1116"/>
      <c r="BLD59" s="1116"/>
      <c r="BLE59" s="1116"/>
      <c r="BLF59" s="1116"/>
      <c r="BLG59" s="1116"/>
      <c r="BLH59" s="1116"/>
      <c r="BLI59" s="1116"/>
      <c r="BLJ59" s="1116"/>
      <c r="BLK59" s="1116"/>
      <c r="BLL59" s="1116"/>
      <c r="BLM59" s="1116"/>
      <c r="BLN59" s="1116"/>
      <c r="BLO59" s="1116"/>
      <c r="BLP59" s="1116"/>
      <c r="BLQ59" s="1116"/>
      <c r="BLR59" s="1116"/>
      <c r="BLS59" s="1116"/>
      <c r="BLT59" s="1116"/>
      <c r="BLU59" s="1116"/>
      <c r="BLV59" s="1116"/>
      <c r="BLW59" s="1116"/>
      <c r="BLX59" s="1116"/>
      <c r="BLY59" s="1116"/>
      <c r="BLZ59" s="1116"/>
      <c r="BMA59" s="1116"/>
      <c r="BMB59" s="1116"/>
      <c r="BMC59" s="1116"/>
      <c r="BMD59" s="1116"/>
      <c r="BME59" s="1116"/>
      <c r="BMF59" s="1116"/>
      <c r="BMG59" s="1116"/>
      <c r="BMH59" s="1116"/>
      <c r="BMI59" s="1116"/>
      <c r="BMJ59" s="1116"/>
      <c r="BMK59" s="1116"/>
      <c r="BML59" s="1116"/>
      <c r="BMM59" s="1116"/>
      <c r="BMN59" s="1116"/>
      <c r="BMO59" s="1116"/>
      <c r="BMP59" s="1116"/>
      <c r="BMQ59" s="1116"/>
      <c r="BMR59" s="1116"/>
      <c r="BMS59" s="1116"/>
      <c r="BMT59" s="1116"/>
      <c r="BMU59" s="1116"/>
      <c r="BMV59" s="1116"/>
      <c r="BMW59" s="1116"/>
      <c r="BMX59" s="1116"/>
      <c r="BMY59" s="1116"/>
      <c r="BMZ59" s="1116"/>
      <c r="BNA59" s="1116"/>
      <c r="BNB59" s="1116"/>
      <c r="BNC59" s="1116"/>
      <c r="BND59" s="1116"/>
      <c r="BNE59" s="1116"/>
      <c r="BNF59" s="1116"/>
      <c r="BNG59" s="1116"/>
      <c r="BNH59" s="1116"/>
      <c r="BNI59" s="1116"/>
      <c r="BNJ59" s="1116"/>
      <c r="BNK59" s="1116"/>
      <c r="BNL59" s="1116"/>
      <c r="BNM59" s="1116"/>
      <c r="BNN59" s="1116"/>
      <c r="BNO59" s="1116"/>
      <c r="BNP59" s="1116"/>
      <c r="BNQ59" s="1116"/>
      <c r="BNR59" s="1116"/>
      <c r="BNS59" s="1116"/>
      <c r="BNT59" s="1116"/>
      <c r="BNU59" s="1116"/>
      <c r="BNV59" s="1116"/>
      <c r="BNW59" s="1116"/>
      <c r="BNX59" s="1116"/>
      <c r="BNY59" s="1116"/>
      <c r="BNZ59" s="1116"/>
      <c r="BOA59" s="1116"/>
      <c r="BOB59" s="1116"/>
      <c r="BOC59" s="1116"/>
      <c r="BOD59" s="1116"/>
      <c r="BOE59" s="1116"/>
      <c r="BOF59" s="1116"/>
      <c r="BOG59" s="1116"/>
      <c r="BOH59" s="1116"/>
      <c r="BOI59" s="1116"/>
      <c r="BOJ59" s="1116"/>
      <c r="BOK59" s="1116"/>
      <c r="BOL59" s="1116"/>
      <c r="BOM59" s="1116"/>
      <c r="BON59" s="1116"/>
      <c r="BOO59" s="1116"/>
      <c r="BOP59" s="1116"/>
      <c r="BOQ59" s="1116"/>
      <c r="BOR59" s="1116"/>
      <c r="BOS59" s="1116"/>
      <c r="BOT59" s="1116"/>
      <c r="BOU59" s="1116"/>
      <c r="BOV59" s="1116"/>
      <c r="BOW59" s="1116"/>
      <c r="BOX59" s="1116"/>
      <c r="BOY59" s="1116"/>
      <c r="BOZ59" s="1116"/>
      <c r="BPA59" s="1116"/>
      <c r="BPB59" s="1116"/>
      <c r="BPC59" s="1116"/>
      <c r="BPD59" s="1116"/>
      <c r="BPE59" s="1116"/>
      <c r="BPF59" s="1116"/>
      <c r="BPG59" s="1116"/>
      <c r="BPH59" s="1116"/>
      <c r="BPI59" s="1116"/>
      <c r="BPJ59" s="1116"/>
      <c r="BPK59" s="1116"/>
      <c r="BPL59" s="1116"/>
      <c r="BPM59" s="1116"/>
      <c r="BPN59" s="1116"/>
      <c r="BPO59" s="1116"/>
      <c r="BPP59" s="1116"/>
      <c r="BPQ59" s="1116"/>
      <c r="BPR59" s="1116"/>
      <c r="BPS59" s="1116"/>
      <c r="BPT59" s="1116"/>
      <c r="BPU59" s="1116"/>
      <c r="BPV59" s="1116"/>
      <c r="BPW59" s="1116"/>
      <c r="BPX59" s="1116"/>
      <c r="BPY59" s="1116"/>
      <c r="BPZ59" s="1116"/>
      <c r="BQA59" s="1116"/>
      <c r="BQB59" s="1116"/>
      <c r="BQC59" s="1116"/>
      <c r="BQD59" s="1116"/>
      <c r="BQE59" s="1116"/>
      <c r="BQF59" s="1116"/>
      <c r="BQG59" s="1116"/>
      <c r="BQH59" s="1116"/>
      <c r="BQI59" s="1116"/>
      <c r="BQJ59" s="1116"/>
      <c r="BQK59" s="1116"/>
      <c r="BQL59" s="1116"/>
      <c r="BQM59" s="1116"/>
      <c r="BQN59" s="1116"/>
      <c r="BQO59" s="1116"/>
      <c r="BQP59" s="1116"/>
      <c r="BQQ59" s="1116"/>
      <c r="BQR59" s="1116"/>
      <c r="BQS59" s="1116"/>
      <c r="BQT59" s="1116"/>
      <c r="BQU59" s="1116"/>
      <c r="BQV59" s="1116"/>
      <c r="BQW59" s="1116"/>
      <c r="BQX59" s="1116"/>
      <c r="BQY59" s="1116"/>
      <c r="BQZ59" s="1116"/>
      <c r="BRA59" s="1116"/>
      <c r="BRB59" s="1116"/>
      <c r="BRC59" s="1116"/>
      <c r="BRD59" s="1116"/>
      <c r="BRE59" s="1116"/>
      <c r="BRF59" s="1116"/>
      <c r="BRG59" s="1116"/>
      <c r="BRH59" s="1116"/>
      <c r="BRI59" s="1116"/>
      <c r="BRJ59" s="1116"/>
      <c r="BRK59" s="1116"/>
      <c r="BRL59" s="1116"/>
      <c r="BRM59" s="1116"/>
      <c r="BRN59" s="1116"/>
      <c r="BRO59" s="1116"/>
      <c r="BRP59" s="1116"/>
      <c r="BRQ59" s="1116"/>
      <c r="BRR59" s="1116"/>
      <c r="BRS59" s="1116"/>
      <c r="BRT59" s="1116"/>
      <c r="BRU59" s="1116"/>
      <c r="BRV59" s="1116"/>
      <c r="BRW59" s="1116"/>
      <c r="BRX59" s="1116"/>
      <c r="BRY59" s="1116"/>
      <c r="BRZ59" s="1116"/>
      <c r="BSA59" s="1116"/>
      <c r="BSB59" s="1116"/>
      <c r="BSC59" s="1116"/>
      <c r="BSD59" s="1116"/>
      <c r="BSE59" s="1116"/>
      <c r="BSF59" s="1116"/>
      <c r="BSG59" s="1116"/>
      <c r="BSH59" s="1116"/>
      <c r="BSI59" s="1116"/>
      <c r="BSJ59" s="1116"/>
      <c r="BSK59" s="1116"/>
      <c r="BSL59" s="1116"/>
      <c r="BSM59" s="1116"/>
      <c r="BSN59" s="1116"/>
      <c r="BSO59" s="1116"/>
      <c r="BSP59" s="1116"/>
      <c r="BSQ59" s="1116"/>
      <c r="BSR59" s="1116"/>
      <c r="BSS59" s="1116"/>
      <c r="BST59" s="1116"/>
      <c r="BSU59" s="1116"/>
      <c r="BSV59" s="1116"/>
      <c r="BSW59" s="1116"/>
      <c r="BSX59" s="1116"/>
      <c r="BSY59" s="1116"/>
      <c r="BSZ59" s="1116"/>
      <c r="BTA59" s="1116"/>
      <c r="BTB59" s="1116"/>
      <c r="BTC59" s="1116"/>
      <c r="BTD59" s="1116"/>
      <c r="BTE59" s="1116"/>
      <c r="BTF59" s="1116"/>
      <c r="BTG59" s="1116"/>
      <c r="BTH59" s="1116"/>
      <c r="BTI59" s="1116"/>
      <c r="BTJ59" s="1116"/>
      <c r="BTK59" s="1116"/>
      <c r="BTL59" s="1116"/>
      <c r="BTM59" s="1116"/>
      <c r="BTN59" s="1116"/>
      <c r="BTO59" s="1116"/>
      <c r="BTP59" s="1116"/>
      <c r="BTQ59" s="1116"/>
      <c r="BTR59" s="1116"/>
      <c r="BTS59" s="1116"/>
      <c r="BTT59" s="1116"/>
      <c r="BTU59" s="1116"/>
      <c r="BTV59" s="1116"/>
      <c r="BTW59" s="1116"/>
      <c r="BTX59" s="1116"/>
      <c r="BTY59" s="1116"/>
      <c r="BTZ59" s="1116"/>
      <c r="BUA59" s="1116"/>
      <c r="BUB59" s="1116"/>
      <c r="BUC59" s="1116"/>
      <c r="BUD59" s="1116"/>
      <c r="BUE59" s="1116"/>
      <c r="BUF59" s="1116"/>
      <c r="BUG59" s="1116"/>
      <c r="BUH59" s="1116"/>
      <c r="BUI59" s="1116"/>
      <c r="BUJ59" s="1116"/>
      <c r="BUK59" s="1116"/>
      <c r="BUL59" s="1116"/>
      <c r="BUM59" s="1116"/>
      <c r="BUN59" s="1116"/>
      <c r="BUO59" s="1116"/>
      <c r="BUP59" s="1116"/>
      <c r="BUQ59" s="1116"/>
      <c r="BUR59" s="1116"/>
      <c r="BUS59" s="1116"/>
      <c r="BUT59" s="1116"/>
      <c r="BUU59" s="1116"/>
      <c r="BUV59" s="1116"/>
      <c r="BUW59" s="1116"/>
      <c r="BUX59" s="1116"/>
      <c r="BUY59" s="1116"/>
      <c r="BUZ59" s="1116"/>
      <c r="BVA59" s="1116"/>
      <c r="BVB59" s="1116"/>
      <c r="BVC59" s="1116"/>
      <c r="BVD59" s="1116"/>
      <c r="BVE59" s="1116"/>
      <c r="BVF59" s="1116"/>
      <c r="BVG59" s="1116"/>
      <c r="BVH59" s="1116"/>
      <c r="BVI59" s="1116"/>
      <c r="BVJ59" s="1116"/>
      <c r="BVK59" s="1116"/>
      <c r="BVL59" s="1116"/>
      <c r="BVM59" s="1116"/>
      <c r="BVN59" s="1116"/>
      <c r="BVO59" s="1116"/>
      <c r="BVP59" s="1116"/>
      <c r="BVQ59" s="1116"/>
      <c r="BVR59" s="1116"/>
      <c r="BVS59" s="1116"/>
      <c r="BVT59" s="1116"/>
      <c r="BVU59" s="1116"/>
      <c r="BVV59" s="1116"/>
      <c r="BVW59" s="1116"/>
      <c r="BVX59" s="1116"/>
      <c r="BVY59" s="1116"/>
      <c r="BVZ59" s="1116"/>
      <c r="BWA59" s="1116"/>
      <c r="BWB59" s="1116"/>
      <c r="BWC59" s="1116"/>
      <c r="BWD59" s="1116"/>
      <c r="BWE59" s="1116"/>
      <c r="BWF59" s="1116"/>
      <c r="BWG59" s="1116"/>
      <c r="BWH59" s="1116"/>
      <c r="BWI59" s="1116"/>
      <c r="BWJ59" s="1116"/>
      <c r="BWK59" s="1116"/>
      <c r="BWL59" s="1116"/>
      <c r="BWM59" s="1116"/>
      <c r="BWN59" s="1116"/>
      <c r="BWO59" s="1116"/>
      <c r="BWP59" s="1116"/>
      <c r="BWQ59" s="1116"/>
      <c r="BWR59" s="1116"/>
      <c r="BWS59" s="1116"/>
      <c r="BWT59" s="1116"/>
      <c r="BWU59" s="1116"/>
      <c r="BWV59" s="1116"/>
      <c r="BWW59" s="1116"/>
      <c r="BWX59" s="1116"/>
      <c r="BWY59" s="1116"/>
      <c r="BWZ59" s="1116"/>
      <c r="BXA59" s="1116"/>
      <c r="BXB59" s="1116"/>
      <c r="BXC59" s="1116"/>
      <c r="BXD59" s="1116"/>
      <c r="BXE59" s="1116"/>
      <c r="BXF59" s="1116"/>
      <c r="BXG59" s="1116"/>
      <c r="BXH59" s="1116"/>
      <c r="BXI59" s="1116"/>
      <c r="BXJ59" s="1116"/>
      <c r="BXK59" s="1116"/>
      <c r="BXL59" s="1116"/>
      <c r="BXM59" s="1116"/>
      <c r="BXN59" s="1116"/>
      <c r="BXO59" s="1116"/>
      <c r="BXP59" s="1116"/>
      <c r="BXQ59" s="1116"/>
      <c r="BXR59" s="1116"/>
      <c r="BXS59" s="1116"/>
      <c r="BXT59" s="1116"/>
      <c r="BXU59" s="1116"/>
      <c r="BXV59" s="1116"/>
      <c r="BXW59" s="1116"/>
      <c r="BXX59" s="1116"/>
      <c r="BXY59" s="1116"/>
      <c r="BXZ59" s="1116"/>
      <c r="BYA59" s="1116"/>
      <c r="BYB59" s="1116"/>
      <c r="BYC59" s="1116"/>
      <c r="BYD59" s="1116"/>
      <c r="BYE59" s="1116"/>
      <c r="BYF59" s="1116"/>
      <c r="BYG59" s="1116"/>
      <c r="BYH59" s="1116"/>
      <c r="BYI59" s="1116"/>
      <c r="BYJ59" s="1116"/>
      <c r="BYK59" s="1116"/>
      <c r="BYL59" s="1116"/>
      <c r="BYM59" s="1116"/>
      <c r="BYN59" s="1116"/>
      <c r="BYO59" s="1116"/>
      <c r="BYP59" s="1116"/>
      <c r="BYQ59" s="1116"/>
      <c r="BYR59" s="1116"/>
      <c r="BYS59" s="1116"/>
      <c r="BYT59" s="1116"/>
      <c r="BYU59" s="1116"/>
      <c r="BYV59" s="1116"/>
      <c r="BYW59" s="1116"/>
      <c r="BYX59" s="1116"/>
      <c r="BYY59" s="1116"/>
      <c r="BYZ59" s="1116"/>
      <c r="BZA59" s="1116"/>
      <c r="BZB59" s="1116"/>
      <c r="BZC59" s="1116"/>
      <c r="BZD59" s="1116"/>
      <c r="BZE59" s="1116"/>
      <c r="BZF59" s="1116"/>
      <c r="BZG59" s="1116"/>
      <c r="BZH59" s="1116"/>
      <c r="BZI59" s="1116"/>
      <c r="BZJ59" s="1116"/>
      <c r="BZK59" s="1116"/>
      <c r="BZL59" s="1116"/>
      <c r="BZM59" s="1116"/>
      <c r="BZN59" s="1116"/>
      <c r="BZO59" s="1116"/>
      <c r="BZP59" s="1116"/>
      <c r="BZQ59" s="1116"/>
      <c r="BZR59" s="1116"/>
      <c r="BZS59" s="1116"/>
      <c r="BZT59" s="1116"/>
      <c r="BZU59" s="1116"/>
      <c r="BZV59" s="1116"/>
      <c r="BZW59" s="1116"/>
      <c r="BZX59" s="1116"/>
      <c r="BZY59" s="1116"/>
      <c r="BZZ59" s="1116"/>
      <c r="CAA59" s="1116"/>
      <c r="CAB59" s="1116"/>
      <c r="CAC59" s="1116"/>
      <c r="CAD59" s="1116"/>
      <c r="CAE59" s="1116"/>
      <c r="CAF59" s="1116"/>
      <c r="CAG59" s="1116"/>
      <c r="CAH59" s="1116"/>
      <c r="CAI59" s="1116"/>
      <c r="CAJ59" s="1116"/>
      <c r="CAK59" s="1116"/>
      <c r="CAL59" s="1116"/>
      <c r="CAM59" s="1116"/>
      <c r="CAN59" s="1116"/>
      <c r="CAO59" s="1116"/>
      <c r="CAP59" s="1116"/>
      <c r="CAQ59" s="1116"/>
      <c r="CAR59" s="1116"/>
      <c r="CAS59" s="1116"/>
      <c r="CAT59" s="1116"/>
      <c r="CAU59" s="1116"/>
      <c r="CAV59" s="1116"/>
      <c r="CAW59" s="1116"/>
      <c r="CAX59" s="1116"/>
      <c r="CAY59" s="1116"/>
      <c r="CAZ59" s="1116"/>
      <c r="CBA59" s="1116"/>
      <c r="CBB59" s="1116"/>
      <c r="CBC59" s="1116"/>
      <c r="CBD59" s="1116"/>
      <c r="CBE59" s="1116"/>
      <c r="CBF59" s="1116"/>
      <c r="CBG59" s="1116"/>
      <c r="CBH59" s="1116"/>
      <c r="CBI59" s="1116"/>
      <c r="CBJ59" s="1116"/>
      <c r="CBK59" s="1116"/>
      <c r="CBL59" s="1116"/>
      <c r="CBM59" s="1116"/>
      <c r="CBN59" s="1116"/>
      <c r="CBO59" s="1116"/>
      <c r="CBP59" s="1116"/>
      <c r="CBQ59" s="1116"/>
      <c r="CBR59" s="1116"/>
      <c r="CBS59" s="1116"/>
      <c r="CBT59" s="1116"/>
      <c r="CBU59" s="1116"/>
      <c r="CBV59" s="1116"/>
      <c r="CBW59" s="1116"/>
      <c r="CBX59" s="1116"/>
      <c r="CBY59" s="1116"/>
      <c r="CBZ59" s="1116"/>
      <c r="CCA59" s="1116"/>
      <c r="CCB59" s="1116"/>
      <c r="CCC59" s="1116"/>
      <c r="CCD59" s="1116"/>
      <c r="CCE59" s="1116"/>
      <c r="CCF59" s="1116"/>
      <c r="CCG59" s="1116"/>
      <c r="CCH59" s="1116"/>
      <c r="CCI59" s="1116"/>
      <c r="CCJ59" s="1116"/>
      <c r="CCK59" s="1116"/>
      <c r="CCL59" s="1116"/>
      <c r="CCM59" s="1116"/>
      <c r="CCN59" s="1116"/>
      <c r="CCO59" s="1116"/>
      <c r="CCP59" s="1116"/>
      <c r="CCQ59" s="1116"/>
      <c r="CCR59" s="1116"/>
      <c r="CCS59" s="1116"/>
      <c r="CCT59" s="1116"/>
      <c r="CCU59" s="1116"/>
      <c r="CCV59" s="1116"/>
      <c r="CCW59" s="1116"/>
      <c r="CCX59" s="1116"/>
      <c r="CCY59" s="1116"/>
      <c r="CCZ59" s="1116"/>
      <c r="CDA59" s="1116"/>
      <c r="CDB59" s="1116"/>
      <c r="CDC59" s="1116"/>
      <c r="CDD59" s="1116"/>
      <c r="CDE59" s="1116"/>
      <c r="CDF59" s="1116"/>
      <c r="CDG59" s="1116"/>
      <c r="CDH59" s="1116"/>
      <c r="CDI59" s="1116"/>
      <c r="CDJ59" s="1116"/>
      <c r="CDK59" s="1116"/>
      <c r="CDL59" s="1116"/>
      <c r="CDM59" s="1116"/>
      <c r="CDN59" s="1116"/>
      <c r="CDO59" s="1116"/>
      <c r="CDP59" s="1116"/>
      <c r="CDQ59" s="1116"/>
      <c r="CDR59" s="1116"/>
      <c r="CDS59" s="1116"/>
      <c r="CDT59" s="1116"/>
      <c r="CDU59" s="1116"/>
      <c r="CDV59" s="1116"/>
      <c r="CDW59" s="1116"/>
      <c r="CDX59" s="1116"/>
      <c r="CDY59" s="1116"/>
      <c r="CDZ59" s="1116"/>
      <c r="CEA59" s="1116"/>
      <c r="CEB59" s="1116"/>
      <c r="CEC59" s="1116"/>
      <c r="CED59" s="1116"/>
      <c r="CEE59" s="1116"/>
      <c r="CEF59" s="1116"/>
      <c r="CEG59" s="1116"/>
      <c r="CEH59" s="1116"/>
      <c r="CEI59" s="1116"/>
      <c r="CEJ59" s="1116"/>
      <c r="CEK59" s="1116"/>
      <c r="CEL59" s="1116"/>
      <c r="CEM59" s="1116"/>
      <c r="CEN59" s="1116"/>
      <c r="CEO59" s="1116"/>
      <c r="CEP59" s="1116"/>
      <c r="CEQ59" s="1116"/>
      <c r="CER59" s="1116"/>
      <c r="CES59" s="1116"/>
      <c r="CET59" s="1116"/>
      <c r="CEU59" s="1116"/>
      <c r="CEV59" s="1116"/>
      <c r="CEW59" s="1116"/>
      <c r="CEX59" s="1116"/>
      <c r="CEY59" s="1116"/>
      <c r="CEZ59" s="1116"/>
      <c r="CFA59" s="1116"/>
      <c r="CFB59" s="1116"/>
      <c r="CFC59" s="1116"/>
      <c r="CFD59" s="1116"/>
      <c r="CFE59" s="1116"/>
      <c r="CFF59" s="1116"/>
      <c r="CFG59" s="1116"/>
      <c r="CFH59" s="1116"/>
      <c r="CFI59" s="1116"/>
      <c r="CFJ59" s="1116"/>
      <c r="CFK59" s="1116"/>
      <c r="CFL59" s="1116"/>
      <c r="CFM59" s="1116"/>
      <c r="CFN59" s="1116"/>
      <c r="CFO59" s="1116"/>
      <c r="CFP59" s="1116"/>
      <c r="CFQ59" s="1116"/>
      <c r="CFR59" s="1116"/>
      <c r="CFS59" s="1116"/>
      <c r="CFT59" s="1116"/>
      <c r="CFU59" s="1116"/>
      <c r="CFV59" s="1116"/>
      <c r="CFW59" s="1116"/>
      <c r="CFX59" s="1116"/>
      <c r="CFY59" s="1116"/>
      <c r="CFZ59" s="1116"/>
      <c r="CGA59" s="1116"/>
      <c r="CGB59" s="1116"/>
      <c r="CGC59" s="1116"/>
      <c r="CGD59" s="1116"/>
      <c r="CGE59" s="1116"/>
      <c r="CGF59" s="1116"/>
      <c r="CGG59" s="1116"/>
      <c r="CGH59" s="1116"/>
      <c r="CGI59" s="1116"/>
      <c r="CGJ59" s="1116"/>
      <c r="CGK59" s="1116"/>
      <c r="CGL59" s="1116"/>
      <c r="CGM59" s="1116"/>
      <c r="CGN59" s="1116"/>
      <c r="CGO59" s="1116"/>
      <c r="CGP59" s="1116"/>
      <c r="CGQ59" s="1116"/>
      <c r="CGR59" s="1116"/>
      <c r="CGS59" s="1116"/>
      <c r="CGT59" s="1116"/>
      <c r="CGU59" s="1116"/>
      <c r="CGV59" s="1116"/>
      <c r="CGW59" s="1116"/>
      <c r="CGX59" s="1116"/>
      <c r="CGY59" s="1116"/>
      <c r="CGZ59" s="1116"/>
      <c r="CHA59" s="1116"/>
      <c r="CHB59" s="1116"/>
      <c r="CHC59" s="1116"/>
      <c r="CHD59" s="1116"/>
      <c r="CHE59" s="1116"/>
      <c r="CHF59" s="1116"/>
      <c r="CHG59" s="1116"/>
      <c r="CHH59" s="1116"/>
      <c r="CHI59" s="1116"/>
      <c r="CHJ59" s="1116"/>
      <c r="CHK59" s="1116"/>
      <c r="CHL59" s="1116"/>
      <c r="CHM59" s="1116"/>
      <c r="CHN59" s="1116"/>
      <c r="CHO59" s="1116"/>
      <c r="CHP59" s="1116"/>
      <c r="CHQ59" s="1116"/>
      <c r="CHR59" s="1116"/>
      <c r="CHS59" s="1116"/>
      <c r="CHT59" s="1116"/>
      <c r="CHU59" s="1116"/>
      <c r="CHV59" s="1116"/>
      <c r="CHW59" s="1116"/>
      <c r="CHX59" s="1116"/>
      <c r="CHY59" s="1116"/>
      <c r="CHZ59" s="1116"/>
      <c r="CIA59" s="1116"/>
      <c r="CIB59" s="1116"/>
      <c r="CIC59" s="1116"/>
      <c r="CID59" s="1116"/>
      <c r="CIE59" s="1116"/>
      <c r="CIF59" s="1116"/>
      <c r="CIG59" s="1116"/>
      <c r="CIH59" s="1116"/>
      <c r="CII59" s="1116"/>
      <c r="CIJ59" s="1116"/>
      <c r="CIK59" s="1116"/>
      <c r="CIL59" s="1116"/>
      <c r="CIM59" s="1116"/>
      <c r="CIN59" s="1116"/>
      <c r="CIO59" s="1116"/>
      <c r="CIP59" s="1116"/>
      <c r="CIQ59" s="1116"/>
      <c r="CIR59" s="1116"/>
      <c r="CIS59" s="1116"/>
      <c r="CIT59" s="1116"/>
      <c r="CIU59" s="1116"/>
      <c r="CIV59" s="1116"/>
      <c r="CIW59" s="1116"/>
      <c r="CIX59" s="1116"/>
      <c r="CIY59" s="1116"/>
      <c r="CIZ59" s="1116"/>
      <c r="CJA59" s="1116"/>
      <c r="CJB59" s="1116"/>
      <c r="CJC59" s="1116"/>
      <c r="CJD59" s="1116"/>
      <c r="CJE59" s="1116"/>
      <c r="CJF59" s="1116"/>
      <c r="CJG59" s="1116"/>
      <c r="CJH59" s="1116"/>
      <c r="CJI59" s="1116"/>
      <c r="CJJ59" s="1116"/>
      <c r="CJK59" s="1116"/>
      <c r="CJL59" s="1116"/>
      <c r="CJM59" s="1116"/>
      <c r="CJN59" s="1116"/>
      <c r="CJO59" s="1116"/>
      <c r="CJP59" s="1116"/>
      <c r="CJQ59" s="1116"/>
      <c r="CJR59" s="1116"/>
      <c r="CJS59" s="1116"/>
      <c r="CJT59" s="1116"/>
      <c r="CJU59" s="1116"/>
      <c r="CJV59" s="1116"/>
      <c r="CJW59" s="1116"/>
      <c r="CJX59" s="1116"/>
      <c r="CJY59" s="1116"/>
      <c r="CJZ59" s="1116"/>
      <c r="CKA59" s="1116"/>
      <c r="CKB59" s="1116"/>
      <c r="CKC59" s="1116"/>
      <c r="CKD59" s="1116"/>
      <c r="CKE59" s="1116"/>
      <c r="CKF59" s="1116"/>
      <c r="CKG59" s="1116"/>
      <c r="CKH59" s="1116"/>
      <c r="CKI59" s="1116"/>
      <c r="CKJ59" s="1116"/>
      <c r="CKK59" s="1116"/>
      <c r="CKL59" s="1116"/>
      <c r="CKM59" s="1116"/>
      <c r="CKN59" s="1116"/>
      <c r="CKO59" s="1116"/>
      <c r="CKP59" s="1116"/>
      <c r="CKQ59" s="1116"/>
      <c r="CKR59" s="1116"/>
      <c r="CKS59" s="1116"/>
      <c r="CKT59" s="1116"/>
      <c r="CKU59" s="1116"/>
      <c r="CKV59" s="1116"/>
      <c r="CKW59" s="1116"/>
      <c r="CKX59" s="1116"/>
      <c r="CKY59" s="1116"/>
      <c r="CKZ59" s="1116"/>
      <c r="CLA59" s="1116"/>
      <c r="CLB59" s="1116"/>
      <c r="CLC59" s="1116"/>
      <c r="CLD59" s="1116"/>
      <c r="CLE59" s="1116"/>
      <c r="CLF59" s="1116"/>
      <c r="CLG59" s="1116"/>
      <c r="CLH59" s="1116"/>
      <c r="CLI59" s="1116"/>
      <c r="CLJ59" s="1116"/>
      <c r="CLK59" s="1116"/>
      <c r="CLL59" s="1116"/>
      <c r="CLM59" s="1116"/>
      <c r="CLN59" s="1116"/>
      <c r="CLO59" s="1116"/>
      <c r="CLP59" s="1116"/>
      <c r="CLQ59" s="1116"/>
      <c r="CLR59" s="1116"/>
      <c r="CLS59" s="1116"/>
      <c r="CLT59" s="1116"/>
      <c r="CLU59" s="1116"/>
      <c r="CLV59" s="1116"/>
      <c r="CLW59" s="1116"/>
      <c r="CLX59" s="1116"/>
      <c r="CLY59" s="1116"/>
      <c r="CLZ59" s="1116"/>
      <c r="CMA59" s="1116"/>
      <c r="CMB59" s="1116"/>
      <c r="CMC59" s="1116"/>
      <c r="CMD59" s="1116"/>
      <c r="CME59" s="1116"/>
      <c r="CMF59" s="1116"/>
      <c r="CMG59" s="1116"/>
      <c r="CMH59" s="1116"/>
      <c r="CMI59" s="1116"/>
      <c r="CMJ59" s="1116"/>
      <c r="CMK59" s="1116"/>
      <c r="CML59" s="1116"/>
      <c r="CMM59" s="1116"/>
      <c r="CMN59" s="1116"/>
      <c r="CMO59" s="1116"/>
      <c r="CMP59" s="1116"/>
      <c r="CMQ59" s="1116"/>
      <c r="CMR59" s="1116"/>
      <c r="CMS59" s="1116"/>
      <c r="CMT59" s="1116"/>
      <c r="CMU59" s="1116"/>
      <c r="CMV59" s="1116"/>
      <c r="CMW59" s="1116"/>
      <c r="CMX59" s="1116"/>
      <c r="CMY59" s="1116"/>
      <c r="CMZ59" s="1116"/>
      <c r="CNA59" s="1116"/>
      <c r="CNB59" s="1116"/>
      <c r="CNC59" s="1116"/>
      <c r="CND59" s="1116"/>
      <c r="CNE59" s="1116"/>
      <c r="CNF59" s="1116"/>
      <c r="CNG59" s="1116"/>
      <c r="CNH59" s="1116"/>
      <c r="CNI59" s="1116"/>
      <c r="CNJ59" s="1116"/>
      <c r="CNK59" s="1116"/>
      <c r="CNL59" s="1116"/>
      <c r="CNM59" s="1116"/>
      <c r="CNN59" s="1116"/>
      <c r="CNO59" s="1116"/>
      <c r="CNP59" s="1116"/>
      <c r="CNQ59" s="1116"/>
      <c r="CNR59" s="1116"/>
      <c r="CNS59" s="1116"/>
      <c r="CNT59" s="1116"/>
      <c r="CNU59" s="1116"/>
      <c r="CNV59" s="1116"/>
      <c r="CNW59" s="1116"/>
      <c r="CNX59" s="1116"/>
      <c r="CNY59" s="1116"/>
      <c r="CNZ59" s="1116"/>
      <c r="COA59" s="1116"/>
      <c r="COB59" s="1116"/>
      <c r="COC59" s="1116"/>
      <c r="COD59" s="1116"/>
      <c r="COE59" s="1116"/>
      <c r="COF59" s="1116"/>
      <c r="COG59" s="1116"/>
      <c r="COH59" s="1116"/>
      <c r="COI59" s="1116"/>
      <c r="COJ59" s="1116"/>
      <c r="COK59" s="1116"/>
      <c r="COL59" s="1116"/>
      <c r="COM59" s="1116"/>
      <c r="CON59" s="1116"/>
      <c r="COO59" s="1116"/>
      <c r="COP59" s="1116"/>
      <c r="COQ59" s="1116"/>
      <c r="COR59" s="1116"/>
      <c r="COS59" s="1116"/>
      <c r="COT59" s="1116"/>
      <c r="COU59" s="1116"/>
      <c r="COV59" s="1116"/>
      <c r="COW59" s="1116"/>
      <c r="COX59" s="1116"/>
      <c r="COY59" s="1116"/>
      <c r="COZ59" s="1116"/>
      <c r="CPA59" s="1116"/>
      <c r="CPB59" s="1116"/>
      <c r="CPC59" s="1116"/>
      <c r="CPD59" s="1116"/>
      <c r="CPE59" s="1116"/>
      <c r="CPF59" s="1116"/>
      <c r="CPG59" s="1116"/>
      <c r="CPH59" s="1116"/>
      <c r="CPI59" s="1116"/>
      <c r="CPJ59" s="1116"/>
      <c r="CPK59" s="1116"/>
      <c r="CPL59" s="1116"/>
      <c r="CPM59" s="1116"/>
      <c r="CPN59" s="1116"/>
      <c r="CPO59" s="1116"/>
      <c r="CPP59" s="1116"/>
      <c r="CPQ59" s="1116"/>
      <c r="CPR59" s="1116"/>
      <c r="CPS59" s="1116"/>
      <c r="CPT59" s="1116"/>
      <c r="CPU59" s="1116"/>
      <c r="CPV59" s="1116"/>
      <c r="CPW59" s="1116"/>
      <c r="CPX59" s="1116"/>
      <c r="CPY59" s="1116"/>
      <c r="CPZ59" s="1116"/>
      <c r="CQA59" s="1116"/>
      <c r="CQB59" s="1116"/>
      <c r="CQC59" s="1116"/>
      <c r="CQD59" s="1116"/>
      <c r="CQE59" s="1116"/>
      <c r="CQF59" s="1116"/>
      <c r="CQG59" s="1116"/>
      <c r="CQH59" s="1116"/>
      <c r="CQI59" s="1116"/>
      <c r="CQJ59" s="1116"/>
      <c r="CQK59" s="1116"/>
      <c r="CQL59" s="1116"/>
      <c r="CQM59" s="1116"/>
      <c r="CQN59" s="1116"/>
      <c r="CQO59" s="1116"/>
      <c r="CQP59" s="1116"/>
      <c r="CQQ59" s="1116"/>
      <c r="CQR59" s="1116"/>
      <c r="CQS59" s="1116"/>
      <c r="CQT59" s="1116"/>
      <c r="CQU59" s="1116"/>
      <c r="CQV59" s="1116"/>
      <c r="CQW59" s="1116"/>
      <c r="CQX59" s="1116"/>
      <c r="CQY59" s="1116"/>
      <c r="CQZ59" s="1116"/>
      <c r="CRA59" s="1116"/>
      <c r="CRB59" s="1116"/>
      <c r="CRC59" s="1116"/>
      <c r="CRD59" s="1116"/>
      <c r="CRE59" s="1116"/>
      <c r="CRF59" s="1116"/>
      <c r="CRG59" s="1116"/>
      <c r="CRH59" s="1116"/>
      <c r="CRI59" s="1116"/>
      <c r="CRJ59" s="1116"/>
      <c r="CRK59" s="1116"/>
      <c r="CRL59" s="1116"/>
      <c r="CRM59" s="1116"/>
      <c r="CRN59" s="1116"/>
      <c r="CRO59" s="1116"/>
      <c r="CRP59" s="1116"/>
      <c r="CRQ59" s="1116"/>
      <c r="CRR59" s="1116"/>
      <c r="CRS59" s="1116"/>
      <c r="CRT59" s="1116"/>
      <c r="CRU59" s="1116"/>
      <c r="CRV59" s="1116"/>
      <c r="CRW59" s="1116"/>
      <c r="CRX59" s="1116"/>
      <c r="CRY59" s="1116"/>
      <c r="CRZ59" s="1116"/>
      <c r="CSA59" s="1116"/>
      <c r="CSB59" s="1116"/>
      <c r="CSC59" s="1116"/>
      <c r="CSD59" s="1116"/>
      <c r="CSE59" s="1116"/>
      <c r="CSF59" s="1116"/>
      <c r="CSG59" s="1116"/>
      <c r="CSH59" s="1116"/>
      <c r="CSI59" s="1116"/>
      <c r="CSJ59" s="1116"/>
      <c r="CSK59" s="1116"/>
      <c r="CSL59" s="1116"/>
      <c r="CSM59" s="1116"/>
      <c r="CSN59" s="1116"/>
      <c r="CSO59" s="1116"/>
      <c r="CSP59" s="1116"/>
      <c r="CSQ59" s="1116"/>
      <c r="CSR59" s="1116"/>
      <c r="CSS59" s="1116"/>
      <c r="CST59" s="1116"/>
      <c r="CSU59" s="1116"/>
      <c r="CSV59" s="1116"/>
      <c r="CSW59" s="1116"/>
      <c r="CSX59" s="1116"/>
      <c r="CSY59" s="1116"/>
      <c r="CSZ59" s="1116"/>
      <c r="CTA59" s="1116"/>
      <c r="CTB59" s="1116"/>
      <c r="CTC59" s="1116"/>
      <c r="CTD59" s="1116"/>
      <c r="CTE59" s="1116"/>
      <c r="CTF59" s="1116"/>
      <c r="CTG59" s="1116"/>
      <c r="CTH59" s="1116"/>
      <c r="CTI59" s="1116"/>
      <c r="CTJ59" s="1116"/>
      <c r="CTK59" s="1116"/>
      <c r="CTL59" s="1116"/>
      <c r="CTM59" s="1116"/>
      <c r="CTN59" s="1116"/>
      <c r="CTO59" s="1116"/>
      <c r="CTP59" s="1116"/>
      <c r="CTQ59" s="1116"/>
      <c r="CTR59" s="1116"/>
      <c r="CTS59" s="1116"/>
      <c r="CTT59" s="1116"/>
      <c r="CTU59" s="1116"/>
      <c r="CTV59" s="1116"/>
      <c r="CTW59" s="1116"/>
      <c r="CTX59" s="1116"/>
      <c r="CTY59" s="1116"/>
      <c r="CTZ59" s="1116"/>
      <c r="CUA59" s="1116"/>
      <c r="CUB59" s="1116"/>
      <c r="CUC59" s="1116"/>
      <c r="CUD59" s="1116"/>
      <c r="CUE59" s="1116"/>
      <c r="CUF59" s="1116"/>
      <c r="CUG59" s="1116"/>
      <c r="CUH59" s="1116"/>
      <c r="CUI59" s="1116"/>
      <c r="CUJ59" s="1116"/>
      <c r="CUK59" s="1116"/>
      <c r="CUL59" s="1116"/>
      <c r="CUM59" s="1116"/>
      <c r="CUN59" s="1116"/>
      <c r="CUO59" s="1116"/>
      <c r="CUP59" s="1116"/>
      <c r="CUQ59" s="1116"/>
      <c r="CUR59" s="1116"/>
      <c r="CUS59" s="1116"/>
      <c r="CUT59" s="1116"/>
      <c r="CUU59" s="1116"/>
      <c r="CUV59" s="1116"/>
      <c r="CUW59" s="1116"/>
      <c r="CUX59" s="1116"/>
      <c r="CUY59" s="1116"/>
      <c r="CUZ59" s="1116"/>
      <c r="CVA59" s="1116"/>
      <c r="CVB59" s="1116"/>
      <c r="CVC59" s="1116"/>
      <c r="CVD59" s="1116"/>
      <c r="CVE59" s="1116"/>
      <c r="CVF59" s="1116"/>
      <c r="CVG59" s="1116"/>
      <c r="CVH59" s="1116"/>
      <c r="CVI59" s="1116"/>
      <c r="CVJ59" s="1116"/>
      <c r="CVK59" s="1116"/>
      <c r="CVL59" s="1116"/>
      <c r="CVM59" s="1116"/>
      <c r="CVN59" s="1116"/>
      <c r="CVO59" s="1116"/>
      <c r="CVP59" s="1116"/>
      <c r="CVQ59" s="1116"/>
      <c r="CVR59" s="1116"/>
      <c r="CVS59" s="1116"/>
      <c r="CVT59" s="1116"/>
      <c r="CVU59" s="1116"/>
      <c r="CVV59" s="1116"/>
      <c r="CVW59" s="1116"/>
      <c r="CVX59" s="1116"/>
      <c r="CVY59" s="1116"/>
      <c r="CVZ59" s="1116"/>
      <c r="CWA59" s="1116"/>
      <c r="CWB59" s="1116"/>
      <c r="CWC59" s="1116"/>
      <c r="CWD59" s="1116"/>
      <c r="CWE59" s="1116"/>
      <c r="CWF59" s="1116"/>
      <c r="CWG59" s="1116"/>
      <c r="CWH59" s="1116"/>
      <c r="CWI59" s="1116"/>
      <c r="CWJ59" s="1116"/>
      <c r="CWK59" s="1116"/>
      <c r="CWL59" s="1116"/>
      <c r="CWM59" s="1116"/>
      <c r="CWN59" s="1116"/>
      <c r="CWO59" s="1116"/>
      <c r="CWP59" s="1116"/>
      <c r="CWQ59" s="1116"/>
      <c r="CWR59" s="1116"/>
      <c r="CWS59" s="1116"/>
      <c r="CWT59" s="1116"/>
      <c r="CWU59" s="1116"/>
      <c r="CWV59" s="1116"/>
      <c r="CWW59" s="1116"/>
      <c r="CWX59" s="1116"/>
      <c r="CWY59" s="1116"/>
      <c r="CWZ59" s="1116"/>
      <c r="CXA59" s="1116"/>
      <c r="CXB59" s="1116"/>
      <c r="CXC59" s="1116"/>
      <c r="CXD59" s="1116"/>
      <c r="CXE59" s="1116"/>
      <c r="CXF59" s="1116"/>
      <c r="CXG59" s="1116"/>
      <c r="CXH59" s="1116"/>
      <c r="CXI59" s="1116"/>
      <c r="CXJ59" s="1116"/>
      <c r="CXK59" s="1116"/>
      <c r="CXL59" s="1116"/>
      <c r="CXM59" s="1116"/>
      <c r="CXN59" s="1116"/>
      <c r="CXO59" s="1116"/>
      <c r="CXP59" s="1116"/>
      <c r="CXQ59" s="1116"/>
      <c r="CXR59" s="1116"/>
      <c r="CXS59" s="1116"/>
      <c r="CXT59" s="1116"/>
      <c r="CXU59" s="1116"/>
      <c r="CXV59" s="1116"/>
      <c r="CXW59" s="1116"/>
      <c r="CXX59" s="1116"/>
      <c r="CXY59" s="1116"/>
      <c r="CXZ59" s="1116"/>
      <c r="CYA59" s="1116"/>
      <c r="CYB59" s="1116"/>
      <c r="CYC59" s="1116"/>
      <c r="CYD59" s="1116"/>
      <c r="CYE59" s="1116"/>
      <c r="CYF59" s="1116"/>
      <c r="CYG59" s="1116"/>
      <c r="CYH59" s="1116"/>
      <c r="CYI59" s="1116"/>
      <c r="CYJ59" s="1116"/>
      <c r="CYK59" s="1116"/>
      <c r="CYL59" s="1116"/>
      <c r="CYM59" s="1116"/>
      <c r="CYN59" s="1116"/>
      <c r="CYO59" s="1116"/>
      <c r="CYP59" s="1116"/>
      <c r="CYQ59" s="1116"/>
      <c r="CYR59" s="1116"/>
      <c r="CYS59" s="1116"/>
      <c r="CYT59" s="1116"/>
      <c r="CYU59" s="1116"/>
      <c r="CYV59" s="1116"/>
      <c r="CYW59" s="1116"/>
      <c r="CYX59" s="1116"/>
      <c r="CYY59" s="1116"/>
      <c r="CYZ59" s="1116"/>
      <c r="CZA59" s="1116"/>
      <c r="CZB59" s="1116"/>
      <c r="CZC59" s="1116"/>
      <c r="CZD59" s="1116"/>
      <c r="CZE59" s="1116"/>
      <c r="CZF59" s="1116"/>
      <c r="CZG59" s="1116"/>
      <c r="CZH59" s="1116"/>
      <c r="CZI59" s="1116"/>
      <c r="CZJ59" s="1116"/>
      <c r="CZK59" s="1116"/>
      <c r="CZL59" s="1116"/>
      <c r="CZM59" s="1116"/>
      <c r="CZN59" s="1116"/>
      <c r="CZO59" s="1116"/>
      <c r="CZP59" s="1116"/>
      <c r="CZQ59" s="1116"/>
      <c r="CZR59" s="1116"/>
      <c r="CZS59" s="1116"/>
      <c r="CZT59" s="1116"/>
      <c r="CZU59" s="1116"/>
      <c r="CZV59" s="1116"/>
      <c r="CZW59" s="1116"/>
      <c r="CZX59" s="1116"/>
      <c r="CZY59" s="1116"/>
      <c r="CZZ59" s="1116"/>
      <c r="DAA59" s="1116"/>
      <c r="DAB59" s="1116"/>
      <c r="DAC59" s="1116"/>
      <c r="DAD59" s="1116"/>
      <c r="DAE59" s="1116"/>
      <c r="DAF59" s="1116"/>
      <c r="DAG59" s="1116"/>
      <c r="DAH59" s="1116"/>
      <c r="DAI59" s="1116"/>
      <c r="DAJ59" s="1116"/>
      <c r="DAK59" s="1116"/>
      <c r="DAL59" s="1116"/>
      <c r="DAM59" s="1116"/>
      <c r="DAN59" s="1116"/>
      <c r="DAO59" s="1116"/>
      <c r="DAP59" s="1116"/>
      <c r="DAQ59" s="1116"/>
      <c r="DAR59" s="1116"/>
      <c r="DAS59" s="1116"/>
      <c r="DAT59" s="1116"/>
      <c r="DAU59" s="1116"/>
      <c r="DAV59" s="1116"/>
      <c r="DAW59" s="1116"/>
      <c r="DAX59" s="1116"/>
      <c r="DAY59" s="1116"/>
      <c r="DAZ59" s="1116"/>
      <c r="DBA59" s="1116"/>
      <c r="DBB59" s="1116"/>
      <c r="DBC59" s="1116"/>
      <c r="DBD59" s="1116"/>
      <c r="DBE59" s="1116"/>
      <c r="DBF59" s="1116"/>
      <c r="DBG59" s="1116"/>
      <c r="DBH59" s="1116"/>
      <c r="DBI59" s="1116"/>
      <c r="DBJ59" s="1116"/>
      <c r="DBK59" s="1116"/>
      <c r="DBL59" s="1116"/>
      <c r="DBM59" s="1116"/>
      <c r="DBN59" s="1116"/>
      <c r="DBO59" s="1116"/>
      <c r="DBP59" s="1116"/>
      <c r="DBQ59" s="1116"/>
      <c r="DBR59" s="1116"/>
      <c r="DBS59" s="1116"/>
      <c r="DBT59" s="1116"/>
      <c r="DBU59" s="1116"/>
      <c r="DBV59" s="1116"/>
      <c r="DBW59" s="1116"/>
      <c r="DBX59" s="1116"/>
      <c r="DBY59" s="1116"/>
      <c r="DBZ59" s="1116"/>
      <c r="DCA59" s="1116"/>
      <c r="DCB59" s="1116"/>
      <c r="DCC59" s="1116"/>
      <c r="DCD59" s="1116"/>
      <c r="DCE59" s="1116"/>
      <c r="DCF59" s="1116"/>
      <c r="DCG59" s="1116"/>
      <c r="DCH59" s="1116"/>
      <c r="DCI59" s="1116"/>
      <c r="DCJ59" s="1116"/>
      <c r="DCK59" s="1116"/>
      <c r="DCL59" s="1116"/>
      <c r="DCM59" s="1116"/>
      <c r="DCN59" s="1116"/>
      <c r="DCO59" s="1116"/>
      <c r="DCP59" s="1116"/>
      <c r="DCQ59" s="1116"/>
      <c r="DCR59" s="1116"/>
      <c r="DCS59" s="1116"/>
      <c r="DCT59" s="1116"/>
      <c r="DCU59" s="1116"/>
      <c r="DCV59" s="1116"/>
      <c r="DCW59" s="1116"/>
      <c r="DCX59" s="1116"/>
      <c r="DCY59" s="1116"/>
      <c r="DCZ59" s="1116"/>
      <c r="DDA59" s="1116"/>
      <c r="DDB59" s="1116"/>
      <c r="DDC59" s="1116"/>
      <c r="DDD59" s="1116"/>
      <c r="DDE59" s="1116"/>
      <c r="DDF59" s="1116"/>
      <c r="DDG59" s="1116"/>
      <c r="DDH59" s="1116"/>
      <c r="DDI59" s="1116"/>
      <c r="DDJ59" s="1116"/>
      <c r="DDK59" s="1116"/>
      <c r="DDL59" s="1116"/>
      <c r="DDM59" s="1116"/>
      <c r="DDN59" s="1116"/>
      <c r="DDO59" s="1116"/>
      <c r="DDP59" s="1116"/>
      <c r="DDQ59" s="1116"/>
      <c r="DDR59" s="1116"/>
      <c r="DDS59" s="1116"/>
      <c r="DDT59" s="1116"/>
      <c r="DDU59" s="1116"/>
      <c r="DDV59" s="1116"/>
      <c r="DDW59" s="1116"/>
      <c r="DDX59" s="1116"/>
      <c r="DDY59" s="1116"/>
      <c r="DDZ59" s="1116"/>
      <c r="DEA59" s="1116"/>
      <c r="DEB59" s="1116"/>
      <c r="DEC59" s="1116"/>
      <c r="DED59" s="1116"/>
      <c r="DEE59" s="1116"/>
      <c r="DEF59" s="1116"/>
      <c r="DEG59" s="1116"/>
      <c r="DEH59" s="1116"/>
      <c r="DEI59" s="1116"/>
      <c r="DEJ59" s="1116"/>
      <c r="DEK59" s="1116"/>
      <c r="DEL59" s="1116"/>
      <c r="DEM59" s="1116"/>
      <c r="DEN59" s="1116"/>
      <c r="DEO59" s="1116"/>
      <c r="DEP59" s="1116"/>
      <c r="DEQ59" s="1116"/>
      <c r="DER59" s="1116"/>
      <c r="DES59" s="1116"/>
      <c r="DET59" s="1116"/>
      <c r="DEU59" s="1116"/>
      <c r="DEV59" s="1116"/>
      <c r="DEW59" s="1116"/>
      <c r="DEX59" s="1116"/>
      <c r="DEY59" s="1116"/>
      <c r="DEZ59" s="1116"/>
      <c r="DFA59" s="1116"/>
      <c r="DFB59" s="1116"/>
      <c r="DFC59" s="1116"/>
      <c r="DFD59" s="1116"/>
      <c r="DFE59" s="1116"/>
      <c r="DFF59" s="1116"/>
      <c r="DFG59" s="1116"/>
      <c r="DFH59" s="1116"/>
      <c r="DFI59" s="1116"/>
      <c r="DFJ59" s="1116"/>
      <c r="DFK59" s="1116"/>
      <c r="DFL59" s="1116"/>
      <c r="DFM59" s="1116"/>
      <c r="DFN59" s="1116"/>
      <c r="DFO59" s="1116"/>
      <c r="DFP59" s="1116"/>
      <c r="DFQ59" s="1116"/>
      <c r="DFR59" s="1116"/>
      <c r="DFS59" s="1116"/>
      <c r="DFT59" s="1116"/>
      <c r="DFU59" s="1116"/>
      <c r="DFV59" s="1116"/>
      <c r="DFW59" s="1116"/>
      <c r="DFX59" s="1116"/>
      <c r="DFY59" s="1116"/>
      <c r="DFZ59" s="1116"/>
      <c r="DGA59" s="1116"/>
      <c r="DGB59" s="1116"/>
      <c r="DGC59" s="1116"/>
      <c r="DGD59" s="1116"/>
      <c r="DGE59" s="1116"/>
      <c r="DGF59" s="1116"/>
      <c r="DGG59" s="1116"/>
      <c r="DGH59" s="1116"/>
      <c r="DGI59" s="1116"/>
      <c r="DGJ59" s="1116"/>
      <c r="DGK59" s="1116"/>
      <c r="DGL59" s="1116"/>
      <c r="DGM59" s="1116"/>
      <c r="DGN59" s="1116"/>
      <c r="DGO59" s="1116"/>
      <c r="DGP59" s="1116"/>
      <c r="DGQ59" s="1116"/>
      <c r="DGR59" s="1116"/>
      <c r="DGS59" s="1116"/>
      <c r="DGT59" s="1116"/>
      <c r="DGU59" s="1116"/>
      <c r="DGV59" s="1116"/>
      <c r="DGW59" s="1116"/>
      <c r="DGX59" s="1116"/>
      <c r="DGY59" s="1116"/>
      <c r="DGZ59" s="1116"/>
      <c r="DHA59" s="1116"/>
      <c r="DHB59" s="1116"/>
      <c r="DHC59" s="1116"/>
      <c r="DHD59" s="1116"/>
      <c r="DHE59" s="1116"/>
      <c r="DHF59" s="1116"/>
      <c r="DHG59" s="1116"/>
      <c r="DHH59" s="1116"/>
      <c r="DHI59" s="1116"/>
      <c r="DHJ59" s="1116"/>
      <c r="DHK59" s="1116"/>
      <c r="DHL59" s="1116"/>
      <c r="DHM59" s="1116"/>
      <c r="DHN59" s="1116"/>
      <c r="DHO59" s="1116"/>
      <c r="DHP59" s="1116"/>
      <c r="DHQ59" s="1116"/>
      <c r="DHR59" s="1116"/>
      <c r="DHS59" s="1116"/>
      <c r="DHT59" s="1116"/>
      <c r="DHU59" s="1116"/>
      <c r="DHV59" s="1116"/>
      <c r="DHW59" s="1116"/>
      <c r="DHX59" s="1116"/>
      <c r="DHY59" s="1116"/>
      <c r="DHZ59" s="1116"/>
      <c r="DIA59" s="1116"/>
      <c r="DIB59" s="1116"/>
      <c r="DIC59" s="1116"/>
      <c r="DID59" s="1116"/>
      <c r="DIE59" s="1116"/>
      <c r="DIF59" s="1116"/>
      <c r="DIG59" s="1116"/>
      <c r="DIH59" s="1116"/>
      <c r="DII59" s="1116"/>
      <c r="DIJ59" s="1116"/>
      <c r="DIK59" s="1116"/>
      <c r="DIL59" s="1116"/>
      <c r="DIM59" s="1116"/>
      <c r="DIN59" s="1116"/>
      <c r="DIO59" s="1116"/>
      <c r="DIP59" s="1116"/>
      <c r="DIQ59" s="1116"/>
      <c r="DIR59" s="1116"/>
      <c r="DIS59" s="1116"/>
      <c r="DIT59" s="1116"/>
      <c r="DIU59" s="1116"/>
      <c r="DIV59" s="1116"/>
      <c r="DIW59" s="1116"/>
      <c r="DIX59" s="1116"/>
      <c r="DIY59" s="1116"/>
      <c r="DIZ59" s="1116"/>
      <c r="DJA59" s="1116"/>
      <c r="DJB59" s="1116"/>
      <c r="DJC59" s="1116"/>
      <c r="DJD59" s="1116"/>
      <c r="DJE59" s="1116"/>
      <c r="DJF59" s="1116"/>
      <c r="DJG59" s="1116"/>
      <c r="DJH59" s="1116"/>
      <c r="DJI59" s="1116"/>
      <c r="DJJ59" s="1116"/>
      <c r="DJK59" s="1116"/>
      <c r="DJL59" s="1116"/>
      <c r="DJM59" s="1116"/>
      <c r="DJN59" s="1116"/>
      <c r="DJO59" s="1116"/>
      <c r="DJP59" s="1116"/>
      <c r="DJQ59" s="1116"/>
      <c r="DJR59" s="1116"/>
      <c r="DJS59" s="1116"/>
      <c r="DJT59" s="1116"/>
      <c r="DJU59" s="1116"/>
      <c r="DJV59" s="1116"/>
      <c r="DJW59" s="1116"/>
      <c r="DJX59" s="1116"/>
      <c r="DJY59" s="1116"/>
      <c r="DJZ59" s="1116"/>
      <c r="DKA59" s="1116"/>
      <c r="DKB59" s="1116"/>
      <c r="DKC59" s="1116"/>
      <c r="DKD59" s="1116"/>
      <c r="DKE59" s="1116"/>
      <c r="DKF59" s="1116"/>
      <c r="DKG59" s="1116"/>
      <c r="DKH59" s="1116"/>
      <c r="DKI59" s="1116"/>
      <c r="DKJ59" s="1116"/>
      <c r="DKK59" s="1116"/>
      <c r="DKL59" s="1116"/>
      <c r="DKM59" s="1116"/>
      <c r="DKN59" s="1116"/>
      <c r="DKO59" s="1116"/>
      <c r="DKP59" s="1116"/>
      <c r="DKQ59" s="1116"/>
      <c r="DKR59" s="1116"/>
      <c r="DKS59" s="1116"/>
      <c r="DKT59" s="1116"/>
      <c r="DKU59" s="1116"/>
      <c r="DKV59" s="1116"/>
      <c r="DKW59" s="1116"/>
      <c r="DKX59" s="1116"/>
      <c r="DKY59" s="1116"/>
      <c r="DKZ59" s="1116"/>
      <c r="DLA59" s="1116"/>
      <c r="DLB59" s="1116"/>
      <c r="DLC59" s="1116"/>
      <c r="DLD59" s="1116"/>
      <c r="DLE59" s="1116"/>
      <c r="DLF59" s="1116"/>
      <c r="DLG59" s="1116"/>
      <c r="DLH59" s="1116"/>
      <c r="DLI59" s="1116"/>
      <c r="DLJ59" s="1116"/>
      <c r="DLK59" s="1116"/>
      <c r="DLL59" s="1116"/>
      <c r="DLM59" s="1116"/>
      <c r="DLN59" s="1116"/>
      <c r="DLO59" s="1116"/>
      <c r="DLP59" s="1116"/>
      <c r="DLQ59" s="1116"/>
      <c r="DLR59" s="1116"/>
      <c r="DLS59" s="1116"/>
      <c r="DLT59" s="1116"/>
      <c r="DLU59" s="1116"/>
      <c r="DLV59" s="1116"/>
      <c r="DLW59" s="1116"/>
      <c r="DLX59" s="1116"/>
      <c r="DLY59" s="1116"/>
      <c r="DLZ59" s="1116"/>
      <c r="DMA59" s="1116"/>
      <c r="DMB59" s="1116"/>
      <c r="DMC59" s="1116"/>
      <c r="DMD59" s="1116"/>
      <c r="DME59" s="1116"/>
      <c r="DMF59" s="1116"/>
      <c r="DMG59" s="1116"/>
      <c r="DMH59" s="1116"/>
      <c r="DMI59" s="1116"/>
      <c r="DMJ59" s="1116"/>
      <c r="DMK59" s="1116"/>
      <c r="DML59" s="1116"/>
      <c r="DMM59" s="1116"/>
      <c r="DMN59" s="1116"/>
      <c r="DMO59" s="1116"/>
      <c r="DMP59" s="1116"/>
      <c r="DMQ59" s="1116"/>
      <c r="DMR59" s="1116"/>
      <c r="DMS59" s="1116"/>
      <c r="DMT59" s="1116"/>
      <c r="DMU59" s="1116"/>
      <c r="DMV59" s="1116"/>
      <c r="DMW59" s="1116"/>
      <c r="DMX59" s="1116"/>
      <c r="DMY59" s="1116"/>
      <c r="DMZ59" s="1116"/>
      <c r="DNA59" s="1116"/>
      <c r="DNB59" s="1116"/>
      <c r="DNC59" s="1116"/>
      <c r="DND59" s="1116"/>
      <c r="DNE59" s="1116"/>
      <c r="DNF59" s="1116"/>
      <c r="DNG59" s="1116"/>
      <c r="DNH59" s="1116"/>
      <c r="DNI59" s="1116"/>
      <c r="DNJ59" s="1116"/>
      <c r="DNK59" s="1116"/>
      <c r="DNL59" s="1116"/>
      <c r="DNM59" s="1116"/>
      <c r="DNN59" s="1116"/>
      <c r="DNO59" s="1116"/>
      <c r="DNP59" s="1116"/>
      <c r="DNQ59" s="1116"/>
      <c r="DNR59" s="1116"/>
      <c r="DNS59" s="1116"/>
      <c r="DNT59" s="1116"/>
      <c r="DNU59" s="1116"/>
      <c r="DNV59" s="1116"/>
      <c r="DNW59" s="1116"/>
      <c r="DNX59" s="1116"/>
      <c r="DNY59" s="1116"/>
      <c r="DNZ59" s="1116"/>
      <c r="DOA59" s="1116"/>
      <c r="DOB59" s="1116"/>
      <c r="DOC59" s="1116"/>
      <c r="DOD59" s="1116"/>
      <c r="DOE59" s="1116"/>
      <c r="DOF59" s="1116"/>
      <c r="DOG59" s="1116"/>
      <c r="DOH59" s="1116"/>
      <c r="DOI59" s="1116"/>
      <c r="DOJ59" s="1116"/>
      <c r="DOK59" s="1116"/>
      <c r="DOL59" s="1116"/>
      <c r="DOM59" s="1116"/>
      <c r="DON59" s="1116"/>
      <c r="DOO59" s="1116"/>
      <c r="DOP59" s="1116"/>
      <c r="DOQ59" s="1116"/>
      <c r="DOR59" s="1116"/>
      <c r="DOS59" s="1116"/>
      <c r="DOT59" s="1116"/>
      <c r="DOU59" s="1116"/>
      <c r="DOV59" s="1116"/>
      <c r="DOW59" s="1116"/>
      <c r="DOX59" s="1116"/>
      <c r="DOY59" s="1116"/>
      <c r="DOZ59" s="1116"/>
      <c r="DPA59" s="1116"/>
      <c r="DPB59" s="1116"/>
      <c r="DPC59" s="1116"/>
      <c r="DPD59" s="1116"/>
      <c r="DPE59" s="1116"/>
      <c r="DPF59" s="1116"/>
      <c r="DPG59" s="1116"/>
      <c r="DPH59" s="1116"/>
      <c r="DPI59" s="1116"/>
      <c r="DPJ59" s="1116"/>
      <c r="DPK59" s="1116"/>
      <c r="DPL59" s="1116"/>
      <c r="DPM59" s="1116"/>
      <c r="DPN59" s="1116"/>
      <c r="DPO59" s="1116"/>
      <c r="DPP59" s="1116"/>
      <c r="DPQ59" s="1116"/>
      <c r="DPR59" s="1116"/>
      <c r="DPS59" s="1116"/>
      <c r="DPT59" s="1116"/>
      <c r="DPU59" s="1116"/>
      <c r="DPV59" s="1116"/>
      <c r="DPW59" s="1116"/>
      <c r="DPX59" s="1116"/>
      <c r="DPY59" s="1116"/>
      <c r="DPZ59" s="1116"/>
      <c r="DQA59" s="1116"/>
      <c r="DQB59" s="1116"/>
      <c r="DQC59" s="1116"/>
      <c r="DQD59" s="1116"/>
      <c r="DQE59" s="1116"/>
      <c r="DQF59" s="1116"/>
      <c r="DQG59" s="1116"/>
      <c r="DQH59" s="1116"/>
      <c r="DQI59" s="1116"/>
      <c r="DQJ59" s="1116"/>
      <c r="DQK59" s="1116"/>
      <c r="DQL59" s="1116"/>
      <c r="DQM59" s="1116"/>
      <c r="DQN59" s="1116"/>
      <c r="DQO59" s="1116"/>
      <c r="DQP59" s="1116"/>
      <c r="DQQ59" s="1116"/>
      <c r="DQR59" s="1116"/>
      <c r="DQS59" s="1116"/>
      <c r="DQT59" s="1116"/>
      <c r="DQU59" s="1116"/>
      <c r="DQV59" s="1116"/>
      <c r="DQW59" s="1116"/>
      <c r="DQX59" s="1116"/>
      <c r="DQY59" s="1116"/>
      <c r="DQZ59" s="1116"/>
      <c r="DRA59" s="1116"/>
      <c r="DRB59" s="1116"/>
      <c r="DRC59" s="1116"/>
      <c r="DRD59" s="1116"/>
      <c r="DRE59" s="1116"/>
      <c r="DRF59" s="1116"/>
      <c r="DRG59" s="1116"/>
      <c r="DRH59" s="1116"/>
      <c r="DRI59" s="1116"/>
      <c r="DRJ59" s="1116"/>
      <c r="DRK59" s="1116"/>
      <c r="DRL59" s="1116"/>
      <c r="DRM59" s="1116"/>
      <c r="DRN59" s="1116"/>
      <c r="DRO59" s="1116"/>
      <c r="DRP59" s="1116"/>
      <c r="DRQ59" s="1116"/>
      <c r="DRR59" s="1116"/>
      <c r="DRS59" s="1116"/>
      <c r="DRT59" s="1116"/>
      <c r="DRU59" s="1116"/>
      <c r="DRV59" s="1116"/>
      <c r="DRW59" s="1116"/>
      <c r="DRX59" s="1116"/>
      <c r="DRY59" s="1116"/>
      <c r="DRZ59" s="1116"/>
      <c r="DSA59" s="1116"/>
      <c r="DSB59" s="1116"/>
      <c r="DSC59" s="1116"/>
      <c r="DSD59" s="1116"/>
      <c r="DSE59" s="1116"/>
      <c r="DSF59" s="1116"/>
      <c r="DSG59" s="1116"/>
      <c r="DSH59" s="1116"/>
      <c r="DSI59" s="1116"/>
      <c r="DSJ59" s="1116"/>
      <c r="DSK59" s="1116"/>
      <c r="DSL59" s="1116"/>
      <c r="DSM59" s="1116"/>
      <c r="DSN59" s="1116"/>
      <c r="DSO59" s="1116"/>
      <c r="DSP59" s="1116"/>
      <c r="DSQ59" s="1116"/>
      <c r="DSR59" s="1116"/>
      <c r="DSS59" s="1116"/>
      <c r="DST59" s="1116"/>
      <c r="DSU59" s="1116"/>
      <c r="DSV59" s="1116"/>
      <c r="DSW59" s="1116"/>
      <c r="DSX59" s="1116"/>
      <c r="DSY59" s="1116"/>
      <c r="DSZ59" s="1116"/>
      <c r="DTA59" s="1116"/>
      <c r="DTB59" s="1116"/>
      <c r="DTC59" s="1116"/>
      <c r="DTD59" s="1116"/>
      <c r="DTE59" s="1116"/>
      <c r="DTF59" s="1116"/>
      <c r="DTG59" s="1116"/>
      <c r="DTH59" s="1116"/>
      <c r="DTI59" s="1116"/>
      <c r="DTJ59" s="1116"/>
      <c r="DTK59" s="1116"/>
      <c r="DTL59" s="1116"/>
      <c r="DTM59" s="1116"/>
      <c r="DTN59" s="1116"/>
      <c r="DTO59" s="1116"/>
      <c r="DTP59" s="1116"/>
      <c r="DTQ59" s="1116"/>
      <c r="DTR59" s="1116"/>
      <c r="DTS59" s="1116"/>
      <c r="DTT59" s="1116"/>
      <c r="DTU59" s="1116"/>
      <c r="DTV59" s="1116"/>
      <c r="DTW59" s="1116"/>
      <c r="DTX59" s="1116"/>
      <c r="DTY59" s="1116"/>
      <c r="DTZ59" s="1116"/>
      <c r="DUA59" s="1116"/>
      <c r="DUB59" s="1116"/>
      <c r="DUC59" s="1116"/>
      <c r="DUD59" s="1116"/>
      <c r="DUE59" s="1116"/>
      <c r="DUF59" s="1116"/>
      <c r="DUG59" s="1116"/>
      <c r="DUH59" s="1116"/>
      <c r="DUI59" s="1116"/>
      <c r="DUJ59" s="1116"/>
      <c r="DUK59" s="1116"/>
      <c r="DUL59" s="1116"/>
      <c r="DUM59" s="1116"/>
      <c r="DUN59" s="1116"/>
      <c r="DUO59" s="1116"/>
      <c r="DUP59" s="1116"/>
      <c r="DUQ59" s="1116"/>
      <c r="DUR59" s="1116"/>
      <c r="DUS59" s="1116"/>
      <c r="DUT59" s="1116"/>
      <c r="DUU59" s="1116"/>
      <c r="DUV59" s="1116"/>
      <c r="DUW59" s="1116"/>
      <c r="DUX59" s="1116"/>
      <c r="DUY59" s="1116"/>
      <c r="DUZ59" s="1116"/>
      <c r="DVA59" s="1116"/>
      <c r="DVB59" s="1116"/>
      <c r="DVC59" s="1116"/>
      <c r="DVD59" s="1116"/>
      <c r="DVE59" s="1116"/>
      <c r="DVF59" s="1116"/>
      <c r="DVG59" s="1116"/>
      <c r="DVH59" s="1116"/>
      <c r="DVI59" s="1116"/>
      <c r="DVJ59" s="1116"/>
      <c r="DVK59" s="1116"/>
      <c r="DVL59" s="1116"/>
      <c r="DVM59" s="1116"/>
      <c r="DVN59" s="1116"/>
      <c r="DVO59" s="1116"/>
      <c r="DVP59" s="1116"/>
      <c r="DVQ59" s="1116"/>
      <c r="DVR59" s="1116"/>
      <c r="DVS59" s="1116"/>
      <c r="DVT59" s="1116"/>
      <c r="DVU59" s="1116"/>
      <c r="DVV59" s="1116"/>
      <c r="DVW59" s="1116"/>
      <c r="DVX59" s="1116"/>
      <c r="DVY59" s="1116"/>
      <c r="DVZ59" s="1116"/>
      <c r="DWA59" s="1116"/>
      <c r="DWB59" s="1116"/>
      <c r="DWC59" s="1116"/>
      <c r="DWD59" s="1116"/>
      <c r="DWE59" s="1116"/>
      <c r="DWF59" s="1116"/>
      <c r="DWG59" s="1116"/>
      <c r="DWH59" s="1116"/>
      <c r="DWI59" s="1116"/>
      <c r="DWJ59" s="1116"/>
      <c r="DWK59" s="1116"/>
      <c r="DWL59" s="1116"/>
      <c r="DWM59" s="1116"/>
      <c r="DWN59" s="1116"/>
      <c r="DWO59" s="1116"/>
      <c r="DWP59" s="1116"/>
      <c r="DWQ59" s="1116"/>
      <c r="DWR59" s="1116"/>
      <c r="DWS59" s="1116"/>
      <c r="DWT59" s="1116"/>
      <c r="DWU59" s="1116"/>
      <c r="DWV59" s="1116"/>
      <c r="DWW59" s="1116"/>
      <c r="DWX59" s="1116"/>
      <c r="DWY59" s="1116"/>
      <c r="DWZ59" s="1116"/>
      <c r="DXA59" s="1116"/>
      <c r="DXB59" s="1116"/>
      <c r="DXC59" s="1116"/>
      <c r="DXD59" s="1116"/>
      <c r="DXE59" s="1116"/>
      <c r="DXF59" s="1116"/>
      <c r="DXG59" s="1116"/>
      <c r="DXH59" s="1116"/>
      <c r="DXI59" s="1116"/>
      <c r="DXJ59" s="1116"/>
      <c r="DXK59" s="1116"/>
      <c r="DXL59" s="1116"/>
      <c r="DXM59" s="1116"/>
      <c r="DXN59" s="1116"/>
      <c r="DXO59" s="1116"/>
      <c r="DXP59" s="1116"/>
      <c r="DXQ59" s="1116"/>
      <c r="DXR59" s="1116"/>
      <c r="DXS59" s="1116"/>
      <c r="DXT59" s="1116"/>
      <c r="DXU59" s="1116"/>
      <c r="DXV59" s="1116"/>
      <c r="DXW59" s="1116"/>
      <c r="DXX59" s="1116"/>
      <c r="DXY59" s="1116"/>
      <c r="DXZ59" s="1116"/>
      <c r="DYA59" s="1116"/>
      <c r="DYB59" s="1116"/>
      <c r="DYC59" s="1116"/>
      <c r="DYD59" s="1116"/>
      <c r="DYE59" s="1116"/>
      <c r="DYF59" s="1116"/>
      <c r="DYG59" s="1116"/>
      <c r="DYH59" s="1116"/>
      <c r="DYI59" s="1116"/>
      <c r="DYJ59" s="1116"/>
      <c r="DYK59" s="1116"/>
      <c r="DYL59" s="1116"/>
      <c r="DYM59" s="1116"/>
      <c r="DYN59" s="1116"/>
      <c r="DYO59" s="1116"/>
      <c r="DYP59" s="1116"/>
      <c r="DYQ59" s="1116"/>
      <c r="DYR59" s="1116"/>
      <c r="DYS59" s="1116"/>
      <c r="DYT59" s="1116"/>
      <c r="DYU59" s="1116"/>
      <c r="DYV59" s="1116"/>
      <c r="DYW59" s="1116"/>
      <c r="DYX59" s="1116"/>
      <c r="DYY59" s="1116"/>
      <c r="DYZ59" s="1116"/>
      <c r="DZA59" s="1116"/>
      <c r="DZB59" s="1116"/>
      <c r="DZC59" s="1116"/>
      <c r="DZD59" s="1116"/>
      <c r="DZE59" s="1116"/>
      <c r="DZF59" s="1116"/>
      <c r="DZG59" s="1116"/>
      <c r="DZH59" s="1116"/>
      <c r="DZI59" s="1116"/>
      <c r="DZJ59" s="1116"/>
      <c r="DZK59" s="1116"/>
      <c r="DZL59" s="1116"/>
      <c r="DZM59" s="1116"/>
      <c r="DZN59" s="1116"/>
      <c r="DZO59" s="1116"/>
      <c r="DZP59" s="1116"/>
      <c r="DZQ59" s="1116"/>
      <c r="DZR59" s="1116"/>
      <c r="DZS59" s="1116"/>
      <c r="DZT59" s="1116"/>
      <c r="DZU59" s="1116"/>
      <c r="DZV59" s="1116"/>
      <c r="DZW59" s="1116"/>
      <c r="DZX59" s="1116"/>
      <c r="DZY59" s="1116"/>
      <c r="DZZ59" s="1116"/>
      <c r="EAA59" s="1116"/>
      <c r="EAB59" s="1116"/>
      <c r="EAC59" s="1116"/>
      <c r="EAD59" s="1116"/>
      <c r="EAE59" s="1116"/>
      <c r="EAF59" s="1116"/>
      <c r="EAG59" s="1116"/>
      <c r="EAH59" s="1116"/>
      <c r="EAI59" s="1116"/>
      <c r="EAJ59" s="1116"/>
      <c r="EAK59" s="1116"/>
      <c r="EAL59" s="1116"/>
      <c r="EAM59" s="1116"/>
      <c r="EAN59" s="1116"/>
      <c r="EAO59" s="1116"/>
      <c r="EAP59" s="1116"/>
      <c r="EAQ59" s="1116"/>
      <c r="EAR59" s="1116"/>
      <c r="EAS59" s="1116"/>
      <c r="EAT59" s="1116"/>
      <c r="EAU59" s="1116"/>
      <c r="EAV59" s="1116"/>
      <c r="EAW59" s="1116"/>
      <c r="EAX59" s="1116"/>
      <c r="EAY59" s="1116"/>
      <c r="EAZ59" s="1116"/>
      <c r="EBA59" s="1116"/>
      <c r="EBB59" s="1116"/>
      <c r="EBC59" s="1116"/>
      <c r="EBD59" s="1116"/>
      <c r="EBE59" s="1116"/>
      <c r="EBF59" s="1116"/>
      <c r="EBG59" s="1116"/>
      <c r="EBH59" s="1116"/>
      <c r="EBI59" s="1116"/>
      <c r="EBJ59" s="1116"/>
      <c r="EBK59" s="1116"/>
      <c r="EBL59" s="1116"/>
      <c r="EBM59" s="1116"/>
      <c r="EBN59" s="1116"/>
      <c r="EBO59" s="1116"/>
      <c r="EBP59" s="1116"/>
      <c r="EBQ59" s="1116"/>
      <c r="EBR59" s="1116"/>
      <c r="EBS59" s="1116"/>
      <c r="EBT59" s="1116"/>
      <c r="EBU59" s="1116"/>
      <c r="EBV59" s="1116"/>
      <c r="EBW59" s="1116"/>
      <c r="EBX59" s="1116"/>
      <c r="EBY59" s="1116"/>
      <c r="EBZ59" s="1116"/>
      <c r="ECA59" s="1116"/>
      <c r="ECB59" s="1116"/>
      <c r="ECC59" s="1116"/>
      <c r="ECD59" s="1116"/>
      <c r="ECE59" s="1116"/>
      <c r="ECF59" s="1116"/>
      <c r="ECG59" s="1116"/>
      <c r="ECH59" s="1116"/>
      <c r="ECI59" s="1116"/>
      <c r="ECJ59" s="1116"/>
      <c r="ECK59" s="1116"/>
      <c r="ECL59" s="1116"/>
      <c r="ECM59" s="1116"/>
      <c r="ECN59" s="1116"/>
      <c r="ECO59" s="1116"/>
      <c r="ECP59" s="1116"/>
      <c r="ECQ59" s="1116"/>
      <c r="ECR59" s="1116"/>
      <c r="ECS59" s="1116"/>
      <c r="ECT59" s="1116"/>
      <c r="ECU59" s="1116"/>
      <c r="ECV59" s="1116"/>
      <c r="ECW59" s="1116"/>
      <c r="ECX59" s="1116"/>
      <c r="ECY59" s="1116"/>
      <c r="ECZ59" s="1116"/>
      <c r="EDA59" s="1116"/>
      <c r="EDB59" s="1116"/>
      <c r="EDC59" s="1116"/>
      <c r="EDD59" s="1116"/>
      <c r="EDE59" s="1116"/>
      <c r="EDF59" s="1116"/>
      <c r="EDG59" s="1116"/>
      <c r="EDH59" s="1116"/>
      <c r="EDI59" s="1116"/>
      <c r="EDJ59" s="1116"/>
      <c r="EDK59" s="1116"/>
      <c r="EDL59" s="1116"/>
      <c r="EDM59" s="1116"/>
      <c r="EDN59" s="1116"/>
      <c r="EDO59" s="1116"/>
      <c r="EDP59" s="1116"/>
      <c r="EDQ59" s="1116"/>
      <c r="EDR59" s="1116"/>
      <c r="EDS59" s="1116"/>
      <c r="EDT59" s="1116"/>
      <c r="EDU59" s="1116"/>
      <c r="EDV59" s="1116"/>
      <c r="EDW59" s="1116"/>
      <c r="EDX59" s="1116"/>
      <c r="EDY59" s="1116"/>
      <c r="EDZ59" s="1116"/>
      <c r="EEA59" s="1116"/>
      <c r="EEB59" s="1116"/>
      <c r="EEC59" s="1116"/>
      <c r="EED59" s="1116"/>
      <c r="EEE59" s="1116"/>
      <c r="EEF59" s="1116"/>
      <c r="EEG59" s="1116"/>
      <c r="EEH59" s="1116"/>
      <c r="EEI59" s="1116"/>
      <c r="EEJ59" s="1116"/>
      <c r="EEK59" s="1116"/>
      <c r="EEL59" s="1116"/>
      <c r="EEM59" s="1116"/>
      <c r="EEN59" s="1116"/>
      <c r="EEO59" s="1116"/>
      <c r="EEP59" s="1116"/>
      <c r="EEQ59" s="1116"/>
      <c r="EER59" s="1116"/>
      <c r="EES59" s="1116"/>
      <c r="EET59" s="1116"/>
      <c r="EEU59" s="1116"/>
      <c r="EEV59" s="1116"/>
      <c r="EEW59" s="1116"/>
      <c r="EEX59" s="1116"/>
      <c r="EEY59" s="1116"/>
      <c r="EEZ59" s="1116"/>
      <c r="EFA59" s="1116"/>
      <c r="EFB59" s="1116"/>
      <c r="EFC59" s="1116"/>
      <c r="EFD59" s="1116"/>
      <c r="EFE59" s="1116"/>
      <c r="EFF59" s="1116"/>
      <c r="EFG59" s="1116"/>
      <c r="EFH59" s="1116"/>
      <c r="EFI59" s="1116"/>
      <c r="EFJ59" s="1116"/>
      <c r="EFK59" s="1116"/>
      <c r="EFL59" s="1116"/>
      <c r="EFM59" s="1116"/>
      <c r="EFN59" s="1116"/>
      <c r="EFO59" s="1116"/>
      <c r="EFP59" s="1116"/>
      <c r="EFQ59" s="1116"/>
      <c r="EFR59" s="1116"/>
      <c r="EFS59" s="1116"/>
      <c r="EFT59" s="1116"/>
      <c r="EFU59" s="1116"/>
      <c r="EFV59" s="1116"/>
      <c r="EFW59" s="1116"/>
      <c r="EFX59" s="1116"/>
      <c r="EFY59" s="1116"/>
      <c r="EFZ59" s="1116"/>
      <c r="EGA59" s="1116"/>
      <c r="EGB59" s="1116"/>
      <c r="EGC59" s="1116"/>
      <c r="EGD59" s="1116"/>
      <c r="EGE59" s="1116"/>
      <c r="EGF59" s="1116"/>
      <c r="EGG59" s="1116"/>
      <c r="EGH59" s="1116"/>
      <c r="EGI59" s="1116"/>
      <c r="EGJ59" s="1116"/>
      <c r="EGK59" s="1116"/>
      <c r="EGL59" s="1116"/>
      <c r="EGM59" s="1116"/>
      <c r="EGN59" s="1116"/>
      <c r="EGO59" s="1116"/>
      <c r="EGP59" s="1116"/>
      <c r="EGQ59" s="1116"/>
      <c r="EGR59" s="1116"/>
      <c r="EGS59" s="1116"/>
      <c r="EGT59" s="1116"/>
      <c r="EGU59" s="1116"/>
      <c r="EGV59" s="1116"/>
      <c r="EGW59" s="1116"/>
      <c r="EGX59" s="1116"/>
      <c r="EGY59" s="1116"/>
      <c r="EGZ59" s="1116"/>
      <c r="EHA59" s="1116"/>
      <c r="EHB59" s="1116"/>
      <c r="EHC59" s="1116"/>
      <c r="EHD59" s="1116"/>
      <c r="EHE59" s="1116"/>
      <c r="EHF59" s="1116"/>
      <c r="EHG59" s="1116"/>
      <c r="EHH59" s="1116"/>
      <c r="EHI59" s="1116"/>
      <c r="EHJ59" s="1116"/>
      <c r="EHK59" s="1116"/>
      <c r="EHL59" s="1116"/>
      <c r="EHM59" s="1116"/>
      <c r="EHN59" s="1116"/>
      <c r="EHO59" s="1116"/>
      <c r="EHP59" s="1116"/>
      <c r="EHQ59" s="1116"/>
      <c r="EHR59" s="1116"/>
      <c r="EHS59" s="1116"/>
      <c r="EHT59" s="1116"/>
      <c r="EHU59" s="1116"/>
      <c r="EHV59" s="1116"/>
      <c r="EHW59" s="1116"/>
      <c r="EHX59" s="1116"/>
      <c r="EHY59" s="1116"/>
      <c r="EHZ59" s="1116"/>
      <c r="EIA59" s="1116"/>
      <c r="EIB59" s="1116"/>
      <c r="EIC59" s="1116"/>
      <c r="EID59" s="1116"/>
      <c r="EIE59" s="1116"/>
      <c r="EIF59" s="1116"/>
      <c r="EIG59" s="1116"/>
      <c r="EIH59" s="1116"/>
      <c r="EII59" s="1116"/>
      <c r="EIJ59" s="1116"/>
      <c r="EIK59" s="1116"/>
      <c r="EIL59" s="1116"/>
      <c r="EIM59" s="1116"/>
      <c r="EIN59" s="1116"/>
      <c r="EIO59" s="1116"/>
      <c r="EIP59" s="1116"/>
      <c r="EIQ59" s="1116"/>
      <c r="EIR59" s="1116"/>
      <c r="EIS59" s="1116"/>
      <c r="EIT59" s="1116"/>
      <c r="EIU59" s="1116"/>
      <c r="EIV59" s="1116"/>
      <c r="EIW59" s="1116"/>
      <c r="EIX59" s="1116"/>
      <c r="EIY59" s="1116"/>
      <c r="EIZ59" s="1116"/>
      <c r="EJA59" s="1116"/>
      <c r="EJB59" s="1116"/>
      <c r="EJC59" s="1116"/>
      <c r="EJD59" s="1116"/>
      <c r="EJE59" s="1116"/>
      <c r="EJF59" s="1116"/>
      <c r="EJG59" s="1116"/>
      <c r="EJH59" s="1116"/>
      <c r="EJI59" s="1116"/>
      <c r="EJJ59" s="1116"/>
      <c r="EJK59" s="1116"/>
      <c r="EJL59" s="1116"/>
      <c r="EJM59" s="1116"/>
      <c r="EJN59" s="1116"/>
      <c r="EJO59" s="1116"/>
      <c r="EJP59" s="1116"/>
      <c r="EJQ59" s="1116"/>
      <c r="EJR59" s="1116"/>
      <c r="EJS59" s="1116"/>
      <c r="EJT59" s="1116"/>
      <c r="EJU59" s="1116"/>
      <c r="EJV59" s="1116"/>
      <c r="EJW59" s="1116"/>
      <c r="EJX59" s="1116"/>
      <c r="EJY59" s="1116"/>
      <c r="EJZ59" s="1116"/>
      <c r="EKA59" s="1116"/>
      <c r="EKB59" s="1116"/>
      <c r="EKC59" s="1116"/>
      <c r="EKD59" s="1116"/>
      <c r="EKE59" s="1116"/>
      <c r="EKF59" s="1116"/>
      <c r="EKG59" s="1116"/>
      <c r="EKH59" s="1116"/>
      <c r="EKI59" s="1116"/>
      <c r="EKJ59" s="1116"/>
      <c r="EKK59" s="1116"/>
      <c r="EKL59" s="1116"/>
      <c r="EKM59" s="1116"/>
      <c r="EKN59" s="1116"/>
      <c r="EKO59" s="1116"/>
      <c r="EKP59" s="1116"/>
      <c r="EKQ59" s="1116"/>
      <c r="EKR59" s="1116"/>
      <c r="EKS59" s="1116"/>
      <c r="EKT59" s="1116"/>
      <c r="EKU59" s="1116"/>
      <c r="EKV59" s="1116"/>
      <c r="EKW59" s="1116"/>
      <c r="EKX59" s="1116"/>
      <c r="EKY59" s="1116"/>
      <c r="EKZ59" s="1116"/>
      <c r="ELA59" s="1116"/>
      <c r="ELB59" s="1116"/>
      <c r="ELC59" s="1116"/>
      <c r="ELD59" s="1116"/>
      <c r="ELE59" s="1116"/>
      <c r="ELF59" s="1116"/>
      <c r="ELG59" s="1116"/>
      <c r="ELH59" s="1116"/>
      <c r="ELI59" s="1116"/>
      <c r="ELJ59" s="1116"/>
      <c r="ELK59" s="1116"/>
      <c r="ELL59" s="1116"/>
      <c r="ELM59" s="1116"/>
      <c r="ELN59" s="1116"/>
      <c r="ELO59" s="1116"/>
      <c r="ELP59" s="1116"/>
      <c r="ELQ59" s="1116"/>
      <c r="ELR59" s="1116"/>
      <c r="ELS59" s="1116"/>
      <c r="ELT59" s="1116"/>
      <c r="ELU59" s="1116"/>
      <c r="ELV59" s="1116"/>
      <c r="ELW59" s="1116"/>
      <c r="ELX59" s="1116"/>
      <c r="ELY59" s="1116"/>
      <c r="ELZ59" s="1116"/>
      <c r="EMA59" s="1116"/>
      <c r="EMB59" s="1116"/>
      <c r="EMC59" s="1116"/>
      <c r="EMD59" s="1116"/>
      <c r="EME59" s="1116"/>
      <c r="EMF59" s="1116"/>
      <c r="EMG59" s="1116"/>
      <c r="EMH59" s="1116"/>
      <c r="EMI59" s="1116"/>
      <c r="EMJ59" s="1116"/>
      <c r="EMK59" s="1116"/>
      <c r="EML59" s="1116"/>
      <c r="EMM59" s="1116"/>
      <c r="EMN59" s="1116"/>
      <c r="EMO59" s="1116"/>
      <c r="EMP59" s="1116"/>
      <c r="EMQ59" s="1116"/>
      <c r="EMR59" s="1116"/>
      <c r="EMS59" s="1116"/>
      <c r="EMT59" s="1116"/>
      <c r="EMU59" s="1116"/>
      <c r="EMV59" s="1116"/>
      <c r="EMW59" s="1116"/>
      <c r="EMX59" s="1116"/>
      <c r="EMY59" s="1116"/>
      <c r="EMZ59" s="1116"/>
      <c r="ENA59" s="1116"/>
      <c r="ENB59" s="1116"/>
      <c r="ENC59" s="1116"/>
      <c r="END59" s="1116"/>
      <c r="ENE59" s="1116"/>
      <c r="ENF59" s="1116"/>
      <c r="ENG59" s="1116"/>
      <c r="ENH59" s="1116"/>
      <c r="ENI59" s="1116"/>
      <c r="ENJ59" s="1116"/>
      <c r="ENK59" s="1116"/>
      <c r="ENL59" s="1116"/>
      <c r="ENM59" s="1116"/>
      <c r="ENN59" s="1116"/>
      <c r="ENO59" s="1116"/>
      <c r="ENP59" s="1116"/>
      <c r="ENQ59" s="1116"/>
      <c r="ENR59" s="1116"/>
      <c r="ENS59" s="1116"/>
      <c r="ENT59" s="1116"/>
      <c r="ENU59" s="1116"/>
      <c r="ENV59" s="1116"/>
      <c r="ENW59" s="1116"/>
      <c r="ENX59" s="1116"/>
      <c r="ENY59" s="1116"/>
      <c r="ENZ59" s="1116"/>
      <c r="EOA59" s="1116"/>
      <c r="EOB59" s="1116"/>
      <c r="EOC59" s="1116"/>
      <c r="EOD59" s="1116"/>
      <c r="EOE59" s="1116"/>
      <c r="EOF59" s="1116"/>
      <c r="EOG59" s="1116"/>
      <c r="EOH59" s="1116"/>
      <c r="EOI59" s="1116"/>
      <c r="EOJ59" s="1116"/>
      <c r="EOK59" s="1116"/>
      <c r="EOL59" s="1116"/>
      <c r="EOM59" s="1116"/>
      <c r="EON59" s="1116"/>
      <c r="EOO59" s="1116"/>
      <c r="EOP59" s="1116"/>
      <c r="EOQ59" s="1116"/>
      <c r="EOR59" s="1116"/>
      <c r="EOS59" s="1116"/>
      <c r="EOT59" s="1116"/>
      <c r="EOU59" s="1116"/>
      <c r="EOV59" s="1116"/>
      <c r="EOW59" s="1116"/>
      <c r="EOX59" s="1116"/>
      <c r="EOY59" s="1116"/>
      <c r="EOZ59" s="1116"/>
      <c r="EPA59" s="1116"/>
      <c r="EPB59" s="1116"/>
      <c r="EPC59" s="1116"/>
      <c r="EPD59" s="1116"/>
      <c r="EPE59" s="1116"/>
      <c r="EPF59" s="1116"/>
      <c r="EPG59" s="1116"/>
      <c r="EPH59" s="1116"/>
      <c r="EPI59" s="1116"/>
      <c r="EPJ59" s="1116"/>
      <c r="EPK59" s="1116"/>
      <c r="EPL59" s="1116"/>
      <c r="EPM59" s="1116"/>
      <c r="EPN59" s="1116"/>
      <c r="EPO59" s="1116"/>
      <c r="EPP59" s="1116"/>
      <c r="EPQ59" s="1116"/>
      <c r="EPR59" s="1116"/>
      <c r="EPS59" s="1116"/>
      <c r="EPT59" s="1116"/>
      <c r="EPU59" s="1116"/>
      <c r="EPV59" s="1116"/>
      <c r="EPW59" s="1116"/>
      <c r="EPX59" s="1116"/>
      <c r="EPY59" s="1116"/>
      <c r="EPZ59" s="1116"/>
      <c r="EQA59" s="1116"/>
      <c r="EQB59" s="1116"/>
      <c r="EQC59" s="1116"/>
      <c r="EQD59" s="1116"/>
      <c r="EQE59" s="1116"/>
      <c r="EQF59" s="1116"/>
      <c r="EQG59" s="1116"/>
      <c r="EQH59" s="1116"/>
      <c r="EQI59" s="1116"/>
      <c r="EQJ59" s="1116"/>
      <c r="EQK59" s="1116"/>
      <c r="EQL59" s="1116"/>
      <c r="EQM59" s="1116"/>
      <c r="EQN59" s="1116"/>
      <c r="EQO59" s="1116"/>
      <c r="EQP59" s="1116"/>
      <c r="EQQ59" s="1116"/>
      <c r="EQR59" s="1116"/>
      <c r="EQS59" s="1116"/>
      <c r="EQT59" s="1116"/>
      <c r="EQU59" s="1116"/>
      <c r="EQV59" s="1116"/>
      <c r="EQW59" s="1116"/>
      <c r="EQX59" s="1116"/>
      <c r="EQY59" s="1116"/>
      <c r="EQZ59" s="1116"/>
      <c r="ERA59" s="1116"/>
      <c r="ERB59" s="1116"/>
      <c r="ERC59" s="1116"/>
      <c r="ERD59" s="1116"/>
      <c r="ERE59" s="1116"/>
      <c r="ERF59" s="1116"/>
      <c r="ERG59" s="1116"/>
      <c r="ERH59" s="1116"/>
      <c r="ERI59" s="1116"/>
      <c r="ERJ59" s="1116"/>
      <c r="ERK59" s="1116"/>
      <c r="ERL59" s="1116"/>
      <c r="ERM59" s="1116"/>
      <c r="ERN59" s="1116"/>
      <c r="ERO59" s="1116"/>
      <c r="ERP59" s="1116"/>
      <c r="ERQ59" s="1116"/>
      <c r="ERR59" s="1116"/>
      <c r="ERS59" s="1116"/>
      <c r="ERT59" s="1116"/>
      <c r="ERU59" s="1116"/>
      <c r="ERV59" s="1116"/>
      <c r="ERW59" s="1116"/>
      <c r="ERX59" s="1116"/>
      <c r="ERY59" s="1116"/>
      <c r="ERZ59" s="1116"/>
      <c r="ESA59" s="1116"/>
      <c r="ESB59" s="1116"/>
      <c r="ESC59" s="1116"/>
      <c r="ESD59" s="1116"/>
      <c r="ESE59" s="1116"/>
      <c r="ESF59" s="1116"/>
      <c r="ESG59" s="1116"/>
      <c r="ESH59" s="1116"/>
      <c r="ESI59" s="1116"/>
      <c r="ESJ59" s="1116"/>
      <c r="ESK59" s="1116"/>
      <c r="ESL59" s="1116"/>
      <c r="ESM59" s="1116"/>
      <c r="ESN59" s="1116"/>
      <c r="ESO59" s="1116"/>
      <c r="ESP59" s="1116"/>
      <c r="ESQ59" s="1116"/>
      <c r="ESR59" s="1116"/>
      <c r="ESS59" s="1116"/>
      <c r="EST59" s="1116"/>
      <c r="ESU59" s="1116"/>
      <c r="ESV59" s="1116"/>
      <c r="ESW59" s="1116"/>
      <c r="ESX59" s="1116"/>
      <c r="ESY59" s="1116"/>
      <c r="ESZ59" s="1116"/>
      <c r="ETA59" s="1116"/>
      <c r="ETB59" s="1116"/>
      <c r="ETC59" s="1116"/>
      <c r="ETD59" s="1116"/>
      <c r="ETE59" s="1116"/>
      <c r="ETF59" s="1116"/>
      <c r="ETG59" s="1116"/>
      <c r="ETH59" s="1116"/>
      <c r="ETI59" s="1116"/>
      <c r="ETJ59" s="1116"/>
      <c r="ETK59" s="1116"/>
      <c r="ETL59" s="1116"/>
      <c r="ETM59" s="1116"/>
      <c r="ETN59" s="1116"/>
      <c r="ETO59" s="1116"/>
      <c r="ETP59" s="1116"/>
      <c r="ETQ59" s="1116"/>
      <c r="ETR59" s="1116"/>
      <c r="ETS59" s="1116"/>
      <c r="ETT59" s="1116"/>
      <c r="ETU59" s="1116"/>
      <c r="ETV59" s="1116"/>
      <c r="ETW59" s="1116"/>
      <c r="ETX59" s="1116"/>
      <c r="ETY59" s="1116"/>
      <c r="ETZ59" s="1116"/>
      <c r="EUA59" s="1116"/>
      <c r="EUB59" s="1116"/>
      <c r="EUC59" s="1116"/>
      <c r="EUD59" s="1116"/>
      <c r="EUE59" s="1116"/>
      <c r="EUF59" s="1116"/>
      <c r="EUG59" s="1116"/>
      <c r="EUH59" s="1116"/>
      <c r="EUI59" s="1116"/>
      <c r="EUJ59" s="1116"/>
      <c r="EUK59" s="1116"/>
      <c r="EUL59" s="1116"/>
      <c r="EUM59" s="1116"/>
      <c r="EUN59" s="1116"/>
      <c r="EUO59" s="1116"/>
      <c r="EUP59" s="1116"/>
      <c r="EUQ59" s="1116"/>
      <c r="EUR59" s="1116"/>
      <c r="EUS59" s="1116"/>
      <c r="EUT59" s="1116"/>
      <c r="EUU59" s="1116"/>
      <c r="EUV59" s="1116"/>
      <c r="EUW59" s="1116"/>
      <c r="EUX59" s="1116"/>
      <c r="EUY59" s="1116"/>
      <c r="EUZ59" s="1116"/>
      <c r="EVA59" s="1116"/>
      <c r="EVB59" s="1116"/>
      <c r="EVC59" s="1116"/>
      <c r="EVD59" s="1116"/>
      <c r="EVE59" s="1116"/>
      <c r="EVF59" s="1116"/>
      <c r="EVG59" s="1116"/>
      <c r="EVH59" s="1116"/>
      <c r="EVI59" s="1116"/>
      <c r="EVJ59" s="1116"/>
      <c r="EVK59" s="1116"/>
      <c r="EVL59" s="1116"/>
      <c r="EVM59" s="1116"/>
      <c r="EVN59" s="1116"/>
      <c r="EVO59" s="1116"/>
      <c r="EVP59" s="1116"/>
      <c r="EVQ59" s="1116"/>
      <c r="EVR59" s="1116"/>
      <c r="EVS59" s="1116"/>
      <c r="EVT59" s="1116"/>
      <c r="EVU59" s="1116"/>
      <c r="EVV59" s="1116"/>
      <c r="EVW59" s="1116"/>
      <c r="EVX59" s="1116"/>
      <c r="EVY59" s="1116"/>
      <c r="EVZ59" s="1116"/>
      <c r="EWA59" s="1116"/>
      <c r="EWB59" s="1116"/>
      <c r="EWC59" s="1116"/>
      <c r="EWD59" s="1116"/>
      <c r="EWE59" s="1116"/>
      <c r="EWF59" s="1116"/>
      <c r="EWG59" s="1116"/>
      <c r="EWH59" s="1116"/>
      <c r="EWI59" s="1116"/>
      <c r="EWJ59" s="1116"/>
      <c r="EWK59" s="1116"/>
      <c r="EWL59" s="1116"/>
      <c r="EWM59" s="1116"/>
      <c r="EWN59" s="1116"/>
      <c r="EWO59" s="1116"/>
      <c r="EWP59" s="1116"/>
      <c r="EWQ59" s="1116"/>
      <c r="EWR59" s="1116"/>
      <c r="EWS59" s="1116"/>
      <c r="EWT59" s="1116"/>
      <c r="EWU59" s="1116"/>
      <c r="EWV59" s="1116"/>
      <c r="EWW59" s="1116"/>
      <c r="EWX59" s="1116"/>
      <c r="EWY59" s="1116"/>
      <c r="EWZ59" s="1116"/>
      <c r="EXA59" s="1116"/>
      <c r="EXB59" s="1116"/>
      <c r="EXC59" s="1116"/>
      <c r="EXD59" s="1116"/>
      <c r="EXE59" s="1116"/>
      <c r="EXF59" s="1116"/>
      <c r="EXG59" s="1116"/>
      <c r="EXH59" s="1116"/>
      <c r="EXI59" s="1116"/>
      <c r="EXJ59" s="1116"/>
      <c r="EXK59" s="1116"/>
      <c r="EXL59" s="1116"/>
      <c r="EXM59" s="1116"/>
      <c r="EXN59" s="1116"/>
      <c r="EXO59" s="1116"/>
      <c r="EXP59" s="1116"/>
      <c r="EXQ59" s="1116"/>
      <c r="EXR59" s="1116"/>
      <c r="EXS59" s="1116"/>
      <c r="EXT59" s="1116"/>
      <c r="EXU59" s="1116"/>
      <c r="EXV59" s="1116"/>
      <c r="EXW59" s="1116"/>
      <c r="EXX59" s="1116"/>
      <c r="EXY59" s="1116"/>
      <c r="EXZ59" s="1116"/>
      <c r="EYA59" s="1116"/>
      <c r="EYB59" s="1116"/>
      <c r="EYC59" s="1116"/>
      <c r="EYD59" s="1116"/>
      <c r="EYE59" s="1116"/>
      <c r="EYF59" s="1116"/>
      <c r="EYG59" s="1116"/>
      <c r="EYH59" s="1116"/>
      <c r="EYI59" s="1116"/>
      <c r="EYJ59" s="1116"/>
      <c r="EYK59" s="1116"/>
      <c r="EYL59" s="1116"/>
      <c r="EYM59" s="1116"/>
      <c r="EYN59" s="1116"/>
      <c r="EYO59" s="1116"/>
      <c r="EYP59" s="1116"/>
      <c r="EYQ59" s="1116"/>
      <c r="EYR59" s="1116"/>
      <c r="EYS59" s="1116"/>
      <c r="EYT59" s="1116"/>
      <c r="EYU59" s="1116"/>
      <c r="EYV59" s="1116"/>
      <c r="EYW59" s="1116"/>
      <c r="EYX59" s="1116"/>
      <c r="EYY59" s="1116"/>
      <c r="EYZ59" s="1116"/>
      <c r="EZA59" s="1116"/>
      <c r="EZB59" s="1116"/>
      <c r="EZC59" s="1116"/>
      <c r="EZD59" s="1116"/>
      <c r="EZE59" s="1116"/>
      <c r="EZF59" s="1116"/>
      <c r="EZG59" s="1116"/>
      <c r="EZH59" s="1116"/>
      <c r="EZI59" s="1116"/>
      <c r="EZJ59" s="1116"/>
      <c r="EZK59" s="1116"/>
      <c r="EZL59" s="1116"/>
      <c r="EZM59" s="1116"/>
      <c r="EZN59" s="1116"/>
      <c r="EZO59" s="1116"/>
      <c r="EZP59" s="1116"/>
      <c r="EZQ59" s="1116"/>
      <c r="EZR59" s="1116"/>
      <c r="EZS59" s="1116"/>
      <c r="EZT59" s="1116"/>
      <c r="EZU59" s="1116"/>
      <c r="EZV59" s="1116"/>
      <c r="EZW59" s="1116"/>
      <c r="EZX59" s="1116"/>
      <c r="EZY59" s="1116"/>
      <c r="EZZ59" s="1116"/>
      <c r="FAA59" s="1116"/>
      <c r="FAB59" s="1116"/>
      <c r="FAC59" s="1116"/>
      <c r="FAD59" s="1116"/>
      <c r="FAE59" s="1116"/>
      <c r="FAF59" s="1116"/>
      <c r="FAG59" s="1116"/>
      <c r="FAH59" s="1116"/>
      <c r="FAI59" s="1116"/>
      <c r="FAJ59" s="1116"/>
      <c r="FAK59" s="1116"/>
      <c r="FAL59" s="1116"/>
      <c r="FAM59" s="1116"/>
      <c r="FAN59" s="1116"/>
      <c r="FAO59" s="1116"/>
      <c r="FAP59" s="1116"/>
      <c r="FAQ59" s="1116"/>
      <c r="FAR59" s="1116"/>
      <c r="FAS59" s="1116"/>
      <c r="FAT59" s="1116"/>
      <c r="FAU59" s="1116"/>
      <c r="FAV59" s="1116"/>
      <c r="FAW59" s="1116"/>
      <c r="FAX59" s="1116"/>
      <c r="FAY59" s="1116"/>
      <c r="FAZ59" s="1116"/>
      <c r="FBA59" s="1116"/>
      <c r="FBB59" s="1116"/>
      <c r="FBC59" s="1116"/>
      <c r="FBD59" s="1116"/>
      <c r="FBE59" s="1116"/>
      <c r="FBF59" s="1116"/>
      <c r="FBG59" s="1116"/>
      <c r="FBH59" s="1116"/>
      <c r="FBI59" s="1116"/>
      <c r="FBJ59" s="1116"/>
      <c r="FBK59" s="1116"/>
      <c r="FBL59" s="1116"/>
      <c r="FBM59" s="1116"/>
      <c r="FBN59" s="1116"/>
      <c r="FBO59" s="1116"/>
      <c r="FBP59" s="1116"/>
      <c r="FBQ59" s="1116"/>
      <c r="FBR59" s="1116"/>
      <c r="FBS59" s="1116"/>
      <c r="FBT59" s="1116"/>
      <c r="FBU59" s="1116"/>
      <c r="FBV59" s="1116"/>
      <c r="FBW59" s="1116"/>
      <c r="FBX59" s="1116"/>
      <c r="FBY59" s="1116"/>
      <c r="FBZ59" s="1116"/>
      <c r="FCA59" s="1116"/>
      <c r="FCB59" s="1116"/>
      <c r="FCC59" s="1116"/>
      <c r="FCD59" s="1116"/>
      <c r="FCE59" s="1116"/>
      <c r="FCF59" s="1116"/>
      <c r="FCG59" s="1116"/>
      <c r="FCH59" s="1116"/>
      <c r="FCI59" s="1116"/>
      <c r="FCJ59" s="1116"/>
      <c r="FCK59" s="1116"/>
      <c r="FCL59" s="1116"/>
      <c r="FCM59" s="1116"/>
      <c r="FCN59" s="1116"/>
      <c r="FCO59" s="1116"/>
      <c r="FCP59" s="1116"/>
      <c r="FCQ59" s="1116"/>
      <c r="FCR59" s="1116"/>
      <c r="FCS59" s="1116"/>
      <c r="FCT59" s="1116"/>
      <c r="FCU59" s="1116"/>
      <c r="FCV59" s="1116"/>
      <c r="FCW59" s="1116"/>
      <c r="FCX59" s="1116"/>
      <c r="FCY59" s="1116"/>
      <c r="FCZ59" s="1116"/>
      <c r="FDA59" s="1116"/>
      <c r="FDB59" s="1116"/>
      <c r="FDC59" s="1116"/>
      <c r="FDD59" s="1116"/>
      <c r="FDE59" s="1116"/>
      <c r="FDF59" s="1116"/>
      <c r="FDG59" s="1116"/>
      <c r="FDH59" s="1116"/>
      <c r="FDI59" s="1116"/>
      <c r="FDJ59" s="1116"/>
      <c r="FDK59" s="1116"/>
      <c r="FDL59" s="1116"/>
      <c r="FDM59" s="1116"/>
      <c r="FDN59" s="1116"/>
      <c r="FDO59" s="1116"/>
      <c r="FDP59" s="1116"/>
      <c r="FDQ59" s="1116"/>
      <c r="FDR59" s="1116"/>
      <c r="FDS59" s="1116"/>
      <c r="FDT59" s="1116"/>
      <c r="FDU59" s="1116"/>
      <c r="FDV59" s="1116"/>
      <c r="FDW59" s="1116"/>
      <c r="FDX59" s="1116"/>
      <c r="FDY59" s="1116"/>
      <c r="FDZ59" s="1116"/>
      <c r="FEA59" s="1116"/>
      <c r="FEB59" s="1116"/>
      <c r="FEC59" s="1116"/>
      <c r="FED59" s="1116"/>
      <c r="FEE59" s="1116"/>
      <c r="FEF59" s="1116"/>
      <c r="FEG59" s="1116"/>
      <c r="FEH59" s="1116"/>
      <c r="FEI59" s="1116"/>
      <c r="FEJ59" s="1116"/>
      <c r="FEK59" s="1116"/>
      <c r="FEL59" s="1116"/>
      <c r="FEM59" s="1116"/>
      <c r="FEN59" s="1116"/>
      <c r="FEO59" s="1116"/>
      <c r="FEP59" s="1116"/>
      <c r="FEQ59" s="1116"/>
      <c r="FER59" s="1116"/>
      <c r="FES59" s="1116"/>
      <c r="FET59" s="1116"/>
      <c r="FEU59" s="1116"/>
      <c r="FEV59" s="1116"/>
      <c r="FEW59" s="1116"/>
      <c r="FEX59" s="1116"/>
      <c r="FEY59" s="1116"/>
      <c r="FEZ59" s="1116"/>
      <c r="FFA59" s="1116"/>
      <c r="FFB59" s="1116"/>
      <c r="FFC59" s="1116"/>
      <c r="FFD59" s="1116"/>
      <c r="FFE59" s="1116"/>
      <c r="FFF59" s="1116"/>
      <c r="FFG59" s="1116"/>
      <c r="FFH59" s="1116"/>
      <c r="FFI59" s="1116"/>
      <c r="FFJ59" s="1116"/>
      <c r="FFK59" s="1116"/>
      <c r="FFL59" s="1116"/>
      <c r="FFM59" s="1116"/>
      <c r="FFN59" s="1116"/>
      <c r="FFO59" s="1116"/>
      <c r="FFP59" s="1116"/>
      <c r="FFQ59" s="1116"/>
      <c r="FFR59" s="1116"/>
      <c r="FFS59" s="1116"/>
      <c r="FFT59" s="1116"/>
      <c r="FFU59" s="1116"/>
      <c r="FFV59" s="1116"/>
      <c r="FFW59" s="1116"/>
      <c r="FFX59" s="1116"/>
      <c r="FFY59" s="1116"/>
      <c r="FFZ59" s="1116"/>
      <c r="FGA59" s="1116"/>
      <c r="FGB59" s="1116"/>
      <c r="FGC59" s="1116"/>
      <c r="FGD59" s="1116"/>
      <c r="FGE59" s="1116"/>
      <c r="FGF59" s="1116"/>
      <c r="FGG59" s="1116"/>
      <c r="FGH59" s="1116"/>
      <c r="FGI59" s="1116"/>
      <c r="FGJ59" s="1116"/>
      <c r="FGK59" s="1116"/>
      <c r="FGL59" s="1116"/>
      <c r="FGM59" s="1116"/>
      <c r="FGN59" s="1116"/>
      <c r="FGO59" s="1116"/>
      <c r="FGP59" s="1116"/>
      <c r="FGQ59" s="1116"/>
      <c r="FGR59" s="1116"/>
      <c r="FGS59" s="1116"/>
      <c r="FGT59" s="1116"/>
      <c r="FGU59" s="1116"/>
      <c r="FGV59" s="1116"/>
      <c r="FGW59" s="1116"/>
      <c r="FGX59" s="1116"/>
      <c r="FGY59" s="1116"/>
      <c r="FGZ59" s="1116"/>
      <c r="FHA59" s="1116"/>
      <c r="FHB59" s="1116"/>
      <c r="FHC59" s="1116"/>
      <c r="FHD59" s="1116"/>
      <c r="FHE59" s="1116"/>
      <c r="FHF59" s="1116"/>
      <c r="FHG59" s="1116"/>
      <c r="FHH59" s="1116"/>
      <c r="FHI59" s="1116"/>
      <c r="FHJ59" s="1116"/>
      <c r="FHK59" s="1116"/>
      <c r="FHL59" s="1116"/>
      <c r="FHM59" s="1116"/>
      <c r="FHN59" s="1116"/>
      <c r="FHO59" s="1116"/>
      <c r="FHP59" s="1116"/>
      <c r="FHQ59" s="1116"/>
      <c r="FHR59" s="1116"/>
      <c r="FHS59" s="1116"/>
      <c r="FHT59" s="1116"/>
      <c r="FHU59" s="1116"/>
      <c r="FHV59" s="1116"/>
      <c r="FHW59" s="1116"/>
      <c r="FHX59" s="1116"/>
      <c r="FHY59" s="1116"/>
      <c r="FHZ59" s="1116"/>
      <c r="FIA59" s="1116"/>
      <c r="FIB59" s="1116"/>
      <c r="FIC59" s="1116"/>
      <c r="FID59" s="1116"/>
      <c r="FIE59" s="1116"/>
      <c r="FIF59" s="1116"/>
      <c r="FIG59" s="1116"/>
      <c r="FIH59" s="1116"/>
      <c r="FII59" s="1116"/>
      <c r="FIJ59" s="1116"/>
      <c r="FIK59" s="1116"/>
      <c r="FIL59" s="1116"/>
      <c r="FIM59" s="1116"/>
      <c r="FIN59" s="1116"/>
      <c r="FIO59" s="1116"/>
      <c r="FIP59" s="1116"/>
      <c r="FIQ59" s="1116"/>
      <c r="FIR59" s="1116"/>
      <c r="FIS59" s="1116"/>
      <c r="FIT59" s="1116"/>
      <c r="FIU59" s="1116"/>
      <c r="FIV59" s="1116"/>
      <c r="FIW59" s="1116"/>
      <c r="FIX59" s="1116"/>
      <c r="FIY59" s="1116"/>
      <c r="FIZ59" s="1116"/>
      <c r="FJA59" s="1116"/>
      <c r="FJB59" s="1116"/>
      <c r="FJC59" s="1116"/>
      <c r="FJD59" s="1116"/>
      <c r="FJE59" s="1116"/>
      <c r="FJF59" s="1116"/>
      <c r="FJG59" s="1116"/>
      <c r="FJH59" s="1116"/>
      <c r="FJI59" s="1116"/>
      <c r="FJJ59" s="1116"/>
      <c r="FJK59" s="1116"/>
      <c r="FJL59" s="1116"/>
      <c r="FJM59" s="1116"/>
      <c r="FJN59" s="1116"/>
      <c r="FJO59" s="1116"/>
      <c r="FJP59" s="1116"/>
      <c r="FJQ59" s="1116"/>
      <c r="FJR59" s="1116"/>
      <c r="FJS59" s="1116"/>
      <c r="FJT59" s="1116"/>
      <c r="FJU59" s="1116"/>
      <c r="FJV59" s="1116"/>
      <c r="FJW59" s="1116"/>
      <c r="FJX59" s="1116"/>
      <c r="FJY59" s="1116"/>
      <c r="FJZ59" s="1116"/>
      <c r="FKA59" s="1116"/>
      <c r="FKB59" s="1116"/>
      <c r="FKC59" s="1116"/>
      <c r="FKD59" s="1116"/>
      <c r="FKE59" s="1116"/>
      <c r="FKF59" s="1116"/>
      <c r="FKG59" s="1116"/>
      <c r="FKH59" s="1116"/>
      <c r="FKI59" s="1116"/>
      <c r="FKJ59" s="1116"/>
      <c r="FKK59" s="1116"/>
      <c r="FKL59" s="1116"/>
      <c r="FKM59" s="1116"/>
      <c r="FKN59" s="1116"/>
      <c r="FKO59" s="1116"/>
      <c r="FKP59" s="1116"/>
      <c r="FKQ59" s="1116"/>
      <c r="FKR59" s="1116"/>
      <c r="FKS59" s="1116"/>
      <c r="FKT59" s="1116"/>
      <c r="FKU59" s="1116"/>
      <c r="FKV59" s="1116"/>
      <c r="FKW59" s="1116"/>
      <c r="FKX59" s="1116"/>
      <c r="FKY59" s="1116"/>
      <c r="FKZ59" s="1116"/>
      <c r="FLA59" s="1116"/>
      <c r="FLB59" s="1116"/>
      <c r="FLC59" s="1116"/>
      <c r="FLD59" s="1116"/>
      <c r="FLE59" s="1116"/>
      <c r="FLF59" s="1116"/>
      <c r="FLG59" s="1116"/>
      <c r="FLH59" s="1116"/>
      <c r="FLI59" s="1116"/>
      <c r="FLJ59" s="1116"/>
      <c r="FLK59" s="1116"/>
      <c r="FLL59" s="1116"/>
      <c r="FLM59" s="1116"/>
      <c r="FLN59" s="1116"/>
      <c r="FLO59" s="1116"/>
      <c r="FLP59" s="1116"/>
      <c r="FLQ59" s="1116"/>
      <c r="FLR59" s="1116"/>
      <c r="FLS59" s="1116"/>
      <c r="FLT59" s="1116"/>
      <c r="FLU59" s="1116"/>
      <c r="FLV59" s="1116"/>
      <c r="FLW59" s="1116"/>
      <c r="FLX59" s="1116"/>
      <c r="FLY59" s="1116"/>
      <c r="FLZ59" s="1116"/>
      <c r="FMA59" s="1116"/>
      <c r="FMB59" s="1116"/>
      <c r="FMC59" s="1116"/>
      <c r="FMD59" s="1116"/>
      <c r="FME59" s="1116"/>
      <c r="FMF59" s="1116"/>
      <c r="FMG59" s="1116"/>
      <c r="FMH59" s="1116"/>
      <c r="FMI59" s="1116"/>
      <c r="FMJ59" s="1116"/>
      <c r="FMK59" s="1116"/>
      <c r="FML59" s="1116"/>
      <c r="FMM59" s="1116"/>
      <c r="FMN59" s="1116"/>
      <c r="FMO59" s="1116"/>
      <c r="FMP59" s="1116"/>
      <c r="FMQ59" s="1116"/>
      <c r="FMR59" s="1116"/>
      <c r="FMS59" s="1116"/>
      <c r="FMT59" s="1116"/>
      <c r="FMU59" s="1116"/>
      <c r="FMV59" s="1116"/>
      <c r="FMW59" s="1116"/>
      <c r="FMX59" s="1116"/>
      <c r="FMY59" s="1116"/>
      <c r="FMZ59" s="1116"/>
      <c r="FNA59" s="1116"/>
      <c r="FNB59" s="1116"/>
      <c r="FNC59" s="1116"/>
      <c r="FND59" s="1116"/>
      <c r="FNE59" s="1116"/>
      <c r="FNF59" s="1116"/>
      <c r="FNG59" s="1116"/>
      <c r="FNH59" s="1116"/>
      <c r="FNI59" s="1116"/>
      <c r="FNJ59" s="1116"/>
      <c r="FNK59" s="1116"/>
      <c r="FNL59" s="1116"/>
      <c r="FNM59" s="1116"/>
      <c r="FNN59" s="1116"/>
      <c r="FNO59" s="1116"/>
      <c r="FNP59" s="1116"/>
      <c r="FNQ59" s="1116"/>
      <c r="FNR59" s="1116"/>
      <c r="FNS59" s="1116"/>
      <c r="FNT59" s="1116"/>
      <c r="FNU59" s="1116"/>
      <c r="FNV59" s="1116"/>
      <c r="FNW59" s="1116"/>
      <c r="FNX59" s="1116"/>
      <c r="FNY59" s="1116"/>
      <c r="FNZ59" s="1116"/>
      <c r="FOA59" s="1116"/>
      <c r="FOB59" s="1116"/>
      <c r="FOC59" s="1116"/>
      <c r="FOD59" s="1116"/>
      <c r="FOE59" s="1116"/>
      <c r="FOF59" s="1116"/>
      <c r="FOG59" s="1116"/>
      <c r="FOH59" s="1116"/>
      <c r="FOI59" s="1116"/>
      <c r="FOJ59" s="1116"/>
      <c r="FOK59" s="1116"/>
      <c r="FOL59" s="1116"/>
      <c r="FOM59" s="1116"/>
      <c r="FON59" s="1116"/>
      <c r="FOO59" s="1116"/>
      <c r="FOP59" s="1116"/>
      <c r="FOQ59" s="1116"/>
      <c r="FOR59" s="1116"/>
      <c r="FOS59" s="1116"/>
      <c r="FOT59" s="1116"/>
      <c r="FOU59" s="1116"/>
      <c r="FOV59" s="1116"/>
      <c r="FOW59" s="1116"/>
      <c r="FOX59" s="1116"/>
      <c r="FOY59" s="1116"/>
      <c r="FOZ59" s="1116"/>
      <c r="FPA59" s="1116"/>
      <c r="FPB59" s="1116"/>
      <c r="FPC59" s="1116"/>
      <c r="FPD59" s="1116"/>
      <c r="FPE59" s="1116"/>
      <c r="FPF59" s="1116"/>
      <c r="FPG59" s="1116"/>
      <c r="FPH59" s="1116"/>
      <c r="FPI59" s="1116"/>
      <c r="FPJ59" s="1116"/>
      <c r="FPK59" s="1116"/>
      <c r="FPL59" s="1116"/>
      <c r="FPM59" s="1116"/>
      <c r="FPN59" s="1116"/>
      <c r="FPO59" s="1116"/>
      <c r="FPP59" s="1116"/>
      <c r="FPQ59" s="1116"/>
      <c r="FPR59" s="1116"/>
      <c r="FPS59" s="1116"/>
      <c r="FPT59" s="1116"/>
      <c r="FPU59" s="1116"/>
      <c r="FPV59" s="1116"/>
      <c r="FPW59" s="1116"/>
      <c r="FPX59" s="1116"/>
      <c r="FPY59" s="1116"/>
      <c r="FPZ59" s="1116"/>
      <c r="FQA59" s="1116"/>
      <c r="FQB59" s="1116"/>
      <c r="FQC59" s="1116"/>
      <c r="FQD59" s="1116"/>
      <c r="FQE59" s="1116"/>
      <c r="FQF59" s="1116"/>
      <c r="FQG59" s="1116"/>
      <c r="FQH59" s="1116"/>
      <c r="FQI59" s="1116"/>
      <c r="FQJ59" s="1116"/>
      <c r="FQK59" s="1116"/>
      <c r="FQL59" s="1116"/>
      <c r="FQM59" s="1116"/>
      <c r="FQN59" s="1116"/>
      <c r="FQO59" s="1116"/>
      <c r="FQP59" s="1116"/>
      <c r="FQQ59" s="1116"/>
      <c r="FQR59" s="1116"/>
      <c r="FQS59" s="1116"/>
      <c r="FQT59" s="1116"/>
      <c r="FQU59" s="1116"/>
      <c r="FQV59" s="1116"/>
      <c r="FQW59" s="1116"/>
      <c r="FQX59" s="1116"/>
      <c r="FQY59" s="1116"/>
      <c r="FQZ59" s="1116"/>
      <c r="FRA59" s="1116"/>
      <c r="FRB59" s="1116"/>
      <c r="FRC59" s="1116"/>
      <c r="FRD59" s="1116"/>
      <c r="FRE59" s="1116"/>
      <c r="FRF59" s="1116"/>
      <c r="FRG59" s="1116"/>
      <c r="FRH59" s="1116"/>
      <c r="FRI59" s="1116"/>
      <c r="FRJ59" s="1116"/>
      <c r="FRK59" s="1116"/>
      <c r="FRL59" s="1116"/>
      <c r="FRM59" s="1116"/>
      <c r="FRN59" s="1116"/>
      <c r="FRO59" s="1116"/>
      <c r="FRP59" s="1116"/>
      <c r="FRQ59" s="1116"/>
      <c r="FRR59" s="1116"/>
      <c r="FRS59" s="1116"/>
      <c r="FRT59" s="1116"/>
      <c r="FRU59" s="1116"/>
      <c r="FRV59" s="1116"/>
      <c r="FRW59" s="1116"/>
      <c r="FRX59" s="1116"/>
      <c r="FRY59" s="1116"/>
      <c r="FRZ59" s="1116"/>
      <c r="FSA59" s="1116"/>
      <c r="FSB59" s="1116"/>
      <c r="FSC59" s="1116"/>
      <c r="FSD59" s="1116"/>
      <c r="FSE59" s="1116"/>
      <c r="FSF59" s="1116"/>
      <c r="FSG59" s="1116"/>
      <c r="FSH59" s="1116"/>
      <c r="FSI59" s="1116"/>
      <c r="FSJ59" s="1116"/>
      <c r="FSK59" s="1116"/>
      <c r="FSL59" s="1116"/>
      <c r="FSM59" s="1116"/>
      <c r="FSN59" s="1116"/>
      <c r="FSO59" s="1116"/>
      <c r="FSP59" s="1116"/>
      <c r="FSQ59" s="1116"/>
      <c r="FSR59" s="1116"/>
      <c r="FSS59" s="1116"/>
      <c r="FST59" s="1116"/>
      <c r="FSU59" s="1116"/>
      <c r="FSV59" s="1116"/>
      <c r="FSW59" s="1116"/>
      <c r="FSX59" s="1116"/>
      <c r="FSY59" s="1116"/>
      <c r="FSZ59" s="1116"/>
      <c r="FTA59" s="1116"/>
      <c r="FTB59" s="1116"/>
      <c r="FTC59" s="1116"/>
      <c r="FTD59" s="1116"/>
      <c r="FTE59" s="1116"/>
      <c r="FTF59" s="1116"/>
      <c r="FTG59" s="1116"/>
      <c r="FTH59" s="1116"/>
      <c r="FTI59" s="1116"/>
      <c r="FTJ59" s="1116"/>
      <c r="FTK59" s="1116"/>
      <c r="FTL59" s="1116"/>
      <c r="FTM59" s="1116"/>
      <c r="FTN59" s="1116"/>
      <c r="FTO59" s="1116"/>
      <c r="FTP59" s="1116"/>
      <c r="FTQ59" s="1116"/>
      <c r="FTR59" s="1116"/>
      <c r="FTS59" s="1116"/>
      <c r="FTT59" s="1116"/>
      <c r="FTU59" s="1116"/>
      <c r="FTV59" s="1116"/>
      <c r="FTW59" s="1116"/>
      <c r="FTX59" s="1116"/>
      <c r="FTY59" s="1116"/>
      <c r="FTZ59" s="1116"/>
      <c r="FUA59" s="1116"/>
      <c r="FUB59" s="1116"/>
      <c r="FUC59" s="1116"/>
      <c r="FUD59" s="1116"/>
      <c r="FUE59" s="1116"/>
      <c r="FUF59" s="1116"/>
      <c r="FUG59" s="1116"/>
      <c r="FUH59" s="1116"/>
      <c r="FUI59" s="1116"/>
      <c r="FUJ59" s="1116"/>
      <c r="FUK59" s="1116"/>
      <c r="FUL59" s="1116"/>
      <c r="FUM59" s="1116"/>
      <c r="FUN59" s="1116"/>
      <c r="FUO59" s="1116"/>
      <c r="FUP59" s="1116"/>
      <c r="FUQ59" s="1116"/>
      <c r="FUR59" s="1116"/>
      <c r="FUS59" s="1116"/>
      <c r="FUT59" s="1116"/>
      <c r="FUU59" s="1116"/>
      <c r="FUV59" s="1116"/>
      <c r="FUW59" s="1116"/>
      <c r="FUX59" s="1116"/>
      <c r="FUY59" s="1116"/>
      <c r="FUZ59" s="1116"/>
      <c r="FVA59" s="1116"/>
      <c r="FVB59" s="1116"/>
      <c r="FVC59" s="1116"/>
      <c r="FVD59" s="1116"/>
      <c r="FVE59" s="1116"/>
      <c r="FVF59" s="1116"/>
      <c r="FVG59" s="1116"/>
      <c r="FVH59" s="1116"/>
      <c r="FVI59" s="1116"/>
      <c r="FVJ59" s="1116"/>
      <c r="FVK59" s="1116"/>
      <c r="FVL59" s="1116"/>
      <c r="FVM59" s="1116"/>
      <c r="FVN59" s="1116"/>
      <c r="FVO59" s="1116"/>
      <c r="FVP59" s="1116"/>
      <c r="FVQ59" s="1116"/>
      <c r="FVR59" s="1116"/>
      <c r="FVS59" s="1116"/>
      <c r="FVT59" s="1116"/>
      <c r="FVU59" s="1116"/>
      <c r="FVV59" s="1116"/>
      <c r="FVW59" s="1116"/>
      <c r="FVX59" s="1116"/>
      <c r="FVY59" s="1116"/>
      <c r="FVZ59" s="1116"/>
      <c r="FWA59" s="1116"/>
      <c r="FWB59" s="1116"/>
      <c r="FWC59" s="1116"/>
      <c r="FWD59" s="1116"/>
      <c r="FWE59" s="1116"/>
      <c r="FWF59" s="1116"/>
      <c r="FWG59" s="1116"/>
      <c r="FWH59" s="1116"/>
      <c r="FWI59" s="1116"/>
      <c r="FWJ59" s="1116"/>
      <c r="FWK59" s="1116"/>
      <c r="FWL59" s="1116"/>
      <c r="FWM59" s="1116"/>
      <c r="FWN59" s="1116"/>
      <c r="FWO59" s="1116"/>
      <c r="FWP59" s="1116"/>
      <c r="FWQ59" s="1116"/>
      <c r="FWR59" s="1116"/>
      <c r="FWS59" s="1116"/>
      <c r="FWT59" s="1116"/>
      <c r="FWU59" s="1116"/>
      <c r="FWV59" s="1116"/>
      <c r="FWW59" s="1116"/>
      <c r="FWX59" s="1116"/>
      <c r="FWY59" s="1116"/>
      <c r="FWZ59" s="1116"/>
      <c r="FXA59" s="1116"/>
      <c r="FXB59" s="1116"/>
      <c r="FXC59" s="1116"/>
      <c r="FXD59" s="1116"/>
      <c r="FXE59" s="1116"/>
      <c r="FXF59" s="1116"/>
      <c r="FXG59" s="1116"/>
      <c r="FXH59" s="1116"/>
      <c r="FXI59" s="1116"/>
      <c r="FXJ59" s="1116"/>
      <c r="FXK59" s="1116"/>
      <c r="FXL59" s="1116"/>
      <c r="FXM59" s="1116"/>
      <c r="FXN59" s="1116"/>
      <c r="FXO59" s="1116"/>
      <c r="FXP59" s="1116"/>
      <c r="FXQ59" s="1116"/>
      <c r="FXR59" s="1116"/>
      <c r="FXS59" s="1116"/>
      <c r="FXT59" s="1116"/>
      <c r="FXU59" s="1116"/>
      <c r="FXV59" s="1116"/>
      <c r="FXW59" s="1116"/>
      <c r="FXX59" s="1116"/>
      <c r="FXY59" s="1116"/>
      <c r="FXZ59" s="1116"/>
      <c r="FYA59" s="1116"/>
      <c r="FYB59" s="1116"/>
      <c r="FYC59" s="1116"/>
      <c r="FYD59" s="1116"/>
      <c r="FYE59" s="1116"/>
      <c r="FYF59" s="1116"/>
      <c r="FYG59" s="1116"/>
      <c r="FYH59" s="1116"/>
      <c r="FYI59" s="1116"/>
      <c r="FYJ59" s="1116"/>
      <c r="FYK59" s="1116"/>
      <c r="FYL59" s="1116"/>
      <c r="FYM59" s="1116"/>
      <c r="FYN59" s="1116"/>
      <c r="FYO59" s="1116"/>
      <c r="FYP59" s="1116"/>
      <c r="FYQ59" s="1116"/>
      <c r="FYR59" s="1116"/>
      <c r="FYS59" s="1116"/>
      <c r="FYT59" s="1116"/>
      <c r="FYU59" s="1116"/>
      <c r="FYV59" s="1116"/>
      <c r="FYW59" s="1116"/>
      <c r="FYX59" s="1116"/>
      <c r="FYY59" s="1116"/>
      <c r="FYZ59" s="1116"/>
      <c r="FZA59" s="1116"/>
      <c r="FZB59" s="1116"/>
      <c r="FZC59" s="1116"/>
      <c r="FZD59" s="1116"/>
      <c r="FZE59" s="1116"/>
      <c r="FZF59" s="1116"/>
      <c r="FZG59" s="1116"/>
      <c r="FZH59" s="1116"/>
      <c r="FZI59" s="1116"/>
      <c r="FZJ59" s="1116"/>
      <c r="FZK59" s="1116"/>
      <c r="FZL59" s="1116"/>
      <c r="FZM59" s="1116"/>
      <c r="FZN59" s="1116"/>
      <c r="FZO59" s="1116"/>
      <c r="FZP59" s="1116"/>
      <c r="FZQ59" s="1116"/>
      <c r="FZR59" s="1116"/>
      <c r="FZS59" s="1116"/>
      <c r="FZT59" s="1116"/>
      <c r="FZU59" s="1116"/>
      <c r="FZV59" s="1116"/>
      <c r="FZW59" s="1116"/>
      <c r="FZX59" s="1116"/>
      <c r="FZY59" s="1116"/>
      <c r="FZZ59" s="1116"/>
      <c r="GAA59" s="1116"/>
      <c r="GAB59" s="1116"/>
      <c r="GAC59" s="1116"/>
      <c r="GAD59" s="1116"/>
      <c r="GAE59" s="1116"/>
      <c r="GAF59" s="1116"/>
      <c r="GAG59" s="1116"/>
      <c r="GAH59" s="1116"/>
      <c r="GAI59" s="1116"/>
      <c r="GAJ59" s="1116"/>
      <c r="GAK59" s="1116"/>
      <c r="GAL59" s="1116"/>
      <c r="GAM59" s="1116"/>
      <c r="GAN59" s="1116"/>
      <c r="GAO59" s="1116"/>
      <c r="GAP59" s="1116"/>
      <c r="GAQ59" s="1116"/>
      <c r="GAR59" s="1116"/>
      <c r="GAS59" s="1116"/>
      <c r="GAT59" s="1116"/>
      <c r="GAU59" s="1116"/>
      <c r="GAV59" s="1116"/>
      <c r="GAW59" s="1116"/>
      <c r="GAX59" s="1116"/>
      <c r="GAY59" s="1116"/>
      <c r="GAZ59" s="1116"/>
      <c r="GBA59" s="1116"/>
      <c r="GBB59" s="1116"/>
      <c r="GBC59" s="1116"/>
      <c r="GBD59" s="1116"/>
      <c r="GBE59" s="1116"/>
      <c r="GBF59" s="1116"/>
      <c r="GBG59" s="1116"/>
      <c r="GBH59" s="1116"/>
      <c r="GBI59" s="1116"/>
      <c r="GBJ59" s="1116"/>
      <c r="GBK59" s="1116"/>
      <c r="GBL59" s="1116"/>
      <c r="GBM59" s="1116"/>
      <c r="GBN59" s="1116"/>
      <c r="GBO59" s="1116"/>
      <c r="GBP59" s="1116"/>
      <c r="GBQ59" s="1116"/>
      <c r="GBR59" s="1116"/>
      <c r="GBS59" s="1116"/>
      <c r="GBT59" s="1116"/>
      <c r="GBU59" s="1116"/>
      <c r="GBV59" s="1116"/>
      <c r="GBW59" s="1116"/>
      <c r="GBX59" s="1116"/>
      <c r="GBY59" s="1116"/>
      <c r="GBZ59" s="1116"/>
      <c r="GCA59" s="1116"/>
      <c r="GCB59" s="1116"/>
      <c r="GCC59" s="1116"/>
      <c r="GCD59" s="1116"/>
      <c r="GCE59" s="1116"/>
      <c r="GCF59" s="1116"/>
      <c r="GCG59" s="1116"/>
      <c r="GCH59" s="1116"/>
      <c r="GCI59" s="1116"/>
      <c r="GCJ59" s="1116"/>
      <c r="GCK59" s="1116"/>
      <c r="GCL59" s="1116"/>
      <c r="GCM59" s="1116"/>
      <c r="GCN59" s="1116"/>
      <c r="GCO59" s="1116"/>
      <c r="GCP59" s="1116"/>
      <c r="GCQ59" s="1116"/>
      <c r="GCR59" s="1116"/>
      <c r="GCS59" s="1116"/>
      <c r="GCT59" s="1116"/>
      <c r="GCU59" s="1116"/>
      <c r="GCV59" s="1116"/>
      <c r="GCW59" s="1116"/>
      <c r="GCX59" s="1116"/>
      <c r="GCY59" s="1116"/>
      <c r="GCZ59" s="1116"/>
      <c r="GDA59" s="1116"/>
      <c r="GDB59" s="1116"/>
      <c r="GDC59" s="1116"/>
      <c r="GDD59" s="1116"/>
      <c r="GDE59" s="1116"/>
      <c r="GDF59" s="1116"/>
      <c r="GDG59" s="1116"/>
      <c r="GDH59" s="1116"/>
      <c r="GDI59" s="1116"/>
      <c r="GDJ59" s="1116"/>
      <c r="GDK59" s="1116"/>
      <c r="GDL59" s="1116"/>
      <c r="GDM59" s="1116"/>
      <c r="GDN59" s="1116"/>
      <c r="GDO59" s="1116"/>
      <c r="GDP59" s="1116"/>
      <c r="GDQ59" s="1116"/>
      <c r="GDR59" s="1116"/>
      <c r="GDS59" s="1116"/>
      <c r="GDT59" s="1116"/>
      <c r="GDU59" s="1116"/>
      <c r="GDV59" s="1116"/>
      <c r="GDW59" s="1116"/>
      <c r="GDX59" s="1116"/>
      <c r="GDY59" s="1116"/>
      <c r="GDZ59" s="1116"/>
      <c r="GEA59" s="1116"/>
      <c r="GEB59" s="1116"/>
      <c r="GEC59" s="1116"/>
      <c r="GED59" s="1116"/>
      <c r="GEE59" s="1116"/>
      <c r="GEF59" s="1116"/>
      <c r="GEG59" s="1116"/>
      <c r="GEH59" s="1116"/>
      <c r="GEI59" s="1116"/>
      <c r="GEJ59" s="1116"/>
      <c r="GEK59" s="1116"/>
      <c r="GEL59" s="1116"/>
      <c r="GEM59" s="1116"/>
      <c r="GEN59" s="1116"/>
      <c r="GEO59" s="1116"/>
      <c r="GEP59" s="1116"/>
      <c r="GEQ59" s="1116"/>
      <c r="GER59" s="1116"/>
      <c r="GES59" s="1116"/>
      <c r="GET59" s="1116"/>
      <c r="GEU59" s="1116"/>
      <c r="GEV59" s="1116"/>
      <c r="GEW59" s="1116"/>
      <c r="GEX59" s="1116"/>
      <c r="GEY59" s="1116"/>
      <c r="GEZ59" s="1116"/>
      <c r="GFA59" s="1116"/>
      <c r="GFB59" s="1116"/>
      <c r="GFC59" s="1116"/>
      <c r="GFD59" s="1116"/>
      <c r="GFE59" s="1116"/>
      <c r="GFF59" s="1116"/>
      <c r="GFG59" s="1116"/>
      <c r="GFH59" s="1116"/>
      <c r="GFI59" s="1116"/>
      <c r="GFJ59" s="1116"/>
      <c r="GFK59" s="1116"/>
      <c r="GFL59" s="1116"/>
      <c r="GFM59" s="1116"/>
      <c r="GFN59" s="1116"/>
      <c r="GFO59" s="1116"/>
      <c r="GFP59" s="1116"/>
      <c r="GFQ59" s="1116"/>
      <c r="GFR59" s="1116"/>
      <c r="GFS59" s="1116"/>
      <c r="GFT59" s="1116"/>
      <c r="GFU59" s="1116"/>
      <c r="GFV59" s="1116"/>
      <c r="GFW59" s="1116"/>
      <c r="GFX59" s="1116"/>
      <c r="GFY59" s="1116"/>
      <c r="GFZ59" s="1116"/>
      <c r="GGA59" s="1116"/>
      <c r="GGB59" s="1116"/>
      <c r="GGC59" s="1116"/>
      <c r="GGD59" s="1116"/>
      <c r="GGE59" s="1116"/>
      <c r="GGF59" s="1116"/>
      <c r="GGG59" s="1116"/>
      <c r="GGH59" s="1116"/>
      <c r="GGI59" s="1116"/>
      <c r="GGJ59" s="1116"/>
      <c r="GGK59" s="1116"/>
      <c r="GGL59" s="1116"/>
      <c r="GGM59" s="1116"/>
      <c r="GGN59" s="1116"/>
      <c r="GGO59" s="1116"/>
      <c r="GGP59" s="1116"/>
      <c r="GGQ59" s="1116"/>
      <c r="GGR59" s="1116"/>
      <c r="GGS59" s="1116"/>
      <c r="GGT59" s="1116"/>
      <c r="GGU59" s="1116"/>
      <c r="GGV59" s="1116"/>
      <c r="GGW59" s="1116"/>
      <c r="GGX59" s="1116"/>
      <c r="GGY59" s="1116"/>
      <c r="GGZ59" s="1116"/>
      <c r="GHA59" s="1116"/>
      <c r="GHB59" s="1116"/>
      <c r="GHC59" s="1116"/>
      <c r="GHD59" s="1116"/>
      <c r="GHE59" s="1116"/>
      <c r="GHF59" s="1116"/>
      <c r="GHG59" s="1116"/>
      <c r="GHH59" s="1116"/>
      <c r="GHI59" s="1116"/>
      <c r="GHJ59" s="1116"/>
      <c r="GHK59" s="1116"/>
      <c r="GHL59" s="1116"/>
      <c r="GHM59" s="1116"/>
      <c r="GHN59" s="1116"/>
      <c r="GHO59" s="1116"/>
      <c r="GHP59" s="1116"/>
      <c r="GHQ59" s="1116"/>
      <c r="GHR59" s="1116"/>
      <c r="GHS59" s="1116"/>
      <c r="GHT59" s="1116"/>
      <c r="GHU59" s="1116"/>
      <c r="GHV59" s="1116"/>
      <c r="GHW59" s="1116"/>
      <c r="GHX59" s="1116"/>
      <c r="GHY59" s="1116"/>
      <c r="GHZ59" s="1116"/>
      <c r="GIA59" s="1116"/>
      <c r="GIB59" s="1116"/>
      <c r="GIC59" s="1116"/>
      <c r="GID59" s="1116"/>
      <c r="GIE59" s="1116"/>
      <c r="GIF59" s="1116"/>
      <c r="GIG59" s="1116"/>
      <c r="GIH59" s="1116"/>
      <c r="GII59" s="1116"/>
      <c r="GIJ59" s="1116"/>
      <c r="GIK59" s="1116"/>
      <c r="GIL59" s="1116"/>
      <c r="GIM59" s="1116"/>
      <c r="GIN59" s="1116"/>
      <c r="GIO59" s="1116"/>
      <c r="GIP59" s="1116"/>
      <c r="GIQ59" s="1116"/>
      <c r="GIR59" s="1116"/>
      <c r="GIS59" s="1116"/>
      <c r="GIT59" s="1116"/>
      <c r="GIU59" s="1116"/>
      <c r="GIV59" s="1116"/>
      <c r="GIW59" s="1116"/>
      <c r="GIX59" s="1116"/>
      <c r="GIY59" s="1116"/>
      <c r="GIZ59" s="1116"/>
      <c r="GJA59" s="1116"/>
      <c r="GJB59" s="1116"/>
      <c r="GJC59" s="1116"/>
      <c r="GJD59" s="1116"/>
      <c r="GJE59" s="1116"/>
      <c r="GJF59" s="1116"/>
      <c r="GJG59" s="1116"/>
      <c r="GJH59" s="1116"/>
      <c r="GJI59" s="1116"/>
      <c r="GJJ59" s="1116"/>
      <c r="GJK59" s="1116"/>
      <c r="GJL59" s="1116"/>
      <c r="GJM59" s="1116"/>
      <c r="GJN59" s="1116"/>
      <c r="GJO59" s="1116"/>
      <c r="GJP59" s="1116"/>
      <c r="GJQ59" s="1116"/>
      <c r="GJR59" s="1116"/>
      <c r="GJS59" s="1116"/>
      <c r="GJT59" s="1116"/>
      <c r="GJU59" s="1116"/>
      <c r="GJV59" s="1116"/>
      <c r="GJW59" s="1116"/>
      <c r="GJX59" s="1116"/>
      <c r="GJY59" s="1116"/>
      <c r="GJZ59" s="1116"/>
      <c r="GKA59" s="1116"/>
      <c r="GKB59" s="1116"/>
      <c r="GKC59" s="1116"/>
      <c r="GKD59" s="1116"/>
      <c r="GKE59" s="1116"/>
      <c r="GKF59" s="1116"/>
      <c r="GKG59" s="1116"/>
      <c r="GKH59" s="1116"/>
      <c r="GKI59" s="1116"/>
      <c r="GKJ59" s="1116"/>
      <c r="GKK59" s="1116"/>
      <c r="GKL59" s="1116"/>
      <c r="GKM59" s="1116"/>
      <c r="GKN59" s="1116"/>
      <c r="GKO59" s="1116"/>
      <c r="GKP59" s="1116"/>
      <c r="GKQ59" s="1116"/>
      <c r="GKR59" s="1116"/>
      <c r="GKS59" s="1116"/>
      <c r="GKT59" s="1116"/>
      <c r="GKU59" s="1116"/>
      <c r="GKV59" s="1116"/>
      <c r="GKW59" s="1116"/>
      <c r="GKX59" s="1116"/>
      <c r="GKY59" s="1116"/>
      <c r="GKZ59" s="1116"/>
      <c r="GLA59" s="1116"/>
      <c r="GLB59" s="1116"/>
      <c r="GLC59" s="1116"/>
      <c r="GLD59" s="1116"/>
      <c r="GLE59" s="1116"/>
      <c r="GLF59" s="1116"/>
      <c r="GLG59" s="1116"/>
      <c r="GLH59" s="1116"/>
      <c r="GLI59" s="1116"/>
      <c r="GLJ59" s="1116"/>
      <c r="GLK59" s="1116"/>
      <c r="GLL59" s="1116"/>
      <c r="GLM59" s="1116"/>
      <c r="GLN59" s="1116"/>
      <c r="GLO59" s="1116"/>
      <c r="GLP59" s="1116"/>
      <c r="GLQ59" s="1116"/>
      <c r="GLR59" s="1116"/>
      <c r="GLS59" s="1116"/>
      <c r="GLT59" s="1116"/>
      <c r="GLU59" s="1116"/>
      <c r="GLV59" s="1116"/>
      <c r="GLW59" s="1116"/>
      <c r="GLX59" s="1116"/>
      <c r="GLY59" s="1116"/>
      <c r="GLZ59" s="1116"/>
      <c r="GMA59" s="1116"/>
      <c r="GMB59" s="1116"/>
      <c r="GMC59" s="1116"/>
      <c r="GMD59" s="1116"/>
      <c r="GME59" s="1116"/>
      <c r="GMF59" s="1116"/>
      <c r="GMG59" s="1116"/>
      <c r="GMH59" s="1116"/>
      <c r="GMI59" s="1116"/>
      <c r="GMJ59" s="1116"/>
      <c r="GMK59" s="1116"/>
      <c r="GML59" s="1116"/>
      <c r="GMM59" s="1116"/>
      <c r="GMN59" s="1116"/>
      <c r="GMO59" s="1116"/>
      <c r="GMP59" s="1116"/>
      <c r="GMQ59" s="1116"/>
      <c r="GMR59" s="1116"/>
      <c r="GMS59" s="1116"/>
      <c r="GMT59" s="1116"/>
      <c r="GMU59" s="1116"/>
      <c r="GMV59" s="1116"/>
      <c r="GMW59" s="1116"/>
      <c r="GMX59" s="1116"/>
      <c r="GMY59" s="1116"/>
      <c r="GMZ59" s="1116"/>
      <c r="GNA59" s="1116"/>
      <c r="GNB59" s="1116"/>
      <c r="GNC59" s="1116"/>
      <c r="GND59" s="1116"/>
      <c r="GNE59" s="1116"/>
      <c r="GNF59" s="1116"/>
      <c r="GNG59" s="1116"/>
      <c r="GNH59" s="1116"/>
      <c r="GNI59" s="1116"/>
      <c r="GNJ59" s="1116"/>
      <c r="GNK59" s="1116"/>
      <c r="GNL59" s="1116"/>
      <c r="GNM59" s="1116"/>
      <c r="GNN59" s="1116"/>
      <c r="GNO59" s="1116"/>
      <c r="GNP59" s="1116"/>
      <c r="GNQ59" s="1116"/>
      <c r="GNR59" s="1116"/>
      <c r="GNS59" s="1116"/>
      <c r="GNT59" s="1116"/>
      <c r="GNU59" s="1116"/>
      <c r="GNV59" s="1116"/>
      <c r="GNW59" s="1116"/>
      <c r="GNX59" s="1116"/>
      <c r="GNY59" s="1116"/>
      <c r="GNZ59" s="1116"/>
      <c r="GOA59" s="1116"/>
      <c r="GOB59" s="1116"/>
      <c r="GOC59" s="1116"/>
      <c r="GOD59" s="1116"/>
      <c r="GOE59" s="1116"/>
      <c r="GOF59" s="1116"/>
      <c r="GOG59" s="1116"/>
      <c r="GOH59" s="1116"/>
      <c r="GOI59" s="1116"/>
      <c r="GOJ59" s="1116"/>
      <c r="GOK59" s="1116"/>
      <c r="GOL59" s="1116"/>
      <c r="GOM59" s="1116"/>
      <c r="GON59" s="1116"/>
      <c r="GOO59" s="1116"/>
      <c r="GOP59" s="1116"/>
      <c r="GOQ59" s="1116"/>
      <c r="GOR59" s="1116"/>
      <c r="GOS59" s="1116"/>
      <c r="GOT59" s="1116"/>
      <c r="GOU59" s="1116"/>
      <c r="GOV59" s="1116"/>
      <c r="GOW59" s="1116"/>
      <c r="GOX59" s="1116"/>
      <c r="GOY59" s="1116"/>
      <c r="GOZ59" s="1116"/>
      <c r="GPA59" s="1116"/>
      <c r="GPB59" s="1116"/>
      <c r="GPC59" s="1116"/>
      <c r="GPD59" s="1116"/>
      <c r="GPE59" s="1116"/>
      <c r="GPF59" s="1116"/>
      <c r="GPG59" s="1116"/>
      <c r="GPH59" s="1116"/>
      <c r="GPI59" s="1116"/>
      <c r="GPJ59" s="1116"/>
      <c r="GPK59" s="1116"/>
      <c r="GPL59" s="1116"/>
      <c r="GPM59" s="1116"/>
      <c r="GPN59" s="1116"/>
      <c r="GPO59" s="1116"/>
      <c r="GPP59" s="1116"/>
      <c r="GPQ59" s="1116"/>
      <c r="GPR59" s="1116"/>
      <c r="GPS59" s="1116"/>
      <c r="GPT59" s="1116"/>
      <c r="GPU59" s="1116"/>
      <c r="GPV59" s="1116"/>
      <c r="GPW59" s="1116"/>
      <c r="GPX59" s="1116"/>
      <c r="GPY59" s="1116"/>
      <c r="GPZ59" s="1116"/>
      <c r="GQA59" s="1116"/>
      <c r="GQB59" s="1116"/>
      <c r="GQC59" s="1116"/>
      <c r="GQD59" s="1116"/>
      <c r="GQE59" s="1116"/>
      <c r="GQF59" s="1116"/>
      <c r="GQG59" s="1116"/>
      <c r="GQH59" s="1116"/>
      <c r="GQI59" s="1116"/>
      <c r="GQJ59" s="1116"/>
      <c r="GQK59" s="1116"/>
      <c r="GQL59" s="1116"/>
      <c r="GQM59" s="1116"/>
      <c r="GQN59" s="1116"/>
      <c r="GQO59" s="1116"/>
      <c r="GQP59" s="1116"/>
      <c r="GQQ59" s="1116"/>
      <c r="GQR59" s="1116"/>
      <c r="GQS59" s="1116"/>
      <c r="GQT59" s="1116"/>
      <c r="GQU59" s="1116"/>
      <c r="GQV59" s="1116"/>
      <c r="GQW59" s="1116"/>
      <c r="GQX59" s="1116"/>
      <c r="GQY59" s="1116"/>
      <c r="GQZ59" s="1116"/>
      <c r="GRA59" s="1116"/>
      <c r="GRB59" s="1116"/>
      <c r="GRC59" s="1116"/>
      <c r="GRD59" s="1116"/>
      <c r="GRE59" s="1116"/>
      <c r="GRF59" s="1116"/>
      <c r="GRG59" s="1116"/>
      <c r="GRH59" s="1116"/>
      <c r="GRI59" s="1116"/>
      <c r="GRJ59" s="1116"/>
      <c r="GRK59" s="1116"/>
      <c r="GRL59" s="1116"/>
      <c r="GRM59" s="1116"/>
      <c r="GRN59" s="1116"/>
      <c r="GRO59" s="1116"/>
      <c r="GRP59" s="1116"/>
      <c r="GRQ59" s="1116"/>
      <c r="GRR59" s="1116"/>
      <c r="GRS59" s="1116"/>
      <c r="GRT59" s="1116"/>
      <c r="GRU59" s="1116"/>
      <c r="GRV59" s="1116"/>
      <c r="GRW59" s="1116"/>
      <c r="GRX59" s="1116"/>
      <c r="GRY59" s="1116"/>
      <c r="GRZ59" s="1116"/>
      <c r="GSA59" s="1116"/>
      <c r="GSB59" s="1116"/>
      <c r="GSC59" s="1116"/>
      <c r="GSD59" s="1116"/>
      <c r="GSE59" s="1116"/>
      <c r="GSF59" s="1116"/>
      <c r="GSG59" s="1116"/>
      <c r="GSH59" s="1116"/>
      <c r="GSI59" s="1116"/>
      <c r="GSJ59" s="1116"/>
      <c r="GSK59" s="1116"/>
      <c r="GSL59" s="1116"/>
      <c r="GSM59" s="1116"/>
      <c r="GSN59" s="1116"/>
      <c r="GSO59" s="1116"/>
      <c r="GSP59" s="1116"/>
      <c r="GSQ59" s="1116"/>
      <c r="GSR59" s="1116"/>
      <c r="GSS59" s="1116"/>
      <c r="GST59" s="1116"/>
      <c r="GSU59" s="1116"/>
      <c r="GSV59" s="1116"/>
      <c r="GSW59" s="1116"/>
      <c r="GSX59" s="1116"/>
      <c r="GSY59" s="1116"/>
      <c r="GSZ59" s="1116"/>
      <c r="GTA59" s="1116"/>
      <c r="GTB59" s="1116"/>
      <c r="GTC59" s="1116"/>
      <c r="GTD59" s="1116"/>
      <c r="GTE59" s="1116"/>
      <c r="GTF59" s="1116"/>
      <c r="GTG59" s="1116"/>
      <c r="GTH59" s="1116"/>
      <c r="GTI59" s="1116"/>
      <c r="GTJ59" s="1116"/>
      <c r="GTK59" s="1116"/>
      <c r="GTL59" s="1116"/>
      <c r="GTM59" s="1116"/>
      <c r="GTN59" s="1116"/>
      <c r="GTO59" s="1116"/>
      <c r="GTP59" s="1116"/>
      <c r="GTQ59" s="1116"/>
      <c r="GTR59" s="1116"/>
      <c r="GTS59" s="1116"/>
      <c r="GTT59" s="1116"/>
      <c r="GTU59" s="1116"/>
      <c r="GTV59" s="1116"/>
      <c r="GTW59" s="1116"/>
      <c r="GTX59" s="1116"/>
      <c r="GTY59" s="1116"/>
      <c r="GTZ59" s="1116"/>
      <c r="GUA59" s="1116"/>
      <c r="GUB59" s="1116"/>
      <c r="GUC59" s="1116"/>
      <c r="GUD59" s="1116"/>
      <c r="GUE59" s="1116"/>
      <c r="GUF59" s="1116"/>
      <c r="GUG59" s="1116"/>
      <c r="GUH59" s="1116"/>
      <c r="GUI59" s="1116"/>
      <c r="GUJ59" s="1116"/>
      <c r="GUK59" s="1116"/>
      <c r="GUL59" s="1116"/>
      <c r="GUM59" s="1116"/>
      <c r="GUN59" s="1116"/>
      <c r="GUO59" s="1116"/>
      <c r="GUP59" s="1116"/>
      <c r="GUQ59" s="1116"/>
      <c r="GUR59" s="1116"/>
      <c r="GUS59" s="1116"/>
      <c r="GUT59" s="1116"/>
      <c r="GUU59" s="1116"/>
      <c r="GUV59" s="1116"/>
      <c r="GUW59" s="1116"/>
      <c r="GUX59" s="1116"/>
      <c r="GUY59" s="1116"/>
      <c r="GUZ59" s="1116"/>
      <c r="GVA59" s="1116"/>
      <c r="GVB59" s="1116"/>
      <c r="GVC59" s="1116"/>
      <c r="GVD59" s="1116"/>
      <c r="GVE59" s="1116"/>
      <c r="GVF59" s="1116"/>
      <c r="GVG59" s="1116"/>
      <c r="GVH59" s="1116"/>
      <c r="GVI59" s="1116"/>
      <c r="GVJ59" s="1116"/>
      <c r="GVK59" s="1116"/>
      <c r="GVL59" s="1116"/>
      <c r="GVM59" s="1116"/>
      <c r="GVN59" s="1116"/>
      <c r="GVO59" s="1116"/>
      <c r="GVP59" s="1116"/>
      <c r="GVQ59" s="1116"/>
      <c r="GVR59" s="1116"/>
      <c r="GVS59" s="1116"/>
      <c r="GVT59" s="1116"/>
      <c r="GVU59" s="1116"/>
      <c r="GVV59" s="1116"/>
      <c r="GVW59" s="1116"/>
      <c r="GVX59" s="1116"/>
      <c r="GVY59" s="1116"/>
      <c r="GVZ59" s="1116"/>
      <c r="GWA59" s="1116"/>
      <c r="GWB59" s="1116"/>
      <c r="GWC59" s="1116"/>
      <c r="GWD59" s="1116"/>
      <c r="GWE59" s="1116"/>
      <c r="GWF59" s="1116"/>
      <c r="GWG59" s="1116"/>
      <c r="GWH59" s="1116"/>
      <c r="GWI59" s="1116"/>
      <c r="GWJ59" s="1116"/>
      <c r="GWK59" s="1116"/>
      <c r="GWL59" s="1116"/>
      <c r="GWM59" s="1116"/>
      <c r="GWN59" s="1116"/>
      <c r="GWO59" s="1116"/>
      <c r="GWP59" s="1116"/>
      <c r="GWQ59" s="1116"/>
      <c r="GWR59" s="1116"/>
      <c r="GWS59" s="1116"/>
      <c r="GWT59" s="1116"/>
      <c r="GWU59" s="1116"/>
      <c r="GWV59" s="1116"/>
      <c r="GWW59" s="1116"/>
      <c r="GWX59" s="1116"/>
      <c r="GWY59" s="1116"/>
      <c r="GWZ59" s="1116"/>
      <c r="GXA59" s="1116"/>
      <c r="GXB59" s="1116"/>
      <c r="GXC59" s="1116"/>
      <c r="GXD59" s="1116"/>
      <c r="GXE59" s="1116"/>
      <c r="GXF59" s="1116"/>
      <c r="GXG59" s="1116"/>
      <c r="GXH59" s="1116"/>
      <c r="GXI59" s="1116"/>
      <c r="GXJ59" s="1116"/>
      <c r="GXK59" s="1116"/>
      <c r="GXL59" s="1116"/>
      <c r="GXM59" s="1116"/>
      <c r="GXN59" s="1116"/>
      <c r="GXO59" s="1116"/>
      <c r="GXP59" s="1116"/>
      <c r="GXQ59" s="1116"/>
      <c r="GXR59" s="1116"/>
      <c r="GXS59" s="1116"/>
      <c r="GXT59" s="1116"/>
      <c r="GXU59" s="1116"/>
      <c r="GXV59" s="1116"/>
      <c r="GXW59" s="1116"/>
      <c r="GXX59" s="1116"/>
      <c r="GXY59" s="1116"/>
      <c r="GXZ59" s="1116"/>
      <c r="GYA59" s="1116"/>
      <c r="GYB59" s="1116"/>
      <c r="GYC59" s="1116"/>
      <c r="GYD59" s="1116"/>
      <c r="GYE59" s="1116"/>
      <c r="GYF59" s="1116"/>
      <c r="GYG59" s="1116"/>
      <c r="GYH59" s="1116"/>
      <c r="GYI59" s="1116"/>
      <c r="GYJ59" s="1116"/>
      <c r="GYK59" s="1116"/>
      <c r="GYL59" s="1116"/>
      <c r="GYM59" s="1116"/>
      <c r="GYN59" s="1116"/>
      <c r="GYO59" s="1116"/>
      <c r="GYP59" s="1116"/>
      <c r="GYQ59" s="1116"/>
      <c r="GYR59" s="1116"/>
      <c r="GYS59" s="1116"/>
      <c r="GYT59" s="1116"/>
      <c r="GYU59" s="1116"/>
      <c r="GYV59" s="1116"/>
      <c r="GYW59" s="1116"/>
      <c r="GYX59" s="1116"/>
      <c r="GYY59" s="1116"/>
      <c r="GYZ59" s="1116"/>
      <c r="GZA59" s="1116"/>
      <c r="GZB59" s="1116"/>
      <c r="GZC59" s="1116"/>
      <c r="GZD59" s="1116"/>
      <c r="GZE59" s="1116"/>
      <c r="GZF59" s="1116"/>
      <c r="GZG59" s="1116"/>
      <c r="GZH59" s="1116"/>
      <c r="GZI59" s="1116"/>
      <c r="GZJ59" s="1116"/>
      <c r="GZK59" s="1116"/>
      <c r="GZL59" s="1116"/>
      <c r="GZM59" s="1116"/>
      <c r="GZN59" s="1116"/>
      <c r="GZO59" s="1116"/>
      <c r="GZP59" s="1116"/>
      <c r="GZQ59" s="1116"/>
      <c r="GZR59" s="1116"/>
      <c r="GZS59" s="1116"/>
      <c r="GZT59" s="1116"/>
      <c r="GZU59" s="1116"/>
      <c r="GZV59" s="1116"/>
      <c r="GZW59" s="1116"/>
      <c r="GZX59" s="1116"/>
      <c r="GZY59" s="1116"/>
      <c r="GZZ59" s="1116"/>
      <c r="HAA59" s="1116"/>
      <c r="HAB59" s="1116"/>
      <c r="HAC59" s="1116"/>
      <c r="HAD59" s="1116"/>
      <c r="HAE59" s="1116"/>
      <c r="HAF59" s="1116"/>
      <c r="HAG59" s="1116"/>
      <c r="HAH59" s="1116"/>
      <c r="HAI59" s="1116"/>
      <c r="HAJ59" s="1116"/>
      <c r="HAK59" s="1116"/>
      <c r="HAL59" s="1116"/>
      <c r="HAM59" s="1116"/>
      <c r="HAN59" s="1116"/>
      <c r="HAO59" s="1116"/>
      <c r="HAP59" s="1116"/>
      <c r="HAQ59" s="1116"/>
      <c r="HAR59" s="1116"/>
      <c r="HAS59" s="1116"/>
      <c r="HAT59" s="1116"/>
      <c r="HAU59" s="1116"/>
      <c r="HAV59" s="1116"/>
      <c r="HAW59" s="1116"/>
      <c r="HAX59" s="1116"/>
      <c r="HAY59" s="1116"/>
      <c r="HAZ59" s="1116"/>
      <c r="HBA59" s="1116"/>
      <c r="HBB59" s="1116"/>
      <c r="HBC59" s="1116"/>
      <c r="HBD59" s="1116"/>
      <c r="HBE59" s="1116"/>
      <c r="HBF59" s="1116"/>
      <c r="HBG59" s="1116"/>
      <c r="HBH59" s="1116"/>
      <c r="HBI59" s="1116"/>
      <c r="HBJ59" s="1116"/>
      <c r="HBK59" s="1116"/>
      <c r="HBL59" s="1116"/>
      <c r="HBM59" s="1116"/>
      <c r="HBN59" s="1116"/>
      <c r="HBO59" s="1116"/>
      <c r="HBP59" s="1116"/>
      <c r="HBQ59" s="1116"/>
      <c r="HBR59" s="1116"/>
      <c r="HBS59" s="1116"/>
      <c r="HBT59" s="1116"/>
      <c r="HBU59" s="1116"/>
      <c r="HBV59" s="1116"/>
      <c r="HBW59" s="1116"/>
      <c r="HBX59" s="1116"/>
      <c r="HBY59" s="1116"/>
      <c r="HBZ59" s="1116"/>
      <c r="HCA59" s="1116"/>
      <c r="HCB59" s="1116"/>
      <c r="HCC59" s="1116"/>
      <c r="HCD59" s="1116"/>
      <c r="HCE59" s="1116"/>
      <c r="HCF59" s="1116"/>
      <c r="HCG59" s="1116"/>
      <c r="HCH59" s="1116"/>
      <c r="HCI59" s="1116"/>
      <c r="HCJ59" s="1116"/>
      <c r="HCK59" s="1116"/>
      <c r="HCL59" s="1116"/>
      <c r="HCM59" s="1116"/>
      <c r="HCN59" s="1116"/>
      <c r="HCO59" s="1116"/>
      <c r="HCP59" s="1116"/>
      <c r="HCQ59" s="1116"/>
      <c r="HCR59" s="1116"/>
      <c r="HCS59" s="1116"/>
      <c r="HCT59" s="1116"/>
      <c r="HCU59" s="1116"/>
      <c r="HCV59" s="1116"/>
      <c r="HCW59" s="1116"/>
      <c r="HCX59" s="1116"/>
      <c r="HCY59" s="1116"/>
      <c r="HCZ59" s="1116"/>
      <c r="HDA59" s="1116"/>
      <c r="HDB59" s="1116"/>
      <c r="HDC59" s="1116"/>
      <c r="HDD59" s="1116"/>
      <c r="HDE59" s="1116"/>
      <c r="HDF59" s="1116"/>
      <c r="HDG59" s="1116"/>
      <c r="HDH59" s="1116"/>
      <c r="HDI59" s="1116"/>
      <c r="HDJ59" s="1116"/>
      <c r="HDK59" s="1116"/>
      <c r="HDL59" s="1116"/>
      <c r="HDM59" s="1116"/>
      <c r="HDN59" s="1116"/>
      <c r="HDO59" s="1116"/>
      <c r="HDP59" s="1116"/>
      <c r="HDQ59" s="1116"/>
      <c r="HDR59" s="1116"/>
      <c r="HDS59" s="1116"/>
      <c r="HDT59" s="1116"/>
      <c r="HDU59" s="1116"/>
      <c r="HDV59" s="1116"/>
      <c r="HDW59" s="1116"/>
      <c r="HDX59" s="1116"/>
      <c r="HDY59" s="1116"/>
      <c r="HDZ59" s="1116"/>
      <c r="HEA59" s="1116"/>
      <c r="HEB59" s="1116"/>
      <c r="HEC59" s="1116"/>
      <c r="HED59" s="1116"/>
      <c r="HEE59" s="1116"/>
      <c r="HEF59" s="1116"/>
      <c r="HEG59" s="1116"/>
      <c r="HEH59" s="1116"/>
      <c r="HEI59" s="1116"/>
      <c r="HEJ59" s="1116"/>
      <c r="HEK59" s="1116"/>
      <c r="HEL59" s="1116"/>
      <c r="HEM59" s="1116"/>
      <c r="HEN59" s="1116"/>
      <c r="HEO59" s="1116"/>
      <c r="HEP59" s="1116"/>
      <c r="HEQ59" s="1116"/>
      <c r="HER59" s="1116"/>
      <c r="HES59" s="1116"/>
      <c r="HET59" s="1116"/>
      <c r="HEU59" s="1116"/>
      <c r="HEV59" s="1116"/>
      <c r="HEW59" s="1116"/>
      <c r="HEX59" s="1116"/>
      <c r="HEY59" s="1116"/>
      <c r="HEZ59" s="1116"/>
      <c r="HFA59" s="1116"/>
      <c r="HFB59" s="1116"/>
      <c r="HFC59" s="1116"/>
      <c r="HFD59" s="1116"/>
      <c r="HFE59" s="1116"/>
      <c r="HFF59" s="1116"/>
      <c r="HFG59" s="1116"/>
      <c r="HFH59" s="1116"/>
      <c r="HFI59" s="1116"/>
      <c r="HFJ59" s="1116"/>
      <c r="HFK59" s="1116"/>
      <c r="HFL59" s="1116"/>
      <c r="HFM59" s="1116"/>
      <c r="HFN59" s="1116"/>
      <c r="HFO59" s="1116"/>
      <c r="HFP59" s="1116"/>
      <c r="HFQ59" s="1116"/>
      <c r="HFR59" s="1116"/>
      <c r="HFS59" s="1116"/>
      <c r="HFT59" s="1116"/>
      <c r="HFU59" s="1116"/>
      <c r="HFV59" s="1116"/>
      <c r="HFW59" s="1116"/>
      <c r="HFX59" s="1116"/>
      <c r="HFY59" s="1116"/>
      <c r="HFZ59" s="1116"/>
      <c r="HGA59" s="1116"/>
      <c r="HGB59" s="1116"/>
      <c r="HGC59" s="1116"/>
      <c r="HGD59" s="1116"/>
      <c r="HGE59" s="1116"/>
      <c r="HGF59" s="1116"/>
      <c r="HGG59" s="1116"/>
      <c r="HGH59" s="1116"/>
      <c r="HGI59" s="1116"/>
      <c r="HGJ59" s="1116"/>
      <c r="HGK59" s="1116"/>
      <c r="HGL59" s="1116"/>
      <c r="HGM59" s="1116"/>
      <c r="HGN59" s="1116"/>
      <c r="HGO59" s="1116"/>
      <c r="HGP59" s="1116"/>
      <c r="HGQ59" s="1116"/>
      <c r="HGR59" s="1116"/>
      <c r="HGS59" s="1116"/>
      <c r="HGT59" s="1116"/>
      <c r="HGU59" s="1116"/>
      <c r="HGV59" s="1116"/>
      <c r="HGW59" s="1116"/>
      <c r="HGX59" s="1116"/>
      <c r="HGY59" s="1116"/>
      <c r="HGZ59" s="1116"/>
      <c r="HHA59" s="1116"/>
      <c r="HHB59" s="1116"/>
      <c r="HHC59" s="1116"/>
      <c r="HHD59" s="1116"/>
      <c r="HHE59" s="1116"/>
      <c r="HHF59" s="1116"/>
      <c r="HHG59" s="1116"/>
      <c r="HHH59" s="1116"/>
      <c r="HHI59" s="1116"/>
      <c r="HHJ59" s="1116"/>
      <c r="HHK59" s="1116"/>
      <c r="HHL59" s="1116"/>
      <c r="HHM59" s="1116"/>
      <c r="HHN59" s="1116"/>
      <c r="HHO59" s="1116"/>
      <c r="HHP59" s="1116"/>
      <c r="HHQ59" s="1116"/>
      <c r="HHR59" s="1116"/>
      <c r="HHS59" s="1116"/>
      <c r="HHT59" s="1116"/>
      <c r="HHU59" s="1116"/>
      <c r="HHV59" s="1116"/>
      <c r="HHW59" s="1116"/>
      <c r="HHX59" s="1116"/>
      <c r="HHY59" s="1116"/>
      <c r="HHZ59" s="1116"/>
      <c r="HIA59" s="1116"/>
      <c r="HIB59" s="1116"/>
      <c r="HIC59" s="1116"/>
      <c r="HID59" s="1116"/>
      <c r="HIE59" s="1116"/>
      <c r="HIF59" s="1116"/>
      <c r="HIG59" s="1116"/>
      <c r="HIH59" s="1116"/>
      <c r="HII59" s="1116"/>
      <c r="HIJ59" s="1116"/>
      <c r="HIK59" s="1116"/>
      <c r="HIL59" s="1116"/>
      <c r="HIM59" s="1116"/>
      <c r="HIN59" s="1116"/>
      <c r="HIO59" s="1116"/>
      <c r="HIP59" s="1116"/>
      <c r="HIQ59" s="1116"/>
      <c r="HIR59" s="1116"/>
      <c r="HIS59" s="1116"/>
      <c r="HIT59" s="1116"/>
      <c r="HIU59" s="1116"/>
      <c r="HIV59" s="1116"/>
      <c r="HIW59" s="1116"/>
      <c r="HIX59" s="1116"/>
      <c r="HIY59" s="1116"/>
      <c r="HIZ59" s="1116"/>
      <c r="HJA59" s="1116"/>
      <c r="HJB59" s="1116"/>
      <c r="HJC59" s="1116"/>
      <c r="HJD59" s="1116"/>
      <c r="HJE59" s="1116"/>
      <c r="HJF59" s="1116"/>
      <c r="HJG59" s="1116"/>
      <c r="HJH59" s="1116"/>
      <c r="HJI59" s="1116"/>
      <c r="HJJ59" s="1116"/>
      <c r="HJK59" s="1116"/>
      <c r="HJL59" s="1116"/>
      <c r="HJM59" s="1116"/>
      <c r="HJN59" s="1116"/>
      <c r="HJO59" s="1116"/>
      <c r="HJP59" s="1116"/>
      <c r="HJQ59" s="1116"/>
      <c r="HJR59" s="1116"/>
      <c r="HJS59" s="1116"/>
      <c r="HJT59" s="1116"/>
      <c r="HJU59" s="1116"/>
      <c r="HJV59" s="1116"/>
      <c r="HJW59" s="1116"/>
      <c r="HJX59" s="1116"/>
      <c r="HJY59" s="1116"/>
      <c r="HJZ59" s="1116"/>
      <c r="HKA59" s="1116"/>
      <c r="HKB59" s="1116"/>
      <c r="HKC59" s="1116"/>
      <c r="HKD59" s="1116"/>
      <c r="HKE59" s="1116"/>
      <c r="HKF59" s="1116"/>
      <c r="HKG59" s="1116"/>
      <c r="HKH59" s="1116"/>
      <c r="HKI59" s="1116"/>
      <c r="HKJ59" s="1116"/>
      <c r="HKK59" s="1116"/>
      <c r="HKL59" s="1116"/>
      <c r="HKM59" s="1116"/>
      <c r="HKN59" s="1116"/>
      <c r="HKO59" s="1116"/>
      <c r="HKP59" s="1116"/>
      <c r="HKQ59" s="1116"/>
      <c r="HKR59" s="1116"/>
      <c r="HKS59" s="1116"/>
      <c r="HKT59" s="1116"/>
      <c r="HKU59" s="1116"/>
      <c r="HKV59" s="1116"/>
      <c r="HKW59" s="1116"/>
      <c r="HKX59" s="1116"/>
      <c r="HKY59" s="1116"/>
      <c r="HKZ59" s="1116"/>
      <c r="HLA59" s="1116"/>
      <c r="HLB59" s="1116"/>
      <c r="HLC59" s="1116"/>
      <c r="HLD59" s="1116"/>
      <c r="HLE59" s="1116"/>
      <c r="HLF59" s="1116"/>
      <c r="HLG59" s="1116"/>
      <c r="HLH59" s="1116"/>
      <c r="HLI59" s="1116"/>
      <c r="HLJ59" s="1116"/>
      <c r="HLK59" s="1116"/>
      <c r="HLL59" s="1116"/>
      <c r="HLM59" s="1116"/>
      <c r="HLN59" s="1116"/>
      <c r="HLO59" s="1116"/>
      <c r="HLP59" s="1116"/>
      <c r="HLQ59" s="1116"/>
      <c r="HLR59" s="1116"/>
      <c r="HLS59" s="1116"/>
      <c r="HLT59" s="1116"/>
      <c r="HLU59" s="1116"/>
      <c r="HLV59" s="1116"/>
      <c r="HLW59" s="1116"/>
      <c r="HLX59" s="1116"/>
      <c r="HLY59" s="1116"/>
      <c r="HLZ59" s="1116"/>
      <c r="HMA59" s="1116"/>
      <c r="HMB59" s="1116"/>
      <c r="HMC59" s="1116"/>
      <c r="HMD59" s="1116"/>
      <c r="HME59" s="1116"/>
      <c r="HMF59" s="1116"/>
      <c r="HMG59" s="1116"/>
      <c r="HMH59" s="1116"/>
      <c r="HMI59" s="1116"/>
      <c r="HMJ59" s="1116"/>
      <c r="HMK59" s="1116"/>
      <c r="HML59" s="1116"/>
      <c r="HMM59" s="1116"/>
      <c r="HMN59" s="1116"/>
      <c r="HMO59" s="1116"/>
      <c r="HMP59" s="1116"/>
      <c r="HMQ59" s="1116"/>
      <c r="HMR59" s="1116"/>
      <c r="HMS59" s="1116"/>
      <c r="HMT59" s="1116"/>
      <c r="HMU59" s="1116"/>
      <c r="HMV59" s="1116"/>
      <c r="HMW59" s="1116"/>
      <c r="HMX59" s="1116"/>
      <c r="HMY59" s="1116"/>
      <c r="HMZ59" s="1116"/>
      <c r="HNA59" s="1116"/>
      <c r="HNB59" s="1116"/>
      <c r="HNC59" s="1116"/>
      <c r="HND59" s="1116"/>
      <c r="HNE59" s="1116"/>
      <c r="HNF59" s="1116"/>
      <c r="HNG59" s="1116"/>
      <c r="HNH59" s="1116"/>
      <c r="HNI59" s="1116"/>
      <c r="HNJ59" s="1116"/>
      <c r="HNK59" s="1116"/>
      <c r="HNL59" s="1116"/>
      <c r="HNM59" s="1116"/>
      <c r="HNN59" s="1116"/>
      <c r="HNO59" s="1116"/>
      <c r="HNP59" s="1116"/>
      <c r="HNQ59" s="1116"/>
      <c r="HNR59" s="1116"/>
      <c r="HNS59" s="1116"/>
      <c r="HNT59" s="1116"/>
      <c r="HNU59" s="1116"/>
      <c r="HNV59" s="1116"/>
      <c r="HNW59" s="1116"/>
      <c r="HNX59" s="1116"/>
      <c r="HNY59" s="1116"/>
      <c r="HNZ59" s="1116"/>
      <c r="HOA59" s="1116"/>
      <c r="HOB59" s="1116"/>
      <c r="HOC59" s="1116"/>
      <c r="HOD59" s="1116"/>
      <c r="HOE59" s="1116"/>
      <c r="HOF59" s="1116"/>
      <c r="HOG59" s="1116"/>
      <c r="HOH59" s="1116"/>
      <c r="HOI59" s="1116"/>
      <c r="HOJ59" s="1116"/>
      <c r="HOK59" s="1116"/>
      <c r="HOL59" s="1116"/>
      <c r="HOM59" s="1116"/>
      <c r="HON59" s="1116"/>
      <c r="HOO59" s="1116"/>
      <c r="HOP59" s="1116"/>
      <c r="HOQ59" s="1116"/>
      <c r="HOR59" s="1116"/>
      <c r="HOS59" s="1116"/>
      <c r="HOT59" s="1116"/>
      <c r="HOU59" s="1116"/>
      <c r="HOV59" s="1116"/>
      <c r="HOW59" s="1116"/>
      <c r="HOX59" s="1116"/>
      <c r="HOY59" s="1116"/>
      <c r="HOZ59" s="1116"/>
      <c r="HPA59" s="1116"/>
      <c r="HPB59" s="1116"/>
      <c r="HPC59" s="1116"/>
      <c r="HPD59" s="1116"/>
      <c r="HPE59" s="1116"/>
      <c r="HPF59" s="1116"/>
      <c r="HPG59" s="1116"/>
      <c r="HPH59" s="1116"/>
      <c r="HPI59" s="1116"/>
      <c r="HPJ59" s="1116"/>
      <c r="HPK59" s="1116"/>
      <c r="HPL59" s="1116"/>
      <c r="HPM59" s="1116"/>
      <c r="HPN59" s="1116"/>
      <c r="HPO59" s="1116"/>
      <c r="HPP59" s="1116"/>
      <c r="HPQ59" s="1116"/>
      <c r="HPR59" s="1116"/>
      <c r="HPS59" s="1116"/>
      <c r="HPT59" s="1116"/>
      <c r="HPU59" s="1116"/>
      <c r="HPV59" s="1116"/>
      <c r="HPW59" s="1116"/>
      <c r="HPX59" s="1116"/>
      <c r="HPY59" s="1116"/>
      <c r="HPZ59" s="1116"/>
      <c r="HQA59" s="1116"/>
      <c r="HQB59" s="1116"/>
      <c r="HQC59" s="1116"/>
      <c r="HQD59" s="1116"/>
      <c r="HQE59" s="1116"/>
      <c r="HQF59" s="1116"/>
      <c r="HQG59" s="1116"/>
      <c r="HQH59" s="1116"/>
      <c r="HQI59" s="1116"/>
      <c r="HQJ59" s="1116"/>
      <c r="HQK59" s="1116"/>
      <c r="HQL59" s="1116"/>
      <c r="HQM59" s="1116"/>
      <c r="HQN59" s="1116"/>
      <c r="HQO59" s="1116"/>
      <c r="HQP59" s="1116"/>
      <c r="HQQ59" s="1116"/>
      <c r="HQR59" s="1116"/>
      <c r="HQS59" s="1116"/>
      <c r="HQT59" s="1116"/>
      <c r="HQU59" s="1116"/>
      <c r="HQV59" s="1116"/>
      <c r="HQW59" s="1116"/>
      <c r="HQX59" s="1116"/>
      <c r="HQY59" s="1116"/>
      <c r="HQZ59" s="1116"/>
      <c r="HRA59" s="1116"/>
      <c r="HRB59" s="1116"/>
      <c r="HRC59" s="1116"/>
      <c r="HRD59" s="1116"/>
      <c r="HRE59" s="1116"/>
      <c r="HRF59" s="1116"/>
      <c r="HRG59" s="1116"/>
      <c r="HRH59" s="1116"/>
      <c r="HRI59" s="1116"/>
      <c r="HRJ59" s="1116"/>
      <c r="HRK59" s="1116"/>
      <c r="HRL59" s="1116"/>
      <c r="HRM59" s="1116"/>
      <c r="HRN59" s="1116"/>
      <c r="HRO59" s="1116"/>
      <c r="HRP59" s="1116"/>
      <c r="HRQ59" s="1116"/>
      <c r="HRR59" s="1116"/>
      <c r="HRS59" s="1116"/>
      <c r="HRT59" s="1116"/>
      <c r="HRU59" s="1116"/>
      <c r="HRV59" s="1116"/>
      <c r="HRW59" s="1116"/>
      <c r="HRX59" s="1116"/>
      <c r="HRY59" s="1116"/>
      <c r="HRZ59" s="1116"/>
      <c r="HSA59" s="1116"/>
      <c r="HSB59" s="1116"/>
      <c r="HSC59" s="1116"/>
      <c r="HSD59" s="1116"/>
      <c r="HSE59" s="1116"/>
      <c r="HSF59" s="1116"/>
      <c r="HSG59" s="1116"/>
      <c r="HSH59" s="1116"/>
      <c r="HSI59" s="1116"/>
      <c r="HSJ59" s="1116"/>
      <c r="HSK59" s="1116"/>
      <c r="HSL59" s="1116"/>
      <c r="HSM59" s="1116"/>
      <c r="HSN59" s="1116"/>
      <c r="HSO59" s="1116"/>
      <c r="HSP59" s="1116"/>
      <c r="HSQ59" s="1116"/>
      <c r="HSR59" s="1116"/>
      <c r="HSS59" s="1116"/>
      <c r="HST59" s="1116"/>
      <c r="HSU59" s="1116"/>
      <c r="HSV59" s="1116"/>
      <c r="HSW59" s="1116"/>
      <c r="HSX59" s="1116"/>
      <c r="HSY59" s="1116"/>
      <c r="HSZ59" s="1116"/>
      <c r="HTA59" s="1116"/>
      <c r="HTB59" s="1116"/>
      <c r="HTC59" s="1116"/>
      <c r="HTD59" s="1116"/>
      <c r="HTE59" s="1116"/>
      <c r="HTF59" s="1116"/>
      <c r="HTG59" s="1116"/>
      <c r="HTH59" s="1116"/>
      <c r="HTI59" s="1116"/>
      <c r="HTJ59" s="1116"/>
      <c r="HTK59" s="1116"/>
      <c r="HTL59" s="1116"/>
      <c r="HTM59" s="1116"/>
      <c r="HTN59" s="1116"/>
      <c r="HTO59" s="1116"/>
      <c r="HTP59" s="1116"/>
      <c r="HTQ59" s="1116"/>
      <c r="HTR59" s="1116"/>
      <c r="HTS59" s="1116"/>
      <c r="HTT59" s="1116"/>
      <c r="HTU59" s="1116"/>
      <c r="HTV59" s="1116"/>
      <c r="HTW59" s="1116"/>
      <c r="HTX59" s="1116"/>
      <c r="HTY59" s="1116"/>
      <c r="HTZ59" s="1116"/>
      <c r="HUA59" s="1116"/>
      <c r="HUB59" s="1116"/>
      <c r="HUC59" s="1116"/>
      <c r="HUD59" s="1116"/>
      <c r="HUE59" s="1116"/>
      <c r="HUF59" s="1116"/>
      <c r="HUG59" s="1116"/>
      <c r="HUH59" s="1116"/>
      <c r="HUI59" s="1116"/>
      <c r="HUJ59" s="1116"/>
      <c r="HUK59" s="1116"/>
      <c r="HUL59" s="1116"/>
      <c r="HUM59" s="1116"/>
      <c r="HUN59" s="1116"/>
      <c r="HUO59" s="1116"/>
      <c r="HUP59" s="1116"/>
      <c r="HUQ59" s="1116"/>
      <c r="HUR59" s="1116"/>
      <c r="HUS59" s="1116"/>
      <c r="HUT59" s="1116"/>
      <c r="HUU59" s="1116"/>
      <c r="HUV59" s="1116"/>
      <c r="HUW59" s="1116"/>
      <c r="HUX59" s="1116"/>
      <c r="HUY59" s="1116"/>
      <c r="HUZ59" s="1116"/>
      <c r="HVA59" s="1116"/>
      <c r="HVB59" s="1116"/>
      <c r="HVC59" s="1116"/>
      <c r="HVD59" s="1116"/>
      <c r="HVE59" s="1116"/>
      <c r="HVF59" s="1116"/>
      <c r="HVG59" s="1116"/>
      <c r="HVH59" s="1116"/>
      <c r="HVI59" s="1116"/>
      <c r="HVJ59" s="1116"/>
      <c r="HVK59" s="1116"/>
      <c r="HVL59" s="1116"/>
      <c r="HVM59" s="1116"/>
      <c r="HVN59" s="1116"/>
      <c r="HVO59" s="1116"/>
      <c r="HVP59" s="1116"/>
      <c r="HVQ59" s="1116"/>
      <c r="HVR59" s="1116"/>
      <c r="HVS59" s="1116"/>
      <c r="HVT59" s="1116"/>
      <c r="HVU59" s="1116"/>
      <c r="HVV59" s="1116"/>
      <c r="HVW59" s="1116"/>
      <c r="HVX59" s="1116"/>
      <c r="HVY59" s="1116"/>
      <c r="HVZ59" s="1116"/>
      <c r="HWA59" s="1116"/>
      <c r="HWB59" s="1116"/>
      <c r="HWC59" s="1116"/>
      <c r="HWD59" s="1116"/>
      <c r="HWE59" s="1116"/>
      <c r="HWF59" s="1116"/>
      <c r="HWG59" s="1116"/>
      <c r="HWH59" s="1116"/>
      <c r="HWI59" s="1116"/>
      <c r="HWJ59" s="1116"/>
      <c r="HWK59" s="1116"/>
      <c r="HWL59" s="1116"/>
      <c r="HWM59" s="1116"/>
      <c r="HWN59" s="1116"/>
      <c r="HWO59" s="1116"/>
      <c r="HWP59" s="1116"/>
      <c r="HWQ59" s="1116"/>
      <c r="HWR59" s="1116"/>
      <c r="HWS59" s="1116"/>
      <c r="HWT59" s="1116"/>
      <c r="HWU59" s="1116"/>
      <c r="HWV59" s="1116"/>
      <c r="HWW59" s="1116"/>
      <c r="HWX59" s="1116"/>
      <c r="HWY59" s="1116"/>
      <c r="HWZ59" s="1116"/>
      <c r="HXA59" s="1116"/>
      <c r="HXB59" s="1116"/>
      <c r="HXC59" s="1116"/>
      <c r="HXD59" s="1116"/>
      <c r="HXE59" s="1116"/>
      <c r="HXF59" s="1116"/>
      <c r="HXG59" s="1116"/>
      <c r="HXH59" s="1116"/>
      <c r="HXI59" s="1116"/>
      <c r="HXJ59" s="1116"/>
      <c r="HXK59" s="1116"/>
      <c r="HXL59" s="1116"/>
      <c r="HXM59" s="1116"/>
      <c r="HXN59" s="1116"/>
      <c r="HXO59" s="1116"/>
      <c r="HXP59" s="1116"/>
      <c r="HXQ59" s="1116"/>
      <c r="HXR59" s="1116"/>
      <c r="HXS59" s="1116"/>
      <c r="HXT59" s="1116"/>
      <c r="HXU59" s="1116"/>
      <c r="HXV59" s="1116"/>
      <c r="HXW59" s="1116"/>
      <c r="HXX59" s="1116"/>
      <c r="HXY59" s="1116"/>
      <c r="HXZ59" s="1116"/>
      <c r="HYA59" s="1116"/>
      <c r="HYB59" s="1116"/>
      <c r="HYC59" s="1116"/>
      <c r="HYD59" s="1116"/>
      <c r="HYE59" s="1116"/>
      <c r="HYF59" s="1116"/>
      <c r="HYG59" s="1116"/>
      <c r="HYH59" s="1116"/>
      <c r="HYI59" s="1116"/>
      <c r="HYJ59" s="1116"/>
      <c r="HYK59" s="1116"/>
      <c r="HYL59" s="1116"/>
      <c r="HYM59" s="1116"/>
      <c r="HYN59" s="1116"/>
      <c r="HYO59" s="1116"/>
      <c r="HYP59" s="1116"/>
      <c r="HYQ59" s="1116"/>
      <c r="HYR59" s="1116"/>
      <c r="HYS59" s="1116"/>
      <c r="HYT59" s="1116"/>
      <c r="HYU59" s="1116"/>
      <c r="HYV59" s="1116"/>
      <c r="HYW59" s="1116"/>
      <c r="HYX59" s="1116"/>
      <c r="HYY59" s="1116"/>
      <c r="HYZ59" s="1116"/>
      <c r="HZA59" s="1116"/>
      <c r="HZB59" s="1116"/>
      <c r="HZC59" s="1116"/>
      <c r="HZD59" s="1116"/>
      <c r="HZE59" s="1116"/>
      <c r="HZF59" s="1116"/>
      <c r="HZG59" s="1116"/>
      <c r="HZH59" s="1116"/>
      <c r="HZI59" s="1116"/>
      <c r="HZJ59" s="1116"/>
      <c r="HZK59" s="1116"/>
      <c r="HZL59" s="1116"/>
      <c r="HZM59" s="1116"/>
      <c r="HZN59" s="1116"/>
      <c r="HZO59" s="1116"/>
      <c r="HZP59" s="1116"/>
      <c r="HZQ59" s="1116"/>
      <c r="HZR59" s="1116"/>
      <c r="HZS59" s="1116"/>
      <c r="HZT59" s="1116"/>
      <c r="HZU59" s="1116"/>
      <c r="HZV59" s="1116"/>
      <c r="HZW59" s="1116"/>
      <c r="HZX59" s="1116"/>
      <c r="HZY59" s="1116"/>
      <c r="HZZ59" s="1116"/>
      <c r="IAA59" s="1116"/>
      <c r="IAB59" s="1116"/>
      <c r="IAC59" s="1116"/>
      <c r="IAD59" s="1116"/>
      <c r="IAE59" s="1116"/>
      <c r="IAF59" s="1116"/>
      <c r="IAG59" s="1116"/>
      <c r="IAH59" s="1116"/>
      <c r="IAI59" s="1116"/>
      <c r="IAJ59" s="1116"/>
      <c r="IAK59" s="1116"/>
      <c r="IAL59" s="1116"/>
      <c r="IAM59" s="1116"/>
      <c r="IAN59" s="1116"/>
      <c r="IAO59" s="1116"/>
      <c r="IAP59" s="1116"/>
      <c r="IAQ59" s="1116"/>
      <c r="IAR59" s="1116"/>
      <c r="IAS59" s="1116"/>
      <c r="IAT59" s="1116"/>
      <c r="IAU59" s="1116"/>
      <c r="IAV59" s="1116"/>
      <c r="IAW59" s="1116"/>
      <c r="IAX59" s="1116"/>
      <c r="IAY59" s="1116"/>
      <c r="IAZ59" s="1116"/>
      <c r="IBA59" s="1116"/>
      <c r="IBB59" s="1116"/>
      <c r="IBC59" s="1116"/>
      <c r="IBD59" s="1116"/>
      <c r="IBE59" s="1116"/>
      <c r="IBF59" s="1116"/>
      <c r="IBG59" s="1116"/>
      <c r="IBH59" s="1116"/>
      <c r="IBI59" s="1116"/>
      <c r="IBJ59" s="1116"/>
      <c r="IBK59" s="1116"/>
      <c r="IBL59" s="1116"/>
      <c r="IBM59" s="1116"/>
      <c r="IBN59" s="1116"/>
      <c r="IBO59" s="1116"/>
      <c r="IBP59" s="1116"/>
      <c r="IBQ59" s="1116"/>
      <c r="IBR59" s="1116"/>
      <c r="IBS59" s="1116"/>
      <c r="IBT59" s="1116"/>
      <c r="IBU59" s="1116"/>
      <c r="IBV59" s="1116"/>
      <c r="IBW59" s="1116"/>
      <c r="IBX59" s="1116"/>
      <c r="IBY59" s="1116"/>
      <c r="IBZ59" s="1116"/>
      <c r="ICA59" s="1116"/>
      <c r="ICB59" s="1116"/>
      <c r="ICC59" s="1116"/>
      <c r="ICD59" s="1116"/>
      <c r="ICE59" s="1116"/>
      <c r="ICF59" s="1116"/>
      <c r="ICG59" s="1116"/>
      <c r="ICH59" s="1116"/>
      <c r="ICI59" s="1116"/>
      <c r="ICJ59" s="1116"/>
      <c r="ICK59" s="1116"/>
      <c r="ICL59" s="1116"/>
      <c r="ICM59" s="1116"/>
      <c r="ICN59" s="1116"/>
      <c r="ICO59" s="1116"/>
      <c r="ICP59" s="1116"/>
      <c r="ICQ59" s="1116"/>
      <c r="ICR59" s="1116"/>
      <c r="ICS59" s="1116"/>
      <c r="ICT59" s="1116"/>
      <c r="ICU59" s="1116"/>
      <c r="ICV59" s="1116"/>
      <c r="ICW59" s="1116"/>
      <c r="ICX59" s="1116"/>
      <c r="ICY59" s="1116"/>
      <c r="ICZ59" s="1116"/>
      <c r="IDA59" s="1116"/>
      <c r="IDB59" s="1116"/>
      <c r="IDC59" s="1116"/>
      <c r="IDD59" s="1116"/>
      <c r="IDE59" s="1116"/>
      <c r="IDF59" s="1116"/>
      <c r="IDG59" s="1116"/>
      <c r="IDH59" s="1116"/>
      <c r="IDI59" s="1116"/>
      <c r="IDJ59" s="1116"/>
      <c r="IDK59" s="1116"/>
      <c r="IDL59" s="1116"/>
      <c r="IDM59" s="1116"/>
      <c r="IDN59" s="1116"/>
      <c r="IDO59" s="1116"/>
      <c r="IDP59" s="1116"/>
      <c r="IDQ59" s="1116"/>
      <c r="IDR59" s="1116"/>
      <c r="IDS59" s="1116"/>
      <c r="IDT59" s="1116"/>
      <c r="IDU59" s="1116"/>
      <c r="IDV59" s="1116"/>
      <c r="IDW59" s="1116"/>
      <c r="IDX59" s="1116"/>
      <c r="IDY59" s="1116"/>
      <c r="IDZ59" s="1116"/>
      <c r="IEA59" s="1116"/>
      <c r="IEB59" s="1116"/>
      <c r="IEC59" s="1116"/>
      <c r="IED59" s="1116"/>
      <c r="IEE59" s="1116"/>
      <c r="IEF59" s="1116"/>
      <c r="IEG59" s="1116"/>
      <c r="IEH59" s="1116"/>
      <c r="IEI59" s="1116"/>
      <c r="IEJ59" s="1116"/>
      <c r="IEK59" s="1116"/>
      <c r="IEL59" s="1116"/>
      <c r="IEM59" s="1116"/>
      <c r="IEN59" s="1116"/>
      <c r="IEO59" s="1116"/>
      <c r="IEP59" s="1116"/>
      <c r="IEQ59" s="1116"/>
      <c r="IER59" s="1116"/>
      <c r="IES59" s="1116"/>
      <c r="IET59" s="1116"/>
      <c r="IEU59" s="1116"/>
      <c r="IEV59" s="1116"/>
      <c r="IEW59" s="1116"/>
      <c r="IEX59" s="1116"/>
      <c r="IEY59" s="1116"/>
      <c r="IEZ59" s="1116"/>
      <c r="IFA59" s="1116"/>
      <c r="IFB59" s="1116"/>
      <c r="IFC59" s="1116"/>
      <c r="IFD59" s="1116"/>
      <c r="IFE59" s="1116"/>
      <c r="IFF59" s="1116"/>
      <c r="IFG59" s="1116"/>
      <c r="IFH59" s="1116"/>
      <c r="IFI59" s="1116"/>
      <c r="IFJ59" s="1116"/>
      <c r="IFK59" s="1116"/>
      <c r="IFL59" s="1116"/>
      <c r="IFM59" s="1116"/>
      <c r="IFN59" s="1116"/>
      <c r="IFO59" s="1116"/>
      <c r="IFP59" s="1116"/>
      <c r="IFQ59" s="1116"/>
      <c r="IFR59" s="1116"/>
      <c r="IFS59" s="1116"/>
      <c r="IFT59" s="1116"/>
      <c r="IFU59" s="1116"/>
      <c r="IFV59" s="1116"/>
      <c r="IFW59" s="1116"/>
      <c r="IFX59" s="1116"/>
      <c r="IFY59" s="1116"/>
      <c r="IFZ59" s="1116"/>
      <c r="IGA59" s="1116"/>
      <c r="IGB59" s="1116"/>
      <c r="IGC59" s="1116"/>
      <c r="IGD59" s="1116"/>
      <c r="IGE59" s="1116"/>
      <c r="IGF59" s="1116"/>
      <c r="IGG59" s="1116"/>
      <c r="IGH59" s="1116"/>
      <c r="IGI59" s="1116"/>
      <c r="IGJ59" s="1116"/>
      <c r="IGK59" s="1116"/>
      <c r="IGL59" s="1116"/>
      <c r="IGM59" s="1116"/>
      <c r="IGN59" s="1116"/>
      <c r="IGO59" s="1116"/>
      <c r="IGP59" s="1116"/>
      <c r="IGQ59" s="1116"/>
      <c r="IGR59" s="1116"/>
      <c r="IGS59" s="1116"/>
      <c r="IGT59" s="1116"/>
      <c r="IGU59" s="1116"/>
      <c r="IGV59" s="1116"/>
      <c r="IGW59" s="1116"/>
      <c r="IGX59" s="1116"/>
      <c r="IGY59" s="1116"/>
      <c r="IGZ59" s="1116"/>
      <c r="IHA59" s="1116"/>
      <c r="IHB59" s="1116"/>
      <c r="IHC59" s="1116"/>
      <c r="IHD59" s="1116"/>
      <c r="IHE59" s="1116"/>
      <c r="IHF59" s="1116"/>
      <c r="IHG59" s="1116"/>
      <c r="IHH59" s="1116"/>
      <c r="IHI59" s="1116"/>
      <c r="IHJ59" s="1116"/>
      <c r="IHK59" s="1116"/>
      <c r="IHL59" s="1116"/>
      <c r="IHM59" s="1116"/>
      <c r="IHN59" s="1116"/>
      <c r="IHO59" s="1116"/>
      <c r="IHP59" s="1116"/>
      <c r="IHQ59" s="1116"/>
      <c r="IHR59" s="1116"/>
      <c r="IHS59" s="1116"/>
      <c r="IHT59" s="1116"/>
      <c r="IHU59" s="1116"/>
      <c r="IHV59" s="1116"/>
      <c r="IHW59" s="1116"/>
      <c r="IHX59" s="1116"/>
      <c r="IHY59" s="1116"/>
      <c r="IHZ59" s="1116"/>
      <c r="IIA59" s="1116"/>
      <c r="IIB59" s="1116"/>
      <c r="IIC59" s="1116"/>
      <c r="IID59" s="1116"/>
      <c r="IIE59" s="1116"/>
      <c r="IIF59" s="1116"/>
      <c r="IIG59" s="1116"/>
      <c r="IIH59" s="1116"/>
      <c r="III59" s="1116"/>
      <c r="IIJ59" s="1116"/>
      <c r="IIK59" s="1116"/>
      <c r="IIL59" s="1116"/>
      <c r="IIM59" s="1116"/>
      <c r="IIN59" s="1116"/>
      <c r="IIO59" s="1116"/>
      <c r="IIP59" s="1116"/>
      <c r="IIQ59" s="1116"/>
      <c r="IIR59" s="1116"/>
      <c r="IIS59" s="1116"/>
      <c r="IIT59" s="1116"/>
      <c r="IIU59" s="1116"/>
      <c r="IIV59" s="1116"/>
      <c r="IIW59" s="1116"/>
      <c r="IIX59" s="1116"/>
      <c r="IIY59" s="1116"/>
      <c r="IIZ59" s="1116"/>
      <c r="IJA59" s="1116"/>
      <c r="IJB59" s="1116"/>
      <c r="IJC59" s="1116"/>
      <c r="IJD59" s="1116"/>
      <c r="IJE59" s="1116"/>
      <c r="IJF59" s="1116"/>
      <c r="IJG59" s="1116"/>
      <c r="IJH59" s="1116"/>
      <c r="IJI59" s="1116"/>
      <c r="IJJ59" s="1116"/>
      <c r="IJK59" s="1116"/>
      <c r="IJL59" s="1116"/>
      <c r="IJM59" s="1116"/>
      <c r="IJN59" s="1116"/>
      <c r="IJO59" s="1116"/>
      <c r="IJP59" s="1116"/>
      <c r="IJQ59" s="1116"/>
      <c r="IJR59" s="1116"/>
      <c r="IJS59" s="1116"/>
      <c r="IJT59" s="1116"/>
      <c r="IJU59" s="1116"/>
      <c r="IJV59" s="1116"/>
      <c r="IJW59" s="1116"/>
      <c r="IJX59" s="1116"/>
      <c r="IJY59" s="1116"/>
      <c r="IJZ59" s="1116"/>
      <c r="IKA59" s="1116"/>
      <c r="IKB59" s="1116"/>
      <c r="IKC59" s="1116"/>
      <c r="IKD59" s="1116"/>
      <c r="IKE59" s="1116"/>
      <c r="IKF59" s="1116"/>
      <c r="IKG59" s="1116"/>
      <c r="IKH59" s="1116"/>
      <c r="IKI59" s="1116"/>
      <c r="IKJ59" s="1116"/>
      <c r="IKK59" s="1116"/>
      <c r="IKL59" s="1116"/>
      <c r="IKM59" s="1116"/>
      <c r="IKN59" s="1116"/>
      <c r="IKO59" s="1116"/>
      <c r="IKP59" s="1116"/>
      <c r="IKQ59" s="1116"/>
      <c r="IKR59" s="1116"/>
      <c r="IKS59" s="1116"/>
      <c r="IKT59" s="1116"/>
      <c r="IKU59" s="1116"/>
      <c r="IKV59" s="1116"/>
      <c r="IKW59" s="1116"/>
      <c r="IKX59" s="1116"/>
      <c r="IKY59" s="1116"/>
      <c r="IKZ59" s="1116"/>
      <c r="ILA59" s="1116"/>
      <c r="ILB59" s="1116"/>
      <c r="ILC59" s="1116"/>
      <c r="ILD59" s="1116"/>
      <c r="ILE59" s="1116"/>
      <c r="ILF59" s="1116"/>
      <c r="ILG59" s="1116"/>
      <c r="ILH59" s="1116"/>
      <c r="ILI59" s="1116"/>
      <c r="ILJ59" s="1116"/>
      <c r="ILK59" s="1116"/>
      <c r="ILL59" s="1116"/>
      <c r="ILM59" s="1116"/>
      <c r="ILN59" s="1116"/>
      <c r="ILO59" s="1116"/>
      <c r="ILP59" s="1116"/>
      <c r="ILQ59" s="1116"/>
      <c r="ILR59" s="1116"/>
      <c r="ILS59" s="1116"/>
      <c r="ILT59" s="1116"/>
      <c r="ILU59" s="1116"/>
      <c r="ILV59" s="1116"/>
      <c r="ILW59" s="1116"/>
      <c r="ILX59" s="1116"/>
      <c r="ILY59" s="1116"/>
      <c r="ILZ59" s="1116"/>
      <c r="IMA59" s="1116"/>
      <c r="IMB59" s="1116"/>
      <c r="IMC59" s="1116"/>
      <c r="IMD59" s="1116"/>
      <c r="IME59" s="1116"/>
      <c r="IMF59" s="1116"/>
      <c r="IMG59" s="1116"/>
      <c r="IMH59" s="1116"/>
      <c r="IMI59" s="1116"/>
      <c r="IMJ59" s="1116"/>
      <c r="IMK59" s="1116"/>
      <c r="IML59" s="1116"/>
      <c r="IMM59" s="1116"/>
      <c r="IMN59" s="1116"/>
      <c r="IMO59" s="1116"/>
      <c r="IMP59" s="1116"/>
      <c r="IMQ59" s="1116"/>
      <c r="IMR59" s="1116"/>
      <c r="IMS59" s="1116"/>
      <c r="IMT59" s="1116"/>
      <c r="IMU59" s="1116"/>
      <c r="IMV59" s="1116"/>
      <c r="IMW59" s="1116"/>
      <c r="IMX59" s="1116"/>
      <c r="IMY59" s="1116"/>
      <c r="IMZ59" s="1116"/>
      <c r="INA59" s="1116"/>
      <c r="INB59" s="1116"/>
      <c r="INC59" s="1116"/>
      <c r="IND59" s="1116"/>
      <c r="INE59" s="1116"/>
      <c r="INF59" s="1116"/>
      <c r="ING59" s="1116"/>
      <c r="INH59" s="1116"/>
      <c r="INI59" s="1116"/>
      <c r="INJ59" s="1116"/>
      <c r="INK59" s="1116"/>
      <c r="INL59" s="1116"/>
      <c r="INM59" s="1116"/>
      <c r="INN59" s="1116"/>
      <c r="INO59" s="1116"/>
      <c r="INP59" s="1116"/>
      <c r="INQ59" s="1116"/>
      <c r="INR59" s="1116"/>
      <c r="INS59" s="1116"/>
      <c r="INT59" s="1116"/>
      <c r="INU59" s="1116"/>
      <c r="INV59" s="1116"/>
      <c r="INW59" s="1116"/>
      <c r="INX59" s="1116"/>
      <c r="INY59" s="1116"/>
      <c r="INZ59" s="1116"/>
      <c r="IOA59" s="1116"/>
      <c r="IOB59" s="1116"/>
      <c r="IOC59" s="1116"/>
      <c r="IOD59" s="1116"/>
      <c r="IOE59" s="1116"/>
      <c r="IOF59" s="1116"/>
      <c r="IOG59" s="1116"/>
      <c r="IOH59" s="1116"/>
      <c r="IOI59" s="1116"/>
      <c r="IOJ59" s="1116"/>
      <c r="IOK59" s="1116"/>
      <c r="IOL59" s="1116"/>
      <c r="IOM59" s="1116"/>
      <c r="ION59" s="1116"/>
      <c r="IOO59" s="1116"/>
      <c r="IOP59" s="1116"/>
      <c r="IOQ59" s="1116"/>
      <c r="IOR59" s="1116"/>
      <c r="IOS59" s="1116"/>
      <c r="IOT59" s="1116"/>
      <c r="IOU59" s="1116"/>
      <c r="IOV59" s="1116"/>
      <c r="IOW59" s="1116"/>
      <c r="IOX59" s="1116"/>
      <c r="IOY59" s="1116"/>
      <c r="IOZ59" s="1116"/>
      <c r="IPA59" s="1116"/>
      <c r="IPB59" s="1116"/>
      <c r="IPC59" s="1116"/>
      <c r="IPD59" s="1116"/>
      <c r="IPE59" s="1116"/>
      <c r="IPF59" s="1116"/>
      <c r="IPG59" s="1116"/>
      <c r="IPH59" s="1116"/>
      <c r="IPI59" s="1116"/>
      <c r="IPJ59" s="1116"/>
      <c r="IPK59" s="1116"/>
      <c r="IPL59" s="1116"/>
      <c r="IPM59" s="1116"/>
      <c r="IPN59" s="1116"/>
      <c r="IPO59" s="1116"/>
      <c r="IPP59" s="1116"/>
      <c r="IPQ59" s="1116"/>
      <c r="IPR59" s="1116"/>
      <c r="IPS59" s="1116"/>
      <c r="IPT59" s="1116"/>
      <c r="IPU59" s="1116"/>
      <c r="IPV59" s="1116"/>
      <c r="IPW59" s="1116"/>
      <c r="IPX59" s="1116"/>
      <c r="IPY59" s="1116"/>
      <c r="IPZ59" s="1116"/>
      <c r="IQA59" s="1116"/>
      <c r="IQB59" s="1116"/>
      <c r="IQC59" s="1116"/>
      <c r="IQD59" s="1116"/>
      <c r="IQE59" s="1116"/>
      <c r="IQF59" s="1116"/>
      <c r="IQG59" s="1116"/>
      <c r="IQH59" s="1116"/>
      <c r="IQI59" s="1116"/>
      <c r="IQJ59" s="1116"/>
      <c r="IQK59" s="1116"/>
      <c r="IQL59" s="1116"/>
      <c r="IQM59" s="1116"/>
      <c r="IQN59" s="1116"/>
      <c r="IQO59" s="1116"/>
      <c r="IQP59" s="1116"/>
      <c r="IQQ59" s="1116"/>
      <c r="IQR59" s="1116"/>
      <c r="IQS59" s="1116"/>
      <c r="IQT59" s="1116"/>
      <c r="IQU59" s="1116"/>
      <c r="IQV59" s="1116"/>
      <c r="IQW59" s="1116"/>
      <c r="IQX59" s="1116"/>
      <c r="IQY59" s="1116"/>
      <c r="IQZ59" s="1116"/>
      <c r="IRA59" s="1116"/>
      <c r="IRB59" s="1116"/>
      <c r="IRC59" s="1116"/>
      <c r="IRD59" s="1116"/>
      <c r="IRE59" s="1116"/>
      <c r="IRF59" s="1116"/>
      <c r="IRG59" s="1116"/>
      <c r="IRH59" s="1116"/>
      <c r="IRI59" s="1116"/>
      <c r="IRJ59" s="1116"/>
      <c r="IRK59" s="1116"/>
      <c r="IRL59" s="1116"/>
      <c r="IRM59" s="1116"/>
      <c r="IRN59" s="1116"/>
      <c r="IRO59" s="1116"/>
      <c r="IRP59" s="1116"/>
      <c r="IRQ59" s="1116"/>
      <c r="IRR59" s="1116"/>
      <c r="IRS59" s="1116"/>
      <c r="IRT59" s="1116"/>
      <c r="IRU59" s="1116"/>
      <c r="IRV59" s="1116"/>
      <c r="IRW59" s="1116"/>
      <c r="IRX59" s="1116"/>
      <c r="IRY59" s="1116"/>
      <c r="IRZ59" s="1116"/>
      <c r="ISA59" s="1116"/>
      <c r="ISB59" s="1116"/>
      <c r="ISC59" s="1116"/>
      <c r="ISD59" s="1116"/>
      <c r="ISE59" s="1116"/>
      <c r="ISF59" s="1116"/>
      <c r="ISG59" s="1116"/>
      <c r="ISH59" s="1116"/>
      <c r="ISI59" s="1116"/>
      <c r="ISJ59" s="1116"/>
      <c r="ISK59" s="1116"/>
      <c r="ISL59" s="1116"/>
      <c r="ISM59" s="1116"/>
      <c r="ISN59" s="1116"/>
      <c r="ISO59" s="1116"/>
      <c r="ISP59" s="1116"/>
      <c r="ISQ59" s="1116"/>
      <c r="ISR59" s="1116"/>
      <c r="ISS59" s="1116"/>
      <c r="IST59" s="1116"/>
      <c r="ISU59" s="1116"/>
      <c r="ISV59" s="1116"/>
      <c r="ISW59" s="1116"/>
      <c r="ISX59" s="1116"/>
      <c r="ISY59" s="1116"/>
      <c r="ISZ59" s="1116"/>
      <c r="ITA59" s="1116"/>
      <c r="ITB59" s="1116"/>
      <c r="ITC59" s="1116"/>
      <c r="ITD59" s="1116"/>
      <c r="ITE59" s="1116"/>
      <c r="ITF59" s="1116"/>
      <c r="ITG59" s="1116"/>
      <c r="ITH59" s="1116"/>
      <c r="ITI59" s="1116"/>
      <c r="ITJ59" s="1116"/>
      <c r="ITK59" s="1116"/>
      <c r="ITL59" s="1116"/>
      <c r="ITM59" s="1116"/>
      <c r="ITN59" s="1116"/>
      <c r="ITO59" s="1116"/>
      <c r="ITP59" s="1116"/>
      <c r="ITQ59" s="1116"/>
      <c r="ITR59" s="1116"/>
      <c r="ITS59" s="1116"/>
      <c r="ITT59" s="1116"/>
      <c r="ITU59" s="1116"/>
      <c r="ITV59" s="1116"/>
      <c r="ITW59" s="1116"/>
      <c r="ITX59" s="1116"/>
      <c r="ITY59" s="1116"/>
      <c r="ITZ59" s="1116"/>
      <c r="IUA59" s="1116"/>
      <c r="IUB59" s="1116"/>
      <c r="IUC59" s="1116"/>
      <c r="IUD59" s="1116"/>
      <c r="IUE59" s="1116"/>
      <c r="IUF59" s="1116"/>
      <c r="IUG59" s="1116"/>
      <c r="IUH59" s="1116"/>
      <c r="IUI59" s="1116"/>
      <c r="IUJ59" s="1116"/>
      <c r="IUK59" s="1116"/>
      <c r="IUL59" s="1116"/>
      <c r="IUM59" s="1116"/>
      <c r="IUN59" s="1116"/>
      <c r="IUO59" s="1116"/>
      <c r="IUP59" s="1116"/>
      <c r="IUQ59" s="1116"/>
      <c r="IUR59" s="1116"/>
      <c r="IUS59" s="1116"/>
      <c r="IUT59" s="1116"/>
      <c r="IUU59" s="1116"/>
      <c r="IUV59" s="1116"/>
      <c r="IUW59" s="1116"/>
      <c r="IUX59" s="1116"/>
      <c r="IUY59" s="1116"/>
      <c r="IUZ59" s="1116"/>
      <c r="IVA59" s="1116"/>
      <c r="IVB59" s="1116"/>
      <c r="IVC59" s="1116"/>
      <c r="IVD59" s="1116"/>
      <c r="IVE59" s="1116"/>
      <c r="IVF59" s="1116"/>
      <c r="IVG59" s="1116"/>
      <c r="IVH59" s="1116"/>
      <c r="IVI59" s="1116"/>
      <c r="IVJ59" s="1116"/>
      <c r="IVK59" s="1116"/>
      <c r="IVL59" s="1116"/>
      <c r="IVM59" s="1116"/>
      <c r="IVN59" s="1116"/>
      <c r="IVO59" s="1116"/>
      <c r="IVP59" s="1116"/>
      <c r="IVQ59" s="1116"/>
      <c r="IVR59" s="1116"/>
      <c r="IVS59" s="1116"/>
      <c r="IVT59" s="1116"/>
      <c r="IVU59" s="1116"/>
      <c r="IVV59" s="1116"/>
      <c r="IVW59" s="1116"/>
      <c r="IVX59" s="1116"/>
      <c r="IVY59" s="1116"/>
      <c r="IVZ59" s="1116"/>
      <c r="IWA59" s="1116"/>
      <c r="IWB59" s="1116"/>
      <c r="IWC59" s="1116"/>
      <c r="IWD59" s="1116"/>
      <c r="IWE59" s="1116"/>
      <c r="IWF59" s="1116"/>
      <c r="IWG59" s="1116"/>
      <c r="IWH59" s="1116"/>
      <c r="IWI59" s="1116"/>
      <c r="IWJ59" s="1116"/>
      <c r="IWK59" s="1116"/>
      <c r="IWL59" s="1116"/>
      <c r="IWM59" s="1116"/>
      <c r="IWN59" s="1116"/>
      <c r="IWO59" s="1116"/>
      <c r="IWP59" s="1116"/>
      <c r="IWQ59" s="1116"/>
      <c r="IWR59" s="1116"/>
      <c r="IWS59" s="1116"/>
      <c r="IWT59" s="1116"/>
      <c r="IWU59" s="1116"/>
      <c r="IWV59" s="1116"/>
      <c r="IWW59" s="1116"/>
      <c r="IWX59" s="1116"/>
      <c r="IWY59" s="1116"/>
      <c r="IWZ59" s="1116"/>
      <c r="IXA59" s="1116"/>
      <c r="IXB59" s="1116"/>
      <c r="IXC59" s="1116"/>
      <c r="IXD59" s="1116"/>
      <c r="IXE59" s="1116"/>
      <c r="IXF59" s="1116"/>
      <c r="IXG59" s="1116"/>
      <c r="IXH59" s="1116"/>
      <c r="IXI59" s="1116"/>
      <c r="IXJ59" s="1116"/>
      <c r="IXK59" s="1116"/>
      <c r="IXL59" s="1116"/>
      <c r="IXM59" s="1116"/>
      <c r="IXN59" s="1116"/>
      <c r="IXO59" s="1116"/>
      <c r="IXP59" s="1116"/>
      <c r="IXQ59" s="1116"/>
      <c r="IXR59" s="1116"/>
      <c r="IXS59" s="1116"/>
      <c r="IXT59" s="1116"/>
      <c r="IXU59" s="1116"/>
      <c r="IXV59" s="1116"/>
      <c r="IXW59" s="1116"/>
      <c r="IXX59" s="1116"/>
      <c r="IXY59" s="1116"/>
      <c r="IXZ59" s="1116"/>
      <c r="IYA59" s="1116"/>
      <c r="IYB59" s="1116"/>
      <c r="IYC59" s="1116"/>
      <c r="IYD59" s="1116"/>
      <c r="IYE59" s="1116"/>
      <c r="IYF59" s="1116"/>
      <c r="IYG59" s="1116"/>
      <c r="IYH59" s="1116"/>
      <c r="IYI59" s="1116"/>
      <c r="IYJ59" s="1116"/>
      <c r="IYK59" s="1116"/>
      <c r="IYL59" s="1116"/>
      <c r="IYM59" s="1116"/>
      <c r="IYN59" s="1116"/>
      <c r="IYO59" s="1116"/>
      <c r="IYP59" s="1116"/>
      <c r="IYQ59" s="1116"/>
      <c r="IYR59" s="1116"/>
      <c r="IYS59" s="1116"/>
      <c r="IYT59" s="1116"/>
      <c r="IYU59" s="1116"/>
      <c r="IYV59" s="1116"/>
      <c r="IYW59" s="1116"/>
      <c r="IYX59" s="1116"/>
      <c r="IYY59" s="1116"/>
      <c r="IYZ59" s="1116"/>
      <c r="IZA59" s="1116"/>
      <c r="IZB59" s="1116"/>
      <c r="IZC59" s="1116"/>
      <c r="IZD59" s="1116"/>
      <c r="IZE59" s="1116"/>
      <c r="IZF59" s="1116"/>
      <c r="IZG59" s="1116"/>
      <c r="IZH59" s="1116"/>
      <c r="IZI59" s="1116"/>
      <c r="IZJ59" s="1116"/>
      <c r="IZK59" s="1116"/>
      <c r="IZL59" s="1116"/>
      <c r="IZM59" s="1116"/>
      <c r="IZN59" s="1116"/>
      <c r="IZO59" s="1116"/>
      <c r="IZP59" s="1116"/>
      <c r="IZQ59" s="1116"/>
      <c r="IZR59" s="1116"/>
      <c r="IZS59" s="1116"/>
      <c r="IZT59" s="1116"/>
      <c r="IZU59" s="1116"/>
      <c r="IZV59" s="1116"/>
      <c r="IZW59" s="1116"/>
      <c r="IZX59" s="1116"/>
      <c r="IZY59" s="1116"/>
      <c r="IZZ59" s="1116"/>
      <c r="JAA59" s="1116"/>
      <c r="JAB59" s="1116"/>
      <c r="JAC59" s="1116"/>
      <c r="JAD59" s="1116"/>
      <c r="JAE59" s="1116"/>
      <c r="JAF59" s="1116"/>
      <c r="JAG59" s="1116"/>
      <c r="JAH59" s="1116"/>
      <c r="JAI59" s="1116"/>
      <c r="JAJ59" s="1116"/>
      <c r="JAK59" s="1116"/>
      <c r="JAL59" s="1116"/>
      <c r="JAM59" s="1116"/>
      <c r="JAN59" s="1116"/>
      <c r="JAO59" s="1116"/>
      <c r="JAP59" s="1116"/>
      <c r="JAQ59" s="1116"/>
      <c r="JAR59" s="1116"/>
      <c r="JAS59" s="1116"/>
      <c r="JAT59" s="1116"/>
      <c r="JAU59" s="1116"/>
      <c r="JAV59" s="1116"/>
      <c r="JAW59" s="1116"/>
      <c r="JAX59" s="1116"/>
      <c r="JAY59" s="1116"/>
      <c r="JAZ59" s="1116"/>
      <c r="JBA59" s="1116"/>
      <c r="JBB59" s="1116"/>
      <c r="JBC59" s="1116"/>
      <c r="JBD59" s="1116"/>
      <c r="JBE59" s="1116"/>
      <c r="JBF59" s="1116"/>
      <c r="JBG59" s="1116"/>
      <c r="JBH59" s="1116"/>
      <c r="JBI59" s="1116"/>
      <c r="JBJ59" s="1116"/>
      <c r="JBK59" s="1116"/>
      <c r="JBL59" s="1116"/>
      <c r="JBM59" s="1116"/>
      <c r="JBN59" s="1116"/>
      <c r="JBO59" s="1116"/>
      <c r="JBP59" s="1116"/>
      <c r="JBQ59" s="1116"/>
      <c r="JBR59" s="1116"/>
      <c r="JBS59" s="1116"/>
      <c r="JBT59" s="1116"/>
      <c r="JBU59" s="1116"/>
      <c r="JBV59" s="1116"/>
      <c r="JBW59" s="1116"/>
      <c r="JBX59" s="1116"/>
      <c r="JBY59" s="1116"/>
      <c r="JBZ59" s="1116"/>
      <c r="JCA59" s="1116"/>
      <c r="JCB59" s="1116"/>
      <c r="JCC59" s="1116"/>
      <c r="JCD59" s="1116"/>
      <c r="JCE59" s="1116"/>
      <c r="JCF59" s="1116"/>
      <c r="JCG59" s="1116"/>
      <c r="JCH59" s="1116"/>
      <c r="JCI59" s="1116"/>
      <c r="JCJ59" s="1116"/>
      <c r="JCK59" s="1116"/>
      <c r="JCL59" s="1116"/>
      <c r="JCM59" s="1116"/>
      <c r="JCN59" s="1116"/>
      <c r="JCO59" s="1116"/>
      <c r="JCP59" s="1116"/>
      <c r="JCQ59" s="1116"/>
      <c r="JCR59" s="1116"/>
      <c r="JCS59" s="1116"/>
      <c r="JCT59" s="1116"/>
      <c r="JCU59" s="1116"/>
      <c r="JCV59" s="1116"/>
      <c r="JCW59" s="1116"/>
      <c r="JCX59" s="1116"/>
      <c r="JCY59" s="1116"/>
      <c r="JCZ59" s="1116"/>
      <c r="JDA59" s="1116"/>
      <c r="JDB59" s="1116"/>
      <c r="JDC59" s="1116"/>
      <c r="JDD59" s="1116"/>
      <c r="JDE59" s="1116"/>
      <c r="JDF59" s="1116"/>
      <c r="JDG59" s="1116"/>
      <c r="JDH59" s="1116"/>
      <c r="JDI59" s="1116"/>
      <c r="JDJ59" s="1116"/>
      <c r="JDK59" s="1116"/>
      <c r="JDL59" s="1116"/>
      <c r="JDM59" s="1116"/>
      <c r="JDN59" s="1116"/>
      <c r="JDO59" s="1116"/>
      <c r="JDP59" s="1116"/>
      <c r="JDQ59" s="1116"/>
      <c r="JDR59" s="1116"/>
      <c r="JDS59" s="1116"/>
      <c r="JDT59" s="1116"/>
      <c r="JDU59" s="1116"/>
      <c r="JDV59" s="1116"/>
      <c r="JDW59" s="1116"/>
      <c r="JDX59" s="1116"/>
      <c r="JDY59" s="1116"/>
      <c r="JDZ59" s="1116"/>
      <c r="JEA59" s="1116"/>
      <c r="JEB59" s="1116"/>
      <c r="JEC59" s="1116"/>
      <c r="JED59" s="1116"/>
      <c r="JEE59" s="1116"/>
      <c r="JEF59" s="1116"/>
      <c r="JEG59" s="1116"/>
      <c r="JEH59" s="1116"/>
      <c r="JEI59" s="1116"/>
      <c r="JEJ59" s="1116"/>
      <c r="JEK59" s="1116"/>
      <c r="JEL59" s="1116"/>
      <c r="JEM59" s="1116"/>
      <c r="JEN59" s="1116"/>
      <c r="JEO59" s="1116"/>
      <c r="JEP59" s="1116"/>
      <c r="JEQ59" s="1116"/>
      <c r="JER59" s="1116"/>
      <c r="JES59" s="1116"/>
      <c r="JET59" s="1116"/>
      <c r="JEU59" s="1116"/>
      <c r="JEV59" s="1116"/>
      <c r="JEW59" s="1116"/>
      <c r="JEX59" s="1116"/>
      <c r="JEY59" s="1116"/>
      <c r="JEZ59" s="1116"/>
      <c r="JFA59" s="1116"/>
      <c r="JFB59" s="1116"/>
      <c r="JFC59" s="1116"/>
      <c r="JFD59" s="1116"/>
      <c r="JFE59" s="1116"/>
      <c r="JFF59" s="1116"/>
      <c r="JFG59" s="1116"/>
      <c r="JFH59" s="1116"/>
      <c r="JFI59" s="1116"/>
      <c r="JFJ59" s="1116"/>
      <c r="JFK59" s="1116"/>
      <c r="JFL59" s="1116"/>
      <c r="JFM59" s="1116"/>
      <c r="JFN59" s="1116"/>
      <c r="JFO59" s="1116"/>
      <c r="JFP59" s="1116"/>
      <c r="JFQ59" s="1116"/>
      <c r="JFR59" s="1116"/>
      <c r="JFS59" s="1116"/>
      <c r="JFT59" s="1116"/>
      <c r="JFU59" s="1116"/>
      <c r="JFV59" s="1116"/>
      <c r="JFW59" s="1116"/>
      <c r="JFX59" s="1116"/>
      <c r="JFY59" s="1116"/>
      <c r="JFZ59" s="1116"/>
      <c r="JGA59" s="1116"/>
      <c r="JGB59" s="1116"/>
      <c r="JGC59" s="1116"/>
      <c r="JGD59" s="1116"/>
      <c r="JGE59" s="1116"/>
      <c r="JGF59" s="1116"/>
      <c r="JGG59" s="1116"/>
      <c r="JGH59" s="1116"/>
      <c r="JGI59" s="1116"/>
      <c r="JGJ59" s="1116"/>
      <c r="JGK59" s="1116"/>
      <c r="JGL59" s="1116"/>
      <c r="JGM59" s="1116"/>
      <c r="JGN59" s="1116"/>
      <c r="JGO59" s="1116"/>
      <c r="JGP59" s="1116"/>
      <c r="JGQ59" s="1116"/>
      <c r="JGR59" s="1116"/>
      <c r="JGS59" s="1116"/>
      <c r="JGT59" s="1116"/>
      <c r="JGU59" s="1116"/>
      <c r="JGV59" s="1116"/>
      <c r="JGW59" s="1116"/>
      <c r="JGX59" s="1116"/>
      <c r="JGY59" s="1116"/>
      <c r="JGZ59" s="1116"/>
      <c r="JHA59" s="1116"/>
      <c r="JHB59" s="1116"/>
      <c r="JHC59" s="1116"/>
      <c r="JHD59" s="1116"/>
      <c r="JHE59" s="1116"/>
      <c r="JHF59" s="1116"/>
      <c r="JHG59" s="1116"/>
      <c r="JHH59" s="1116"/>
      <c r="JHI59" s="1116"/>
      <c r="JHJ59" s="1116"/>
      <c r="JHK59" s="1116"/>
      <c r="JHL59" s="1116"/>
      <c r="JHM59" s="1116"/>
      <c r="JHN59" s="1116"/>
      <c r="JHO59" s="1116"/>
      <c r="JHP59" s="1116"/>
      <c r="JHQ59" s="1116"/>
      <c r="JHR59" s="1116"/>
      <c r="JHS59" s="1116"/>
      <c r="JHT59" s="1116"/>
      <c r="JHU59" s="1116"/>
      <c r="JHV59" s="1116"/>
      <c r="JHW59" s="1116"/>
      <c r="JHX59" s="1116"/>
      <c r="JHY59" s="1116"/>
      <c r="JHZ59" s="1116"/>
      <c r="JIA59" s="1116"/>
      <c r="JIB59" s="1116"/>
      <c r="JIC59" s="1116"/>
      <c r="JID59" s="1116"/>
      <c r="JIE59" s="1116"/>
      <c r="JIF59" s="1116"/>
      <c r="JIG59" s="1116"/>
      <c r="JIH59" s="1116"/>
      <c r="JII59" s="1116"/>
      <c r="JIJ59" s="1116"/>
      <c r="JIK59" s="1116"/>
      <c r="JIL59" s="1116"/>
      <c r="JIM59" s="1116"/>
      <c r="JIN59" s="1116"/>
      <c r="JIO59" s="1116"/>
      <c r="JIP59" s="1116"/>
      <c r="JIQ59" s="1116"/>
      <c r="JIR59" s="1116"/>
      <c r="JIS59" s="1116"/>
      <c r="JIT59" s="1116"/>
      <c r="JIU59" s="1116"/>
      <c r="JIV59" s="1116"/>
      <c r="JIW59" s="1116"/>
      <c r="JIX59" s="1116"/>
      <c r="JIY59" s="1116"/>
      <c r="JIZ59" s="1116"/>
      <c r="JJA59" s="1116"/>
      <c r="JJB59" s="1116"/>
      <c r="JJC59" s="1116"/>
      <c r="JJD59" s="1116"/>
      <c r="JJE59" s="1116"/>
      <c r="JJF59" s="1116"/>
      <c r="JJG59" s="1116"/>
      <c r="JJH59" s="1116"/>
      <c r="JJI59" s="1116"/>
      <c r="JJJ59" s="1116"/>
      <c r="JJK59" s="1116"/>
      <c r="JJL59" s="1116"/>
      <c r="JJM59" s="1116"/>
      <c r="JJN59" s="1116"/>
      <c r="JJO59" s="1116"/>
      <c r="JJP59" s="1116"/>
      <c r="JJQ59" s="1116"/>
      <c r="JJR59" s="1116"/>
      <c r="JJS59" s="1116"/>
      <c r="JJT59" s="1116"/>
      <c r="JJU59" s="1116"/>
      <c r="JJV59" s="1116"/>
      <c r="JJW59" s="1116"/>
      <c r="JJX59" s="1116"/>
      <c r="JJY59" s="1116"/>
      <c r="JJZ59" s="1116"/>
      <c r="JKA59" s="1116"/>
      <c r="JKB59" s="1116"/>
      <c r="JKC59" s="1116"/>
      <c r="JKD59" s="1116"/>
      <c r="JKE59" s="1116"/>
      <c r="JKF59" s="1116"/>
      <c r="JKG59" s="1116"/>
      <c r="JKH59" s="1116"/>
      <c r="JKI59" s="1116"/>
      <c r="JKJ59" s="1116"/>
      <c r="JKK59" s="1116"/>
      <c r="JKL59" s="1116"/>
      <c r="JKM59" s="1116"/>
      <c r="JKN59" s="1116"/>
      <c r="JKO59" s="1116"/>
      <c r="JKP59" s="1116"/>
      <c r="JKQ59" s="1116"/>
      <c r="JKR59" s="1116"/>
      <c r="JKS59" s="1116"/>
      <c r="JKT59" s="1116"/>
      <c r="JKU59" s="1116"/>
      <c r="JKV59" s="1116"/>
      <c r="JKW59" s="1116"/>
      <c r="JKX59" s="1116"/>
      <c r="JKY59" s="1116"/>
      <c r="JKZ59" s="1116"/>
      <c r="JLA59" s="1116"/>
      <c r="JLB59" s="1116"/>
      <c r="JLC59" s="1116"/>
      <c r="JLD59" s="1116"/>
      <c r="JLE59" s="1116"/>
      <c r="JLF59" s="1116"/>
      <c r="JLG59" s="1116"/>
      <c r="JLH59" s="1116"/>
      <c r="JLI59" s="1116"/>
      <c r="JLJ59" s="1116"/>
      <c r="JLK59" s="1116"/>
      <c r="JLL59" s="1116"/>
      <c r="JLM59" s="1116"/>
      <c r="JLN59" s="1116"/>
      <c r="JLO59" s="1116"/>
      <c r="JLP59" s="1116"/>
      <c r="JLQ59" s="1116"/>
      <c r="JLR59" s="1116"/>
      <c r="JLS59" s="1116"/>
      <c r="JLT59" s="1116"/>
      <c r="JLU59" s="1116"/>
      <c r="JLV59" s="1116"/>
      <c r="JLW59" s="1116"/>
      <c r="JLX59" s="1116"/>
      <c r="JLY59" s="1116"/>
      <c r="JLZ59" s="1116"/>
      <c r="JMA59" s="1116"/>
      <c r="JMB59" s="1116"/>
      <c r="JMC59" s="1116"/>
      <c r="JMD59" s="1116"/>
      <c r="JME59" s="1116"/>
      <c r="JMF59" s="1116"/>
      <c r="JMG59" s="1116"/>
      <c r="JMH59" s="1116"/>
      <c r="JMI59" s="1116"/>
      <c r="JMJ59" s="1116"/>
      <c r="JMK59" s="1116"/>
      <c r="JML59" s="1116"/>
      <c r="JMM59" s="1116"/>
      <c r="JMN59" s="1116"/>
      <c r="JMO59" s="1116"/>
      <c r="JMP59" s="1116"/>
      <c r="JMQ59" s="1116"/>
      <c r="JMR59" s="1116"/>
      <c r="JMS59" s="1116"/>
      <c r="JMT59" s="1116"/>
      <c r="JMU59" s="1116"/>
      <c r="JMV59" s="1116"/>
      <c r="JMW59" s="1116"/>
      <c r="JMX59" s="1116"/>
      <c r="JMY59" s="1116"/>
      <c r="JMZ59" s="1116"/>
      <c r="JNA59" s="1116"/>
      <c r="JNB59" s="1116"/>
      <c r="JNC59" s="1116"/>
      <c r="JND59" s="1116"/>
      <c r="JNE59" s="1116"/>
      <c r="JNF59" s="1116"/>
      <c r="JNG59" s="1116"/>
      <c r="JNH59" s="1116"/>
      <c r="JNI59" s="1116"/>
      <c r="JNJ59" s="1116"/>
      <c r="JNK59" s="1116"/>
      <c r="JNL59" s="1116"/>
      <c r="JNM59" s="1116"/>
      <c r="JNN59" s="1116"/>
      <c r="JNO59" s="1116"/>
      <c r="JNP59" s="1116"/>
      <c r="JNQ59" s="1116"/>
      <c r="JNR59" s="1116"/>
      <c r="JNS59" s="1116"/>
      <c r="JNT59" s="1116"/>
      <c r="JNU59" s="1116"/>
      <c r="JNV59" s="1116"/>
      <c r="JNW59" s="1116"/>
      <c r="JNX59" s="1116"/>
      <c r="JNY59" s="1116"/>
      <c r="JNZ59" s="1116"/>
      <c r="JOA59" s="1116"/>
      <c r="JOB59" s="1116"/>
      <c r="JOC59" s="1116"/>
      <c r="JOD59" s="1116"/>
      <c r="JOE59" s="1116"/>
      <c r="JOF59" s="1116"/>
      <c r="JOG59" s="1116"/>
      <c r="JOH59" s="1116"/>
      <c r="JOI59" s="1116"/>
      <c r="JOJ59" s="1116"/>
      <c r="JOK59" s="1116"/>
      <c r="JOL59" s="1116"/>
      <c r="JOM59" s="1116"/>
      <c r="JON59" s="1116"/>
      <c r="JOO59" s="1116"/>
      <c r="JOP59" s="1116"/>
      <c r="JOQ59" s="1116"/>
      <c r="JOR59" s="1116"/>
      <c r="JOS59" s="1116"/>
      <c r="JOT59" s="1116"/>
      <c r="JOU59" s="1116"/>
      <c r="JOV59" s="1116"/>
      <c r="JOW59" s="1116"/>
      <c r="JOX59" s="1116"/>
      <c r="JOY59" s="1116"/>
      <c r="JOZ59" s="1116"/>
      <c r="JPA59" s="1116"/>
      <c r="JPB59" s="1116"/>
      <c r="JPC59" s="1116"/>
      <c r="JPD59" s="1116"/>
      <c r="JPE59" s="1116"/>
      <c r="JPF59" s="1116"/>
      <c r="JPG59" s="1116"/>
      <c r="JPH59" s="1116"/>
      <c r="JPI59" s="1116"/>
      <c r="JPJ59" s="1116"/>
      <c r="JPK59" s="1116"/>
      <c r="JPL59" s="1116"/>
      <c r="JPM59" s="1116"/>
      <c r="JPN59" s="1116"/>
      <c r="JPO59" s="1116"/>
      <c r="JPP59" s="1116"/>
      <c r="JPQ59" s="1116"/>
      <c r="JPR59" s="1116"/>
      <c r="JPS59" s="1116"/>
      <c r="JPT59" s="1116"/>
      <c r="JPU59" s="1116"/>
      <c r="JPV59" s="1116"/>
      <c r="JPW59" s="1116"/>
      <c r="JPX59" s="1116"/>
      <c r="JPY59" s="1116"/>
      <c r="JPZ59" s="1116"/>
      <c r="JQA59" s="1116"/>
      <c r="JQB59" s="1116"/>
      <c r="JQC59" s="1116"/>
      <c r="JQD59" s="1116"/>
      <c r="JQE59" s="1116"/>
      <c r="JQF59" s="1116"/>
      <c r="JQG59" s="1116"/>
      <c r="JQH59" s="1116"/>
      <c r="JQI59" s="1116"/>
      <c r="JQJ59" s="1116"/>
      <c r="JQK59" s="1116"/>
      <c r="JQL59" s="1116"/>
      <c r="JQM59" s="1116"/>
      <c r="JQN59" s="1116"/>
      <c r="JQO59" s="1116"/>
      <c r="JQP59" s="1116"/>
      <c r="JQQ59" s="1116"/>
      <c r="JQR59" s="1116"/>
      <c r="JQS59" s="1116"/>
      <c r="JQT59" s="1116"/>
      <c r="JQU59" s="1116"/>
      <c r="JQV59" s="1116"/>
      <c r="JQW59" s="1116"/>
      <c r="JQX59" s="1116"/>
      <c r="JQY59" s="1116"/>
      <c r="JQZ59" s="1116"/>
      <c r="JRA59" s="1116"/>
      <c r="JRB59" s="1116"/>
      <c r="JRC59" s="1116"/>
      <c r="JRD59" s="1116"/>
      <c r="JRE59" s="1116"/>
      <c r="JRF59" s="1116"/>
      <c r="JRG59" s="1116"/>
      <c r="JRH59" s="1116"/>
      <c r="JRI59" s="1116"/>
      <c r="JRJ59" s="1116"/>
      <c r="JRK59" s="1116"/>
      <c r="JRL59" s="1116"/>
      <c r="JRM59" s="1116"/>
      <c r="JRN59" s="1116"/>
      <c r="JRO59" s="1116"/>
      <c r="JRP59" s="1116"/>
      <c r="JRQ59" s="1116"/>
      <c r="JRR59" s="1116"/>
      <c r="JRS59" s="1116"/>
      <c r="JRT59" s="1116"/>
      <c r="JRU59" s="1116"/>
      <c r="JRV59" s="1116"/>
      <c r="JRW59" s="1116"/>
      <c r="JRX59" s="1116"/>
      <c r="JRY59" s="1116"/>
      <c r="JRZ59" s="1116"/>
      <c r="JSA59" s="1116"/>
      <c r="JSB59" s="1116"/>
      <c r="JSC59" s="1116"/>
      <c r="JSD59" s="1116"/>
      <c r="JSE59" s="1116"/>
      <c r="JSF59" s="1116"/>
      <c r="JSG59" s="1116"/>
      <c r="JSH59" s="1116"/>
      <c r="JSI59" s="1116"/>
      <c r="JSJ59" s="1116"/>
      <c r="JSK59" s="1116"/>
      <c r="JSL59" s="1116"/>
      <c r="JSM59" s="1116"/>
      <c r="JSN59" s="1116"/>
      <c r="JSO59" s="1116"/>
      <c r="JSP59" s="1116"/>
      <c r="JSQ59" s="1116"/>
      <c r="JSR59" s="1116"/>
      <c r="JSS59" s="1116"/>
      <c r="JST59" s="1116"/>
      <c r="JSU59" s="1116"/>
      <c r="JSV59" s="1116"/>
      <c r="JSW59" s="1116"/>
      <c r="JSX59" s="1116"/>
      <c r="JSY59" s="1116"/>
      <c r="JSZ59" s="1116"/>
      <c r="JTA59" s="1116"/>
      <c r="JTB59" s="1116"/>
      <c r="JTC59" s="1116"/>
      <c r="JTD59" s="1116"/>
      <c r="JTE59" s="1116"/>
      <c r="JTF59" s="1116"/>
      <c r="JTG59" s="1116"/>
      <c r="JTH59" s="1116"/>
      <c r="JTI59" s="1116"/>
      <c r="JTJ59" s="1116"/>
      <c r="JTK59" s="1116"/>
      <c r="JTL59" s="1116"/>
      <c r="JTM59" s="1116"/>
      <c r="JTN59" s="1116"/>
      <c r="JTO59" s="1116"/>
      <c r="JTP59" s="1116"/>
      <c r="JTQ59" s="1116"/>
      <c r="JTR59" s="1116"/>
      <c r="JTS59" s="1116"/>
      <c r="JTT59" s="1116"/>
      <c r="JTU59" s="1116"/>
      <c r="JTV59" s="1116"/>
      <c r="JTW59" s="1116"/>
      <c r="JTX59" s="1116"/>
      <c r="JTY59" s="1116"/>
      <c r="JTZ59" s="1116"/>
      <c r="JUA59" s="1116"/>
      <c r="JUB59" s="1116"/>
      <c r="JUC59" s="1116"/>
      <c r="JUD59" s="1116"/>
      <c r="JUE59" s="1116"/>
      <c r="JUF59" s="1116"/>
      <c r="JUG59" s="1116"/>
      <c r="JUH59" s="1116"/>
      <c r="JUI59" s="1116"/>
      <c r="JUJ59" s="1116"/>
      <c r="JUK59" s="1116"/>
      <c r="JUL59" s="1116"/>
      <c r="JUM59" s="1116"/>
      <c r="JUN59" s="1116"/>
      <c r="JUO59" s="1116"/>
      <c r="JUP59" s="1116"/>
      <c r="JUQ59" s="1116"/>
      <c r="JUR59" s="1116"/>
      <c r="JUS59" s="1116"/>
      <c r="JUT59" s="1116"/>
      <c r="JUU59" s="1116"/>
      <c r="JUV59" s="1116"/>
      <c r="JUW59" s="1116"/>
      <c r="JUX59" s="1116"/>
      <c r="JUY59" s="1116"/>
      <c r="JUZ59" s="1116"/>
      <c r="JVA59" s="1116"/>
      <c r="JVB59" s="1116"/>
      <c r="JVC59" s="1116"/>
      <c r="JVD59" s="1116"/>
      <c r="JVE59" s="1116"/>
      <c r="JVF59" s="1116"/>
      <c r="JVG59" s="1116"/>
      <c r="JVH59" s="1116"/>
      <c r="JVI59" s="1116"/>
      <c r="JVJ59" s="1116"/>
      <c r="JVK59" s="1116"/>
      <c r="JVL59" s="1116"/>
      <c r="JVM59" s="1116"/>
      <c r="JVN59" s="1116"/>
      <c r="JVO59" s="1116"/>
      <c r="JVP59" s="1116"/>
      <c r="JVQ59" s="1116"/>
      <c r="JVR59" s="1116"/>
      <c r="JVS59" s="1116"/>
      <c r="JVT59" s="1116"/>
      <c r="JVU59" s="1116"/>
      <c r="JVV59" s="1116"/>
      <c r="JVW59" s="1116"/>
      <c r="JVX59" s="1116"/>
      <c r="JVY59" s="1116"/>
      <c r="JVZ59" s="1116"/>
      <c r="JWA59" s="1116"/>
      <c r="JWB59" s="1116"/>
      <c r="JWC59" s="1116"/>
      <c r="JWD59" s="1116"/>
      <c r="JWE59" s="1116"/>
      <c r="JWF59" s="1116"/>
      <c r="JWG59" s="1116"/>
      <c r="JWH59" s="1116"/>
      <c r="JWI59" s="1116"/>
      <c r="JWJ59" s="1116"/>
      <c r="JWK59" s="1116"/>
      <c r="JWL59" s="1116"/>
      <c r="JWM59" s="1116"/>
      <c r="JWN59" s="1116"/>
      <c r="JWO59" s="1116"/>
      <c r="JWP59" s="1116"/>
      <c r="JWQ59" s="1116"/>
      <c r="JWR59" s="1116"/>
      <c r="JWS59" s="1116"/>
      <c r="JWT59" s="1116"/>
      <c r="JWU59" s="1116"/>
      <c r="JWV59" s="1116"/>
      <c r="JWW59" s="1116"/>
      <c r="JWX59" s="1116"/>
      <c r="JWY59" s="1116"/>
      <c r="JWZ59" s="1116"/>
      <c r="JXA59" s="1116"/>
      <c r="JXB59" s="1116"/>
      <c r="JXC59" s="1116"/>
      <c r="JXD59" s="1116"/>
      <c r="JXE59" s="1116"/>
      <c r="JXF59" s="1116"/>
      <c r="JXG59" s="1116"/>
      <c r="JXH59" s="1116"/>
      <c r="JXI59" s="1116"/>
      <c r="JXJ59" s="1116"/>
      <c r="JXK59" s="1116"/>
      <c r="JXL59" s="1116"/>
      <c r="JXM59" s="1116"/>
      <c r="JXN59" s="1116"/>
      <c r="JXO59" s="1116"/>
      <c r="JXP59" s="1116"/>
      <c r="JXQ59" s="1116"/>
      <c r="JXR59" s="1116"/>
      <c r="JXS59" s="1116"/>
      <c r="JXT59" s="1116"/>
      <c r="JXU59" s="1116"/>
      <c r="JXV59" s="1116"/>
      <c r="JXW59" s="1116"/>
      <c r="JXX59" s="1116"/>
      <c r="JXY59" s="1116"/>
      <c r="JXZ59" s="1116"/>
      <c r="JYA59" s="1116"/>
      <c r="JYB59" s="1116"/>
      <c r="JYC59" s="1116"/>
      <c r="JYD59" s="1116"/>
      <c r="JYE59" s="1116"/>
      <c r="JYF59" s="1116"/>
      <c r="JYG59" s="1116"/>
      <c r="JYH59" s="1116"/>
      <c r="JYI59" s="1116"/>
      <c r="JYJ59" s="1116"/>
      <c r="JYK59" s="1116"/>
      <c r="JYL59" s="1116"/>
      <c r="JYM59" s="1116"/>
      <c r="JYN59" s="1116"/>
      <c r="JYO59" s="1116"/>
      <c r="JYP59" s="1116"/>
      <c r="JYQ59" s="1116"/>
      <c r="JYR59" s="1116"/>
      <c r="JYS59" s="1116"/>
      <c r="JYT59" s="1116"/>
      <c r="JYU59" s="1116"/>
      <c r="JYV59" s="1116"/>
      <c r="JYW59" s="1116"/>
      <c r="JYX59" s="1116"/>
      <c r="JYY59" s="1116"/>
      <c r="JYZ59" s="1116"/>
      <c r="JZA59" s="1116"/>
      <c r="JZB59" s="1116"/>
      <c r="JZC59" s="1116"/>
      <c r="JZD59" s="1116"/>
      <c r="JZE59" s="1116"/>
      <c r="JZF59" s="1116"/>
      <c r="JZG59" s="1116"/>
      <c r="JZH59" s="1116"/>
      <c r="JZI59" s="1116"/>
      <c r="JZJ59" s="1116"/>
      <c r="JZK59" s="1116"/>
      <c r="JZL59" s="1116"/>
      <c r="JZM59" s="1116"/>
      <c r="JZN59" s="1116"/>
      <c r="JZO59" s="1116"/>
      <c r="JZP59" s="1116"/>
      <c r="JZQ59" s="1116"/>
      <c r="JZR59" s="1116"/>
      <c r="JZS59" s="1116"/>
      <c r="JZT59" s="1116"/>
      <c r="JZU59" s="1116"/>
      <c r="JZV59" s="1116"/>
      <c r="JZW59" s="1116"/>
      <c r="JZX59" s="1116"/>
      <c r="JZY59" s="1116"/>
      <c r="JZZ59" s="1116"/>
      <c r="KAA59" s="1116"/>
      <c r="KAB59" s="1116"/>
      <c r="KAC59" s="1116"/>
      <c r="KAD59" s="1116"/>
      <c r="KAE59" s="1116"/>
      <c r="KAF59" s="1116"/>
      <c r="KAG59" s="1116"/>
      <c r="KAH59" s="1116"/>
      <c r="KAI59" s="1116"/>
      <c r="KAJ59" s="1116"/>
      <c r="KAK59" s="1116"/>
      <c r="KAL59" s="1116"/>
      <c r="KAM59" s="1116"/>
      <c r="KAN59" s="1116"/>
      <c r="KAO59" s="1116"/>
      <c r="KAP59" s="1116"/>
      <c r="KAQ59" s="1116"/>
      <c r="KAR59" s="1116"/>
      <c r="KAS59" s="1116"/>
      <c r="KAT59" s="1116"/>
      <c r="KAU59" s="1116"/>
      <c r="KAV59" s="1116"/>
      <c r="KAW59" s="1116"/>
      <c r="KAX59" s="1116"/>
      <c r="KAY59" s="1116"/>
      <c r="KAZ59" s="1116"/>
      <c r="KBA59" s="1116"/>
      <c r="KBB59" s="1116"/>
      <c r="KBC59" s="1116"/>
      <c r="KBD59" s="1116"/>
      <c r="KBE59" s="1116"/>
      <c r="KBF59" s="1116"/>
      <c r="KBG59" s="1116"/>
      <c r="KBH59" s="1116"/>
      <c r="KBI59" s="1116"/>
      <c r="KBJ59" s="1116"/>
      <c r="KBK59" s="1116"/>
      <c r="KBL59" s="1116"/>
      <c r="KBM59" s="1116"/>
      <c r="KBN59" s="1116"/>
      <c r="KBO59" s="1116"/>
      <c r="KBP59" s="1116"/>
      <c r="KBQ59" s="1116"/>
      <c r="KBR59" s="1116"/>
      <c r="KBS59" s="1116"/>
      <c r="KBT59" s="1116"/>
      <c r="KBU59" s="1116"/>
      <c r="KBV59" s="1116"/>
      <c r="KBW59" s="1116"/>
      <c r="KBX59" s="1116"/>
      <c r="KBY59" s="1116"/>
      <c r="KBZ59" s="1116"/>
      <c r="KCA59" s="1116"/>
      <c r="KCB59" s="1116"/>
      <c r="KCC59" s="1116"/>
      <c r="KCD59" s="1116"/>
      <c r="KCE59" s="1116"/>
      <c r="KCF59" s="1116"/>
      <c r="KCG59" s="1116"/>
      <c r="KCH59" s="1116"/>
      <c r="KCI59" s="1116"/>
      <c r="KCJ59" s="1116"/>
      <c r="KCK59" s="1116"/>
      <c r="KCL59" s="1116"/>
      <c r="KCM59" s="1116"/>
      <c r="KCN59" s="1116"/>
      <c r="KCO59" s="1116"/>
      <c r="KCP59" s="1116"/>
      <c r="KCQ59" s="1116"/>
      <c r="KCR59" s="1116"/>
      <c r="KCS59" s="1116"/>
      <c r="KCT59" s="1116"/>
      <c r="KCU59" s="1116"/>
      <c r="KCV59" s="1116"/>
      <c r="KCW59" s="1116"/>
      <c r="KCX59" s="1116"/>
      <c r="KCY59" s="1116"/>
      <c r="KCZ59" s="1116"/>
      <c r="KDA59" s="1116"/>
      <c r="KDB59" s="1116"/>
      <c r="KDC59" s="1116"/>
      <c r="KDD59" s="1116"/>
      <c r="KDE59" s="1116"/>
      <c r="KDF59" s="1116"/>
      <c r="KDG59" s="1116"/>
      <c r="KDH59" s="1116"/>
      <c r="KDI59" s="1116"/>
      <c r="KDJ59" s="1116"/>
      <c r="KDK59" s="1116"/>
      <c r="KDL59" s="1116"/>
      <c r="KDM59" s="1116"/>
      <c r="KDN59" s="1116"/>
      <c r="KDO59" s="1116"/>
      <c r="KDP59" s="1116"/>
      <c r="KDQ59" s="1116"/>
      <c r="KDR59" s="1116"/>
      <c r="KDS59" s="1116"/>
      <c r="KDT59" s="1116"/>
      <c r="KDU59" s="1116"/>
      <c r="KDV59" s="1116"/>
      <c r="KDW59" s="1116"/>
      <c r="KDX59" s="1116"/>
      <c r="KDY59" s="1116"/>
      <c r="KDZ59" s="1116"/>
      <c r="KEA59" s="1116"/>
      <c r="KEB59" s="1116"/>
      <c r="KEC59" s="1116"/>
      <c r="KED59" s="1116"/>
      <c r="KEE59" s="1116"/>
      <c r="KEF59" s="1116"/>
      <c r="KEG59" s="1116"/>
      <c r="KEH59" s="1116"/>
      <c r="KEI59" s="1116"/>
      <c r="KEJ59" s="1116"/>
      <c r="KEK59" s="1116"/>
      <c r="KEL59" s="1116"/>
      <c r="KEM59" s="1116"/>
      <c r="KEN59" s="1116"/>
      <c r="KEO59" s="1116"/>
      <c r="KEP59" s="1116"/>
      <c r="KEQ59" s="1116"/>
      <c r="KER59" s="1116"/>
      <c r="KES59" s="1116"/>
      <c r="KET59" s="1116"/>
      <c r="KEU59" s="1116"/>
      <c r="KEV59" s="1116"/>
      <c r="KEW59" s="1116"/>
      <c r="KEX59" s="1116"/>
      <c r="KEY59" s="1116"/>
      <c r="KEZ59" s="1116"/>
      <c r="KFA59" s="1116"/>
      <c r="KFB59" s="1116"/>
      <c r="KFC59" s="1116"/>
      <c r="KFD59" s="1116"/>
      <c r="KFE59" s="1116"/>
      <c r="KFF59" s="1116"/>
      <c r="KFG59" s="1116"/>
      <c r="KFH59" s="1116"/>
      <c r="KFI59" s="1116"/>
      <c r="KFJ59" s="1116"/>
      <c r="KFK59" s="1116"/>
      <c r="KFL59" s="1116"/>
      <c r="KFM59" s="1116"/>
      <c r="KFN59" s="1116"/>
      <c r="KFO59" s="1116"/>
      <c r="KFP59" s="1116"/>
      <c r="KFQ59" s="1116"/>
      <c r="KFR59" s="1116"/>
      <c r="KFS59" s="1116"/>
      <c r="KFT59" s="1116"/>
      <c r="KFU59" s="1116"/>
      <c r="KFV59" s="1116"/>
      <c r="KFW59" s="1116"/>
      <c r="KFX59" s="1116"/>
      <c r="KFY59" s="1116"/>
      <c r="KFZ59" s="1116"/>
      <c r="KGA59" s="1116"/>
      <c r="KGB59" s="1116"/>
      <c r="KGC59" s="1116"/>
      <c r="KGD59" s="1116"/>
      <c r="KGE59" s="1116"/>
      <c r="KGF59" s="1116"/>
      <c r="KGG59" s="1116"/>
      <c r="KGH59" s="1116"/>
      <c r="KGI59" s="1116"/>
      <c r="KGJ59" s="1116"/>
      <c r="KGK59" s="1116"/>
      <c r="KGL59" s="1116"/>
      <c r="KGM59" s="1116"/>
      <c r="KGN59" s="1116"/>
      <c r="KGO59" s="1116"/>
      <c r="KGP59" s="1116"/>
      <c r="KGQ59" s="1116"/>
      <c r="KGR59" s="1116"/>
      <c r="KGS59" s="1116"/>
      <c r="KGT59" s="1116"/>
      <c r="KGU59" s="1116"/>
      <c r="KGV59" s="1116"/>
      <c r="KGW59" s="1116"/>
      <c r="KGX59" s="1116"/>
      <c r="KGY59" s="1116"/>
      <c r="KGZ59" s="1116"/>
      <c r="KHA59" s="1116"/>
      <c r="KHB59" s="1116"/>
      <c r="KHC59" s="1116"/>
      <c r="KHD59" s="1116"/>
      <c r="KHE59" s="1116"/>
      <c r="KHF59" s="1116"/>
      <c r="KHG59" s="1116"/>
      <c r="KHH59" s="1116"/>
      <c r="KHI59" s="1116"/>
      <c r="KHJ59" s="1116"/>
      <c r="KHK59" s="1116"/>
      <c r="KHL59" s="1116"/>
      <c r="KHM59" s="1116"/>
      <c r="KHN59" s="1116"/>
      <c r="KHO59" s="1116"/>
      <c r="KHP59" s="1116"/>
      <c r="KHQ59" s="1116"/>
      <c r="KHR59" s="1116"/>
      <c r="KHS59" s="1116"/>
      <c r="KHT59" s="1116"/>
      <c r="KHU59" s="1116"/>
      <c r="KHV59" s="1116"/>
      <c r="KHW59" s="1116"/>
      <c r="KHX59" s="1116"/>
      <c r="KHY59" s="1116"/>
      <c r="KHZ59" s="1116"/>
      <c r="KIA59" s="1116"/>
      <c r="KIB59" s="1116"/>
      <c r="KIC59" s="1116"/>
      <c r="KID59" s="1116"/>
      <c r="KIE59" s="1116"/>
      <c r="KIF59" s="1116"/>
      <c r="KIG59" s="1116"/>
      <c r="KIH59" s="1116"/>
      <c r="KII59" s="1116"/>
      <c r="KIJ59" s="1116"/>
      <c r="KIK59" s="1116"/>
      <c r="KIL59" s="1116"/>
      <c r="KIM59" s="1116"/>
      <c r="KIN59" s="1116"/>
      <c r="KIO59" s="1116"/>
      <c r="KIP59" s="1116"/>
      <c r="KIQ59" s="1116"/>
      <c r="KIR59" s="1116"/>
      <c r="KIS59" s="1116"/>
      <c r="KIT59" s="1116"/>
      <c r="KIU59" s="1116"/>
      <c r="KIV59" s="1116"/>
      <c r="KIW59" s="1116"/>
      <c r="KIX59" s="1116"/>
      <c r="KIY59" s="1116"/>
      <c r="KIZ59" s="1116"/>
      <c r="KJA59" s="1116"/>
      <c r="KJB59" s="1116"/>
      <c r="KJC59" s="1116"/>
      <c r="KJD59" s="1116"/>
      <c r="KJE59" s="1116"/>
      <c r="KJF59" s="1116"/>
      <c r="KJG59" s="1116"/>
      <c r="KJH59" s="1116"/>
      <c r="KJI59" s="1116"/>
      <c r="KJJ59" s="1116"/>
      <c r="KJK59" s="1116"/>
      <c r="KJL59" s="1116"/>
      <c r="KJM59" s="1116"/>
      <c r="KJN59" s="1116"/>
      <c r="KJO59" s="1116"/>
      <c r="KJP59" s="1116"/>
      <c r="KJQ59" s="1116"/>
      <c r="KJR59" s="1116"/>
      <c r="KJS59" s="1116"/>
      <c r="KJT59" s="1116"/>
      <c r="KJU59" s="1116"/>
      <c r="KJV59" s="1116"/>
      <c r="KJW59" s="1116"/>
      <c r="KJX59" s="1116"/>
      <c r="KJY59" s="1116"/>
      <c r="KJZ59" s="1116"/>
      <c r="KKA59" s="1116"/>
      <c r="KKB59" s="1116"/>
      <c r="KKC59" s="1116"/>
      <c r="KKD59" s="1116"/>
      <c r="KKE59" s="1116"/>
      <c r="KKF59" s="1116"/>
      <c r="KKG59" s="1116"/>
      <c r="KKH59" s="1116"/>
      <c r="KKI59" s="1116"/>
      <c r="KKJ59" s="1116"/>
      <c r="KKK59" s="1116"/>
      <c r="KKL59" s="1116"/>
      <c r="KKM59" s="1116"/>
      <c r="KKN59" s="1116"/>
      <c r="KKO59" s="1116"/>
      <c r="KKP59" s="1116"/>
      <c r="KKQ59" s="1116"/>
      <c r="KKR59" s="1116"/>
      <c r="KKS59" s="1116"/>
      <c r="KKT59" s="1116"/>
      <c r="KKU59" s="1116"/>
      <c r="KKV59" s="1116"/>
      <c r="KKW59" s="1116"/>
      <c r="KKX59" s="1116"/>
      <c r="KKY59" s="1116"/>
      <c r="KKZ59" s="1116"/>
      <c r="KLA59" s="1116"/>
      <c r="KLB59" s="1116"/>
      <c r="KLC59" s="1116"/>
      <c r="KLD59" s="1116"/>
      <c r="KLE59" s="1116"/>
      <c r="KLF59" s="1116"/>
      <c r="KLG59" s="1116"/>
      <c r="KLH59" s="1116"/>
      <c r="KLI59" s="1116"/>
      <c r="KLJ59" s="1116"/>
      <c r="KLK59" s="1116"/>
      <c r="KLL59" s="1116"/>
      <c r="KLM59" s="1116"/>
      <c r="KLN59" s="1116"/>
      <c r="KLO59" s="1116"/>
      <c r="KLP59" s="1116"/>
      <c r="KLQ59" s="1116"/>
      <c r="KLR59" s="1116"/>
      <c r="KLS59" s="1116"/>
      <c r="KLT59" s="1116"/>
      <c r="KLU59" s="1116"/>
      <c r="KLV59" s="1116"/>
      <c r="KLW59" s="1116"/>
      <c r="KLX59" s="1116"/>
      <c r="KLY59" s="1116"/>
      <c r="KLZ59" s="1116"/>
      <c r="KMA59" s="1116"/>
      <c r="KMB59" s="1116"/>
      <c r="KMC59" s="1116"/>
      <c r="KMD59" s="1116"/>
      <c r="KME59" s="1116"/>
      <c r="KMF59" s="1116"/>
      <c r="KMG59" s="1116"/>
      <c r="KMH59" s="1116"/>
      <c r="KMI59" s="1116"/>
      <c r="KMJ59" s="1116"/>
      <c r="KMK59" s="1116"/>
      <c r="KML59" s="1116"/>
      <c r="KMM59" s="1116"/>
      <c r="KMN59" s="1116"/>
      <c r="KMO59" s="1116"/>
      <c r="KMP59" s="1116"/>
      <c r="KMQ59" s="1116"/>
      <c r="KMR59" s="1116"/>
      <c r="KMS59" s="1116"/>
      <c r="KMT59" s="1116"/>
      <c r="KMU59" s="1116"/>
      <c r="KMV59" s="1116"/>
      <c r="KMW59" s="1116"/>
      <c r="KMX59" s="1116"/>
      <c r="KMY59" s="1116"/>
      <c r="KMZ59" s="1116"/>
      <c r="KNA59" s="1116"/>
      <c r="KNB59" s="1116"/>
      <c r="KNC59" s="1116"/>
      <c r="KND59" s="1116"/>
      <c r="KNE59" s="1116"/>
      <c r="KNF59" s="1116"/>
      <c r="KNG59" s="1116"/>
      <c r="KNH59" s="1116"/>
      <c r="KNI59" s="1116"/>
      <c r="KNJ59" s="1116"/>
      <c r="KNK59" s="1116"/>
      <c r="KNL59" s="1116"/>
      <c r="KNM59" s="1116"/>
      <c r="KNN59" s="1116"/>
      <c r="KNO59" s="1116"/>
      <c r="KNP59" s="1116"/>
      <c r="KNQ59" s="1116"/>
      <c r="KNR59" s="1116"/>
      <c r="KNS59" s="1116"/>
      <c r="KNT59" s="1116"/>
      <c r="KNU59" s="1116"/>
      <c r="KNV59" s="1116"/>
      <c r="KNW59" s="1116"/>
      <c r="KNX59" s="1116"/>
      <c r="KNY59" s="1116"/>
      <c r="KNZ59" s="1116"/>
      <c r="KOA59" s="1116"/>
      <c r="KOB59" s="1116"/>
      <c r="KOC59" s="1116"/>
      <c r="KOD59" s="1116"/>
      <c r="KOE59" s="1116"/>
      <c r="KOF59" s="1116"/>
      <c r="KOG59" s="1116"/>
      <c r="KOH59" s="1116"/>
      <c r="KOI59" s="1116"/>
      <c r="KOJ59" s="1116"/>
      <c r="KOK59" s="1116"/>
      <c r="KOL59" s="1116"/>
      <c r="KOM59" s="1116"/>
      <c r="KON59" s="1116"/>
      <c r="KOO59" s="1116"/>
      <c r="KOP59" s="1116"/>
      <c r="KOQ59" s="1116"/>
      <c r="KOR59" s="1116"/>
      <c r="KOS59" s="1116"/>
      <c r="KOT59" s="1116"/>
      <c r="KOU59" s="1116"/>
      <c r="KOV59" s="1116"/>
      <c r="KOW59" s="1116"/>
      <c r="KOX59" s="1116"/>
      <c r="KOY59" s="1116"/>
      <c r="KOZ59" s="1116"/>
      <c r="KPA59" s="1116"/>
      <c r="KPB59" s="1116"/>
      <c r="KPC59" s="1116"/>
      <c r="KPD59" s="1116"/>
      <c r="KPE59" s="1116"/>
      <c r="KPF59" s="1116"/>
      <c r="KPG59" s="1116"/>
      <c r="KPH59" s="1116"/>
      <c r="KPI59" s="1116"/>
      <c r="KPJ59" s="1116"/>
      <c r="KPK59" s="1116"/>
      <c r="KPL59" s="1116"/>
      <c r="KPM59" s="1116"/>
      <c r="KPN59" s="1116"/>
      <c r="KPO59" s="1116"/>
      <c r="KPP59" s="1116"/>
      <c r="KPQ59" s="1116"/>
      <c r="KPR59" s="1116"/>
      <c r="KPS59" s="1116"/>
      <c r="KPT59" s="1116"/>
      <c r="KPU59" s="1116"/>
      <c r="KPV59" s="1116"/>
      <c r="KPW59" s="1116"/>
      <c r="KPX59" s="1116"/>
      <c r="KPY59" s="1116"/>
      <c r="KPZ59" s="1116"/>
      <c r="KQA59" s="1116"/>
      <c r="KQB59" s="1116"/>
      <c r="KQC59" s="1116"/>
      <c r="KQD59" s="1116"/>
      <c r="KQE59" s="1116"/>
      <c r="KQF59" s="1116"/>
      <c r="KQG59" s="1116"/>
      <c r="KQH59" s="1116"/>
      <c r="KQI59" s="1116"/>
      <c r="KQJ59" s="1116"/>
      <c r="KQK59" s="1116"/>
      <c r="KQL59" s="1116"/>
      <c r="KQM59" s="1116"/>
      <c r="KQN59" s="1116"/>
      <c r="KQO59" s="1116"/>
      <c r="KQP59" s="1116"/>
      <c r="KQQ59" s="1116"/>
      <c r="KQR59" s="1116"/>
      <c r="KQS59" s="1116"/>
      <c r="KQT59" s="1116"/>
      <c r="KQU59" s="1116"/>
      <c r="KQV59" s="1116"/>
      <c r="KQW59" s="1116"/>
      <c r="KQX59" s="1116"/>
      <c r="KQY59" s="1116"/>
      <c r="KQZ59" s="1116"/>
      <c r="KRA59" s="1116"/>
      <c r="KRB59" s="1116"/>
      <c r="KRC59" s="1116"/>
      <c r="KRD59" s="1116"/>
      <c r="KRE59" s="1116"/>
      <c r="KRF59" s="1116"/>
      <c r="KRG59" s="1116"/>
      <c r="KRH59" s="1116"/>
      <c r="KRI59" s="1116"/>
      <c r="KRJ59" s="1116"/>
      <c r="KRK59" s="1116"/>
      <c r="KRL59" s="1116"/>
      <c r="KRM59" s="1116"/>
      <c r="KRN59" s="1116"/>
      <c r="KRO59" s="1116"/>
      <c r="KRP59" s="1116"/>
      <c r="KRQ59" s="1116"/>
      <c r="KRR59" s="1116"/>
      <c r="KRS59" s="1116"/>
      <c r="KRT59" s="1116"/>
      <c r="KRU59" s="1116"/>
      <c r="KRV59" s="1116"/>
      <c r="KRW59" s="1116"/>
      <c r="KRX59" s="1116"/>
      <c r="KRY59" s="1116"/>
      <c r="KRZ59" s="1116"/>
      <c r="KSA59" s="1116"/>
      <c r="KSB59" s="1116"/>
      <c r="KSC59" s="1116"/>
      <c r="KSD59" s="1116"/>
      <c r="KSE59" s="1116"/>
      <c r="KSF59" s="1116"/>
      <c r="KSG59" s="1116"/>
      <c r="KSH59" s="1116"/>
      <c r="KSI59" s="1116"/>
      <c r="KSJ59" s="1116"/>
      <c r="KSK59" s="1116"/>
      <c r="KSL59" s="1116"/>
      <c r="KSM59" s="1116"/>
      <c r="KSN59" s="1116"/>
      <c r="KSO59" s="1116"/>
      <c r="KSP59" s="1116"/>
      <c r="KSQ59" s="1116"/>
      <c r="KSR59" s="1116"/>
      <c r="KSS59" s="1116"/>
      <c r="KST59" s="1116"/>
      <c r="KSU59" s="1116"/>
      <c r="KSV59" s="1116"/>
      <c r="KSW59" s="1116"/>
      <c r="KSX59" s="1116"/>
      <c r="KSY59" s="1116"/>
      <c r="KSZ59" s="1116"/>
      <c r="KTA59" s="1116"/>
      <c r="KTB59" s="1116"/>
      <c r="KTC59" s="1116"/>
      <c r="KTD59" s="1116"/>
      <c r="KTE59" s="1116"/>
      <c r="KTF59" s="1116"/>
      <c r="KTG59" s="1116"/>
      <c r="KTH59" s="1116"/>
      <c r="KTI59" s="1116"/>
      <c r="KTJ59" s="1116"/>
      <c r="KTK59" s="1116"/>
      <c r="KTL59" s="1116"/>
      <c r="KTM59" s="1116"/>
      <c r="KTN59" s="1116"/>
      <c r="KTO59" s="1116"/>
      <c r="KTP59" s="1116"/>
      <c r="KTQ59" s="1116"/>
      <c r="KTR59" s="1116"/>
      <c r="KTS59" s="1116"/>
      <c r="KTT59" s="1116"/>
      <c r="KTU59" s="1116"/>
      <c r="KTV59" s="1116"/>
      <c r="KTW59" s="1116"/>
      <c r="KTX59" s="1116"/>
      <c r="KTY59" s="1116"/>
      <c r="KTZ59" s="1116"/>
      <c r="KUA59" s="1116"/>
      <c r="KUB59" s="1116"/>
      <c r="KUC59" s="1116"/>
      <c r="KUD59" s="1116"/>
      <c r="KUE59" s="1116"/>
      <c r="KUF59" s="1116"/>
      <c r="KUG59" s="1116"/>
      <c r="KUH59" s="1116"/>
      <c r="KUI59" s="1116"/>
      <c r="KUJ59" s="1116"/>
      <c r="KUK59" s="1116"/>
      <c r="KUL59" s="1116"/>
      <c r="KUM59" s="1116"/>
      <c r="KUN59" s="1116"/>
      <c r="KUO59" s="1116"/>
      <c r="KUP59" s="1116"/>
      <c r="KUQ59" s="1116"/>
      <c r="KUR59" s="1116"/>
      <c r="KUS59" s="1116"/>
      <c r="KUT59" s="1116"/>
      <c r="KUU59" s="1116"/>
      <c r="KUV59" s="1116"/>
      <c r="KUW59" s="1116"/>
      <c r="KUX59" s="1116"/>
      <c r="KUY59" s="1116"/>
      <c r="KUZ59" s="1116"/>
      <c r="KVA59" s="1116"/>
      <c r="KVB59" s="1116"/>
      <c r="KVC59" s="1116"/>
      <c r="KVD59" s="1116"/>
      <c r="KVE59" s="1116"/>
      <c r="KVF59" s="1116"/>
      <c r="KVG59" s="1116"/>
      <c r="KVH59" s="1116"/>
      <c r="KVI59" s="1116"/>
      <c r="KVJ59" s="1116"/>
      <c r="KVK59" s="1116"/>
      <c r="KVL59" s="1116"/>
      <c r="KVM59" s="1116"/>
      <c r="KVN59" s="1116"/>
      <c r="KVO59" s="1116"/>
      <c r="KVP59" s="1116"/>
      <c r="KVQ59" s="1116"/>
      <c r="KVR59" s="1116"/>
      <c r="KVS59" s="1116"/>
      <c r="KVT59" s="1116"/>
      <c r="KVU59" s="1116"/>
      <c r="KVV59" s="1116"/>
      <c r="KVW59" s="1116"/>
      <c r="KVX59" s="1116"/>
      <c r="KVY59" s="1116"/>
      <c r="KVZ59" s="1116"/>
      <c r="KWA59" s="1116"/>
      <c r="KWB59" s="1116"/>
      <c r="KWC59" s="1116"/>
      <c r="KWD59" s="1116"/>
      <c r="KWE59" s="1116"/>
      <c r="KWF59" s="1116"/>
      <c r="KWG59" s="1116"/>
      <c r="KWH59" s="1116"/>
      <c r="KWI59" s="1116"/>
      <c r="KWJ59" s="1116"/>
      <c r="KWK59" s="1116"/>
      <c r="KWL59" s="1116"/>
      <c r="KWM59" s="1116"/>
      <c r="KWN59" s="1116"/>
      <c r="KWO59" s="1116"/>
      <c r="KWP59" s="1116"/>
      <c r="KWQ59" s="1116"/>
      <c r="KWR59" s="1116"/>
      <c r="KWS59" s="1116"/>
      <c r="KWT59" s="1116"/>
      <c r="KWU59" s="1116"/>
      <c r="KWV59" s="1116"/>
      <c r="KWW59" s="1116"/>
      <c r="KWX59" s="1116"/>
      <c r="KWY59" s="1116"/>
      <c r="KWZ59" s="1116"/>
      <c r="KXA59" s="1116"/>
      <c r="KXB59" s="1116"/>
      <c r="KXC59" s="1116"/>
      <c r="KXD59" s="1116"/>
      <c r="KXE59" s="1116"/>
      <c r="KXF59" s="1116"/>
      <c r="KXG59" s="1116"/>
      <c r="KXH59" s="1116"/>
      <c r="KXI59" s="1116"/>
      <c r="KXJ59" s="1116"/>
      <c r="KXK59" s="1116"/>
      <c r="KXL59" s="1116"/>
      <c r="KXM59" s="1116"/>
      <c r="KXN59" s="1116"/>
      <c r="KXO59" s="1116"/>
      <c r="KXP59" s="1116"/>
      <c r="KXQ59" s="1116"/>
      <c r="KXR59" s="1116"/>
      <c r="KXS59" s="1116"/>
      <c r="KXT59" s="1116"/>
      <c r="KXU59" s="1116"/>
      <c r="KXV59" s="1116"/>
      <c r="KXW59" s="1116"/>
      <c r="KXX59" s="1116"/>
      <c r="KXY59" s="1116"/>
      <c r="KXZ59" s="1116"/>
      <c r="KYA59" s="1116"/>
      <c r="KYB59" s="1116"/>
      <c r="KYC59" s="1116"/>
      <c r="KYD59" s="1116"/>
      <c r="KYE59" s="1116"/>
      <c r="KYF59" s="1116"/>
      <c r="KYG59" s="1116"/>
      <c r="KYH59" s="1116"/>
      <c r="KYI59" s="1116"/>
      <c r="KYJ59" s="1116"/>
      <c r="KYK59" s="1116"/>
      <c r="KYL59" s="1116"/>
      <c r="KYM59" s="1116"/>
      <c r="KYN59" s="1116"/>
      <c r="KYO59" s="1116"/>
      <c r="KYP59" s="1116"/>
      <c r="KYQ59" s="1116"/>
      <c r="KYR59" s="1116"/>
      <c r="KYS59" s="1116"/>
      <c r="KYT59" s="1116"/>
      <c r="KYU59" s="1116"/>
      <c r="KYV59" s="1116"/>
      <c r="KYW59" s="1116"/>
      <c r="KYX59" s="1116"/>
      <c r="KYY59" s="1116"/>
      <c r="KYZ59" s="1116"/>
      <c r="KZA59" s="1116"/>
      <c r="KZB59" s="1116"/>
      <c r="KZC59" s="1116"/>
      <c r="KZD59" s="1116"/>
      <c r="KZE59" s="1116"/>
      <c r="KZF59" s="1116"/>
      <c r="KZG59" s="1116"/>
      <c r="KZH59" s="1116"/>
      <c r="KZI59" s="1116"/>
      <c r="KZJ59" s="1116"/>
      <c r="KZK59" s="1116"/>
      <c r="KZL59" s="1116"/>
      <c r="KZM59" s="1116"/>
      <c r="KZN59" s="1116"/>
      <c r="KZO59" s="1116"/>
      <c r="KZP59" s="1116"/>
      <c r="KZQ59" s="1116"/>
      <c r="KZR59" s="1116"/>
      <c r="KZS59" s="1116"/>
      <c r="KZT59" s="1116"/>
      <c r="KZU59" s="1116"/>
      <c r="KZV59" s="1116"/>
      <c r="KZW59" s="1116"/>
      <c r="KZX59" s="1116"/>
      <c r="KZY59" s="1116"/>
      <c r="KZZ59" s="1116"/>
      <c r="LAA59" s="1116"/>
      <c r="LAB59" s="1116"/>
      <c r="LAC59" s="1116"/>
      <c r="LAD59" s="1116"/>
      <c r="LAE59" s="1116"/>
      <c r="LAF59" s="1116"/>
      <c r="LAG59" s="1116"/>
      <c r="LAH59" s="1116"/>
      <c r="LAI59" s="1116"/>
      <c r="LAJ59" s="1116"/>
      <c r="LAK59" s="1116"/>
      <c r="LAL59" s="1116"/>
      <c r="LAM59" s="1116"/>
      <c r="LAN59" s="1116"/>
      <c r="LAO59" s="1116"/>
      <c r="LAP59" s="1116"/>
      <c r="LAQ59" s="1116"/>
      <c r="LAR59" s="1116"/>
      <c r="LAS59" s="1116"/>
      <c r="LAT59" s="1116"/>
      <c r="LAU59" s="1116"/>
      <c r="LAV59" s="1116"/>
      <c r="LAW59" s="1116"/>
      <c r="LAX59" s="1116"/>
      <c r="LAY59" s="1116"/>
      <c r="LAZ59" s="1116"/>
      <c r="LBA59" s="1116"/>
      <c r="LBB59" s="1116"/>
      <c r="LBC59" s="1116"/>
      <c r="LBD59" s="1116"/>
      <c r="LBE59" s="1116"/>
      <c r="LBF59" s="1116"/>
      <c r="LBG59" s="1116"/>
      <c r="LBH59" s="1116"/>
      <c r="LBI59" s="1116"/>
      <c r="LBJ59" s="1116"/>
      <c r="LBK59" s="1116"/>
      <c r="LBL59" s="1116"/>
      <c r="LBM59" s="1116"/>
      <c r="LBN59" s="1116"/>
      <c r="LBO59" s="1116"/>
      <c r="LBP59" s="1116"/>
      <c r="LBQ59" s="1116"/>
      <c r="LBR59" s="1116"/>
      <c r="LBS59" s="1116"/>
      <c r="LBT59" s="1116"/>
      <c r="LBU59" s="1116"/>
      <c r="LBV59" s="1116"/>
      <c r="LBW59" s="1116"/>
      <c r="LBX59" s="1116"/>
      <c r="LBY59" s="1116"/>
      <c r="LBZ59" s="1116"/>
      <c r="LCA59" s="1116"/>
      <c r="LCB59" s="1116"/>
      <c r="LCC59" s="1116"/>
      <c r="LCD59" s="1116"/>
      <c r="LCE59" s="1116"/>
      <c r="LCF59" s="1116"/>
      <c r="LCG59" s="1116"/>
      <c r="LCH59" s="1116"/>
      <c r="LCI59" s="1116"/>
      <c r="LCJ59" s="1116"/>
      <c r="LCK59" s="1116"/>
      <c r="LCL59" s="1116"/>
      <c r="LCM59" s="1116"/>
      <c r="LCN59" s="1116"/>
      <c r="LCO59" s="1116"/>
      <c r="LCP59" s="1116"/>
      <c r="LCQ59" s="1116"/>
      <c r="LCR59" s="1116"/>
      <c r="LCS59" s="1116"/>
      <c r="LCT59" s="1116"/>
      <c r="LCU59" s="1116"/>
      <c r="LCV59" s="1116"/>
      <c r="LCW59" s="1116"/>
      <c r="LCX59" s="1116"/>
      <c r="LCY59" s="1116"/>
      <c r="LCZ59" s="1116"/>
      <c r="LDA59" s="1116"/>
      <c r="LDB59" s="1116"/>
      <c r="LDC59" s="1116"/>
      <c r="LDD59" s="1116"/>
      <c r="LDE59" s="1116"/>
      <c r="LDF59" s="1116"/>
      <c r="LDG59" s="1116"/>
      <c r="LDH59" s="1116"/>
      <c r="LDI59" s="1116"/>
      <c r="LDJ59" s="1116"/>
      <c r="LDK59" s="1116"/>
      <c r="LDL59" s="1116"/>
      <c r="LDM59" s="1116"/>
      <c r="LDN59" s="1116"/>
      <c r="LDO59" s="1116"/>
      <c r="LDP59" s="1116"/>
      <c r="LDQ59" s="1116"/>
      <c r="LDR59" s="1116"/>
      <c r="LDS59" s="1116"/>
      <c r="LDT59" s="1116"/>
      <c r="LDU59" s="1116"/>
      <c r="LDV59" s="1116"/>
      <c r="LDW59" s="1116"/>
      <c r="LDX59" s="1116"/>
      <c r="LDY59" s="1116"/>
      <c r="LDZ59" s="1116"/>
      <c r="LEA59" s="1116"/>
      <c r="LEB59" s="1116"/>
      <c r="LEC59" s="1116"/>
      <c r="LED59" s="1116"/>
      <c r="LEE59" s="1116"/>
      <c r="LEF59" s="1116"/>
      <c r="LEG59" s="1116"/>
      <c r="LEH59" s="1116"/>
      <c r="LEI59" s="1116"/>
      <c r="LEJ59" s="1116"/>
      <c r="LEK59" s="1116"/>
      <c r="LEL59" s="1116"/>
      <c r="LEM59" s="1116"/>
      <c r="LEN59" s="1116"/>
      <c r="LEO59" s="1116"/>
      <c r="LEP59" s="1116"/>
      <c r="LEQ59" s="1116"/>
      <c r="LER59" s="1116"/>
      <c r="LES59" s="1116"/>
      <c r="LET59" s="1116"/>
      <c r="LEU59" s="1116"/>
      <c r="LEV59" s="1116"/>
      <c r="LEW59" s="1116"/>
      <c r="LEX59" s="1116"/>
      <c r="LEY59" s="1116"/>
      <c r="LEZ59" s="1116"/>
      <c r="LFA59" s="1116"/>
      <c r="LFB59" s="1116"/>
      <c r="LFC59" s="1116"/>
      <c r="LFD59" s="1116"/>
      <c r="LFE59" s="1116"/>
      <c r="LFF59" s="1116"/>
      <c r="LFG59" s="1116"/>
      <c r="LFH59" s="1116"/>
      <c r="LFI59" s="1116"/>
      <c r="LFJ59" s="1116"/>
      <c r="LFK59" s="1116"/>
      <c r="LFL59" s="1116"/>
      <c r="LFM59" s="1116"/>
      <c r="LFN59" s="1116"/>
      <c r="LFO59" s="1116"/>
      <c r="LFP59" s="1116"/>
      <c r="LFQ59" s="1116"/>
      <c r="LFR59" s="1116"/>
      <c r="LFS59" s="1116"/>
      <c r="LFT59" s="1116"/>
      <c r="LFU59" s="1116"/>
      <c r="LFV59" s="1116"/>
      <c r="LFW59" s="1116"/>
      <c r="LFX59" s="1116"/>
      <c r="LFY59" s="1116"/>
      <c r="LFZ59" s="1116"/>
      <c r="LGA59" s="1116"/>
      <c r="LGB59" s="1116"/>
      <c r="LGC59" s="1116"/>
      <c r="LGD59" s="1116"/>
      <c r="LGE59" s="1116"/>
      <c r="LGF59" s="1116"/>
      <c r="LGG59" s="1116"/>
      <c r="LGH59" s="1116"/>
      <c r="LGI59" s="1116"/>
      <c r="LGJ59" s="1116"/>
      <c r="LGK59" s="1116"/>
      <c r="LGL59" s="1116"/>
      <c r="LGM59" s="1116"/>
      <c r="LGN59" s="1116"/>
      <c r="LGO59" s="1116"/>
      <c r="LGP59" s="1116"/>
      <c r="LGQ59" s="1116"/>
      <c r="LGR59" s="1116"/>
      <c r="LGS59" s="1116"/>
      <c r="LGT59" s="1116"/>
      <c r="LGU59" s="1116"/>
      <c r="LGV59" s="1116"/>
      <c r="LGW59" s="1116"/>
      <c r="LGX59" s="1116"/>
      <c r="LGY59" s="1116"/>
      <c r="LGZ59" s="1116"/>
      <c r="LHA59" s="1116"/>
      <c r="LHB59" s="1116"/>
      <c r="LHC59" s="1116"/>
      <c r="LHD59" s="1116"/>
      <c r="LHE59" s="1116"/>
      <c r="LHF59" s="1116"/>
      <c r="LHG59" s="1116"/>
      <c r="LHH59" s="1116"/>
      <c r="LHI59" s="1116"/>
      <c r="LHJ59" s="1116"/>
      <c r="LHK59" s="1116"/>
      <c r="LHL59" s="1116"/>
      <c r="LHM59" s="1116"/>
      <c r="LHN59" s="1116"/>
      <c r="LHO59" s="1116"/>
      <c r="LHP59" s="1116"/>
      <c r="LHQ59" s="1116"/>
      <c r="LHR59" s="1116"/>
      <c r="LHS59" s="1116"/>
      <c r="LHT59" s="1116"/>
      <c r="LHU59" s="1116"/>
      <c r="LHV59" s="1116"/>
      <c r="LHW59" s="1116"/>
      <c r="LHX59" s="1116"/>
      <c r="LHY59" s="1116"/>
      <c r="LHZ59" s="1116"/>
      <c r="LIA59" s="1116"/>
      <c r="LIB59" s="1116"/>
      <c r="LIC59" s="1116"/>
      <c r="LID59" s="1116"/>
      <c r="LIE59" s="1116"/>
      <c r="LIF59" s="1116"/>
      <c r="LIG59" s="1116"/>
      <c r="LIH59" s="1116"/>
      <c r="LII59" s="1116"/>
      <c r="LIJ59" s="1116"/>
      <c r="LIK59" s="1116"/>
      <c r="LIL59" s="1116"/>
      <c r="LIM59" s="1116"/>
      <c r="LIN59" s="1116"/>
      <c r="LIO59" s="1116"/>
      <c r="LIP59" s="1116"/>
      <c r="LIQ59" s="1116"/>
      <c r="LIR59" s="1116"/>
      <c r="LIS59" s="1116"/>
      <c r="LIT59" s="1116"/>
      <c r="LIU59" s="1116"/>
      <c r="LIV59" s="1116"/>
      <c r="LIW59" s="1116"/>
      <c r="LIX59" s="1116"/>
      <c r="LIY59" s="1116"/>
      <c r="LIZ59" s="1116"/>
      <c r="LJA59" s="1116"/>
      <c r="LJB59" s="1116"/>
      <c r="LJC59" s="1116"/>
      <c r="LJD59" s="1116"/>
      <c r="LJE59" s="1116"/>
      <c r="LJF59" s="1116"/>
      <c r="LJG59" s="1116"/>
      <c r="LJH59" s="1116"/>
      <c r="LJI59" s="1116"/>
      <c r="LJJ59" s="1116"/>
      <c r="LJK59" s="1116"/>
      <c r="LJL59" s="1116"/>
      <c r="LJM59" s="1116"/>
      <c r="LJN59" s="1116"/>
      <c r="LJO59" s="1116"/>
      <c r="LJP59" s="1116"/>
      <c r="LJQ59" s="1116"/>
      <c r="LJR59" s="1116"/>
      <c r="LJS59" s="1116"/>
      <c r="LJT59" s="1116"/>
      <c r="LJU59" s="1116"/>
      <c r="LJV59" s="1116"/>
      <c r="LJW59" s="1116"/>
      <c r="LJX59" s="1116"/>
      <c r="LJY59" s="1116"/>
      <c r="LJZ59" s="1116"/>
      <c r="LKA59" s="1116"/>
      <c r="LKB59" s="1116"/>
      <c r="LKC59" s="1116"/>
      <c r="LKD59" s="1116"/>
      <c r="LKE59" s="1116"/>
      <c r="LKF59" s="1116"/>
      <c r="LKG59" s="1116"/>
      <c r="LKH59" s="1116"/>
      <c r="LKI59" s="1116"/>
      <c r="LKJ59" s="1116"/>
      <c r="LKK59" s="1116"/>
      <c r="LKL59" s="1116"/>
      <c r="LKM59" s="1116"/>
      <c r="LKN59" s="1116"/>
      <c r="LKO59" s="1116"/>
      <c r="LKP59" s="1116"/>
      <c r="LKQ59" s="1116"/>
      <c r="LKR59" s="1116"/>
      <c r="LKS59" s="1116"/>
      <c r="LKT59" s="1116"/>
      <c r="LKU59" s="1116"/>
      <c r="LKV59" s="1116"/>
      <c r="LKW59" s="1116"/>
      <c r="LKX59" s="1116"/>
      <c r="LKY59" s="1116"/>
      <c r="LKZ59" s="1116"/>
      <c r="LLA59" s="1116"/>
      <c r="LLB59" s="1116"/>
      <c r="LLC59" s="1116"/>
      <c r="LLD59" s="1116"/>
      <c r="LLE59" s="1116"/>
      <c r="LLF59" s="1116"/>
      <c r="LLG59" s="1116"/>
      <c r="LLH59" s="1116"/>
      <c r="LLI59" s="1116"/>
      <c r="LLJ59" s="1116"/>
      <c r="LLK59" s="1116"/>
      <c r="LLL59" s="1116"/>
      <c r="LLM59" s="1116"/>
      <c r="LLN59" s="1116"/>
      <c r="LLO59" s="1116"/>
      <c r="LLP59" s="1116"/>
      <c r="LLQ59" s="1116"/>
      <c r="LLR59" s="1116"/>
      <c r="LLS59" s="1116"/>
      <c r="LLT59" s="1116"/>
      <c r="LLU59" s="1116"/>
      <c r="LLV59" s="1116"/>
      <c r="LLW59" s="1116"/>
      <c r="LLX59" s="1116"/>
      <c r="LLY59" s="1116"/>
      <c r="LLZ59" s="1116"/>
      <c r="LMA59" s="1116"/>
      <c r="LMB59" s="1116"/>
      <c r="LMC59" s="1116"/>
      <c r="LMD59" s="1116"/>
      <c r="LME59" s="1116"/>
      <c r="LMF59" s="1116"/>
      <c r="LMG59" s="1116"/>
      <c r="LMH59" s="1116"/>
      <c r="LMI59" s="1116"/>
      <c r="LMJ59" s="1116"/>
      <c r="LMK59" s="1116"/>
      <c r="LML59" s="1116"/>
      <c r="LMM59" s="1116"/>
      <c r="LMN59" s="1116"/>
      <c r="LMO59" s="1116"/>
      <c r="LMP59" s="1116"/>
      <c r="LMQ59" s="1116"/>
      <c r="LMR59" s="1116"/>
      <c r="LMS59" s="1116"/>
      <c r="LMT59" s="1116"/>
      <c r="LMU59" s="1116"/>
      <c r="LMV59" s="1116"/>
      <c r="LMW59" s="1116"/>
      <c r="LMX59" s="1116"/>
      <c r="LMY59" s="1116"/>
      <c r="LMZ59" s="1116"/>
      <c r="LNA59" s="1116"/>
      <c r="LNB59" s="1116"/>
      <c r="LNC59" s="1116"/>
      <c r="LND59" s="1116"/>
      <c r="LNE59" s="1116"/>
      <c r="LNF59" s="1116"/>
      <c r="LNG59" s="1116"/>
      <c r="LNH59" s="1116"/>
      <c r="LNI59" s="1116"/>
      <c r="LNJ59" s="1116"/>
      <c r="LNK59" s="1116"/>
      <c r="LNL59" s="1116"/>
      <c r="LNM59" s="1116"/>
      <c r="LNN59" s="1116"/>
      <c r="LNO59" s="1116"/>
      <c r="LNP59" s="1116"/>
      <c r="LNQ59" s="1116"/>
      <c r="LNR59" s="1116"/>
      <c r="LNS59" s="1116"/>
      <c r="LNT59" s="1116"/>
      <c r="LNU59" s="1116"/>
      <c r="LNV59" s="1116"/>
      <c r="LNW59" s="1116"/>
      <c r="LNX59" s="1116"/>
      <c r="LNY59" s="1116"/>
      <c r="LNZ59" s="1116"/>
      <c r="LOA59" s="1116"/>
      <c r="LOB59" s="1116"/>
      <c r="LOC59" s="1116"/>
      <c r="LOD59" s="1116"/>
      <c r="LOE59" s="1116"/>
      <c r="LOF59" s="1116"/>
      <c r="LOG59" s="1116"/>
      <c r="LOH59" s="1116"/>
      <c r="LOI59" s="1116"/>
      <c r="LOJ59" s="1116"/>
      <c r="LOK59" s="1116"/>
      <c r="LOL59" s="1116"/>
      <c r="LOM59" s="1116"/>
      <c r="LON59" s="1116"/>
      <c r="LOO59" s="1116"/>
      <c r="LOP59" s="1116"/>
      <c r="LOQ59" s="1116"/>
      <c r="LOR59" s="1116"/>
      <c r="LOS59" s="1116"/>
      <c r="LOT59" s="1116"/>
      <c r="LOU59" s="1116"/>
      <c r="LOV59" s="1116"/>
      <c r="LOW59" s="1116"/>
      <c r="LOX59" s="1116"/>
      <c r="LOY59" s="1116"/>
      <c r="LOZ59" s="1116"/>
      <c r="LPA59" s="1116"/>
      <c r="LPB59" s="1116"/>
      <c r="LPC59" s="1116"/>
      <c r="LPD59" s="1116"/>
      <c r="LPE59" s="1116"/>
      <c r="LPF59" s="1116"/>
      <c r="LPG59" s="1116"/>
      <c r="LPH59" s="1116"/>
      <c r="LPI59" s="1116"/>
      <c r="LPJ59" s="1116"/>
      <c r="LPK59" s="1116"/>
      <c r="LPL59" s="1116"/>
      <c r="LPM59" s="1116"/>
      <c r="LPN59" s="1116"/>
      <c r="LPO59" s="1116"/>
      <c r="LPP59" s="1116"/>
      <c r="LPQ59" s="1116"/>
      <c r="LPR59" s="1116"/>
      <c r="LPS59" s="1116"/>
      <c r="LPT59" s="1116"/>
      <c r="LPU59" s="1116"/>
      <c r="LPV59" s="1116"/>
      <c r="LPW59" s="1116"/>
      <c r="LPX59" s="1116"/>
      <c r="LPY59" s="1116"/>
      <c r="LPZ59" s="1116"/>
      <c r="LQA59" s="1116"/>
      <c r="LQB59" s="1116"/>
      <c r="LQC59" s="1116"/>
      <c r="LQD59" s="1116"/>
      <c r="LQE59" s="1116"/>
      <c r="LQF59" s="1116"/>
      <c r="LQG59" s="1116"/>
      <c r="LQH59" s="1116"/>
      <c r="LQI59" s="1116"/>
      <c r="LQJ59" s="1116"/>
      <c r="LQK59" s="1116"/>
      <c r="LQL59" s="1116"/>
      <c r="LQM59" s="1116"/>
      <c r="LQN59" s="1116"/>
      <c r="LQO59" s="1116"/>
      <c r="LQP59" s="1116"/>
      <c r="LQQ59" s="1116"/>
      <c r="LQR59" s="1116"/>
      <c r="LQS59" s="1116"/>
      <c r="LQT59" s="1116"/>
      <c r="LQU59" s="1116"/>
      <c r="LQV59" s="1116"/>
      <c r="LQW59" s="1116"/>
      <c r="LQX59" s="1116"/>
      <c r="LQY59" s="1116"/>
      <c r="LQZ59" s="1116"/>
      <c r="LRA59" s="1116"/>
      <c r="LRB59" s="1116"/>
      <c r="LRC59" s="1116"/>
      <c r="LRD59" s="1116"/>
      <c r="LRE59" s="1116"/>
      <c r="LRF59" s="1116"/>
      <c r="LRG59" s="1116"/>
      <c r="LRH59" s="1116"/>
      <c r="LRI59" s="1116"/>
      <c r="LRJ59" s="1116"/>
      <c r="LRK59" s="1116"/>
      <c r="LRL59" s="1116"/>
      <c r="LRM59" s="1116"/>
      <c r="LRN59" s="1116"/>
      <c r="LRO59" s="1116"/>
      <c r="LRP59" s="1116"/>
      <c r="LRQ59" s="1116"/>
      <c r="LRR59" s="1116"/>
      <c r="LRS59" s="1116"/>
      <c r="LRT59" s="1116"/>
      <c r="LRU59" s="1116"/>
      <c r="LRV59" s="1116"/>
      <c r="LRW59" s="1116"/>
      <c r="LRX59" s="1116"/>
      <c r="LRY59" s="1116"/>
      <c r="LRZ59" s="1116"/>
      <c r="LSA59" s="1116"/>
      <c r="LSB59" s="1116"/>
      <c r="LSC59" s="1116"/>
      <c r="LSD59" s="1116"/>
      <c r="LSE59" s="1116"/>
      <c r="LSF59" s="1116"/>
      <c r="LSG59" s="1116"/>
      <c r="LSH59" s="1116"/>
      <c r="LSI59" s="1116"/>
      <c r="LSJ59" s="1116"/>
      <c r="LSK59" s="1116"/>
      <c r="LSL59" s="1116"/>
      <c r="LSM59" s="1116"/>
      <c r="LSN59" s="1116"/>
      <c r="LSO59" s="1116"/>
      <c r="LSP59" s="1116"/>
      <c r="LSQ59" s="1116"/>
      <c r="LSR59" s="1116"/>
      <c r="LSS59" s="1116"/>
      <c r="LST59" s="1116"/>
      <c r="LSU59" s="1116"/>
      <c r="LSV59" s="1116"/>
      <c r="LSW59" s="1116"/>
      <c r="LSX59" s="1116"/>
      <c r="LSY59" s="1116"/>
      <c r="LSZ59" s="1116"/>
      <c r="LTA59" s="1116"/>
      <c r="LTB59" s="1116"/>
      <c r="LTC59" s="1116"/>
      <c r="LTD59" s="1116"/>
      <c r="LTE59" s="1116"/>
      <c r="LTF59" s="1116"/>
      <c r="LTG59" s="1116"/>
      <c r="LTH59" s="1116"/>
      <c r="LTI59" s="1116"/>
      <c r="LTJ59" s="1116"/>
      <c r="LTK59" s="1116"/>
      <c r="LTL59" s="1116"/>
      <c r="LTM59" s="1116"/>
      <c r="LTN59" s="1116"/>
      <c r="LTO59" s="1116"/>
      <c r="LTP59" s="1116"/>
      <c r="LTQ59" s="1116"/>
      <c r="LTR59" s="1116"/>
      <c r="LTS59" s="1116"/>
      <c r="LTT59" s="1116"/>
      <c r="LTU59" s="1116"/>
      <c r="LTV59" s="1116"/>
      <c r="LTW59" s="1116"/>
      <c r="LTX59" s="1116"/>
      <c r="LTY59" s="1116"/>
      <c r="LTZ59" s="1116"/>
      <c r="LUA59" s="1116"/>
      <c r="LUB59" s="1116"/>
      <c r="LUC59" s="1116"/>
      <c r="LUD59" s="1116"/>
      <c r="LUE59" s="1116"/>
      <c r="LUF59" s="1116"/>
      <c r="LUG59" s="1116"/>
      <c r="LUH59" s="1116"/>
      <c r="LUI59" s="1116"/>
      <c r="LUJ59" s="1116"/>
      <c r="LUK59" s="1116"/>
      <c r="LUL59" s="1116"/>
      <c r="LUM59" s="1116"/>
      <c r="LUN59" s="1116"/>
      <c r="LUO59" s="1116"/>
      <c r="LUP59" s="1116"/>
      <c r="LUQ59" s="1116"/>
      <c r="LUR59" s="1116"/>
      <c r="LUS59" s="1116"/>
      <c r="LUT59" s="1116"/>
      <c r="LUU59" s="1116"/>
      <c r="LUV59" s="1116"/>
      <c r="LUW59" s="1116"/>
      <c r="LUX59" s="1116"/>
      <c r="LUY59" s="1116"/>
      <c r="LUZ59" s="1116"/>
      <c r="LVA59" s="1116"/>
      <c r="LVB59" s="1116"/>
      <c r="LVC59" s="1116"/>
      <c r="LVD59" s="1116"/>
      <c r="LVE59" s="1116"/>
      <c r="LVF59" s="1116"/>
      <c r="LVG59" s="1116"/>
      <c r="LVH59" s="1116"/>
      <c r="LVI59" s="1116"/>
      <c r="LVJ59" s="1116"/>
      <c r="LVK59" s="1116"/>
      <c r="LVL59" s="1116"/>
      <c r="LVM59" s="1116"/>
      <c r="LVN59" s="1116"/>
      <c r="LVO59" s="1116"/>
      <c r="LVP59" s="1116"/>
      <c r="LVQ59" s="1116"/>
      <c r="LVR59" s="1116"/>
      <c r="LVS59" s="1116"/>
      <c r="LVT59" s="1116"/>
      <c r="LVU59" s="1116"/>
      <c r="LVV59" s="1116"/>
      <c r="LVW59" s="1116"/>
      <c r="LVX59" s="1116"/>
      <c r="LVY59" s="1116"/>
      <c r="LVZ59" s="1116"/>
      <c r="LWA59" s="1116"/>
      <c r="LWB59" s="1116"/>
      <c r="LWC59" s="1116"/>
      <c r="LWD59" s="1116"/>
      <c r="LWE59" s="1116"/>
      <c r="LWF59" s="1116"/>
      <c r="LWG59" s="1116"/>
      <c r="LWH59" s="1116"/>
      <c r="LWI59" s="1116"/>
      <c r="LWJ59" s="1116"/>
      <c r="LWK59" s="1116"/>
      <c r="LWL59" s="1116"/>
      <c r="LWM59" s="1116"/>
      <c r="LWN59" s="1116"/>
      <c r="LWO59" s="1116"/>
      <c r="LWP59" s="1116"/>
      <c r="LWQ59" s="1116"/>
      <c r="LWR59" s="1116"/>
      <c r="LWS59" s="1116"/>
      <c r="LWT59" s="1116"/>
      <c r="LWU59" s="1116"/>
      <c r="LWV59" s="1116"/>
      <c r="LWW59" s="1116"/>
      <c r="LWX59" s="1116"/>
      <c r="LWY59" s="1116"/>
      <c r="LWZ59" s="1116"/>
      <c r="LXA59" s="1116"/>
      <c r="LXB59" s="1116"/>
      <c r="LXC59" s="1116"/>
      <c r="LXD59" s="1116"/>
      <c r="LXE59" s="1116"/>
      <c r="LXF59" s="1116"/>
      <c r="LXG59" s="1116"/>
      <c r="LXH59" s="1116"/>
      <c r="LXI59" s="1116"/>
      <c r="LXJ59" s="1116"/>
      <c r="LXK59" s="1116"/>
      <c r="LXL59" s="1116"/>
      <c r="LXM59" s="1116"/>
      <c r="LXN59" s="1116"/>
      <c r="LXO59" s="1116"/>
      <c r="LXP59" s="1116"/>
      <c r="LXQ59" s="1116"/>
      <c r="LXR59" s="1116"/>
      <c r="LXS59" s="1116"/>
      <c r="LXT59" s="1116"/>
      <c r="LXU59" s="1116"/>
      <c r="LXV59" s="1116"/>
      <c r="LXW59" s="1116"/>
      <c r="LXX59" s="1116"/>
      <c r="LXY59" s="1116"/>
      <c r="LXZ59" s="1116"/>
      <c r="LYA59" s="1116"/>
      <c r="LYB59" s="1116"/>
      <c r="LYC59" s="1116"/>
      <c r="LYD59" s="1116"/>
      <c r="LYE59" s="1116"/>
      <c r="LYF59" s="1116"/>
      <c r="LYG59" s="1116"/>
      <c r="LYH59" s="1116"/>
      <c r="LYI59" s="1116"/>
      <c r="LYJ59" s="1116"/>
      <c r="LYK59" s="1116"/>
      <c r="LYL59" s="1116"/>
      <c r="LYM59" s="1116"/>
      <c r="LYN59" s="1116"/>
      <c r="LYO59" s="1116"/>
      <c r="LYP59" s="1116"/>
      <c r="LYQ59" s="1116"/>
      <c r="LYR59" s="1116"/>
      <c r="LYS59" s="1116"/>
      <c r="LYT59" s="1116"/>
      <c r="LYU59" s="1116"/>
      <c r="LYV59" s="1116"/>
      <c r="LYW59" s="1116"/>
      <c r="LYX59" s="1116"/>
      <c r="LYY59" s="1116"/>
      <c r="LYZ59" s="1116"/>
      <c r="LZA59" s="1116"/>
      <c r="LZB59" s="1116"/>
      <c r="LZC59" s="1116"/>
      <c r="LZD59" s="1116"/>
      <c r="LZE59" s="1116"/>
      <c r="LZF59" s="1116"/>
      <c r="LZG59" s="1116"/>
      <c r="LZH59" s="1116"/>
      <c r="LZI59" s="1116"/>
      <c r="LZJ59" s="1116"/>
      <c r="LZK59" s="1116"/>
      <c r="LZL59" s="1116"/>
      <c r="LZM59" s="1116"/>
      <c r="LZN59" s="1116"/>
      <c r="LZO59" s="1116"/>
      <c r="LZP59" s="1116"/>
      <c r="LZQ59" s="1116"/>
      <c r="LZR59" s="1116"/>
      <c r="LZS59" s="1116"/>
      <c r="LZT59" s="1116"/>
      <c r="LZU59" s="1116"/>
      <c r="LZV59" s="1116"/>
      <c r="LZW59" s="1116"/>
      <c r="LZX59" s="1116"/>
      <c r="LZY59" s="1116"/>
      <c r="LZZ59" s="1116"/>
      <c r="MAA59" s="1116"/>
      <c r="MAB59" s="1116"/>
      <c r="MAC59" s="1116"/>
      <c r="MAD59" s="1116"/>
      <c r="MAE59" s="1116"/>
      <c r="MAF59" s="1116"/>
      <c r="MAG59" s="1116"/>
      <c r="MAH59" s="1116"/>
      <c r="MAI59" s="1116"/>
      <c r="MAJ59" s="1116"/>
      <c r="MAK59" s="1116"/>
      <c r="MAL59" s="1116"/>
      <c r="MAM59" s="1116"/>
      <c r="MAN59" s="1116"/>
      <c r="MAO59" s="1116"/>
      <c r="MAP59" s="1116"/>
      <c r="MAQ59" s="1116"/>
      <c r="MAR59" s="1116"/>
      <c r="MAS59" s="1116"/>
      <c r="MAT59" s="1116"/>
      <c r="MAU59" s="1116"/>
      <c r="MAV59" s="1116"/>
      <c r="MAW59" s="1116"/>
      <c r="MAX59" s="1116"/>
      <c r="MAY59" s="1116"/>
      <c r="MAZ59" s="1116"/>
      <c r="MBA59" s="1116"/>
      <c r="MBB59" s="1116"/>
      <c r="MBC59" s="1116"/>
      <c r="MBD59" s="1116"/>
      <c r="MBE59" s="1116"/>
      <c r="MBF59" s="1116"/>
      <c r="MBG59" s="1116"/>
      <c r="MBH59" s="1116"/>
      <c r="MBI59" s="1116"/>
      <c r="MBJ59" s="1116"/>
      <c r="MBK59" s="1116"/>
      <c r="MBL59" s="1116"/>
      <c r="MBM59" s="1116"/>
      <c r="MBN59" s="1116"/>
      <c r="MBO59" s="1116"/>
      <c r="MBP59" s="1116"/>
      <c r="MBQ59" s="1116"/>
      <c r="MBR59" s="1116"/>
      <c r="MBS59" s="1116"/>
      <c r="MBT59" s="1116"/>
      <c r="MBU59" s="1116"/>
      <c r="MBV59" s="1116"/>
      <c r="MBW59" s="1116"/>
      <c r="MBX59" s="1116"/>
      <c r="MBY59" s="1116"/>
      <c r="MBZ59" s="1116"/>
      <c r="MCA59" s="1116"/>
      <c r="MCB59" s="1116"/>
      <c r="MCC59" s="1116"/>
      <c r="MCD59" s="1116"/>
      <c r="MCE59" s="1116"/>
      <c r="MCF59" s="1116"/>
      <c r="MCG59" s="1116"/>
      <c r="MCH59" s="1116"/>
      <c r="MCI59" s="1116"/>
      <c r="MCJ59" s="1116"/>
      <c r="MCK59" s="1116"/>
      <c r="MCL59" s="1116"/>
      <c r="MCM59" s="1116"/>
      <c r="MCN59" s="1116"/>
      <c r="MCO59" s="1116"/>
      <c r="MCP59" s="1116"/>
      <c r="MCQ59" s="1116"/>
      <c r="MCR59" s="1116"/>
      <c r="MCS59" s="1116"/>
      <c r="MCT59" s="1116"/>
      <c r="MCU59" s="1116"/>
      <c r="MCV59" s="1116"/>
      <c r="MCW59" s="1116"/>
      <c r="MCX59" s="1116"/>
      <c r="MCY59" s="1116"/>
      <c r="MCZ59" s="1116"/>
      <c r="MDA59" s="1116"/>
      <c r="MDB59" s="1116"/>
      <c r="MDC59" s="1116"/>
      <c r="MDD59" s="1116"/>
      <c r="MDE59" s="1116"/>
      <c r="MDF59" s="1116"/>
      <c r="MDG59" s="1116"/>
      <c r="MDH59" s="1116"/>
      <c r="MDI59" s="1116"/>
      <c r="MDJ59" s="1116"/>
      <c r="MDK59" s="1116"/>
      <c r="MDL59" s="1116"/>
      <c r="MDM59" s="1116"/>
      <c r="MDN59" s="1116"/>
      <c r="MDO59" s="1116"/>
      <c r="MDP59" s="1116"/>
      <c r="MDQ59" s="1116"/>
      <c r="MDR59" s="1116"/>
      <c r="MDS59" s="1116"/>
      <c r="MDT59" s="1116"/>
      <c r="MDU59" s="1116"/>
      <c r="MDV59" s="1116"/>
      <c r="MDW59" s="1116"/>
      <c r="MDX59" s="1116"/>
      <c r="MDY59" s="1116"/>
      <c r="MDZ59" s="1116"/>
      <c r="MEA59" s="1116"/>
      <c r="MEB59" s="1116"/>
      <c r="MEC59" s="1116"/>
      <c r="MED59" s="1116"/>
      <c r="MEE59" s="1116"/>
      <c r="MEF59" s="1116"/>
      <c r="MEG59" s="1116"/>
      <c r="MEH59" s="1116"/>
      <c r="MEI59" s="1116"/>
      <c r="MEJ59" s="1116"/>
      <c r="MEK59" s="1116"/>
      <c r="MEL59" s="1116"/>
      <c r="MEM59" s="1116"/>
      <c r="MEN59" s="1116"/>
      <c r="MEO59" s="1116"/>
      <c r="MEP59" s="1116"/>
      <c r="MEQ59" s="1116"/>
      <c r="MER59" s="1116"/>
      <c r="MES59" s="1116"/>
      <c r="MET59" s="1116"/>
      <c r="MEU59" s="1116"/>
      <c r="MEV59" s="1116"/>
      <c r="MEW59" s="1116"/>
      <c r="MEX59" s="1116"/>
      <c r="MEY59" s="1116"/>
      <c r="MEZ59" s="1116"/>
      <c r="MFA59" s="1116"/>
      <c r="MFB59" s="1116"/>
      <c r="MFC59" s="1116"/>
      <c r="MFD59" s="1116"/>
      <c r="MFE59" s="1116"/>
      <c r="MFF59" s="1116"/>
      <c r="MFG59" s="1116"/>
      <c r="MFH59" s="1116"/>
      <c r="MFI59" s="1116"/>
      <c r="MFJ59" s="1116"/>
      <c r="MFK59" s="1116"/>
      <c r="MFL59" s="1116"/>
      <c r="MFM59" s="1116"/>
      <c r="MFN59" s="1116"/>
      <c r="MFO59" s="1116"/>
      <c r="MFP59" s="1116"/>
      <c r="MFQ59" s="1116"/>
      <c r="MFR59" s="1116"/>
      <c r="MFS59" s="1116"/>
      <c r="MFT59" s="1116"/>
      <c r="MFU59" s="1116"/>
      <c r="MFV59" s="1116"/>
      <c r="MFW59" s="1116"/>
      <c r="MFX59" s="1116"/>
      <c r="MFY59" s="1116"/>
      <c r="MFZ59" s="1116"/>
      <c r="MGA59" s="1116"/>
      <c r="MGB59" s="1116"/>
      <c r="MGC59" s="1116"/>
      <c r="MGD59" s="1116"/>
      <c r="MGE59" s="1116"/>
      <c r="MGF59" s="1116"/>
      <c r="MGG59" s="1116"/>
      <c r="MGH59" s="1116"/>
      <c r="MGI59" s="1116"/>
      <c r="MGJ59" s="1116"/>
      <c r="MGK59" s="1116"/>
      <c r="MGL59" s="1116"/>
      <c r="MGM59" s="1116"/>
      <c r="MGN59" s="1116"/>
      <c r="MGO59" s="1116"/>
      <c r="MGP59" s="1116"/>
      <c r="MGQ59" s="1116"/>
      <c r="MGR59" s="1116"/>
      <c r="MGS59" s="1116"/>
      <c r="MGT59" s="1116"/>
      <c r="MGU59" s="1116"/>
      <c r="MGV59" s="1116"/>
      <c r="MGW59" s="1116"/>
      <c r="MGX59" s="1116"/>
      <c r="MGY59" s="1116"/>
      <c r="MGZ59" s="1116"/>
      <c r="MHA59" s="1116"/>
      <c r="MHB59" s="1116"/>
      <c r="MHC59" s="1116"/>
      <c r="MHD59" s="1116"/>
      <c r="MHE59" s="1116"/>
      <c r="MHF59" s="1116"/>
      <c r="MHG59" s="1116"/>
      <c r="MHH59" s="1116"/>
      <c r="MHI59" s="1116"/>
      <c r="MHJ59" s="1116"/>
      <c r="MHK59" s="1116"/>
      <c r="MHL59" s="1116"/>
      <c r="MHM59" s="1116"/>
      <c r="MHN59" s="1116"/>
      <c r="MHO59" s="1116"/>
      <c r="MHP59" s="1116"/>
      <c r="MHQ59" s="1116"/>
      <c r="MHR59" s="1116"/>
      <c r="MHS59" s="1116"/>
      <c r="MHT59" s="1116"/>
      <c r="MHU59" s="1116"/>
      <c r="MHV59" s="1116"/>
      <c r="MHW59" s="1116"/>
      <c r="MHX59" s="1116"/>
      <c r="MHY59" s="1116"/>
      <c r="MHZ59" s="1116"/>
      <c r="MIA59" s="1116"/>
      <c r="MIB59" s="1116"/>
      <c r="MIC59" s="1116"/>
      <c r="MID59" s="1116"/>
      <c r="MIE59" s="1116"/>
      <c r="MIF59" s="1116"/>
      <c r="MIG59" s="1116"/>
      <c r="MIH59" s="1116"/>
      <c r="MII59" s="1116"/>
      <c r="MIJ59" s="1116"/>
      <c r="MIK59" s="1116"/>
      <c r="MIL59" s="1116"/>
      <c r="MIM59" s="1116"/>
      <c r="MIN59" s="1116"/>
      <c r="MIO59" s="1116"/>
      <c r="MIP59" s="1116"/>
      <c r="MIQ59" s="1116"/>
      <c r="MIR59" s="1116"/>
      <c r="MIS59" s="1116"/>
      <c r="MIT59" s="1116"/>
      <c r="MIU59" s="1116"/>
      <c r="MIV59" s="1116"/>
      <c r="MIW59" s="1116"/>
      <c r="MIX59" s="1116"/>
      <c r="MIY59" s="1116"/>
      <c r="MIZ59" s="1116"/>
      <c r="MJA59" s="1116"/>
      <c r="MJB59" s="1116"/>
      <c r="MJC59" s="1116"/>
      <c r="MJD59" s="1116"/>
      <c r="MJE59" s="1116"/>
      <c r="MJF59" s="1116"/>
      <c r="MJG59" s="1116"/>
      <c r="MJH59" s="1116"/>
      <c r="MJI59" s="1116"/>
      <c r="MJJ59" s="1116"/>
      <c r="MJK59" s="1116"/>
      <c r="MJL59" s="1116"/>
      <c r="MJM59" s="1116"/>
      <c r="MJN59" s="1116"/>
      <c r="MJO59" s="1116"/>
      <c r="MJP59" s="1116"/>
      <c r="MJQ59" s="1116"/>
      <c r="MJR59" s="1116"/>
      <c r="MJS59" s="1116"/>
      <c r="MJT59" s="1116"/>
      <c r="MJU59" s="1116"/>
      <c r="MJV59" s="1116"/>
      <c r="MJW59" s="1116"/>
      <c r="MJX59" s="1116"/>
      <c r="MJY59" s="1116"/>
      <c r="MJZ59" s="1116"/>
      <c r="MKA59" s="1116"/>
      <c r="MKB59" s="1116"/>
      <c r="MKC59" s="1116"/>
      <c r="MKD59" s="1116"/>
      <c r="MKE59" s="1116"/>
      <c r="MKF59" s="1116"/>
      <c r="MKG59" s="1116"/>
      <c r="MKH59" s="1116"/>
      <c r="MKI59" s="1116"/>
      <c r="MKJ59" s="1116"/>
      <c r="MKK59" s="1116"/>
      <c r="MKL59" s="1116"/>
      <c r="MKM59" s="1116"/>
      <c r="MKN59" s="1116"/>
      <c r="MKO59" s="1116"/>
      <c r="MKP59" s="1116"/>
      <c r="MKQ59" s="1116"/>
      <c r="MKR59" s="1116"/>
      <c r="MKS59" s="1116"/>
      <c r="MKT59" s="1116"/>
      <c r="MKU59" s="1116"/>
      <c r="MKV59" s="1116"/>
      <c r="MKW59" s="1116"/>
      <c r="MKX59" s="1116"/>
      <c r="MKY59" s="1116"/>
      <c r="MKZ59" s="1116"/>
      <c r="MLA59" s="1116"/>
      <c r="MLB59" s="1116"/>
      <c r="MLC59" s="1116"/>
      <c r="MLD59" s="1116"/>
      <c r="MLE59" s="1116"/>
      <c r="MLF59" s="1116"/>
      <c r="MLG59" s="1116"/>
      <c r="MLH59" s="1116"/>
      <c r="MLI59" s="1116"/>
      <c r="MLJ59" s="1116"/>
      <c r="MLK59" s="1116"/>
      <c r="MLL59" s="1116"/>
      <c r="MLM59" s="1116"/>
      <c r="MLN59" s="1116"/>
      <c r="MLO59" s="1116"/>
      <c r="MLP59" s="1116"/>
      <c r="MLQ59" s="1116"/>
      <c r="MLR59" s="1116"/>
      <c r="MLS59" s="1116"/>
      <c r="MLT59" s="1116"/>
      <c r="MLU59" s="1116"/>
      <c r="MLV59" s="1116"/>
      <c r="MLW59" s="1116"/>
      <c r="MLX59" s="1116"/>
      <c r="MLY59" s="1116"/>
      <c r="MLZ59" s="1116"/>
      <c r="MMA59" s="1116"/>
      <c r="MMB59" s="1116"/>
      <c r="MMC59" s="1116"/>
      <c r="MMD59" s="1116"/>
      <c r="MME59" s="1116"/>
      <c r="MMF59" s="1116"/>
      <c r="MMG59" s="1116"/>
      <c r="MMH59" s="1116"/>
      <c r="MMI59" s="1116"/>
      <c r="MMJ59" s="1116"/>
      <c r="MMK59" s="1116"/>
      <c r="MML59" s="1116"/>
      <c r="MMM59" s="1116"/>
      <c r="MMN59" s="1116"/>
      <c r="MMO59" s="1116"/>
      <c r="MMP59" s="1116"/>
      <c r="MMQ59" s="1116"/>
      <c r="MMR59" s="1116"/>
      <c r="MMS59" s="1116"/>
      <c r="MMT59" s="1116"/>
      <c r="MMU59" s="1116"/>
      <c r="MMV59" s="1116"/>
      <c r="MMW59" s="1116"/>
      <c r="MMX59" s="1116"/>
      <c r="MMY59" s="1116"/>
      <c r="MMZ59" s="1116"/>
      <c r="MNA59" s="1116"/>
      <c r="MNB59" s="1116"/>
      <c r="MNC59" s="1116"/>
      <c r="MND59" s="1116"/>
      <c r="MNE59" s="1116"/>
      <c r="MNF59" s="1116"/>
      <c r="MNG59" s="1116"/>
      <c r="MNH59" s="1116"/>
      <c r="MNI59" s="1116"/>
      <c r="MNJ59" s="1116"/>
      <c r="MNK59" s="1116"/>
      <c r="MNL59" s="1116"/>
      <c r="MNM59" s="1116"/>
      <c r="MNN59" s="1116"/>
      <c r="MNO59" s="1116"/>
      <c r="MNP59" s="1116"/>
      <c r="MNQ59" s="1116"/>
      <c r="MNR59" s="1116"/>
      <c r="MNS59" s="1116"/>
      <c r="MNT59" s="1116"/>
      <c r="MNU59" s="1116"/>
      <c r="MNV59" s="1116"/>
      <c r="MNW59" s="1116"/>
      <c r="MNX59" s="1116"/>
      <c r="MNY59" s="1116"/>
      <c r="MNZ59" s="1116"/>
      <c r="MOA59" s="1116"/>
      <c r="MOB59" s="1116"/>
      <c r="MOC59" s="1116"/>
      <c r="MOD59" s="1116"/>
      <c r="MOE59" s="1116"/>
      <c r="MOF59" s="1116"/>
      <c r="MOG59" s="1116"/>
      <c r="MOH59" s="1116"/>
      <c r="MOI59" s="1116"/>
      <c r="MOJ59" s="1116"/>
      <c r="MOK59" s="1116"/>
      <c r="MOL59" s="1116"/>
      <c r="MOM59" s="1116"/>
      <c r="MON59" s="1116"/>
      <c r="MOO59" s="1116"/>
      <c r="MOP59" s="1116"/>
      <c r="MOQ59" s="1116"/>
      <c r="MOR59" s="1116"/>
      <c r="MOS59" s="1116"/>
      <c r="MOT59" s="1116"/>
      <c r="MOU59" s="1116"/>
      <c r="MOV59" s="1116"/>
      <c r="MOW59" s="1116"/>
      <c r="MOX59" s="1116"/>
      <c r="MOY59" s="1116"/>
      <c r="MOZ59" s="1116"/>
      <c r="MPA59" s="1116"/>
      <c r="MPB59" s="1116"/>
      <c r="MPC59" s="1116"/>
      <c r="MPD59" s="1116"/>
      <c r="MPE59" s="1116"/>
      <c r="MPF59" s="1116"/>
      <c r="MPG59" s="1116"/>
      <c r="MPH59" s="1116"/>
      <c r="MPI59" s="1116"/>
      <c r="MPJ59" s="1116"/>
      <c r="MPK59" s="1116"/>
      <c r="MPL59" s="1116"/>
      <c r="MPM59" s="1116"/>
      <c r="MPN59" s="1116"/>
      <c r="MPO59" s="1116"/>
      <c r="MPP59" s="1116"/>
      <c r="MPQ59" s="1116"/>
      <c r="MPR59" s="1116"/>
      <c r="MPS59" s="1116"/>
      <c r="MPT59" s="1116"/>
      <c r="MPU59" s="1116"/>
      <c r="MPV59" s="1116"/>
      <c r="MPW59" s="1116"/>
      <c r="MPX59" s="1116"/>
      <c r="MPY59" s="1116"/>
      <c r="MPZ59" s="1116"/>
      <c r="MQA59" s="1116"/>
      <c r="MQB59" s="1116"/>
      <c r="MQC59" s="1116"/>
      <c r="MQD59" s="1116"/>
      <c r="MQE59" s="1116"/>
      <c r="MQF59" s="1116"/>
      <c r="MQG59" s="1116"/>
      <c r="MQH59" s="1116"/>
      <c r="MQI59" s="1116"/>
      <c r="MQJ59" s="1116"/>
      <c r="MQK59" s="1116"/>
      <c r="MQL59" s="1116"/>
      <c r="MQM59" s="1116"/>
      <c r="MQN59" s="1116"/>
      <c r="MQO59" s="1116"/>
      <c r="MQP59" s="1116"/>
      <c r="MQQ59" s="1116"/>
      <c r="MQR59" s="1116"/>
      <c r="MQS59" s="1116"/>
      <c r="MQT59" s="1116"/>
      <c r="MQU59" s="1116"/>
      <c r="MQV59" s="1116"/>
      <c r="MQW59" s="1116"/>
      <c r="MQX59" s="1116"/>
      <c r="MQY59" s="1116"/>
      <c r="MQZ59" s="1116"/>
      <c r="MRA59" s="1116"/>
      <c r="MRB59" s="1116"/>
      <c r="MRC59" s="1116"/>
      <c r="MRD59" s="1116"/>
      <c r="MRE59" s="1116"/>
      <c r="MRF59" s="1116"/>
      <c r="MRG59" s="1116"/>
      <c r="MRH59" s="1116"/>
      <c r="MRI59" s="1116"/>
      <c r="MRJ59" s="1116"/>
      <c r="MRK59" s="1116"/>
      <c r="MRL59" s="1116"/>
      <c r="MRM59" s="1116"/>
      <c r="MRN59" s="1116"/>
      <c r="MRO59" s="1116"/>
      <c r="MRP59" s="1116"/>
      <c r="MRQ59" s="1116"/>
      <c r="MRR59" s="1116"/>
      <c r="MRS59" s="1116"/>
      <c r="MRT59" s="1116"/>
      <c r="MRU59" s="1116"/>
      <c r="MRV59" s="1116"/>
      <c r="MRW59" s="1116"/>
      <c r="MRX59" s="1116"/>
      <c r="MRY59" s="1116"/>
      <c r="MRZ59" s="1116"/>
      <c r="MSA59" s="1116"/>
      <c r="MSB59" s="1116"/>
      <c r="MSC59" s="1116"/>
      <c r="MSD59" s="1116"/>
      <c r="MSE59" s="1116"/>
      <c r="MSF59" s="1116"/>
      <c r="MSG59" s="1116"/>
      <c r="MSH59" s="1116"/>
      <c r="MSI59" s="1116"/>
      <c r="MSJ59" s="1116"/>
      <c r="MSK59" s="1116"/>
      <c r="MSL59" s="1116"/>
      <c r="MSM59" s="1116"/>
      <c r="MSN59" s="1116"/>
      <c r="MSO59" s="1116"/>
      <c r="MSP59" s="1116"/>
      <c r="MSQ59" s="1116"/>
      <c r="MSR59" s="1116"/>
      <c r="MSS59" s="1116"/>
      <c r="MST59" s="1116"/>
      <c r="MSU59" s="1116"/>
      <c r="MSV59" s="1116"/>
      <c r="MSW59" s="1116"/>
      <c r="MSX59" s="1116"/>
      <c r="MSY59" s="1116"/>
      <c r="MSZ59" s="1116"/>
      <c r="MTA59" s="1116"/>
      <c r="MTB59" s="1116"/>
      <c r="MTC59" s="1116"/>
      <c r="MTD59" s="1116"/>
      <c r="MTE59" s="1116"/>
      <c r="MTF59" s="1116"/>
      <c r="MTG59" s="1116"/>
      <c r="MTH59" s="1116"/>
      <c r="MTI59" s="1116"/>
      <c r="MTJ59" s="1116"/>
      <c r="MTK59" s="1116"/>
      <c r="MTL59" s="1116"/>
      <c r="MTM59" s="1116"/>
      <c r="MTN59" s="1116"/>
      <c r="MTO59" s="1116"/>
      <c r="MTP59" s="1116"/>
      <c r="MTQ59" s="1116"/>
      <c r="MTR59" s="1116"/>
      <c r="MTS59" s="1116"/>
      <c r="MTT59" s="1116"/>
      <c r="MTU59" s="1116"/>
      <c r="MTV59" s="1116"/>
      <c r="MTW59" s="1116"/>
      <c r="MTX59" s="1116"/>
      <c r="MTY59" s="1116"/>
      <c r="MTZ59" s="1116"/>
      <c r="MUA59" s="1116"/>
      <c r="MUB59" s="1116"/>
      <c r="MUC59" s="1116"/>
      <c r="MUD59" s="1116"/>
      <c r="MUE59" s="1116"/>
      <c r="MUF59" s="1116"/>
      <c r="MUG59" s="1116"/>
      <c r="MUH59" s="1116"/>
      <c r="MUI59" s="1116"/>
      <c r="MUJ59" s="1116"/>
      <c r="MUK59" s="1116"/>
      <c r="MUL59" s="1116"/>
      <c r="MUM59" s="1116"/>
      <c r="MUN59" s="1116"/>
      <c r="MUO59" s="1116"/>
      <c r="MUP59" s="1116"/>
      <c r="MUQ59" s="1116"/>
      <c r="MUR59" s="1116"/>
      <c r="MUS59" s="1116"/>
      <c r="MUT59" s="1116"/>
      <c r="MUU59" s="1116"/>
      <c r="MUV59" s="1116"/>
      <c r="MUW59" s="1116"/>
      <c r="MUX59" s="1116"/>
      <c r="MUY59" s="1116"/>
      <c r="MUZ59" s="1116"/>
      <c r="MVA59" s="1116"/>
      <c r="MVB59" s="1116"/>
      <c r="MVC59" s="1116"/>
      <c r="MVD59" s="1116"/>
      <c r="MVE59" s="1116"/>
      <c r="MVF59" s="1116"/>
      <c r="MVG59" s="1116"/>
      <c r="MVH59" s="1116"/>
      <c r="MVI59" s="1116"/>
      <c r="MVJ59" s="1116"/>
      <c r="MVK59" s="1116"/>
      <c r="MVL59" s="1116"/>
      <c r="MVM59" s="1116"/>
      <c r="MVN59" s="1116"/>
      <c r="MVO59" s="1116"/>
      <c r="MVP59" s="1116"/>
      <c r="MVQ59" s="1116"/>
      <c r="MVR59" s="1116"/>
      <c r="MVS59" s="1116"/>
      <c r="MVT59" s="1116"/>
      <c r="MVU59" s="1116"/>
      <c r="MVV59" s="1116"/>
      <c r="MVW59" s="1116"/>
      <c r="MVX59" s="1116"/>
      <c r="MVY59" s="1116"/>
      <c r="MVZ59" s="1116"/>
      <c r="MWA59" s="1116"/>
      <c r="MWB59" s="1116"/>
      <c r="MWC59" s="1116"/>
      <c r="MWD59" s="1116"/>
      <c r="MWE59" s="1116"/>
      <c r="MWF59" s="1116"/>
      <c r="MWG59" s="1116"/>
      <c r="MWH59" s="1116"/>
      <c r="MWI59" s="1116"/>
      <c r="MWJ59" s="1116"/>
      <c r="MWK59" s="1116"/>
      <c r="MWL59" s="1116"/>
      <c r="MWM59" s="1116"/>
      <c r="MWN59" s="1116"/>
      <c r="MWO59" s="1116"/>
      <c r="MWP59" s="1116"/>
      <c r="MWQ59" s="1116"/>
      <c r="MWR59" s="1116"/>
      <c r="MWS59" s="1116"/>
      <c r="MWT59" s="1116"/>
      <c r="MWU59" s="1116"/>
      <c r="MWV59" s="1116"/>
      <c r="MWW59" s="1116"/>
      <c r="MWX59" s="1116"/>
      <c r="MWY59" s="1116"/>
      <c r="MWZ59" s="1116"/>
      <c r="MXA59" s="1116"/>
      <c r="MXB59" s="1116"/>
      <c r="MXC59" s="1116"/>
      <c r="MXD59" s="1116"/>
      <c r="MXE59" s="1116"/>
      <c r="MXF59" s="1116"/>
      <c r="MXG59" s="1116"/>
      <c r="MXH59" s="1116"/>
      <c r="MXI59" s="1116"/>
      <c r="MXJ59" s="1116"/>
      <c r="MXK59" s="1116"/>
      <c r="MXL59" s="1116"/>
      <c r="MXM59" s="1116"/>
      <c r="MXN59" s="1116"/>
      <c r="MXO59" s="1116"/>
      <c r="MXP59" s="1116"/>
      <c r="MXQ59" s="1116"/>
      <c r="MXR59" s="1116"/>
      <c r="MXS59" s="1116"/>
      <c r="MXT59" s="1116"/>
      <c r="MXU59" s="1116"/>
      <c r="MXV59" s="1116"/>
      <c r="MXW59" s="1116"/>
      <c r="MXX59" s="1116"/>
      <c r="MXY59" s="1116"/>
      <c r="MXZ59" s="1116"/>
      <c r="MYA59" s="1116"/>
      <c r="MYB59" s="1116"/>
      <c r="MYC59" s="1116"/>
      <c r="MYD59" s="1116"/>
      <c r="MYE59" s="1116"/>
      <c r="MYF59" s="1116"/>
      <c r="MYG59" s="1116"/>
      <c r="MYH59" s="1116"/>
      <c r="MYI59" s="1116"/>
      <c r="MYJ59" s="1116"/>
      <c r="MYK59" s="1116"/>
      <c r="MYL59" s="1116"/>
      <c r="MYM59" s="1116"/>
      <c r="MYN59" s="1116"/>
      <c r="MYO59" s="1116"/>
      <c r="MYP59" s="1116"/>
      <c r="MYQ59" s="1116"/>
      <c r="MYR59" s="1116"/>
      <c r="MYS59" s="1116"/>
      <c r="MYT59" s="1116"/>
      <c r="MYU59" s="1116"/>
      <c r="MYV59" s="1116"/>
      <c r="MYW59" s="1116"/>
      <c r="MYX59" s="1116"/>
      <c r="MYY59" s="1116"/>
      <c r="MYZ59" s="1116"/>
      <c r="MZA59" s="1116"/>
      <c r="MZB59" s="1116"/>
      <c r="MZC59" s="1116"/>
      <c r="MZD59" s="1116"/>
      <c r="MZE59" s="1116"/>
      <c r="MZF59" s="1116"/>
      <c r="MZG59" s="1116"/>
      <c r="MZH59" s="1116"/>
      <c r="MZI59" s="1116"/>
      <c r="MZJ59" s="1116"/>
      <c r="MZK59" s="1116"/>
      <c r="MZL59" s="1116"/>
      <c r="MZM59" s="1116"/>
      <c r="MZN59" s="1116"/>
      <c r="MZO59" s="1116"/>
      <c r="MZP59" s="1116"/>
      <c r="MZQ59" s="1116"/>
      <c r="MZR59" s="1116"/>
      <c r="MZS59" s="1116"/>
      <c r="MZT59" s="1116"/>
      <c r="MZU59" s="1116"/>
      <c r="MZV59" s="1116"/>
      <c r="MZW59" s="1116"/>
      <c r="MZX59" s="1116"/>
      <c r="MZY59" s="1116"/>
      <c r="MZZ59" s="1116"/>
      <c r="NAA59" s="1116"/>
      <c r="NAB59" s="1116"/>
      <c r="NAC59" s="1116"/>
      <c r="NAD59" s="1116"/>
      <c r="NAE59" s="1116"/>
      <c r="NAF59" s="1116"/>
      <c r="NAG59" s="1116"/>
      <c r="NAH59" s="1116"/>
      <c r="NAI59" s="1116"/>
      <c r="NAJ59" s="1116"/>
      <c r="NAK59" s="1116"/>
      <c r="NAL59" s="1116"/>
      <c r="NAM59" s="1116"/>
      <c r="NAN59" s="1116"/>
      <c r="NAO59" s="1116"/>
      <c r="NAP59" s="1116"/>
      <c r="NAQ59" s="1116"/>
      <c r="NAR59" s="1116"/>
      <c r="NAS59" s="1116"/>
      <c r="NAT59" s="1116"/>
      <c r="NAU59" s="1116"/>
      <c r="NAV59" s="1116"/>
      <c r="NAW59" s="1116"/>
      <c r="NAX59" s="1116"/>
      <c r="NAY59" s="1116"/>
      <c r="NAZ59" s="1116"/>
      <c r="NBA59" s="1116"/>
      <c r="NBB59" s="1116"/>
      <c r="NBC59" s="1116"/>
      <c r="NBD59" s="1116"/>
      <c r="NBE59" s="1116"/>
      <c r="NBF59" s="1116"/>
      <c r="NBG59" s="1116"/>
      <c r="NBH59" s="1116"/>
      <c r="NBI59" s="1116"/>
      <c r="NBJ59" s="1116"/>
      <c r="NBK59" s="1116"/>
      <c r="NBL59" s="1116"/>
      <c r="NBM59" s="1116"/>
      <c r="NBN59" s="1116"/>
      <c r="NBO59" s="1116"/>
      <c r="NBP59" s="1116"/>
      <c r="NBQ59" s="1116"/>
      <c r="NBR59" s="1116"/>
      <c r="NBS59" s="1116"/>
      <c r="NBT59" s="1116"/>
      <c r="NBU59" s="1116"/>
      <c r="NBV59" s="1116"/>
      <c r="NBW59" s="1116"/>
      <c r="NBX59" s="1116"/>
      <c r="NBY59" s="1116"/>
      <c r="NBZ59" s="1116"/>
      <c r="NCA59" s="1116"/>
      <c r="NCB59" s="1116"/>
      <c r="NCC59" s="1116"/>
      <c r="NCD59" s="1116"/>
      <c r="NCE59" s="1116"/>
      <c r="NCF59" s="1116"/>
      <c r="NCG59" s="1116"/>
      <c r="NCH59" s="1116"/>
      <c r="NCI59" s="1116"/>
      <c r="NCJ59" s="1116"/>
      <c r="NCK59" s="1116"/>
      <c r="NCL59" s="1116"/>
      <c r="NCM59" s="1116"/>
      <c r="NCN59" s="1116"/>
      <c r="NCO59" s="1116"/>
      <c r="NCP59" s="1116"/>
      <c r="NCQ59" s="1116"/>
      <c r="NCR59" s="1116"/>
      <c r="NCS59" s="1116"/>
      <c r="NCT59" s="1116"/>
      <c r="NCU59" s="1116"/>
      <c r="NCV59" s="1116"/>
      <c r="NCW59" s="1116"/>
      <c r="NCX59" s="1116"/>
      <c r="NCY59" s="1116"/>
      <c r="NCZ59" s="1116"/>
      <c r="NDA59" s="1116"/>
      <c r="NDB59" s="1116"/>
      <c r="NDC59" s="1116"/>
      <c r="NDD59" s="1116"/>
      <c r="NDE59" s="1116"/>
      <c r="NDF59" s="1116"/>
      <c r="NDG59" s="1116"/>
      <c r="NDH59" s="1116"/>
      <c r="NDI59" s="1116"/>
      <c r="NDJ59" s="1116"/>
      <c r="NDK59" s="1116"/>
      <c r="NDL59" s="1116"/>
      <c r="NDM59" s="1116"/>
      <c r="NDN59" s="1116"/>
      <c r="NDO59" s="1116"/>
      <c r="NDP59" s="1116"/>
      <c r="NDQ59" s="1116"/>
      <c r="NDR59" s="1116"/>
      <c r="NDS59" s="1116"/>
      <c r="NDT59" s="1116"/>
      <c r="NDU59" s="1116"/>
      <c r="NDV59" s="1116"/>
      <c r="NDW59" s="1116"/>
      <c r="NDX59" s="1116"/>
      <c r="NDY59" s="1116"/>
      <c r="NDZ59" s="1116"/>
      <c r="NEA59" s="1116"/>
      <c r="NEB59" s="1116"/>
      <c r="NEC59" s="1116"/>
      <c r="NED59" s="1116"/>
      <c r="NEE59" s="1116"/>
      <c r="NEF59" s="1116"/>
      <c r="NEG59" s="1116"/>
      <c r="NEH59" s="1116"/>
      <c r="NEI59" s="1116"/>
      <c r="NEJ59" s="1116"/>
      <c r="NEK59" s="1116"/>
      <c r="NEL59" s="1116"/>
      <c r="NEM59" s="1116"/>
      <c r="NEN59" s="1116"/>
      <c r="NEO59" s="1116"/>
      <c r="NEP59" s="1116"/>
      <c r="NEQ59" s="1116"/>
      <c r="NER59" s="1116"/>
      <c r="NES59" s="1116"/>
      <c r="NET59" s="1116"/>
      <c r="NEU59" s="1116"/>
      <c r="NEV59" s="1116"/>
      <c r="NEW59" s="1116"/>
      <c r="NEX59" s="1116"/>
      <c r="NEY59" s="1116"/>
      <c r="NEZ59" s="1116"/>
      <c r="NFA59" s="1116"/>
      <c r="NFB59" s="1116"/>
      <c r="NFC59" s="1116"/>
      <c r="NFD59" s="1116"/>
      <c r="NFE59" s="1116"/>
      <c r="NFF59" s="1116"/>
      <c r="NFG59" s="1116"/>
      <c r="NFH59" s="1116"/>
      <c r="NFI59" s="1116"/>
      <c r="NFJ59" s="1116"/>
      <c r="NFK59" s="1116"/>
      <c r="NFL59" s="1116"/>
      <c r="NFM59" s="1116"/>
      <c r="NFN59" s="1116"/>
      <c r="NFO59" s="1116"/>
      <c r="NFP59" s="1116"/>
      <c r="NFQ59" s="1116"/>
      <c r="NFR59" s="1116"/>
      <c r="NFS59" s="1116"/>
      <c r="NFT59" s="1116"/>
      <c r="NFU59" s="1116"/>
      <c r="NFV59" s="1116"/>
      <c r="NFW59" s="1116"/>
      <c r="NFX59" s="1116"/>
      <c r="NFY59" s="1116"/>
      <c r="NFZ59" s="1116"/>
      <c r="NGA59" s="1116"/>
      <c r="NGB59" s="1116"/>
      <c r="NGC59" s="1116"/>
      <c r="NGD59" s="1116"/>
      <c r="NGE59" s="1116"/>
      <c r="NGF59" s="1116"/>
      <c r="NGG59" s="1116"/>
      <c r="NGH59" s="1116"/>
      <c r="NGI59" s="1116"/>
      <c r="NGJ59" s="1116"/>
      <c r="NGK59" s="1116"/>
      <c r="NGL59" s="1116"/>
      <c r="NGM59" s="1116"/>
      <c r="NGN59" s="1116"/>
      <c r="NGO59" s="1116"/>
      <c r="NGP59" s="1116"/>
      <c r="NGQ59" s="1116"/>
      <c r="NGR59" s="1116"/>
      <c r="NGS59" s="1116"/>
      <c r="NGT59" s="1116"/>
      <c r="NGU59" s="1116"/>
      <c r="NGV59" s="1116"/>
      <c r="NGW59" s="1116"/>
      <c r="NGX59" s="1116"/>
      <c r="NGY59" s="1116"/>
      <c r="NGZ59" s="1116"/>
      <c r="NHA59" s="1116"/>
      <c r="NHB59" s="1116"/>
      <c r="NHC59" s="1116"/>
      <c r="NHD59" s="1116"/>
      <c r="NHE59" s="1116"/>
      <c r="NHF59" s="1116"/>
      <c r="NHG59" s="1116"/>
      <c r="NHH59" s="1116"/>
      <c r="NHI59" s="1116"/>
      <c r="NHJ59" s="1116"/>
      <c r="NHK59" s="1116"/>
      <c r="NHL59" s="1116"/>
      <c r="NHM59" s="1116"/>
      <c r="NHN59" s="1116"/>
      <c r="NHO59" s="1116"/>
      <c r="NHP59" s="1116"/>
      <c r="NHQ59" s="1116"/>
      <c r="NHR59" s="1116"/>
      <c r="NHS59" s="1116"/>
      <c r="NHT59" s="1116"/>
      <c r="NHU59" s="1116"/>
      <c r="NHV59" s="1116"/>
      <c r="NHW59" s="1116"/>
      <c r="NHX59" s="1116"/>
      <c r="NHY59" s="1116"/>
      <c r="NHZ59" s="1116"/>
      <c r="NIA59" s="1116"/>
      <c r="NIB59" s="1116"/>
      <c r="NIC59" s="1116"/>
      <c r="NID59" s="1116"/>
      <c r="NIE59" s="1116"/>
      <c r="NIF59" s="1116"/>
      <c r="NIG59" s="1116"/>
      <c r="NIH59" s="1116"/>
      <c r="NII59" s="1116"/>
      <c r="NIJ59" s="1116"/>
      <c r="NIK59" s="1116"/>
      <c r="NIL59" s="1116"/>
      <c r="NIM59" s="1116"/>
      <c r="NIN59" s="1116"/>
      <c r="NIO59" s="1116"/>
      <c r="NIP59" s="1116"/>
      <c r="NIQ59" s="1116"/>
      <c r="NIR59" s="1116"/>
      <c r="NIS59" s="1116"/>
      <c r="NIT59" s="1116"/>
      <c r="NIU59" s="1116"/>
      <c r="NIV59" s="1116"/>
      <c r="NIW59" s="1116"/>
      <c r="NIX59" s="1116"/>
      <c r="NIY59" s="1116"/>
      <c r="NIZ59" s="1116"/>
      <c r="NJA59" s="1116"/>
      <c r="NJB59" s="1116"/>
      <c r="NJC59" s="1116"/>
      <c r="NJD59" s="1116"/>
      <c r="NJE59" s="1116"/>
      <c r="NJF59" s="1116"/>
      <c r="NJG59" s="1116"/>
      <c r="NJH59" s="1116"/>
      <c r="NJI59" s="1116"/>
      <c r="NJJ59" s="1116"/>
      <c r="NJK59" s="1116"/>
      <c r="NJL59" s="1116"/>
      <c r="NJM59" s="1116"/>
      <c r="NJN59" s="1116"/>
      <c r="NJO59" s="1116"/>
      <c r="NJP59" s="1116"/>
      <c r="NJQ59" s="1116"/>
      <c r="NJR59" s="1116"/>
      <c r="NJS59" s="1116"/>
      <c r="NJT59" s="1116"/>
      <c r="NJU59" s="1116"/>
      <c r="NJV59" s="1116"/>
      <c r="NJW59" s="1116"/>
      <c r="NJX59" s="1116"/>
      <c r="NJY59" s="1116"/>
      <c r="NJZ59" s="1116"/>
      <c r="NKA59" s="1116"/>
      <c r="NKB59" s="1116"/>
      <c r="NKC59" s="1116"/>
      <c r="NKD59" s="1116"/>
      <c r="NKE59" s="1116"/>
      <c r="NKF59" s="1116"/>
      <c r="NKG59" s="1116"/>
      <c r="NKH59" s="1116"/>
      <c r="NKI59" s="1116"/>
      <c r="NKJ59" s="1116"/>
      <c r="NKK59" s="1116"/>
      <c r="NKL59" s="1116"/>
      <c r="NKM59" s="1116"/>
      <c r="NKN59" s="1116"/>
      <c r="NKO59" s="1116"/>
      <c r="NKP59" s="1116"/>
      <c r="NKQ59" s="1116"/>
      <c r="NKR59" s="1116"/>
      <c r="NKS59" s="1116"/>
      <c r="NKT59" s="1116"/>
      <c r="NKU59" s="1116"/>
      <c r="NKV59" s="1116"/>
      <c r="NKW59" s="1116"/>
      <c r="NKX59" s="1116"/>
      <c r="NKY59" s="1116"/>
      <c r="NKZ59" s="1116"/>
      <c r="NLA59" s="1116"/>
      <c r="NLB59" s="1116"/>
      <c r="NLC59" s="1116"/>
      <c r="NLD59" s="1116"/>
      <c r="NLE59" s="1116"/>
      <c r="NLF59" s="1116"/>
      <c r="NLG59" s="1116"/>
      <c r="NLH59" s="1116"/>
      <c r="NLI59" s="1116"/>
      <c r="NLJ59" s="1116"/>
      <c r="NLK59" s="1116"/>
      <c r="NLL59" s="1116"/>
      <c r="NLM59" s="1116"/>
      <c r="NLN59" s="1116"/>
      <c r="NLO59" s="1116"/>
      <c r="NLP59" s="1116"/>
      <c r="NLQ59" s="1116"/>
      <c r="NLR59" s="1116"/>
      <c r="NLS59" s="1116"/>
      <c r="NLT59" s="1116"/>
      <c r="NLU59" s="1116"/>
      <c r="NLV59" s="1116"/>
      <c r="NLW59" s="1116"/>
      <c r="NLX59" s="1116"/>
      <c r="NLY59" s="1116"/>
      <c r="NLZ59" s="1116"/>
      <c r="NMA59" s="1116"/>
      <c r="NMB59" s="1116"/>
      <c r="NMC59" s="1116"/>
      <c r="NMD59" s="1116"/>
      <c r="NME59" s="1116"/>
      <c r="NMF59" s="1116"/>
      <c r="NMG59" s="1116"/>
      <c r="NMH59" s="1116"/>
      <c r="NMI59" s="1116"/>
      <c r="NMJ59" s="1116"/>
      <c r="NMK59" s="1116"/>
      <c r="NML59" s="1116"/>
      <c r="NMM59" s="1116"/>
      <c r="NMN59" s="1116"/>
      <c r="NMO59" s="1116"/>
      <c r="NMP59" s="1116"/>
      <c r="NMQ59" s="1116"/>
      <c r="NMR59" s="1116"/>
      <c r="NMS59" s="1116"/>
      <c r="NMT59" s="1116"/>
      <c r="NMU59" s="1116"/>
      <c r="NMV59" s="1116"/>
      <c r="NMW59" s="1116"/>
      <c r="NMX59" s="1116"/>
      <c r="NMY59" s="1116"/>
      <c r="NMZ59" s="1116"/>
      <c r="NNA59" s="1116"/>
      <c r="NNB59" s="1116"/>
      <c r="NNC59" s="1116"/>
      <c r="NND59" s="1116"/>
      <c r="NNE59" s="1116"/>
      <c r="NNF59" s="1116"/>
      <c r="NNG59" s="1116"/>
      <c r="NNH59" s="1116"/>
      <c r="NNI59" s="1116"/>
      <c r="NNJ59" s="1116"/>
      <c r="NNK59" s="1116"/>
      <c r="NNL59" s="1116"/>
      <c r="NNM59" s="1116"/>
      <c r="NNN59" s="1116"/>
      <c r="NNO59" s="1116"/>
      <c r="NNP59" s="1116"/>
      <c r="NNQ59" s="1116"/>
      <c r="NNR59" s="1116"/>
      <c r="NNS59" s="1116"/>
      <c r="NNT59" s="1116"/>
      <c r="NNU59" s="1116"/>
      <c r="NNV59" s="1116"/>
      <c r="NNW59" s="1116"/>
      <c r="NNX59" s="1116"/>
      <c r="NNY59" s="1116"/>
      <c r="NNZ59" s="1116"/>
      <c r="NOA59" s="1116"/>
      <c r="NOB59" s="1116"/>
      <c r="NOC59" s="1116"/>
      <c r="NOD59" s="1116"/>
      <c r="NOE59" s="1116"/>
      <c r="NOF59" s="1116"/>
      <c r="NOG59" s="1116"/>
      <c r="NOH59" s="1116"/>
      <c r="NOI59" s="1116"/>
      <c r="NOJ59" s="1116"/>
      <c r="NOK59" s="1116"/>
      <c r="NOL59" s="1116"/>
      <c r="NOM59" s="1116"/>
      <c r="NON59" s="1116"/>
      <c r="NOO59" s="1116"/>
      <c r="NOP59" s="1116"/>
      <c r="NOQ59" s="1116"/>
      <c r="NOR59" s="1116"/>
      <c r="NOS59" s="1116"/>
      <c r="NOT59" s="1116"/>
      <c r="NOU59" s="1116"/>
      <c r="NOV59" s="1116"/>
      <c r="NOW59" s="1116"/>
      <c r="NOX59" s="1116"/>
      <c r="NOY59" s="1116"/>
      <c r="NOZ59" s="1116"/>
      <c r="NPA59" s="1116"/>
      <c r="NPB59" s="1116"/>
      <c r="NPC59" s="1116"/>
      <c r="NPD59" s="1116"/>
      <c r="NPE59" s="1116"/>
      <c r="NPF59" s="1116"/>
      <c r="NPG59" s="1116"/>
      <c r="NPH59" s="1116"/>
      <c r="NPI59" s="1116"/>
      <c r="NPJ59" s="1116"/>
      <c r="NPK59" s="1116"/>
      <c r="NPL59" s="1116"/>
      <c r="NPM59" s="1116"/>
      <c r="NPN59" s="1116"/>
      <c r="NPO59" s="1116"/>
      <c r="NPP59" s="1116"/>
      <c r="NPQ59" s="1116"/>
      <c r="NPR59" s="1116"/>
      <c r="NPS59" s="1116"/>
      <c r="NPT59" s="1116"/>
      <c r="NPU59" s="1116"/>
      <c r="NPV59" s="1116"/>
      <c r="NPW59" s="1116"/>
      <c r="NPX59" s="1116"/>
      <c r="NPY59" s="1116"/>
      <c r="NPZ59" s="1116"/>
      <c r="NQA59" s="1116"/>
      <c r="NQB59" s="1116"/>
      <c r="NQC59" s="1116"/>
      <c r="NQD59" s="1116"/>
      <c r="NQE59" s="1116"/>
      <c r="NQF59" s="1116"/>
      <c r="NQG59" s="1116"/>
      <c r="NQH59" s="1116"/>
      <c r="NQI59" s="1116"/>
      <c r="NQJ59" s="1116"/>
      <c r="NQK59" s="1116"/>
      <c r="NQL59" s="1116"/>
      <c r="NQM59" s="1116"/>
      <c r="NQN59" s="1116"/>
      <c r="NQO59" s="1116"/>
      <c r="NQP59" s="1116"/>
      <c r="NQQ59" s="1116"/>
      <c r="NQR59" s="1116"/>
      <c r="NQS59" s="1116"/>
      <c r="NQT59" s="1116"/>
      <c r="NQU59" s="1116"/>
      <c r="NQV59" s="1116"/>
      <c r="NQW59" s="1116"/>
      <c r="NQX59" s="1116"/>
      <c r="NQY59" s="1116"/>
      <c r="NQZ59" s="1116"/>
      <c r="NRA59" s="1116"/>
      <c r="NRB59" s="1116"/>
      <c r="NRC59" s="1116"/>
      <c r="NRD59" s="1116"/>
      <c r="NRE59" s="1116"/>
      <c r="NRF59" s="1116"/>
      <c r="NRG59" s="1116"/>
      <c r="NRH59" s="1116"/>
      <c r="NRI59" s="1116"/>
      <c r="NRJ59" s="1116"/>
      <c r="NRK59" s="1116"/>
      <c r="NRL59" s="1116"/>
      <c r="NRM59" s="1116"/>
      <c r="NRN59" s="1116"/>
      <c r="NRO59" s="1116"/>
      <c r="NRP59" s="1116"/>
      <c r="NRQ59" s="1116"/>
      <c r="NRR59" s="1116"/>
      <c r="NRS59" s="1116"/>
      <c r="NRT59" s="1116"/>
      <c r="NRU59" s="1116"/>
      <c r="NRV59" s="1116"/>
      <c r="NRW59" s="1116"/>
      <c r="NRX59" s="1116"/>
      <c r="NRY59" s="1116"/>
      <c r="NRZ59" s="1116"/>
      <c r="NSA59" s="1116"/>
      <c r="NSB59" s="1116"/>
      <c r="NSC59" s="1116"/>
      <c r="NSD59" s="1116"/>
      <c r="NSE59" s="1116"/>
      <c r="NSF59" s="1116"/>
      <c r="NSG59" s="1116"/>
      <c r="NSH59" s="1116"/>
      <c r="NSI59" s="1116"/>
      <c r="NSJ59" s="1116"/>
      <c r="NSK59" s="1116"/>
      <c r="NSL59" s="1116"/>
      <c r="NSM59" s="1116"/>
      <c r="NSN59" s="1116"/>
      <c r="NSO59" s="1116"/>
      <c r="NSP59" s="1116"/>
      <c r="NSQ59" s="1116"/>
      <c r="NSR59" s="1116"/>
      <c r="NSS59" s="1116"/>
      <c r="NST59" s="1116"/>
      <c r="NSU59" s="1116"/>
      <c r="NSV59" s="1116"/>
      <c r="NSW59" s="1116"/>
      <c r="NSX59" s="1116"/>
      <c r="NSY59" s="1116"/>
      <c r="NSZ59" s="1116"/>
      <c r="NTA59" s="1116"/>
      <c r="NTB59" s="1116"/>
      <c r="NTC59" s="1116"/>
      <c r="NTD59" s="1116"/>
      <c r="NTE59" s="1116"/>
      <c r="NTF59" s="1116"/>
      <c r="NTG59" s="1116"/>
      <c r="NTH59" s="1116"/>
      <c r="NTI59" s="1116"/>
      <c r="NTJ59" s="1116"/>
      <c r="NTK59" s="1116"/>
      <c r="NTL59" s="1116"/>
      <c r="NTM59" s="1116"/>
      <c r="NTN59" s="1116"/>
      <c r="NTO59" s="1116"/>
      <c r="NTP59" s="1116"/>
      <c r="NTQ59" s="1116"/>
      <c r="NTR59" s="1116"/>
      <c r="NTS59" s="1116"/>
      <c r="NTT59" s="1116"/>
      <c r="NTU59" s="1116"/>
      <c r="NTV59" s="1116"/>
      <c r="NTW59" s="1116"/>
      <c r="NTX59" s="1116"/>
      <c r="NTY59" s="1116"/>
      <c r="NTZ59" s="1116"/>
      <c r="NUA59" s="1116"/>
      <c r="NUB59" s="1116"/>
      <c r="NUC59" s="1116"/>
      <c r="NUD59" s="1116"/>
      <c r="NUE59" s="1116"/>
      <c r="NUF59" s="1116"/>
      <c r="NUG59" s="1116"/>
      <c r="NUH59" s="1116"/>
      <c r="NUI59" s="1116"/>
      <c r="NUJ59" s="1116"/>
      <c r="NUK59" s="1116"/>
      <c r="NUL59" s="1116"/>
      <c r="NUM59" s="1116"/>
      <c r="NUN59" s="1116"/>
      <c r="NUO59" s="1116"/>
      <c r="NUP59" s="1116"/>
      <c r="NUQ59" s="1116"/>
      <c r="NUR59" s="1116"/>
      <c r="NUS59" s="1116"/>
      <c r="NUT59" s="1116"/>
      <c r="NUU59" s="1116"/>
      <c r="NUV59" s="1116"/>
      <c r="NUW59" s="1116"/>
      <c r="NUX59" s="1116"/>
      <c r="NUY59" s="1116"/>
      <c r="NUZ59" s="1116"/>
      <c r="NVA59" s="1116"/>
      <c r="NVB59" s="1116"/>
      <c r="NVC59" s="1116"/>
      <c r="NVD59" s="1116"/>
      <c r="NVE59" s="1116"/>
      <c r="NVF59" s="1116"/>
      <c r="NVG59" s="1116"/>
      <c r="NVH59" s="1116"/>
      <c r="NVI59" s="1116"/>
      <c r="NVJ59" s="1116"/>
      <c r="NVK59" s="1116"/>
      <c r="NVL59" s="1116"/>
      <c r="NVM59" s="1116"/>
      <c r="NVN59" s="1116"/>
      <c r="NVO59" s="1116"/>
      <c r="NVP59" s="1116"/>
      <c r="NVQ59" s="1116"/>
      <c r="NVR59" s="1116"/>
      <c r="NVS59" s="1116"/>
      <c r="NVT59" s="1116"/>
      <c r="NVU59" s="1116"/>
      <c r="NVV59" s="1116"/>
      <c r="NVW59" s="1116"/>
      <c r="NVX59" s="1116"/>
      <c r="NVY59" s="1116"/>
      <c r="NVZ59" s="1116"/>
      <c r="NWA59" s="1116"/>
      <c r="NWB59" s="1116"/>
      <c r="NWC59" s="1116"/>
      <c r="NWD59" s="1116"/>
      <c r="NWE59" s="1116"/>
      <c r="NWF59" s="1116"/>
      <c r="NWG59" s="1116"/>
      <c r="NWH59" s="1116"/>
      <c r="NWI59" s="1116"/>
      <c r="NWJ59" s="1116"/>
      <c r="NWK59" s="1116"/>
      <c r="NWL59" s="1116"/>
      <c r="NWM59" s="1116"/>
      <c r="NWN59" s="1116"/>
      <c r="NWO59" s="1116"/>
      <c r="NWP59" s="1116"/>
      <c r="NWQ59" s="1116"/>
      <c r="NWR59" s="1116"/>
      <c r="NWS59" s="1116"/>
      <c r="NWT59" s="1116"/>
      <c r="NWU59" s="1116"/>
      <c r="NWV59" s="1116"/>
      <c r="NWW59" s="1116"/>
      <c r="NWX59" s="1116"/>
      <c r="NWY59" s="1116"/>
      <c r="NWZ59" s="1116"/>
      <c r="NXA59" s="1116"/>
      <c r="NXB59" s="1116"/>
      <c r="NXC59" s="1116"/>
      <c r="NXD59" s="1116"/>
      <c r="NXE59" s="1116"/>
      <c r="NXF59" s="1116"/>
      <c r="NXG59" s="1116"/>
      <c r="NXH59" s="1116"/>
      <c r="NXI59" s="1116"/>
      <c r="NXJ59" s="1116"/>
      <c r="NXK59" s="1116"/>
      <c r="NXL59" s="1116"/>
      <c r="NXM59" s="1116"/>
      <c r="NXN59" s="1116"/>
      <c r="NXO59" s="1116"/>
      <c r="NXP59" s="1116"/>
      <c r="NXQ59" s="1116"/>
      <c r="NXR59" s="1116"/>
      <c r="NXS59" s="1116"/>
      <c r="NXT59" s="1116"/>
      <c r="NXU59" s="1116"/>
      <c r="NXV59" s="1116"/>
      <c r="NXW59" s="1116"/>
      <c r="NXX59" s="1116"/>
      <c r="NXY59" s="1116"/>
      <c r="NXZ59" s="1116"/>
      <c r="NYA59" s="1116"/>
      <c r="NYB59" s="1116"/>
      <c r="NYC59" s="1116"/>
      <c r="NYD59" s="1116"/>
      <c r="NYE59" s="1116"/>
      <c r="NYF59" s="1116"/>
      <c r="NYG59" s="1116"/>
      <c r="NYH59" s="1116"/>
      <c r="NYI59" s="1116"/>
      <c r="NYJ59" s="1116"/>
      <c r="NYK59" s="1116"/>
      <c r="NYL59" s="1116"/>
      <c r="NYM59" s="1116"/>
      <c r="NYN59" s="1116"/>
      <c r="NYO59" s="1116"/>
      <c r="NYP59" s="1116"/>
      <c r="NYQ59" s="1116"/>
      <c r="NYR59" s="1116"/>
      <c r="NYS59" s="1116"/>
      <c r="NYT59" s="1116"/>
      <c r="NYU59" s="1116"/>
      <c r="NYV59" s="1116"/>
      <c r="NYW59" s="1116"/>
      <c r="NYX59" s="1116"/>
      <c r="NYY59" s="1116"/>
      <c r="NYZ59" s="1116"/>
      <c r="NZA59" s="1116"/>
      <c r="NZB59" s="1116"/>
      <c r="NZC59" s="1116"/>
      <c r="NZD59" s="1116"/>
      <c r="NZE59" s="1116"/>
      <c r="NZF59" s="1116"/>
      <c r="NZG59" s="1116"/>
      <c r="NZH59" s="1116"/>
      <c r="NZI59" s="1116"/>
      <c r="NZJ59" s="1116"/>
      <c r="NZK59" s="1116"/>
      <c r="NZL59" s="1116"/>
      <c r="NZM59" s="1116"/>
      <c r="NZN59" s="1116"/>
      <c r="NZO59" s="1116"/>
      <c r="NZP59" s="1116"/>
      <c r="NZQ59" s="1116"/>
      <c r="NZR59" s="1116"/>
      <c r="NZS59" s="1116"/>
      <c r="NZT59" s="1116"/>
      <c r="NZU59" s="1116"/>
      <c r="NZV59" s="1116"/>
      <c r="NZW59" s="1116"/>
      <c r="NZX59" s="1116"/>
      <c r="NZY59" s="1116"/>
      <c r="NZZ59" s="1116"/>
      <c r="OAA59" s="1116"/>
      <c r="OAB59" s="1116"/>
      <c r="OAC59" s="1116"/>
      <c r="OAD59" s="1116"/>
      <c r="OAE59" s="1116"/>
      <c r="OAF59" s="1116"/>
      <c r="OAG59" s="1116"/>
      <c r="OAH59" s="1116"/>
      <c r="OAI59" s="1116"/>
      <c r="OAJ59" s="1116"/>
      <c r="OAK59" s="1116"/>
      <c r="OAL59" s="1116"/>
      <c r="OAM59" s="1116"/>
      <c r="OAN59" s="1116"/>
      <c r="OAO59" s="1116"/>
      <c r="OAP59" s="1116"/>
      <c r="OAQ59" s="1116"/>
      <c r="OAR59" s="1116"/>
      <c r="OAS59" s="1116"/>
      <c r="OAT59" s="1116"/>
      <c r="OAU59" s="1116"/>
      <c r="OAV59" s="1116"/>
      <c r="OAW59" s="1116"/>
      <c r="OAX59" s="1116"/>
      <c r="OAY59" s="1116"/>
      <c r="OAZ59" s="1116"/>
      <c r="OBA59" s="1116"/>
      <c r="OBB59" s="1116"/>
      <c r="OBC59" s="1116"/>
      <c r="OBD59" s="1116"/>
      <c r="OBE59" s="1116"/>
      <c r="OBF59" s="1116"/>
      <c r="OBG59" s="1116"/>
      <c r="OBH59" s="1116"/>
      <c r="OBI59" s="1116"/>
      <c r="OBJ59" s="1116"/>
      <c r="OBK59" s="1116"/>
      <c r="OBL59" s="1116"/>
      <c r="OBM59" s="1116"/>
      <c r="OBN59" s="1116"/>
      <c r="OBO59" s="1116"/>
      <c r="OBP59" s="1116"/>
      <c r="OBQ59" s="1116"/>
      <c r="OBR59" s="1116"/>
      <c r="OBS59" s="1116"/>
      <c r="OBT59" s="1116"/>
      <c r="OBU59" s="1116"/>
      <c r="OBV59" s="1116"/>
      <c r="OBW59" s="1116"/>
      <c r="OBX59" s="1116"/>
      <c r="OBY59" s="1116"/>
      <c r="OBZ59" s="1116"/>
      <c r="OCA59" s="1116"/>
      <c r="OCB59" s="1116"/>
      <c r="OCC59" s="1116"/>
      <c r="OCD59" s="1116"/>
      <c r="OCE59" s="1116"/>
      <c r="OCF59" s="1116"/>
      <c r="OCG59" s="1116"/>
      <c r="OCH59" s="1116"/>
      <c r="OCI59" s="1116"/>
      <c r="OCJ59" s="1116"/>
      <c r="OCK59" s="1116"/>
      <c r="OCL59" s="1116"/>
      <c r="OCM59" s="1116"/>
      <c r="OCN59" s="1116"/>
      <c r="OCO59" s="1116"/>
      <c r="OCP59" s="1116"/>
      <c r="OCQ59" s="1116"/>
      <c r="OCR59" s="1116"/>
      <c r="OCS59" s="1116"/>
      <c r="OCT59" s="1116"/>
      <c r="OCU59" s="1116"/>
      <c r="OCV59" s="1116"/>
      <c r="OCW59" s="1116"/>
      <c r="OCX59" s="1116"/>
      <c r="OCY59" s="1116"/>
      <c r="OCZ59" s="1116"/>
      <c r="ODA59" s="1116"/>
      <c r="ODB59" s="1116"/>
      <c r="ODC59" s="1116"/>
      <c r="ODD59" s="1116"/>
      <c r="ODE59" s="1116"/>
      <c r="ODF59" s="1116"/>
      <c r="ODG59" s="1116"/>
      <c r="ODH59" s="1116"/>
      <c r="ODI59" s="1116"/>
      <c r="ODJ59" s="1116"/>
      <c r="ODK59" s="1116"/>
      <c r="ODL59" s="1116"/>
      <c r="ODM59" s="1116"/>
      <c r="ODN59" s="1116"/>
      <c r="ODO59" s="1116"/>
      <c r="ODP59" s="1116"/>
      <c r="ODQ59" s="1116"/>
      <c r="ODR59" s="1116"/>
      <c r="ODS59" s="1116"/>
      <c r="ODT59" s="1116"/>
      <c r="ODU59" s="1116"/>
      <c r="ODV59" s="1116"/>
      <c r="ODW59" s="1116"/>
      <c r="ODX59" s="1116"/>
      <c r="ODY59" s="1116"/>
      <c r="ODZ59" s="1116"/>
      <c r="OEA59" s="1116"/>
      <c r="OEB59" s="1116"/>
      <c r="OEC59" s="1116"/>
      <c r="OED59" s="1116"/>
      <c r="OEE59" s="1116"/>
      <c r="OEF59" s="1116"/>
      <c r="OEG59" s="1116"/>
      <c r="OEH59" s="1116"/>
      <c r="OEI59" s="1116"/>
      <c r="OEJ59" s="1116"/>
      <c r="OEK59" s="1116"/>
      <c r="OEL59" s="1116"/>
      <c r="OEM59" s="1116"/>
      <c r="OEN59" s="1116"/>
      <c r="OEO59" s="1116"/>
      <c r="OEP59" s="1116"/>
      <c r="OEQ59" s="1116"/>
      <c r="OER59" s="1116"/>
      <c r="OES59" s="1116"/>
      <c r="OET59" s="1116"/>
      <c r="OEU59" s="1116"/>
      <c r="OEV59" s="1116"/>
      <c r="OEW59" s="1116"/>
      <c r="OEX59" s="1116"/>
      <c r="OEY59" s="1116"/>
      <c r="OEZ59" s="1116"/>
      <c r="OFA59" s="1116"/>
      <c r="OFB59" s="1116"/>
      <c r="OFC59" s="1116"/>
      <c r="OFD59" s="1116"/>
      <c r="OFE59" s="1116"/>
      <c r="OFF59" s="1116"/>
      <c r="OFG59" s="1116"/>
      <c r="OFH59" s="1116"/>
      <c r="OFI59" s="1116"/>
      <c r="OFJ59" s="1116"/>
      <c r="OFK59" s="1116"/>
      <c r="OFL59" s="1116"/>
      <c r="OFM59" s="1116"/>
      <c r="OFN59" s="1116"/>
      <c r="OFO59" s="1116"/>
      <c r="OFP59" s="1116"/>
      <c r="OFQ59" s="1116"/>
      <c r="OFR59" s="1116"/>
      <c r="OFS59" s="1116"/>
      <c r="OFT59" s="1116"/>
      <c r="OFU59" s="1116"/>
      <c r="OFV59" s="1116"/>
      <c r="OFW59" s="1116"/>
      <c r="OFX59" s="1116"/>
      <c r="OFY59" s="1116"/>
      <c r="OFZ59" s="1116"/>
      <c r="OGA59" s="1116"/>
      <c r="OGB59" s="1116"/>
      <c r="OGC59" s="1116"/>
      <c r="OGD59" s="1116"/>
      <c r="OGE59" s="1116"/>
      <c r="OGF59" s="1116"/>
      <c r="OGG59" s="1116"/>
      <c r="OGH59" s="1116"/>
      <c r="OGI59" s="1116"/>
      <c r="OGJ59" s="1116"/>
      <c r="OGK59" s="1116"/>
      <c r="OGL59" s="1116"/>
      <c r="OGM59" s="1116"/>
      <c r="OGN59" s="1116"/>
      <c r="OGO59" s="1116"/>
      <c r="OGP59" s="1116"/>
      <c r="OGQ59" s="1116"/>
      <c r="OGR59" s="1116"/>
      <c r="OGS59" s="1116"/>
      <c r="OGT59" s="1116"/>
      <c r="OGU59" s="1116"/>
      <c r="OGV59" s="1116"/>
      <c r="OGW59" s="1116"/>
      <c r="OGX59" s="1116"/>
      <c r="OGY59" s="1116"/>
      <c r="OGZ59" s="1116"/>
      <c r="OHA59" s="1116"/>
      <c r="OHB59" s="1116"/>
      <c r="OHC59" s="1116"/>
      <c r="OHD59" s="1116"/>
      <c r="OHE59" s="1116"/>
      <c r="OHF59" s="1116"/>
      <c r="OHG59" s="1116"/>
      <c r="OHH59" s="1116"/>
      <c r="OHI59" s="1116"/>
      <c r="OHJ59" s="1116"/>
      <c r="OHK59" s="1116"/>
      <c r="OHL59" s="1116"/>
      <c r="OHM59" s="1116"/>
      <c r="OHN59" s="1116"/>
      <c r="OHO59" s="1116"/>
      <c r="OHP59" s="1116"/>
      <c r="OHQ59" s="1116"/>
      <c r="OHR59" s="1116"/>
      <c r="OHS59" s="1116"/>
      <c r="OHT59" s="1116"/>
      <c r="OHU59" s="1116"/>
      <c r="OHV59" s="1116"/>
      <c r="OHW59" s="1116"/>
      <c r="OHX59" s="1116"/>
      <c r="OHY59" s="1116"/>
      <c r="OHZ59" s="1116"/>
      <c r="OIA59" s="1116"/>
      <c r="OIB59" s="1116"/>
      <c r="OIC59" s="1116"/>
      <c r="OID59" s="1116"/>
      <c r="OIE59" s="1116"/>
      <c r="OIF59" s="1116"/>
      <c r="OIG59" s="1116"/>
      <c r="OIH59" s="1116"/>
      <c r="OII59" s="1116"/>
      <c r="OIJ59" s="1116"/>
      <c r="OIK59" s="1116"/>
      <c r="OIL59" s="1116"/>
      <c r="OIM59" s="1116"/>
      <c r="OIN59" s="1116"/>
      <c r="OIO59" s="1116"/>
      <c r="OIP59" s="1116"/>
      <c r="OIQ59" s="1116"/>
      <c r="OIR59" s="1116"/>
      <c r="OIS59" s="1116"/>
      <c r="OIT59" s="1116"/>
      <c r="OIU59" s="1116"/>
      <c r="OIV59" s="1116"/>
      <c r="OIW59" s="1116"/>
      <c r="OIX59" s="1116"/>
      <c r="OIY59" s="1116"/>
      <c r="OIZ59" s="1116"/>
      <c r="OJA59" s="1116"/>
      <c r="OJB59" s="1116"/>
      <c r="OJC59" s="1116"/>
      <c r="OJD59" s="1116"/>
      <c r="OJE59" s="1116"/>
      <c r="OJF59" s="1116"/>
      <c r="OJG59" s="1116"/>
      <c r="OJH59" s="1116"/>
      <c r="OJI59" s="1116"/>
      <c r="OJJ59" s="1116"/>
      <c r="OJK59" s="1116"/>
      <c r="OJL59" s="1116"/>
      <c r="OJM59" s="1116"/>
      <c r="OJN59" s="1116"/>
      <c r="OJO59" s="1116"/>
      <c r="OJP59" s="1116"/>
      <c r="OJQ59" s="1116"/>
      <c r="OJR59" s="1116"/>
      <c r="OJS59" s="1116"/>
      <c r="OJT59" s="1116"/>
      <c r="OJU59" s="1116"/>
      <c r="OJV59" s="1116"/>
      <c r="OJW59" s="1116"/>
      <c r="OJX59" s="1116"/>
      <c r="OJY59" s="1116"/>
      <c r="OJZ59" s="1116"/>
      <c r="OKA59" s="1116"/>
      <c r="OKB59" s="1116"/>
      <c r="OKC59" s="1116"/>
      <c r="OKD59" s="1116"/>
      <c r="OKE59" s="1116"/>
      <c r="OKF59" s="1116"/>
      <c r="OKG59" s="1116"/>
      <c r="OKH59" s="1116"/>
      <c r="OKI59" s="1116"/>
      <c r="OKJ59" s="1116"/>
      <c r="OKK59" s="1116"/>
      <c r="OKL59" s="1116"/>
      <c r="OKM59" s="1116"/>
      <c r="OKN59" s="1116"/>
      <c r="OKO59" s="1116"/>
      <c r="OKP59" s="1116"/>
      <c r="OKQ59" s="1116"/>
      <c r="OKR59" s="1116"/>
      <c r="OKS59" s="1116"/>
      <c r="OKT59" s="1116"/>
      <c r="OKU59" s="1116"/>
      <c r="OKV59" s="1116"/>
      <c r="OKW59" s="1116"/>
      <c r="OKX59" s="1116"/>
      <c r="OKY59" s="1116"/>
      <c r="OKZ59" s="1116"/>
      <c r="OLA59" s="1116"/>
      <c r="OLB59" s="1116"/>
      <c r="OLC59" s="1116"/>
      <c r="OLD59" s="1116"/>
      <c r="OLE59" s="1116"/>
      <c r="OLF59" s="1116"/>
      <c r="OLG59" s="1116"/>
      <c r="OLH59" s="1116"/>
      <c r="OLI59" s="1116"/>
      <c r="OLJ59" s="1116"/>
      <c r="OLK59" s="1116"/>
      <c r="OLL59" s="1116"/>
      <c r="OLM59" s="1116"/>
      <c r="OLN59" s="1116"/>
      <c r="OLO59" s="1116"/>
      <c r="OLP59" s="1116"/>
      <c r="OLQ59" s="1116"/>
      <c r="OLR59" s="1116"/>
      <c r="OLS59" s="1116"/>
      <c r="OLT59" s="1116"/>
      <c r="OLU59" s="1116"/>
      <c r="OLV59" s="1116"/>
      <c r="OLW59" s="1116"/>
      <c r="OLX59" s="1116"/>
      <c r="OLY59" s="1116"/>
      <c r="OLZ59" s="1116"/>
      <c r="OMA59" s="1116"/>
      <c r="OMB59" s="1116"/>
      <c r="OMC59" s="1116"/>
      <c r="OMD59" s="1116"/>
      <c r="OME59" s="1116"/>
      <c r="OMF59" s="1116"/>
      <c r="OMG59" s="1116"/>
      <c r="OMH59" s="1116"/>
      <c r="OMI59" s="1116"/>
      <c r="OMJ59" s="1116"/>
      <c r="OMK59" s="1116"/>
      <c r="OML59" s="1116"/>
      <c r="OMM59" s="1116"/>
      <c r="OMN59" s="1116"/>
      <c r="OMO59" s="1116"/>
      <c r="OMP59" s="1116"/>
      <c r="OMQ59" s="1116"/>
      <c r="OMR59" s="1116"/>
      <c r="OMS59" s="1116"/>
      <c r="OMT59" s="1116"/>
      <c r="OMU59" s="1116"/>
      <c r="OMV59" s="1116"/>
      <c r="OMW59" s="1116"/>
      <c r="OMX59" s="1116"/>
      <c r="OMY59" s="1116"/>
      <c r="OMZ59" s="1116"/>
      <c r="ONA59" s="1116"/>
      <c r="ONB59" s="1116"/>
      <c r="ONC59" s="1116"/>
      <c r="OND59" s="1116"/>
      <c r="ONE59" s="1116"/>
      <c r="ONF59" s="1116"/>
      <c r="ONG59" s="1116"/>
      <c r="ONH59" s="1116"/>
      <c r="ONI59" s="1116"/>
      <c r="ONJ59" s="1116"/>
      <c r="ONK59" s="1116"/>
      <c r="ONL59" s="1116"/>
      <c r="ONM59" s="1116"/>
      <c r="ONN59" s="1116"/>
      <c r="ONO59" s="1116"/>
      <c r="ONP59" s="1116"/>
      <c r="ONQ59" s="1116"/>
      <c r="ONR59" s="1116"/>
      <c r="ONS59" s="1116"/>
      <c r="ONT59" s="1116"/>
      <c r="ONU59" s="1116"/>
      <c r="ONV59" s="1116"/>
      <c r="ONW59" s="1116"/>
      <c r="ONX59" s="1116"/>
      <c r="ONY59" s="1116"/>
      <c r="ONZ59" s="1116"/>
      <c r="OOA59" s="1116"/>
      <c r="OOB59" s="1116"/>
      <c r="OOC59" s="1116"/>
      <c r="OOD59" s="1116"/>
      <c r="OOE59" s="1116"/>
      <c r="OOF59" s="1116"/>
      <c r="OOG59" s="1116"/>
      <c r="OOH59" s="1116"/>
      <c r="OOI59" s="1116"/>
      <c r="OOJ59" s="1116"/>
      <c r="OOK59" s="1116"/>
      <c r="OOL59" s="1116"/>
      <c r="OOM59" s="1116"/>
      <c r="OON59" s="1116"/>
      <c r="OOO59" s="1116"/>
      <c r="OOP59" s="1116"/>
      <c r="OOQ59" s="1116"/>
      <c r="OOR59" s="1116"/>
      <c r="OOS59" s="1116"/>
      <c r="OOT59" s="1116"/>
      <c r="OOU59" s="1116"/>
      <c r="OOV59" s="1116"/>
      <c r="OOW59" s="1116"/>
      <c r="OOX59" s="1116"/>
      <c r="OOY59" s="1116"/>
      <c r="OOZ59" s="1116"/>
      <c r="OPA59" s="1116"/>
      <c r="OPB59" s="1116"/>
      <c r="OPC59" s="1116"/>
      <c r="OPD59" s="1116"/>
      <c r="OPE59" s="1116"/>
      <c r="OPF59" s="1116"/>
      <c r="OPG59" s="1116"/>
      <c r="OPH59" s="1116"/>
      <c r="OPI59" s="1116"/>
      <c r="OPJ59" s="1116"/>
      <c r="OPK59" s="1116"/>
      <c r="OPL59" s="1116"/>
      <c r="OPM59" s="1116"/>
      <c r="OPN59" s="1116"/>
      <c r="OPO59" s="1116"/>
      <c r="OPP59" s="1116"/>
      <c r="OPQ59" s="1116"/>
      <c r="OPR59" s="1116"/>
      <c r="OPS59" s="1116"/>
      <c r="OPT59" s="1116"/>
      <c r="OPU59" s="1116"/>
      <c r="OPV59" s="1116"/>
      <c r="OPW59" s="1116"/>
      <c r="OPX59" s="1116"/>
      <c r="OPY59" s="1116"/>
      <c r="OPZ59" s="1116"/>
      <c r="OQA59" s="1116"/>
      <c r="OQB59" s="1116"/>
      <c r="OQC59" s="1116"/>
      <c r="OQD59" s="1116"/>
      <c r="OQE59" s="1116"/>
      <c r="OQF59" s="1116"/>
      <c r="OQG59" s="1116"/>
      <c r="OQH59" s="1116"/>
      <c r="OQI59" s="1116"/>
      <c r="OQJ59" s="1116"/>
      <c r="OQK59" s="1116"/>
      <c r="OQL59" s="1116"/>
      <c r="OQM59" s="1116"/>
      <c r="OQN59" s="1116"/>
      <c r="OQO59" s="1116"/>
      <c r="OQP59" s="1116"/>
      <c r="OQQ59" s="1116"/>
      <c r="OQR59" s="1116"/>
      <c r="OQS59" s="1116"/>
      <c r="OQT59" s="1116"/>
      <c r="OQU59" s="1116"/>
      <c r="OQV59" s="1116"/>
      <c r="OQW59" s="1116"/>
      <c r="OQX59" s="1116"/>
      <c r="OQY59" s="1116"/>
      <c r="OQZ59" s="1116"/>
      <c r="ORA59" s="1116"/>
      <c r="ORB59" s="1116"/>
      <c r="ORC59" s="1116"/>
      <c r="ORD59" s="1116"/>
      <c r="ORE59" s="1116"/>
      <c r="ORF59" s="1116"/>
      <c r="ORG59" s="1116"/>
      <c r="ORH59" s="1116"/>
      <c r="ORI59" s="1116"/>
      <c r="ORJ59" s="1116"/>
      <c r="ORK59" s="1116"/>
      <c r="ORL59" s="1116"/>
      <c r="ORM59" s="1116"/>
      <c r="ORN59" s="1116"/>
      <c r="ORO59" s="1116"/>
      <c r="ORP59" s="1116"/>
      <c r="ORQ59" s="1116"/>
      <c r="ORR59" s="1116"/>
      <c r="ORS59" s="1116"/>
      <c r="ORT59" s="1116"/>
      <c r="ORU59" s="1116"/>
      <c r="ORV59" s="1116"/>
      <c r="ORW59" s="1116"/>
      <c r="ORX59" s="1116"/>
      <c r="ORY59" s="1116"/>
      <c r="ORZ59" s="1116"/>
      <c r="OSA59" s="1116"/>
      <c r="OSB59" s="1116"/>
      <c r="OSC59" s="1116"/>
      <c r="OSD59" s="1116"/>
      <c r="OSE59" s="1116"/>
      <c r="OSF59" s="1116"/>
      <c r="OSG59" s="1116"/>
      <c r="OSH59" s="1116"/>
      <c r="OSI59" s="1116"/>
      <c r="OSJ59" s="1116"/>
      <c r="OSK59" s="1116"/>
      <c r="OSL59" s="1116"/>
      <c r="OSM59" s="1116"/>
      <c r="OSN59" s="1116"/>
      <c r="OSO59" s="1116"/>
      <c r="OSP59" s="1116"/>
      <c r="OSQ59" s="1116"/>
      <c r="OSR59" s="1116"/>
      <c r="OSS59" s="1116"/>
      <c r="OST59" s="1116"/>
      <c r="OSU59" s="1116"/>
      <c r="OSV59" s="1116"/>
      <c r="OSW59" s="1116"/>
      <c r="OSX59" s="1116"/>
      <c r="OSY59" s="1116"/>
      <c r="OSZ59" s="1116"/>
      <c r="OTA59" s="1116"/>
      <c r="OTB59" s="1116"/>
      <c r="OTC59" s="1116"/>
      <c r="OTD59" s="1116"/>
      <c r="OTE59" s="1116"/>
      <c r="OTF59" s="1116"/>
      <c r="OTG59" s="1116"/>
      <c r="OTH59" s="1116"/>
      <c r="OTI59" s="1116"/>
      <c r="OTJ59" s="1116"/>
      <c r="OTK59" s="1116"/>
      <c r="OTL59" s="1116"/>
      <c r="OTM59" s="1116"/>
      <c r="OTN59" s="1116"/>
      <c r="OTO59" s="1116"/>
      <c r="OTP59" s="1116"/>
      <c r="OTQ59" s="1116"/>
      <c r="OTR59" s="1116"/>
      <c r="OTS59" s="1116"/>
      <c r="OTT59" s="1116"/>
      <c r="OTU59" s="1116"/>
      <c r="OTV59" s="1116"/>
      <c r="OTW59" s="1116"/>
      <c r="OTX59" s="1116"/>
      <c r="OTY59" s="1116"/>
      <c r="OTZ59" s="1116"/>
      <c r="OUA59" s="1116"/>
      <c r="OUB59" s="1116"/>
      <c r="OUC59" s="1116"/>
      <c r="OUD59" s="1116"/>
      <c r="OUE59" s="1116"/>
      <c r="OUF59" s="1116"/>
      <c r="OUG59" s="1116"/>
      <c r="OUH59" s="1116"/>
      <c r="OUI59" s="1116"/>
      <c r="OUJ59" s="1116"/>
      <c r="OUK59" s="1116"/>
      <c r="OUL59" s="1116"/>
      <c r="OUM59" s="1116"/>
      <c r="OUN59" s="1116"/>
      <c r="OUO59" s="1116"/>
      <c r="OUP59" s="1116"/>
      <c r="OUQ59" s="1116"/>
      <c r="OUR59" s="1116"/>
      <c r="OUS59" s="1116"/>
      <c r="OUT59" s="1116"/>
      <c r="OUU59" s="1116"/>
      <c r="OUV59" s="1116"/>
      <c r="OUW59" s="1116"/>
      <c r="OUX59" s="1116"/>
      <c r="OUY59" s="1116"/>
      <c r="OUZ59" s="1116"/>
      <c r="OVA59" s="1116"/>
      <c r="OVB59" s="1116"/>
      <c r="OVC59" s="1116"/>
      <c r="OVD59" s="1116"/>
      <c r="OVE59" s="1116"/>
      <c r="OVF59" s="1116"/>
      <c r="OVG59" s="1116"/>
      <c r="OVH59" s="1116"/>
      <c r="OVI59" s="1116"/>
      <c r="OVJ59" s="1116"/>
      <c r="OVK59" s="1116"/>
      <c r="OVL59" s="1116"/>
      <c r="OVM59" s="1116"/>
      <c r="OVN59" s="1116"/>
      <c r="OVO59" s="1116"/>
      <c r="OVP59" s="1116"/>
      <c r="OVQ59" s="1116"/>
      <c r="OVR59" s="1116"/>
      <c r="OVS59" s="1116"/>
      <c r="OVT59" s="1116"/>
      <c r="OVU59" s="1116"/>
      <c r="OVV59" s="1116"/>
      <c r="OVW59" s="1116"/>
      <c r="OVX59" s="1116"/>
      <c r="OVY59" s="1116"/>
      <c r="OVZ59" s="1116"/>
      <c r="OWA59" s="1116"/>
      <c r="OWB59" s="1116"/>
      <c r="OWC59" s="1116"/>
      <c r="OWD59" s="1116"/>
      <c r="OWE59" s="1116"/>
      <c r="OWF59" s="1116"/>
      <c r="OWG59" s="1116"/>
      <c r="OWH59" s="1116"/>
      <c r="OWI59" s="1116"/>
      <c r="OWJ59" s="1116"/>
      <c r="OWK59" s="1116"/>
      <c r="OWL59" s="1116"/>
      <c r="OWM59" s="1116"/>
      <c r="OWN59" s="1116"/>
      <c r="OWO59" s="1116"/>
      <c r="OWP59" s="1116"/>
      <c r="OWQ59" s="1116"/>
      <c r="OWR59" s="1116"/>
      <c r="OWS59" s="1116"/>
      <c r="OWT59" s="1116"/>
      <c r="OWU59" s="1116"/>
      <c r="OWV59" s="1116"/>
      <c r="OWW59" s="1116"/>
      <c r="OWX59" s="1116"/>
      <c r="OWY59" s="1116"/>
      <c r="OWZ59" s="1116"/>
      <c r="OXA59" s="1116"/>
      <c r="OXB59" s="1116"/>
      <c r="OXC59" s="1116"/>
      <c r="OXD59" s="1116"/>
      <c r="OXE59" s="1116"/>
      <c r="OXF59" s="1116"/>
      <c r="OXG59" s="1116"/>
      <c r="OXH59" s="1116"/>
      <c r="OXI59" s="1116"/>
      <c r="OXJ59" s="1116"/>
      <c r="OXK59" s="1116"/>
      <c r="OXL59" s="1116"/>
      <c r="OXM59" s="1116"/>
      <c r="OXN59" s="1116"/>
      <c r="OXO59" s="1116"/>
      <c r="OXP59" s="1116"/>
      <c r="OXQ59" s="1116"/>
      <c r="OXR59" s="1116"/>
      <c r="OXS59" s="1116"/>
      <c r="OXT59" s="1116"/>
      <c r="OXU59" s="1116"/>
      <c r="OXV59" s="1116"/>
      <c r="OXW59" s="1116"/>
      <c r="OXX59" s="1116"/>
      <c r="OXY59" s="1116"/>
      <c r="OXZ59" s="1116"/>
      <c r="OYA59" s="1116"/>
      <c r="OYB59" s="1116"/>
      <c r="OYC59" s="1116"/>
      <c r="OYD59" s="1116"/>
      <c r="OYE59" s="1116"/>
      <c r="OYF59" s="1116"/>
      <c r="OYG59" s="1116"/>
      <c r="OYH59" s="1116"/>
      <c r="OYI59" s="1116"/>
      <c r="OYJ59" s="1116"/>
      <c r="OYK59" s="1116"/>
      <c r="OYL59" s="1116"/>
      <c r="OYM59" s="1116"/>
      <c r="OYN59" s="1116"/>
      <c r="OYO59" s="1116"/>
      <c r="OYP59" s="1116"/>
      <c r="OYQ59" s="1116"/>
      <c r="OYR59" s="1116"/>
      <c r="OYS59" s="1116"/>
      <c r="OYT59" s="1116"/>
      <c r="OYU59" s="1116"/>
      <c r="OYV59" s="1116"/>
      <c r="OYW59" s="1116"/>
      <c r="OYX59" s="1116"/>
      <c r="OYY59" s="1116"/>
      <c r="OYZ59" s="1116"/>
      <c r="OZA59" s="1116"/>
      <c r="OZB59" s="1116"/>
      <c r="OZC59" s="1116"/>
      <c r="OZD59" s="1116"/>
      <c r="OZE59" s="1116"/>
      <c r="OZF59" s="1116"/>
      <c r="OZG59" s="1116"/>
      <c r="OZH59" s="1116"/>
      <c r="OZI59" s="1116"/>
      <c r="OZJ59" s="1116"/>
      <c r="OZK59" s="1116"/>
      <c r="OZL59" s="1116"/>
      <c r="OZM59" s="1116"/>
      <c r="OZN59" s="1116"/>
      <c r="OZO59" s="1116"/>
      <c r="OZP59" s="1116"/>
      <c r="OZQ59" s="1116"/>
      <c r="OZR59" s="1116"/>
      <c r="OZS59" s="1116"/>
      <c r="OZT59" s="1116"/>
      <c r="OZU59" s="1116"/>
      <c r="OZV59" s="1116"/>
      <c r="OZW59" s="1116"/>
      <c r="OZX59" s="1116"/>
      <c r="OZY59" s="1116"/>
      <c r="OZZ59" s="1116"/>
      <c r="PAA59" s="1116"/>
      <c r="PAB59" s="1116"/>
      <c r="PAC59" s="1116"/>
      <c r="PAD59" s="1116"/>
      <c r="PAE59" s="1116"/>
      <c r="PAF59" s="1116"/>
      <c r="PAG59" s="1116"/>
      <c r="PAH59" s="1116"/>
      <c r="PAI59" s="1116"/>
      <c r="PAJ59" s="1116"/>
      <c r="PAK59" s="1116"/>
      <c r="PAL59" s="1116"/>
      <c r="PAM59" s="1116"/>
      <c r="PAN59" s="1116"/>
      <c r="PAO59" s="1116"/>
      <c r="PAP59" s="1116"/>
      <c r="PAQ59" s="1116"/>
      <c r="PAR59" s="1116"/>
      <c r="PAS59" s="1116"/>
      <c r="PAT59" s="1116"/>
      <c r="PAU59" s="1116"/>
      <c r="PAV59" s="1116"/>
      <c r="PAW59" s="1116"/>
      <c r="PAX59" s="1116"/>
      <c r="PAY59" s="1116"/>
      <c r="PAZ59" s="1116"/>
      <c r="PBA59" s="1116"/>
      <c r="PBB59" s="1116"/>
      <c r="PBC59" s="1116"/>
      <c r="PBD59" s="1116"/>
      <c r="PBE59" s="1116"/>
      <c r="PBF59" s="1116"/>
      <c r="PBG59" s="1116"/>
      <c r="PBH59" s="1116"/>
      <c r="PBI59" s="1116"/>
      <c r="PBJ59" s="1116"/>
      <c r="PBK59" s="1116"/>
      <c r="PBL59" s="1116"/>
      <c r="PBM59" s="1116"/>
      <c r="PBN59" s="1116"/>
      <c r="PBO59" s="1116"/>
      <c r="PBP59" s="1116"/>
      <c r="PBQ59" s="1116"/>
      <c r="PBR59" s="1116"/>
      <c r="PBS59" s="1116"/>
      <c r="PBT59" s="1116"/>
      <c r="PBU59" s="1116"/>
      <c r="PBV59" s="1116"/>
      <c r="PBW59" s="1116"/>
      <c r="PBX59" s="1116"/>
      <c r="PBY59" s="1116"/>
      <c r="PBZ59" s="1116"/>
      <c r="PCA59" s="1116"/>
      <c r="PCB59" s="1116"/>
      <c r="PCC59" s="1116"/>
      <c r="PCD59" s="1116"/>
      <c r="PCE59" s="1116"/>
      <c r="PCF59" s="1116"/>
      <c r="PCG59" s="1116"/>
      <c r="PCH59" s="1116"/>
      <c r="PCI59" s="1116"/>
      <c r="PCJ59" s="1116"/>
      <c r="PCK59" s="1116"/>
      <c r="PCL59" s="1116"/>
      <c r="PCM59" s="1116"/>
      <c r="PCN59" s="1116"/>
      <c r="PCO59" s="1116"/>
      <c r="PCP59" s="1116"/>
      <c r="PCQ59" s="1116"/>
      <c r="PCR59" s="1116"/>
      <c r="PCS59" s="1116"/>
      <c r="PCT59" s="1116"/>
      <c r="PCU59" s="1116"/>
      <c r="PCV59" s="1116"/>
      <c r="PCW59" s="1116"/>
      <c r="PCX59" s="1116"/>
      <c r="PCY59" s="1116"/>
      <c r="PCZ59" s="1116"/>
      <c r="PDA59" s="1116"/>
      <c r="PDB59" s="1116"/>
      <c r="PDC59" s="1116"/>
      <c r="PDD59" s="1116"/>
      <c r="PDE59" s="1116"/>
      <c r="PDF59" s="1116"/>
      <c r="PDG59" s="1116"/>
      <c r="PDH59" s="1116"/>
      <c r="PDI59" s="1116"/>
      <c r="PDJ59" s="1116"/>
      <c r="PDK59" s="1116"/>
      <c r="PDL59" s="1116"/>
      <c r="PDM59" s="1116"/>
      <c r="PDN59" s="1116"/>
      <c r="PDO59" s="1116"/>
      <c r="PDP59" s="1116"/>
      <c r="PDQ59" s="1116"/>
      <c r="PDR59" s="1116"/>
      <c r="PDS59" s="1116"/>
      <c r="PDT59" s="1116"/>
      <c r="PDU59" s="1116"/>
      <c r="PDV59" s="1116"/>
      <c r="PDW59" s="1116"/>
      <c r="PDX59" s="1116"/>
      <c r="PDY59" s="1116"/>
      <c r="PDZ59" s="1116"/>
      <c r="PEA59" s="1116"/>
      <c r="PEB59" s="1116"/>
      <c r="PEC59" s="1116"/>
      <c r="PED59" s="1116"/>
      <c r="PEE59" s="1116"/>
      <c r="PEF59" s="1116"/>
      <c r="PEG59" s="1116"/>
      <c r="PEH59" s="1116"/>
      <c r="PEI59" s="1116"/>
      <c r="PEJ59" s="1116"/>
      <c r="PEK59" s="1116"/>
      <c r="PEL59" s="1116"/>
      <c r="PEM59" s="1116"/>
      <c r="PEN59" s="1116"/>
      <c r="PEO59" s="1116"/>
      <c r="PEP59" s="1116"/>
      <c r="PEQ59" s="1116"/>
      <c r="PER59" s="1116"/>
      <c r="PES59" s="1116"/>
      <c r="PET59" s="1116"/>
      <c r="PEU59" s="1116"/>
      <c r="PEV59" s="1116"/>
      <c r="PEW59" s="1116"/>
      <c r="PEX59" s="1116"/>
      <c r="PEY59" s="1116"/>
      <c r="PEZ59" s="1116"/>
      <c r="PFA59" s="1116"/>
      <c r="PFB59" s="1116"/>
      <c r="PFC59" s="1116"/>
      <c r="PFD59" s="1116"/>
      <c r="PFE59" s="1116"/>
      <c r="PFF59" s="1116"/>
      <c r="PFG59" s="1116"/>
      <c r="PFH59" s="1116"/>
      <c r="PFI59" s="1116"/>
      <c r="PFJ59" s="1116"/>
      <c r="PFK59" s="1116"/>
      <c r="PFL59" s="1116"/>
      <c r="PFM59" s="1116"/>
      <c r="PFN59" s="1116"/>
      <c r="PFO59" s="1116"/>
      <c r="PFP59" s="1116"/>
      <c r="PFQ59" s="1116"/>
      <c r="PFR59" s="1116"/>
      <c r="PFS59" s="1116"/>
      <c r="PFT59" s="1116"/>
      <c r="PFU59" s="1116"/>
      <c r="PFV59" s="1116"/>
      <c r="PFW59" s="1116"/>
      <c r="PFX59" s="1116"/>
      <c r="PFY59" s="1116"/>
      <c r="PFZ59" s="1116"/>
      <c r="PGA59" s="1116"/>
      <c r="PGB59" s="1116"/>
      <c r="PGC59" s="1116"/>
      <c r="PGD59" s="1116"/>
      <c r="PGE59" s="1116"/>
      <c r="PGF59" s="1116"/>
      <c r="PGG59" s="1116"/>
      <c r="PGH59" s="1116"/>
      <c r="PGI59" s="1116"/>
      <c r="PGJ59" s="1116"/>
      <c r="PGK59" s="1116"/>
      <c r="PGL59" s="1116"/>
      <c r="PGM59" s="1116"/>
      <c r="PGN59" s="1116"/>
      <c r="PGO59" s="1116"/>
      <c r="PGP59" s="1116"/>
      <c r="PGQ59" s="1116"/>
      <c r="PGR59" s="1116"/>
      <c r="PGS59" s="1116"/>
      <c r="PGT59" s="1116"/>
      <c r="PGU59" s="1116"/>
      <c r="PGV59" s="1116"/>
      <c r="PGW59" s="1116"/>
      <c r="PGX59" s="1116"/>
      <c r="PGY59" s="1116"/>
      <c r="PGZ59" s="1116"/>
      <c r="PHA59" s="1116"/>
      <c r="PHB59" s="1116"/>
      <c r="PHC59" s="1116"/>
      <c r="PHD59" s="1116"/>
      <c r="PHE59" s="1116"/>
      <c r="PHF59" s="1116"/>
      <c r="PHG59" s="1116"/>
      <c r="PHH59" s="1116"/>
      <c r="PHI59" s="1116"/>
      <c r="PHJ59" s="1116"/>
      <c r="PHK59" s="1116"/>
      <c r="PHL59" s="1116"/>
      <c r="PHM59" s="1116"/>
      <c r="PHN59" s="1116"/>
      <c r="PHO59" s="1116"/>
      <c r="PHP59" s="1116"/>
      <c r="PHQ59" s="1116"/>
      <c r="PHR59" s="1116"/>
      <c r="PHS59" s="1116"/>
      <c r="PHT59" s="1116"/>
      <c r="PHU59" s="1116"/>
      <c r="PHV59" s="1116"/>
      <c r="PHW59" s="1116"/>
      <c r="PHX59" s="1116"/>
      <c r="PHY59" s="1116"/>
      <c r="PHZ59" s="1116"/>
      <c r="PIA59" s="1116"/>
      <c r="PIB59" s="1116"/>
      <c r="PIC59" s="1116"/>
      <c r="PID59" s="1116"/>
      <c r="PIE59" s="1116"/>
      <c r="PIF59" s="1116"/>
      <c r="PIG59" s="1116"/>
      <c r="PIH59" s="1116"/>
      <c r="PII59" s="1116"/>
      <c r="PIJ59" s="1116"/>
      <c r="PIK59" s="1116"/>
      <c r="PIL59" s="1116"/>
      <c r="PIM59" s="1116"/>
      <c r="PIN59" s="1116"/>
      <c r="PIO59" s="1116"/>
      <c r="PIP59" s="1116"/>
      <c r="PIQ59" s="1116"/>
      <c r="PIR59" s="1116"/>
      <c r="PIS59" s="1116"/>
      <c r="PIT59" s="1116"/>
      <c r="PIU59" s="1116"/>
      <c r="PIV59" s="1116"/>
      <c r="PIW59" s="1116"/>
      <c r="PIX59" s="1116"/>
      <c r="PIY59" s="1116"/>
      <c r="PIZ59" s="1116"/>
      <c r="PJA59" s="1116"/>
      <c r="PJB59" s="1116"/>
      <c r="PJC59" s="1116"/>
      <c r="PJD59" s="1116"/>
      <c r="PJE59" s="1116"/>
      <c r="PJF59" s="1116"/>
      <c r="PJG59" s="1116"/>
      <c r="PJH59" s="1116"/>
      <c r="PJI59" s="1116"/>
      <c r="PJJ59" s="1116"/>
      <c r="PJK59" s="1116"/>
      <c r="PJL59" s="1116"/>
      <c r="PJM59" s="1116"/>
      <c r="PJN59" s="1116"/>
      <c r="PJO59" s="1116"/>
      <c r="PJP59" s="1116"/>
      <c r="PJQ59" s="1116"/>
      <c r="PJR59" s="1116"/>
      <c r="PJS59" s="1116"/>
      <c r="PJT59" s="1116"/>
      <c r="PJU59" s="1116"/>
      <c r="PJV59" s="1116"/>
      <c r="PJW59" s="1116"/>
      <c r="PJX59" s="1116"/>
      <c r="PJY59" s="1116"/>
      <c r="PJZ59" s="1116"/>
      <c r="PKA59" s="1116"/>
      <c r="PKB59" s="1116"/>
      <c r="PKC59" s="1116"/>
      <c r="PKD59" s="1116"/>
      <c r="PKE59" s="1116"/>
      <c r="PKF59" s="1116"/>
      <c r="PKG59" s="1116"/>
      <c r="PKH59" s="1116"/>
      <c r="PKI59" s="1116"/>
      <c r="PKJ59" s="1116"/>
      <c r="PKK59" s="1116"/>
      <c r="PKL59" s="1116"/>
      <c r="PKM59" s="1116"/>
      <c r="PKN59" s="1116"/>
      <c r="PKO59" s="1116"/>
      <c r="PKP59" s="1116"/>
      <c r="PKQ59" s="1116"/>
      <c r="PKR59" s="1116"/>
      <c r="PKS59" s="1116"/>
      <c r="PKT59" s="1116"/>
      <c r="PKU59" s="1116"/>
      <c r="PKV59" s="1116"/>
      <c r="PKW59" s="1116"/>
      <c r="PKX59" s="1116"/>
      <c r="PKY59" s="1116"/>
      <c r="PKZ59" s="1116"/>
      <c r="PLA59" s="1116"/>
      <c r="PLB59" s="1116"/>
      <c r="PLC59" s="1116"/>
      <c r="PLD59" s="1116"/>
      <c r="PLE59" s="1116"/>
      <c r="PLF59" s="1116"/>
      <c r="PLG59" s="1116"/>
      <c r="PLH59" s="1116"/>
      <c r="PLI59" s="1116"/>
      <c r="PLJ59" s="1116"/>
      <c r="PLK59" s="1116"/>
      <c r="PLL59" s="1116"/>
      <c r="PLM59" s="1116"/>
      <c r="PLN59" s="1116"/>
      <c r="PLO59" s="1116"/>
      <c r="PLP59" s="1116"/>
      <c r="PLQ59" s="1116"/>
      <c r="PLR59" s="1116"/>
      <c r="PLS59" s="1116"/>
      <c r="PLT59" s="1116"/>
      <c r="PLU59" s="1116"/>
      <c r="PLV59" s="1116"/>
      <c r="PLW59" s="1116"/>
      <c r="PLX59" s="1116"/>
      <c r="PLY59" s="1116"/>
      <c r="PLZ59" s="1116"/>
      <c r="PMA59" s="1116"/>
      <c r="PMB59" s="1116"/>
      <c r="PMC59" s="1116"/>
      <c r="PMD59" s="1116"/>
      <c r="PME59" s="1116"/>
      <c r="PMF59" s="1116"/>
      <c r="PMG59" s="1116"/>
      <c r="PMH59" s="1116"/>
      <c r="PMI59" s="1116"/>
      <c r="PMJ59" s="1116"/>
      <c r="PMK59" s="1116"/>
      <c r="PML59" s="1116"/>
      <c r="PMM59" s="1116"/>
      <c r="PMN59" s="1116"/>
      <c r="PMO59" s="1116"/>
      <c r="PMP59" s="1116"/>
      <c r="PMQ59" s="1116"/>
      <c r="PMR59" s="1116"/>
      <c r="PMS59" s="1116"/>
      <c r="PMT59" s="1116"/>
      <c r="PMU59" s="1116"/>
      <c r="PMV59" s="1116"/>
      <c r="PMW59" s="1116"/>
      <c r="PMX59" s="1116"/>
      <c r="PMY59" s="1116"/>
      <c r="PMZ59" s="1116"/>
      <c r="PNA59" s="1116"/>
      <c r="PNB59" s="1116"/>
      <c r="PNC59" s="1116"/>
      <c r="PND59" s="1116"/>
      <c r="PNE59" s="1116"/>
      <c r="PNF59" s="1116"/>
      <c r="PNG59" s="1116"/>
      <c r="PNH59" s="1116"/>
      <c r="PNI59" s="1116"/>
      <c r="PNJ59" s="1116"/>
      <c r="PNK59" s="1116"/>
      <c r="PNL59" s="1116"/>
      <c r="PNM59" s="1116"/>
      <c r="PNN59" s="1116"/>
      <c r="PNO59" s="1116"/>
      <c r="PNP59" s="1116"/>
      <c r="PNQ59" s="1116"/>
      <c r="PNR59" s="1116"/>
      <c r="PNS59" s="1116"/>
      <c r="PNT59" s="1116"/>
      <c r="PNU59" s="1116"/>
      <c r="PNV59" s="1116"/>
      <c r="PNW59" s="1116"/>
      <c r="PNX59" s="1116"/>
      <c r="PNY59" s="1116"/>
      <c r="PNZ59" s="1116"/>
      <c r="POA59" s="1116"/>
      <c r="POB59" s="1116"/>
      <c r="POC59" s="1116"/>
      <c r="POD59" s="1116"/>
      <c r="POE59" s="1116"/>
      <c r="POF59" s="1116"/>
      <c r="POG59" s="1116"/>
      <c r="POH59" s="1116"/>
      <c r="POI59" s="1116"/>
      <c r="POJ59" s="1116"/>
      <c r="POK59" s="1116"/>
      <c r="POL59" s="1116"/>
      <c r="POM59" s="1116"/>
      <c r="PON59" s="1116"/>
      <c r="POO59" s="1116"/>
      <c r="POP59" s="1116"/>
      <c r="POQ59" s="1116"/>
      <c r="POR59" s="1116"/>
      <c r="POS59" s="1116"/>
      <c r="POT59" s="1116"/>
      <c r="POU59" s="1116"/>
      <c r="POV59" s="1116"/>
      <c r="POW59" s="1116"/>
      <c r="POX59" s="1116"/>
      <c r="POY59" s="1116"/>
      <c r="POZ59" s="1116"/>
      <c r="PPA59" s="1116"/>
      <c r="PPB59" s="1116"/>
      <c r="PPC59" s="1116"/>
      <c r="PPD59" s="1116"/>
      <c r="PPE59" s="1116"/>
      <c r="PPF59" s="1116"/>
      <c r="PPG59" s="1116"/>
      <c r="PPH59" s="1116"/>
      <c r="PPI59" s="1116"/>
      <c r="PPJ59" s="1116"/>
      <c r="PPK59" s="1116"/>
      <c r="PPL59" s="1116"/>
      <c r="PPM59" s="1116"/>
      <c r="PPN59" s="1116"/>
      <c r="PPO59" s="1116"/>
      <c r="PPP59" s="1116"/>
      <c r="PPQ59" s="1116"/>
      <c r="PPR59" s="1116"/>
      <c r="PPS59" s="1116"/>
      <c r="PPT59" s="1116"/>
      <c r="PPU59" s="1116"/>
      <c r="PPV59" s="1116"/>
      <c r="PPW59" s="1116"/>
      <c r="PPX59" s="1116"/>
      <c r="PPY59" s="1116"/>
      <c r="PPZ59" s="1116"/>
      <c r="PQA59" s="1116"/>
      <c r="PQB59" s="1116"/>
      <c r="PQC59" s="1116"/>
      <c r="PQD59" s="1116"/>
      <c r="PQE59" s="1116"/>
      <c r="PQF59" s="1116"/>
      <c r="PQG59" s="1116"/>
      <c r="PQH59" s="1116"/>
      <c r="PQI59" s="1116"/>
      <c r="PQJ59" s="1116"/>
      <c r="PQK59" s="1116"/>
      <c r="PQL59" s="1116"/>
      <c r="PQM59" s="1116"/>
      <c r="PQN59" s="1116"/>
      <c r="PQO59" s="1116"/>
      <c r="PQP59" s="1116"/>
      <c r="PQQ59" s="1116"/>
      <c r="PQR59" s="1116"/>
      <c r="PQS59" s="1116"/>
      <c r="PQT59" s="1116"/>
      <c r="PQU59" s="1116"/>
      <c r="PQV59" s="1116"/>
      <c r="PQW59" s="1116"/>
      <c r="PQX59" s="1116"/>
      <c r="PQY59" s="1116"/>
      <c r="PQZ59" s="1116"/>
      <c r="PRA59" s="1116"/>
      <c r="PRB59" s="1116"/>
      <c r="PRC59" s="1116"/>
      <c r="PRD59" s="1116"/>
      <c r="PRE59" s="1116"/>
      <c r="PRF59" s="1116"/>
      <c r="PRG59" s="1116"/>
      <c r="PRH59" s="1116"/>
      <c r="PRI59" s="1116"/>
      <c r="PRJ59" s="1116"/>
      <c r="PRK59" s="1116"/>
      <c r="PRL59" s="1116"/>
      <c r="PRM59" s="1116"/>
      <c r="PRN59" s="1116"/>
      <c r="PRO59" s="1116"/>
      <c r="PRP59" s="1116"/>
      <c r="PRQ59" s="1116"/>
      <c r="PRR59" s="1116"/>
      <c r="PRS59" s="1116"/>
      <c r="PRT59" s="1116"/>
      <c r="PRU59" s="1116"/>
      <c r="PRV59" s="1116"/>
      <c r="PRW59" s="1116"/>
      <c r="PRX59" s="1116"/>
      <c r="PRY59" s="1116"/>
      <c r="PRZ59" s="1116"/>
      <c r="PSA59" s="1116"/>
      <c r="PSB59" s="1116"/>
      <c r="PSC59" s="1116"/>
      <c r="PSD59" s="1116"/>
      <c r="PSE59" s="1116"/>
      <c r="PSF59" s="1116"/>
      <c r="PSG59" s="1116"/>
      <c r="PSH59" s="1116"/>
      <c r="PSI59" s="1116"/>
      <c r="PSJ59" s="1116"/>
      <c r="PSK59" s="1116"/>
      <c r="PSL59" s="1116"/>
      <c r="PSM59" s="1116"/>
      <c r="PSN59" s="1116"/>
      <c r="PSO59" s="1116"/>
      <c r="PSP59" s="1116"/>
      <c r="PSQ59" s="1116"/>
      <c r="PSR59" s="1116"/>
      <c r="PSS59" s="1116"/>
      <c r="PST59" s="1116"/>
      <c r="PSU59" s="1116"/>
      <c r="PSV59" s="1116"/>
      <c r="PSW59" s="1116"/>
      <c r="PSX59" s="1116"/>
      <c r="PSY59" s="1116"/>
      <c r="PSZ59" s="1116"/>
      <c r="PTA59" s="1116"/>
      <c r="PTB59" s="1116"/>
      <c r="PTC59" s="1116"/>
      <c r="PTD59" s="1116"/>
      <c r="PTE59" s="1116"/>
      <c r="PTF59" s="1116"/>
      <c r="PTG59" s="1116"/>
      <c r="PTH59" s="1116"/>
      <c r="PTI59" s="1116"/>
      <c r="PTJ59" s="1116"/>
      <c r="PTK59" s="1116"/>
      <c r="PTL59" s="1116"/>
      <c r="PTM59" s="1116"/>
      <c r="PTN59" s="1116"/>
      <c r="PTO59" s="1116"/>
      <c r="PTP59" s="1116"/>
      <c r="PTQ59" s="1116"/>
      <c r="PTR59" s="1116"/>
      <c r="PTS59" s="1116"/>
      <c r="PTT59" s="1116"/>
      <c r="PTU59" s="1116"/>
      <c r="PTV59" s="1116"/>
      <c r="PTW59" s="1116"/>
      <c r="PTX59" s="1116"/>
      <c r="PTY59" s="1116"/>
      <c r="PTZ59" s="1116"/>
      <c r="PUA59" s="1116"/>
      <c r="PUB59" s="1116"/>
      <c r="PUC59" s="1116"/>
      <c r="PUD59" s="1116"/>
      <c r="PUE59" s="1116"/>
      <c r="PUF59" s="1116"/>
      <c r="PUG59" s="1116"/>
      <c r="PUH59" s="1116"/>
      <c r="PUI59" s="1116"/>
      <c r="PUJ59" s="1116"/>
      <c r="PUK59" s="1116"/>
      <c r="PUL59" s="1116"/>
      <c r="PUM59" s="1116"/>
      <c r="PUN59" s="1116"/>
      <c r="PUO59" s="1116"/>
      <c r="PUP59" s="1116"/>
      <c r="PUQ59" s="1116"/>
      <c r="PUR59" s="1116"/>
      <c r="PUS59" s="1116"/>
      <c r="PUT59" s="1116"/>
      <c r="PUU59" s="1116"/>
      <c r="PUV59" s="1116"/>
      <c r="PUW59" s="1116"/>
      <c r="PUX59" s="1116"/>
      <c r="PUY59" s="1116"/>
      <c r="PUZ59" s="1116"/>
      <c r="PVA59" s="1116"/>
      <c r="PVB59" s="1116"/>
      <c r="PVC59" s="1116"/>
      <c r="PVD59" s="1116"/>
      <c r="PVE59" s="1116"/>
      <c r="PVF59" s="1116"/>
      <c r="PVG59" s="1116"/>
      <c r="PVH59" s="1116"/>
      <c r="PVI59" s="1116"/>
      <c r="PVJ59" s="1116"/>
      <c r="PVK59" s="1116"/>
      <c r="PVL59" s="1116"/>
      <c r="PVM59" s="1116"/>
      <c r="PVN59" s="1116"/>
      <c r="PVO59" s="1116"/>
      <c r="PVP59" s="1116"/>
      <c r="PVQ59" s="1116"/>
      <c r="PVR59" s="1116"/>
      <c r="PVS59" s="1116"/>
      <c r="PVT59" s="1116"/>
      <c r="PVU59" s="1116"/>
      <c r="PVV59" s="1116"/>
      <c r="PVW59" s="1116"/>
      <c r="PVX59" s="1116"/>
      <c r="PVY59" s="1116"/>
      <c r="PVZ59" s="1116"/>
      <c r="PWA59" s="1116"/>
      <c r="PWB59" s="1116"/>
      <c r="PWC59" s="1116"/>
      <c r="PWD59" s="1116"/>
      <c r="PWE59" s="1116"/>
      <c r="PWF59" s="1116"/>
      <c r="PWG59" s="1116"/>
      <c r="PWH59" s="1116"/>
      <c r="PWI59" s="1116"/>
      <c r="PWJ59" s="1116"/>
      <c r="PWK59" s="1116"/>
      <c r="PWL59" s="1116"/>
      <c r="PWM59" s="1116"/>
      <c r="PWN59" s="1116"/>
      <c r="PWO59" s="1116"/>
      <c r="PWP59" s="1116"/>
      <c r="PWQ59" s="1116"/>
      <c r="PWR59" s="1116"/>
      <c r="PWS59" s="1116"/>
      <c r="PWT59" s="1116"/>
      <c r="PWU59" s="1116"/>
      <c r="PWV59" s="1116"/>
      <c r="PWW59" s="1116"/>
      <c r="PWX59" s="1116"/>
      <c r="PWY59" s="1116"/>
      <c r="PWZ59" s="1116"/>
      <c r="PXA59" s="1116"/>
      <c r="PXB59" s="1116"/>
      <c r="PXC59" s="1116"/>
      <c r="PXD59" s="1116"/>
      <c r="PXE59" s="1116"/>
      <c r="PXF59" s="1116"/>
      <c r="PXG59" s="1116"/>
      <c r="PXH59" s="1116"/>
      <c r="PXI59" s="1116"/>
      <c r="PXJ59" s="1116"/>
      <c r="PXK59" s="1116"/>
      <c r="PXL59" s="1116"/>
      <c r="PXM59" s="1116"/>
      <c r="PXN59" s="1116"/>
      <c r="PXO59" s="1116"/>
      <c r="PXP59" s="1116"/>
      <c r="PXQ59" s="1116"/>
      <c r="PXR59" s="1116"/>
      <c r="PXS59" s="1116"/>
      <c r="PXT59" s="1116"/>
      <c r="PXU59" s="1116"/>
      <c r="PXV59" s="1116"/>
      <c r="PXW59" s="1116"/>
      <c r="PXX59" s="1116"/>
      <c r="PXY59" s="1116"/>
      <c r="PXZ59" s="1116"/>
      <c r="PYA59" s="1116"/>
      <c r="PYB59" s="1116"/>
      <c r="PYC59" s="1116"/>
      <c r="PYD59" s="1116"/>
      <c r="PYE59" s="1116"/>
      <c r="PYF59" s="1116"/>
      <c r="PYG59" s="1116"/>
      <c r="PYH59" s="1116"/>
      <c r="PYI59" s="1116"/>
      <c r="PYJ59" s="1116"/>
      <c r="PYK59" s="1116"/>
      <c r="PYL59" s="1116"/>
      <c r="PYM59" s="1116"/>
      <c r="PYN59" s="1116"/>
      <c r="PYO59" s="1116"/>
      <c r="PYP59" s="1116"/>
      <c r="PYQ59" s="1116"/>
      <c r="PYR59" s="1116"/>
      <c r="PYS59" s="1116"/>
      <c r="PYT59" s="1116"/>
      <c r="PYU59" s="1116"/>
      <c r="PYV59" s="1116"/>
      <c r="PYW59" s="1116"/>
      <c r="PYX59" s="1116"/>
      <c r="PYY59" s="1116"/>
      <c r="PYZ59" s="1116"/>
      <c r="PZA59" s="1116"/>
      <c r="PZB59" s="1116"/>
      <c r="PZC59" s="1116"/>
      <c r="PZD59" s="1116"/>
      <c r="PZE59" s="1116"/>
      <c r="PZF59" s="1116"/>
      <c r="PZG59" s="1116"/>
      <c r="PZH59" s="1116"/>
      <c r="PZI59" s="1116"/>
      <c r="PZJ59" s="1116"/>
      <c r="PZK59" s="1116"/>
      <c r="PZL59" s="1116"/>
      <c r="PZM59" s="1116"/>
      <c r="PZN59" s="1116"/>
      <c r="PZO59" s="1116"/>
      <c r="PZP59" s="1116"/>
      <c r="PZQ59" s="1116"/>
      <c r="PZR59" s="1116"/>
      <c r="PZS59" s="1116"/>
      <c r="PZT59" s="1116"/>
      <c r="PZU59" s="1116"/>
      <c r="PZV59" s="1116"/>
      <c r="PZW59" s="1116"/>
      <c r="PZX59" s="1116"/>
      <c r="PZY59" s="1116"/>
      <c r="PZZ59" s="1116"/>
      <c r="QAA59" s="1116"/>
      <c r="QAB59" s="1116"/>
      <c r="QAC59" s="1116"/>
      <c r="QAD59" s="1116"/>
      <c r="QAE59" s="1116"/>
      <c r="QAF59" s="1116"/>
      <c r="QAG59" s="1116"/>
      <c r="QAH59" s="1116"/>
      <c r="QAI59" s="1116"/>
      <c r="QAJ59" s="1116"/>
      <c r="QAK59" s="1116"/>
      <c r="QAL59" s="1116"/>
      <c r="QAM59" s="1116"/>
      <c r="QAN59" s="1116"/>
      <c r="QAO59" s="1116"/>
      <c r="QAP59" s="1116"/>
      <c r="QAQ59" s="1116"/>
      <c r="QAR59" s="1116"/>
      <c r="QAS59" s="1116"/>
      <c r="QAT59" s="1116"/>
      <c r="QAU59" s="1116"/>
      <c r="QAV59" s="1116"/>
      <c r="QAW59" s="1116"/>
      <c r="QAX59" s="1116"/>
      <c r="QAY59" s="1116"/>
      <c r="QAZ59" s="1116"/>
      <c r="QBA59" s="1116"/>
      <c r="QBB59" s="1116"/>
      <c r="QBC59" s="1116"/>
      <c r="QBD59" s="1116"/>
      <c r="QBE59" s="1116"/>
      <c r="QBF59" s="1116"/>
      <c r="QBG59" s="1116"/>
      <c r="QBH59" s="1116"/>
      <c r="QBI59" s="1116"/>
      <c r="QBJ59" s="1116"/>
      <c r="QBK59" s="1116"/>
      <c r="QBL59" s="1116"/>
      <c r="QBM59" s="1116"/>
      <c r="QBN59" s="1116"/>
      <c r="QBO59" s="1116"/>
      <c r="QBP59" s="1116"/>
      <c r="QBQ59" s="1116"/>
      <c r="QBR59" s="1116"/>
      <c r="QBS59" s="1116"/>
      <c r="QBT59" s="1116"/>
      <c r="QBU59" s="1116"/>
      <c r="QBV59" s="1116"/>
      <c r="QBW59" s="1116"/>
      <c r="QBX59" s="1116"/>
      <c r="QBY59" s="1116"/>
      <c r="QBZ59" s="1116"/>
      <c r="QCA59" s="1116"/>
      <c r="QCB59" s="1116"/>
      <c r="QCC59" s="1116"/>
      <c r="QCD59" s="1116"/>
      <c r="QCE59" s="1116"/>
      <c r="QCF59" s="1116"/>
      <c r="QCG59" s="1116"/>
      <c r="QCH59" s="1116"/>
      <c r="QCI59" s="1116"/>
      <c r="QCJ59" s="1116"/>
      <c r="QCK59" s="1116"/>
      <c r="QCL59" s="1116"/>
      <c r="QCM59" s="1116"/>
      <c r="QCN59" s="1116"/>
      <c r="QCO59" s="1116"/>
      <c r="QCP59" s="1116"/>
      <c r="QCQ59" s="1116"/>
      <c r="QCR59" s="1116"/>
      <c r="QCS59" s="1116"/>
      <c r="QCT59" s="1116"/>
      <c r="QCU59" s="1116"/>
      <c r="QCV59" s="1116"/>
      <c r="QCW59" s="1116"/>
      <c r="QCX59" s="1116"/>
      <c r="QCY59" s="1116"/>
      <c r="QCZ59" s="1116"/>
      <c r="QDA59" s="1116"/>
      <c r="QDB59" s="1116"/>
      <c r="QDC59" s="1116"/>
      <c r="QDD59" s="1116"/>
      <c r="QDE59" s="1116"/>
      <c r="QDF59" s="1116"/>
      <c r="QDG59" s="1116"/>
      <c r="QDH59" s="1116"/>
      <c r="QDI59" s="1116"/>
      <c r="QDJ59" s="1116"/>
      <c r="QDK59" s="1116"/>
      <c r="QDL59" s="1116"/>
      <c r="QDM59" s="1116"/>
      <c r="QDN59" s="1116"/>
      <c r="QDO59" s="1116"/>
      <c r="QDP59" s="1116"/>
      <c r="QDQ59" s="1116"/>
      <c r="QDR59" s="1116"/>
      <c r="QDS59" s="1116"/>
      <c r="QDT59" s="1116"/>
      <c r="QDU59" s="1116"/>
      <c r="QDV59" s="1116"/>
      <c r="QDW59" s="1116"/>
      <c r="QDX59" s="1116"/>
      <c r="QDY59" s="1116"/>
      <c r="QDZ59" s="1116"/>
      <c r="QEA59" s="1116"/>
      <c r="QEB59" s="1116"/>
      <c r="QEC59" s="1116"/>
      <c r="QED59" s="1116"/>
      <c r="QEE59" s="1116"/>
      <c r="QEF59" s="1116"/>
      <c r="QEG59" s="1116"/>
      <c r="QEH59" s="1116"/>
      <c r="QEI59" s="1116"/>
      <c r="QEJ59" s="1116"/>
      <c r="QEK59" s="1116"/>
      <c r="QEL59" s="1116"/>
      <c r="QEM59" s="1116"/>
      <c r="QEN59" s="1116"/>
      <c r="QEO59" s="1116"/>
      <c r="QEP59" s="1116"/>
      <c r="QEQ59" s="1116"/>
      <c r="QER59" s="1116"/>
      <c r="QES59" s="1116"/>
      <c r="QET59" s="1116"/>
      <c r="QEU59" s="1116"/>
      <c r="QEV59" s="1116"/>
      <c r="QEW59" s="1116"/>
      <c r="QEX59" s="1116"/>
      <c r="QEY59" s="1116"/>
      <c r="QEZ59" s="1116"/>
      <c r="QFA59" s="1116"/>
      <c r="QFB59" s="1116"/>
      <c r="QFC59" s="1116"/>
      <c r="QFD59" s="1116"/>
      <c r="QFE59" s="1116"/>
      <c r="QFF59" s="1116"/>
      <c r="QFG59" s="1116"/>
      <c r="QFH59" s="1116"/>
      <c r="QFI59" s="1116"/>
      <c r="QFJ59" s="1116"/>
      <c r="QFK59" s="1116"/>
      <c r="QFL59" s="1116"/>
      <c r="QFM59" s="1116"/>
      <c r="QFN59" s="1116"/>
      <c r="QFO59" s="1116"/>
      <c r="QFP59" s="1116"/>
      <c r="QFQ59" s="1116"/>
      <c r="QFR59" s="1116"/>
      <c r="QFS59" s="1116"/>
      <c r="QFT59" s="1116"/>
      <c r="QFU59" s="1116"/>
      <c r="QFV59" s="1116"/>
      <c r="QFW59" s="1116"/>
      <c r="QFX59" s="1116"/>
      <c r="QFY59" s="1116"/>
      <c r="QFZ59" s="1116"/>
      <c r="QGA59" s="1116"/>
      <c r="QGB59" s="1116"/>
      <c r="QGC59" s="1116"/>
      <c r="QGD59" s="1116"/>
      <c r="QGE59" s="1116"/>
      <c r="QGF59" s="1116"/>
      <c r="QGG59" s="1116"/>
      <c r="QGH59" s="1116"/>
      <c r="QGI59" s="1116"/>
      <c r="QGJ59" s="1116"/>
      <c r="QGK59" s="1116"/>
      <c r="QGL59" s="1116"/>
      <c r="QGM59" s="1116"/>
      <c r="QGN59" s="1116"/>
      <c r="QGO59" s="1116"/>
      <c r="QGP59" s="1116"/>
      <c r="QGQ59" s="1116"/>
      <c r="QGR59" s="1116"/>
      <c r="QGS59" s="1116"/>
      <c r="QGT59" s="1116"/>
      <c r="QGU59" s="1116"/>
      <c r="QGV59" s="1116"/>
      <c r="QGW59" s="1116"/>
      <c r="QGX59" s="1116"/>
      <c r="QGY59" s="1116"/>
      <c r="QGZ59" s="1116"/>
      <c r="QHA59" s="1116"/>
      <c r="QHB59" s="1116"/>
      <c r="QHC59" s="1116"/>
      <c r="QHD59" s="1116"/>
      <c r="QHE59" s="1116"/>
      <c r="QHF59" s="1116"/>
      <c r="QHG59" s="1116"/>
      <c r="QHH59" s="1116"/>
      <c r="QHI59" s="1116"/>
      <c r="QHJ59" s="1116"/>
      <c r="QHK59" s="1116"/>
      <c r="QHL59" s="1116"/>
      <c r="QHM59" s="1116"/>
      <c r="QHN59" s="1116"/>
      <c r="QHO59" s="1116"/>
      <c r="QHP59" s="1116"/>
      <c r="QHQ59" s="1116"/>
      <c r="QHR59" s="1116"/>
      <c r="QHS59" s="1116"/>
      <c r="QHT59" s="1116"/>
      <c r="QHU59" s="1116"/>
      <c r="QHV59" s="1116"/>
      <c r="QHW59" s="1116"/>
      <c r="QHX59" s="1116"/>
      <c r="QHY59" s="1116"/>
      <c r="QHZ59" s="1116"/>
      <c r="QIA59" s="1116"/>
      <c r="QIB59" s="1116"/>
      <c r="QIC59" s="1116"/>
      <c r="QID59" s="1116"/>
      <c r="QIE59" s="1116"/>
      <c r="QIF59" s="1116"/>
      <c r="QIG59" s="1116"/>
      <c r="QIH59" s="1116"/>
      <c r="QII59" s="1116"/>
      <c r="QIJ59" s="1116"/>
      <c r="QIK59" s="1116"/>
      <c r="QIL59" s="1116"/>
      <c r="QIM59" s="1116"/>
      <c r="QIN59" s="1116"/>
      <c r="QIO59" s="1116"/>
      <c r="QIP59" s="1116"/>
      <c r="QIQ59" s="1116"/>
      <c r="QIR59" s="1116"/>
      <c r="QIS59" s="1116"/>
      <c r="QIT59" s="1116"/>
      <c r="QIU59" s="1116"/>
      <c r="QIV59" s="1116"/>
      <c r="QIW59" s="1116"/>
      <c r="QIX59" s="1116"/>
      <c r="QIY59" s="1116"/>
      <c r="QIZ59" s="1116"/>
      <c r="QJA59" s="1116"/>
      <c r="QJB59" s="1116"/>
      <c r="QJC59" s="1116"/>
      <c r="QJD59" s="1116"/>
      <c r="QJE59" s="1116"/>
      <c r="QJF59" s="1116"/>
      <c r="QJG59" s="1116"/>
      <c r="QJH59" s="1116"/>
      <c r="QJI59" s="1116"/>
      <c r="QJJ59" s="1116"/>
      <c r="QJK59" s="1116"/>
      <c r="QJL59" s="1116"/>
      <c r="QJM59" s="1116"/>
      <c r="QJN59" s="1116"/>
      <c r="QJO59" s="1116"/>
      <c r="QJP59" s="1116"/>
      <c r="QJQ59" s="1116"/>
      <c r="QJR59" s="1116"/>
      <c r="QJS59" s="1116"/>
      <c r="QJT59" s="1116"/>
      <c r="QJU59" s="1116"/>
      <c r="QJV59" s="1116"/>
      <c r="QJW59" s="1116"/>
      <c r="QJX59" s="1116"/>
      <c r="QJY59" s="1116"/>
      <c r="QJZ59" s="1116"/>
      <c r="QKA59" s="1116"/>
      <c r="QKB59" s="1116"/>
      <c r="QKC59" s="1116"/>
      <c r="QKD59" s="1116"/>
      <c r="QKE59" s="1116"/>
      <c r="QKF59" s="1116"/>
      <c r="QKG59" s="1116"/>
      <c r="QKH59" s="1116"/>
      <c r="QKI59" s="1116"/>
      <c r="QKJ59" s="1116"/>
      <c r="QKK59" s="1116"/>
      <c r="QKL59" s="1116"/>
      <c r="QKM59" s="1116"/>
      <c r="QKN59" s="1116"/>
      <c r="QKO59" s="1116"/>
      <c r="QKP59" s="1116"/>
      <c r="QKQ59" s="1116"/>
      <c r="QKR59" s="1116"/>
      <c r="QKS59" s="1116"/>
      <c r="QKT59" s="1116"/>
      <c r="QKU59" s="1116"/>
      <c r="QKV59" s="1116"/>
      <c r="QKW59" s="1116"/>
      <c r="QKX59" s="1116"/>
      <c r="QKY59" s="1116"/>
      <c r="QKZ59" s="1116"/>
      <c r="QLA59" s="1116"/>
      <c r="QLB59" s="1116"/>
      <c r="QLC59" s="1116"/>
      <c r="QLD59" s="1116"/>
      <c r="QLE59" s="1116"/>
      <c r="QLF59" s="1116"/>
      <c r="QLG59" s="1116"/>
      <c r="QLH59" s="1116"/>
      <c r="QLI59" s="1116"/>
      <c r="QLJ59" s="1116"/>
      <c r="QLK59" s="1116"/>
      <c r="QLL59" s="1116"/>
      <c r="QLM59" s="1116"/>
      <c r="QLN59" s="1116"/>
      <c r="QLO59" s="1116"/>
      <c r="QLP59" s="1116"/>
      <c r="QLQ59" s="1116"/>
      <c r="QLR59" s="1116"/>
      <c r="QLS59" s="1116"/>
      <c r="QLT59" s="1116"/>
      <c r="QLU59" s="1116"/>
      <c r="QLV59" s="1116"/>
      <c r="QLW59" s="1116"/>
      <c r="QLX59" s="1116"/>
      <c r="QLY59" s="1116"/>
      <c r="QLZ59" s="1116"/>
      <c r="QMA59" s="1116"/>
      <c r="QMB59" s="1116"/>
      <c r="QMC59" s="1116"/>
      <c r="QMD59" s="1116"/>
      <c r="QME59" s="1116"/>
      <c r="QMF59" s="1116"/>
      <c r="QMG59" s="1116"/>
      <c r="QMH59" s="1116"/>
      <c r="QMI59" s="1116"/>
      <c r="QMJ59" s="1116"/>
      <c r="QMK59" s="1116"/>
      <c r="QML59" s="1116"/>
      <c r="QMM59" s="1116"/>
      <c r="QMN59" s="1116"/>
      <c r="QMO59" s="1116"/>
      <c r="QMP59" s="1116"/>
      <c r="QMQ59" s="1116"/>
      <c r="QMR59" s="1116"/>
      <c r="QMS59" s="1116"/>
      <c r="QMT59" s="1116"/>
      <c r="QMU59" s="1116"/>
      <c r="QMV59" s="1116"/>
      <c r="QMW59" s="1116"/>
      <c r="QMX59" s="1116"/>
      <c r="QMY59" s="1116"/>
      <c r="QMZ59" s="1116"/>
      <c r="QNA59" s="1116"/>
      <c r="QNB59" s="1116"/>
      <c r="QNC59" s="1116"/>
      <c r="QND59" s="1116"/>
      <c r="QNE59" s="1116"/>
      <c r="QNF59" s="1116"/>
      <c r="QNG59" s="1116"/>
      <c r="QNH59" s="1116"/>
      <c r="QNI59" s="1116"/>
      <c r="QNJ59" s="1116"/>
      <c r="QNK59" s="1116"/>
      <c r="QNL59" s="1116"/>
      <c r="QNM59" s="1116"/>
      <c r="QNN59" s="1116"/>
      <c r="QNO59" s="1116"/>
      <c r="QNP59" s="1116"/>
      <c r="QNQ59" s="1116"/>
      <c r="QNR59" s="1116"/>
      <c r="QNS59" s="1116"/>
      <c r="QNT59" s="1116"/>
      <c r="QNU59" s="1116"/>
      <c r="QNV59" s="1116"/>
      <c r="QNW59" s="1116"/>
      <c r="QNX59" s="1116"/>
      <c r="QNY59" s="1116"/>
      <c r="QNZ59" s="1116"/>
      <c r="QOA59" s="1116"/>
      <c r="QOB59" s="1116"/>
      <c r="QOC59" s="1116"/>
      <c r="QOD59" s="1116"/>
      <c r="QOE59" s="1116"/>
      <c r="QOF59" s="1116"/>
      <c r="QOG59" s="1116"/>
      <c r="QOH59" s="1116"/>
      <c r="QOI59" s="1116"/>
      <c r="QOJ59" s="1116"/>
      <c r="QOK59" s="1116"/>
      <c r="QOL59" s="1116"/>
      <c r="QOM59" s="1116"/>
      <c r="QON59" s="1116"/>
      <c r="QOO59" s="1116"/>
      <c r="QOP59" s="1116"/>
      <c r="QOQ59" s="1116"/>
      <c r="QOR59" s="1116"/>
      <c r="QOS59" s="1116"/>
      <c r="QOT59" s="1116"/>
      <c r="QOU59" s="1116"/>
      <c r="QOV59" s="1116"/>
      <c r="QOW59" s="1116"/>
      <c r="QOX59" s="1116"/>
      <c r="QOY59" s="1116"/>
      <c r="QOZ59" s="1116"/>
      <c r="QPA59" s="1116"/>
      <c r="QPB59" s="1116"/>
      <c r="QPC59" s="1116"/>
      <c r="QPD59" s="1116"/>
      <c r="QPE59" s="1116"/>
      <c r="QPF59" s="1116"/>
      <c r="QPG59" s="1116"/>
      <c r="QPH59" s="1116"/>
      <c r="QPI59" s="1116"/>
      <c r="QPJ59" s="1116"/>
      <c r="QPK59" s="1116"/>
      <c r="QPL59" s="1116"/>
      <c r="QPM59" s="1116"/>
      <c r="QPN59" s="1116"/>
      <c r="QPO59" s="1116"/>
      <c r="QPP59" s="1116"/>
      <c r="QPQ59" s="1116"/>
      <c r="QPR59" s="1116"/>
      <c r="QPS59" s="1116"/>
      <c r="QPT59" s="1116"/>
      <c r="QPU59" s="1116"/>
      <c r="QPV59" s="1116"/>
      <c r="QPW59" s="1116"/>
      <c r="QPX59" s="1116"/>
      <c r="QPY59" s="1116"/>
      <c r="QPZ59" s="1116"/>
      <c r="QQA59" s="1116"/>
      <c r="QQB59" s="1116"/>
      <c r="QQC59" s="1116"/>
      <c r="QQD59" s="1116"/>
      <c r="QQE59" s="1116"/>
      <c r="QQF59" s="1116"/>
      <c r="QQG59" s="1116"/>
      <c r="QQH59" s="1116"/>
      <c r="QQI59" s="1116"/>
      <c r="QQJ59" s="1116"/>
      <c r="QQK59" s="1116"/>
      <c r="QQL59" s="1116"/>
      <c r="QQM59" s="1116"/>
      <c r="QQN59" s="1116"/>
      <c r="QQO59" s="1116"/>
      <c r="QQP59" s="1116"/>
      <c r="QQQ59" s="1116"/>
      <c r="QQR59" s="1116"/>
      <c r="QQS59" s="1116"/>
      <c r="QQT59" s="1116"/>
      <c r="QQU59" s="1116"/>
      <c r="QQV59" s="1116"/>
      <c r="QQW59" s="1116"/>
      <c r="QQX59" s="1116"/>
      <c r="QQY59" s="1116"/>
      <c r="QQZ59" s="1116"/>
      <c r="QRA59" s="1116"/>
      <c r="QRB59" s="1116"/>
      <c r="QRC59" s="1116"/>
      <c r="QRD59" s="1116"/>
      <c r="QRE59" s="1116"/>
      <c r="QRF59" s="1116"/>
      <c r="QRG59" s="1116"/>
      <c r="QRH59" s="1116"/>
      <c r="QRI59" s="1116"/>
      <c r="QRJ59" s="1116"/>
      <c r="QRK59" s="1116"/>
      <c r="QRL59" s="1116"/>
      <c r="QRM59" s="1116"/>
      <c r="QRN59" s="1116"/>
      <c r="QRO59" s="1116"/>
      <c r="QRP59" s="1116"/>
      <c r="QRQ59" s="1116"/>
      <c r="QRR59" s="1116"/>
      <c r="QRS59" s="1116"/>
      <c r="QRT59" s="1116"/>
      <c r="QRU59" s="1116"/>
      <c r="QRV59" s="1116"/>
      <c r="QRW59" s="1116"/>
      <c r="QRX59" s="1116"/>
      <c r="QRY59" s="1116"/>
      <c r="QRZ59" s="1116"/>
      <c r="QSA59" s="1116"/>
      <c r="QSB59" s="1116"/>
      <c r="QSC59" s="1116"/>
      <c r="QSD59" s="1116"/>
      <c r="QSE59" s="1116"/>
      <c r="QSF59" s="1116"/>
      <c r="QSG59" s="1116"/>
      <c r="QSH59" s="1116"/>
      <c r="QSI59" s="1116"/>
      <c r="QSJ59" s="1116"/>
      <c r="QSK59" s="1116"/>
      <c r="QSL59" s="1116"/>
      <c r="QSM59" s="1116"/>
      <c r="QSN59" s="1116"/>
      <c r="QSO59" s="1116"/>
      <c r="QSP59" s="1116"/>
      <c r="QSQ59" s="1116"/>
      <c r="QSR59" s="1116"/>
      <c r="QSS59" s="1116"/>
      <c r="QST59" s="1116"/>
      <c r="QSU59" s="1116"/>
      <c r="QSV59" s="1116"/>
      <c r="QSW59" s="1116"/>
      <c r="QSX59" s="1116"/>
      <c r="QSY59" s="1116"/>
      <c r="QSZ59" s="1116"/>
      <c r="QTA59" s="1116"/>
      <c r="QTB59" s="1116"/>
      <c r="QTC59" s="1116"/>
      <c r="QTD59" s="1116"/>
      <c r="QTE59" s="1116"/>
      <c r="QTF59" s="1116"/>
      <c r="QTG59" s="1116"/>
      <c r="QTH59" s="1116"/>
      <c r="QTI59" s="1116"/>
      <c r="QTJ59" s="1116"/>
      <c r="QTK59" s="1116"/>
      <c r="QTL59" s="1116"/>
      <c r="QTM59" s="1116"/>
      <c r="QTN59" s="1116"/>
      <c r="QTO59" s="1116"/>
      <c r="QTP59" s="1116"/>
      <c r="QTQ59" s="1116"/>
      <c r="QTR59" s="1116"/>
      <c r="QTS59" s="1116"/>
      <c r="QTT59" s="1116"/>
      <c r="QTU59" s="1116"/>
      <c r="QTV59" s="1116"/>
      <c r="QTW59" s="1116"/>
      <c r="QTX59" s="1116"/>
      <c r="QTY59" s="1116"/>
      <c r="QTZ59" s="1116"/>
      <c r="QUA59" s="1116"/>
      <c r="QUB59" s="1116"/>
      <c r="QUC59" s="1116"/>
      <c r="QUD59" s="1116"/>
      <c r="QUE59" s="1116"/>
      <c r="QUF59" s="1116"/>
      <c r="QUG59" s="1116"/>
      <c r="QUH59" s="1116"/>
      <c r="QUI59" s="1116"/>
      <c r="QUJ59" s="1116"/>
      <c r="QUK59" s="1116"/>
      <c r="QUL59" s="1116"/>
      <c r="QUM59" s="1116"/>
      <c r="QUN59" s="1116"/>
      <c r="QUO59" s="1116"/>
      <c r="QUP59" s="1116"/>
      <c r="QUQ59" s="1116"/>
      <c r="QUR59" s="1116"/>
      <c r="QUS59" s="1116"/>
      <c r="QUT59" s="1116"/>
      <c r="QUU59" s="1116"/>
      <c r="QUV59" s="1116"/>
      <c r="QUW59" s="1116"/>
      <c r="QUX59" s="1116"/>
      <c r="QUY59" s="1116"/>
      <c r="QUZ59" s="1116"/>
      <c r="QVA59" s="1116"/>
      <c r="QVB59" s="1116"/>
      <c r="QVC59" s="1116"/>
      <c r="QVD59" s="1116"/>
      <c r="QVE59" s="1116"/>
      <c r="QVF59" s="1116"/>
      <c r="QVG59" s="1116"/>
      <c r="QVH59" s="1116"/>
      <c r="QVI59" s="1116"/>
      <c r="QVJ59" s="1116"/>
      <c r="QVK59" s="1116"/>
      <c r="QVL59" s="1116"/>
      <c r="QVM59" s="1116"/>
      <c r="QVN59" s="1116"/>
      <c r="QVO59" s="1116"/>
      <c r="QVP59" s="1116"/>
      <c r="QVQ59" s="1116"/>
      <c r="QVR59" s="1116"/>
      <c r="QVS59" s="1116"/>
      <c r="QVT59" s="1116"/>
      <c r="QVU59" s="1116"/>
      <c r="QVV59" s="1116"/>
      <c r="QVW59" s="1116"/>
      <c r="QVX59" s="1116"/>
      <c r="QVY59" s="1116"/>
      <c r="QVZ59" s="1116"/>
      <c r="QWA59" s="1116"/>
      <c r="QWB59" s="1116"/>
      <c r="QWC59" s="1116"/>
      <c r="QWD59" s="1116"/>
      <c r="QWE59" s="1116"/>
      <c r="QWF59" s="1116"/>
      <c r="QWG59" s="1116"/>
      <c r="QWH59" s="1116"/>
      <c r="QWI59" s="1116"/>
      <c r="QWJ59" s="1116"/>
      <c r="QWK59" s="1116"/>
      <c r="QWL59" s="1116"/>
      <c r="QWM59" s="1116"/>
      <c r="QWN59" s="1116"/>
      <c r="QWO59" s="1116"/>
      <c r="QWP59" s="1116"/>
      <c r="QWQ59" s="1116"/>
      <c r="QWR59" s="1116"/>
      <c r="QWS59" s="1116"/>
      <c r="QWT59" s="1116"/>
      <c r="QWU59" s="1116"/>
      <c r="QWV59" s="1116"/>
      <c r="QWW59" s="1116"/>
      <c r="QWX59" s="1116"/>
      <c r="QWY59" s="1116"/>
      <c r="QWZ59" s="1116"/>
      <c r="QXA59" s="1116"/>
      <c r="QXB59" s="1116"/>
      <c r="QXC59" s="1116"/>
      <c r="QXD59" s="1116"/>
      <c r="QXE59" s="1116"/>
      <c r="QXF59" s="1116"/>
      <c r="QXG59" s="1116"/>
      <c r="QXH59" s="1116"/>
      <c r="QXI59" s="1116"/>
      <c r="QXJ59" s="1116"/>
      <c r="QXK59" s="1116"/>
      <c r="QXL59" s="1116"/>
      <c r="QXM59" s="1116"/>
      <c r="QXN59" s="1116"/>
      <c r="QXO59" s="1116"/>
      <c r="QXP59" s="1116"/>
      <c r="QXQ59" s="1116"/>
      <c r="QXR59" s="1116"/>
      <c r="QXS59" s="1116"/>
      <c r="QXT59" s="1116"/>
      <c r="QXU59" s="1116"/>
      <c r="QXV59" s="1116"/>
      <c r="QXW59" s="1116"/>
      <c r="QXX59" s="1116"/>
      <c r="QXY59" s="1116"/>
      <c r="QXZ59" s="1116"/>
      <c r="QYA59" s="1116"/>
      <c r="QYB59" s="1116"/>
      <c r="QYC59" s="1116"/>
      <c r="QYD59" s="1116"/>
      <c r="QYE59" s="1116"/>
      <c r="QYF59" s="1116"/>
      <c r="QYG59" s="1116"/>
      <c r="QYH59" s="1116"/>
      <c r="QYI59" s="1116"/>
      <c r="QYJ59" s="1116"/>
      <c r="QYK59" s="1116"/>
      <c r="QYL59" s="1116"/>
      <c r="QYM59" s="1116"/>
      <c r="QYN59" s="1116"/>
      <c r="QYO59" s="1116"/>
      <c r="QYP59" s="1116"/>
      <c r="QYQ59" s="1116"/>
      <c r="QYR59" s="1116"/>
      <c r="QYS59" s="1116"/>
      <c r="QYT59" s="1116"/>
      <c r="QYU59" s="1116"/>
      <c r="QYV59" s="1116"/>
      <c r="QYW59" s="1116"/>
      <c r="QYX59" s="1116"/>
      <c r="QYY59" s="1116"/>
      <c r="QYZ59" s="1116"/>
      <c r="QZA59" s="1116"/>
      <c r="QZB59" s="1116"/>
      <c r="QZC59" s="1116"/>
      <c r="QZD59" s="1116"/>
      <c r="QZE59" s="1116"/>
      <c r="QZF59" s="1116"/>
      <c r="QZG59" s="1116"/>
      <c r="QZH59" s="1116"/>
      <c r="QZI59" s="1116"/>
      <c r="QZJ59" s="1116"/>
      <c r="QZK59" s="1116"/>
      <c r="QZL59" s="1116"/>
      <c r="QZM59" s="1116"/>
      <c r="QZN59" s="1116"/>
      <c r="QZO59" s="1116"/>
      <c r="QZP59" s="1116"/>
      <c r="QZQ59" s="1116"/>
      <c r="QZR59" s="1116"/>
      <c r="QZS59" s="1116"/>
      <c r="QZT59" s="1116"/>
      <c r="QZU59" s="1116"/>
      <c r="QZV59" s="1116"/>
      <c r="QZW59" s="1116"/>
      <c r="QZX59" s="1116"/>
      <c r="QZY59" s="1116"/>
      <c r="QZZ59" s="1116"/>
      <c r="RAA59" s="1116"/>
      <c r="RAB59" s="1116"/>
      <c r="RAC59" s="1116"/>
      <c r="RAD59" s="1116"/>
      <c r="RAE59" s="1116"/>
      <c r="RAF59" s="1116"/>
      <c r="RAG59" s="1116"/>
      <c r="RAH59" s="1116"/>
      <c r="RAI59" s="1116"/>
      <c r="RAJ59" s="1116"/>
      <c r="RAK59" s="1116"/>
      <c r="RAL59" s="1116"/>
      <c r="RAM59" s="1116"/>
      <c r="RAN59" s="1116"/>
      <c r="RAO59" s="1116"/>
      <c r="RAP59" s="1116"/>
      <c r="RAQ59" s="1116"/>
      <c r="RAR59" s="1116"/>
      <c r="RAS59" s="1116"/>
      <c r="RAT59" s="1116"/>
      <c r="RAU59" s="1116"/>
      <c r="RAV59" s="1116"/>
      <c r="RAW59" s="1116"/>
      <c r="RAX59" s="1116"/>
      <c r="RAY59" s="1116"/>
      <c r="RAZ59" s="1116"/>
      <c r="RBA59" s="1116"/>
      <c r="RBB59" s="1116"/>
      <c r="RBC59" s="1116"/>
      <c r="RBD59" s="1116"/>
      <c r="RBE59" s="1116"/>
      <c r="RBF59" s="1116"/>
      <c r="RBG59" s="1116"/>
      <c r="RBH59" s="1116"/>
      <c r="RBI59" s="1116"/>
      <c r="RBJ59" s="1116"/>
      <c r="RBK59" s="1116"/>
      <c r="RBL59" s="1116"/>
      <c r="RBM59" s="1116"/>
      <c r="RBN59" s="1116"/>
      <c r="RBO59" s="1116"/>
      <c r="RBP59" s="1116"/>
      <c r="RBQ59" s="1116"/>
      <c r="RBR59" s="1116"/>
      <c r="RBS59" s="1116"/>
      <c r="RBT59" s="1116"/>
      <c r="RBU59" s="1116"/>
      <c r="RBV59" s="1116"/>
      <c r="RBW59" s="1116"/>
      <c r="RBX59" s="1116"/>
      <c r="RBY59" s="1116"/>
      <c r="RBZ59" s="1116"/>
      <c r="RCA59" s="1116"/>
      <c r="RCB59" s="1116"/>
      <c r="RCC59" s="1116"/>
      <c r="RCD59" s="1116"/>
      <c r="RCE59" s="1116"/>
      <c r="RCF59" s="1116"/>
      <c r="RCG59" s="1116"/>
      <c r="RCH59" s="1116"/>
      <c r="RCI59" s="1116"/>
      <c r="RCJ59" s="1116"/>
      <c r="RCK59" s="1116"/>
      <c r="RCL59" s="1116"/>
      <c r="RCM59" s="1116"/>
      <c r="RCN59" s="1116"/>
      <c r="RCO59" s="1116"/>
      <c r="RCP59" s="1116"/>
      <c r="RCQ59" s="1116"/>
      <c r="RCR59" s="1116"/>
      <c r="RCS59" s="1116"/>
      <c r="RCT59" s="1116"/>
      <c r="RCU59" s="1116"/>
      <c r="RCV59" s="1116"/>
      <c r="RCW59" s="1116"/>
      <c r="RCX59" s="1116"/>
      <c r="RCY59" s="1116"/>
      <c r="RCZ59" s="1116"/>
      <c r="RDA59" s="1116"/>
      <c r="RDB59" s="1116"/>
      <c r="RDC59" s="1116"/>
      <c r="RDD59" s="1116"/>
      <c r="RDE59" s="1116"/>
      <c r="RDF59" s="1116"/>
      <c r="RDG59" s="1116"/>
      <c r="RDH59" s="1116"/>
      <c r="RDI59" s="1116"/>
      <c r="RDJ59" s="1116"/>
      <c r="RDK59" s="1116"/>
      <c r="RDL59" s="1116"/>
      <c r="RDM59" s="1116"/>
      <c r="RDN59" s="1116"/>
      <c r="RDO59" s="1116"/>
      <c r="RDP59" s="1116"/>
      <c r="RDQ59" s="1116"/>
      <c r="RDR59" s="1116"/>
      <c r="RDS59" s="1116"/>
      <c r="RDT59" s="1116"/>
      <c r="RDU59" s="1116"/>
      <c r="RDV59" s="1116"/>
      <c r="RDW59" s="1116"/>
      <c r="RDX59" s="1116"/>
      <c r="RDY59" s="1116"/>
      <c r="RDZ59" s="1116"/>
      <c r="REA59" s="1116"/>
      <c r="REB59" s="1116"/>
      <c r="REC59" s="1116"/>
      <c r="RED59" s="1116"/>
      <c r="REE59" s="1116"/>
      <c r="REF59" s="1116"/>
      <c r="REG59" s="1116"/>
      <c r="REH59" s="1116"/>
      <c r="REI59" s="1116"/>
      <c r="REJ59" s="1116"/>
      <c r="REK59" s="1116"/>
      <c r="REL59" s="1116"/>
      <c r="REM59" s="1116"/>
      <c r="REN59" s="1116"/>
      <c r="REO59" s="1116"/>
      <c r="REP59" s="1116"/>
      <c r="REQ59" s="1116"/>
      <c r="RER59" s="1116"/>
      <c r="RES59" s="1116"/>
      <c r="RET59" s="1116"/>
      <c r="REU59" s="1116"/>
      <c r="REV59" s="1116"/>
      <c r="REW59" s="1116"/>
      <c r="REX59" s="1116"/>
      <c r="REY59" s="1116"/>
      <c r="REZ59" s="1116"/>
      <c r="RFA59" s="1116"/>
      <c r="RFB59" s="1116"/>
      <c r="RFC59" s="1116"/>
      <c r="RFD59" s="1116"/>
      <c r="RFE59" s="1116"/>
      <c r="RFF59" s="1116"/>
      <c r="RFG59" s="1116"/>
      <c r="RFH59" s="1116"/>
      <c r="RFI59" s="1116"/>
      <c r="RFJ59" s="1116"/>
      <c r="RFK59" s="1116"/>
      <c r="RFL59" s="1116"/>
      <c r="RFM59" s="1116"/>
      <c r="RFN59" s="1116"/>
      <c r="RFO59" s="1116"/>
      <c r="RFP59" s="1116"/>
      <c r="RFQ59" s="1116"/>
      <c r="RFR59" s="1116"/>
      <c r="RFS59" s="1116"/>
      <c r="RFT59" s="1116"/>
      <c r="RFU59" s="1116"/>
      <c r="RFV59" s="1116"/>
      <c r="RFW59" s="1116"/>
      <c r="RFX59" s="1116"/>
      <c r="RFY59" s="1116"/>
      <c r="RFZ59" s="1116"/>
      <c r="RGA59" s="1116"/>
      <c r="RGB59" s="1116"/>
      <c r="RGC59" s="1116"/>
      <c r="RGD59" s="1116"/>
      <c r="RGE59" s="1116"/>
      <c r="RGF59" s="1116"/>
      <c r="RGG59" s="1116"/>
      <c r="RGH59" s="1116"/>
      <c r="RGI59" s="1116"/>
      <c r="RGJ59" s="1116"/>
      <c r="RGK59" s="1116"/>
      <c r="RGL59" s="1116"/>
      <c r="RGM59" s="1116"/>
      <c r="RGN59" s="1116"/>
      <c r="RGO59" s="1116"/>
      <c r="RGP59" s="1116"/>
      <c r="RGQ59" s="1116"/>
      <c r="RGR59" s="1116"/>
      <c r="RGS59" s="1116"/>
      <c r="RGT59" s="1116"/>
      <c r="RGU59" s="1116"/>
      <c r="RGV59" s="1116"/>
      <c r="RGW59" s="1116"/>
      <c r="RGX59" s="1116"/>
      <c r="RGY59" s="1116"/>
      <c r="RGZ59" s="1116"/>
      <c r="RHA59" s="1116"/>
      <c r="RHB59" s="1116"/>
      <c r="RHC59" s="1116"/>
      <c r="RHD59" s="1116"/>
      <c r="RHE59" s="1116"/>
      <c r="RHF59" s="1116"/>
      <c r="RHG59" s="1116"/>
      <c r="RHH59" s="1116"/>
      <c r="RHI59" s="1116"/>
      <c r="RHJ59" s="1116"/>
      <c r="RHK59" s="1116"/>
      <c r="RHL59" s="1116"/>
      <c r="RHM59" s="1116"/>
      <c r="RHN59" s="1116"/>
      <c r="RHO59" s="1116"/>
      <c r="RHP59" s="1116"/>
      <c r="RHQ59" s="1116"/>
      <c r="RHR59" s="1116"/>
      <c r="RHS59" s="1116"/>
      <c r="RHT59" s="1116"/>
      <c r="RHU59" s="1116"/>
      <c r="RHV59" s="1116"/>
      <c r="RHW59" s="1116"/>
      <c r="RHX59" s="1116"/>
      <c r="RHY59" s="1116"/>
      <c r="RHZ59" s="1116"/>
      <c r="RIA59" s="1116"/>
      <c r="RIB59" s="1116"/>
      <c r="RIC59" s="1116"/>
      <c r="RID59" s="1116"/>
      <c r="RIE59" s="1116"/>
      <c r="RIF59" s="1116"/>
      <c r="RIG59" s="1116"/>
      <c r="RIH59" s="1116"/>
      <c r="RII59" s="1116"/>
      <c r="RIJ59" s="1116"/>
      <c r="RIK59" s="1116"/>
      <c r="RIL59" s="1116"/>
      <c r="RIM59" s="1116"/>
      <c r="RIN59" s="1116"/>
      <c r="RIO59" s="1116"/>
      <c r="RIP59" s="1116"/>
      <c r="RIQ59" s="1116"/>
      <c r="RIR59" s="1116"/>
      <c r="RIS59" s="1116"/>
      <c r="RIT59" s="1116"/>
      <c r="RIU59" s="1116"/>
      <c r="RIV59" s="1116"/>
      <c r="RIW59" s="1116"/>
      <c r="RIX59" s="1116"/>
      <c r="RIY59" s="1116"/>
      <c r="RIZ59" s="1116"/>
      <c r="RJA59" s="1116"/>
      <c r="RJB59" s="1116"/>
      <c r="RJC59" s="1116"/>
      <c r="RJD59" s="1116"/>
      <c r="RJE59" s="1116"/>
      <c r="RJF59" s="1116"/>
      <c r="RJG59" s="1116"/>
      <c r="RJH59" s="1116"/>
      <c r="RJI59" s="1116"/>
      <c r="RJJ59" s="1116"/>
      <c r="RJK59" s="1116"/>
      <c r="RJL59" s="1116"/>
      <c r="RJM59" s="1116"/>
      <c r="RJN59" s="1116"/>
      <c r="RJO59" s="1116"/>
      <c r="RJP59" s="1116"/>
      <c r="RJQ59" s="1116"/>
      <c r="RJR59" s="1116"/>
      <c r="RJS59" s="1116"/>
      <c r="RJT59" s="1116"/>
      <c r="RJU59" s="1116"/>
      <c r="RJV59" s="1116"/>
      <c r="RJW59" s="1116"/>
      <c r="RJX59" s="1116"/>
      <c r="RJY59" s="1116"/>
      <c r="RJZ59" s="1116"/>
      <c r="RKA59" s="1116"/>
      <c r="RKB59" s="1116"/>
      <c r="RKC59" s="1116"/>
      <c r="RKD59" s="1116"/>
      <c r="RKE59" s="1116"/>
      <c r="RKF59" s="1116"/>
      <c r="RKG59" s="1116"/>
      <c r="RKH59" s="1116"/>
      <c r="RKI59" s="1116"/>
      <c r="RKJ59" s="1116"/>
      <c r="RKK59" s="1116"/>
      <c r="RKL59" s="1116"/>
      <c r="RKM59" s="1116"/>
      <c r="RKN59" s="1116"/>
      <c r="RKO59" s="1116"/>
      <c r="RKP59" s="1116"/>
      <c r="RKQ59" s="1116"/>
      <c r="RKR59" s="1116"/>
      <c r="RKS59" s="1116"/>
      <c r="RKT59" s="1116"/>
      <c r="RKU59" s="1116"/>
      <c r="RKV59" s="1116"/>
      <c r="RKW59" s="1116"/>
      <c r="RKX59" s="1116"/>
      <c r="RKY59" s="1116"/>
      <c r="RKZ59" s="1116"/>
      <c r="RLA59" s="1116"/>
      <c r="RLB59" s="1116"/>
      <c r="RLC59" s="1116"/>
      <c r="RLD59" s="1116"/>
      <c r="RLE59" s="1116"/>
      <c r="RLF59" s="1116"/>
      <c r="RLG59" s="1116"/>
      <c r="RLH59" s="1116"/>
      <c r="RLI59" s="1116"/>
      <c r="RLJ59" s="1116"/>
      <c r="RLK59" s="1116"/>
      <c r="RLL59" s="1116"/>
      <c r="RLM59" s="1116"/>
      <c r="RLN59" s="1116"/>
      <c r="RLO59" s="1116"/>
      <c r="RLP59" s="1116"/>
      <c r="RLQ59" s="1116"/>
      <c r="RLR59" s="1116"/>
      <c r="RLS59" s="1116"/>
      <c r="RLT59" s="1116"/>
      <c r="RLU59" s="1116"/>
      <c r="RLV59" s="1116"/>
      <c r="RLW59" s="1116"/>
      <c r="RLX59" s="1116"/>
      <c r="RLY59" s="1116"/>
      <c r="RLZ59" s="1116"/>
      <c r="RMA59" s="1116"/>
      <c r="RMB59" s="1116"/>
      <c r="RMC59" s="1116"/>
      <c r="RMD59" s="1116"/>
      <c r="RME59" s="1116"/>
      <c r="RMF59" s="1116"/>
      <c r="RMG59" s="1116"/>
      <c r="RMH59" s="1116"/>
      <c r="RMI59" s="1116"/>
      <c r="RMJ59" s="1116"/>
      <c r="RMK59" s="1116"/>
      <c r="RML59" s="1116"/>
      <c r="RMM59" s="1116"/>
      <c r="RMN59" s="1116"/>
      <c r="RMO59" s="1116"/>
      <c r="RMP59" s="1116"/>
      <c r="RMQ59" s="1116"/>
      <c r="RMR59" s="1116"/>
      <c r="RMS59" s="1116"/>
      <c r="RMT59" s="1116"/>
      <c r="RMU59" s="1116"/>
      <c r="RMV59" s="1116"/>
      <c r="RMW59" s="1116"/>
      <c r="RMX59" s="1116"/>
      <c r="RMY59" s="1116"/>
      <c r="RMZ59" s="1116"/>
      <c r="RNA59" s="1116"/>
      <c r="RNB59" s="1116"/>
      <c r="RNC59" s="1116"/>
      <c r="RND59" s="1116"/>
      <c r="RNE59" s="1116"/>
      <c r="RNF59" s="1116"/>
      <c r="RNG59" s="1116"/>
      <c r="RNH59" s="1116"/>
      <c r="RNI59" s="1116"/>
      <c r="RNJ59" s="1116"/>
      <c r="RNK59" s="1116"/>
      <c r="RNL59" s="1116"/>
      <c r="RNM59" s="1116"/>
      <c r="RNN59" s="1116"/>
      <c r="RNO59" s="1116"/>
      <c r="RNP59" s="1116"/>
      <c r="RNQ59" s="1116"/>
      <c r="RNR59" s="1116"/>
      <c r="RNS59" s="1116"/>
      <c r="RNT59" s="1116"/>
      <c r="RNU59" s="1116"/>
      <c r="RNV59" s="1116"/>
      <c r="RNW59" s="1116"/>
      <c r="RNX59" s="1116"/>
      <c r="RNY59" s="1116"/>
      <c r="RNZ59" s="1116"/>
      <c r="ROA59" s="1116"/>
      <c r="ROB59" s="1116"/>
      <c r="ROC59" s="1116"/>
      <c r="ROD59" s="1116"/>
      <c r="ROE59" s="1116"/>
      <c r="ROF59" s="1116"/>
      <c r="ROG59" s="1116"/>
      <c r="ROH59" s="1116"/>
      <c r="ROI59" s="1116"/>
      <c r="ROJ59" s="1116"/>
      <c r="ROK59" s="1116"/>
      <c r="ROL59" s="1116"/>
      <c r="ROM59" s="1116"/>
      <c r="RON59" s="1116"/>
      <c r="ROO59" s="1116"/>
      <c r="ROP59" s="1116"/>
      <c r="ROQ59" s="1116"/>
      <c r="ROR59" s="1116"/>
      <c r="ROS59" s="1116"/>
      <c r="ROT59" s="1116"/>
      <c r="ROU59" s="1116"/>
      <c r="ROV59" s="1116"/>
      <c r="ROW59" s="1116"/>
      <c r="ROX59" s="1116"/>
      <c r="ROY59" s="1116"/>
      <c r="ROZ59" s="1116"/>
      <c r="RPA59" s="1116"/>
      <c r="RPB59" s="1116"/>
      <c r="RPC59" s="1116"/>
      <c r="RPD59" s="1116"/>
      <c r="RPE59" s="1116"/>
      <c r="RPF59" s="1116"/>
      <c r="RPG59" s="1116"/>
      <c r="RPH59" s="1116"/>
      <c r="RPI59" s="1116"/>
      <c r="RPJ59" s="1116"/>
      <c r="RPK59" s="1116"/>
      <c r="RPL59" s="1116"/>
      <c r="RPM59" s="1116"/>
      <c r="RPN59" s="1116"/>
      <c r="RPO59" s="1116"/>
      <c r="RPP59" s="1116"/>
      <c r="RPQ59" s="1116"/>
      <c r="RPR59" s="1116"/>
      <c r="RPS59" s="1116"/>
      <c r="RPT59" s="1116"/>
      <c r="RPU59" s="1116"/>
      <c r="RPV59" s="1116"/>
      <c r="RPW59" s="1116"/>
      <c r="RPX59" s="1116"/>
      <c r="RPY59" s="1116"/>
      <c r="RPZ59" s="1116"/>
      <c r="RQA59" s="1116"/>
      <c r="RQB59" s="1116"/>
      <c r="RQC59" s="1116"/>
      <c r="RQD59" s="1116"/>
      <c r="RQE59" s="1116"/>
      <c r="RQF59" s="1116"/>
      <c r="RQG59" s="1116"/>
      <c r="RQH59" s="1116"/>
      <c r="RQI59" s="1116"/>
      <c r="RQJ59" s="1116"/>
      <c r="RQK59" s="1116"/>
      <c r="RQL59" s="1116"/>
      <c r="RQM59" s="1116"/>
      <c r="RQN59" s="1116"/>
      <c r="RQO59" s="1116"/>
      <c r="RQP59" s="1116"/>
      <c r="RQQ59" s="1116"/>
      <c r="RQR59" s="1116"/>
      <c r="RQS59" s="1116"/>
      <c r="RQT59" s="1116"/>
      <c r="RQU59" s="1116"/>
      <c r="RQV59" s="1116"/>
      <c r="RQW59" s="1116"/>
      <c r="RQX59" s="1116"/>
      <c r="RQY59" s="1116"/>
      <c r="RQZ59" s="1116"/>
      <c r="RRA59" s="1116"/>
      <c r="RRB59" s="1116"/>
      <c r="RRC59" s="1116"/>
      <c r="RRD59" s="1116"/>
      <c r="RRE59" s="1116"/>
      <c r="RRF59" s="1116"/>
      <c r="RRG59" s="1116"/>
      <c r="RRH59" s="1116"/>
      <c r="RRI59" s="1116"/>
      <c r="RRJ59" s="1116"/>
      <c r="RRK59" s="1116"/>
      <c r="RRL59" s="1116"/>
      <c r="RRM59" s="1116"/>
      <c r="RRN59" s="1116"/>
      <c r="RRO59" s="1116"/>
      <c r="RRP59" s="1116"/>
      <c r="RRQ59" s="1116"/>
      <c r="RRR59" s="1116"/>
      <c r="RRS59" s="1116"/>
      <c r="RRT59" s="1116"/>
      <c r="RRU59" s="1116"/>
      <c r="RRV59" s="1116"/>
      <c r="RRW59" s="1116"/>
      <c r="RRX59" s="1116"/>
      <c r="RRY59" s="1116"/>
      <c r="RRZ59" s="1116"/>
      <c r="RSA59" s="1116"/>
      <c r="RSB59" s="1116"/>
      <c r="RSC59" s="1116"/>
      <c r="RSD59" s="1116"/>
      <c r="RSE59" s="1116"/>
      <c r="RSF59" s="1116"/>
      <c r="RSG59" s="1116"/>
      <c r="RSH59" s="1116"/>
      <c r="RSI59" s="1116"/>
      <c r="RSJ59" s="1116"/>
      <c r="RSK59" s="1116"/>
      <c r="RSL59" s="1116"/>
      <c r="RSM59" s="1116"/>
      <c r="RSN59" s="1116"/>
      <c r="RSO59" s="1116"/>
      <c r="RSP59" s="1116"/>
      <c r="RSQ59" s="1116"/>
      <c r="RSR59" s="1116"/>
      <c r="RSS59" s="1116"/>
      <c r="RST59" s="1116"/>
      <c r="RSU59" s="1116"/>
      <c r="RSV59" s="1116"/>
      <c r="RSW59" s="1116"/>
      <c r="RSX59" s="1116"/>
      <c r="RSY59" s="1116"/>
      <c r="RSZ59" s="1116"/>
      <c r="RTA59" s="1116"/>
      <c r="RTB59" s="1116"/>
      <c r="RTC59" s="1116"/>
      <c r="RTD59" s="1116"/>
      <c r="RTE59" s="1116"/>
      <c r="RTF59" s="1116"/>
      <c r="RTG59" s="1116"/>
      <c r="RTH59" s="1116"/>
      <c r="RTI59" s="1116"/>
      <c r="RTJ59" s="1116"/>
      <c r="RTK59" s="1116"/>
      <c r="RTL59" s="1116"/>
      <c r="RTM59" s="1116"/>
      <c r="RTN59" s="1116"/>
      <c r="RTO59" s="1116"/>
      <c r="RTP59" s="1116"/>
      <c r="RTQ59" s="1116"/>
      <c r="RTR59" s="1116"/>
      <c r="RTS59" s="1116"/>
      <c r="RTT59" s="1116"/>
      <c r="RTU59" s="1116"/>
      <c r="RTV59" s="1116"/>
      <c r="RTW59" s="1116"/>
      <c r="RTX59" s="1116"/>
      <c r="RTY59" s="1116"/>
      <c r="RTZ59" s="1116"/>
      <c r="RUA59" s="1116"/>
      <c r="RUB59" s="1116"/>
      <c r="RUC59" s="1116"/>
      <c r="RUD59" s="1116"/>
      <c r="RUE59" s="1116"/>
      <c r="RUF59" s="1116"/>
      <c r="RUG59" s="1116"/>
      <c r="RUH59" s="1116"/>
      <c r="RUI59" s="1116"/>
      <c r="RUJ59" s="1116"/>
      <c r="RUK59" s="1116"/>
      <c r="RUL59" s="1116"/>
      <c r="RUM59" s="1116"/>
      <c r="RUN59" s="1116"/>
      <c r="RUO59" s="1116"/>
      <c r="RUP59" s="1116"/>
      <c r="RUQ59" s="1116"/>
      <c r="RUR59" s="1116"/>
      <c r="RUS59" s="1116"/>
      <c r="RUT59" s="1116"/>
      <c r="RUU59" s="1116"/>
      <c r="RUV59" s="1116"/>
      <c r="RUW59" s="1116"/>
      <c r="RUX59" s="1116"/>
      <c r="RUY59" s="1116"/>
      <c r="RUZ59" s="1116"/>
      <c r="RVA59" s="1116"/>
      <c r="RVB59" s="1116"/>
      <c r="RVC59" s="1116"/>
      <c r="RVD59" s="1116"/>
      <c r="RVE59" s="1116"/>
      <c r="RVF59" s="1116"/>
      <c r="RVG59" s="1116"/>
      <c r="RVH59" s="1116"/>
      <c r="RVI59" s="1116"/>
      <c r="RVJ59" s="1116"/>
      <c r="RVK59" s="1116"/>
      <c r="RVL59" s="1116"/>
      <c r="RVM59" s="1116"/>
      <c r="RVN59" s="1116"/>
      <c r="RVO59" s="1116"/>
      <c r="RVP59" s="1116"/>
      <c r="RVQ59" s="1116"/>
      <c r="RVR59" s="1116"/>
      <c r="RVS59" s="1116"/>
      <c r="RVT59" s="1116"/>
      <c r="RVU59" s="1116"/>
      <c r="RVV59" s="1116"/>
      <c r="RVW59" s="1116"/>
      <c r="RVX59" s="1116"/>
      <c r="RVY59" s="1116"/>
      <c r="RVZ59" s="1116"/>
      <c r="RWA59" s="1116"/>
      <c r="RWB59" s="1116"/>
      <c r="RWC59" s="1116"/>
      <c r="RWD59" s="1116"/>
      <c r="RWE59" s="1116"/>
      <c r="RWF59" s="1116"/>
      <c r="RWG59" s="1116"/>
      <c r="RWH59" s="1116"/>
      <c r="RWI59" s="1116"/>
      <c r="RWJ59" s="1116"/>
      <c r="RWK59" s="1116"/>
      <c r="RWL59" s="1116"/>
      <c r="RWM59" s="1116"/>
      <c r="RWN59" s="1116"/>
      <c r="RWO59" s="1116"/>
      <c r="RWP59" s="1116"/>
      <c r="RWQ59" s="1116"/>
      <c r="RWR59" s="1116"/>
      <c r="RWS59" s="1116"/>
      <c r="RWT59" s="1116"/>
      <c r="RWU59" s="1116"/>
      <c r="RWV59" s="1116"/>
      <c r="RWW59" s="1116"/>
      <c r="RWX59" s="1116"/>
      <c r="RWY59" s="1116"/>
      <c r="RWZ59" s="1116"/>
      <c r="RXA59" s="1116"/>
      <c r="RXB59" s="1116"/>
      <c r="RXC59" s="1116"/>
      <c r="RXD59" s="1116"/>
      <c r="RXE59" s="1116"/>
      <c r="RXF59" s="1116"/>
      <c r="RXG59" s="1116"/>
      <c r="RXH59" s="1116"/>
      <c r="RXI59" s="1116"/>
      <c r="RXJ59" s="1116"/>
      <c r="RXK59" s="1116"/>
      <c r="RXL59" s="1116"/>
      <c r="RXM59" s="1116"/>
      <c r="RXN59" s="1116"/>
      <c r="RXO59" s="1116"/>
      <c r="RXP59" s="1116"/>
      <c r="RXQ59" s="1116"/>
      <c r="RXR59" s="1116"/>
      <c r="RXS59" s="1116"/>
      <c r="RXT59" s="1116"/>
      <c r="RXU59" s="1116"/>
      <c r="RXV59" s="1116"/>
      <c r="RXW59" s="1116"/>
      <c r="RXX59" s="1116"/>
      <c r="RXY59" s="1116"/>
      <c r="RXZ59" s="1116"/>
      <c r="RYA59" s="1116"/>
      <c r="RYB59" s="1116"/>
      <c r="RYC59" s="1116"/>
      <c r="RYD59" s="1116"/>
      <c r="RYE59" s="1116"/>
      <c r="RYF59" s="1116"/>
      <c r="RYG59" s="1116"/>
      <c r="RYH59" s="1116"/>
      <c r="RYI59" s="1116"/>
      <c r="RYJ59" s="1116"/>
      <c r="RYK59" s="1116"/>
      <c r="RYL59" s="1116"/>
      <c r="RYM59" s="1116"/>
      <c r="RYN59" s="1116"/>
      <c r="RYO59" s="1116"/>
      <c r="RYP59" s="1116"/>
      <c r="RYQ59" s="1116"/>
      <c r="RYR59" s="1116"/>
      <c r="RYS59" s="1116"/>
      <c r="RYT59" s="1116"/>
      <c r="RYU59" s="1116"/>
      <c r="RYV59" s="1116"/>
      <c r="RYW59" s="1116"/>
      <c r="RYX59" s="1116"/>
      <c r="RYY59" s="1116"/>
      <c r="RYZ59" s="1116"/>
      <c r="RZA59" s="1116"/>
      <c r="RZB59" s="1116"/>
      <c r="RZC59" s="1116"/>
      <c r="RZD59" s="1116"/>
      <c r="RZE59" s="1116"/>
      <c r="RZF59" s="1116"/>
      <c r="RZG59" s="1116"/>
      <c r="RZH59" s="1116"/>
      <c r="RZI59" s="1116"/>
      <c r="RZJ59" s="1116"/>
      <c r="RZK59" s="1116"/>
      <c r="RZL59" s="1116"/>
      <c r="RZM59" s="1116"/>
      <c r="RZN59" s="1116"/>
      <c r="RZO59" s="1116"/>
      <c r="RZP59" s="1116"/>
      <c r="RZQ59" s="1116"/>
      <c r="RZR59" s="1116"/>
      <c r="RZS59" s="1116"/>
      <c r="RZT59" s="1116"/>
      <c r="RZU59" s="1116"/>
      <c r="RZV59" s="1116"/>
      <c r="RZW59" s="1116"/>
      <c r="RZX59" s="1116"/>
      <c r="RZY59" s="1116"/>
      <c r="RZZ59" s="1116"/>
      <c r="SAA59" s="1116"/>
      <c r="SAB59" s="1116"/>
      <c r="SAC59" s="1116"/>
      <c r="SAD59" s="1116"/>
      <c r="SAE59" s="1116"/>
      <c r="SAF59" s="1116"/>
      <c r="SAG59" s="1116"/>
      <c r="SAH59" s="1116"/>
      <c r="SAI59" s="1116"/>
      <c r="SAJ59" s="1116"/>
      <c r="SAK59" s="1116"/>
      <c r="SAL59" s="1116"/>
      <c r="SAM59" s="1116"/>
      <c r="SAN59" s="1116"/>
      <c r="SAO59" s="1116"/>
      <c r="SAP59" s="1116"/>
      <c r="SAQ59" s="1116"/>
      <c r="SAR59" s="1116"/>
      <c r="SAS59" s="1116"/>
      <c r="SAT59" s="1116"/>
      <c r="SAU59" s="1116"/>
      <c r="SAV59" s="1116"/>
      <c r="SAW59" s="1116"/>
      <c r="SAX59" s="1116"/>
      <c r="SAY59" s="1116"/>
      <c r="SAZ59" s="1116"/>
      <c r="SBA59" s="1116"/>
      <c r="SBB59" s="1116"/>
      <c r="SBC59" s="1116"/>
      <c r="SBD59" s="1116"/>
      <c r="SBE59" s="1116"/>
      <c r="SBF59" s="1116"/>
      <c r="SBG59" s="1116"/>
      <c r="SBH59" s="1116"/>
      <c r="SBI59" s="1116"/>
      <c r="SBJ59" s="1116"/>
      <c r="SBK59" s="1116"/>
      <c r="SBL59" s="1116"/>
      <c r="SBM59" s="1116"/>
      <c r="SBN59" s="1116"/>
      <c r="SBO59" s="1116"/>
      <c r="SBP59" s="1116"/>
      <c r="SBQ59" s="1116"/>
      <c r="SBR59" s="1116"/>
      <c r="SBS59" s="1116"/>
      <c r="SBT59" s="1116"/>
      <c r="SBU59" s="1116"/>
      <c r="SBV59" s="1116"/>
      <c r="SBW59" s="1116"/>
      <c r="SBX59" s="1116"/>
      <c r="SBY59" s="1116"/>
      <c r="SBZ59" s="1116"/>
      <c r="SCA59" s="1116"/>
      <c r="SCB59" s="1116"/>
      <c r="SCC59" s="1116"/>
      <c r="SCD59" s="1116"/>
      <c r="SCE59" s="1116"/>
      <c r="SCF59" s="1116"/>
      <c r="SCG59" s="1116"/>
      <c r="SCH59" s="1116"/>
      <c r="SCI59" s="1116"/>
      <c r="SCJ59" s="1116"/>
      <c r="SCK59" s="1116"/>
      <c r="SCL59" s="1116"/>
      <c r="SCM59" s="1116"/>
      <c r="SCN59" s="1116"/>
      <c r="SCO59" s="1116"/>
      <c r="SCP59" s="1116"/>
      <c r="SCQ59" s="1116"/>
      <c r="SCR59" s="1116"/>
      <c r="SCS59" s="1116"/>
      <c r="SCT59" s="1116"/>
      <c r="SCU59" s="1116"/>
      <c r="SCV59" s="1116"/>
      <c r="SCW59" s="1116"/>
      <c r="SCX59" s="1116"/>
      <c r="SCY59" s="1116"/>
      <c r="SCZ59" s="1116"/>
      <c r="SDA59" s="1116"/>
      <c r="SDB59" s="1116"/>
      <c r="SDC59" s="1116"/>
      <c r="SDD59" s="1116"/>
      <c r="SDE59" s="1116"/>
      <c r="SDF59" s="1116"/>
      <c r="SDG59" s="1116"/>
      <c r="SDH59" s="1116"/>
      <c r="SDI59" s="1116"/>
      <c r="SDJ59" s="1116"/>
      <c r="SDK59" s="1116"/>
      <c r="SDL59" s="1116"/>
      <c r="SDM59" s="1116"/>
      <c r="SDN59" s="1116"/>
      <c r="SDO59" s="1116"/>
      <c r="SDP59" s="1116"/>
      <c r="SDQ59" s="1116"/>
      <c r="SDR59" s="1116"/>
      <c r="SDS59" s="1116"/>
      <c r="SDT59" s="1116"/>
      <c r="SDU59" s="1116"/>
      <c r="SDV59" s="1116"/>
      <c r="SDW59" s="1116"/>
      <c r="SDX59" s="1116"/>
      <c r="SDY59" s="1116"/>
      <c r="SDZ59" s="1116"/>
      <c r="SEA59" s="1116"/>
      <c r="SEB59" s="1116"/>
      <c r="SEC59" s="1116"/>
      <c r="SED59" s="1116"/>
      <c r="SEE59" s="1116"/>
      <c r="SEF59" s="1116"/>
      <c r="SEG59" s="1116"/>
      <c r="SEH59" s="1116"/>
      <c r="SEI59" s="1116"/>
      <c r="SEJ59" s="1116"/>
      <c r="SEK59" s="1116"/>
      <c r="SEL59" s="1116"/>
      <c r="SEM59" s="1116"/>
      <c r="SEN59" s="1116"/>
      <c r="SEO59" s="1116"/>
      <c r="SEP59" s="1116"/>
      <c r="SEQ59" s="1116"/>
      <c r="SER59" s="1116"/>
      <c r="SES59" s="1116"/>
      <c r="SET59" s="1116"/>
      <c r="SEU59" s="1116"/>
      <c r="SEV59" s="1116"/>
      <c r="SEW59" s="1116"/>
      <c r="SEX59" s="1116"/>
      <c r="SEY59" s="1116"/>
      <c r="SEZ59" s="1116"/>
      <c r="SFA59" s="1116"/>
      <c r="SFB59" s="1116"/>
      <c r="SFC59" s="1116"/>
      <c r="SFD59" s="1116"/>
      <c r="SFE59" s="1116"/>
      <c r="SFF59" s="1116"/>
      <c r="SFG59" s="1116"/>
      <c r="SFH59" s="1116"/>
      <c r="SFI59" s="1116"/>
      <c r="SFJ59" s="1116"/>
      <c r="SFK59" s="1116"/>
      <c r="SFL59" s="1116"/>
      <c r="SFM59" s="1116"/>
      <c r="SFN59" s="1116"/>
      <c r="SFO59" s="1116"/>
      <c r="SFP59" s="1116"/>
      <c r="SFQ59" s="1116"/>
      <c r="SFR59" s="1116"/>
      <c r="SFS59" s="1116"/>
      <c r="SFT59" s="1116"/>
      <c r="SFU59" s="1116"/>
      <c r="SFV59" s="1116"/>
      <c r="SFW59" s="1116"/>
      <c r="SFX59" s="1116"/>
      <c r="SFY59" s="1116"/>
      <c r="SFZ59" s="1116"/>
      <c r="SGA59" s="1116"/>
      <c r="SGB59" s="1116"/>
      <c r="SGC59" s="1116"/>
      <c r="SGD59" s="1116"/>
      <c r="SGE59" s="1116"/>
      <c r="SGF59" s="1116"/>
      <c r="SGG59" s="1116"/>
      <c r="SGH59" s="1116"/>
      <c r="SGI59" s="1116"/>
      <c r="SGJ59" s="1116"/>
      <c r="SGK59" s="1116"/>
      <c r="SGL59" s="1116"/>
      <c r="SGM59" s="1116"/>
      <c r="SGN59" s="1116"/>
      <c r="SGO59" s="1116"/>
      <c r="SGP59" s="1116"/>
      <c r="SGQ59" s="1116"/>
      <c r="SGR59" s="1116"/>
      <c r="SGS59" s="1116"/>
      <c r="SGT59" s="1116"/>
      <c r="SGU59" s="1116"/>
      <c r="SGV59" s="1116"/>
      <c r="SGW59" s="1116"/>
      <c r="SGX59" s="1116"/>
      <c r="SGY59" s="1116"/>
      <c r="SGZ59" s="1116"/>
      <c r="SHA59" s="1116"/>
      <c r="SHB59" s="1116"/>
      <c r="SHC59" s="1116"/>
      <c r="SHD59" s="1116"/>
      <c r="SHE59" s="1116"/>
      <c r="SHF59" s="1116"/>
      <c r="SHG59" s="1116"/>
      <c r="SHH59" s="1116"/>
      <c r="SHI59" s="1116"/>
      <c r="SHJ59" s="1116"/>
      <c r="SHK59" s="1116"/>
      <c r="SHL59" s="1116"/>
      <c r="SHM59" s="1116"/>
      <c r="SHN59" s="1116"/>
      <c r="SHO59" s="1116"/>
      <c r="SHP59" s="1116"/>
      <c r="SHQ59" s="1116"/>
      <c r="SHR59" s="1116"/>
      <c r="SHS59" s="1116"/>
      <c r="SHT59" s="1116"/>
      <c r="SHU59" s="1116"/>
      <c r="SHV59" s="1116"/>
      <c r="SHW59" s="1116"/>
      <c r="SHX59" s="1116"/>
      <c r="SHY59" s="1116"/>
      <c r="SHZ59" s="1116"/>
      <c r="SIA59" s="1116"/>
      <c r="SIB59" s="1116"/>
      <c r="SIC59" s="1116"/>
      <c r="SID59" s="1116"/>
      <c r="SIE59" s="1116"/>
      <c r="SIF59" s="1116"/>
      <c r="SIG59" s="1116"/>
      <c r="SIH59" s="1116"/>
      <c r="SII59" s="1116"/>
      <c r="SIJ59" s="1116"/>
      <c r="SIK59" s="1116"/>
      <c r="SIL59" s="1116"/>
      <c r="SIM59" s="1116"/>
      <c r="SIN59" s="1116"/>
      <c r="SIO59" s="1116"/>
      <c r="SIP59" s="1116"/>
      <c r="SIQ59" s="1116"/>
      <c r="SIR59" s="1116"/>
      <c r="SIS59" s="1116"/>
      <c r="SIT59" s="1116"/>
      <c r="SIU59" s="1116"/>
      <c r="SIV59" s="1116"/>
      <c r="SIW59" s="1116"/>
      <c r="SIX59" s="1116"/>
      <c r="SIY59" s="1116"/>
      <c r="SIZ59" s="1116"/>
      <c r="SJA59" s="1116"/>
      <c r="SJB59" s="1116"/>
      <c r="SJC59" s="1116"/>
      <c r="SJD59" s="1116"/>
      <c r="SJE59" s="1116"/>
      <c r="SJF59" s="1116"/>
      <c r="SJG59" s="1116"/>
      <c r="SJH59" s="1116"/>
      <c r="SJI59" s="1116"/>
      <c r="SJJ59" s="1116"/>
      <c r="SJK59" s="1116"/>
      <c r="SJL59" s="1116"/>
      <c r="SJM59" s="1116"/>
      <c r="SJN59" s="1116"/>
      <c r="SJO59" s="1116"/>
      <c r="SJP59" s="1116"/>
      <c r="SJQ59" s="1116"/>
      <c r="SJR59" s="1116"/>
      <c r="SJS59" s="1116"/>
      <c r="SJT59" s="1116"/>
      <c r="SJU59" s="1116"/>
      <c r="SJV59" s="1116"/>
      <c r="SJW59" s="1116"/>
      <c r="SJX59" s="1116"/>
      <c r="SJY59" s="1116"/>
      <c r="SJZ59" s="1116"/>
      <c r="SKA59" s="1116"/>
      <c r="SKB59" s="1116"/>
      <c r="SKC59" s="1116"/>
      <c r="SKD59" s="1116"/>
      <c r="SKE59" s="1116"/>
      <c r="SKF59" s="1116"/>
      <c r="SKG59" s="1116"/>
      <c r="SKH59" s="1116"/>
      <c r="SKI59" s="1116"/>
      <c r="SKJ59" s="1116"/>
      <c r="SKK59" s="1116"/>
      <c r="SKL59" s="1116"/>
      <c r="SKM59" s="1116"/>
      <c r="SKN59" s="1116"/>
      <c r="SKO59" s="1116"/>
      <c r="SKP59" s="1116"/>
      <c r="SKQ59" s="1116"/>
      <c r="SKR59" s="1116"/>
      <c r="SKS59" s="1116"/>
      <c r="SKT59" s="1116"/>
      <c r="SKU59" s="1116"/>
      <c r="SKV59" s="1116"/>
      <c r="SKW59" s="1116"/>
      <c r="SKX59" s="1116"/>
      <c r="SKY59" s="1116"/>
      <c r="SKZ59" s="1116"/>
      <c r="SLA59" s="1116"/>
      <c r="SLB59" s="1116"/>
      <c r="SLC59" s="1116"/>
      <c r="SLD59" s="1116"/>
      <c r="SLE59" s="1116"/>
      <c r="SLF59" s="1116"/>
      <c r="SLG59" s="1116"/>
      <c r="SLH59" s="1116"/>
      <c r="SLI59" s="1116"/>
      <c r="SLJ59" s="1116"/>
      <c r="SLK59" s="1116"/>
      <c r="SLL59" s="1116"/>
      <c r="SLM59" s="1116"/>
      <c r="SLN59" s="1116"/>
      <c r="SLO59" s="1116"/>
      <c r="SLP59" s="1116"/>
      <c r="SLQ59" s="1116"/>
      <c r="SLR59" s="1116"/>
      <c r="SLS59" s="1116"/>
      <c r="SLT59" s="1116"/>
      <c r="SLU59" s="1116"/>
      <c r="SLV59" s="1116"/>
      <c r="SLW59" s="1116"/>
      <c r="SLX59" s="1116"/>
      <c r="SLY59" s="1116"/>
      <c r="SLZ59" s="1116"/>
      <c r="SMA59" s="1116"/>
      <c r="SMB59" s="1116"/>
      <c r="SMC59" s="1116"/>
      <c r="SMD59" s="1116"/>
      <c r="SME59" s="1116"/>
      <c r="SMF59" s="1116"/>
      <c r="SMG59" s="1116"/>
      <c r="SMH59" s="1116"/>
      <c r="SMI59" s="1116"/>
      <c r="SMJ59" s="1116"/>
      <c r="SMK59" s="1116"/>
      <c r="SML59" s="1116"/>
      <c r="SMM59" s="1116"/>
      <c r="SMN59" s="1116"/>
      <c r="SMO59" s="1116"/>
      <c r="SMP59" s="1116"/>
      <c r="SMQ59" s="1116"/>
      <c r="SMR59" s="1116"/>
      <c r="SMS59" s="1116"/>
      <c r="SMT59" s="1116"/>
      <c r="SMU59" s="1116"/>
      <c r="SMV59" s="1116"/>
      <c r="SMW59" s="1116"/>
      <c r="SMX59" s="1116"/>
      <c r="SMY59" s="1116"/>
      <c r="SMZ59" s="1116"/>
      <c r="SNA59" s="1116"/>
      <c r="SNB59" s="1116"/>
      <c r="SNC59" s="1116"/>
      <c r="SND59" s="1116"/>
      <c r="SNE59" s="1116"/>
      <c r="SNF59" s="1116"/>
      <c r="SNG59" s="1116"/>
      <c r="SNH59" s="1116"/>
      <c r="SNI59" s="1116"/>
      <c r="SNJ59" s="1116"/>
      <c r="SNK59" s="1116"/>
      <c r="SNL59" s="1116"/>
      <c r="SNM59" s="1116"/>
      <c r="SNN59" s="1116"/>
      <c r="SNO59" s="1116"/>
      <c r="SNP59" s="1116"/>
      <c r="SNQ59" s="1116"/>
      <c r="SNR59" s="1116"/>
      <c r="SNS59" s="1116"/>
      <c r="SNT59" s="1116"/>
      <c r="SNU59" s="1116"/>
      <c r="SNV59" s="1116"/>
      <c r="SNW59" s="1116"/>
      <c r="SNX59" s="1116"/>
      <c r="SNY59" s="1116"/>
      <c r="SNZ59" s="1116"/>
      <c r="SOA59" s="1116"/>
      <c r="SOB59" s="1116"/>
      <c r="SOC59" s="1116"/>
      <c r="SOD59" s="1116"/>
      <c r="SOE59" s="1116"/>
      <c r="SOF59" s="1116"/>
      <c r="SOG59" s="1116"/>
      <c r="SOH59" s="1116"/>
      <c r="SOI59" s="1116"/>
      <c r="SOJ59" s="1116"/>
      <c r="SOK59" s="1116"/>
      <c r="SOL59" s="1116"/>
      <c r="SOM59" s="1116"/>
      <c r="SON59" s="1116"/>
      <c r="SOO59" s="1116"/>
      <c r="SOP59" s="1116"/>
      <c r="SOQ59" s="1116"/>
      <c r="SOR59" s="1116"/>
      <c r="SOS59" s="1116"/>
      <c r="SOT59" s="1116"/>
      <c r="SOU59" s="1116"/>
      <c r="SOV59" s="1116"/>
      <c r="SOW59" s="1116"/>
      <c r="SOX59" s="1116"/>
      <c r="SOY59" s="1116"/>
      <c r="SOZ59" s="1116"/>
      <c r="SPA59" s="1116"/>
      <c r="SPB59" s="1116"/>
      <c r="SPC59" s="1116"/>
      <c r="SPD59" s="1116"/>
      <c r="SPE59" s="1116"/>
      <c r="SPF59" s="1116"/>
      <c r="SPG59" s="1116"/>
      <c r="SPH59" s="1116"/>
      <c r="SPI59" s="1116"/>
      <c r="SPJ59" s="1116"/>
      <c r="SPK59" s="1116"/>
      <c r="SPL59" s="1116"/>
      <c r="SPM59" s="1116"/>
      <c r="SPN59" s="1116"/>
      <c r="SPO59" s="1116"/>
      <c r="SPP59" s="1116"/>
      <c r="SPQ59" s="1116"/>
      <c r="SPR59" s="1116"/>
      <c r="SPS59" s="1116"/>
      <c r="SPT59" s="1116"/>
      <c r="SPU59" s="1116"/>
      <c r="SPV59" s="1116"/>
      <c r="SPW59" s="1116"/>
      <c r="SPX59" s="1116"/>
      <c r="SPY59" s="1116"/>
      <c r="SPZ59" s="1116"/>
      <c r="SQA59" s="1116"/>
      <c r="SQB59" s="1116"/>
      <c r="SQC59" s="1116"/>
      <c r="SQD59" s="1116"/>
      <c r="SQE59" s="1116"/>
      <c r="SQF59" s="1116"/>
      <c r="SQG59" s="1116"/>
      <c r="SQH59" s="1116"/>
      <c r="SQI59" s="1116"/>
      <c r="SQJ59" s="1116"/>
      <c r="SQK59" s="1116"/>
      <c r="SQL59" s="1116"/>
      <c r="SQM59" s="1116"/>
      <c r="SQN59" s="1116"/>
      <c r="SQO59" s="1116"/>
      <c r="SQP59" s="1116"/>
      <c r="SQQ59" s="1116"/>
      <c r="SQR59" s="1116"/>
      <c r="SQS59" s="1116"/>
      <c r="SQT59" s="1116"/>
      <c r="SQU59" s="1116"/>
      <c r="SQV59" s="1116"/>
      <c r="SQW59" s="1116"/>
      <c r="SQX59" s="1116"/>
      <c r="SQY59" s="1116"/>
      <c r="SQZ59" s="1116"/>
      <c r="SRA59" s="1116"/>
      <c r="SRB59" s="1116"/>
      <c r="SRC59" s="1116"/>
      <c r="SRD59" s="1116"/>
      <c r="SRE59" s="1116"/>
      <c r="SRF59" s="1116"/>
      <c r="SRG59" s="1116"/>
      <c r="SRH59" s="1116"/>
      <c r="SRI59" s="1116"/>
      <c r="SRJ59" s="1116"/>
      <c r="SRK59" s="1116"/>
      <c r="SRL59" s="1116"/>
      <c r="SRM59" s="1116"/>
      <c r="SRN59" s="1116"/>
      <c r="SRO59" s="1116"/>
      <c r="SRP59" s="1116"/>
      <c r="SRQ59" s="1116"/>
      <c r="SRR59" s="1116"/>
      <c r="SRS59" s="1116"/>
      <c r="SRT59" s="1116"/>
      <c r="SRU59" s="1116"/>
      <c r="SRV59" s="1116"/>
      <c r="SRW59" s="1116"/>
      <c r="SRX59" s="1116"/>
      <c r="SRY59" s="1116"/>
      <c r="SRZ59" s="1116"/>
      <c r="SSA59" s="1116"/>
      <c r="SSB59" s="1116"/>
      <c r="SSC59" s="1116"/>
      <c r="SSD59" s="1116"/>
      <c r="SSE59" s="1116"/>
      <c r="SSF59" s="1116"/>
      <c r="SSG59" s="1116"/>
      <c r="SSH59" s="1116"/>
      <c r="SSI59" s="1116"/>
      <c r="SSJ59" s="1116"/>
      <c r="SSK59" s="1116"/>
      <c r="SSL59" s="1116"/>
      <c r="SSM59" s="1116"/>
      <c r="SSN59" s="1116"/>
      <c r="SSO59" s="1116"/>
      <c r="SSP59" s="1116"/>
      <c r="SSQ59" s="1116"/>
      <c r="SSR59" s="1116"/>
      <c r="SSS59" s="1116"/>
      <c r="SST59" s="1116"/>
      <c r="SSU59" s="1116"/>
      <c r="SSV59" s="1116"/>
      <c r="SSW59" s="1116"/>
      <c r="SSX59" s="1116"/>
      <c r="SSY59" s="1116"/>
      <c r="SSZ59" s="1116"/>
      <c r="STA59" s="1116"/>
      <c r="STB59" s="1116"/>
      <c r="STC59" s="1116"/>
      <c r="STD59" s="1116"/>
      <c r="STE59" s="1116"/>
      <c r="STF59" s="1116"/>
      <c r="STG59" s="1116"/>
      <c r="STH59" s="1116"/>
      <c r="STI59" s="1116"/>
      <c r="STJ59" s="1116"/>
      <c r="STK59" s="1116"/>
      <c r="STL59" s="1116"/>
      <c r="STM59" s="1116"/>
      <c r="STN59" s="1116"/>
      <c r="STO59" s="1116"/>
      <c r="STP59" s="1116"/>
      <c r="STQ59" s="1116"/>
      <c r="STR59" s="1116"/>
      <c r="STS59" s="1116"/>
      <c r="STT59" s="1116"/>
      <c r="STU59" s="1116"/>
      <c r="STV59" s="1116"/>
      <c r="STW59" s="1116"/>
      <c r="STX59" s="1116"/>
      <c r="STY59" s="1116"/>
      <c r="STZ59" s="1116"/>
      <c r="SUA59" s="1116"/>
      <c r="SUB59" s="1116"/>
      <c r="SUC59" s="1116"/>
      <c r="SUD59" s="1116"/>
      <c r="SUE59" s="1116"/>
      <c r="SUF59" s="1116"/>
      <c r="SUG59" s="1116"/>
      <c r="SUH59" s="1116"/>
      <c r="SUI59" s="1116"/>
      <c r="SUJ59" s="1116"/>
      <c r="SUK59" s="1116"/>
      <c r="SUL59" s="1116"/>
      <c r="SUM59" s="1116"/>
      <c r="SUN59" s="1116"/>
      <c r="SUO59" s="1116"/>
      <c r="SUP59" s="1116"/>
      <c r="SUQ59" s="1116"/>
      <c r="SUR59" s="1116"/>
      <c r="SUS59" s="1116"/>
      <c r="SUT59" s="1116"/>
      <c r="SUU59" s="1116"/>
      <c r="SUV59" s="1116"/>
      <c r="SUW59" s="1116"/>
      <c r="SUX59" s="1116"/>
      <c r="SUY59" s="1116"/>
      <c r="SUZ59" s="1116"/>
      <c r="SVA59" s="1116"/>
      <c r="SVB59" s="1116"/>
      <c r="SVC59" s="1116"/>
      <c r="SVD59" s="1116"/>
      <c r="SVE59" s="1116"/>
      <c r="SVF59" s="1116"/>
      <c r="SVG59" s="1116"/>
      <c r="SVH59" s="1116"/>
      <c r="SVI59" s="1116"/>
      <c r="SVJ59" s="1116"/>
      <c r="SVK59" s="1116"/>
      <c r="SVL59" s="1116"/>
      <c r="SVM59" s="1116"/>
      <c r="SVN59" s="1116"/>
      <c r="SVO59" s="1116"/>
      <c r="SVP59" s="1116"/>
      <c r="SVQ59" s="1116"/>
      <c r="SVR59" s="1116"/>
      <c r="SVS59" s="1116"/>
      <c r="SVT59" s="1116"/>
      <c r="SVU59" s="1116"/>
      <c r="SVV59" s="1116"/>
      <c r="SVW59" s="1116"/>
      <c r="SVX59" s="1116"/>
      <c r="SVY59" s="1116"/>
      <c r="SVZ59" s="1116"/>
      <c r="SWA59" s="1116"/>
      <c r="SWB59" s="1116"/>
      <c r="SWC59" s="1116"/>
      <c r="SWD59" s="1116"/>
      <c r="SWE59" s="1116"/>
      <c r="SWF59" s="1116"/>
      <c r="SWG59" s="1116"/>
      <c r="SWH59" s="1116"/>
      <c r="SWI59" s="1116"/>
      <c r="SWJ59" s="1116"/>
      <c r="SWK59" s="1116"/>
      <c r="SWL59" s="1116"/>
      <c r="SWM59" s="1116"/>
      <c r="SWN59" s="1116"/>
      <c r="SWO59" s="1116"/>
      <c r="SWP59" s="1116"/>
      <c r="SWQ59" s="1116"/>
      <c r="SWR59" s="1116"/>
      <c r="SWS59" s="1116"/>
      <c r="SWT59" s="1116"/>
      <c r="SWU59" s="1116"/>
      <c r="SWV59" s="1116"/>
      <c r="SWW59" s="1116"/>
      <c r="SWX59" s="1116"/>
      <c r="SWY59" s="1116"/>
      <c r="SWZ59" s="1116"/>
      <c r="SXA59" s="1116"/>
      <c r="SXB59" s="1116"/>
      <c r="SXC59" s="1116"/>
      <c r="SXD59" s="1116"/>
      <c r="SXE59" s="1116"/>
      <c r="SXF59" s="1116"/>
      <c r="SXG59" s="1116"/>
      <c r="SXH59" s="1116"/>
      <c r="SXI59" s="1116"/>
      <c r="SXJ59" s="1116"/>
      <c r="SXK59" s="1116"/>
      <c r="SXL59" s="1116"/>
      <c r="SXM59" s="1116"/>
      <c r="SXN59" s="1116"/>
      <c r="SXO59" s="1116"/>
      <c r="SXP59" s="1116"/>
      <c r="SXQ59" s="1116"/>
      <c r="SXR59" s="1116"/>
      <c r="SXS59" s="1116"/>
      <c r="SXT59" s="1116"/>
      <c r="SXU59" s="1116"/>
      <c r="SXV59" s="1116"/>
      <c r="SXW59" s="1116"/>
      <c r="SXX59" s="1116"/>
      <c r="SXY59" s="1116"/>
      <c r="SXZ59" s="1116"/>
      <c r="SYA59" s="1116"/>
      <c r="SYB59" s="1116"/>
      <c r="SYC59" s="1116"/>
      <c r="SYD59" s="1116"/>
      <c r="SYE59" s="1116"/>
      <c r="SYF59" s="1116"/>
      <c r="SYG59" s="1116"/>
      <c r="SYH59" s="1116"/>
      <c r="SYI59" s="1116"/>
      <c r="SYJ59" s="1116"/>
      <c r="SYK59" s="1116"/>
      <c r="SYL59" s="1116"/>
      <c r="SYM59" s="1116"/>
      <c r="SYN59" s="1116"/>
      <c r="SYO59" s="1116"/>
      <c r="SYP59" s="1116"/>
      <c r="SYQ59" s="1116"/>
      <c r="SYR59" s="1116"/>
      <c r="SYS59" s="1116"/>
      <c r="SYT59" s="1116"/>
      <c r="SYU59" s="1116"/>
      <c r="SYV59" s="1116"/>
      <c r="SYW59" s="1116"/>
      <c r="SYX59" s="1116"/>
      <c r="SYY59" s="1116"/>
      <c r="SYZ59" s="1116"/>
      <c r="SZA59" s="1116"/>
      <c r="SZB59" s="1116"/>
      <c r="SZC59" s="1116"/>
      <c r="SZD59" s="1116"/>
      <c r="SZE59" s="1116"/>
      <c r="SZF59" s="1116"/>
      <c r="SZG59" s="1116"/>
      <c r="SZH59" s="1116"/>
      <c r="SZI59" s="1116"/>
      <c r="SZJ59" s="1116"/>
      <c r="SZK59" s="1116"/>
      <c r="SZL59" s="1116"/>
      <c r="SZM59" s="1116"/>
      <c r="SZN59" s="1116"/>
      <c r="SZO59" s="1116"/>
      <c r="SZP59" s="1116"/>
      <c r="SZQ59" s="1116"/>
      <c r="SZR59" s="1116"/>
      <c r="SZS59" s="1116"/>
      <c r="SZT59" s="1116"/>
      <c r="SZU59" s="1116"/>
      <c r="SZV59" s="1116"/>
      <c r="SZW59" s="1116"/>
      <c r="SZX59" s="1116"/>
      <c r="SZY59" s="1116"/>
      <c r="SZZ59" s="1116"/>
      <c r="TAA59" s="1116"/>
      <c r="TAB59" s="1116"/>
      <c r="TAC59" s="1116"/>
      <c r="TAD59" s="1116"/>
      <c r="TAE59" s="1116"/>
      <c r="TAF59" s="1116"/>
      <c r="TAG59" s="1116"/>
      <c r="TAH59" s="1116"/>
      <c r="TAI59" s="1116"/>
      <c r="TAJ59" s="1116"/>
      <c r="TAK59" s="1116"/>
      <c r="TAL59" s="1116"/>
      <c r="TAM59" s="1116"/>
      <c r="TAN59" s="1116"/>
      <c r="TAO59" s="1116"/>
      <c r="TAP59" s="1116"/>
      <c r="TAQ59" s="1116"/>
      <c r="TAR59" s="1116"/>
      <c r="TAS59" s="1116"/>
      <c r="TAT59" s="1116"/>
      <c r="TAU59" s="1116"/>
      <c r="TAV59" s="1116"/>
      <c r="TAW59" s="1116"/>
      <c r="TAX59" s="1116"/>
      <c r="TAY59" s="1116"/>
      <c r="TAZ59" s="1116"/>
      <c r="TBA59" s="1116"/>
      <c r="TBB59" s="1116"/>
      <c r="TBC59" s="1116"/>
      <c r="TBD59" s="1116"/>
      <c r="TBE59" s="1116"/>
      <c r="TBF59" s="1116"/>
      <c r="TBG59" s="1116"/>
      <c r="TBH59" s="1116"/>
      <c r="TBI59" s="1116"/>
      <c r="TBJ59" s="1116"/>
      <c r="TBK59" s="1116"/>
      <c r="TBL59" s="1116"/>
      <c r="TBM59" s="1116"/>
      <c r="TBN59" s="1116"/>
      <c r="TBO59" s="1116"/>
      <c r="TBP59" s="1116"/>
      <c r="TBQ59" s="1116"/>
      <c r="TBR59" s="1116"/>
      <c r="TBS59" s="1116"/>
      <c r="TBT59" s="1116"/>
      <c r="TBU59" s="1116"/>
      <c r="TBV59" s="1116"/>
      <c r="TBW59" s="1116"/>
      <c r="TBX59" s="1116"/>
      <c r="TBY59" s="1116"/>
      <c r="TBZ59" s="1116"/>
      <c r="TCA59" s="1116"/>
      <c r="TCB59" s="1116"/>
      <c r="TCC59" s="1116"/>
      <c r="TCD59" s="1116"/>
      <c r="TCE59" s="1116"/>
      <c r="TCF59" s="1116"/>
      <c r="TCG59" s="1116"/>
      <c r="TCH59" s="1116"/>
      <c r="TCI59" s="1116"/>
      <c r="TCJ59" s="1116"/>
      <c r="TCK59" s="1116"/>
      <c r="TCL59" s="1116"/>
      <c r="TCM59" s="1116"/>
      <c r="TCN59" s="1116"/>
      <c r="TCO59" s="1116"/>
      <c r="TCP59" s="1116"/>
      <c r="TCQ59" s="1116"/>
      <c r="TCR59" s="1116"/>
      <c r="TCS59" s="1116"/>
      <c r="TCT59" s="1116"/>
      <c r="TCU59" s="1116"/>
      <c r="TCV59" s="1116"/>
      <c r="TCW59" s="1116"/>
      <c r="TCX59" s="1116"/>
      <c r="TCY59" s="1116"/>
      <c r="TCZ59" s="1116"/>
      <c r="TDA59" s="1116"/>
      <c r="TDB59" s="1116"/>
      <c r="TDC59" s="1116"/>
      <c r="TDD59" s="1116"/>
      <c r="TDE59" s="1116"/>
      <c r="TDF59" s="1116"/>
      <c r="TDG59" s="1116"/>
      <c r="TDH59" s="1116"/>
      <c r="TDI59" s="1116"/>
      <c r="TDJ59" s="1116"/>
      <c r="TDK59" s="1116"/>
      <c r="TDL59" s="1116"/>
      <c r="TDM59" s="1116"/>
      <c r="TDN59" s="1116"/>
      <c r="TDO59" s="1116"/>
      <c r="TDP59" s="1116"/>
      <c r="TDQ59" s="1116"/>
      <c r="TDR59" s="1116"/>
      <c r="TDS59" s="1116"/>
      <c r="TDT59" s="1116"/>
      <c r="TDU59" s="1116"/>
      <c r="TDV59" s="1116"/>
      <c r="TDW59" s="1116"/>
      <c r="TDX59" s="1116"/>
      <c r="TDY59" s="1116"/>
      <c r="TDZ59" s="1116"/>
      <c r="TEA59" s="1116"/>
      <c r="TEB59" s="1116"/>
      <c r="TEC59" s="1116"/>
      <c r="TED59" s="1116"/>
      <c r="TEE59" s="1116"/>
      <c r="TEF59" s="1116"/>
      <c r="TEG59" s="1116"/>
      <c r="TEH59" s="1116"/>
      <c r="TEI59" s="1116"/>
      <c r="TEJ59" s="1116"/>
      <c r="TEK59" s="1116"/>
      <c r="TEL59" s="1116"/>
      <c r="TEM59" s="1116"/>
      <c r="TEN59" s="1116"/>
      <c r="TEO59" s="1116"/>
      <c r="TEP59" s="1116"/>
      <c r="TEQ59" s="1116"/>
      <c r="TER59" s="1116"/>
      <c r="TES59" s="1116"/>
      <c r="TET59" s="1116"/>
      <c r="TEU59" s="1116"/>
      <c r="TEV59" s="1116"/>
      <c r="TEW59" s="1116"/>
      <c r="TEX59" s="1116"/>
      <c r="TEY59" s="1116"/>
      <c r="TEZ59" s="1116"/>
      <c r="TFA59" s="1116"/>
      <c r="TFB59" s="1116"/>
      <c r="TFC59" s="1116"/>
      <c r="TFD59" s="1116"/>
      <c r="TFE59" s="1116"/>
      <c r="TFF59" s="1116"/>
      <c r="TFG59" s="1116"/>
      <c r="TFH59" s="1116"/>
      <c r="TFI59" s="1116"/>
      <c r="TFJ59" s="1116"/>
      <c r="TFK59" s="1116"/>
      <c r="TFL59" s="1116"/>
      <c r="TFM59" s="1116"/>
      <c r="TFN59" s="1116"/>
      <c r="TFO59" s="1116"/>
      <c r="TFP59" s="1116"/>
      <c r="TFQ59" s="1116"/>
      <c r="TFR59" s="1116"/>
      <c r="TFS59" s="1116"/>
      <c r="TFT59" s="1116"/>
      <c r="TFU59" s="1116"/>
      <c r="TFV59" s="1116"/>
      <c r="TFW59" s="1116"/>
      <c r="TFX59" s="1116"/>
      <c r="TFY59" s="1116"/>
      <c r="TFZ59" s="1116"/>
      <c r="TGA59" s="1116"/>
      <c r="TGB59" s="1116"/>
      <c r="TGC59" s="1116"/>
      <c r="TGD59" s="1116"/>
      <c r="TGE59" s="1116"/>
      <c r="TGF59" s="1116"/>
      <c r="TGG59" s="1116"/>
      <c r="TGH59" s="1116"/>
      <c r="TGI59" s="1116"/>
      <c r="TGJ59" s="1116"/>
      <c r="TGK59" s="1116"/>
      <c r="TGL59" s="1116"/>
      <c r="TGM59" s="1116"/>
      <c r="TGN59" s="1116"/>
      <c r="TGO59" s="1116"/>
      <c r="TGP59" s="1116"/>
      <c r="TGQ59" s="1116"/>
      <c r="TGR59" s="1116"/>
      <c r="TGS59" s="1116"/>
      <c r="TGT59" s="1116"/>
      <c r="TGU59" s="1116"/>
      <c r="TGV59" s="1116"/>
      <c r="TGW59" s="1116"/>
      <c r="TGX59" s="1116"/>
      <c r="TGY59" s="1116"/>
      <c r="TGZ59" s="1116"/>
      <c r="THA59" s="1116"/>
      <c r="THB59" s="1116"/>
      <c r="THC59" s="1116"/>
      <c r="THD59" s="1116"/>
      <c r="THE59" s="1116"/>
      <c r="THF59" s="1116"/>
      <c r="THG59" s="1116"/>
      <c r="THH59" s="1116"/>
      <c r="THI59" s="1116"/>
      <c r="THJ59" s="1116"/>
      <c r="THK59" s="1116"/>
      <c r="THL59" s="1116"/>
      <c r="THM59" s="1116"/>
      <c r="THN59" s="1116"/>
      <c r="THO59" s="1116"/>
      <c r="THP59" s="1116"/>
      <c r="THQ59" s="1116"/>
      <c r="THR59" s="1116"/>
      <c r="THS59" s="1116"/>
      <c r="THT59" s="1116"/>
      <c r="THU59" s="1116"/>
      <c r="THV59" s="1116"/>
      <c r="THW59" s="1116"/>
      <c r="THX59" s="1116"/>
      <c r="THY59" s="1116"/>
      <c r="THZ59" s="1116"/>
      <c r="TIA59" s="1116"/>
      <c r="TIB59" s="1116"/>
      <c r="TIC59" s="1116"/>
      <c r="TID59" s="1116"/>
      <c r="TIE59" s="1116"/>
      <c r="TIF59" s="1116"/>
      <c r="TIG59" s="1116"/>
      <c r="TIH59" s="1116"/>
      <c r="TII59" s="1116"/>
      <c r="TIJ59" s="1116"/>
      <c r="TIK59" s="1116"/>
      <c r="TIL59" s="1116"/>
      <c r="TIM59" s="1116"/>
      <c r="TIN59" s="1116"/>
      <c r="TIO59" s="1116"/>
      <c r="TIP59" s="1116"/>
      <c r="TIQ59" s="1116"/>
      <c r="TIR59" s="1116"/>
      <c r="TIS59" s="1116"/>
      <c r="TIT59" s="1116"/>
      <c r="TIU59" s="1116"/>
      <c r="TIV59" s="1116"/>
      <c r="TIW59" s="1116"/>
      <c r="TIX59" s="1116"/>
      <c r="TIY59" s="1116"/>
      <c r="TIZ59" s="1116"/>
      <c r="TJA59" s="1116"/>
      <c r="TJB59" s="1116"/>
      <c r="TJC59" s="1116"/>
      <c r="TJD59" s="1116"/>
      <c r="TJE59" s="1116"/>
      <c r="TJF59" s="1116"/>
      <c r="TJG59" s="1116"/>
      <c r="TJH59" s="1116"/>
      <c r="TJI59" s="1116"/>
      <c r="TJJ59" s="1116"/>
      <c r="TJK59" s="1116"/>
      <c r="TJL59" s="1116"/>
      <c r="TJM59" s="1116"/>
      <c r="TJN59" s="1116"/>
      <c r="TJO59" s="1116"/>
      <c r="TJP59" s="1116"/>
      <c r="TJQ59" s="1116"/>
      <c r="TJR59" s="1116"/>
      <c r="TJS59" s="1116"/>
      <c r="TJT59" s="1116"/>
      <c r="TJU59" s="1116"/>
      <c r="TJV59" s="1116"/>
      <c r="TJW59" s="1116"/>
      <c r="TJX59" s="1116"/>
      <c r="TJY59" s="1116"/>
      <c r="TJZ59" s="1116"/>
      <c r="TKA59" s="1116"/>
      <c r="TKB59" s="1116"/>
      <c r="TKC59" s="1116"/>
      <c r="TKD59" s="1116"/>
      <c r="TKE59" s="1116"/>
      <c r="TKF59" s="1116"/>
      <c r="TKG59" s="1116"/>
      <c r="TKH59" s="1116"/>
      <c r="TKI59" s="1116"/>
      <c r="TKJ59" s="1116"/>
      <c r="TKK59" s="1116"/>
      <c r="TKL59" s="1116"/>
      <c r="TKM59" s="1116"/>
      <c r="TKN59" s="1116"/>
      <c r="TKO59" s="1116"/>
      <c r="TKP59" s="1116"/>
      <c r="TKQ59" s="1116"/>
      <c r="TKR59" s="1116"/>
      <c r="TKS59" s="1116"/>
      <c r="TKT59" s="1116"/>
      <c r="TKU59" s="1116"/>
      <c r="TKV59" s="1116"/>
      <c r="TKW59" s="1116"/>
      <c r="TKX59" s="1116"/>
      <c r="TKY59" s="1116"/>
      <c r="TKZ59" s="1116"/>
      <c r="TLA59" s="1116"/>
      <c r="TLB59" s="1116"/>
      <c r="TLC59" s="1116"/>
      <c r="TLD59" s="1116"/>
      <c r="TLE59" s="1116"/>
      <c r="TLF59" s="1116"/>
      <c r="TLG59" s="1116"/>
      <c r="TLH59" s="1116"/>
      <c r="TLI59" s="1116"/>
      <c r="TLJ59" s="1116"/>
      <c r="TLK59" s="1116"/>
      <c r="TLL59" s="1116"/>
      <c r="TLM59" s="1116"/>
      <c r="TLN59" s="1116"/>
      <c r="TLO59" s="1116"/>
      <c r="TLP59" s="1116"/>
      <c r="TLQ59" s="1116"/>
      <c r="TLR59" s="1116"/>
      <c r="TLS59" s="1116"/>
      <c r="TLT59" s="1116"/>
      <c r="TLU59" s="1116"/>
      <c r="TLV59" s="1116"/>
      <c r="TLW59" s="1116"/>
      <c r="TLX59" s="1116"/>
      <c r="TLY59" s="1116"/>
      <c r="TLZ59" s="1116"/>
      <c r="TMA59" s="1116"/>
      <c r="TMB59" s="1116"/>
      <c r="TMC59" s="1116"/>
      <c r="TMD59" s="1116"/>
      <c r="TME59" s="1116"/>
      <c r="TMF59" s="1116"/>
      <c r="TMG59" s="1116"/>
      <c r="TMH59" s="1116"/>
      <c r="TMI59" s="1116"/>
      <c r="TMJ59" s="1116"/>
      <c r="TMK59" s="1116"/>
      <c r="TML59" s="1116"/>
      <c r="TMM59" s="1116"/>
      <c r="TMN59" s="1116"/>
      <c r="TMO59" s="1116"/>
      <c r="TMP59" s="1116"/>
      <c r="TMQ59" s="1116"/>
      <c r="TMR59" s="1116"/>
      <c r="TMS59" s="1116"/>
      <c r="TMT59" s="1116"/>
      <c r="TMU59" s="1116"/>
      <c r="TMV59" s="1116"/>
      <c r="TMW59" s="1116"/>
      <c r="TMX59" s="1116"/>
      <c r="TMY59" s="1116"/>
      <c r="TMZ59" s="1116"/>
      <c r="TNA59" s="1116"/>
      <c r="TNB59" s="1116"/>
      <c r="TNC59" s="1116"/>
      <c r="TND59" s="1116"/>
      <c r="TNE59" s="1116"/>
      <c r="TNF59" s="1116"/>
      <c r="TNG59" s="1116"/>
      <c r="TNH59" s="1116"/>
      <c r="TNI59" s="1116"/>
      <c r="TNJ59" s="1116"/>
      <c r="TNK59" s="1116"/>
      <c r="TNL59" s="1116"/>
      <c r="TNM59" s="1116"/>
      <c r="TNN59" s="1116"/>
      <c r="TNO59" s="1116"/>
      <c r="TNP59" s="1116"/>
      <c r="TNQ59" s="1116"/>
      <c r="TNR59" s="1116"/>
      <c r="TNS59" s="1116"/>
      <c r="TNT59" s="1116"/>
      <c r="TNU59" s="1116"/>
      <c r="TNV59" s="1116"/>
      <c r="TNW59" s="1116"/>
      <c r="TNX59" s="1116"/>
      <c r="TNY59" s="1116"/>
      <c r="TNZ59" s="1116"/>
      <c r="TOA59" s="1116"/>
      <c r="TOB59" s="1116"/>
      <c r="TOC59" s="1116"/>
      <c r="TOD59" s="1116"/>
      <c r="TOE59" s="1116"/>
      <c r="TOF59" s="1116"/>
      <c r="TOG59" s="1116"/>
      <c r="TOH59" s="1116"/>
      <c r="TOI59" s="1116"/>
      <c r="TOJ59" s="1116"/>
      <c r="TOK59" s="1116"/>
      <c r="TOL59" s="1116"/>
      <c r="TOM59" s="1116"/>
      <c r="TON59" s="1116"/>
      <c r="TOO59" s="1116"/>
      <c r="TOP59" s="1116"/>
      <c r="TOQ59" s="1116"/>
      <c r="TOR59" s="1116"/>
      <c r="TOS59" s="1116"/>
      <c r="TOT59" s="1116"/>
      <c r="TOU59" s="1116"/>
      <c r="TOV59" s="1116"/>
      <c r="TOW59" s="1116"/>
      <c r="TOX59" s="1116"/>
      <c r="TOY59" s="1116"/>
      <c r="TOZ59" s="1116"/>
      <c r="TPA59" s="1116"/>
      <c r="TPB59" s="1116"/>
      <c r="TPC59" s="1116"/>
      <c r="TPD59" s="1116"/>
      <c r="TPE59" s="1116"/>
      <c r="TPF59" s="1116"/>
      <c r="TPG59" s="1116"/>
      <c r="TPH59" s="1116"/>
      <c r="TPI59" s="1116"/>
      <c r="TPJ59" s="1116"/>
      <c r="TPK59" s="1116"/>
      <c r="TPL59" s="1116"/>
      <c r="TPM59" s="1116"/>
      <c r="TPN59" s="1116"/>
      <c r="TPO59" s="1116"/>
      <c r="TPP59" s="1116"/>
      <c r="TPQ59" s="1116"/>
      <c r="TPR59" s="1116"/>
      <c r="TPS59" s="1116"/>
      <c r="TPT59" s="1116"/>
      <c r="TPU59" s="1116"/>
      <c r="TPV59" s="1116"/>
      <c r="TPW59" s="1116"/>
      <c r="TPX59" s="1116"/>
      <c r="TPY59" s="1116"/>
      <c r="TPZ59" s="1116"/>
      <c r="TQA59" s="1116"/>
      <c r="TQB59" s="1116"/>
      <c r="TQC59" s="1116"/>
      <c r="TQD59" s="1116"/>
      <c r="TQE59" s="1116"/>
      <c r="TQF59" s="1116"/>
      <c r="TQG59" s="1116"/>
      <c r="TQH59" s="1116"/>
      <c r="TQI59" s="1116"/>
      <c r="TQJ59" s="1116"/>
      <c r="TQK59" s="1116"/>
      <c r="TQL59" s="1116"/>
      <c r="TQM59" s="1116"/>
      <c r="TQN59" s="1116"/>
      <c r="TQO59" s="1116"/>
      <c r="TQP59" s="1116"/>
      <c r="TQQ59" s="1116"/>
      <c r="TQR59" s="1116"/>
      <c r="TQS59" s="1116"/>
      <c r="TQT59" s="1116"/>
      <c r="TQU59" s="1116"/>
      <c r="TQV59" s="1116"/>
      <c r="TQW59" s="1116"/>
      <c r="TQX59" s="1116"/>
      <c r="TQY59" s="1116"/>
      <c r="TQZ59" s="1116"/>
      <c r="TRA59" s="1116"/>
      <c r="TRB59" s="1116"/>
      <c r="TRC59" s="1116"/>
      <c r="TRD59" s="1116"/>
      <c r="TRE59" s="1116"/>
      <c r="TRF59" s="1116"/>
      <c r="TRG59" s="1116"/>
      <c r="TRH59" s="1116"/>
      <c r="TRI59" s="1116"/>
      <c r="TRJ59" s="1116"/>
      <c r="TRK59" s="1116"/>
      <c r="TRL59" s="1116"/>
      <c r="TRM59" s="1116"/>
      <c r="TRN59" s="1116"/>
      <c r="TRO59" s="1116"/>
      <c r="TRP59" s="1116"/>
      <c r="TRQ59" s="1116"/>
      <c r="TRR59" s="1116"/>
      <c r="TRS59" s="1116"/>
      <c r="TRT59" s="1116"/>
      <c r="TRU59" s="1116"/>
      <c r="TRV59" s="1116"/>
      <c r="TRW59" s="1116"/>
      <c r="TRX59" s="1116"/>
      <c r="TRY59" s="1116"/>
      <c r="TRZ59" s="1116"/>
      <c r="TSA59" s="1116"/>
      <c r="TSB59" s="1116"/>
      <c r="TSC59" s="1116"/>
      <c r="TSD59" s="1116"/>
      <c r="TSE59" s="1116"/>
      <c r="TSF59" s="1116"/>
      <c r="TSG59" s="1116"/>
      <c r="TSH59" s="1116"/>
      <c r="TSI59" s="1116"/>
      <c r="TSJ59" s="1116"/>
      <c r="TSK59" s="1116"/>
      <c r="TSL59" s="1116"/>
      <c r="TSM59" s="1116"/>
      <c r="TSN59" s="1116"/>
      <c r="TSO59" s="1116"/>
      <c r="TSP59" s="1116"/>
      <c r="TSQ59" s="1116"/>
      <c r="TSR59" s="1116"/>
      <c r="TSS59" s="1116"/>
      <c r="TST59" s="1116"/>
      <c r="TSU59" s="1116"/>
      <c r="TSV59" s="1116"/>
      <c r="TSW59" s="1116"/>
      <c r="TSX59" s="1116"/>
      <c r="TSY59" s="1116"/>
      <c r="TSZ59" s="1116"/>
      <c r="TTA59" s="1116"/>
      <c r="TTB59" s="1116"/>
      <c r="TTC59" s="1116"/>
      <c r="TTD59" s="1116"/>
      <c r="TTE59" s="1116"/>
      <c r="TTF59" s="1116"/>
      <c r="TTG59" s="1116"/>
      <c r="TTH59" s="1116"/>
      <c r="TTI59" s="1116"/>
      <c r="TTJ59" s="1116"/>
      <c r="TTK59" s="1116"/>
      <c r="TTL59" s="1116"/>
      <c r="TTM59" s="1116"/>
      <c r="TTN59" s="1116"/>
      <c r="TTO59" s="1116"/>
      <c r="TTP59" s="1116"/>
      <c r="TTQ59" s="1116"/>
      <c r="TTR59" s="1116"/>
      <c r="TTS59" s="1116"/>
      <c r="TTT59" s="1116"/>
      <c r="TTU59" s="1116"/>
      <c r="TTV59" s="1116"/>
      <c r="TTW59" s="1116"/>
      <c r="TTX59" s="1116"/>
      <c r="TTY59" s="1116"/>
      <c r="TTZ59" s="1116"/>
      <c r="TUA59" s="1116"/>
      <c r="TUB59" s="1116"/>
      <c r="TUC59" s="1116"/>
      <c r="TUD59" s="1116"/>
      <c r="TUE59" s="1116"/>
      <c r="TUF59" s="1116"/>
      <c r="TUG59" s="1116"/>
      <c r="TUH59" s="1116"/>
      <c r="TUI59" s="1116"/>
      <c r="TUJ59" s="1116"/>
      <c r="TUK59" s="1116"/>
      <c r="TUL59" s="1116"/>
      <c r="TUM59" s="1116"/>
      <c r="TUN59" s="1116"/>
      <c r="TUO59" s="1116"/>
      <c r="TUP59" s="1116"/>
      <c r="TUQ59" s="1116"/>
      <c r="TUR59" s="1116"/>
      <c r="TUS59" s="1116"/>
      <c r="TUT59" s="1116"/>
      <c r="TUU59" s="1116"/>
      <c r="TUV59" s="1116"/>
      <c r="TUW59" s="1116"/>
      <c r="TUX59" s="1116"/>
      <c r="TUY59" s="1116"/>
      <c r="TUZ59" s="1116"/>
      <c r="TVA59" s="1116"/>
      <c r="TVB59" s="1116"/>
      <c r="TVC59" s="1116"/>
      <c r="TVD59" s="1116"/>
      <c r="TVE59" s="1116"/>
      <c r="TVF59" s="1116"/>
      <c r="TVG59" s="1116"/>
      <c r="TVH59" s="1116"/>
      <c r="TVI59" s="1116"/>
      <c r="TVJ59" s="1116"/>
      <c r="TVK59" s="1116"/>
      <c r="TVL59" s="1116"/>
      <c r="TVM59" s="1116"/>
      <c r="TVN59" s="1116"/>
      <c r="TVO59" s="1116"/>
      <c r="TVP59" s="1116"/>
      <c r="TVQ59" s="1116"/>
      <c r="TVR59" s="1116"/>
      <c r="TVS59" s="1116"/>
      <c r="TVT59" s="1116"/>
      <c r="TVU59" s="1116"/>
      <c r="TVV59" s="1116"/>
      <c r="TVW59" s="1116"/>
      <c r="TVX59" s="1116"/>
      <c r="TVY59" s="1116"/>
      <c r="TVZ59" s="1116"/>
      <c r="TWA59" s="1116"/>
      <c r="TWB59" s="1116"/>
      <c r="TWC59" s="1116"/>
      <c r="TWD59" s="1116"/>
      <c r="TWE59" s="1116"/>
      <c r="TWF59" s="1116"/>
      <c r="TWG59" s="1116"/>
      <c r="TWH59" s="1116"/>
      <c r="TWI59" s="1116"/>
      <c r="TWJ59" s="1116"/>
      <c r="TWK59" s="1116"/>
      <c r="TWL59" s="1116"/>
      <c r="TWM59" s="1116"/>
      <c r="TWN59" s="1116"/>
      <c r="TWO59" s="1116"/>
      <c r="TWP59" s="1116"/>
      <c r="TWQ59" s="1116"/>
      <c r="TWR59" s="1116"/>
      <c r="TWS59" s="1116"/>
      <c r="TWT59" s="1116"/>
      <c r="TWU59" s="1116"/>
      <c r="TWV59" s="1116"/>
      <c r="TWW59" s="1116"/>
      <c r="TWX59" s="1116"/>
      <c r="TWY59" s="1116"/>
      <c r="TWZ59" s="1116"/>
      <c r="TXA59" s="1116"/>
      <c r="TXB59" s="1116"/>
      <c r="TXC59" s="1116"/>
      <c r="TXD59" s="1116"/>
      <c r="TXE59" s="1116"/>
      <c r="TXF59" s="1116"/>
      <c r="TXG59" s="1116"/>
      <c r="TXH59" s="1116"/>
      <c r="TXI59" s="1116"/>
      <c r="TXJ59" s="1116"/>
      <c r="TXK59" s="1116"/>
      <c r="TXL59" s="1116"/>
      <c r="TXM59" s="1116"/>
      <c r="TXN59" s="1116"/>
      <c r="TXO59" s="1116"/>
      <c r="TXP59" s="1116"/>
      <c r="TXQ59" s="1116"/>
      <c r="TXR59" s="1116"/>
      <c r="TXS59" s="1116"/>
      <c r="TXT59" s="1116"/>
      <c r="TXU59" s="1116"/>
      <c r="TXV59" s="1116"/>
      <c r="TXW59" s="1116"/>
      <c r="TXX59" s="1116"/>
      <c r="TXY59" s="1116"/>
      <c r="TXZ59" s="1116"/>
      <c r="TYA59" s="1116"/>
      <c r="TYB59" s="1116"/>
      <c r="TYC59" s="1116"/>
      <c r="TYD59" s="1116"/>
      <c r="TYE59" s="1116"/>
      <c r="TYF59" s="1116"/>
      <c r="TYG59" s="1116"/>
      <c r="TYH59" s="1116"/>
      <c r="TYI59" s="1116"/>
      <c r="TYJ59" s="1116"/>
      <c r="TYK59" s="1116"/>
      <c r="TYL59" s="1116"/>
      <c r="TYM59" s="1116"/>
      <c r="TYN59" s="1116"/>
      <c r="TYO59" s="1116"/>
      <c r="TYP59" s="1116"/>
      <c r="TYQ59" s="1116"/>
      <c r="TYR59" s="1116"/>
      <c r="TYS59" s="1116"/>
      <c r="TYT59" s="1116"/>
      <c r="TYU59" s="1116"/>
      <c r="TYV59" s="1116"/>
      <c r="TYW59" s="1116"/>
      <c r="TYX59" s="1116"/>
      <c r="TYY59" s="1116"/>
      <c r="TYZ59" s="1116"/>
      <c r="TZA59" s="1116"/>
      <c r="TZB59" s="1116"/>
      <c r="TZC59" s="1116"/>
      <c r="TZD59" s="1116"/>
      <c r="TZE59" s="1116"/>
      <c r="TZF59" s="1116"/>
      <c r="TZG59" s="1116"/>
      <c r="TZH59" s="1116"/>
      <c r="TZI59" s="1116"/>
      <c r="TZJ59" s="1116"/>
      <c r="TZK59" s="1116"/>
      <c r="TZL59" s="1116"/>
      <c r="TZM59" s="1116"/>
      <c r="TZN59" s="1116"/>
      <c r="TZO59" s="1116"/>
      <c r="TZP59" s="1116"/>
      <c r="TZQ59" s="1116"/>
      <c r="TZR59" s="1116"/>
      <c r="TZS59" s="1116"/>
      <c r="TZT59" s="1116"/>
      <c r="TZU59" s="1116"/>
      <c r="TZV59" s="1116"/>
      <c r="TZW59" s="1116"/>
      <c r="TZX59" s="1116"/>
      <c r="TZY59" s="1116"/>
      <c r="TZZ59" s="1116"/>
      <c r="UAA59" s="1116"/>
      <c r="UAB59" s="1116"/>
      <c r="UAC59" s="1116"/>
      <c r="UAD59" s="1116"/>
      <c r="UAE59" s="1116"/>
      <c r="UAF59" s="1116"/>
      <c r="UAG59" s="1116"/>
      <c r="UAH59" s="1116"/>
      <c r="UAI59" s="1116"/>
      <c r="UAJ59" s="1116"/>
      <c r="UAK59" s="1116"/>
      <c r="UAL59" s="1116"/>
      <c r="UAM59" s="1116"/>
      <c r="UAN59" s="1116"/>
      <c r="UAO59" s="1116"/>
      <c r="UAP59" s="1116"/>
      <c r="UAQ59" s="1116"/>
      <c r="UAR59" s="1116"/>
      <c r="UAS59" s="1116"/>
      <c r="UAT59" s="1116"/>
      <c r="UAU59" s="1116"/>
      <c r="UAV59" s="1116"/>
      <c r="UAW59" s="1116"/>
      <c r="UAX59" s="1116"/>
      <c r="UAY59" s="1116"/>
      <c r="UAZ59" s="1116"/>
      <c r="UBA59" s="1116"/>
      <c r="UBB59" s="1116"/>
      <c r="UBC59" s="1116"/>
      <c r="UBD59" s="1116"/>
      <c r="UBE59" s="1116"/>
      <c r="UBF59" s="1116"/>
      <c r="UBG59" s="1116"/>
      <c r="UBH59" s="1116"/>
      <c r="UBI59" s="1116"/>
      <c r="UBJ59" s="1116"/>
      <c r="UBK59" s="1116"/>
      <c r="UBL59" s="1116"/>
      <c r="UBM59" s="1116"/>
      <c r="UBN59" s="1116"/>
      <c r="UBO59" s="1116"/>
      <c r="UBP59" s="1116"/>
      <c r="UBQ59" s="1116"/>
      <c r="UBR59" s="1116"/>
      <c r="UBS59" s="1116"/>
      <c r="UBT59" s="1116"/>
      <c r="UBU59" s="1116"/>
      <c r="UBV59" s="1116"/>
      <c r="UBW59" s="1116"/>
      <c r="UBX59" s="1116"/>
      <c r="UBY59" s="1116"/>
      <c r="UBZ59" s="1116"/>
      <c r="UCA59" s="1116"/>
      <c r="UCB59" s="1116"/>
      <c r="UCC59" s="1116"/>
      <c r="UCD59" s="1116"/>
      <c r="UCE59" s="1116"/>
      <c r="UCF59" s="1116"/>
      <c r="UCG59" s="1116"/>
      <c r="UCH59" s="1116"/>
      <c r="UCI59" s="1116"/>
      <c r="UCJ59" s="1116"/>
      <c r="UCK59" s="1116"/>
      <c r="UCL59" s="1116"/>
      <c r="UCM59" s="1116"/>
      <c r="UCN59" s="1116"/>
      <c r="UCO59" s="1116"/>
      <c r="UCP59" s="1116"/>
      <c r="UCQ59" s="1116"/>
      <c r="UCR59" s="1116"/>
      <c r="UCS59" s="1116"/>
      <c r="UCT59" s="1116"/>
      <c r="UCU59" s="1116"/>
      <c r="UCV59" s="1116"/>
      <c r="UCW59" s="1116"/>
      <c r="UCX59" s="1116"/>
      <c r="UCY59" s="1116"/>
      <c r="UCZ59" s="1116"/>
      <c r="UDA59" s="1116"/>
      <c r="UDB59" s="1116"/>
      <c r="UDC59" s="1116"/>
      <c r="UDD59" s="1116"/>
      <c r="UDE59" s="1116"/>
      <c r="UDF59" s="1116"/>
      <c r="UDG59" s="1116"/>
      <c r="UDH59" s="1116"/>
      <c r="UDI59" s="1116"/>
      <c r="UDJ59" s="1116"/>
      <c r="UDK59" s="1116"/>
      <c r="UDL59" s="1116"/>
      <c r="UDM59" s="1116"/>
      <c r="UDN59" s="1116"/>
      <c r="UDO59" s="1116"/>
      <c r="UDP59" s="1116"/>
      <c r="UDQ59" s="1116"/>
      <c r="UDR59" s="1116"/>
      <c r="UDS59" s="1116"/>
      <c r="UDT59" s="1116"/>
      <c r="UDU59" s="1116"/>
      <c r="UDV59" s="1116"/>
      <c r="UDW59" s="1116"/>
      <c r="UDX59" s="1116"/>
      <c r="UDY59" s="1116"/>
      <c r="UDZ59" s="1116"/>
      <c r="UEA59" s="1116"/>
      <c r="UEB59" s="1116"/>
      <c r="UEC59" s="1116"/>
      <c r="UED59" s="1116"/>
      <c r="UEE59" s="1116"/>
      <c r="UEF59" s="1116"/>
      <c r="UEG59" s="1116"/>
      <c r="UEH59" s="1116"/>
      <c r="UEI59" s="1116"/>
      <c r="UEJ59" s="1116"/>
      <c r="UEK59" s="1116"/>
      <c r="UEL59" s="1116"/>
      <c r="UEM59" s="1116"/>
      <c r="UEN59" s="1116"/>
      <c r="UEO59" s="1116"/>
      <c r="UEP59" s="1116"/>
      <c r="UEQ59" s="1116"/>
      <c r="UER59" s="1116"/>
      <c r="UES59" s="1116"/>
      <c r="UET59" s="1116"/>
      <c r="UEU59" s="1116"/>
      <c r="UEV59" s="1116"/>
      <c r="UEW59" s="1116"/>
      <c r="UEX59" s="1116"/>
      <c r="UEY59" s="1116"/>
      <c r="UEZ59" s="1116"/>
      <c r="UFA59" s="1116"/>
      <c r="UFB59" s="1116"/>
      <c r="UFC59" s="1116"/>
      <c r="UFD59" s="1116"/>
      <c r="UFE59" s="1116"/>
      <c r="UFF59" s="1116"/>
      <c r="UFG59" s="1116"/>
      <c r="UFH59" s="1116"/>
      <c r="UFI59" s="1116"/>
      <c r="UFJ59" s="1116"/>
      <c r="UFK59" s="1116"/>
      <c r="UFL59" s="1116"/>
      <c r="UFM59" s="1116"/>
      <c r="UFN59" s="1116"/>
      <c r="UFO59" s="1116"/>
      <c r="UFP59" s="1116"/>
      <c r="UFQ59" s="1116"/>
      <c r="UFR59" s="1116"/>
      <c r="UFS59" s="1116"/>
      <c r="UFT59" s="1116"/>
      <c r="UFU59" s="1116"/>
      <c r="UFV59" s="1116"/>
      <c r="UFW59" s="1116"/>
      <c r="UFX59" s="1116"/>
      <c r="UFY59" s="1116"/>
      <c r="UFZ59" s="1116"/>
      <c r="UGA59" s="1116"/>
      <c r="UGB59" s="1116"/>
      <c r="UGC59" s="1116"/>
      <c r="UGD59" s="1116"/>
      <c r="UGE59" s="1116"/>
      <c r="UGF59" s="1116"/>
      <c r="UGG59" s="1116"/>
      <c r="UGH59" s="1116"/>
      <c r="UGI59" s="1116"/>
      <c r="UGJ59" s="1116"/>
      <c r="UGK59" s="1116"/>
      <c r="UGL59" s="1116"/>
      <c r="UGM59" s="1116"/>
      <c r="UGN59" s="1116"/>
      <c r="UGO59" s="1116"/>
      <c r="UGP59" s="1116"/>
      <c r="UGQ59" s="1116"/>
      <c r="UGR59" s="1116"/>
      <c r="UGS59" s="1116"/>
      <c r="UGT59" s="1116"/>
      <c r="UGU59" s="1116"/>
      <c r="UGV59" s="1116"/>
      <c r="UGW59" s="1116"/>
      <c r="UGX59" s="1116"/>
      <c r="UGY59" s="1116"/>
      <c r="UGZ59" s="1116"/>
      <c r="UHA59" s="1116"/>
      <c r="UHB59" s="1116"/>
      <c r="UHC59" s="1116"/>
      <c r="UHD59" s="1116"/>
      <c r="UHE59" s="1116"/>
      <c r="UHF59" s="1116"/>
      <c r="UHG59" s="1116"/>
      <c r="UHH59" s="1116"/>
      <c r="UHI59" s="1116"/>
      <c r="UHJ59" s="1116"/>
      <c r="UHK59" s="1116"/>
      <c r="UHL59" s="1116"/>
      <c r="UHM59" s="1116"/>
      <c r="UHN59" s="1116"/>
      <c r="UHO59" s="1116"/>
      <c r="UHP59" s="1116"/>
      <c r="UHQ59" s="1116"/>
      <c r="UHR59" s="1116"/>
      <c r="UHS59" s="1116"/>
      <c r="UHT59" s="1116"/>
      <c r="UHU59" s="1116"/>
      <c r="UHV59" s="1116"/>
      <c r="UHW59" s="1116"/>
      <c r="UHX59" s="1116"/>
      <c r="UHY59" s="1116"/>
      <c r="UHZ59" s="1116"/>
      <c r="UIA59" s="1116"/>
      <c r="UIB59" s="1116"/>
      <c r="UIC59" s="1116"/>
      <c r="UID59" s="1116"/>
      <c r="UIE59" s="1116"/>
      <c r="UIF59" s="1116"/>
      <c r="UIG59" s="1116"/>
      <c r="UIH59" s="1116"/>
      <c r="UII59" s="1116"/>
      <c r="UIJ59" s="1116"/>
      <c r="UIK59" s="1116"/>
      <c r="UIL59" s="1116"/>
      <c r="UIM59" s="1116"/>
      <c r="UIN59" s="1116"/>
      <c r="UIO59" s="1116"/>
      <c r="UIP59" s="1116"/>
      <c r="UIQ59" s="1116"/>
      <c r="UIR59" s="1116"/>
      <c r="UIS59" s="1116"/>
      <c r="UIT59" s="1116"/>
      <c r="UIU59" s="1116"/>
      <c r="UIV59" s="1116"/>
      <c r="UIW59" s="1116"/>
      <c r="UIX59" s="1116"/>
      <c r="UIY59" s="1116"/>
      <c r="UIZ59" s="1116"/>
      <c r="UJA59" s="1116"/>
      <c r="UJB59" s="1116"/>
      <c r="UJC59" s="1116"/>
      <c r="UJD59" s="1116"/>
      <c r="UJE59" s="1116"/>
      <c r="UJF59" s="1116"/>
      <c r="UJG59" s="1116"/>
      <c r="UJH59" s="1116"/>
      <c r="UJI59" s="1116"/>
      <c r="UJJ59" s="1116"/>
      <c r="UJK59" s="1116"/>
      <c r="UJL59" s="1116"/>
      <c r="UJM59" s="1116"/>
      <c r="UJN59" s="1116"/>
      <c r="UJO59" s="1116"/>
      <c r="UJP59" s="1116"/>
      <c r="UJQ59" s="1116"/>
      <c r="UJR59" s="1116"/>
      <c r="UJS59" s="1116"/>
      <c r="UJT59" s="1116"/>
      <c r="UJU59" s="1116"/>
      <c r="UJV59" s="1116"/>
      <c r="UJW59" s="1116"/>
      <c r="UJX59" s="1116"/>
      <c r="UJY59" s="1116"/>
      <c r="UJZ59" s="1116"/>
      <c r="UKA59" s="1116"/>
      <c r="UKB59" s="1116"/>
      <c r="UKC59" s="1116"/>
      <c r="UKD59" s="1116"/>
      <c r="UKE59" s="1116"/>
      <c r="UKF59" s="1116"/>
      <c r="UKG59" s="1116"/>
      <c r="UKH59" s="1116"/>
      <c r="UKI59" s="1116"/>
      <c r="UKJ59" s="1116"/>
      <c r="UKK59" s="1116"/>
      <c r="UKL59" s="1116"/>
      <c r="UKM59" s="1116"/>
      <c r="UKN59" s="1116"/>
      <c r="UKO59" s="1116"/>
      <c r="UKP59" s="1116"/>
      <c r="UKQ59" s="1116"/>
      <c r="UKR59" s="1116"/>
      <c r="UKS59" s="1116"/>
      <c r="UKT59" s="1116"/>
      <c r="UKU59" s="1116"/>
      <c r="UKV59" s="1116"/>
      <c r="UKW59" s="1116"/>
      <c r="UKX59" s="1116"/>
      <c r="UKY59" s="1116"/>
      <c r="UKZ59" s="1116"/>
      <c r="ULA59" s="1116"/>
      <c r="ULB59" s="1116"/>
      <c r="ULC59" s="1116"/>
      <c r="ULD59" s="1116"/>
      <c r="ULE59" s="1116"/>
      <c r="ULF59" s="1116"/>
      <c r="ULG59" s="1116"/>
      <c r="ULH59" s="1116"/>
      <c r="ULI59" s="1116"/>
      <c r="ULJ59" s="1116"/>
      <c r="ULK59" s="1116"/>
      <c r="ULL59" s="1116"/>
      <c r="ULM59" s="1116"/>
      <c r="ULN59" s="1116"/>
      <c r="ULO59" s="1116"/>
      <c r="ULP59" s="1116"/>
      <c r="ULQ59" s="1116"/>
      <c r="ULR59" s="1116"/>
      <c r="ULS59" s="1116"/>
      <c r="ULT59" s="1116"/>
      <c r="ULU59" s="1116"/>
      <c r="ULV59" s="1116"/>
      <c r="ULW59" s="1116"/>
      <c r="ULX59" s="1116"/>
      <c r="ULY59" s="1116"/>
      <c r="ULZ59" s="1116"/>
      <c r="UMA59" s="1116"/>
      <c r="UMB59" s="1116"/>
      <c r="UMC59" s="1116"/>
      <c r="UMD59" s="1116"/>
      <c r="UME59" s="1116"/>
      <c r="UMF59" s="1116"/>
      <c r="UMG59" s="1116"/>
      <c r="UMH59" s="1116"/>
      <c r="UMI59" s="1116"/>
      <c r="UMJ59" s="1116"/>
      <c r="UMK59" s="1116"/>
      <c r="UML59" s="1116"/>
      <c r="UMM59" s="1116"/>
      <c r="UMN59" s="1116"/>
      <c r="UMO59" s="1116"/>
      <c r="UMP59" s="1116"/>
      <c r="UMQ59" s="1116"/>
      <c r="UMR59" s="1116"/>
      <c r="UMS59" s="1116"/>
      <c r="UMT59" s="1116"/>
      <c r="UMU59" s="1116"/>
      <c r="UMV59" s="1116"/>
      <c r="UMW59" s="1116"/>
      <c r="UMX59" s="1116"/>
      <c r="UMY59" s="1116"/>
      <c r="UMZ59" s="1116"/>
      <c r="UNA59" s="1116"/>
      <c r="UNB59" s="1116"/>
      <c r="UNC59" s="1116"/>
      <c r="UND59" s="1116"/>
      <c r="UNE59" s="1116"/>
      <c r="UNF59" s="1116"/>
      <c r="UNG59" s="1116"/>
      <c r="UNH59" s="1116"/>
      <c r="UNI59" s="1116"/>
      <c r="UNJ59" s="1116"/>
      <c r="UNK59" s="1116"/>
      <c r="UNL59" s="1116"/>
      <c r="UNM59" s="1116"/>
      <c r="UNN59" s="1116"/>
      <c r="UNO59" s="1116"/>
      <c r="UNP59" s="1116"/>
      <c r="UNQ59" s="1116"/>
      <c r="UNR59" s="1116"/>
      <c r="UNS59" s="1116"/>
      <c r="UNT59" s="1116"/>
      <c r="UNU59" s="1116"/>
      <c r="UNV59" s="1116"/>
      <c r="UNW59" s="1116"/>
      <c r="UNX59" s="1116"/>
      <c r="UNY59" s="1116"/>
      <c r="UNZ59" s="1116"/>
      <c r="UOA59" s="1116"/>
      <c r="UOB59" s="1116"/>
      <c r="UOC59" s="1116"/>
      <c r="UOD59" s="1116"/>
      <c r="UOE59" s="1116"/>
      <c r="UOF59" s="1116"/>
      <c r="UOG59" s="1116"/>
      <c r="UOH59" s="1116"/>
      <c r="UOI59" s="1116"/>
      <c r="UOJ59" s="1116"/>
      <c r="UOK59" s="1116"/>
      <c r="UOL59" s="1116"/>
      <c r="UOM59" s="1116"/>
      <c r="UON59" s="1116"/>
      <c r="UOO59" s="1116"/>
      <c r="UOP59" s="1116"/>
      <c r="UOQ59" s="1116"/>
      <c r="UOR59" s="1116"/>
      <c r="UOS59" s="1116"/>
      <c r="UOT59" s="1116"/>
      <c r="UOU59" s="1116"/>
      <c r="UOV59" s="1116"/>
      <c r="UOW59" s="1116"/>
      <c r="UOX59" s="1116"/>
      <c r="UOY59" s="1116"/>
      <c r="UOZ59" s="1116"/>
      <c r="UPA59" s="1116"/>
      <c r="UPB59" s="1116"/>
      <c r="UPC59" s="1116"/>
      <c r="UPD59" s="1116"/>
      <c r="UPE59" s="1116"/>
      <c r="UPF59" s="1116"/>
      <c r="UPG59" s="1116"/>
      <c r="UPH59" s="1116"/>
      <c r="UPI59" s="1116"/>
      <c r="UPJ59" s="1116"/>
      <c r="UPK59" s="1116"/>
      <c r="UPL59" s="1116"/>
      <c r="UPM59" s="1116"/>
      <c r="UPN59" s="1116"/>
      <c r="UPO59" s="1116"/>
      <c r="UPP59" s="1116"/>
      <c r="UPQ59" s="1116"/>
      <c r="UPR59" s="1116"/>
      <c r="UPS59" s="1116"/>
      <c r="UPT59" s="1116"/>
      <c r="UPU59" s="1116"/>
      <c r="UPV59" s="1116"/>
      <c r="UPW59" s="1116"/>
      <c r="UPX59" s="1116"/>
      <c r="UPY59" s="1116"/>
      <c r="UPZ59" s="1116"/>
      <c r="UQA59" s="1116"/>
      <c r="UQB59" s="1116"/>
      <c r="UQC59" s="1116"/>
      <c r="UQD59" s="1116"/>
      <c r="UQE59" s="1116"/>
      <c r="UQF59" s="1116"/>
      <c r="UQG59" s="1116"/>
      <c r="UQH59" s="1116"/>
      <c r="UQI59" s="1116"/>
      <c r="UQJ59" s="1116"/>
      <c r="UQK59" s="1116"/>
      <c r="UQL59" s="1116"/>
      <c r="UQM59" s="1116"/>
      <c r="UQN59" s="1116"/>
      <c r="UQO59" s="1116"/>
      <c r="UQP59" s="1116"/>
      <c r="UQQ59" s="1116"/>
      <c r="UQR59" s="1116"/>
      <c r="UQS59" s="1116"/>
      <c r="UQT59" s="1116"/>
      <c r="UQU59" s="1116"/>
      <c r="UQV59" s="1116"/>
      <c r="UQW59" s="1116"/>
      <c r="UQX59" s="1116"/>
      <c r="UQY59" s="1116"/>
      <c r="UQZ59" s="1116"/>
      <c r="URA59" s="1116"/>
      <c r="URB59" s="1116"/>
      <c r="URC59" s="1116"/>
      <c r="URD59" s="1116"/>
      <c r="URE59" s="1116"/>
      <c r="URF59" s="1116"/>
      <c r="URG59" s="1116"/>
      <c r="URH59" s="1116"/>
      <c r="URI59" s="1116"/>
      <c r="URJ59" s="1116"/>
      <c r="URK59" s="1116"/>
      <c r="URL59" s="1116"/>
      <c r="URM59" s="1116"/>
      <c r="URN59" s="1116"/>
      <c r="URO59" s="1116"/>
      <c r="URP59" s="1116"/>
      <c r="URQ59" s="1116"/>
      <c r="URR59" s="1116"/>
      <c r="URS59" s="1116"/>
      <c r="URT59" s="1116"/>
      <c r="URU59" s="1116"/>
      <c r="URV59" s="1116"/>
      <c r="URW59" s="1116"/>
      <c r="URX59" s="1116"/>
      <c r="URY59" s="1116"/>
      <c r="URZ59" s="1116"/>
      <c r="USA59" s="1116"/>
      <c r="USB59" s="1116"/>
      <c r="USC59" s="1116"/>
      <c r="USD59" s="1116"/>
      <c r="USE59" s="1116"/>
      <c r="USF59" s="1116"/>
      <c r="USG59" s="1116"/>
      <c r="USH59" s="1116"/>
      <c r="USI59" s="1116"/>
      <c r="USJ59" s="1116"/>
      <c r="USK59" s="1116"/>
      <c r="USL59" s="1116"/>
      <c r="USM59" s="1116"/>
      <c r="USN59" s="1116"/>
      <c r="USO59" s="1116"/>
      <c r="USP59" s="1116"/>
      <c r="USQ59" s="1116"/>
      <c r="USR59" s="1116"/>
      <c r="USS59" s="1116"/>
      <c r="UST59" s="1116"/>
      <c r="USU59" s="1116"/>
      <c r="USV59" s="1116"/>
      <c r="USW59" s="1116"/>
      <c r="USX59" s="1116"/>
      <c r="USY59" s="1116"/>
      <c r="USZ59" s="1116"/>
      <c r="UTA59" s="1116"/>
      <c r="UTB59" s="1116"/>
      <c r="UTC59" s="1116"/>
      <c r="UTD59" s="1116"/>
      <c r="UTE59" s="1116"/>
      <c r="UTF59" s="1116"/>
      <c r="UTG59" s="1116"/>
      <c r="UTH59" s="1116"/>
      <c r="UTI59" s="1116"/>
      <c r="UTJ59" s="1116"/>
      <c r="UTK59" s="1116"/>
      <c r="UTL59" s="1116"/>
      <c r="UTM59" s="1116"/>
      <c r="UTN59" s="1116"/>
      <c r="UTO59" s="1116"/>
      <c r="UTP59" s="1116"/>
      <c r="UTQ59" s="1116"/>
      <c r="UTR59" s="1116"/>
      <c r="UTS59" s="1116"/>
      <c r="UTT59" s="1116"/>
      <c r="UTU59" s="1116"/>
      <c r="UTV59" s="1116"/>
      <c r="UTW59" s="1116"/>
      <c r="UTX59" s="1116"/>
      <c r="UTY59" s="1116"/>
      <c r="UTZ59" s="1116"/>
      <c r="UUA59" s="1116"/>
      <c r="UUB59" s="1116"/>
      <c r="UUC59" s="1116"/>
      <c r="UUD59" s="1116"/>
      <c r="UUE59" s="1116"/>
      <c r="UUF59" s="1116"/>
      <c r="UUG59" s="1116"/>
      <c r="UUH59" s="1116"/>
      <c r="UUI59" s="1116"/>
      <c r="UUJ59" s="1116"/>
      <c r="UUK59" s="1116"/>
      <c r="UUL59" s="1116"/>
      <c r="UUM59" s="1116"/>
      <c r="UUN59" s="1116"/>
      <c r="UUO59" s="1116"/>
      <c r="UUP59" s="1116"/>
      <c r="UUQ59" s="1116"/>
      <c r="UUR59" s="1116"/>
      <c r="UUS59" s="1116"/>
      <c r="UUT59" s="1116"/>
      <c r="UUU59" s="1116"/>
      <c r="UUV59" s="1116"/>
      <c r="UUW59" s="1116"/>
      <c r="UUX59" s="1116"/>
      <c r="UUY59" s="1116"/>
      <c r="UUZ59" s="1116"/>
      <c r="UVA59" s="1116"/>
      <c r="UVB59" s="1116"/>
      <c r="UVC59" s="1116"/>
      <c r="UVD59" s="1116"/>
      <c r="UVE59" s="1116"/>
      <c r="UVF59" s="1116"/>
      <c r="UVG59" s="1116"/>
      <c r="UVH59" s="1116"/>
      <c r="UVI59" s="1116"/>
      <c r="UVJ59" s="1116"/>
      <c r="UVK59" s="1116"/>
      <c r="UVL59" s="1116"/>
      <c r="UVM59" s="1116"/>
      <c r="UVN59" s="1116"/>
      <c r="UVO59" s="1116"/>
      <c r="UVP59" s="1116"/>
      <c r="UVQ59" s="1116"/>
      <c r="UVR59" s="1116"/>
      <c r="UVS59" s="1116"/>
      <c r="UVT59" s="1116"/>
      <c r="UVU59" s="1116"/>
      <c r="UVV59" s="1116"/>
      <c r="UVW59" s="1116"/>
      <c r="UVX59" s="1116"/>
      <c r="UVY59" s="1116"/>
      <c r="UVZ59" s="1116"/>
      <c r="UWA59" s="1116"/>
      <c r="UWB59" s="1116"/>
      <c r="UWC59" s="1116"/>
      <c r="UWD59" s="1116"/>
      <c r="UWE59" s="1116"/>
      <c r="UWF59" s="1116"/>
      <c r="UWG59" s="1116"/>
      <c r="UWH59" s="1116"/>
      <c r="UWI59" s="1116"/>
      <c r="UWJ59" s="1116"/>
      <c r="UWK59" s="1116"/>
      <c r="UWL59" s="1116"/>
      <c r="UWM59" s="1116"/>
      <c r="UWN59" s="1116"/>
      <c r="UWO59" s="1116"/>
      <c r="UWP59" s="1116"/>
      <c r="UWQ59" s="1116"/>
      <c r="UWR59" s="1116"/>
      <c r="UWS59" s="1116"/>
      <c r="UWT59" s="1116"/>
      <c r="UWU59" s="1116"/>
      <c r="UWV59" s="1116"/>
      <c r="UWW59" s="1116"/>
      <c r="UWX59" s="1116"/>
      <c r="UWY59" s="1116"/>
      <c r="UWZ59" s="1116"/>
      <c r="UXA59" s="1116"/>
      <c r="UXB59" s="1116"/>
      <c r="UXC59" s="1116"/>
      <c r="UXD59" s="1116"/>
      <c r="UXE59" s="1116"/>
      <c r="UXF59" s="1116"/>
      <c r="UXG59" s="1116"/>
      <c r="UXH59" s="1116"/>
      <c r="UXI59" s="1116"/>
      <c r="UXJ59" s="1116"/>
      <c r="UXK59" s="1116"/>
      <c r="UXL59" s="1116"/>
      <c r="UXM59" s="1116"/>
      <c r="UXN59" s="1116"/>
      <c r="UXO59" s="1116"/>
      <c r="UXP59" s="1116"/>
      <c r="UXQ59" s="1116"/>
      <c r="UXR59" s="1116"/>
      <c r="UXS59" s="1116"/>
      <c r="UXT59" s="1116"/>
      <c r="UXU59" s="1116"/>
      <c r="UXV59" s="1116"/>
      <c r="UXW59" s="1116"/>
      <c r="UXX59" s="1116"/>
      <c r="UXY59" s="1116"/>
      <c r="UXZ59" s="1116"/>
      <c r="UYA59" s="1116"/>
      <c r="UYB59" s="1116"/>
      <c r="UYC59" s="1116"/>
      <c r="UYD59" s="1116"/>
      <c r="UYE59" s="1116"/>
      <c r="UYF59" s="1116"/>
      <c r="UYG59" s="1116"/>
      <c r="UYH59" s="1116"/>
      <c r="UYI59" s="1116"/>
      <c r="UYJ59" s="1116"/>
      <c r="UYK59" s="1116"/>
      <c r="UYL59" s="1116"/>
      <c r="UYM59" s="1116"/>
      <c r="UYN59" s="1116"/>
      <c r="UYO59" s="1116"/>
      <c r="UYP59" s="1116"/>
      <c r="UYQ59" s="1116"/>
      <c r="UYR59" s="1116"/>
      <c r="UYS59" s="1116"/>
      <c r="UYT59" s="1116"/>
      <c r="UYU59" s="1116"/>
      <c r="UYV59" s="1116"/>
      <c r="UYW59" s="1116"/>
      <c r="UYX59" s="1116"/>
      <c r="UYY59" s="1116"/>
      <c r="UYZ59" s="1116"/>
      <c r="UZA59" s="1116"/>
      <c r="UZB59" s="1116"/>
      <c r="UZC59" s="1116"/>
      <c r="UZD59" s="1116"/>
      <c r="UZE59" s="1116"/>
      <c r="UZF59" s="1116"/>
      <c r="UZG59" s="1116"/>
      <c r="UZH59" s="1116"/>
      <c r="UZI59" s="1116"/>
      <c r="UZJ59" s="1116"/>
      <c r="UZK59" s="1116"/>
      <c r="UZL59" s="1116"/>
      <c r="UZM59" s="1116"/>
      <c r="UZN59" s="1116"/>
      <c r="UZO59" s="1116"/>
      <c r="UZP59" s="1116"/>
      <c r="UZQ59" s="1116"/>
      <c r="UZR59" s="1116"/>
      <c r="UZS59" s="1116"/>
      <c r="UZT59" s="1116"/>
      <c r="UZU59" s="1116"/>
      <c r="UZV59" s="1116"/>
      <c r="UZW59" s="1116"/>
      <c r="UZX59" s="1116"/>
      <c r="UZY59" s="1116"/>
      <c r="UZZ59" s="1116"/>
      <c r="VAA59" s="1116"/>
      <c r="VAB59" s="1116"/>
      <c r="VAC59" s="1116"/>
      <c r="VAD59" s="1116"/>
      <c r="VAE59" s="1116"/>
      <c r="VAF59" s="1116"/>
      <c r="VAG59" s="1116"/>
      <c r="VAH59" s="1116"/>
      <c r="VAI59" s="1116"/>
      <c r="VAJ59" s="1116"/>
      <c r="VAK59" s="1116"/>
      <c r="VAL59" s="1116"/>
      <c r="VAM59" s="1116"/>
      <c r="VAN59" s="1116"/>
      <c r="VAO59" s="1116"/>
      <c r="VAP59" s="1116"/>
      <c r="VAQ59" s="1116"/>
      <c r="VAR59" s="1116"/>
      <c r="VAS59" s="1116"/>
      <c r="VAT59" s="1116"/>
      <c r="VAU59" s="1116"/>
      <c r="VAV59" s="1116"/>
      <c r="VAW59" s="1116"/>
      <c r="VAX59" s="1116"/>
      <c r="VAY59" s="1116"/>
      <c r="VAZ59" s="1116"/>
      <c r="VBA59" s="1116"/>
      <c r="VBB59" s="1116"/>
      <c r="VBC59" s="1116"/>
      <c r="VBD59" s="1116"/>
      <c r="VBE59" s="1116"/>
      <c r="VBF59" s="1116"/>
      <c r="VBG59" s="1116"/>
      <c r="VBH59" s="1116"/>
      <c r="VBI59" s="1116"/>
      <c r="VBJ59" s="1116"/>
      <c r="VBK59" s="1116"/>
      <c r="VBL59" s="1116"/>
      <c r="VBM59" s="1116"/>
      <c r="VBN59" s="1116"/>
      <c r="VBO59" s="1116"/>
      <c r="VBP59" s="1116"/>
      <c r="VBQ59" s="1116"/>
      <c r="VBR59" s="1116"/>
      <c r="VBS59" s="1116"/>
      <c r="VBT59" s="1116"/>
      <c r="VBU59" s="1116"/>
      <c r="VBV59" s="1116"/>
      <c r="VBW59" s="1116"/>
      <c r="VBX59" s="1116"/>
      <c r="VBY59" s="1116"/>
      <c r="VBZ59" s="1116"/>
      <c r="VCA59" s="1116"/>
      <c r="VCB59" s="1116"/>
      <c r="VCC59" s="1116"/>
      <c r="VCD59" s="1116"/>
      <c r="VCE59" s="1116"/>
      <c r="VCF59" s="1116"/>
      <c r="VCG59" s="1116"/>
      <c r="VCH59" s="1116"/>
      <c r="VCI59" s="1116"/>
      <c r="VCJ59" s="1116"/>
      <c r="VCK59" s="1116"/>
      <c r="VCL59" s="1116"/>
      <c r="VCM59" s="1116"/>
      <c r="VCN59" s="1116"/>
      <c r="VCO59" s="1116"/>
      <c r="VCP59" s="1116"/>
      <c r="VCQ59" s="1116"/>
      <c r="VCR59" s="1116"/>
      <c r="VCS59" s="1116"/>
      <c r="VCT59" s="1116"/>
      <c r="VCU59" s="1116"/>
      <c r="VCV59" s="1116"/>
      <c r="VCW59" s="1116"/>
      <c r="VCX59" s="1116"/>
      <c r="VCY59" s="1116"/>
      <c r="VCZ59" s="1116"/>
      <c r="VDA59" s="1116"/>
      <c r="VDB59" s="1116"/>
      <c r="VDC59" s="1116"/>
      <c r="VDD59" s="1116"/>
      <c r="VDE59" s="1116"/>
      <c r="VDF59" s="1116"/>
      <c r="VDG59" s="1116"/>
      <c r="VDH59" s="1116"/>
      <c r="VDI59" s="1116"/>
      <c r="VDJ59" s="1116"/>
      <c r="VDK59" s="1116"/>
      <c r="VDL59" s="1116"/>
      <c r="VDM59" s="1116"/>
      <c r="VDN59" s="1116"/>
      <c r="VDO59" s="1116"/>
      <c r="VDP59" s="1116"/>
      <c r="VDQ59" s="1116"/>
      <c r="VDR59" s="1116"/>
      <c r="VDS59" s="1116"/>
      <c r="VDT59" s="1116"/>
      <c r="VDU59" s="1116"/>
      <c r="VDV59" s="1116"/>
      <c r="VDW59" s="1116"/>
      <c r="VDX59" s="1116"/>
      <c r="VDY59" s="1116"/>
      <c r="VDZ59" s="1116"/>
      <c r="VEA59" s="1116"/>
      <c r="VEB59" s="1116"/>
      <c r="VEC59" s="1116"/>
      <c r="VED59" s="1116"/>
      <c r="VEE59" s="1116"/>
      <c r="VEF59" s="1116"/>
      <c r="VEG59" s="1116"/>
      <c r="VEH59" s="1116"/>
      <c r="VEI59" s="1116"/>
      <c r="VEJ59" s="1116"/>
      <c r="VEK59" s="1116"/>
      <c r="VEL59" s="1116"/>
      <c r="VEM59" s="1116"/>
      <c r="VEN59" s="1116"/>
      <c r="VEO59" s="1116"/>
      <c r="VEP59" s="1116"/>
      <c r="VEQ59" s="1116"/>
      <c r="VER59" s="1116"/>
      <c r="VES59" s="1116"/>
      <c r="VET59" s="1116"/>
      <c r="VEU59" s="1116"/>
      <c r="VEV59" s="1116"/>
      <c r="VEW59" s="1116"/>
      <c r="VEX59" s="1116"/>
      <c r="VEY59" s="1116"/>
      <c r="VEZ59" s="1116"/>
      <c r="VFA59" s="1116"/>
      <c r="VFB59" s="1116"/>
      <c r="VFC59" s="1116"/>
      <c r="VFD59" s="1116"/>
      <c r="VFE59" s="1116"/>
      <c r="VFF59" s="1116"/>
      <c r="VFG59" s="1116"/>
      <c r="VFH59" s="1116"/>
      <c r="VFI59" s="1116"/>
      <c r="VFJ59" s="1116"/>
      <c r="VFK59" s="1116"/>
      <c r="VFL59" s="1116"/>
      <c r="VFM59" s="1116"/>
      <c r="VFN59" s="1116"/>
      <c r="VFO59" s="1116"/>
      <c r="VFP59" s="1116"/>
      <c r="VFQ59" s="1116"/>
      <c r="VFR59" s="1116"/>
      <c r="VFS59" s="1116"/>
      <c r="VFT59" s="1116"/>
      <c r="VFU59" s="1116"/>
      <c r="VFV59" s="1116"/>
      <c r="VFW59" s="1116"/>
      <c r="VFX59" s="1116"/>
      <c r="VFY59" s="1116"/>
      <c r="VFZ59" s="1116"/>
      <c r="VGA59" s="1116"/>
      <c r="VGB59" s="1116"/>
      <c r="VGC59" s="1116"/>
      <c r="VGD59" s="1116"/>
      <c r="VGE59" s="1116"/>
      <c r="VGF59" s="1116"/>
      <c r="VGG59" s="1116"/>
      <c r="VGH59" s="1116"/>
      <c r="VGI59" s="1116"/>
      <c r="VGJ59" s="1116"/>
      <c r="VGK59" s="1116"/>
      <c r="VGL59" s="1116"/>
      <c r="VGM59" s="1116"/>
      <c r="VGN59" s="1116"/>
      <c r="VGO59" s="1116"/>
      <c r="VGP59" s="1116"/>
      <c r="VGQ59" s="1116"/>
      <c r="VGR59" s="1116"/>
      <c r="VGS59" s="1116"/>
      <c r="VGT59" s="1116"/>
      <c r="VGU59" s="1116"/>
      <c r="VGV59" s="1116"/>
      <c r="VGW59" s="1116"/>
      <c r="VGX59" s="1116"/>
      <c r="VGY59" s="1116"/>
      <c r="VGZ59" s="1116"/>
      <c r="VHA59" s="1116"/>
      <c r="VHB59" s="1116"/>
      <c r="VHC59" s="1116"/>
      <c r="VHD59" s="1116"/>
      <c r="VHE59" s="1116"/>
      <c r="VHF59" s="1116"/>
      <c r="VHG59" s="1116"/>
      <c r="VHH59" s="1116"/>
      <c r="VHI59" s="1116"/>
      <c r="VHJ59" s="1116"/>
      <c r="VHK59" s="1116"/>
      <c r="VHL59" s="1116"/>
      <c r="VHM59" s="1116"/>
      <c r="VHN59" s="1116"/>
      <c r="VHO59" s="1116"/>
      <c r="VHP59" s="1116"/>
      <c r="VHQ59" s="1116"/>
      <c r="VHR59" s="1116"/>
      <c r="VHS59" s="1116"/>
      <c r="VHT59" s="1116"/>
      <c r="VHU59" s="1116"/>
      <c r="VHV59" s="1116"/>
      <c r="VHW59" s="1116"/>
      <c r="VHX59" s="1116"/>
      <c r="VHY59" s="1116"/>
      <c r="VHZ59" s="1116"/>
      <c r="VIA59" s="1116"/>
      <c r="VIB59" s="1116"/>
      <c r="VIC59" s="1116"/>
      <c r="VID59" s="1116"/>
      <c r="VIE59" s="1116"/>
      <c r="VIF59" s="1116"/>
      <c r="VIG59" s="1116"/>
      <c r="VIH59" s="1116"/>
      <c r="VII59" s="1116"/>
      <c r="VIJ59" s="1116"/>
      <c r="VIK59" s="1116"/>
      <c r="VIL59" s="1116"/>
      <c r="VIM59" s="1116"/>
      <c r="VIN59" s="1116"/>
      <c r="VIO59" s="1116"/>
      <c r="VIP59" s="1116"/>
      <c r="VIQ59" s="1116"/>
      <c r="VIR59" s="1116"/>
      <c r="VIS59" s="1116"/>
      <c r="VIT59" s="1116"/>
      <c r="VIU59" s="1116"/>
      <c r="VIV59" s="1116"/>
      <c r="VIW59" s="1116"/>
      <c r="VIX59" s="1116"/>
      <c r="VIY59" s="1116"/>
      <c r="VIZ59" s="1116"/>
      <c r="VJA59" s="1116"/>
      <c r="VJB59" s="1116"/>
      <c r="VJC59" s="1116"/>
      <c r="VJD59" s="1116"/>
      <c r="VJE59" s="1116"/>
      <c r="VJF59" s="1116"/>
      <c r="VJG59" s="1116"/>
      <c r="VJH59" s="1116"/>
      <c r="VJI59" s="1116"/>
      <c r="VJJ59" s="1116"/>
      <c r="VJK59" s="1116"/>
      <c r="VJL59" s="1116"/>
      <c r="VJM59" s="1116"/>
      <c r="VJN59" s="1116"/>
      <c r="VJO59" s="1116"/>
      <c r="VJP59" s="1116"/>
      <c r="VJQ59" s="1116"/>
      <c r="VJR59" s="1116"/>
      <c r="VJS59" s="1116"/>
      <c r="VJT59" s="1116"/>
      <c r="VJU59" s="1116"/>
      <c r="VJV59" s="1116"/>
      <c r="VJW59" s="1116"/>
      <c r="VJX59" s="1116"/>
      <c r="VJY59" s="1116"/>
      <c r="VJZ59" s="1116"/>
      <c r="VKA59" s="1116"/>
      <c r="VKB59" s="1116"/>
      <c r="VKC59" s="1116"/>
      <c r="VKD59" s="1116"/>
      <c r="VKE59" s="1116"/>
      <c r="VKF59" s="1116"/>
      <c r="VKG59" s="1116"/>
      <c r="VKH59" s="1116"/>
      <c r="VKI59" s="1116"/>
      <c r="VKJ59" s="1116"/>
      <c r="VKK59" s="1116"/>
      <c r="VKL59" s="1116"/>
      <c r="VKM59" s="1116"/>
      <c r="VKN59" s="1116"/>
      <c r="VKO59" s="1116"/>
      <c r="VKP59" s="1116"/>
      <c r="VKQ59" s="1116"/>
      <c r="VKR59" s="1116"/>
      <c r="VKS59" s="1116"/>
      <c r="VKT59" s="1116"/>
      <c r="VKU59" s="1116"/>
      <c r="VKV59" s="1116"/>
      <c r="VKW59" s="1116"/>
      <c r="VKX59" s="1116"/>
      <c r="VKY59" s="1116"/>
      <c r="VKZ59" s="1116"/>
      <c r="VLA59" s="1116"/>
      <c r="VLB59" s="1116"/>
      <c r="VLC59" s="1116"/>
      <c r="VLD59" s="1116"/>
      <c r="VLE59" s="1116"/>
      <c r="VLF59" s="1116"/>
      <c r="VLG59" s="1116"/>
      <c r="VLH59" s="1116"/>
      <c r="VLI59" s="1116"/>
      <c r="VLJ59" s="1116"/>
      <c r="VLK59" s="1116"/>
      <c r="VLL59" s="1116"/>
      <c r="VLM59" s="1116"/>
      <c r="VLN59" s="1116"/>
      <c r="VLO59" s="1116"/>
      <c r="VLP59" s="1116"/>
      <c r="VLQ59" s="1116"/>
      <c r="VLR59" s="1116"/>
      <c r="VLS59" s="1116"/>
      <c r="VLT59" s="1116"/>
      <c r="VLU59" s="1116"/>
      <c r="VLV59" s="1116"/>
      <c r="VLW59" s="1116"/>
      <c r="VLX59" s="1116"/>
      <c r="VLY59" s="1116"/>
      <c r="VLZ59" s="1116"/>
      <c r="VMA59" s="1116"/>
      <c r="VMB59" s="1116"/>
      <c r="VMC59" s="1116"/>
      <c r="VMD59" s="1116"/>
      <c r="VME59" s="1116"/>
      <c r="VMF59" s="1116"/>
      <c r="VMG59" s="1116"/>
      <c r="VMH59" s="1116"/>
      <c r="VMI59" s="1116"/>
      <c r="VMJ59" s="1116"/>
      <c r="VMK59" s="1116"/>
      <c r="VML59" s="1116"/>
      <c r="VMM59" s="1116"/>
      <c r="VMN59" s="1116"/>
      <c r="VMO59" s="1116"/>
      <c r="VMP59" s="1116"/>
      <c r="VMQ59" s="1116"/>
      <c r="VMR59" s="1116"/>
      <c r="VMS59" s="1116"/>
      <c r="VMT59" s="1116"/>
      <c r="VMU59" s="1116"/>
      <c r="VMV59" s="1116"/>
      <c r="VMW59" s="1116"/>
      <c r="VMX59" s="1116"/>
      <c r="VMY59" s="1116"/>
      <c r="VMZ59" s="1116"/>
      <c r="VNA59" s="1116"/>
      <c r="VNB59" s="1116"/>
      <c r="VNC59" s="1116"/>
      <c r="VND59" s="1116"/>
      <c r="VNE59" s="1116"/>
      <c r="VNF59" s="1116"/>
      <c r="VNG59" s="1116"/>
      <c r="VNH59" s="1116"/>
      <c r="VNI59" s="1116"/>
      <c r="VNJ59" s="1116"/>
      <c r="VNK59" s="1116"/>
      <c r="VNL59" s="1116"/>
      <c r="VNM59" s="1116"/>
      <c r="VNN59" s="1116"/>
      <c r="VNO59" s="1116"/>
      <c r="VNP59" s="1116"/>
      <c r="VNQ59" s="1116"/>
      <c r="VNR59" s="1116"/>
      <c r="VNS59" s="1116"/>
      <c r="VNT59" s="1116"/>
      <c r="VNU59" s="1116"/>
      <c r="VNV59" s="1116"/>
      <c r="VNW59" s="1116"/>
      <c r="VNX59" s="1116"/>
      <c r="VNY59" s="1116"/>
      <c r="VNZ59" s="1116"/>
      <c r="VOA59" s="1116"/>
      <c r="VOB59" s="1116"/>
      <c r="VOC59" s="1116"/>
      <c r="VOD59" s="1116"/>
      <c r="VOE59" s="1116"/>
      <c r="VOF59" s="1116"/>
      <c r="VOG59" s="1116"/>
      <c r="VOH59" s="1116"/>
      <c r="VOI59" s="1116"/>
      <c r="VOJ59" s="1116"/>
      <c r="VOK59" s="1116"/>
      <c r="VOL59" s="1116"/>
      <c r="VOM59" s="1116"/>
      <c r="VON59" s="1116"/>
      <c r="VOO59" s="1116"/>
      <c r="VOP59" s="1116"/>
      <c r="VOQ59" s="1116"/>
      <c r="VOR59" s="1116"/>
      <c r="VOS59" s="1116"/>
      <c r="VOT59" s="1116"/>
      <c r="VOU59" s="1116"/>
      <c r="VOV59" s="1116"/>
      <c r="VOW59" s="1116"/>
      <c r="VOX59" s="1116"/>
      <c r="VOY59" s="1116"/>
      <c r="VOZ59" s="1116"/>
      <c r="VPA59" s="1116"/>
      <c r="VPB59" s="1116"/>
      <c r="VPC59" s="1116"/>
      <c r="VPD59" s="1116"/>
      <c r="VPE59" s="1116"/>
      <c r="VPF59" s="1116"/>
      <c r="VPG59" s="1116"/>
      <c r="VPH59" s="1116"/>
      <c r="VPI59" s="1116"/>
      <c r="VPJ59" s="1116"/>
      <c r="VPK59" s="1116"/>
      <c r="VPL59" s="1116"/>
      <c r="VPM59" s="1116"/>
      <c r="VPN59" s="1116"/>
      <c r="VPO59" s="1116"/>
      <c r="VPP59" s="1116"/>
      <c r="VPQ59" s="1116"/>
      <c r="VPR59" s="1116"/>
      <c r="VPS59" s="1116"/>
      <c r="VPT59" s="1116"/>
      <c r="VPU59" s="1116"/>
      <c r="VPV59" s="1116"/>
      <c r="VPW59" s="1116"/>
      <c r="VPX59" s="1116"/>
      <c r="VPY59" s="1116"/>
      <c r="VPZ59" s="1116"/>
      <c r="VQA59" s="1116"/>
      <c r="VQB59" s="1116"/>
      <c r="VQC59" s="1116"/>
      <c r="VQD59" s="1116"/>
      <c r="VQE59" s="1116"/>
      <c r="VQF59" s="1116"/>
      <c r="VQG59" s="1116"/>
      <c r="VQH59" s="1116"/>
      <c r="VQI59" s="1116"/>
      <c r="VQJ59" s="1116"/>
      <c r="VQK59" s="1116"/>
      <c r="VQL59" s="1116"/>
      <c r="VQM59" s="1116"/>
      <c r="VQN59" s="1116"/>
      <c r="VQO59" s="1116"/>
      <c r="VQP59" s="1116"/>
      <c r="VQQ59" s="1116"/>
      <c r="VQR59" s="1116"/>
      <c r="VQS59" s="1116"/>
      <c r="VQT59" s="1116"/>
      <c r="VQU59" s="1116"/>
      <c r="VQV59" s="1116"/>
      <c r="VQW59" s="1116"/>
      <c r="VQX59" s="1116"/>
      <c r="VQY59" s="1116"/>
      <c r="VQZ59" s="1116"/>
      <c r="VRA59" s="1116"/>
      <c r="VRB59" s="1116"/>
      <c r="VRC59" s="1116"/>
      <c r="VRD59" s="1116"/>
      <c r="VRE59" s="1116"/>
      <c r="VRF59" s="1116"/>
      <c r="VRG59" s="1116"/>
      <c r="VRH59" s="1116"/>
      <c r="VRI59" s="1116"/>
      <c r="VRJ59" s="1116"/>
      <c r="VRK59" s="1116"/>
      <c r="VRL59" s="1116"/>
      <c r="VRM59" s="1116"/>
      <c r="VRN59" s="1116"/>
      <c r="VRO59" s="1116"/>
      <c r="VRP59" s="1116"/>
      <c r="VRQ59" s="1116"/>
      <c r="VRR59" s="1116"/>
      <c r="VRS59" s="1116"/>
      <c r="VRT59" s="1116"/>
      <c r="VRU59" s="1116"/>
      <c r="VRV59" s="1116"/>
      <c r="VRW59" s="1116"/>
      <c r="VRX59" s="1116"/>
      <c r="VRY59" s="1116"/>
      <c r="VRZ59" s="1116"/>
      <c r="VSA59" s="1116"/>
      <c r="VSB59" s="1116"/>
      <c r="VSC59" s="1116"/>
      <c r="VSD59" s="1116"/>
      <c r="VSE59" s="1116"/>
      <c r="VSF59" s="1116"/>
      <c r="VSG59" s="1116"/>
      <c r="VSH59" s="1116"/>
      <c r="VSI59" s="1116"/>
      <c r="VSJ59" s="1116"/>
      <c r="VSK59" s="1116"/>
      <c r="VSL59" s="1116"/>
      <c r="VSM59" s="1116"/>
      <c r="VSN59" s="1116"/>
      <c r="VSO59" s="1116"/>
      <c r="VSP59" s="1116"/>
      <c r="VSQ59" s="1116"/>
      <c r="VSR59" s="1116"/>
      <c r="VSS59" s="1116"/>
      <c r="VST59" s="1116"/>
      <c r="VSU59" s="1116"/>
      <c r="VSV59" s="1116"/>
      <c r="VSW59" s="1116"/>
      <c r="VSX59" s="1116"/>
      <c r="VSY59" s="1116"/>
      <c r="VSZ59" s="1116"/>
      <c r="VTA59" s="1116"/>
      <c r="VTB59" s="1116"/>
      <c r="VTC59" s="1116"/>
      <c r="VTD59" s="1116"/>
      <c r="VTE59" s="1116"/>
      <c r="VTF59" s="1116"/>
      <c r="VTG59" s="1116"/>
      <c r="VTH59" s="1116"/>
      <c r="VTI59" s="1116"/>
      <c r="VTJ59" s="1116"/>
      <c r="VTK59" s="1116"/>
      <c r="VTL59" s="1116"/>
      <c r="VTM59" s="1116"/>
      <c r="VTN59" s="1116"/>
      <c r="VTO59" s="1116"/>
      <c r="VTP59" s="1116"/>
      <c r="VTQ59" s="1116"/>
      <c r="VTR59" s="1116"/>
      <c r="VTS59" s="1116"/>
      <c r="VTT59" s="1116"/>
      <c r="VTU59" s="1116"/>
      <c r="VTV59" s="1116"/>
      <c r="VTW59" s="1116"/>
      <c r="VTX59" s="1116"/>
      <c r="VTY59" s="1116"/>
      <c r="VTZ59" s="1116"/>
      <c r="VUA59" s="1116"/>
      <c r="VUB59" s="1116"/>
      <c r="VUC59" s="1116"/>
      <c r="VUD59" s="1116"/>
      <c r="VUE59" s="1116"/>
      <c r="VUF59" s="1116"/>
      <c r="VUG59" s="1116"/>
      <c r="VUH59" s="1116"/>
      <c r="VUI59" s="1116"/>
      <c r="VUJ59" s="1116"/>
      <c r="VUK59" s="1116"/>
      <c r="VUL59" s="1116"/>
      <c r="VUM59" s="1116"/>
      <c r="VUN59" s="1116"/>
      <c r="VUO59" s="1116"/>
      <c r="VUP59" s="1116"/>
      <c r="VUQ59" s="1116"/>
      <c r="VUR59" s="1116"/>
      <c r="VUS59" s="1116"/>
      <c r="VUT59" s="1116"/>
      <c r="VUU59" s="1116"/>
      <c r="VUV59" s="1116"/>
      <c r="VUW59" s="1116"/>
      <c r="VUX59" s="1116"/>
      <c r="VUY59" s="1116"/>
      <c r="VUZ59" s="1116"/>
      <c r="VVA59" s="1116"/>
      <c r="VVB59" s="1116"/>
      <c r="VVC59" s="1116"/>
      <c r="VVD59" s="1116"/>
      <c r="VVE59" s="1116"/>
      <c r="VVF59" s="1116"/>
      <c r="VVG59" s="1116"/>
      <c r="VVH59" s="1116"/>
      <c r="VVI59" s="1116"/>
      <c r="VVJ59" s="1116"/>
      <c r="VVK59" s="1116"/>
      <c r="VVL59" s="1116"/>
      <c r="VVM59" s="1116"/>
      <c r="VVN59" s="1116"/>
      <c r="VVO59" s="1116"/>
      <c r="VVP59" s="1116"/>
      <c r="VVQ59" s="1116"/>
      <c r="VVR59" s="1116"/>
      <c r="VVS59" s="1116"/>
      <c r="VVT59" s="1116"/>
      <c r="VVU59" s="1116"/>
      <c r="VVV59" s="1116"/>
      <c r="VVW59" s="1116"/>
      <c r="VVX59" s="1116"/>
      <c r="VVY59" s="1116"/>
      <c r="VVZ59" s="1116"/>
      <c r="VWA59" s="1116"/>
      <c r="VWB59" s="1116"/>
      <c r="VWC59" s="1116"/>
      <c r="VWD59" s="1116"/>
      <c r="VWE59" s="1116"/>
      <c r="VWF59" s="1116"/>
      <c r="VWG59" s="1116"/>
      <c r="VWH59" s="1116"/>
      <c r="VWI59" s="1116"/>
      <c r="VWJ59" s="1116"/>
      <c r="VWK59" s="1116"/>
      <c r="VWL59" s="1116"/>
      <c r="VWM59" s="1116"/>
      <c r="VWN59" s="1116"/>
      <c r="VWO59" s="1116"/>
      <c r="VWP59" s="1116"/>
      <c r="VWQ59" s="1116"/>
      <c r="VWR59" s="1116"/>
      <c r="VWS59" s="1116"/>
      <c r="VWT59" s="1116"/>
      <c r="VWU59" s="1116"/>
      <c r="VWV59" s="1116"/>
      <c r="VWW59" s="1116"/>
      <c r="VWX59" s="1116"/>
      <c r="VWY59" s="1116"/>
      <c r="VWZ59" s="1116"/>
      <c r="VXA59" s="1116"/>
      <c r="VXB59" s="1116"/>
      <c r="VXC59" s="1116"/>
      <c r="VXD59" s="1116"/>
      <c r="VXE59" s="1116"/>
      <c r="VXF59" s="1116"/>
      <c r="VXG59" s="1116"/>
      <c r="VXH59" s="1116"/>
      <c r="VXI59" s="1116"/>
      <c r="VXJ59" s="1116"/>
      <c r="VXK59" s="1116"/>
      <c r="VXL59" s="1116"/>
      <c r="VXM59" s="1116"/>
      <c r="VXN59" s="1116"/>
      <c r="VXO59" s="1116"/>
      <c r="VXP59" s="1116"/>
      <c r="VXQ59" s="1116"/>
      <c r="VXR59" s="1116"/>
      <c r="VXS59" s="1116"/>
      <c r="VXT59" s="1116"/>
      <c r="VXU59" s="1116"/>
      <c r="VXV59" s="1116"/>
      <c r="VXW59" s="1116"/>
      <c r="VXX59" s="1116"/>
      <c r="VXY59" s="1116"/>
      <c r="VXZ59" s="1116"/>
      <c r="VYA59" s="1116"/>
      <c r="VYB59" s="1116"/>
      <c r="VYC59" s="1116"/>
      <c r="VYD59" s="1116"/>
      <c r="VYE59" s="1116"/>
      <c r="VYF59" s="1116"/>
      <c r="VYG59" s="1116"/>
      <c r="VYH59" s="1116"/>
      <c r="VYI59" s="1116"/>
      <c r="VYJ59" s="1116"/>
      <c r="VYK59" s="1116"/>
      <c r="VYL59" s="1116"/>
      <c r="VYM59" s="1116"/>
      <c r="VYN59" s="1116"/>
      <c r="VYO59" s="1116"/>
      <c r="VYP59" s="1116"/>
      <c r="VYQ59" s="1116"/>
      <c r="VYR59" s="1116"/>
      <c r="VYS59" s="1116"/>
      <c r="VYT59" s="1116"/>
      <c r="VYU59" s="1116"/>
      <c r="VYV59" s="1116"/>
      <c r="VYW59" s="1116"/>
      <c r="VYX59" s="1116"/>
      <c r="VYY59" s="1116"/>
      <c r="VYZ59" s="1116"/>
      <c r="VZA59" s="1116"/>
      <c r="VZB59" s="1116"/>
      <c r="VZC59" s="1116"/>
      <c r="VZD59" s="1116"/>
      <c r="VZE59" s="1116"/>
      <c r="VZF59" s="1116"/>
      <c r="VZG59" s="1116"/>
      <c r="VZH59" s="1116"/>
      <c r="VZI59" s="1116"/>
      <c r="VZJ59" s="1116"/>
      <c r="VZK59" s="1116"/>
      <c r="VZL59" s="1116"/>
      <c r="VZM59" s="1116"/>
      <c r="VZN59" s="1116"/>
      <c r="VZO59" s="1116"/>
      <c r="VZP59" s="1116"/>
      <c r="VZQ59" s="1116"/>
      <c r="VZR59" s="1116"/>
      <c r="VZS59" s="1116"/>
      <c r="VZT59" s="1116"/>
      <c r="VZU59" s="1116"/>
      <c r="VZV59" s="1116"/>
      <c r="VZW59" s="1116"/>
      <c r="VZX59" s="1116"/>
      <c r="VZY59" s="1116"/>
      <c r="VZZ59" s="1116"/>
      <c r="WAA59" s="1116"/>
      <c r="WAB59" s="1116"/>
      <c r="WAC59" s="1116"/>
      <c r="WAD59" s="1116"/>
      <c r="WAE59" s="1116"/>
      <c r="WAF59" s="1116"/>
      <c r="WAG59" s="1116"/>
      <c r="WAH59" s="1116"/>
      <c r="WAI59" s="1116"/>
      <c r="WAJ59" s="1116"/>
      <c r="WAK59" s="1116"/>
      <c r="WAL59" s="1116"/>
      <c r="WAM59" s="1116"/>
      <c r="WAN59" s="1116"/>
      <c r="WAO59" s="1116"/>
      <c r="WAP59" s="1116"/>
      <c r="WAQ59" s="1116"/>
      <c r="WAR59" s="1116"/>
      <c r="WAS59" s="1116"/>
      <c r="WAT59" s="1116"/>
      <c r="WAU59" s="1116"/>
      <c r="WAV59" s="1116"/>
      <c r="WAW59" s="1116"/>
      <c r="WAX59" s="1116"/>
      <c r="WAY59" s="1116"/>
      <c r="WAZ59" s="1116"/>
      <c r="WBA59" s="1116"/>
      <c r="WBB59" s="1116"/>
      <c r="WBC59" s="1116"/>
      <c r="WBD59" s="1116"/>
      <c r="WBE59" s="1116"/>
      <c r="WBF59" s="1116"/>
      <c r="WBG59" s="1116"/>
      <c r="WBH59" s="1116"/>
      <c r="WBI59" s="1116"/>
      <c r="WBJ59" s="1116"/>
      <c r="WBK59" s="1116"/>
      <c r="WBL59" s="1116"/>
      <c r="WBM59" s="1116"/>
      <c r="WBN59" s="1116"/>
      <c r="WBO59" s="1116"/>
      <c r="WBP59" s="1116"/>
      <c r="WBQ59" s="1116"/>
      <c r="WBR59" s="1116"/>
      <c r="WBS59" s="1116"/>
      <c r="WBT59" s="1116"/>
      <c r="WBU59" s="1116"/>
      <c r="WBV59" s="1116"/>
      <c r="WBW59" s="1116"/>
      <c r="WBX59" s="1116"/>
      <c r="WBY59" s="1116"/>
      <c r="WBZ59" s="1116"/>
      <c r="WCA59" s="1116"/>
      <c r="WCB59" s="1116"/>
      <c r="WCC59" s="1116"/>
      <c r="WCD59" s="1116"/>
      <c r="WCE59" s="1116"/>
      <c r="WCF59" s="1116"/>
      <c r="WCG59" s="1116"/>
      <c r="WCH59" s="1116"/>
      <c r="WCI59" s="1116"/>
      <c r="WCJ59" s="1116"/>
      <c r="WCK59" s="1116"/>
      <c r="WCL59" s="1116"/>
      <c r="WCM59" s="1116"/>
      <c r="WCN59" s="1116"/>
      <c r="WCO59" s="1116"/>
      <c r="WCP59" s="1116"/>
      <c r="WCQ59" s="1116"/>
      <c r="WCR59" s="1116"/>
      <c r="WCS59" s="1116"/>
      <c r="WCT59" s="1116"/>
      <c r="WCU59" s="1116"/>
      <c r="WCV59" s="1116"/>
      <c r="WCW59" s="1116"/>
      <c r="WCX59" s="1116"/>
      <c r="WCY59" s="1116"/>
      <c r="WCZ59" s="1116"/>
      <c r="WDA59" s="1116"/>
      <c r="WDB59" s="1116"/>
      <c r="WDC59" s="1116"/>
      <c r="WDD59" s="1116"/>
      <c r="WDE59" s="1116"/>
      <c r="WDF59" s="1116"/>
      <c r="WDG59" s="1116"/>
      <c r="WDH59" s="1116"/>
      <c r="WDI59" s="1116"/>
      <c r="WDJ59" s="1116"/>
      <c r="WDK59" s="1116"/>
      <c r="WDL59" s="1116"/>
      <c r="WDM59" s="1116"/>
      <c r="WDN59" s="1116"/>
      <c r="WDO59" s="1116"/>
      <c r="WDP59" s="1116"/>
      <c r="WDQ59" s="1116"/>
      <c r="WDR59" s="1116"/>
      <c r="WDS59" s="1116"/>
      <c r="WDT59" s="1116"/>
      <c r="WDU59" s="1116"/>
      <c r="WDV59" s="1116"/>
      <c r="WDW59" s="1116"/>
      <c r="WDX59" s="1116"/>
      <c r="WDY59" s="1116"/>
      <c r="WDZ59" s="1116"/>
      <c r="WEA59" s="1116"/>
      <c r="WEB59" s="1116"/>
      <c r="WEC59" s="1116"/>
      <c r="WED59" s="1116"/>
      <c r="WEE59" s="1116"/>
      <c r="WEF59" s="1116"/>
      <c r="WEG59" s="1116"/>
      <c r="WEH59" s="1116"/>
      <c r="WEI59" s="1116"/>
      <c r="WEJ59" s="1116"/>
      <c r="WEK59" s="1116"/>
      <c r="WEL59" s="1116"/>
      <c r="WEM59" s="1116"/>
      <c r="WEN59" s="1116"/>
      <c r="WEO59" s="1116"/>
      <c r="WEP59" s="1116"/>
      <c r="WEQ59" s="1116"/>
      <c r="WER59" s="1116"/>
      <c r="WES59" s="1116"/>
      <c r="WET59" s="1116"/>
      <c r="WEU59" s="1116"/>
      <c r="WEV59" s="1116"/>
      <c r="WEW59" s="1116"/>
      <c r="WEX59" s="1116"/>
      <c r="WEY59" s="1116"/>
      <c r="WEZ59" s="1116"/>
      <c r="WFA59" s="1116"/>
      <c r="WFB59" s="1116"/>
      <c r="WFC59" s="1116"/>
      <c r="WFD59" s="1116"/>
      <c r="WFE59" s="1116"/>
      <c r="WFF59" s="1116"/>
      <c r="WFG59" s="1116"/>
      <c r="WFH59" s="1116"/>
      <c r="WFI59" s="1116"/>
      <c r="WFJ59" s="1116"/>
      <c r="WFK59" s="1116"/>
      <c r="WFL59" s="1116"/>
      <c r="WFM59" s="1116"/>
      <c r="WFN59" s="1116"/>
      <c r="WFO59" s="1116"/>
      <c r="WFP59" s="1116"/>
      <c r="WFQ59" s="1116"/>
      <c r="WFR59" s="1116"/>
      <c r="WFS59" s="1116"/>
      <c r="WFT59" s="1116"/>
      <c r="WFU59" s="1116"/>
      <c r="WFV59" s="1116"/>
      <c r="WFW59" s="1116"/>
      <c r="WFX59" s="1116"/>
      <c r="WFY59" s="1116"/>
      <c r="WFZ59" s="1116"/>
      <c r="WGA59" s="1116"/>
      <c r="WGB59" s="1116"/>
      <c r="WGC59" s="1116"/>
      <c r="WGD59" s="1116"/>
      <c r="WGE59" s="1116"/>
      <c r="WGF59" s="1116"/>
      <c r="WGG59" s="1116"/>
      <c r="WGH59" s="1116"/>
      <c r="WGI59" s="1116"/>
      <c r="WGJ59" s="1116"/>
      <c r="WGK59" s="1116"/>
      <c r="WGL59" s="1116"/>
      <c r="WGM59" s="1116"/>
      <c r="WGN59" s="1116"/>
      <c r="WGO59" s="1116"/>
      <c r="WGP59" s="1116"/>
      <c r="WGQ59" s="1116"/>
      <c r="WGR59" s="1116"/>
      <c r="WGS59" s="1116"/>
      <c r="WGT59" s="1116"/>
      <c r="WGU59" s="1116"/>
      <c r="WGV59" s="1116"/>
      <c r="WGW59" s="1116"/>
      <c r="WGX59" s="1116"/>
      <c r="WGY59" s="1116"/>
      <c r="WGZ59" s="1116"/>
      <c r="WHA59" s="1116"/>
      <c r="WHB59" s="1116"/>
      <c r="WHC59" s="1116"/>
      <c r="WHD59" s="1116"/>
      <c r="WHE59" s="1116"/>
      <c r="WHF59" s="1116"/>
      <c r="WHG59" s="1116"/>
      <c r="WHH59" s="1116"/>
      <c r="WHI59" s="1116"/>
      <c r="WHJ59" s="1116"/>
      <c r="WHK59" s="1116"/>
      <c r="WHL59" s="1116"/>
      <c r="WHM59" s="1116"/>
      <c r="WHN59" s="1116"/>
      <c r="WHO59" s="1116"/>
      <c r="WHP59" s="1116"/>
      <c r="WHQ59" s="1116"/>
      <c r="WHR59" s="1116"/>
      <c r="WHS59" s="1116"/>
      <c r="WHT59" s="1116"/>
      <c r="WHU59" s="1116"/>
      <c r="WHV59" s="1116"/>
      <c r="WHW59" s="1116"/>
      <c r="WHX59" s="1116"/>
      <c r="WHY59" s="1116"/>
      <c r="WHZ59" s="1116"/>
      <c r="WIA59" s="1116"/>
      <c r="WIB59" s="1116"/>
      <c r="WIC59" s="1116"/>
      <c r="WID59" s="1116"/>
      <c r="WIE59" s="1116"/>
      <c r="WIF59" s="1116"/>
      <c r="WIG59" s="1116"/>
      <c r="WIH59" s="1116"/>
      <c r="WII59" s="1116"/>
      <c r="WIJ59" s="1116"/>
      <c r="WIK59" s="1116"/>
      <c r="WIL59" s="1116"/>
      <c r="WIM59" s="1116"/>
      <c r="WIN59" s="1116"/>
      <c r="WIO59" s="1116"/>
      <c r="WIP59" s="1116"/>
      <c r="WIQ59" s="1116"/>
      <c r="WIR59" s="1116"/>
      <c r="WIS59" s="1116"/>
      <c r="WIT59" s="1116"/>
      <c r="WIU59" s="1116"/>
      <c r="WIV59" s="1116"/>
      <c r="WIW59" s="1116"/>
      <c r="WIX59" s="1116"/>
      <c r="WIY59" s="1116"/>
      <c r="WIZ59" s="1116"/>
      <c r="WJA59" s="1116"/>
      <c r="WJB59" s="1116"/>
      <c r="WJC59" s="1116"/>
      <c r="WJD59" s="1116"/>
      <c r="WJE59" s="1116"/>
      <c r="WJF59" s="1116"/>
      <c r="WJG59" s="1116"/>
      <c r="WJH59" s="1116"/>
      <c r="WJI59" s="1116"/>
      <c r="WJJ59" s="1116"/>
      <c r="WJK59" s="1116"/>
      <c r="WJL59" s="1116"/>
      <c r="WJM59" s="1116"/>
      <c r="WJN59" s="1116"/>
      <c r="WJO59" s="1116"/>
      <c r="WJP59" s="1116"/>
      <c r="WJQ59" s="1116"/>
      <c r="WJR59" s="1116"/>
      <c r="WJS59" s="1116"/>
      <c r="WJT59" s="1116"/>
      <c r="WJU59" s="1116"/>
      <c r="WJV59" s="1116"/>
      <c r="WJW59" s="1116"/>
      <c r="WJX59" s="1116"/>
      <c r="WJY59" s="1116"/>
      <c r="WJZ59" s="1116"/>
      <c r="WKA59" s="1116"/>
      <c r="WKB59" s="1116"/>
      <c r="WKC59" s="1116"/>
      <c r="WKD59" s="1116"/>
      <c r="WKE59" s="1116"/>
      <c r="WKF59" s="1116"/>
      <c r="WKG59" s="1116"/>
      <c r="WKH59" s="1116"/>
      <c r="WKI59" s="1116"/>
      <c r="WKJ59" s="1116"/>
      <c r="WKK59" s="1116"/>
      <c r="WKL59" s="1116"/>
      <c r="WKM59" s="1116"/>
      <c r="WKN59" s="1116"/>
      <c r="WKO59" s="1116"/>
      <c r="WKP59" s="1116"/>
      <c r="WKQ59" s="1116"/>
      <c r="WKR59" s="1116"/>
      <c r="WKS59" s="1116"/>
      <c r="WKT59" s="1116"/>
      <c r="WKU59" s="1116"/>
      <c r="WKV59" s="1116"/>
      <c r="WKW59" s="1116"/>
      <c r="WKX59" s="1116"/>
      <c r="WKY59" s="1116"/>
      <c r="WKZ59" s="1116"/>
      <c r="WLA59" s="1116"/>
      <c r="WLB59" s="1116"/>
      <c r="WLC59" s="1116"/>
      <c r="WLD59" s="1116"/>
      <c r="WLE59" s="1116"/>
      <c r="WLF59" s="1116"/>
      <c r="WLG59" s="1116"/>
      <c r="WLH59" s="1116"/>
      <c r="WLI59" s="1116"/>
      <c r="WLJ59" s="1116"/>
      <c r="WLK59" s="1116"/>
      <c r="WLL59" s="1116"/>
      <c r="WLM59" s="1116"/>
      <c r="WLN59" s="1116"/>
      <c r="WLO59" s="1116"/>
      <c r="WLP59" s="1116"/>
      <c r="WLQ59" s="1116"/>
      <c r="WLR59" s="1116"/>
      <c r="WLS59" s="1116"/>
      <c r="WLT59" s="1116"/>
      <c r="WLU59" s="1116"/>
      <c r="WLV59" s="1116"/>
      <c r="WLW59" s="1116"/>
      <c r="WLX59" s="1116"/>
      <c r="WLY59" s="1116"/>
      <c r="WLZ59" s="1116"/>
      <c r="WMA59" s="1116"/>
      <c r="WMB59" s="1116"/>
      <c r="WMC59" s="1116"/>
      <c r="WMD59" s="1116"/>
      <c r="WME59" s="1116"/>
      <c r="WMF59" s="1116"/>
      <c r="WMG59" s="1116"/>
      <c r="WMH59" s="1116"/>
      <c r="WMI59" s="1116"/>
      <c r="WMJ59" s="1116"/>
      <c r="WMK59" s="1116"/>
      <c r="WML59" s="1116"/>
      <c r="WMM59" s="1116"/>
      <c r="WMN59" s="1116"/>
      <c r="WMO59" s="1116"/>
      <c r="WMP59" s="1116"/>
      <c r="WMQ59" s="1116"/>
      <c r="WMR59" s="1116"/>
      <c r="WMS59" s="1116"/>
      <c r="WMT59" s="1116"/>
      <c r="WMU59" s="1116"/>
      <c r="WMV59" s="1116"/>
      <c r="WMW59" s="1116"/>
      <c r="WMX59" s="1116"/>
      <c r="WMY59" s="1116"/>
      <c r="WMZ59" s="1116"/>
      <c r="WNA59" s="1116"/>
      <c r="WNB59" s="1116"/>
      <c r="WNC59" s="1116"/>
      <c r="WND59" s="1116"/>
      <c r="WNE59" s="1116"/>
      <c r="WNF59" s="1116"/>
      <c r="WNG59" s="1116"/>
      <c r="WNH59" s="1116"/>
      <c r="WNI59" s="1116"/>
      <c r="WNJ59" s="1116"/>
      <c r="WNK59" s="1116"/>
      <c r="WNL59" s="1116"/>
      <c r="WNM59" s="1116"/>
      <c r="WNN59" s="1116"/>
      <c r="WNO59" s="1116"/>
      <c r="WNP59" s="1116"/>
      <c r="WNQ59" s="1116"/>
      <c r="WNR59" s="1116"/>
      <c r="WNS59" s="1116"/>
      <c r="WNT59" s="1116"/>
      <c r="WNU59" s="1116"/>
      <c r="WNV59" s="1116"/>
      <c r="WNW59" s="1116"/>
      <c r="WNX59" s="1116"/>
      <c r="WNY59" s="1116"/>
      <c r="WNZ59" s="1116"/>
      <c r="WOA59" s="1116"/>
      <c r="WOB59" s="1116"/>
      <c r="WOC59" s="1116"/>
      <c r="WOD59" s="1116"/>
      <c r="WOE59" s="1116"/>
      <c r="WOF59" s="1116"/>
      <c r="WOG59" s="1116"/>
      <c r="WOH59" s="1116"/>
      <c r="WOI59" s="1116"/>
      <c r="WOJ59" s="1116"/>
      <c r="WOK59" s="1116"/>
      <c r="WOL59" s="1116"/>
      <c r="WOM59" s="1116"/>
      <c r="WON59" s="1116"/>
      <c r="WOO59" s="1116"/>
      <c r="WOP59" s="1116"/>
      <c r="WOQ59" s="1116"/>
      <c r="WOR59" s="1116"/>
      <c r="WOS59" s="1116"/>
      <c r="WOT59" s="1116"/>
      <c r="WOU59" s="1116"/>
      <c r="WOV59" s="1116"/>
      <c r="WOW59" s="1116"/>
      <c r="WOX59" s="1116"/>
      <c r="WOY59" s="1116"/>
      <c r="WOZ59" s="1116"/>
      <c r="WPA59" s="1116"/>
      <c r="WPB59" s="1116"/>
      <c r="WPC59" s="1116"/>
      <c r="WPD59" s="1116"/>
      <c r="WPE59" s="1116"/>
      <c r="WPF59" s="1116"/>
      <c r="WPG59" s="1116"/>
      <c r="WPH59" s="1116"/>
      <c r="WPI59" s="1116"/>
      <c r="WPJ59" s="1116"/>
      <c r="WPK59" s="1116"/>
      <c r="WPL59" s="1116"/>
      <c r="WPM59" s="1116"/>
      <c r="WPN59" s="1116"/>
      <c r="WPO59" s="1116"/>
      <c r="WPP59" s="1116"/>
      <c r="WPQ59" s="1116"/>
      <c r="WPR59" s="1116"/>
      <c r="WPS59" s="1116"/>
      <c r="WPT59" s="1116"/>
      <c r="WPU59" s="1116"/>
      <c r="WPV59" s="1116"/>
      <c r="WPW59" s="1116"/>
      <c r="WPX59" s="1116"/>
      <c r="WPY59" s="1116"/>
      <c r="WPZ59" s="1116"/>
      <c r="WQA59" s="1116"/>
      <c r="WQB59" s="1116"/>
      <c r="WQC59" s="1116"/>
      <c r="WQD59" s="1116"/>
      <c r="WQE59" s="1116"/>
      <c r="WQF59" s="1116"/>
      <c r="WQG59" s="1116"/>
      <c r="WQH59" s="1116"/>
      <c r="WQI59" s="1116"/>
      <c r="WQJ59" s="1116"/>
      <c r="WQK59" s="1116"/>
      <c r="WQL59" s="1116"/>
      <c r="WQM59" s="1116"/>
      <c r="WQN59" s="1116"/>
      <c r="WQO59" s="1116"/>
      <c r="WQP59" s="1116"/>
      <c r="WQQ59" s="1116"/>
      <c r="WQR59" s="1116"/>
      <c r="WQS59" s="1116"/>
      <c r="WQT59" s="1116"/>
      <c r="WQU59" s="1116"/>
      <c r="WQV59" s="1116"/>
      <c r="WQW59" s="1116"/>
      <c r="WQX59" s="1116"/>
      <c r="WQY59" s="1116"/>
      <c r="WQZ59" s="1116"/>
      <c r="WRA59" s="1116"/>
      <c r="WRB59" s="1116"/>
      <c r="WRC59" s="1116"/>
      <c r="WRD59" s="1116"/>
      <c r="WRE59" s="1116"/>
      <c r="WRF59" s="1116"/>
      <c r="WRG59" s="1116"/>
      <c r="WRH59" s="1116"/>
      <c r="WRI59" s="1116"/>
      <c r="WRJ59" s="1116"/>
      <c r="WRK59" s="1116"/>
      <c r="WRL59" s="1116"/>
      <c r="WRM59" s="1116"/>
      <c r="WRN59" s="1116"/>
      <c r="WRO59" s="1116"/>
      <c r="WRP59" s="1116"/>
      <c r="WRQ59" s="1116"/>
      <c r="WRR59" s="1116"/>
      <c r="WRS59" s="1116"/>
      <c r="WRT59" s="1116"/>
      <c r="WRU59" s="1116"/>
      <c r="WRV59" s="1116"/>
      <c r="WRW59" s="1116"/>
      <c r="WRX59" s="1116"/>
      <c r="WRY59" s="1116"/>
      <c r="WRZ59" s="1116"/>
      <c r="WSA59" s="1116"/>
      <c r="WSB59" s="1116"/>
      <c r="WSC59" s="1116"/>
      <c r="WSD59" s="1116"/>
      <c r="WSE59" s="1116"/>
      <c r="WSF59" s="1116"/>
      <c r="WSG59" s="1116"/>
      <c r="WSH59" s="1116"/>
      <c r="WSI59" s="1116"/>
      <c r="WSJ59" s="1116"/>
      <c r="WSK59" s="1116"/>
      <c r="WSL59" s="1116"/>
      <c r="WSM59" s="1116"/>
      <c r="WSN59" s="1116"/>
      <c r="WSO59" s="1116"/>
      <c r="WSP59" s="1116"/>
      <c r="WSQ59" s="1116"/>
      <c r="WSR59" s="1116"/>
      <c r="WSS59" s="1116"/>
      <c r="WST59" s="1116"/>
      <c r="WSU59" s="1116"/>
      <c r="WSV59" s="1116"/>
      <c r="WSW59" s="1116"/>
      <c r="WSX59" s="1116"/>
      <c r="WSY59" s="1116"/>
      <c r="WSZ59" s="1116"/>
      <c r="WTA59" s="1116"/>
      <c r="WTB59" s="1116"/>
      <c r="WTC59" s="1116"/>
      <c r="WTD59" s="1116"/>
      <c r="WTE59" s="1116"/>
      <c r="WTF59" s="1116"/>
      <c r="WTG59" s="1116"/>
      <c r="WTH59" s="1116"/>
      <c r="WTI59" s="1116"/>
      <c r="WTJ59" s="1116"/>
      <c r="WTK59" s="1116"/>
      <c r="WTL59" s="1116"/>
      <c r="WTM59" s="1116"/>
      <c r="WTN59" s="1116"/>
      <c r="WTO59" s="1116"/>
      <c r="WTP59" s="1116"/>
      <c r="WTQ59" s="1116"/>
      <c r="WTR59" s="1116"/>
      <c r="WTS59" s="1116"/>
      <c r="WTT59" s="1116"/>
      <c r="WTU59" s="1116"/>
      <c r="WTV59" s="1116"/>
      <c r="WTW59" s="1116"/>
      <c r="WTX59" s="1116"/>
      <c r="WTY59" s="1116"/>
      <c r="WTZ59" s="1116"/>
      <c r="WUA59" s="1116"/>
      <c r="WUB59" s="1116"/>
      <c r="WUC59" s="1116"/>
      <c r="WUD59" s="1116"/>
      <c r="WUE59" s="1116"/>
      <c r="WUF59" s="1116"/>
      <c r="WUG59" s="1116"/>
      <c r="WUH59" s="1116"/>
      <c r="WUI59" s="1116"/>
      <c r="WUJ59" s="1116"/>
      <c r="WUK59" s="1116"/>
      <c r="WUL59" s="1116"/>
      <c r="WUM59" s="1116"/>
      <c r="WUN59" s="1116"/>
      <c r="WUO59" s="1116"/>
      <c r="WUP59" s="1116"/>
      <c r="WUQ59" s="1116"/>
      <c r="WUR59" s="1116"/>
      <c r="WUS59" s="1116"/>
      <c r="WUT59" s="1116"/>
      <c r="WUU59" s="1116"/>
      <c r="WUV59" s="1116"/>
      <c r="WUW59" s="1116"/>
      <c r="WUX59" s="1116"/>
      <c r="WUY59" s="1116"/>
      <c r="WUZ59" s="1116"/>
      <c r="WVA59" s="1116"/>
      <c r="WVB59" s="1116"/>
      <c r="WVC59" s="1116"/>
      <c r="WVD59" s="1116"/>
      <c r="WVE59" s="1116"/>
      <c r="WVF59" s="1116"/>
      <c r="WVG59" s="1116"/>
      <c r="WVH59" s="1116"/>
      <c r="WVI59" s="1116"/>
      <c r="WVJ59" s="1116"/>
      <c r="WVK59" s="1116"/>
    </row>
    <row r="60" spans="1:16131" s="813" customFormat="1" ht="51">
      <c r="A60" s="810"/>
      <c r="B60" s="1579" t="s">
        <v>2775</v>
      </c>
      <c r="C60" s="816"/>
      <c r="D60" s="817"/>
      <c r="F60" s="814"/>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c r="AE60" s="1116"/>
      <c r="AF60" s="1116"/>
      <c r="AG60" s="1116"/>
      <c r="AH60" s="1116"/>
      <c r="AI60" s="1116"/>
      <c r="AJ60" s="1116"/>
      <c r="AK60" s="1116"/>
      <c r="AL60" s="1116"/>
      <c r="AM60" s="1116"/>
      <c r="AN60" s="1116"/>
      <c r="AO60" s="1116"/>
      <c r="AP60" s="1116"/>
      <c r="AQ60" s="1116"/>
      <c r="AR60" s="1116"/>
      <c r="AS60" s="1116"/>
      <c r="AT60" s="1116"/>
      <c r="AU60" s="1116"/>
      <c r="AV60" s="1116"/>
      <c r="AW60" s="1116"/>
      <c r="AX60" s="1116"/>
      <c r="AY60" s="1116"/>
      <c r="AZ60" s="1116"/>
      <c r="BA60" s="1116"/>
      <c r="BB60" s="1116"/>
      <c r="BC60" s="1116"/>
      <c r="BD60" s="1116"/>
      <c r="BE60" s="1116"/>
      <c r="BF60" s="1116"/>
      <c r="BG60" s="1116"/>
      <c r="BH60" s="1116"/>
      <c r="BI60" s="1116"/>
      <c r="BJ60" s="1116"/>
      <c r="BK60" s="1116"/>
      <c r="BL60" s="1116"/>
      <c r="BM60" s="1116"/>
      <c r="BN60" s="1116"/>
      <c r="BO60" s="1116"/>
      <c r="BP60" s="1116"/>
      <c r="BQ60" s="1116"/>
      <c r="BR60" s="1116"/>
      <c r="BS60" s="1116"/>
      <c r="BT60" s="1116"/>
      <c r="BU60" s="1116"/>
      <c r="BV60" s="1116"/>
      <c r="BW60" s="1116"/>
      <c r="BX60" s="1116"/>
      <c r="BY60" s="1116"/>
      <c r="BZ60" s="1116"/>
      <c r="CA60" s="1116"/>
      <c r="CB60" s="1116"/>
      <c r="CC60" s="1116"/>
      <c r="CD60" s="1116"/>
      <c r="CE60" s="1116"/>
      <c r="CF60" s="1116"/>
      <c r="CG60" s="1116"/>
      <c r="CH60" s="1116"/>
      <c r="CI60" s="1116"/>
      <c r="CJ60" s="1116"/>
      <c r="CK60" s="1116"/>
      <c r="CL60" s="1116"/>
      <c r="CM60" s="1116"/>
      <c r="CN60" s="1116"/>
      <c r="CO60" s="1116"/>
      <c r="CP60" s="1116"/>
      <c r="CQ60" s="1116"/>
      <c r="CR60" s="1116"/>
      <c r="CS60" s="1116"/>
      <c r="CT60" s="1116"/>
      <c r="CU60" s="1116"/>
      <c r="CV60" s="1116"/>
      <c r="CW60" s="1116"/>
      <c r="CX60" s="1116"/>
      <c r="CY60" s="1116"/>
      <c r="CZ60" s="1116"/>
      <c r="DA60" s="1116"/>
      <c r="DB60" s="1116"/>
      <c r="DC60" s="1116"/>
      <c r="DD60" s="1116"/>
      <c r="DE60" s="1116"/>
      <c r="DF60" s="1116"/>
      <c r="DG60" s="1116"/>
      <c r="DH60" s="1116"/>
      <c r="DI60" s="1116"/>
      <c r="DJ60" s="1116"/>
      <c r="DK60" s="1116"/>
      <c r="DL60" s="1116"/>
      <c r="DM60" s="1116"/>
      <c r="DN60" s="1116"/>
      <c r="DO60" s="1116"/>
      <c r="DP60" s="1116"/>
      <c r="DQ60" s="1116"/>
      <c r="DR60" s="1116"/>
      <c r="DS60" s="1116"/>
      <c r="DT60" s="1116"/>
      <c r="DU60" s="1116"/>
      <c r="DV60" s="1116"/>
      <c r="DW60" s="1116"/>
      <c r="DX60" s="1116"/>
      <c r="DY60" s="1116"/>
      <c r="DZ60" s="1116"/>
      <c r="EA60" s="1116"/>
      <c r="EB60" s="1116"/>
      <c r="EC60" s="1116"/>
      <c r="ED60" s="1116"/>
      <c r="EE60" s="1116"/>
      <c r="EF60" s="1116"/>
      <c r="EG60" s="1116"/>
      <c r="EH60" s="1116"/>
      <c r="EI60" s="1116"/>
      <c r="EJ60" s="1116"/>
      <c r="EK60" s="1116"/>
      <c r="EL60" s="1116"/>
      <c r="EM60" s="1116"/>
      <c r="EN60" s="1116"/>
      <c r="EO60" s="1116"/>
      <c r="EP60" s="1116"/>
      <c r="EQ60" s="1116"/>
      <c r="ER60" s="1116"/>
      <c r="ES60" s="1116"/>
      <c r="ET60" s="1116"/>
      <c r="EU60" s="1116"/>
      <c r="EV60" s="1116"/>
      <c r="EW60" s="1116"/>
      <c r="EX60" s="1116"/>
      <c r="EY60" s="1116"/>
      <c r="EZ60" s="1116"/>
      <c r="FA60" s="1116"/>
      <c r="FB60" s="1116"/>
      <c r="FC60" s="1116"/>
      <c r="FD60" s="1116"/>
      <c r="FE60" s="1116"/>
      <c r="FF60" s="1116"/>
      <c r="FG60" s="1116"/>
      <c r="FH60" s="1116"/>
      <c r="FI60" s="1116"/>
      <c r="FJ60" s="1116"/>
      <c r="FK60" s="1116"/>
      <c r="FL60" s="1116"/>
      <c r="FM60" s="1116"/>
      <c r="FN60" s="1116"/>
      <c r="FO60" s="1116"/>
      <c r="FP60" s="1116"/>
      <c r="FQ60" s="1116"/>
      <c r="FR60" s="1116"/>
      <c r="FS60" s="1116"/>
      <c r="FT60" s="1116"/>
      <c r="FU60" s="1116"/>
      <c r="FV60" s="1116"/>
      <c r="FW60" s="1116"/>
      <c r="FX60" s="1116"/>
      <c r="FY60" s="1116"/>
      <c r="FZ60" s="1116"/>
      <c r="GA60" s="1116"/>
      <c r="GB60" s="1116"/>
      <c r="GC60" s="1116"/>
      <c r="GD60" s="1116"/>
      <c r="GE60" s="1116"/>
      <c r="GF60" s="1116"/>
      <c r="GG60" s="1116"/>
      <c r="GH60" s="1116"/>
      <c r="GI60" s="1116"/>
      <c r="GJ60" s="1116"/>
      <c r="GK60" s="1116"/>
      <c r="GL60" s="1116"/>
      <c r="GM60" s="1116"/>
      <c r="GN60" s="1116"/>
      <c r="GO60" s="1116"/>
      <c r="GP60" s="1116"/>
      <c r="GQ60" s="1116"/>
      <c r="GR60" s="1116"/>
      <c r="GS60" s="1116"/>
      <c r="GT60" s="1116"/>
      <c r="GU60" s="1116"/>
      <c r="GV60" s="1116"/>
      <c r="GW60" s="1116"/>
      <c r="GX60" s="1116"/>
      <c r="GY60" s="1116"/>
      <c r="GZ60" s="1116"/>
      <c r="HA60" s="1116"/>
      <c r="HB60" s="1116"/>
      <c r="HC60" s="1116"/>
      <c r="HD60" s="1116"/>
      <c r="HE60" s="1116"/>
      <c r="HF60" s="1116"/>
      <c r="HG60" s="1116"/>
      <c r="HH60" s="1116"/>
      <c r="HI60" s="1116"/>
      <c r="HJ60" s="1116"/>
      <c r="HK60" s="1116"/>
      <c r="HL60" s="1116"/>
      <c r="HM60" s="1116"/>
      <c r="HN60" s="1116"/>
      <c r="HO60" s="1116"/>
      <c r="HP60" s="1116"/>
      <c r="HQ60" s="1116"/>
      <c r="HR60" s="1116"/>
      <c r="HS60" s="1116"/>
      <c r="HT60" s="1116"/>
      <c r="HU60" s="1116"/>
      <c r="HV60" s="1116"/>
      <c r="HW60" s="1116"/>
      <c r="HX60" s="1116"/>
      <c r="HY60" s="1116"/>
      <c r="HZ60" s="1116"/>
      <c r="IA60" s="1116"/>
      <c r="IB60" s="1116"/>
      <c r="IC60" s="1116"/>
      <c r="ID60" s="1116"/>
      <c r="IE60" s="1116"/>
      <c r="IF60" s="1116"/>
      <c r="IG60" s="1116"/>
      <c r="IH60" s="1116"/>
      <c r="II60" s="1116"/>
      <c r="IJ60" s="1116"/>
      <c r="IK60" s="1116"/>
      <c r="IL60" s="1116"/>
      <c r="IM60" s="1116"/>
      <c r="IN60" s="1116"/>
      <c r="IO60" s="1116"/>
      <c r="IP60" s="1116"/>
      <c r="IQ60" s="1116"/>
      <c r="IR60" s="1116"/>
      <c r="IS60" s="1116"/>
      <c r="IT60" s="1116"/>
      <c r="IU60" s="1116"/>
      <c r="IV60" s="1116"/>
      <c r="IW60" s="1116"/>
      <c r="IX60" s="1116"/>
      <c r="IY60" s="1116"/>
      <c r="IZ60" s="1116"/>
      <c r="JA60" s="1116"/>
      <c r="JB60" s="1116"/>
      <c r="JC60" s="1116"/>
      <c r="JD60" s="1116"/>
      <c r="JE60" s="1116"/>
      <c r="JF60" s="1116"/>
      <c r="JG60" s="1116"/>
      <c r="JH60" s="1116"/>
      <c r="JI60" s="1116"/>
      <c r="JJ60" s="1116"/>
      <c r="JK60" s="1116"/>
      <c r="JL60" s="1116"/>
      <c r="JM60" s="1116"/>
      <c r="JN60" s="1116"/>
      <c r="JO60" s="1116"/>
      <c r="JP60" s="1116"/>
      <c r="JQ60" s="1116"/>
      <c r="JR60" s="1116"/>
      <c r="JS60" s="1116"/>
      <c r="JT60" s="1116"/>
      <c r="JU60" s="1116"/>
      <c r="JV60" s="1116"/>
      <c r="JW60" s="1116"/>
      <c r="JX60" s="1116"/>
      <c r="JY60" s="1116"/>
      <c r="JZ60" s="1116"/>
      <c r="KA60" s="1116"/>
      <c r="KB60" s="1116"/>
      <c r="KC60" s="1116"/>
      <c r="KD60" s="1116"/>
      <c r="KE60" s="1116"/>
      <c r="KF60" s="1116"/>
      <c r="KG60" s="1116"/>
      <c r="KH60" s="1116"/>
      <c r="KI60" s="1116"/>
      <c r="KJ60" s="1116"/>
      <c r="KK60" s="1116"/>
      <c r="KL60" s="1116"/>
      <c r="KM60" s="1116"/>
      <c r="KN60" s="1116"/>
      <c r="KO60" s="1116"/>
      <c r="KP60" s="1116"/>
      <c r="KQ60" s="1116"/>
      <c r="KR60" s="1116"/>
      <c r="KS60" s="1116"/>
      <c r="KT60" s="1116"/>
      <c r="KU60" s="1116"/>
      <c r="KV60" s="1116"/>
      <c r="KW60" s="1116"/>
      <c r="KX60" s="1116"/>
      <c r="KY60" s="1116"/>
      <c r="KZ60" s="1116"/>
      <c r="LA60" s="1116"/>
      <c r="LB60" s="1116"/>
      <c r="LC60" s="1116"/>
      <c r="LD60" s="1116"/>
      <c r="LE60" s="1116"/>
      <c r="LF60" s="1116"/>
      <c r="LG60" s="1116"/>
      <c r="LH60" s="1116"/>
      <c r="LI60" s="1116"/>
      <c r="LJ60" s="1116"/>
      <c r="LK60" s="1116"/>
      <c r="LL60" s="1116"/>
      <c r="LM60" s="1116"/>
      <c r="LN60" s="1116"/>
      <c r="LO60" s="1116"/>
      <c r="LP60" s="1116"/>
      <c r="LQ60" s="1116"/>
      <c r="LR60" s="1116"/>
      <c r="LS60" s="1116"/>
      <c r="LT60" s="1116"/>
      <c r="LU60" s="1116"/>
      <c r="LV60" s="1116"/>
      <c r="LW60" s="1116"/>
      <c r="LX60" s="1116"/>
      <c r="LY60" s="1116"/>
      <c r="LZ60" s="1116"/>
      <c r="MA60" s="1116"/>
      <c r="MB60" s="1116"/>
      <c r="MC60" s="1116"/>
      <c r="MD60" s="1116"/>
      <c r="ME60" s="1116"/>
      <c r="MF60" s="1116"/>
      <c r="MG60" s="1116"/>
      <c r="MH60" s="1116"/>
      <c r="MI60" s="1116"/>
      <c r="MJ60" s="1116"/>
      <c r="MK60" s="1116"/>
      <c r="ML60" s="1116"/>
      <c r="MM60" s="1116"/>
      <c r="MN60" s="1116"/>
      <c r="MO60" s="1116"/>
      <c r="MP60" s="1116"/>
      <c r="MQ60" s="1116"/>
      <c r="MR60" s="1116"/>
      <c r="MS60" s="1116"/>
      <c r="MT60" s="1116"/>
      <c r="MU60" s="1116"/>
      <c r="MV60" s="1116"/>
      <c r="MW60" s="1116"/>
      <c r="MX60" s="1116"/>
      <c r="MY60" s="1116"/>
      <c r="MZ60" s="1116"/>
      <c r="NA60" s="1116"/>
      <c r="NB60" s="1116"/>
      <c r="NC60" s="1116"/>
      <c r="ND60" s="1116"/>
      <c r="NE60" s="1116"/>
      <c r="NF60" s="1116"/>
      <c r="NG60" s="1116"/>
      <c r="NH60" s="1116"/>
      <c r="NI60" s="1116"/>
      <c r="NJ60" s="1116"/>
      <c r="NK60" s="1116"/>
      <c r="NL60" s="1116"/>
      <c r="NM60" s="1116"/>
      <c r="NN60" s="1116"/>
      <c r="NO60" s="1116"/>
      <c r="NP60" s="1116"/>
      <c r="NQ60" s="1116"/>
      <c r="NR60" s="1116"/>
      <c r="NS60" s="1116"/>
      <c r="NT60" s="1116"/>
      <c r="NU60" s="1116"/>
      <c r="NV60" s="1116"/>
      <c r="NW60" s="1116"/>
      <c r="NX60" s="1116"/>
      <c r="NY60" s="1116"/>
      <c r="NZ60" s="1116"/>
      <c r="OA60" s="1116"/>
      <c r="OB60" s="1116"/>
      <c r="OC60" s="1116"/>
      <c r="OD60" s="1116"/>
      <c r="OE60" s="1116"/>
      <c r="OF60" s="1116"/>
      <c r="OG60" s="1116"/>
      <c r="OH60" s="1116"/>
      <c r="OI60" s="1116"/>
      <c r="OJ60" s="1116"/>
      <c r="OK60" s="1116"/>
      <c r="OL60" s="1116"/>
      <c r="OM60" s="1116"/>
      <c r="ON60" s="1116"/>
      <c r="OO60" s="1116"/>
      <c r="OP60" s="1116"/>
      <c r="OQ60" s="1116"/>
      <c r="OR60" s="1116"/>
      <c r="OS60" s="1116"/>
      <c r="OT60" s="1116"/>
      <c r="OU60" s="1116"/>
      <c r="OV60" s="1116"/>
      <c r="OW60" s="1116"/>
      <c r="OX60" s="1116"/>
      <c r="OY60" s="1116"/>
      <c r="OZ60" s="1116"/>
      <c r="PA60" s="1116"/>
      <c r="PB60" s="1116"/>
      <c r="PC60" s="1116"/>
      <c r="PD60" s="1116"/>
      <c r="PE60" s="1116"/>
      <c r="PF60" s="1116"/>
      <c r="PG60" s="1116"/>
      <c r="PH60" s="1116"/>
      <c r="PI60" s="1116"/>
      <c r="PJ60" s="1116"/>
      <c r="PK60" s="1116"/>
      <c r="PL60" s="1116"/>
      <c r="PM60" s="1116"/>
      <c r="PN60" s="1116"/>
      <c r="PO60" s="1116"/>
      <c r="PP60" s="1116"/>
      <c r="PQ60" s="1116"/>
      <c r="PR60" s="1116"/>
      <c r="PS60" s="1116"/>
      <c r="PT60" s="1116"/>
      <c r="PU60" s="1116"/>
      <c r="PV60" s="1116"/>
      <c r="PW60" s="1116"/>
      <c r="PX60" s="1116"/>
      <c r="PY60" s="1116"/>
      <c r="PZ60" s="1116"/>
      <c r="QA60" s="1116"/>
      <c r="QB60" s="1116"/>
      <c r="QC60" s="1116"/>
      <c r="QD60" s="1116"/>
      <c r="QE60" s="1116"/>
      <c r="QF60" s="1116"/>
      <c r="QG60" s="1116"/>
      <c r="QH60" s="1116"/>
      <c r="QI60" s="1116"/>
      <c r="QJ60" s="1116"/>
      <c r="QK60" s="1116"/>
      <c r="QL60" s="1116"/>
      <c r="QM60" s="1116"/>
      <c r="QN60" s="1116"/>
      <c r="QO60" s="1116"/>
      <c r="QP60" s="1116"/>
      <c r="QQ60" s="1116"/>
      <c r="QR60" s="1116"/>
      <c r="QS60" s="1116"/>
      <c r="QT60" s="1116"/>
      <c r="QU60" s="1116"/>
      <c r="QV60" s="1116"/>
      <c r="QW60" s="1116"/>
      <c r="QX60" s="1116"/>
      <c r="QY60" s="1116"/>
      <c r="QZ60" s="1116"/>
      <c r="RA60" s="1116"/>
      <c r="RB60" s="1116"/>
      <c r="RC60" s="1116"/>
      <c r="RD60" s="1116"/>
      <c r="RE60" s="1116"/>
      <c r="RF60" s="1116"/>
      <c r="RG60" s="1116"/>
      <c r="RH60" s="1116"/>
      <c r="RI60" s="1116"/>
      <c r="RJ60" s="1116"/>
      <c r="RK60" s="1116"/>
      <c r="RL60" s="1116"/>
      <c r="RM60" s="1116"/>
      <c r="RN60" s="1116"/>
      <c r="RO60" s="1116"/>
      <c r="RP60" s="1116"/>
      <c r="RQ60" s="1116"/>
      <c r="RR60" s="1116"/>
      <c r="RS60" s="1116"/>
      <c r="RT60" s="1116"/>
      <c r="RU60" s="1116"/>
      <c r="RV60" s="1116"/>
      <c r="RW60" s="1116"/>
      <c r="RX60" s="1116"/>
      <c r="RY60" s="1116"/>
      <c r="RZ60" s="1116"/>
      <c r="SA60" s="1116"/>
      <c r="SB60" s="1116"/>
      <c r="SC60" s="1116"/>
      <c r="SD60" s="1116"/>
      <c r="SE60" s="1116"/>
      <c r="SF60" s="1116"/>
      <c r="SG60" s="1116"/>
      <c r="SH60" s="1116"/>
      <c r="SI60" s="1116"/>
      <c r="SJ60" s="1116"/>
      <c r="SK60" s="1116"/>
      <c r="SL60" s="1116"/>
      <c r="SM60" s="1116"/>
      <c r="SN60" s="1116"/>
      <c r="SO60" s="1116"/>
      <c r="SP60" s="1116"/>
      <c r="SQ60" s="1116"/>
      <c r="SR60" s="1116"/>
      <c r="SS60" s="1116"/>
      <c r="ST60" s="1116"/>
      <c r="SU60" s="1116"/>
      <c r="SV60" s="1116"/>
      <c r="SW60" s="1116"/>
      <c r="SX60" s="1116"/>
      <c r="SY60" s="1116"/>
      <c r="SZ60" s="1116"/>
      <c r="TA60" s="1116"/>
      <c r="TB60" s="1116"/>
      <c r="TC60" s="1116"/>
      <c r="TD60" s="1116"/>
      <c r="TE60" s="1116"/>
      <c r="TF60" s="1116"/>
      <c r="TG60" s="1116"/>
      <c r="TH60" s="1116"/>
      <c r="TI60" s="1116"/>
      <c r="TJ60" s="1116"/>
      <c r="TK60" s="1116"/>
      <c r="TL60" s="1116"/>
      <c r="TM60" s="1116"/>
      <c r="TN60" s="1116"/>
      <c r="TO60" s="1116"/>
      <c r="TP60" s="1116"/>
      <c r="TQ60" s="1116"/>
      <c r="TR60" s="1116"/>
      <c r="TS60" s="1116"/>
      <c r="TT60" s="1116"/>
      <c r="TU60" s="1116"/>
      <c r="TV60" s="1116"/>
      <c r="TW60" s="1116"/>
      <c r="TX60" s="1116"/>
      <c r="TY60" s="1116"/>
      <c r="TZ60" s="1116"/>
      <c r="UA60" s="1116"/>
      <c r="UB60" s="1116"/>
      <c r="UC60" s="1116"/>
      <c r="UD60" s="1116"/>
      <c r="UE60" s="1116"/>
      <c r="UF60" s="1116"/>
      <c r="UG60" s="1116"/>
      <c r="UH60" s="1116"/>
      <c r="UI60" s="1116"/>
      <c r="UJ60" s="1116"/>
      <c r="UK60" s="1116"/>
      <c r="UL60" s="1116"/>
      <c r="UM60" s="1116"/>
      <c r="UN60" s="1116"/>
      <c r="UO60" s="1116"/>
      <c r="UP60" s="1116"/>
      <c r="UQ60" s="1116"/>
      <c r="UR60" s="1116"/>
      <c r="US60" s="1116"/>
      <c r="UT60" s="1116"/>
      <c r="UU60" s="1116"/>
      <c r="UV60" s="1116"/>
      <c r="UW60" s="1116"/>
      <c r="UX60" s="1116"/>
      <c r="UY60" s="1116"/>
      <c r="UZ60" s="1116"/>
      <c r="VA60" s="1116"/>
      <c r="VB60" s="1116"/>
      <c r="VC60" s="1116"/>
      <c r="VD60" s="1116"/>
      <c r="VE60" s="1116"/>
      <c r="VF60" s="1116"/>
      <c r="VG60" s="1116"/>
      <c r="VH60" s="1116"/>
      <c r="VI60" s="1116"/>
      <c r="VJ60" s="1116"/>
      <c r="VK60" s="1116"/>
      <c r="VL60" s="1116"/>
      <c r="VM60" s="1116"/>
      <c r="VN60" s="1116"/>
      <c r="VO60" s="1116"/>
      <c r="VP60" s="1116"/>
      <c r="VQ60" s="1116"/>
      <c r="VR60" s="1116"/>
      <c r="VS60" s="1116"/>
      <c r="VT60" s="1116"/>
      <c r="VU60" s="1116"/>
      <c r="VV60" s="1116"/>
      <c r="VW60" s="1116"/>
      <c r="VX60" s="1116"/>
      <c r="VY60" s="1116"/>
      <c r="VZ60" s="1116"/>
      <c r="WA60" s="1116"/>
      <c r="WB60" s="1116"/>
      <c r="WC60" s="1116"/>
      <c r="WD60" s="1116"/>
      <c r="WE60" s="1116"/>
      <c r="WF60" s="1116"/>
      <c r="WG60" s="1116"/>
      <c r="WH60" s="1116"/>
      <c r="WI60" s="1116"/>
      <c r="WJ60" s="1116"/>
      <c r="WK60" s="1116"/>
      <c r="WL60" s="1116"/>
      <c r="WM60" s="1116"/>
      <c r="WN60" s="1116"/>
      <c r="WO60" s="1116"/>
      <c r="WP60" s="1116"/>
      <c r="WQ60" s="1116"/>
      <c r="WR60" s="1116"/>
      <c r="WS60" s="1116"/>
      <c r="WT60" s="1116"/>
      <c r="WU60" s="1116"/>
      <c r="WV60" s="1116"/>
      <c r="WW60" s="1116"/>
      <c r="WX60" s="1116"/>
      <c r="WY60" s="1116"/>
      <c r="WZ60" s="1116"/>
      <c r="XA60" s="1116"/>
      <c r="XB60" s="1116"/>
      <c r="XC60" s="1116"/>
      <c r="XD60" s="1116"/>
      <c r="XE60" s="1116"/>
      <c r="XF60" s="1116"/>
      <c r="XG60" s="1116"/>
      <c r="XH60" s="1116"/>
      <c r="XI60" s="1116"/>
      <c r="XJ60" s="1116"/>
      <c r="XK60" s="1116"/>
      <c r="XL60" s="1116"/>
      <c r="XM60" s="1116"/>
      <c r="XN60" s="1116"/>
      <c r="XO60" s="1116"/>
      <c r="XP60" s="1116"/>
      <c r="XQ60" s="1116"/>
      <c r="XR60" s="1116"/>
      <c r="XS60" s="1116"/>
      <c r="XT60" s="1116"/>
      <c r="XU60" s="1116"/>
      <c r="XV60" s="1116"/>
      <c r="XW60" s="1116"/>
      <c r="XX60" s="1116"/>
      <c r="XY60" s="1116"/>
      <c r="XZ60" s="1116"/>
      <c r="YA60" s="1116"/>
      <c r="YB60" s="1116"/>
      <c r="YC60" s="1116"/>
      <c r="YD60" s="1116"/>
      <c r="YE60" s="1116"/>
      <c r="YF60" s="1116"/>
      <c r="YG60" s="1116"/>
      <c r="YH60" s="1116"/>
      <c r="YI60" s="1116"/>
      <c r="YJ60" s="1116"/>
      <c r="YK60" s="1116"/>
      <c r="YL60" s="1116"/>
      <c r="YM60" s="1116"/>
      <c r="YN60" s="1116"/>
      <c r="YO60" s="1116"/>
      <c r="YP60" s="1116"/>
      <c r="YQ60" s="1116"/>
      <c r="YR60" s="1116"/>
      <c r="YS60" s="1116"/>
      <c r="YT60" s="1116"/>
      <c r="YU60" s="1116"/>
      <c r="YV60" s="1116"/>
      <c r="YW60" s="1116"/>
      <c r="YX60" s="1116"/>
      <c r="YY60" s="1116"/>
      <c r="YZ60" s="1116"/>
      <c r="ZA60" s="1116"/>
      <c r="ZB60" s="1116"/>
      <c r="ZC60" s="1116"/>
      <c r="ZD60" s="1116"/>
      <c r="ZE60" s="1116"/>
      <c r="ZF60" s="1116"/>
      <c r="ZG60" s="1116"/>
      <c r="ZH60" s="1116"/>
      <c r="ZI60" s="1116"/>
      <c r="ZJ60" s="1116"/>
      <c r="ZK60" s="1116"/>
      <c r="ZL60" s="1116"/>
      <c r="ZM60" s="1116"/>
      <c r="ZN60" s="1116"/>
      <c r="ZO60" s="1116"/>
      <c r="ZP60" s="1116"/>
      <c r="ZQ60" s="1116"/>
      <c r="ZR60" s="1116"/>
      <c r="ZS60" s="1116"/>
      <c r="ZT60" s="1116"/>
      <c r="ZU60" s="1116"/>
      <c r="ZV60" s="1116"/>
      <c r="ZW60" s="1116"/>
      <c r="ZX60" s="1116"/>
      <c r="ZY60" s="1116"/>
      <c r="ZZ60" s="1116"/>
      <c r="AAA60" s="1116"/>
      <c r="AAB60" s="1116"/>
      <c r="AAC60" s="1116"/>
      <c r="AAD60" s="1116"/>
      <c r="AAE60" s="1116"/>
      <c r="AAF60" s="1116"/>
      <c r="AAG60" s="1116"/>
      <c r="AAH60" s="1116"/>
      <c r="AAI60" s="1116"/>
      <c r="AAJ60" s="1116"/>
      <c r="AAK60" s="1116"/>
      <c r="AAL60" s="1116"/>
      <c r="AAM60" s="1116"/>
      <c r="AAN60" s="1116"/>
      <c r="AAO60" s="1116"/>
      <c r="AAP60" s="1116"/>
      <c r="AAQ60" s="1116"/>
      <c r="AAR60" s="1116"/>
      <c r="AAS60" s="1116"/>
      <c r="AAT60" s="1116"/>
      <c r="AAU60" s="1116"/>
      <c r="AAV60" s="1116"/>
      <c r="AAW60" s="1116"/>
      <c r="AAX60" s="1116"/>
      <c r="AAY60" s="1116"/>
      <c r="AAZ60" s="1116"/>
      <c r="ABA60" s="1116"/>
      <c r="ABB60" s="1116"/>
      <c r="ABC60" s="1116"/>
      <c r="ABD60" s="1116"/>
      <c r="ABE60" s="1116"/>
      <c r="ABF60" s="1116"/>
      <c r="ABG60" s="1116"/>
      <c r="ABH60" s="1116"/>
      <c r="ABI60" s="1116"/>
      <c r="ABJ60" s="1116"/>
      <c r="ABK60" s="1116"/>
      <c r="ABL60" s="1116"/>
      <c r="ABM60" s="1116"/>
      <c r="ABN60" s="1116"/>
      <c r="ABO60" s="1116"/>
      <c r="ABP60" s="1116"/>
      <c r="ABQ60" s="1116"/>
      <c r="ABR60" s="1116"/>
      <c r="ABS60" s="1116"/>
      <c r="ABT60" s="1116"/>
      <c r="ABU60" s="1116"/>
      <c r="ABV60" s="1116"/>
      <c r="ABW60" s="1116"/>
      <c r="ABX60" s="1116"/>
      <c r="ABY60" s="1116"/>
      <c r="ABZ60" s="1116"/>
      <c r="ACA60" s="1116"/>
      <c r="ACB60" s="1116"/>
      <c r="ACC60" s="1116"/>
      <c r="ACD60" s="1116"/>
      <c r="ACE60" s="1116"/>
      <c r="ACF60" s="1116"/>
      <c r="ACG60" s="1116"/>
      <c r="ACH60" s="1116"/>
      <c r="ACI60" s="1116"/>
      <c r="ACJ60" s="1116"/>
      <c r="ACK60" s="1116"/>
      <c r="ACL60" s="1116"/>
      <c r="ACM60" s="1116"/>
      <c r="ACN60" s="1116"/>
      <c r="ACO60" s="1116"/>
      <c r="ACP60" s="1116"/>
      <c r="ACQ60" s="1116"/>
      <c r="ACR60" s="1116"/>
      <c r="ACS60" s="1116"/>
      <c r="ACT60" s="1116"/>
      <c r="ACU60" s="1116"/>
      <c r="ACV60" s="1116"/>
      <c r="ACW60" s="1116"/>
      <c r="ACX60" s="1116"/>
      <c r="ACY60" s="1116"/>
      <c r="ACZ60" s="1116"/>
      <c r="ADA60" s="1116"/>
      <c r="ADB60" s="1116"/>
      <c r="ADC60" s="1116"/>
      <c r="ADD60" s="1116"/>
      <c r="ADE60" s="1116"/>
      <c r="ADF60" s="1116"/>
      <c r="ADG60" s="1116"/>
      <c r="ADH60" s="1116"/>
      <c r="ADI60" s="1116"/>
      <c r="ADJ60" s="1116"/>
      <c r="ADK60" s="1116"/>
      <c r="ADL60" s="1116"/>
      <c r="ADM60" s="1116"/>
      <c r="ADN60" s="1116"/>
      <c r="ADO60" s="1116"/>
      <c r="ADP60" s="1116"/>
      <c r="ADQ60" s="1116"/>
      <c r="ADR60" s="1116"/>
      <c r="ADS60" s="1116"/>
      <c r="ADT60" s="1116"/>
      <c r="ADU60" s="1116"/>
      <c r="ADV60" s="1116"/>
      <c r="ADW60" s="1116"/>
      <c r="ADX60" s="1116"/>
      <c r="ADY60" s="1116"/>
      <c r="ADZ60" s="1116"/>
      <c r="AEA60" s="1116"/>
      <c r="AEB60" s="1116"/>
      <c r="AEC60" s="1116"/>
      <c r="AED60" s="1116"/>
      <c r="AEE60" s="1116"/>
      <c r="AEF60" s="1116"/>
      <c r="AEG60" s="1116"/>
      <c r="AEH60" s="1116"/>
      <c r="AEI60" s="1116"/>
      <c r="AEJ60" s="1116"/>
      <c r="AEK60" s="1116"/>
      <c r="AEL60" s="1116"/>
      <c r="AEM60" s="1116"/>
      <c r="AEN60" s="1116"/>
      <c r="AEO60" s="1116"/>
      <c r="AEP60" s="1116"/>
      <c r="AEQ60" s="1116"/>
      <c r="AER60" s="1116"/>
      <c r="AES60" s="1116"/>
      <c r="AET60" s="1116"/>
      <c r="AEU60" s="1116"/>
      <c r="AEV60" s="1116"/>
      <c r="AEW60" s="1116"/>
      <c r="AEX60" s="1116"/>
      <c r="AEY60" s="1116"/>
      <c r="AEZ60" s="1116"/>
      <c r="AFA60" s="1116"/>
      <c r="AFB60" s="1116"/>
      <c r="AFC60" s="1116"/>
      <c r="AFD60" s="1116"/>
      <c r="AFE60" s="1116"/>
      <c r="AFF60" s="1116"/>
      <c r="AFG60" s="1116"/>
      <c r="AFH60" s="1116"/>
      <c r="AFI60" s="1116"/>
      <c r="AFJ60" s="1116"/>
      <c r="AFK60" s="1116"/>
      <c r="AFL60" s="1116"/>
      <c r="AFM60" s="1116"/>
      <c r="AFN60" s="1116"/>
      <c r="AFO60" s="1116"/>
      <c r="AFP60" s="1116"/>
      <c r="AFQ60" s="1116"/>
      <c r="AFR60" s="1116"/>
      <c r="AFS60" s="1116"/>
      <c r="AFT60" s="1116"/>
      <c r="AFU60" s="1116"/>
      <c r="AFV60" s="1116"/>
      <c r="AFW60" s="1116"/>
      <c r="AFX60" s="1116"/>
      <c r="AFY60" s="1116"/>
      <c r="AFZ60" s="1116"/>
      <c r="AGA60" s="1116"/>
      <c r="AGB60" s="1116"/>
      <c r="AGC60" s="1116"/>
      <c r="AGD60" s="1116"/>
      <c r="AGE60" s="1116"/>
      <c r="AGF60" s="1116"/>
      <c r="AGG60" s="1116"/>
      <c r="AGH60" s="1116"/>
      <c r="AGI60" s="1116"/>
      <c r="AGJ60" s="1116"/>
      <c r="AGK60" s="1116"/>
      <c r="AGL60" s="1116"/>
      <c r="AGM60" s="1116"/>
      <c r="AGN60" s="1116"/>
      <c r="AGO60" s="1116"/>
      <c r="AGP60" s="1116"/>
      <c r="AGQ60" s="1116"/>
      <c r="AGR60" s="1116"/>
      <c r="AGS60" s="1116"/>
      <c r="AGT60" s="1116"/>
      <c r="AGU60" s="1116"/>
      <c r="AGV60" s="1116"/>
      <c r="AGW60" s="1116"/>
      <c r="AGX60" s="1116"/>
      <c r="AGY60" s="1116"/>
      <c r="AGZ60" s="1116"/>
      <c r="AHA60" s="1116"/>
      <c r="AHB60" s="1116"/>
      <c r="AHC60" s="1116"/>
      <c r="AHD60" s="1116"/>
      <c r="AHE60" s="1116"/>
      <c r="AHF60" s="1116"/>
      <c r="AHG60" s="1116"/>
      <c r="AHH60" s="1116"/>
      <c r="AHI60" s="1116"/>
      <c r="AHJ60" s="1116"/>
      <c r="AHK60" s="1116"/>
      <c r="AHL60" s="1116"/>
      <c r="AHM60" s="1116"/>
      <c r="AHN60" s="1116"/>
      <c r="AHO60" s="1116"/>
      <c r="AHP60" s="1116"/>
      <c r="AHQ60" s="1116"/>
      <c r="AHR60" s="1116"/>
      <c r="AHS60" s="1116"/>
      <c r="AHT60" s="1116"/>
      <c r="AHU60" s="1116"/>
      <c r="AHV60" s="1116"/>
      <c r="AHW60" s="1116"/>
      <c r="AHX60" s="1116"/>
      <c r="AHY60" s="1116"/>
      <c r="AHZ60" s="1116"/>
      <c r="AIA60" s="1116"/>
      <c r="AIB60" s="1116"/>
      <c r="AIC60" s="1116"/>
      <c r="AID60" s="1116"/>
      <c r="AIE60" s="1116"/>
      <c r="AIF60" s="1116"/>
      <c r="AIG60" s="1116"/>
      <c r="AIH60" s="1116"/>
      <c r="AII60" s="1116"/>
      <c r="AIJ60" s="1116"/>
      <c r="AIK60" s="1116"/>
      <c r="AIL60" s="1116"/>
      <c r="AIM60" s="1116"/>
      <c r="AIN60" s="1116"/>
      <c r="AIO60" s="1116"/>
      <c r="AIP60" s="1116"/>
      <c r="AIQ60" s="1116"/>
      <c r="AIR60" s="1116"/>
      <c r="AIS60" s="1116"/>
      <c r="AIT60" s="1116"/>
      <c r="AIU60" s="1116"/>
      <c r="AIV60" s="1116"/>
      <c r="AIW60" s="1116"/>
      <c r="AIX60" s="1116"/>
      <c r="AIY60" s="1116"/>
      <c r="AIZ60" s="1116"/>
      <c r="AJA60" s="1116"/>
      <c r="AJB60" s="1116"/>
      <c r="AJC60" s="1116"/>
      <c r="AJD60" s="1116"/>
      <c r="AJE60" s="1116"/>
      <c r="AJF60" s="1116"/>
      <c r="AJG60" s="1116"/>
      <c r="AJH60" s="1116"/>
      <c r="AJI60" s="1116"/>
      <c r="AJJ60" s="1116"/>
      <c r="AJK60" s="1116"/>
      <c r="AJL60" s="1116"/>
      <c r="AJM60" s="1116"/>
      <c r="AJN60" s="1116"/>
      <c r="AJO60" s="1116"/>
      <c r="AJP60" s="1116"/>
      <c r="AJQ60" s="1116"/>
      <c r="AJR60" s="1116"/>
      <c r="AJS60" s="1116"/>
      <c r="AJT60" s="1116"/>
      <c r="AJU60" s="1116"/>
      <c r="AJV60" s="1116"/>
      <c r="AJW60" s="1116"/>
      <c r="AJX60" s="1116"/>
      <c r="AJY60" s="1116"/>
      <c r="AJZ60" s="1116"/>
      <c r="AKA60" s="1116"/>
      <c r="AKB60" s="1116"/>
      <c r="AKC60" s="1116"/>
      <c r="AKD60" s="1116"/>
      <c r="AKE60" s="1116"/>
      <c r="AKF60" s="1116"/>
      <c r="AKG60" s="1116"/>
      <c r="AKH60" s="1116"/>
      <c r="AKI60" s="1116"/>
      <c r="AKJ60" s="1116"/>
      <c r="AKK60" s="1116"/>
      <c r="AKL60" s="1116"/>
      <c r="AKM60" s="1116"/>
      <c r="AKN60" s="1116"/>
      <c r="AKO60" s="1116"/>
      <c r="AKP60" s="1116"/>
      <c r="AKQ60" s="1116"/>
      <c r="AKR60" s="1116"/>
      <c r="AKS60" s="1116"/>
      <c r="AKT60" s="1116"/>
      <c r="AKU60" s="1116"/>
      <c r="AKV60" s="1116"/>
      <c r="AKW60" s="1116"/>
      <c r="AKX60" s="1116"/>
      <c r="AKY60" s="1116"/>
      <c r="AKZ60" s="1116"/>
      <c r="ALA60" s="1116"/>
      <c r="ALB60" s="1116"/>
      <c r="ALC60" s="1116"/>
      <c r="ALD60" s="1116"/>
      <c r="ALE60" s="1116"/>
      <c r="ALF60" s="1116"/>
      <c r="ALG60" s="1116"/>
      <c r="ALH60" s="1116"/>
      <c r="ALI60" s="1116"/>
      <c r="ALJ60" s="1116"/>
      <c r="ALK60" s="1116"/>
      <c r="ALL60" s="1116"/>
      <c r="ALM60" s="1116"/>
      <c r="ALN60" s="1116"/>
      <c r="ALO60" s="1116"/>
      <c r="ALP60" s="1116"/>
      <c r="ALQ60" s="1116"/>
      <c r="ALR60" s="1116"/>
      <c r="ALS60" s="1116"/>
      <c r="ALT60" s="1116"/>
      <c r="ALU60" s="1116"/>
      <c r="ALV60" s="1116"/>
      <c r="ALW60" s="1116"/>
      <c r="ALX60" s="1116"/>
      <c r="ALY60" s="1116"/>
      <c r="ALZ60" s="1116"/>
      <c r="AMA60" s="1116"/>
      <c r="AMB60" s="1116"/>
      <c r="AMC60" s="1116"/>
      <c r="AMD60" s="1116"/>
      <c r="AME60" s="1116"/>
      <c r="AMF60" s="1116"/>
      <c r="AMG60" s="1116"/>
      <c r="AMH60" s="1116"/>
      <c r="AMI60" s="1116"/>
      <c r="AMJ60" s="1116"/>
      <c r="AMK60" s="1116"/>
      <c r="AML60" s="1116"/>
      <c r="AMM60" s="1116"/>
      <c r="AMN60" s="1116"/>
      <c r="AMO60" s="1116"/>
      <c r="AMP60" s="1116"/>
      <c r="AMQ60" s="1116"/>
      <c r="AMR60" s="1116"/>
      <c r="AMS60" s="1116"/>
      <c r="AMT60" s="1116"/>
      <c r="AMU60" s="1116"/>
      <c r="AMV60" s="1116"/>
      <c r="AMW60" s="1116"/>
      <c r="AMX60" s="1116"/>
      <c r="AMY60" s="1116"/>
      <c r="AMZ60" s="1116"/>
      <c r="ANA60" s="1116"/>
      <c r="ANB60" s="1116"/>
      <c r="ANC60" s="1116"/>
      <c r="AND60" s="1116"/>
      <c r="ANE60" s="1116"/>
      <c r="ANF60" s="1116"/>
      <c r="ANG60" s="1116"/>
      <c r="ANH60" s="1116"/>
      <c r="ANI60" s="1116"/>
      <c r="ANJ60" s="1116"/>
      <c r="ANK60" s="1116"/>
      <c r="ANL60" s="1116"/>
      <c r="ANM60" s="1116"/>
      <c r="ANN60" s="1116"/>
      <c r="ANO60" s="1116"/>
      <c r="ANP60" s="1116"/>
      <c r="ANQ60" s="1116"/>
      <c r="ANR60" s="1116"/>
      <c r="ANS60" s="1116"/>
      <c r="ANT60" s="1116"/>
      <c r="ANU60" s="1116"/>
      <c r="ANV60" s="1116"/>
      <c r="ANW60" s="1116"/>
      <c r="ANX60" s="1116"/>
      <c r="ANY60" s="1116"/>
      <c r="ANZ60" s="1116"/>
      <c r="AOA60" s="1116"/>
      <c r="AOB60" s="1116"/>
      <c r="AOC60" s="1116"/>
      <c r="AOD60" s="1116"/>
      <c r="AOE60" s="1116"/>
      <c r="AOF60" s="1116"/>
      <c r="AOG60" s="1116"/>
      <c r="AOH60" s="1116"/>
      <c r="AOI60" s="1116"/>
      <c r="AOJ60" s="1116"/>
      <c r="AOK60" s="1116"/>
      <c r="AOL60" s="1116"/>
      <c r="AOM60" s="1116"/>
      <c r="AON60" s="1116"/>
      <c r="AOO60" s="1116"/>
      <c r="AOP60" s="1116"/>
      <c r="AOQ60" s="1116"/>
      <c r="AOR60" s="1116"/>
      <c r="AOS60" s="1116"/>
      <c r="AOT60" s="1116"/>
      <c r="AOU60" s="1116"/>
      <c r="AOV60" s="1116"/>
      <c r="AOW60" s="1116"/>
      <c r="AOX60" s="1116"/>
      <c r="AOY60" s="1116"/>
      <c r="AOZ60" s="1116"/>
      <c r="APA60" s="1116"/>
      <c r="APB60" s="1116"/>
      <c r="APC60" s="1116"/>
      <c r="APD60" s="1116"/>
      <c r="APE60" s="1116"/>
      <c r="APF60" s="1116"/>
      <c r="APG60" s="1116"/>
      <c r="APH60" s="1116"/>
      <c r="API60" s="1116"/>
      <c r="APJ60" s="1116"/>
      <c r="APK60" s="1116"/>
      <c r="APL60" s="1116"/>
      <c r="APM60" s="1116"/>
      <c r="APN60" s="1116"/>
      <c r="APO60" s="1116"/>
      <c r="APP60" s="1116"/>
      <c r="APQ60" s="1116"/>
      <c r="APR60" s="1116"/>
      <c r="APS60" s="1116"/>
      <c r="APT60" s="1116"/>
      <c r="APU60" s="1116"/>
      <c r="APV60" s="1116"/>
      <c r="APW60" s="1116"/>
      <c r="APX60" s="1116"/>
      <c r="APY60" s="1116"/>
      <c r="APZ60" s="1116"/>
      <c r="AQA60" s="1116"/>
      <c r="AQB60" s="1116"/>
      <c r="AQC60" s="1116"/>
      <c r="AQD60" s="1116"/>
      <c r="AQE60" s="1116"/>
      <c r="AQF60" s="1116"/>
      <c r="AQG60" s="1116"/>
      <c r="AQH60" s="1116"/>
      <c r="AQI60" s="1116"/>
      <c r="AQJ60" s="1116"/>
      <c r="AQK60" s="1116"/>
      <c r="AQL60" s="1116"/>
      <c r="AQM60" s="1116"/>
      <c r="AQN60" s="1116"/>
      <c r="AQO60" s="1116"/>
      <c r="AQP60" s="1116"/>
      <c r="AQQ60" s="1116"/>
      <c r="AQR60" s="1116"/>
      <c r="AQS60" s="1116"/>
      <c r="AQT60" s="1116"/>
      <c r="AQU60" s="1116"/>
      <c r="AQV60" s="1116"/>
      <c r="AQW60" s="1116"/>
      <c r="AQX60" s="1116"/>
      <c r="AQY60" s="1116"/>
      <c r="AQZ60" s="1116"/>
      <c r="ARA60" s="1116"/>
      <c r="ARB60" s="1116"/>
      <c r="ARC60" s="1116"/>
      <c r="ARD60" s="1116"/>
      <c r="ARE60" s="1116"/>
      <c r="ARF60" s="1116"/>
      <c r="ARG60" s="1116"/>
      <c r="ARH60" s="1116"/>
      <c r="ARI60" s="1116"/>
      <c r="ARJ60" s="1116"/>
      <c r="ARK60" s="1116"/>
      <c r="ARL60" s="1116"/>
      <c r="ARM60" s="1116"/>
      <c r="ARN60" s="1116"/>
      <c r="ARO60" s="1116"/>
      <c r="ARP60" s="1116"/>
      <c r="ARQ60" s="1116"/>
      <c r="ARR60" s="1116"/>
      <c r="ARS60" s="1116"/>
      <c r="ART60" s="1116"/>
      <c r="ARU60" s="1116"/>
      <c r="ARV60" s="1116"/>
      <c r="ARW60" s="1116"/>
      <c r="ARX60" s="1116"/>
      <c r="ARY60" s="1116"/>
      <c r="ARZ60" s="1116"/>
      <c r="ASA60" s="1116"/>
      <c r="ASB60" s="1116"/>
      <c r="ASC60" s="1116"/>
      <c r="ASD60" s="1116"/>
      <c r="ASE60" s="1116"/>
      <c r="ASF60" s="1116"/>
      <c r="ASG60" s="1116"/>
      <c r="ASH60" s="1116"/>
      <c r="ASI60" s="1116"/>
      <c r="ASJ60" s="1116"/>
      <c r="ASK60" s="1116"/>
      <c r="ASL60" s="1116"/>
      <c r="ASM60" s="1116"/>
      <c r="ASN60" s="1116"/>
      <c r="ASO60" s="1116"/>
      <c r="ASP60" s="1116"/>
      <c r="ASQ60" s="1116"/>
      <c r="ASR60" s="1116"/>
      <c r="ASS60" s="1116"/>
      <c r="AST60" s="1116"/>
      <c r="ASU60" s="1116"/>
      <c r="ASV60" s="1116"/>
      <c r="ASW60" s="1116"/>
      <c r="ASX60" s="1116"/>
      <c r="ASY60" s="1116"/>
      <c r="ASZ60" s="1116"/>
      <c r="ATA60" s="1116"/>
      <c r="ATB60" s="1116"/>
      <c r="ATC60" s="1116"/>
      <c r="ATD60" s="1116"/>
      <c r="ATE60" s="1116"/>
      <c r="ATF60" s="1116"/>
      <c r="ATG60" s="1116"/>
      <c r="ATH60" s="1116"/>
      <c r="ATI60" s="1116"/>
      <c r="ATJ60" s="1116"/>
      <c r="ATK60" s="1116"/>
      <c r="ATL60" s="1116"/>
      <c r="ATM60" s="1116"/>
      <c r="ATN60" s="1116"/>
      <c r="ATO60" s="1116"/>
      <c r="ATP60" s="1116"/>
      <c r="ATQ60" s="1116"/>
      <c r="ATR60" s="1116"/>
      <c r="ATS60" s="1116"/>
      <c r="ATT60" s="1116"/>
      <c r="ATU60" s="1116"/>
      <c r="ATV60" s="1116"/>
      <c r="ATW60" s="1116"/>
      <c r="ATX60" s="1116"/>
      <c r="ATY60" s="1116"/>
      <c r="ATZ60" s="1116"/>
      <c r="AUA60" s="1116"/>
      <c r="AUB60" s="1116"/>
      <c r="AUC60" s="1116"/>
      <c r="AUD60" s="1116"/>
      <c r="AUE60" s="1116"/>
      <c r="AUF60" s="1116"/>
      <c r="AUG60" s="1116"/>
      <c r="AUH60" s="1116"/>
      <c r="AUI60" s="1116"/>
      <c r="AUJ60" s="1116"/>
      <c r="AUK60" s="1116"/>
      <c r="AUL60" s="1116"/>
      <c r="AUM60" s="1116"/>
      <c r="AUN60" s="1116"/>
      <c r="AUO60" s="1116"/>
      <c r="AUP60" s="1116"/>
      <c r="AUQ60" s="1116"/>
      <c r="AUR60" s="1116"/>
      <c r="AUS60" s="1116"/>
      <c r="AUT60" s="1116"/>
      <c r="AUU60" s="1116"/>
      <c r="AUV60" s="1116"/>
      <c r="AUW60" s="1116"/>
      <c r="AUX60" s="1116"/>
      <c r="AUY60" s="1116"/>
      <c r="AUZ60" s="1116"/>
      <c r="AVA60" s="1116"/>
      <c r="AVB60" s="1116"/>
      <c r="AVC60" s="1116"/>
      <c r="AVD60" s="1116"/>
      <c r="AVE60" s="1116"/>
      <c r="AVF60" s="1116"/>
      <c r="AVG60" s="1116"/>
      <c r="AVH60" s="1116"/>
      <c r="AVI60" s="1116"/>
      <c r="AVJ60" s="1116"/>
      <c r="AVK60" s="1116"/>
      <c r="AVL60" s="1116"/>
      <c r="AVM60" s="1116"/>
      <c r="AVN60" s="1116"/>
      <c r="AVO60" s="1116"/>
      <c r="AVP60" s="1116"/>
      <c r="AVQ60" s="1116"/>
      <c r="AVR60" s="1116"/>
      <c r="AVS60" s="1116"/>
      <c r="AVT60" s="1116"/>
      <c r="AVU60" s="1116"/>
      <c r="AVV60" s="1116"/>
      <c r="AVW60" s="1116"/>
      <c r="AVX60" s="1116"/>
      <c r="AVY60" s="1116"/>
      <c r="AVZ60" s="1116"/>
      <c r="AWA60" s="1116"/>
      <c r="AWB60" s="1116"/>
      <c r="AWC60" s="1116"/>
      <c r="AWD60" s="1116"/>
      <c r="AWE60" s="1116"/>
      <c r="AWF60" s="1116"/>
      <c r="AWG60" s="1116"/>
      <c r="AWH60" s="1116"/>
      <c r="AWI60" s="1116"/>
      <c r="AWJ60" s="1116"/>
      <c r="AWK60" s="1116"/>
      <c r="AWL60" s="1116"/>
      <c r="AWM60" s="1116"/>
      <c r="AWN60" s="1116"/>
      <c r="AWO60" s="1116"/>
      <c r="AWP60" s="1116"/>
      <c r="AWQ60" s="1116"/>
      <c r="AWR60" s="1116"/>
      <c r="AWS60" s="1116"/>
      <c r="AWT60" s="1116"/>
      <c r="AWU60" s="1116"/>
      <c r="AWV60" s="1116"/>
      <c r="AWW60" s="1116"/>
      <c r="AWX60" s="1116"/>
      <c r="AWY60" s="1116"/>
      <c r="AWZ60" s="1116"/>
      <c r="AXA60" s="1116"/>
      <c r="AXB60" s="1116"/>
      <c r="AXC60" s="1116"/>
      <c r="AXD60" s="1116"/>
      <c r="AXE60" s="1116"/>
      <c r="AXF60" s="1116"/>
      <c r="AXG60" s="1116"/>
      <c r="AXH60" s="1116"/>
      <c r="AXI60" s="1116"/>
      <c r="AXJ60" s="1116"/>
      <c r="AXK60" s="1116"/>
      <c r="AXL60" s="1116"/>
      <c r="AXM60" s="1116"/>
      <c r="AXN60" s="1116"/>
      <c r="AXO60" s="1116"/>
      <c r="AXP60" s="1116"/>
      <c r="AXQ60" s="1116"/>
      <c r="AXR60" s="1116"/>
      <c r="AXS60" s="1116"/>
      <c r="AXT60" s="1116"/>
      <c r="AXU60" s="1116"/>
      <c r="AXV60" s="1116"/>
      <c r="AXW60" s="1116"/>
      <c r="AXX60" s="1116"/>
      <c r="AXY60" s="1116"/>
      <c r="AXZ60" s="1116"/>
      <c r="AYA60" s="1116"/>
      <c r="AYB60" s="1116"/>
      <c r="AYC60" s="1116"/>
      <c r="AYD60" s="1116"/>
      <c r="AYE60" s="1116"/>
      <c r="AYF60" s="1116"/>
      <c r="AYG60" s="1116"/>
      <c r="AYH60" s="1116"/>
      <c r="AYI60" s="1116"/>
      <c r="AYJ60" s="1116"/>
      <c r="AYK60" s="1116"/>
      <c r="AYL60" s="1116"/>
      <c r="AYM60" s="1116"/>
      <c r="AYN60" s="1116"/>
      <c r="AYO60" s="1116"/>
      <c r="AYP60" s="1116"/>
      <c r="AYQ60" s="1116"/>
      <c r="AYR60" s="1116"/>
      <c r="AYS60" s="1116"/>
      <c r="AYT60" s="1116"/>
      <c r="AYU60" s="1116"/>
      <c r="AYV60" s="1116"/>
      <c r="AYW60" s="1116"/>
      <c r="AYX60" s="1116"/>
      <c r="AYY60" s="1116"/>
      <c r="AYZ60" s="1116"/>
      <c r="AZA60" s="1116"/>
      <c r="AZB60" s="1116"/>
      <c r="AZC60" s="1116"/>
      <c r="AZD60" s="1116"/>
      <c r="AZE60" s="1116"/>
      <c r="AZF60" s="1116"/>
      <c r="AZG60" s="1116"/>
      <c r="AZH60" s="1116"/>
      <c r="AZI60" s="1116"/>
      <c r="AZJ60" s="1116"/>
      <c r="AZK60" s="1116"/>
      <c r="AZL60" s="1116"/>
      <c r="AZM60" s="1116"/>
      <c r="AZN60" s="1116"/>
      <c r="AZO60" s="1116"/>
      <c r="AZP60" s="1116"/>
      <c r="AZQ60" s="1116"/>
      <c r="AZR60" s="1116"/>
      <c r="AZS60" s="1116"/>
      <c r="AZT60" s="1116"/>
      <c r="AZU60" s="1116"/>
      <c r="AZV60" s="1116"/>
      <c r="AZW60" s="1116"/>
      <c r="AZX60" s="1116"/>
      <c r="AZY60" s="1116"/>
      <c r="AZZ60" s="1116"/>
      <c r="BAA60" s="1116"/>
      <c r="BAB60" s="1116"/>
      <c r="BAC60" s="1116"/>
      <c r="BAD60" s="1116"/>
      <c r="BAE60" s="1116"/>
      <c r="BAF60" s="1116"/>
      <c r="BAG60" s="1116"/>
      <c r="BAH60" s="1116"/>
      <c r="BAI60" s="1116"/>
      <c r="BAJ60" s="1116"/>
      <c r="BAK60" s="1116"/>
      <c r="BAL60" s="1116"/>
      <c r="BAM60" s="1116"/>
      <c r="BAN60" s="1116"/>
      <c r="BAO60" s="1116"/>
      <c r="BAP60" s="1116"/>
      <c r="BAQ60" s="1116"/>
      <c r="BAR60" s="1116"/>
      <c r="BAS60" s="1116"/>
      <c r="BAT60" s="1116"/>
      <c r="BAU60" s="1116"/>
      <c r="BAV60" s="1116"/>
      <c r="BAW60" s="1116"/>
      <c r="BAX60" s="1116"/>
      <c r="BAY60" s="1116"/>
      <c r="BAZ60" s="1116"/>
      <c r="BBA60" s="1116"/>
      <c r="BBB60" s="1116"/>
      <c r="BBC60" s="1116"/>
      <c r="BBD60" s="1116"/>
      <c r="BBE60" s="1116"/>
      <c r="BBF60" s="1116"/>
      <c r="BBG60" s="1116"/>
      <c r="BBH60" s="1116"/>
      <c r="BBI60" s="1116"/>
      <c r="BBJ60" s="1116"/>
      <c r="BBK60" s="1116"/>
      <c r="BBL60" s="1116"/>
      <c r="BBM60" s="1116"/>
      <c r="BBN60" s="1116"/>
      <c r="BBO60" s="1116"/>
      <c r="BBP60" s="1116"/>
      <c r="BBQ60" s="1116"/>
      <c r="BBR60" s="1116"/>
      <c r="BBS60" s="1116"/>
      <c r="BBT60" s="1116"/>
      <c r="BBU60" s="1116"/>
      <c r="BBV60" s="1116"/>
      <c r="BBW60" s="1116"/>
      <c r="BBX60" s="1116"/>
      <c r="BBY60" s="1116"/>
      <c r="BBZ60" s="1116"/>
      <c r="BCA60" s="1116"/>
      <c r="BCB60" s="1116"/>
      <c r="BCC60" s="1116"/>
      <c r="BCD60" s="1116"/>
      <c r="BCE60" s="1116"/>
      <c r="BCF60" s="1116"/>
      <c r="BCG60" s="1116"/>
      <c r="BCH60" s="1116"/>
      <c r="BCI60" s="1116"/>
      <c r="BCJ60" s="1116"/>
      <c r="BCK60" s="1116"/>
      <c r="BCL60" s="1116"/>
      <c r="BCM60" s="1116"/>
      <c r="BCN60" s="1116"/>
      <c r="BCO60" s="1116"/>
      <c r="BCP60" s="1116"/>
      <c r="BCQ60" s="1116"/>
      <c r="BCR60" s="1116"/>
      <c r="BCS60" s="1116"/>
      <c r="BCT60" s="1116"/>
      <c r="BCU60" s="1116"/>
      <c r="BCV60" s="1116"/>
      <c r="BCW60" s="1116"/>
      <c r="BCX60" s="1116"/>
      <c r="BCY60" s="1116"/>
      <c r="BCZ60" s="1116"/>
      <c r="BDA60" s="1116"/>
      <c r="BDB60" s="1116"/>
      <c r="BDC60" s="1116"/>
      <c r="BDD60" s="1116"/>
      <c r="BDE60" s="1116"/>
      <c r="BDF60" s="1116"/>
      <c r="BDG60" s="1116"/>
      <c r="BDH60" s="1116"/>
      <c r="BDI60" s="1116"/>
      <c r="BDJ60" s="1116"/>
      <c r="BDK60" s="1116"/>
      <c r="BDL60" s="1116"/>
      <c r="BDM60" s="1116"/>
      <c r="BDN60" s="1116"/>
      <c r="BDO60" s="1116"/>
      <c r="BDP60" s="1116"/>
      <c r="BDQ60" s="1116"/>
      <c r="BDR60" s="1116"/>
      <c r="BDS60" s="1116"/>
      <c r="BDT60" s="1116"/>
      <c r="BDU60" s="1116"/>
      <c r="BDV60" s="1116"/>
      <c r="BDW60" s="1116"/>
      <c r="BDX60" s="1116"/>
      <c r="BDY60" s="1116"/>
      <c r="BDZ60" s="1116"/>
      <c r="BEA60" s="1116"/>
      <c r="BEB60" s="1116"/>
      <c r="BEC60" s="1116"/>
      <c r="BED60" s="1116"/>
      <c r="BEE60" s="1116"/>
      <c r="BEF60" s="1116"/>
      <c r="BEG60" s="1116"/>
      <c r="BEH60" s="1116"/>
      <c r="BEI60" s="1116"/>
      <c r="BEJ60" s="1116"/>
      <c r="BEK60" s="1116"/>
      <c r="BEL60" s="1116"/>
      <c r="BEM60" s="1116"/>
      <c r="BEN60" s="1116"/>
      <c r="BEO60" s="1116"/>
      <c r="BEP60" s="1116"/>
      <c r="BEQ60" s="1116"/>
      <c r="BER60" s="1116"/>
      <c r="BES60" s="1116"/>
      <c r="BET60" s="1116"/>
      <c r="BEU60" s="1116"/>
      <c r="BEV60" s="1116"/>
      <c r="BEW60" s="1116"/>
      <c r="BEX60" s="1116"/>
      <c r="BEY60" s="1116"/>
      <c r="BEZ60" s="1116"/>
      <c r="BFA60" s="1116"/>
      <c r="BFB60" s="1116"/>
      <c r="BFC60" s="1116"/>
      <c r="BFD60" s="1116"/>
      <c r="BFE60" s="1116"/>
      <c r="BFF60" s="1116"/>
      <c r="BFG60" s="1116"/>
      <c r="BFH60" s="1116"/>
      <c r="BFI60" s="1116"/>
      <c r="BFJ60" s="1116"/>
      <c r="BFK60" s="1116"/>
      <c r="BFL60" s="1116"/>
      <c r="BFM60" s="1116"/>
      <c r="BFN60" s="1116"/>
      <c r="BFO60" s="1116"/>
      <c r="BFP60" s="1116"/>
      <c r="BFQ60" s="1116"/>
      <c r="BFR60" s="1116"/>
      <c r="BFS60" s="1116"/>
      <c r="BFT60" s="1116"/>
      <c r="BFU60" s="1116"/>
      <c r="BFV60" s="1116"/>
      <c r="BFW60" s="1116"/>
      <c r="BFX60" s="1116"/>
      <c r="BFY60" s="1116"/>
      <c r="BFZ60" s="1116"/>
      <c r="BGA60" s="1116"/>
      <c r="BGB60" s="1116"/>
      <c r="BGC60" s="1116"/>
      <c r="BGD60" s="1116"/>
      <c r="BGE60" s="1116"/>
      <c r="BGF60" s="1116"/>
      <c r="BGG60" s="1116"/>
      <c r="BGH60" s="1116"/>
      <c r="BGI60" s="1116"/>
      <c r="BGJ60" s="1116"/>
      <c r="BGK60" s="1116"/>
      <c r="BGL60" s="1116"/>
      <c r="BGM60" s="1116"/>
      <c r="BGN60" s="1116"/>
      <c r="BGO60" s="1116"/>
      <c r="BGP60" s="1116"/>
      <c r="BGQ60" s="1116"/>
      <c r="BGR60" s="1116"/>
      <c r="BGS60" s="1116"/>
      <c r="BGT60" s="1116"/>
      <c r="BGU60" s="1116"/>
      <c r="BGV60" s="1116"/>
      <c r="BGW60" s="1116"/>
      <c r="BGX60" s="1116"/>
      <c r="BGY60" s="1116"/>
      <c r="BGZ60" s="1116"/>
      <c r="BHA60" s="1116"/>
      <c r="BHB60" s="1116"/>
      <c r="BHC60" s="1116"/>
      <c r="BHD60" s="1116"/>
      <c r="BHE60" s="1116"/>
      <c r="BHF60" s="1116"/>
      <c r="BHG60" s="1116"/>
      <c r="BHH60" s="1116"/>
      <c r="BHI60" s="1116"/>
      <c r="BHJ60" s="1116"/>
      <c r="BHK60" s="1116"/>
      <c r="BHL60" s="1116"/>
      <c r="BHM60" s="1116"/>
      <c r="BHN60" s="1116"/>
      <c r="BHO60" s="1116"/>
      <c r="BHP60" s="1116"/>
      <c r="BHQ60" s="1116"/>
      <c r="BHR60" s="1116"/>
      <c r="BHS60" s="1116"/>
      <c r="BHT60" s="1116"/>
      <c r="BHU60" s="1116"/>
      <c r="BHV60" s="1116"/>
      <c r="BHW60" s="1116"/>
      <c r="BHX60" s="1116"/>
      <c r="BHY60" s="1116"/>
      <c r="BHZ60" s="1116"/>
      <c r="BIA60" s="1116"/>
      <c r="BIB60" s="1116"/>
      <c r="BIC60" s="1116"/>
      <c r="BID60" s="1116"/>
      <c r="BIE60" s="1116"/>
      <c r="BIF60" s="1116"/>
      <c r="BIG60" s="1116"/>
      <c r="BIH60" s="1116"/>
      <c r="BII60" s="1116"/>
      <c r="BIJ60" s="1116"/>
      <c r="BIK60" s="1116"/>
      <c r="BIL60" s="1116"/>
      <c r="BIM60" s="1116"/>
      <c r="BIN60" s="1116"/>
      <c r="BIO60" s="1116"/>
      <c r="BIP60" s="1116"/>
      <c r="BIQ60" s="1116"/>
      <c r="BIR60" s="1116"/>
      <c r="BIS60" s="1116"/>
      <c r="BIT60" s="1116"/>
      <c r="BIU60" s="1116"/>
      <c r="BIV60" s="1116"/>
      <c r="BIW60" s="1116"/>
      <c r="BIX60" s="1116"/>
      <c r="BIY60" s="1116"/>
      <c r="BIZ60" s="1116"/>
      <c r="BJA60" s="1116"/>
      <c r="BJB60" s="1116"/>
      <c r="BJC60" s="1116"/>
      <c r="BJD60" s="1116"/>
      <c r="BJE60" s="1116"/>
      <c r="BJF60" s="1116"/>
      <c r="BJG60" s="1116"/>
      <c r="BJH60" s="1116"/>
      <c r="BJI60" s="1116"/>
      <c r="BJJ60" s="1116"/>
      <c r="BJK60" s="1116"/>
      <c r="BJL60" s="1116"/>
      <c r="BJM60" s="1116"/>
      <c r="BJN60" s="1116"/>
      <c r="BJO60" s="1116"/>
      <c r="BJP60" s="1116"/>
      <c r="BJQ60" s="1116"/>
      <c r="BJR60" s="1116"/>
      <c r="BJS60" s="1116"/>
      <c r="BJT60" s="1116"/>
      <c r="BJU60" s="1116"/>
      <c r="BJV60" s="1116"/>
      <c r="BJW60" s="1116"/>
      <c r="BJX60" s="1116"/>
      <c r="BJY60" s="1116"/>
      <c r="BJZ60" s="1116"/>
      <c r="BKA60" s="1116"/>
      <c r="BKB60" s="1116"/>
      <c r="BKC60" s="1116"/>
      <c r="BKD60" s="1116"/>
      <c r="BKE60" s="1116"/>
      <c r="BKF60" s="1116"/>
      <c r="BKG60" s="1116"/>
      <c r="BKH60" s="1116"/>
      <c r="BKI60" s="1116"/>
      <c r="BKJ60" s="1116"/>
      <c r="BKK60" s="1116"/>
      <c r="BKL60" s="1116"/>
      <c r="BKM60" s="1116"/>
      <c r="BKN60" s="1116"/>
      <c r="BKO60" s="1116"/>
      <c r="BKP60" s="1116"/>
      <c r="BKQ60" s="1116"/>
      <c r="BKR60" s="1116"/>
      <c r="BKS60" s="1116"/>
      <c r="BKT60" s="1116"/>
      <c r="BKU60" s="1116"/>
      <c r="BKV60" s="1116"/>
      <c r="BKW60" s="1116"/>
      <c r="BKX60" s="1116"/>
      <c r="BKY60" s="1116"/>
      <c r="BKZ60" s="1116"/>
      <c r="BLA60" s="1116"/>
      <c r="BLB60" s="1116"/>
      <c r="BLC60" s="1116"/>
      <c r="BLD60" s="1116"/>
      <c r="BLE60" s="1116"/>
      <c r="BLF60" s="1116"/>
      <c r="BLG60" s="1116"/>
      <c r="BLH60" s="1116"/>
      <c r="BLI60" s="1116"/>
      <c r="BLJ60" s="1116"/>
      <c r="BLK60" s="1116"/>
      <c r="BLL60" s="1116"/>
      <c r="BLM60" s="1116"/>
      <c r="BLN60" s="1116"/>
      <c r="BLO60" s="1116"/>
      <c r="BLP60" s="1116"/>
      <c r="BLQ60" s="1116"/>
      <c r="BLR60" s="1116"/>
      <c r="BLS60" s="1116"/>
      <c r="BLT60" s="1116"/>
      <c r="BLU60" s="1116"/>
      <c r="BLV60" s="1116"/>
      <c r="BLW60" s="1116"/>
      <c r="BLX60" s="1116"/>
      <c r="BLY60" s="1116"/>
      <c r="BLZ60" s="1116"/>
      <c r="BMA60" s="1116"/>
      <c r="BMB60" s="1116"/>
      <c r="BMC60" s="1116"/>
      <c r="BMD60" s="1116"/>
      <c r="BME60" s="1116"/>
      <c r="BMF60" s="1116"/>
      <c r="BMG60" s="1116"/>
      <c r="BMH60" s="1116"/>
      <c r="BMI60" s="1116"/>
      <c r="BMJ60" s="1116"/>
      <c r="BMK60" s="1116"/>
      <c r="BML60" s="1116"/>
      <c r="BMM60" s="1116"/>
      <c r="BMN60" s="1116"/>
      <c r="BMO60" s="1116"/>
      <c r="BMP60" s="1116"/>
      <c r="BMQ60" s="1116"/>
      <c r="BMR60" s="1116"/>
      <c r="BMS60" s="1116"/>
      <c r="BMT60" s="1116"/>
      <c r="BMU60" s="1116"/>
      <c r="BMV60" s="1116"/>
      <c r="BMW60" s="1116"/>
      <c r="BMX60" s="1116"/>
      <c r="BMY60" s="1116"/>
      <c r="BMZ60" s="1116"/>
      <c r="BNA60" s="1116"/>
      <c r="BNB60" s="1116"/>
      <c r="BNC60" s="1116"/>
      <c r="BND60" s="1116"/>
      <c r="BNE60" s="1116"/>
      <c r="BNF60" s="1116"/>
      <c r="BNG60" s="1116"/>
      <c r="BNH60" s="1116"/>
      <c r="BNI60" s="1116"/>
      <c r="BNJ60" s="1116"/>
      <c r="BNK60" s="1116"/>
      <c r="BNL60" s="1116"/>
      <c r="BNM60" s="1116"/>
      <c r="BNN60" s="1116"/>
      <c r="BNO60" s="1116"/>
      <c r="BNP60" s="1116"/>
      <c r="BNQ60" s="1116"/>
      <c r="BNR60" s="1116"/>
      <c r="BNS60" s="1116"/>
      <c r="BNT60" s="1116"/>
      <c r="BNU60" s="1116"/>
      <c r="BNV60" s="1116"/>
      <c r="BNW60" s="1116"/>
      <c r="BNX60" s="1116"/>
      <c r="BNY60" s="1116"/>
      <c r="BNZ60" s="1116"/>
      <c r="BOA60" s="1116"/>
      <c r="BOB60" s="1116"/>
      <c r="BOC60" s="1116"/>
      <c r="BOD60" s="1116"/>
      <c r="BOE60" s="1116"/>
      <c r="BOF60" s="1116"/>
      <c r="BOG60" s="1116"/>
      <c r="BOH60" s="1116"/>
      <c r="BOI60" s="1116"/>
      <c r="BOJ60" s="1116"/>
      <c r="BOK60" s="1116"/>
      <c r="BOL60" s="1116"/>
      <c r="BOM60" s="1116"/>
      <c r="BON60" s="1116"/>
      <c r="BOO60" s="1116"/>
      <c r="BOP60" s="1116"/>
      <c r="BOQ60" s="1116"/>
      <c r="BOR60" s="1116"/>
      <c r="BOS60" s="1116"/>
      <c r="BOT60" s="1116"/>
      <c r="BOU60" s="1116"/>
      <c r="BOV60" s="1116"/>
      <c r="BOW60" s="1116"/>
      <c r="BOX60" s="1116"/>
      <c r="BOY60" s="1116"/>
      <c r="BOZ60" s="1116"/>
      <c r="BPA60" s="1116"/>
      <c r="BPB60" s="1116"/>
      <c r="BPC60" s="1116"/>
      <c r="BPD60" s="1116"/>
      <c r="BPE60" s="1116"/>
      <c r="BPF60" s="1116"/>
      <c r="BPG60" s="1116"/>
      <c r="BPH60" s="1116"/>
      <c r="BPI60" s="1116"/>
      <c r="BPJ60" s="1116"/>
      <c r="BPK60" s="1116"/>
      <c r="BPL60" s="1116"/>
      <c r="BPM60" s="1116"/>
      <c r="BPN60" s="1116"/>
      <c r="BPO60" s="1116"/>
      <c r="BPP60" s="1116"/>
      <c r="BPQ60" s="1116"/>
      <c r="BPR60" s="1116"/>
      <c r="BPS60" s="1116"/>
      <c r="BPT60" s="1116"/>
      <c r="BPU60" s="1116"/>
      <c r="BPV60" s="1116"/>
      <c r="BPW60" s="1116"/>
      <c r="BPX60" s="1116"/>
      <c r="BPY60" s="1116"/>
      <c r="BPZ60" s="1116"/>
      <c r="BQA60" s="1116"/>
      <c r="BQB60" s="1116"/>
      <c r="BQC60" s="1116"/>
      <c r="BQD60" s="1116"/>
      <c r="BQE60" s="1116"/>
      <c r="BQF60" s="1116"/>
      <c r="BQG60" s="1116"/>
      <c r="BQH60" s="1116"/>
      <c r="BQI60" s="1116"/>
      <c r="BQJ60" s="1116"/>
      <c r="BQK60" s="1116"/>
      <c r="BQL60" s="1116"/>
      <c r="BQM60" s="1116"/>
      <c r="BQN60" s="1116"/>
      <c r="BQO60" s="1116"/>
      <c r="BQP60" s="1116"/>
      <c r="BQQ60" s="1116"/>
      <c r="BQR60" s="1116"/>
      <c r="BQS60" s="1116"/>
      <c r="BQT60" s="1116"/>
      <c r="BQU60" s="1116"/>
      <c r="BQV60" s="1116"/>
      <c r="BQW60" s="1116"/>
      <c r="BQX60" s="1116"/>
      <c r="BQY60" s="1116"/>
      <c r="BQZ60" s="1116"/>
      <c r="BRA60" s="1116"/>
      <c r="BRB60" s="1116"/>
      <c r="BRC60" s="1116"/>
      <c r="BRD60" s="1116"/>
      <c r="BRE60" s="1116"/>
      <c r="BRF60" s="1116"/>
      <c r="BRG60" s="1116"/>
      <c r="BRH60" s="1116"/>
      <c r="BRI60" s="1116"/>
      <c r="BRJ60" s="1116"/>
      <c r="BRK60" s="1116"/>
      <c r="BRL60" s="1116"/>
      <c r="BRM60" s="1116"/>
      <c r="BRN60" s="1116"/>
      <c r="BRO60" s="1116"/>
      <c r="BRP60" s="1116"/>
      <c r="BRQ60" s="1116"/>
      <c r="BRR60" s="1116"/>
      <c r="BRS60" s="1116"/>
      <c r="BRT60" s="1116"/>
      <c r="BRU60" s="1116"/>
      <c r="BRV60" s="1116"/>
      <c r="BRW60" s="1116"/>
      <c r="BRX60" s="1116"/>
      <c r="BRY60" s="1116"/>
      <c r="BRZ60" s="1116"/>
      <c r="BSA60" s="1116"/>
      <c r="BSB60" s="1116"/>
      <c r="BSC60" s="1116"/>
      <c r="BSD60" s="1116"/>
      <c r="BSE60" s="1116"/>
      <c r="BSF60" s="1116"/>
      <c r="BSG60" s="1116"/>
      <c r="BSH60" s="1116"/>
      <c r="BSI60" s="1116"/>
      <c r="BSJ60" s="1116"/>
      <c r="BSK60" s="1116"/>
      <c r="BSL60" s="1116"/>
      <c r="BSM60" s="1116"/>
      <c r="BSN60" s="1116"/>
      <c r="BSO60" s="1116"/>
      <c r="BSP60" s="1116"/>
      <c r="BSQ60" s="1116"/>
      <c r="BSR60" s="1116"/>
      <c r="BSS60" s="1116"/>
      <c r="BST60" s="1116"/>
      <c r="BSU60" s="1116"/>
      <c r="BSV60" s="1116"/>
      <c r="BSW60" s="1116"/>
      <c r="BSX60" s="1116"/>
      <c r="BSY60" s="1116"/>
      <c r="BSZ60" s="1116"/>
      <c r="BTA60" s="1116"/>
      <c r="BTB60" s="1116"/>
      <c r="BTC60" s="1116"/>
      <c r="BTD60" s="1116"/>
      <c r="BTE60" s="1116"/>
      <c r="BTF60" s="1116"/>
      <c r="BTG60" s="1116"/>
      <c r="BTH60" s="1116"/>
      <c r="BTI60" s="1116"/>
      <c r="BTJ60" s="1116"/>
      <c r="BTK60" s="1116"/>
      <c r="BTL60" s="1116"/>
      <c r="BTM60" s="1116"/>
      <c r="BTN60" s="1116"/>
      <c r="BTO60" s="1116"/>
      <c r="BTP60" s="1116"/>
      <c r="BTQ60" s="1116"/>
      <c r="BTR60" s="1116"/>
      <c r="BTS60" s="1116"/>
      <c r="BTT60" s="1116"/>
      <c r="BTU60" s="1116"/>
      <c r="BTV60" s="1116"/>
      <c r="BTW60" s="1116"/>
      <c r="BTX60" s="1116"/>
      <c r="BTY60" s="1116"/>
      <c r="BTZ60" s="1116"/>
      <c r="BUA60" s="1116"/>
      <c r="BUB60" s="1116"/>
      <c r="BUC60" s="1116"/>
      <c r="BUD60" s="1116"/>
      <c r="BUE60" s="1116"/>
      <c r="BUF60" s="1116"/>
      <c r="BUG60" s="1116"/>
      <c r="BUH60" s="1116"/>
      <c r="BUI60" s="1116"/>
      <c r="BUJ60" s="1116"/>
      <c r="BUK60" s="1116"/>
      <c r="BUL60" s="1116"/>
      <c r="BUM60" s="1116"/>
      <c r="BUN60" s="1116"/>
      <c r="BUO60" s="1116"/>
      <c r="BUP60" s="1116"/>
      <c r="BUQ60" s="1116"/>
      <c r="BUR60" s="1116"/>
      <c r="BUS60" s="1116"/>
      <c r="BUT60" s="1116"/>
      <c r="BUU60" s="1116"/>
      <c r="BUV60" s="1116"/>
      <c r="BUW60" s="1116"/>
      <c r="BUX60" s="1116"/>
      <c r="BUY60" s="1116"/>
      <c r="BUZ60" s="1116"/>
      <c r="BVA60" s="1116"/>
      <c r="BVB60" s="1116"/>
      <c r="BVC60" s="1116"/>
      <c r="BVD60" s="1116"/>
      <c r="BVE60" s="1116"/>
      <c r="BVF60" s="1116"/>
      <c r="BVG60" s="1116"/>
      <c r="BVH60" s="1116"/>
      <c r="BVI60" s="1116"/>
      <c r="BVJ60" s="1116"/>
      <c r="BVK60" s="1116"/>
      <c r="BVL60" s="1116"/>
      <c r="BVM60" s="1116"/>
      <c r="BVN60" s="1116"/>
      <c r="BVO60" s="1116"/>
      <c r="BVP60" s="1116"/>
      <c r="BVQ60" s="1116"/>
      <c r="BVR60" s="1116"/>
      <c r="BVS60" s="1116"/>
      <c r="BVT60" s="1116"/>
      <c r="BVU60" s="1116"/>
      <c r="BVV60" s="1116"/>
      <c r="BVW60" s="1116"/>
      <c r="BVX60" s="1116"/>
      <c r="BVY60" s="1116"/>
      <c r="BVZ60" s="1116"/>
      <c r="BWA60" s="1116"/>
      <c r="BWB60" s="1116"/>
      <c r="BWC60" s="1116"/>
      <c r="BWD60" s="1116"/>
      <c r="BWE60" s="1116"/>
      <c r="BWF60" s="1116"/>
      <c r="BWG60" s="1116"/>
      <c r="BWH60" s="1116"/>
      <c r="BWI60" s="1116"/>
      <c r="BWJ60" s="1116"/>
      <c r="BWK60" s="1116"/>
      <c r="BWL60" s="1116"/>
      <c r="BWM60" s="1116"/>
      <c r="BWN60" s="1116"/>
      <c r="BWO60" s="1116"/>
      <c r="BWP60" s="1116"/>
      <c r="BWQ60" s="1116"/>
      <c r="BWR60" s="1116"/>
      <c r="BWS60" s="1116"/>
      <c r="BWT60" s="1116"/>
      <c r="BWU60" s="1116"/>
      <c r="BWV60" s="1116"/>
      <c r="BWW60" s="1116"/>
      <c r="BWX60" s="1116"/>
      <c r="BWY60" s="1116"/>
      <c r="BWZ60" s="1116"/>
      <c r="BXA60" s="1116"/>
      <c r="BXB60" s="1116"/>
      <c r="BXC60" s="1116"/>
      <c r="BXD60" s="1116"/>
      <c r="BXE60" s="1116"/>
      <c r="BXF60" s="1116"/>
      <c r="BXG60" s="1116"/>
      <c r="BXH60" s="1116"/>
      <c r="BXI60" s="1116"/>
      <c r="BXJ60" s="1116"/>
      <c r="BXK60" s="1116"/>
      <c r="BXL60" s="1116"/>
      <c r="BXM60" s="1116"/>
      <c r="BXN60" s="1116"/>
      <c r="BXO60" s="1116"/>
      <c r="BXP60" s="1116"/>
      <c r="BXQ60" s="1116"/>
      <c r="BXR60" s="1116"/>
      <c r="BXS60" s="1116"/>
      <c r="BXT60" s="1116"/>
      <c r="BXU60" s="1116"/>
      <c r="BXV60" s="1116"/>
      <c r="BXW60" s="1116"/>
      <c r="BXX60" s="1116"/>
      <c r="BXY60" s="1116"/>
      <c r="BXZ60" s="1116"/>
      <c r="BYA60" s="1116"/>
      <c r="BYB60" s="1116"/>
      <c r="BYC60" s="1116"/>
      <c r="BYD60" s="1116"/>
      <c r="BYE60" s="1116"/>
      <c r="BYF60" s="1116"/>
      <c r="BYG60" s="1116"/>
      <c r="BYH60" s="1116"/>
      <c r="BYI60" s="1116"/>
      <c r="BYJ60" s="1116"/>
      <c r="BYK60" s="1116"/>
      <c r="BYL60" s="1116"/>
      <c r="BYM60" s="1116"/>
      <c r="BYN60" s="1116"/>
      <c r="BYO60" s="1116"/>
      <c r="BYP60" s="1116"/>
      <c r="BYQ60" s="1116"/>
      <c r="BYR60" s="1116"/>
      <c r="BYS60" s="1116"/>
      <c r="BYT60" s="1116"/>
      <c r="BYU60" s="1116"/>
      <c r="BYV60" s="1116"/>
      <c r="BYW60" s="1116"/>
      <c r="BYX60" s="1116"/>
      <c r="BYY60" s="1116"/>
      <c r="BYZ60" s="1116"/>
      <c r="BZA60" s="1116"/>
      <c r="BZB60" s="1116"/>
      <c r="BZC60" s="1116"/>
      <c r="BZD60" s="1116"/>
      <c r="BZE60" s="1116"/>
      <c r="BZF60" s="1116"/>
      <c r="BZG60" s="1116"/>
      <c r="BZH60" s="1116"/>
      <c r="BZI60" s="1116"/>
      <c r="BZJ60" s="1116"/>
      <c r="BZK60" s="1116"/>
      <c r="BZL60" s="1116"/>
      <c r="BZM60" s="1116"/>
      <c r="BZN60" s="1116"/>
      <c r="BZO60" s="1116"/>
      <c r="BZP60" s="1116"/>
      <c r="BZQ60" s="1116"/>
      <c r="BZR60" s="1116"/>
      <c r="BZS60" s="1116"/>
      <c r="BZT60" s="1116"/>
      <c r="BZU60" s="1116"/>
      <c r="BZV60" s="1116"/>
      <c r="BZW60" s="1116"/>
      <c r="BZX60" s="1116"/>
      <c r="BZY60" s="1116"/>
      <c r="BZZ60" s="1116"/>
      <c r="CAA60" s="1116"/>
      <c r="CAB60" s="1116"/>
      <c r="CAC60" s="1116"/>
      <c r="CAD60" s="1116"/>
      <c r="CAE60" s="1116"/>
      <c r="CAF60" s="1116"/>
      <c r="CAG60" s="1116"/>
      <c r="CAH60" s="1116"/>
      <c r="CAI60" s="1116"/>
      <c r="CAJ60" s="1116"/>
      <c r="CAK60" s="1116"/>
      <c r="CAL60" s="1116"/>
      <c r="CAM60" s="1116"/>
      <c r="CAN60" s="1116"/>
      <c r="CAO60" s="1116"/>
      <c r="CAP60" s="1116"/>
      <c r="CAQ60" s="1116"/>
      <c r="CAR60" s="1116"/>
      <c r="CAS60" s="1116"/>
      <c r="CAT60" s="1116"/>
      <c r="CAU60" s="1116"/>
      <c r="CAV60" s="1116"/>
      <c r="CAW60" s="1116"/>
      <c r="CAX60" s="1116"/>
      <c r="CAY60" s="1116"/>
      <c r="CAZ60" s="1116"/>
      <c r="CBA60" s="1116"/>
      <c r="CBB60" s="1116"/>
      <c r="CBC60" s="1116"/>
      <c r="CBD60" s="1116"/>
      <c r="CBE60" s="1116"/>
      <c r="CBF60" s="1116"/>
      <c r="CBG60" s="1116"/>
      <c r="CBH60" s="1116"/>
      <c r="CBI60" s="1116"/>
      <c r="CBJ60" s="1116"/>
      <c r="CBK60" s="1116"/>
      <c r="CBL60" s="1116"/>
      <c r="CBM60" s="1116"/>
      <c r="CBN60" s="1116"/>
      <c r="CBO60" s="1116"/>
      <c r="CBP60" s="1116"/>
      <c r="CBQ60" s="1116"/>
      <c r="CBR60" s="1116"/>
      <c r="CBS60" s="1116"/>
      <c r="CBT60" s="1116"/>
      <c r="CBU60" s="1116"/>
      <c r="CBV60" s="1116"/>
      <c r="CBW60" s="1116"/>
      <c r="CBX60" s="1116"/>
      <c r="CBY60" s="1116"/>
      <c r="CBZ60" s="1116"/>
      <c r="CCA60" s="1116"/>
      <c r="CCB60" s="1116"/>
      <c r="CCC60" s="1116"/>
      <c r="CCD60" s="1116"/>
      <c r="CCE60" s="1116"/>
      <c r="CCF60" s="1116"/>
      <c r="CCG60" s="1116"/>
      <c r="CCH60" s="1116"/>
      <c r="CCI60" s="1116"/>
      <c r="CCJ60" s="1116"/>
      <c r="CCK60" s="1116"/>
      <c r="CCL60" s="1116"/>
      <c r="CCM60" s="1116"/>
      <c r="CCN60" s="1116"/>
      <c r="CCO60" s="1116"/>
      <c r="CCP60" s="1116"/>
      <c r="CCQ60" s="1116"/>
      <c r="CCR60" s="1116"/>
      <c r="CCS60" s="1116"/>
      <c r="CCT60" s="1116"/>
      <c r="CCU60" s="1116"/>
      <c r="CCV60" s="1116"/>
      <c r="CCW60" s="1116"/>
      <c r="CCX60" s="1116"/>
      <c r="CCY60" s="1116"/>
      <c r="CCZ60" s="1116"/>
      <c r="CDA60" s="1116"/>
      <c r="CDB60" s="1116"/>
      <c r="CDC60" s="1116"/>
      <c r="CDD60" s="1116"/>
      <c r="CDE60" s="1116"/>
      <c r="CDF60" s="1116"/>
      <c r="CDG60" s="1116"/>
      <c r="CDH60" s="1116"/>
      <c r="CDI60" s="1116"/>
      <c r="CDJ60" s="1116"/>
      <c r="CDK60" s="1116"/>
      <c r="CDL60" s="1116"/>
      <c r="CDM60" s="1116"/>
      <c r="CDN60" s="1116"/>
      <c r="CDO60" s="1116"/>
      <c r="CDP60" s="1116"/>
      <c r="CDQ60" s="1116"/>
      <c r="CDR60" s="1116"/>
      <c r="CDS60" s="1116"/>
      <c r="CDT60" s="1116"/>
      <c r="CDU60" s="1116"/>
      <c r="CDV60" s="1116"/>
      <c r="CDW60" s="1116"/>
      <c r="CDX60" s="1116"/>
      <c r="CDY60" s="1116"/>
      <c r="CDZ60" s="1116"/>
      <c r="CEA60" s="1116"/>
      <c r="CEB60" s="1116"/>
      <c r="CEC60" s="1116"/>
      <c r="CED60" s="1116"/>
      <c r="CEE60" s="1116"/>
      <c r="CEF60" s="1116"/>
      <c r="CEG60" s="1116"/>
      <c r="CEH60" s="1116"/>
      <c r="CEI60" s="1116"/>
      <c r="CEJ60" s="1116"/>
      <c r="CEK60" s="1116"/>
      <c r="CEL60" s="1116"/>
      <c r="CEM60" s="1116"/>
      <c r="CEN60" s="1116"/>
      <c r="CEO60" s="1116"/>
      <c r="CEP60" s="1116"/>
      <c r="CEQ60" s="1116"/>
      <c r="CER60" s="1116"/>
      <c r="CES60" s="1116"/>
      <c r="CET60" s="1116"/>
      <c r="CEU60" s="1116"/>
      <c r="CEV60" s="1116"/>
      <c r="CEW60" s="1116"/>
      <c r="CEX60" s="1116"/>
      <c r="CEY60" s="1116"/>
      <c r="CEZ60" s="1116"/>
      <c r="CFA60" s="1116"/>
      <c r="CFB60" s="1116"/>
      <c r="CFC60" s="1116"/>
      <c r="CFD60" s="1116"/>
      <c r="CFE60" s="1116"/>
      <c r="CFF60" s="1116"/>
      <c r="CFG60" s="1116"/>
      <c r="CFH60" s="1116"/>
      <c r="CFI60" s="1116"/>
      <c r="CFJ60" s="1116"/>
      <c r="CFK60" s="1116"/>
      <c r="CFL60" s="1116"/>
      <c r="CFM60" s="1116"/>
      <c r="CFN60" s="1116"/>
      <c r="CFO60" s="1116"/>
      <c r="CFP60" s="1116"/>
      <c r="CFQ60" s="1116"/>
      <c r="CFR60" s="1116"/>
      <c r="CFS60" s="1116"/>
      <c r="CFT60" s="1116"/>
      <c r="CFU60" s="1116"/>
      <c r="CFV60" s="1116"/>
      <c r="CFW60" s="1116"/>
      <c r="CFX60" s="1116"/>
      <c r="CFY60" s="1116"/>
      <c r="CFZ60" s="1116"/>
      <c r="CGA60" s="1116"/>
      <c r="CGB60" s="1116"/>
      <c r="CGC60" s="1116"/>
      <c r="CGD60" s="1116"/>
      <c r="CGE60" s="1116"/>
      <c r="CGF60" s="1116"/>
      <c r="CGG60" s="1116"/>
      <c r="CGH60" s="1116"/>
      <c r="CGI60" s="1116"/>
      <c r="CGJ60" s="1116"/>
      <c r="CGK60" s="1116"/>
      <c r="CGL60" s="1116"/>
      <c r="CGM60" s="1116"/>
      <c r="CGN60" s="1116"/>
      <c r="CGO60" s="1116"/>
      <c r="CGP60" s="1116"/>
      <c r="CGQ60" s="1116"/>
      <c r="CGR60" s="1116"/>
      <c r="CGS60" s="1116"/>
      <c r="CGT60" s="1116"/>
      <c r="CGU60" s="1116"/>
      <c r="CGV60" s="1116"/>
      <c r="CGW60" s="1116"/>
      <c r="CGX60" s="1116"/>
      <c r="CGY60" s="1116"/>
      <c r="CGZ60" s="1116"/>
      <c r="CHA60" s="1116"/>
      <c r="CHB60" s="1116"/>
      <c r="CHC60" s="1116"/>
      <c r="CHD60" s="1116"/>
      <c r="CHE60" s="1116"/>
      <c r="CHF60" s="1116"/>
      <c r="CHG60" s="1116"/>
      <c r="CHH60" s="1116"/>
      <c r="CHI60" s="1116"/>
      <c r="CHJ60" s="1116"/>
      <c r="CHK60" s="1116"/>
      <c r="CHL60" s="1116"/>
      <c r="CHM60" s="1116"/>
      <c r="CHN60" s="1116"/>
      <c r="CHO60" s="1116"/>
      <c r="CHP60" s="1116"/>
      <c r="CHQ60" s="1116"/>
      <c r="CHR60" s="1116"/>
      <c r="CHS60" s="1116"/>
      <c r="CHT60" s="1116"/>
      <c r="CHU60" s="1116"/>
      <c r="CHV60" s="1116"/>
      <c r="CHW60" s="1116"/>
      <c r="CHX60" s="1116"/>
      <c r="CHY60" s="1116"/>
      <c r="CHZ60" s="1116"/>
      <c r="CIA60" s="1116"/>
      <c r="CIB60" s="1116"/>
      <c r="CIC60" s="1116"/>
      <c r="CID60" s="1116"/>
      <c r="CIE60" s="1116"/>
      <c r="CIF60" s="1116"/>
      <c r="CIG60" s="1116"/>
      <c r="CIH60" s="1116"/>
      <c r="CII60" s="1116"/>
      <c r="CIJ60" s="1116"/>
      <c r="CIK60" s="1116"/>
      <c r="CIL60" s="1116"/>
      <c r="CIM60" s="1116"/>
      <c r="CIN60" s="1116"/>
      <c r="CIO60" s="1116"/>
      <c r="CIP60" s="1116"/>
      <c r="CIQ60" s="1116"/>
      <c r="CIR60" s="1116"/>
      <c r="CIS60" s="1116"/>
      <c r="CIT60" s="1116"/>
      <c r="CIU60" s="1116"/>
      <c r="CIV60" s="1116"/>
      <c r="CIW60" s="1116"/>
      <c r="CIX60" s="1116"/>
      <c r="CIY60" s="1116"/>
      <c r="CIZ60" s="1116"/>
      <c r="CJA60" s="1116"/>
      <c r="CJB60" s="1116"/>
      <c r="CJC60" s="1116"/>
      <c r="CJD60" s="1116"/>
      <c r="CJE60" s="1116"/>
      <c r="CJF60" s="1116"/>
      <c r="CJG60" s="1116"/>
      <c r="CJH60" s="1116"/>
      <c r="CJI60" s="1116"/>
      <c r="CJJ60" s="1116"/>
      <c r="CJK60" s="1116"/>
      <c r="CJL60" s="1116"/>
      <c r="CJM60" s="1116"/>
      <c r="CJN60" s="1116"/>
      <c r="CJO60" s="1116"/>
      <c r="CJP60" s="1116"/>
      <c r="CJQ60" s="1116"/>
      <c r="CJR60" s="1116"/>
      <c r="CJS60" s="1116"/>
      <c r="CJT60" s="1116"/>
      <c r="CJU60" s="1116"/>
      <c r="CJV60" s="1116"/>
      <c r="CJW60" s="1116"/>
      <c r="CJX60" s="1116"/>
      <c r="CJY60" s="1116"/>
      <c r="CJZ60" s="1116"/>
      <c r="CKA60" s="1116"/>
      <c r="CKB60" s="1116"/>
      <c r="CKC60" s="1116"/>
      <c r="CKD60" s="1116"/>
      <c r="CKE60" s="1116"/>
      <c r="CKF60" s="1116"/>
      <c r="CKG60" s="1116"/>
      <c r="CKH60" s="1116"/>
      <c r="CKI60" s="1116"/>
      <c r="CKJ60" s="1116"/>
      <c r="CKK60" s="1116"/>
      <c r="CKL60" s="1116"/>
      <c r="CKM60" s="1116"/>
      <c r="CKN60" s="1116"/>
      <c r="CKO60" s="1116"/>
      <c r="CKP60" s="1116"/>
      <c r="CKQ60" s="1116"/>
      <c r="CKR60" s="1116"/>
      <c r="CKS60" s="1116"/>
      <c r="CKT60" s="1116"/>
      <c r="CKU60" s="1116"/>
      <c r="CKV60" s="1116"/>
      <c r="CKW60" s="1116"/>
      <c r="CKX60" s="1116"/>
      <c r="CKY60" s="1116"/>
      <c r="CKZ60" s="1116"/>
      <c r="CLA60" s="1116"/>
      <c r="CLB60" s="1116"/>
      <c r="CLC60" s="1116"/>
      <c r="CLD60" s="1116"/>
      <c r="CLE60" s="1116"/>
      <c r="CLF60" s="1116"/>
      <c r="CLG60" s="1116"/>
      <c r="CLH60" s="1116"/>
      <c r="CLI60" s="1116"/>
      <c r="CLJ60" s="1116"/>
      <c r="CLK60" s="1116"/>
      <c r="CLL60" s="1116"/>
      <c r="CLM60" s="1116"/>
      <c r="CLN60" s="1116"/>
      <c r="CLO60" s="1116"/>
      <c r="CLP60" s="1116"/>
      <c r="CLQ60" s="1116"/>
      <c r="CLR60" s="1116"/>
      <c r="CLS60" s="1116"/>
      <c r="CLT60" s="1116"/>
      <c r="CLU60" s="1116"/>
      <c r="CLV60" s="1116"/>
      <c r="CLW60" s="1116"/>
      <c r="CLX60" s="1116"/>
      <c r="CLY60" s="1116"/>
      <c r="CLZ60" s="1116"/>
      <c r="CMA60" s="1116"/>
      <c r="CMB60" s="1116"/>
      <c r="CMC60" s="1116"/>
      <c r="CMD60" s="1116"/>
      <c r="CME60" s="1116"/>
      <c r="CMF60" s="1116"/>
      <c r="CMG60" s="1116"/>
      <c r="CMH60" s="1116"/>
      <c r="CMI60" s="1116"/>
      <c r="CMJ60" s="1116"/>
      <c r="CMK60" s="1116"/>
      <c r="CML60" s="1116"/>
      <c r="CMM60" s="1116"/>
      <c r="CMN60" s="1116"/>
      <c r="CMO60" s="1116"/>
      <c r="CMP60" s="1116"/>
      <c r="CMQ60" s="1116"/>
      <c r="CMR60" s="1116"/>
      <c r="CMS60" s="1116"/>
      <c r="CMT60" s="1116"/>
      <c r="CMU60" s="1116"/>
      <c r="CMV60" s="1116"/>
      <c r="CMW60" s="1116"/>
      <c r="CMX60" s="1116"/>
      <c r="CMY60" s="1116"/>
      <c r="CMZ60" s="1116"/>
      <c r="CNA60" s="1116"/>
      <c r="CNB60" s="1116"/>
      <c r="CNC60" s="1116"/>
      <c r="CND60" s="1116"/>
      <c r="CNE60" s="1116"/>
      <c r="CNF60" s="1116"/>
      <c r="CNG60" s="1116"/>
      <c r="CNH60" s="1116"/>
      <c r="CNI60" s="1116"/>
      <c r="CNJ60" s="1116"/>
      <c r="CNK60" s="1116"/>
      <c r="CNL60" s="1116"/>
      <c r="CNM60" s="1116"/>
      <c r="CNN60" s="1116"/>
      <c r="CNO60" s="1116"/>
      <c r="CNP60" s="1116"/>
      <c r="CNQ60" s="1116"/>
      <c r="CNR60" s="1116"/>
      <c r="CNS60" s="1116"/>
      <c r="CNT60" s="1116"/>
      <c r="CNU60" s="1116"/>
      <c r="CNV60" s="1116"/>
      <c r="CNW60" s="1116"/>
      <c r="CNX60" s="1116"/>
      <c r="CNY60" s="1116"/>
      <c r="CNZ60" s="1116"/>
      <c r="COA60" s="1116"/>
      <c r="COB60" s="1116"/>
      <c r="COC60" s="1116"/>
      <c r="COD60" s="1116"/>
      <c r="COE60" s="1116"/>
      <c r="COF60" s="1116"/>
      <c r="COG60" s="1116"/>
      <c r="COH60" s="1116"/>
      <c r="COI60" s="1116"/>
      <c r="COJ60" s="1116"/>
      <c r="COK60" s="1116"/>
      <c r="COL60" s="1116"/>
      <c r="COM60" s="1116"/>
      <c r="CON60" s="1116"/>
      <c r="COO60" s="1116"/>
      <c r="COP60" s="1116"/>
      <c r="COQ60" s="1116"/>
      <c r="COR60" s="1116"/>
      <c r="COS60" s="1116"/>
      <c r="COT60" s="1116"/>
      <c r="COU60" s="1116"/>
      <c r="COV60" s="1116"/>
      <c r="COW60" s="1116"/>
      <c r="COX60" s="1116"/>
      <c r="COY60" s="1116"/>
      <c r="COZ60" s="1116"/>
      <c r="CPA60" s="1116"/>
      <c r="CPB60" s="1116"/>
      <c r="CPC60" s="1116"/>
      <c r="CPD60" s="1116"/>
      <c r="CPE60" s="1116"/>
      <c r="CPF60" s="1116"/>
      <c r="CPG60" s="1116"/>
      <c r="CPH60" s="1116"/>
      <c r="CPI60" s="1116"/>
      <c r="CPJ60" s="1116"/>
      <c r="CPK60" s="1116"/>
      <c r="CPL60" s="1116"/>
      <c r="CPM60" s="1116"/>
      <c r="CPN60" s="1116"/>
      <c r="CPO60" s="1116"/>
      <c r="CPP60" s="1116"/>
      <c r="CPQ60" s="1116"/>
      <c r="CPR60" s="1116"/>
      <c r="CPS60" s="1116"/>
      <c r="CPT60" s="1116"/>
      <c r="CPU60" s="1116"/>
      <c r="CPV60" s="1116"/>
      <c r="CPW60" s="1116"/>
      <c r="CPX60" s="1116"/>
      <c r="CPY60" s="1116"/>
      <c r="CPZ60" s="1116"/>
      <c r="CQA60" s="1116"/>
      <c r="CQB60" s="1116"/>
      <c r="CQC60" s="1116"/>
      <c r="CQD60" s="1116"/>
      <c r="CQE60" s="1116"/>
      <c r="CQF60" s="1116"/>
      <c r="CQG60" s="1116"/>
      <c r="CQH60" s="1116"/>
      <c r="CQI60" s="1116"/>
      <c r="CQJ60" s="1116"/>
      <c r="CQK60" s="1116"/>
      <c r="CQL60" s="1116"/>
      <c r="CQM60" s="1116"/>
      <c r="CQN60" s="1116"/>
      <c r="CQO60" s="1116"/>
      <c r="CQP60" s="1116"/>
      <c r="CQQ60" s="1116"/>
      <c r="CQR60" s="1116"/>
      <c r="CQS60" s="1116"/>
      <c r="CQT60" s="1116"/>
      <c r="CQU60" s="1116"/>
      <c r="CQV60" s="1116"/>
      <c r="CQW60" s="1116"/>
      <c r="CQX60" s="1116"/>
      <c r="CQY60" s="1116"/>
      <c r="CQZ60" s="1116"/>
      <c r="CRA60" s="1116"/>
      <c r="CRB60" s="1116"/>
      <c r="CRC60" s="1116"/>
      <c r="CRD60" s="1116"/>
      <c r="CRE60" s="1116"/>
      <c r="CRF60" s="1116"/>
      <c r="CRG60" s="1116"/>
      <c r="CRH60" s="1116"/>
      <c r="CRI60" s="1116"/>
      <c r="CRJ60" s="1116"/>
      <c r="CRK60" s="1116"/>
      <c r="CRL60" s="1116"/>
      <c r="CRM60" s="1116"/>
      <c r="CRN60" s="1116"/>
      <c r="CRO60" s="1116"/>
      <c r="CRP60" s="1116"/>
      <c r="CRQ60" s="1116"/>
      <c r="CRR60" s="1116"/>
      <c r="CRS60" s="1116"/>
      <c r="CRT60" s="1116"/>
      <c r="CRU60" s="1116"/>
      <c r="CRV60" s="1116"/>
      <c r="CRW60" s="1116"/>
      <c r="CRX60" s="1116"/>
      <c r="CRY60" s="1116"/>
      <c r="CRZ60" s="1116"/>
      <c r="CSA60" s="1116"/>
      <c r="CSB60" s="1116"/>
      <c r="CSC60" s="1116"/>
      <c r="CSD60" s="1116"/>
      <c r="CSE60" s="1116"/>
      <c r="CSF60" s="1116"/>
      <c r="CSG60" s="1116"/>
      <c r="CSH60" s="1116"/>
      <c r="CSI60" s="1116"/>
      <c r="CSJ60" s="1116"/>
      <c r="CSK60" s="1116"/>
      <c r="CSL60" s="1116"/>
      <c r="CSM60" s="1116"/>
      <c r="CSN60" s="1116"/>
      <c r="CSO60" s="1116"/>
      <c r="CSP60" s="1116"/>
      <c r="CSQ60" s="1116"/>
      <c r="CSR60" s="1116"/>
      <c r="CSS60" s="1116"/>
      <c r="CST60" s="1116"/>
      <c r="CSU60" s="1116"/>
      <c r="CSV60" s="1116"/>
      <c r="CSW60" s="1116"/>
      <c r="CSX60" s="1116"/>
      <c r="CSY60" s="1116"/>
      <c r="CSZ60" s="1116"/>
      <c r="CTA60" s="1116"/>
      <c r="CTB60" s="1116"/>
      <c r="CTC60" s="1116"/>
      <c r="CTD60" s="1116"/>
      <c r="CTE60" s="1116"/>
      <c r="CTF60" s="1116"/>
      <c r="CTG60" s="1116"/>
      <c r="CTH60" s="1116"/>
      <c r="CTI60" s="1116"/>
      <c r="CTJ60" s="1116"/>
      <c r="CTK60" s="1116"/>
      <c r="CTL60" s="1116"/>
      <c r="CTM60" s="1116"/>
      <c r="CTN60" s="1116"/>
      <c r="CTO60" s="1116"/>
      <c r="CTP60" s="1116"/>
      <c r="CTQ60" s="1116"/>
      <c r="CTR60" s="1116"/>
      <c r="CTS60" s="1116"/>
      <c r="CTT60" s="1116"/>
      <c r="CTU60" s="1116"/>
      <c r="CTV60" s="1116"/>
      <c r="CTW60" s="1116"/>
      <c r="CTX60" s="1116"/>
      <c r="CTY60" s="1116"/>
      <c r="CTZ60" s="1116"/>
      <c r="CUA60" s="1116"/>
      <c r="CUB60" s="1116"/>
      <c r="CUC60" s="1116"/>
      <c r="CUD60" s="1116"/>
      <c r="CUE60" s="1116"/>
      <c r="CUF60" s="1116"/>
      <c r="CUG60" s="1116"/>
      <c r="CUH60" s="1116"/>
      <c r="CUI60" s="1116"/>
      <c r="CUJ60" s="1116"/>
      <c r="CUK60" s="1116"/>
      <c r="CUL60" s="1116"/>
      <c r="CUM60" s="1116"/>
      <c r="CUN60" s="1116"/>
      <c r="CUO60" s="1116"/>
      <c r="CUP60" s="1116"/>
      <c r="CUQ60" s="1116"/>
      <c r="CUR60" s="1116"/>
      <c r="CUS60" s="1116"/>
      <c r="CUT60" s="1116"/>
      <c r="CUU60" s="1116"/>
      <c r="CUV60" s="1116"/>
      <c r="CUW60" s="1116"/>
      <c r="CUX60" s="1116"/>
      <c r="CUY60" s="1116"/>
      <c r="CUZ60" s="1116"/>
      <c r="CVA60" s="1116"/>
      <c r="CVB60" s="1116"/>
      <c r="CVC60" s="1116"/>
      <c r="CVD60" s="1116"/>
      <c r="CVE60" s="1116"/>
      <c r="CVF60" s="1116"/>
      <c r="CVG60" s="1116"/>
      <c r="CVH60" s="1116"/>
      <c r="CVI60" s="1116"/>
      <c r="CVJ60" s="1116"/>
      <c r="CVK60" s="1116"/>
      <c r="CVL60" s="1116"/>
      <c r="CVM60" s="1116"/>
      <c r="CVN60" s="1116"/>
      <c r="CVO60" s="1116"/>
      <c r="CVP60" s="1116"/>
      <c r="CVQ60" s="1116"/>
      <c r="CVR60" s="1116"/>
      <c r="CVS60" s="1116"/>
      <c r="CVT60" s="1116"/>
      <c r="CVU60" s="1116"/>
      <c r="CVV60" s="1116"/>
      <c r="CVW60" s="1116"/>
      <c r="CVX60" s="1116"/>
      <c r="CVY60" s="1116"/>
      <c r="CVZ60" s="1116"/>
      <c r="CWA60" s="1116"/>
      <c r="CWB60" s="1116"/>
      <c r="CWC60" s="1116"/>
      <c r="CWD60" s="1116"/>
      <c r="CWE60" s="1116"/>
      <c r="CWF60" s="1116"/>
      <c r="CWG60" s="1116"/>
      <c r="CWH60" s="1116"/>
      <c r="CWI60" s="1116"/>
      <c r="CWJ60" s="1116"/>
      <c r="CWK60" s="1116"/>
      <c r="CWL60" s="1116"/>
      <c r="CWM60" s="1116"/>
      <c r="CWN60" s="1116"/>
      <c r="CWO60" s="1116"/>
      <c r="CWP60" s="1116"/>
      <c r="CWQ60" s="1116"/>
      <c r="CWR60" s="1116"/>
      <c r="CWS60" s="1116"/>
      <c r="CWT60" s="1116"/>
      <c r="CWU60" s="1116"/>
      <c r="CWV60" s="1116"/>
      <c r="CWW60" s="1116"/>
      <c r="CWX60" s="1116"/>
      <c r="CWY60" s="1116"/>
      <c r="CWZ60" s="1116"/>
      <c r="CXA60" s="1116"/>
      <c r="CXB60" s="1116"/>
      <c r="CXC60" s="1116"/>
      <c r="CXD60" s="1116"/>
      <c r="CXE60" s="1116"/>
      <c r="CXF60" s="1116"/>
      <c r="CXG60" s="1116"/>
      <c r="CXH60" s="1116"/>
      <c r="CXI60" s="1116"/>
      <c r="CXJ60" s="1116"/>
      <c r="CXK60" s="1116"/>
      <c r="CXL60" s="1116"/>
      <c r="CXM60" s="1116"/>
      <c r="CXN60" s="1116"/>
      <c r="CXO60" s="1116"/>
      <c r="CXP60" s="1116"/>
      <c r="CXQ60" s="1116"/>
      <c r="CXR60" s="1116"/>
      <c r="CXS60" s="1116"/>
      <c r="CXT60" s="1116"/>
      <c r="CXU60" s="1116"/>
      <c r="CXV60" s="1116"/>
      <c r="CXW60" s="1116"/>
      <c r="CXX60" s="1116"/>
      <c r="CXY60" s="1116"/>
      <c r="CXZ60" s="1116"/>
      <c r="CYA60" s="1116"/>
      <c r="CYB60" s="1116"/>
      <c r="CYC60" s="1116"/>
      <c r="CYD60" s="1116"/>
      <c r="CYE60" s="1116"/>
      <c r="CYF60" s="1116"/>
      <c r="CYG60" s="1116"/>
      <c r="CYH60" s="1116"/>
      <c r="CYI60" s="1116"/>
      <c r="CYJ60" s="1116"/>
      <c r="CYK60" s="1116"/>
      <c r="CYL60" s="1116"/>
      <c r="CYM60" s="1116"/>
      <c r="CYN60" s="1116"/>
      <c r="CYO60" s="1116"/>
      <c r="CYP60" s="1116"/>
      <c r="CYQ60" s="1116"/>
      <c r="CYR60" s="1116"/>
      <c r="CYS60" s="1116"/>
      <c r="CYT60" s="1116"/>
      <c r="CYU60" s="1116"/>
      <c r="CYV60" s="1116"/>
      <c r="CYW60" s="1116"/>
      <c r="CYX60" s="1116"/>
      <c r="CYY60" s="1116"/>
      <c r="CYZ60" s="1116"/>
      <c r="CZA60" s="1116"/>
      <c r="CZB60" s="1116"/>
      <c r="CZC60" s="1116"/>
      <c r="CZD60" s="1116"/>
      <c r="CZE60" s="1116"/>
      <c r="CZF60" s="1116"/>
      <c r="CZG60" s="1116"/>
      <c r="CZH60" s="1116"/>
      <c r="CZI60" s="1116"/>
      <c r="CZJ60" s="1116"/>
      <c r="CZK60" s="1116"/>
      <c r="CZL60" s="1116"/>
      <c r="CZM60" s="1116"/>
      <c r="CZN60" s="1116"/>
      <c r="CZO60" s="1116"/>
      <c r="CZP60" s="1116"/>
      <c r="CZQ60" s="1116"/>
      <c r="CZR60" s="1116"/>
      <c r="CZS60" s="1116"/>
      <c r="CZT60" s="1116"/>
      <c r="CZU60" s="1116"/>
      <c r="CZV60" s="1116"/>
      <c r="CZW60" s="1116"/>
      <c r="CZX60" s="1116"/>
      <c r="CZY60" s="1116"/>
      <c r="CZZ60" s="1116"/>
      <c r="DAA60" s="1116"/>
      <c r="DAB60" s="1116"/>
      <c r="DAC60" s="1116"/>
      <c r="DAD60" s="1116"/>
      <c r="DAE60" s="1116"/>
      <c r="DAF60" s="1116"/>
      <c r="DAG60" s="1116"/>
      <c r="DAH60" s="1116"/>
      <c r="DAI60" s="1116"/>
      <c r="DAJ60" s="1116"/>
      <c r="DAK60" s="1116"/>
      <c r="DAL60" s="1116"/>
      <c r="DAM60" s="1116"/>
      <c r="DAN60" s="1116"/>
      <c r="DAO60" s="1116"/>
      <c r="DAP60" s="1116"/>
      <c r="DAQ60" s="1116"/>
      <c r="DAR60" s="1116"/>
      <c r="DAS60" s="1116"/>
      <c r="DAT60" s="1116"/>
      <c r="DAU60" s="1116"/>
      <c r="DAV60" s="1116"/>
      <c r="DAW60" s="1116"/>
      <c r="DAX60" s="1116"/>
      <c r="DAY60" s="1116"/>
      <c r="DAZ60" s="1116"/>
      <c r="DBA60" s="1116"/>
      <c r="DBB60" s="1116"/>
      <c r="DBC60" s="1116"/>
      <c r="DBD60" s="1116"/>
      <c r="DBE60" s="1116"/>
      <c r="DBF60" s="1116"/>
      <c r="DBG60" s="1116"/>
      <c r="DBH60" s="1116"/>
      <c r="DBI60" s="1116"/>
      <c r="DBJ60" s="1116"/>
      <c r="DBK60" s="1116"/>
      <c r="DBL60" s="1116"/>
      <c r="DBM60" s="1116"/>
      <c r="DBN60" s="1116"/>
      <c r="DBO60" s="1116"/>
      <c r="DBP60" s="1116"/>
      <c r="DBQ60" s="1116"/>
      <c r="DBR60" s="1116"/>
      <c r="DBS60" s="1116"/>
      <c r="DBT60" s="1116"/>
      <c r="DBU60" s="1116"/>
      <c r="DBV60" s="1116"/>
      <c r="DBW60" s="1116"/>
      <c r="DBX60" s="1116"/>
      <c r="DBY60" s="1116"/>
      <c r="DBZ60" s="1116"/>
      <c r="DCA60" s="1116"/>
      <c r="DCB60" s="1116"/>
      <c r="DCC60" s="1116"/>
      <c r="DCD60" s="1116"/>
      <c r="DCE60" s="1116"/>
      <c r="DCF60" s="1116"/>
      <c r="DCG60" s="1116"/>
      <c r="DCH60" s="1116"/>
      <c r="DCI60" s="1116"/>
      <c r="DCJ60" s="1116"/>
      <c r="DCK60" s="1116"/>
      <c r="DCL60" s="1116"/>
      <c r="DCM60" s="1116"/>
      <c r="DCN60" s="1116"/>
      <c r="DCO60" s="1116"/>
      <c r="DCP60" s="1116"/>
      <c r="DCQ60" s="1116"/>
      <c r="DCR60" s="1116"/>
      <c r="DCS60" s="1116"/>
      <c r="DCT60" s="1116"/>
      <c r="DCU60" s="1116"/>
      <c r="DCV60" s="1116"/>
      <c r="DCW60" s="1116"/>
      <c r="DCX60" s="1116"/>
      <c r="DCY60" s="1116"/>
      <c r="DCZ60" s="1116"/>
      <c r="DDA60" s="1116"/>
      <c r="DDB60" s="1116"/>
      <c r="DDC60" s="1116"/>
      <c r="DDD60" s="1116"/>
      <c r="DDE60" s="1116"/>
      <c r="DDF60" s="1116"/>
      <c r="DDG60" s="1116"/>
      <c r="DDH60" s="1116"/>
      <c r="DDI60" s="1116"/>
      <c r="DDJ60" s="1116"/>
      <c r="DDK60" s="1116"/>
      <c r="DDL60" s="1116"/>
      <c r="DDM60" s="1116"/>
      <c r="DDN60" s="1116"/>
      <c r="DDO60" s="1116"/>
      <c r="DDP60" s="1116"/>
      <c r="DDQ60" s="1116"/>
      <c r="DDR60" s="1116"/>
      <c r="DDS60" s="1116"/>
      <c r="DDT60" s="1116"/>
      <c r="DDU60" s="1116"/>
      <c r="DDV60" s="1116"/>
      <c r="DDW60" s="1116"/>
      <c r="DDX60" s="1116"/>
      <c r="DDY60" s="1116"/>
      <c r="DDZ60" s="1116"/>
      <c r="DEA60" s="1116"/>
      <c r="DEB60" s="1116"/>
      <c r="DEC60" s="1116"/>
      <c r="DED60" s="1116"/>
      <c r="DEE60" s="1116"/>
      <c r="DEF60" s="1116"/>
      <c r="DEG60" s="1116"/>
      <c r="DEH60" s="1116"/>
      <c r="DEI60" s="1116"/>
      <c r="DEJ60" s="1116"/>
      <c r="DEK60" s="1116"/>
      <c r="DEL60" s="1116"/>
      <c r="DEM60" s="1116"/>
      <c r="DEN60" s="1116"/>
      <c r="DEO60" s="1116"/>
      <c r="DEP60" s="1116"/>
      <c r="DEQ60" s="1116"/>
      <c r="DER60" s="1116"/>
      <c r="DES60" s="1116"/>
      <c r="DET60" s="1116"/>
      <c r="DEU60" s="1116"/>
      <c r="DEV60" s="1116"/>
      <c r="DEW60" s="1116"/>
      <c r="DEX60" s="1116"/>
      <c r="DEY60" s="1116"/>
      <c r="DEZ60" s="1116"/>
      <c r="DFA60" s="1116"/>
      <c r="DFB60" s="1116"/>
      <c r="DFC60" s="1116"/>
      <c r="DFD60" s="1116"/>
      <c r="DFE60" s="1116"/>
      <c r="DFF60" s="1116"/>
      <c r="DFG60" s="1116"/>
      <c r="DFH60" s="1116"/>
      <c r="DFI60" s="1116"/>
      <c r="DFJ60" s="1116"/>
      <c r="DFK60" s="1116"/>
      <c r="DFL60" s="1116"/>
      <c r="DFM60" s="1116"/>
      <c r="DFN60" s="1116"/>
      <c r="DFO60" s="1116"/>
      <c r="DFP60" s="1116"/>
      <c r="DFQ60" s="1116"/>
      <c r="DFR60" s="1116"/>
      <c r="DFS60" s="1116"/>
      <c r="DFT60" s="1116"/>
      <c r="DFU60" s="1116"/>
      <c r="DFV60" s="1116"/>
      <c r="DFW60" s="1116"/>
      <c r="DFX60" s="1116"/>
      <c r="DFY60" s="1116"/>
      <c r="DFZ60" s="1116"/>
      <c r="DGA60" s="1116"/>
      <c r="DGB60" s="1116"/>
      <c r="DGC60" s="1116"/>
      <c r="DGD60" s="1116"/>
      <c r="DGE60" s="1116"/>
      <c r="DGF60" s="1116"/>
      <c r="DGG60" s="1116"/>
      <c r="DGH60" s="1116"/>
      <c r="DGI60" s="1116"/>
      <c r="DGJ60" s="1116"/>
      <c r="DGK60" s="1116"/>
      <c r="DGL60" s="1116"/>
      <c r="DGM60" s="1116"/>
      <c r="DGN60" s="1116"/>
      <c r="DGO60" s="1116"/>
      <c r="DGP60" s="1116"/>
      <c r="DGQ60" s="1116"/>
      <c r="DGR60" s="1116"/>
      <c r="DGS60" s="1116"/>
      <c r="DGT60" s="1116"/>
      <c r="DGU60" s="1116"/>
      <c r="DGV60" s="1116"/>
      <c r="DGW60" s="1116"/>
      <c r="DGX60" s="1116"/>
      <c r="DGY60" s="1116"/>
      <c r="DGZ60" s="1116"/>
      <c r="DHA60" s="1116"/>
      <c r="DHB60" s="1116"/>
      <c r="DHC60" s="1116"/>
      <c r="DHD60" s="1116"/>
      <c r="DHE60" s="1116"/>
      <c r="DHF60" s="1116"/>
      <c r="DHG60" s="1116"/>
      <c r="DHH60" s="1116"/>
      <c r="DHI60" s="1116"/>
      <c r="DHJ60" s="1116"/>
      <c r="DHK60" s="1116"/>
      <c r="DHL60" s="1116"/>
      <c r="DHM60" s="1116"/>
      <c r="DHN60" s="1116"/>
      <c r="DHO60" s="1116"/>
      <c r="DHP60" s="1116"/>
      <c r="DHQ60" s="1116"/>
      <c r="DHR60" s="1116"/>
      <c r="DHS60" s="1116"/>
      <c r="DHT60" s="1116"/>
      <c r="DHU60" s="1116"/>
      <c r="DHV60" s="1116"/>
      <c r="DHW60" s="1116"/>
      <c r="DHX60" s="1116"/>
      <c r="DHY60" s="1116"/>
      <c r="DHZ60" s="1116"/>
      <c r="DIA60" s="1116"/>
      <c r="DIB60" s="1116"/>
      <c r="DIC60" s="1116"/>
      <c r="DID60" s="1116"/>
      <c r="DIE60" s="1116"/>
      <c r="DIF60" s="1116"/>
      <c r="DIG60" s="1116"/>
      <c r="DIH60" s="1116"/>
      <c r="DII60" s="1116"/>
      <c r="DIJ60" s="1116"/>
      <c r="DIK60" s="1116"/>
      <c r="DIL60" s="1116"/>
      <c r="DIM60" s="1116"/>
      <c r="DIN60" s="1116"/>
      <c r="DIO60" s="1116"/>
      <c r="DIP60" s="1116"/>
      <c r="DIQ60" s="1116"/>
      <c r="DIR60" s="1116"/>
      <c r="DIS60" s="1116"/>
      <c r="DIT60" s="1116"/>
      <c r="DIU60" s="1116"/>
      <c r="DIV60" s="1116"/>
      <c r="DIW60" s="1116"/>
      <c r="DIX60" s="1116"/>
      <c r="DIY60" s="1116"/>
      <c r="DIZ60" s="1116"/>
      <c r="DJA60" s="1116"/>
      <c r="DJB60" s="1116"/>
      <c r="DJC60" s="1116"/>
      <c r="DJD60" s="1116"/>
      <c r="DJE60" s="1116"/>
      <c r="DJF60" s="1116"/>
      <c r="DJG60" s="1116"/>
      <c r="DJH60" s="1116"/>
      <c r="DJI60" s="1116"/>
      <c r="DJJ60" s="1116"/>
      <c r="DJK60" s="1116"/>
      <c r="DJL60" s="1116"/>
      <c r="DJM60" s="1116"/>
      <c r="DJN60" s="1116"/>
      <c r="DJO60" s="1116"/>
      <c r="DJP60" s="1116"/>
      <c r="DJQ60" s="1116"/>
      <c r="DJR60" s="1116"/>
      <c r="DJS60" s="1116"/>
      <c r="DJT60" s="1116"/>
      <c r="DJU60" s="1116"/>
      <c r="DJV60" s="1116"/>
      <c r="DJW60" s="1116"/>
      <c r="DJX60" s="1116"/>
      <c r="DJY60" s="1116"/>
      <c r="DJZ60" s="1116"/>
      <c r="DKA60" s="1116"/>
      <c r="DKB60" s="1116"/>
      <c r="DKC60" s="1116"/>
      <c r="DKD60" s="1116"/>
      <c r="DKE60" s="1116"/>
      <c r="DKF60" s="1116"/>
      <c r="DKG60" s="1116"/>
      <c r="DKH60" s="1116"/>
      <c r="DKI60" s="1116"/>
      <c r="DKJ60" s="1116"/>
      <c r="DKK60" s="1116"/>
      <c r="DKL60" s="1116"/>
      <c r="DKM60" s="1116"/>
      <c r="DKN60" s="1116"/>
      <c r="DKO60" s="1116"/>
      <c r="DKP60" s="1116"/>
      <c r="DKQ60" s="1116"/>
      <c r="DKR60" s="1116"/>
      <c r="DKS60" s="1116"/>
      <c r="DKT60" s="1116"/>
      <c r="DKU60" s="1116"/>
      <c r="DKV60" s="1116"/>
      <c r="DKW60" s="1116"/>
      <c r="DKX60" s="1116"/>
      <c r="DKY60" s="1116"/>
      <c r="DKZ60" s="1116"/>
      <c r="DLA60" s="1116"/>
      <c r="DLB60" s="1116"/>
      <c r="DLC60" s="1116"/>
      <c r="DLD60" s="1116"/>
      <c r="DLE60" s="1116"/>
      <c r="DLF60" s="1116"/>
      <c r="DLG60" s="1116"/>
      <c r="DLH60" s="1116"/>
      <c r="DLI60" s="1116"/>
      <c r="DLJ60" s="1116"/>
      <c r="DLK60" s="1116"/>
      <c r="DLL60" s="1116"/>
      <c r="DLM60" s="1116"/>
      <c r="DLN60" s="1116"/>
      <c r="DLO60" s="1116"/>
      <c r="DLP60" s="1116"/>
      <c r="DLQ60" s="1116"/>
      <c r="DLR60" s="1116"/>
      <c r="DLS60" s="1116"/>
      <c r="DLT60" s="1116"/>
      <c r="DLU60" s="1116"/>
      <c r="DLV60" s="1116"/>
      <c r="DLW60" s="1116"/>
      <c r="DLX60" s="1116"/>
      <c r="DLY60" s="1116"/>
      <c r="DLZ60" s="1116"/>
      <c r="DMA60" s="1116"/>
      <c r="DMB60" s="1116"/>
      <c r="DMC60" s="1116"/>
      <c r="DMD60" s="1116"/>
      <c r="DME60" s="1116"/>
      <c r="DMF60" s="1116"/>
      <c r="DMG60" s="1116"/>
      <c r="DMH60" s="1116"/>
      <c r="DMI60" s="1116"/>
      <c r="DMJ60" s="1116"/>
      <c r="DMK60" s="1116"/>
      <c r="DML60" s="1116"/>
      <c r="DMM60" s="1116"/>
      <c r="DMN60" s="1116"/>
      <c r="DMO60" s="1116"/>
      <c r="DMP60" s="1116"/>
      <c r="DMQ60" s="1116"/>
      <c r="DMR60" s="1116"/>
      <c r="DMS60" s="1116"/>
      <c r="DMT60" s="1116"/>
      <c r="DMU60" s="1116"/>
      <c r="DMV60" s="1116"/>
      <c r="DMW60" s="1116"/>
      <c r="DMX60" s="1116"/>
      <c r="DMY60" s="1116"/>
      <c r="DMZ60" s="1116"/>
      <c r="DNA60" s="1116"/>
      <c r="DNB60" s="1116"/>
      <c r="DNC60" s="1116"/>
      <c r="DND60" s="1116"/>
      <c r="DNE60" s="1116"/>
      <c r="DNF60" s="1116"/>
      <c r="DNG60" s="1116"/>
      <c r="DNH60" s="1116"/>
      <c r="DNI60" s="1116"/>
      <c r="DNJ60" s="1116"/>
      <c r="DNK60" s="1116"/>
      <c r="DNL60" s="1116"/>
      <c r="DNM60" s="1116"/>
      <c r="DNN60" s="1116"/>
      <c r="DNO60" s="1116"/>
      <c r="DNP60" s="1116"/>
      <c r="DNQ60" s="1116"/>
      <c r="DNR60" s="1116"/>
      <c r="DNS60" s="1116"/>
      <c r="DNT60" s="1116"/>
      <c r="DNU60" s="1116"/>
      <c r="DNV60" s="1116"/>
      <c r="DNW60" s="1116"/>
      <c r="DNX60" s="1116"/>
      <c r="DNY60" s="1116"/>
      <c r="DNZ60" s="1116"/>
      <c r="DOA60" s="1116"/>
      <c r="DOB60" s="1116"/>
      <c r="DOC60" s="1116"/>
      <c r="DOD60" s="1116"/>
      <c r="DOE60" s="1116"/>
      <c r="DOF60" s="1116"/>
      <c r="DOG60" s="1116"/>
      <c r="DOH60" s="1116"/>
      <c r="DOI60" s="1116"/>
      <c r="DOJ60" s="1116"/>
      <c r="DOK60" s="1116"/>
      <c r="DOL60" s="1116"/>
      <c r="DOM60" s="1116"/>
      <c r="DON60" s="1116"/>
      <c r="DOO60" s="1116"/>
      <c r="DOP60" s="1116"/>
      <c r="DOQ60" s="1116"/>
      <c r="DOR60" s="1116"/>
      <c r="DOS60" s="1116"/>
      <c r="DOT60" s="1116"/>
      <c r="DOU60" s="1116"/>
      <c r="DOV60" s="1116"/>
      <c r="DOW60" s="1116"/>
      <c r="DOX60" s="1116"/>
      <c r="DOY60" s="1116"/>
      <c r="DOZ60" s="1116"/>
      <c r="DPA60" s="1116"/>
      <c r="DPB60" s="1116"/>
      <c r="DPC60" s="1116"/>
      <c r="DPD60" s="1116"/>
      <c r="DPE60" s="1116"/>
      <c r="DPF60" s="1116"/>
      <c r="DPG60" s="1116"/>
      <c r="DPH60" s="1116"/>
      <c r="DPI60" s="1116"/>
      <c r="DPJ60" s="1116"/>
      <c r="DPK60" s="1116"/>
      <c r="DPL60" s="1116"/>
      <c r="DPM60" s="1116"/>
      <c r="DPN60" s="1116"/>
      <c r="DPO60" s="1116"/>
      <c r="DPP60" s="1116"/>
      <c r="DPQ60" s="1116"/>
      <c r="DPR60" s="1116"/>
      <c r="DPS60" s="1116"/>
      <c r="DPT60" s="1116"/>
      <c r="DPU60" s="1116"/>
      <c r="DPV60" s="1116"/>
      <c r="DPW60" s="1116"/>
      <c r="DPX60" s="1116"/>
      <c r="DPY60" s="1116"/>
      <c r="DPZ60" s="1116"/>
      <c r="DQA60" s="1116"/>
      <c r="DQB60" s="1116"/>
      <c r="DQC60" s="1116"/>
      <c r="DQD60" s="1116"/>
      <c r="DQE60" s="1116"/>
      <c r="DQF60" s="1116"/>
      <c r="DQG60" s="1116"/>
      <c r="DQH60" s="1116"/>
      <c r="DQI60" s="1116"/>
      <c r="DQJ60" s="1116"/>
      <c r="DQK60" s="1116"/>
      <c r="DQL60" s="1116"/>
      <c r="DQM60" s="1116"/>
      <c r="DQN60" s="1116"/>
      <c r="DQO60" s="1116"/>
      <c r="DQP60" s="1116"/>
      <c r="DQQ60" s="1116"/>
      <c r="DQR60" s="1116"/>
      <c r="DQS60" s="1116"/>
      <c r="DQT60" s="1116"/>
      <c r="DQU60" s="1116"/>
      <c r="DQV60" s="1116"/>
      <c r="DQW60" s="1116"/>
      <c r="DQX60" s="1116"/>
      <c r="DQY60" s="1116"/>
      <c r="DQZ60" s="1116"/>
      <c r="DRA60" s="1116"/>
      <c r="DRB60" s="1116"/>
      <c r="DRC60" s="1116"/>
      <c r="DRD60" s="1116"/>
      <c r="DRE60" s="1116"/>
      <c r="DRF60" s="1116"/>
      <c r="DRG60" s="1116"/>
      <c r="DRH60" s="1116"/>
      <c r="DRI60" s="1116"/>
      <c r="DRJ60" s="1116"/>
      <c r="DRK60" s="1116"/>
      <c r="DRL60" s="1116"/>
      <c r="DRM60" s="1116"/>
      <c r="DRN60" s="1116"/>
      <c r="DRO60" s="1116"/>
      <c r="DRP60" s="1116"/>
      <c r="DRQ60" s="1116"/>
      <c r="DRR60" s="1116"/>
      <c r="DRS60" s="1116"/>
      <c r="DRT60" s="1116"/>
      <c r="DRU60" s="1116"/>
      <c r="DRV60" s="1116"/>
      <c r="DRW60" s="1116"/>
      <c r="DRX60" s="1116"/>
      <c r="DRY60" s="1116"/>
      <c r="DRZ60" s="1116"/>
      <c r="DSA60" s="1116"/>
      <c r="DSB60" s="1116"/>
      <c r="DSC60" s="1116"/>
      <c r="DSD60" s="1116"/>
      <c r="DSE60" s="1116"/>
      <c r="DSF60" s="1116"/>
      <c r="DSG60" s="1116"/>
      <c r="DSH60" s="1116"/>
      <c r="DSI60" s="1116"/>
      <c r="DSJ60" s="1116"/>
      <c r="DSK60" s="1116"/>
      <c r="DSL60" s="1116"/>
      <c r="DSM60" s="1116"/>
      <c r="DSN60" s="1116"/>
      <c r="DSO60" s="1116"/>
      <c r="DSP60" s="1116"/>
      <c r="DSQ60" s="1116"/>
      <c r="DSR60" s="1116"/>
      <c r="DSS60" s="1116"/>
      <c r="DST60" s="1116"/>
      <c r="DSU60" s="1116"/>
      <c r="DSV60" s="1116"/>
      <c r="DSW60" s="1116"/>
      <c r="DSX60" s="1116"/>
      <c r="DSY60" s="1116"/>
      <c r="DSZ60" s="1116"/>
      <c r="DTA60" s="1116"/>
      <c r="DTB60" s="1116"/>
      <c r="DTC60" s="1116"/>
      <c r="DTD60" s="1116"/>
      <c r="DTE60" s="1116"/>
      <c r="DTF60" s="1116"/>
      <c r="DTG60" s="1116"/>
      <c r="DTH60" s="1116"/>
      <c r="DTI60" s="1116"/>
      <c r="DTJ60" s="1116"/>
      <c r="DTK60" s="1116"/>
      <c r="DTL60" s="1116"/>
      <c r="DTM60" s="1116"/>
      <c r="DTN60" s="1116"/>
      <c r="DTO60" s="1116"/>
      <c r="DTP60" s="1116"/>
      <c r="DTQ60" s="1116"/>
      <c r="DTR60" s="1116"/>
      <c r="DTS60" s="1116"/>
      <c r="DTT60" s="1116"/>
      <c r="DTU60" s="1116"/>
      <c r="DTV60" s="1116"/>
      <c r="DTW60" s="1116"/>
      <c r="DTX60" s="1116"/>
      <c r="DTY60" s="1116"/>
      <c r="DTZ60" s="1116"/>
      <c r="DUA60" s="1116"/>
      <c r="DUB60" s="1116"/>
      <c r="DUC60" s="1116"/>
      <c r="DUD60" s="1116"/>
      <c r="DUE60" s="1116"/>
      <c r="DUF60" s="1116"/>
      <c r="DUG60" s="1116"/>
      <c r="DUH60" s="1116"/>
      <c r="DUI60" s="1116"/>
      <c r="DUJ60" s="1116"/>
      <c r="DUK60" s="1116"/>
      <c r="DUL60" s="1116"/>
      <c r="DUM60" s="1116"/>
      <c r="DUN60" s="1116"/>
      <c r="DUO60" s="1116"/>
      <c r="DUP60" s="1116"/>
      <c r="DUQ60" s="1116"/>
      <c r="DUR60" s="1116"/>
      <c r="DUS60" s="1116"/>
      <c r="DUT60" s="1116"/>
      <c r="DUU60" s="1116"/>
      <c r="DUV60" s="1116"/>
      <c r="DUW60" s="1116"/>
      <c r="DUX60" s="1116"/>
      <c r="DUY60" s="1116"/>
      <c r="DUZ60" s="1116"/>
      <c r="DVA60" s="1116"/>
      <c r="DVB60" s="1116"/>
      <c r="DVC60" s="1116"/>
      <c r="DVD60" s="1116"/>
      <c r="DVE60" s="1116"/>
      <c r="DVF60" s="1116"/>
      <c r="DVG60" s="1116"/>
      <c r="DVH60" s="1116"/>
      <c r="DVI60" s="1116"/>
      <c r="DVJ60" s="1116"/>
      <c r="DVK60" s="1116"/>
      <c r="DVL60" s="1116"/>
      <c r="DVM60" s="1116"/>
      <c r="DVN60" s="1116"/>
      <c r="DVO60" s="1116"/>
      <c r="DVP60" s="1116"/>
      <c r="DVQ60" s="1116"/>
      <c r="DVR60" s="1116"/>
      <c r="DVS60" s="1116"/>
      <c r="DVT60" s="1116"/>
      <c r="DVU60" s="1116"/>
      <c r="DVV60" s="1116"/>
      <c r="DVW60" s="1116"/>
      <c r="DVX60" s="1116"/>
      <c r="DVY60" s="1116"/>
      <c r="DVZ60" s="1116"/>
      <c r="DWA60" s="1116"/>
      <c r="DWB60" s="1116"/>
      <c r="DWC60" s="1116"/>
      <c r="DWD60" s="1116"/>
      <c r="DWE60" s="1116"/>
      <c r="DWF60" s="1116"/>
      <c r="DWG60" s="1116"/>
      <c r="DWH60" s="1116"/>
      <c r="DWI60" s="1116"/>
      <c r="DWJ60" s="1116"/>
      <c r="DWK60" s="1116"/>
      <c r="DWL60" s="1116"/>
      <c r="DWM60" s="1116"/>
      <c r="DWN60" s="1116"/>
      <c r="DWO60" s="1116"/>
      <c r="DWP60" s="1116"/>
      <c r="DWQ60" s="1116"/>
      <c r="DWR60" s="1116"/>
      <c r="DWS60" s="1116"/>
      <c r="DWT60" s="1116"/>
      <c r="DWU60" s="1116"/>
      <c r="DWV60" s="1116"/>
      <c r="DWW60" s="1116"/>
      <c r="DWX60" s="1116"/>
      <c r="DWY60" s="1116"/>
      <c r="DWZ60" s="1116"/>
      <c r="DXA60" s="1116"/>
      <c r="DXB60" s="1116"/>
      <c r="DXC60" s="1116"/>
      <c r="DXD60" s="1116"/>
      <c r="DXE60" s="1116"/>
      <c r="DXF60" s="1116"/>
      <c r="DXG60" s="1116"/>
      <c r="DXH60" s="1116"/>
      <c r="DXI60" s="1116"/>
      <c r="DXJ60" s="1116"/>
      <c r="DXK60" s="1116"/>
      <c r="DXL60" s="1116"/>
      <c r="DXM60" s="1116"/>
      <c r="DXN60" s="1116"/>
      <c r="DXO60" s="1116"/>
      <c r="DXP60" s="1116"/>
      <c r="DXQ60" s="1116"/>
      <c r="DXR60" s="1116"/>
      <c r="DXS60" s="1116"/>
      <c r="DXT60" s="1116"/>
      <c r="DXU60" s="1116"/>
      <c r="DXV60" s="1116"/>
      <c r="DXW60" s="1116"/>
      <c r="DXX60" s="1116"/>
      <c r="DXY60" s="1116"/>
      <c r="DXZ60" s="1116"/>
      <c r="DYA60" s="1116"/>
      <c r="DYB60" s="1116"/>
      <c r="DYC60" s="1116"/>
      <c r="DYD60" s="1116"/>
      <c r="DYE60" s="1116"/>
      <c r="DYF60" s="1116"/>
      <c r="DYG60" s="1116"/>
      <c r="DYH60" s="1116"/>
      <c r="DYI60" s="1116"/>
      <c r="DYJ60" s="1116"/>
      <c r="DYK60" s="1116"/>
      <c r="DYL60" s="1116"/>
      <c r="DYM60" s="1116"/>
      <c r="DYN60" s="1116"/>
      <c r="DYO60" s="1116"/>
      <c r="DYP60" s="1116"/>
      <c r="DYQ60" s="1116"/>
      <c r="DYR60" s="1116"/>
      <c r="DYS60" s="1116"/>
      <c r="DYT60" s="1116"/>
      <c r="DYU60" s="1116"/>
      <c r="DYV60" s="1116"/>
      <c r="DYW60" s="1116"/>
      <c r="DYX60" s="1116"/>
      <c r="DYY60" s="1116"/>
      <c r="DYZ60" s="1116"/>
      <c r="DZA60" s="1116"/>
      <c r="DZB60" s="1116"/>
      <c r="DZC60" s="1116"/>
      <c r="DZD60" s="1116"/>
      <c r="DZE60" s="1116"/>
      <c r="DZF60" s="1116"/>
      <c r="DZG60" s="1116"/>
      <c r="DZH60" s="1116"/>
      <c r="DZI60" s="1116"/>
      <c r="DZJ60" s="1116"/>
      <c r="DZK60" s="1116"/>
      <c r="DZL60" s="1116"/>
      <c r="DZM60" s="1116"/>
      <c r="DZN60" s="1116"/>
      <c r="DZO60" s="1116"/>
      <c r="DZP60" s="1116"/>
      <c r="DZQ60" s="1116"/>
      <c r="DZR60" s="1116"/>
      <c r="DZS60" s="1116"/>
      <c r="DZT60" s="1116"/>
      <c r="DZU60" s="1116"/>
      <c r="DZV60" s="1116"/>
      <c r="DZW60" s="1116"/>
      <c r="DZX60" s="1116"/>
      <c r="DZY60" s="1116"/>
      <c r="DZZ60" s="1116"/>
      <c r="EAA60" s="1116"/>
      <c r="EAB60" s="1116"/>
      <c r="EAC60" s="1116"/>
      <c r="EAD60" s="1116"/>
      <c r="EAE60" s="1116"/>
      <c r="EAF60" s="1116"/>
      <c r="EAG60" s="1116"/>
      <c r="EAH60" s="1116"/>
      <c r="EAI60" s="1116"/>
      <c r="EAJ60" s="1116"/>
      <c r="EAK60" s="1116"/>
      <c r="EAL60" s="1116"/>
      <c r="EAM60" s="1116"/>
      <c r="EAN60" s="1116"/>
      <c r="EAO60" s="1116"/>
      <c r="EAP60" s="1116"/>
      <c r="EAQ60" s="1116"/>
      <c r="EAR60" s="1116"/>
      <c r="EAS60" s="1116"/>
      <c r="EAT60" s="1116"/>
      <c r="EAU60" s="1116"/>
      <c r="EAV60" s="1116"/>
      <c r="EAW60" s="1116"/>
      <c r="EAX60" s="1116"/>
      <c r="EAY60" s="1116"/>
      <c r="EAZ60" s="1116"/>
      <c r="EBA60" s="1116"/>
      <c r="EBB60" s="1116"/>
      <c r="EBC60" s="1116"/>
      <c r="EBD60" s="1116"/>
      <c r="EBE60" s="1116"/>
      <c r="EBF60" s="1116"/>
      <c r="EBG60" s="1116"/>
      <c r="EBH60" s="1116"/>
      <c r="EBI60" s="1116"/>
      <c r="EBJ60" s="1116"/>
      <c r="EBK60" s="1116"/>
      <c r="EBL60" s="1116"/>
      <c r="EBM60" s="1116"/>
      <c r="EBN60" s="1116"/>
      <c r="EBO60" s="1116"/>
      <c r="EBP60" s="1116"/>
      <c r="EBQ60" s="1116"/>
      <c r="EBR60" s="1116"/>
      <c r="EBS60" s="1116"/>
      <c r="EBT60" s="1116"/>
      <c r="EBU60" s="1116"/>
      <c r="EBV60" s="1116"/>
      <c r="EBW60" s="1116"/>
      <c r="EBX60" s="1116"/>
      <c r="EBY60" s="1116"/>
      <c r="EBZ60" s="1116"/>
      <c r="ECA60" s="1116"/>
      <c r="ECB60" s="1116"/>
      <c r="ECC60" s="1116"/>
      <c r="ECD60" s="1116"/>
      <c r="ECE60" s="1116"/>
      <c r="ECF60" s="1116"/>
      <c r="ECG60" s="1116"/>
      <c r="ECH60" s="1116"/>
      <c r="ECI60" s="1116"/>
      <c r="ECJ60" s="1116"/>
      <c r="ECK60" s="1116"/>
      <c r="ECL60" s="1116"/>
      <c r="ECM60" s="1116"/>
      <c r="ECN60" s="1116"/>
      <c r="ECO60" s="1116"/>
      <c r="ECP60" s="1116"/>
      <c r="ECQ60" s="1116"/>
      <c r="ECR60" s="1116"/>
      <c r="ECS60" s="1116"/>
      <c r="ECT60" s="1116"/>
      <c r="ECU60" s="1116"/>
      <c r="ECV60" s="1116"/>
      <c r="ECW60" s="1116"/>
      <c r="ECX60" s="1116"/>
      <c r="ECY60" s="1116"/>
      <c r="ECZ60" s="1116"/>
      <c r="EDA60" s="1116"/>
      <c r="EDB60" s="1116"/>
      <c r="EDC60" s="1116"/>
      <c r="EDD60" s="1116"/>
      <c r="EDE60" s="1116"/>
      <c r="EDF60" s="1116"/>
      <c r="EDG60" s="1116"/>
      <c r="EDH60" s="1116"/>
      <c r="EDI60" s="1116"/>
      <c r="EDJ60" s="1116"/>
      <c r="EDK60" s="1116"/>
      <c r="EDL60" s="1116"/>
      <c r="EDM60" s="1116"/>
      <c r="EDN60" s="1116"/>
      <c r="EDO60" s="1116"/>
      <c r="EDP60" s="1116"/>
      <c r="EDQ60" s="1116"/>
      <c r="EDR60" s="1116"/>
      <c r="EDS60" s="1116"/>
      <c r="EDT60" s="1116"/>
      <c r="EDU60" s="1116"/>
      <c r="EDV60" s="1116"/>
      <c r="EDW60" s="1116"/>
      <c r="EDX60" s="1116"/>
      <c r="EDY60" s="1116"/>
      <c r="EDZ60" s="1116"/>
      <c r="EEA60" s="1116"/>
      <c r="EEB60" s="1116"/>
      <c r="EEC60" s="1116"/>
      <c r="EED60" s="1116"/>
      <c r="EEE60" s="1116"/>
      <c r="EEF60" s="1116"/>
      <c r="EEG60" s="1116"/>
      <c r="EEH60" s="1116"/>
      <c r="EEI60" s="1116"/>
      <c r="EEJ60" s="1116"/>
      <c r="EEK60" s="1116"/>
      <c r="EEL60" s="1116"/>
      <c r="EEM60" s="1116"/>
      <c r="EEN60" s="1116"/>
      <c r="EEO60" s="1116"/>
      <c r="EEP60" s="1116"/>
      <c r="EEQ60" s="1116"/>
      <c r="EER60" s="1116"/>
      <c r="EES60" s="1116"/>
      <c r="EET60" s="1116"/>
      <c r="EEU60" s="1116"/>
      <c r="EEV60" s="1116"/>
      <c r="EEW60" s="1116"/>
      <c r="EEX60" s="1116"/>
      <c r="EEY60" s="1116"/>
      <c r="EEZ60" s="1116"/>
      <c r="EFA60" s="1116"/>
      <c r="EFB60" s="1116"/>
      <c r="EFC60" s="1116"/>
      <c r="EFD60" s="1116"/>
      <c r="EFE60" s="1116"/>
      <c r="EFF60" s="1116"/>
      <c r="EFG60" s="1116"/>
      <c r="EFH60" s="1116"/>
      <c r="EFI60" s="1116"/>
      <c r="EFJ60" s="1116"/>
      <c r="EFK60" s="1116"/>
      <c r="EFL60" s="1116"/>
      <c r="EFM60" s="1116"/>
      <c r="EFN60" s="1116"/>
      <c r="EFO60" s="1116"/>
      <c r="EFP60" s="1116"/>
      <c r="EFQ60" s="1116"/>
      <c r="EFR60" s="1116"/>
      <c r="EFS60" s="1116"/>
      <c r="EFT60" s="1116"/>
      <c r="EFU60" s="1116"/>
      <c r="EFV60" s="1116"/>
      <c r="EFW60" s="1116"/>
      <c r="EFX60" s="1116"/>
      <c r="EFY60" s="1116"/>
      <c r="EFZ60" s="1116"/>
      <c r="EGA60" s="1116"/>
      <c r="EGB60" s="1116"/>
      <c r="EGC60" s="1116"/>
      <c r="EGD60" s="1116"/>
      <c r="EGE60" s="1116"/>
      <c r="EGF60" s="1116"/>
      <c r="EGG60" s="1116"/>
      <c r="EGH60" s="1116"/>
      <c r="EGI60" s="1116"/>
      <c r="EGJ60" s="1116"/>
      <c r="EGK60" s="1116"/>
      <c r="EGL60" s="1116"/>
      <c r="EGM60" s="1116"/>
      <c r="EGN60" s="1116"/>
      <c r="EGO60" s="1116"/>
      <c r="EGP60" s="1116"/>
      <c r="EGQ60" s="1116"/>
      <c r="EGR60" s="1116"/>
      <c r="EGS60" s="1116"/>
      <c r="EGT60" s="1116"/>
      <c r="EGU60" s="1116"/>
      <c r="EGV60" s="1116"/>
      <c r="EGW60" s="1116"/>
      <c r="EGX60" s="1116"/>
      <c r="EGY60" s="1116"/>
      <c r="EGZ60" s="1116"/>
      <c r="EHA60" s="1116"/>
      <c r="EHB60" s="1116"/>
      <c r="EHC60" s="1116"/>
      <c r="EHD60" s="1116"/>
      <c r="EHE60" s="1116"/>
      <c r="EHF60" s="1116"/>
      <c r="EHG60" s="1116"/>
      <c r="EHH60" s="1116"/>
      <c r="EHI60" s="1116"/>
      <c r="EHJ60" s="1116"/>
      <c r="EHK60" s="1116"/>
      <c r="EHL60" s="1116"/>
      <c r="EHM60" s="1116"/>
      <c r="EHN60" s="1116"/>
      <c r="EHO60" s="1116"/>
      <c r="EHP60" s="1116"/>
      <c r="EHQ60" s="1116"/>
      <c r="EHR60" s="1116"/>
      <c r="EHS60" s="1116"/>
      <c r="EHT60" s="1116"/>
      <c r="EHU60" s="1116"/>
      <c r="EHV60" s="1116"/>
      <c r="EHW60" s="1116"/>
      <c r="EHX60" s="1116"/>
      <c r="EHY60" s="1116"/>
      <c r="EHZ60" s="1116"/>
      <c r="EIA60" s="1116"/>
      <c r="EIB60" s="1116"/>
      <c r="EIC60" s="1116"/>
      <c r="EID60" s="1116"/>
      <c r="EIE60" s="1116"/>
      <c r="EIF60" s="1116"/>
      <c r="EIG60" s="1116"/>
      <c r="EIH60" s="1116"/>
      <c r="EII60" s="1116"/>
      <c r="EIJ60" s="1116"/>
      <c r="EIK60" s="1116"/>
      <c r="EIL60" s="1116"/>
      <c r="EIM60" s="1116"/>
      <c r="EIN60" s="1116"/>
      <c r="EIO60" s="1116"/>
      <c r="EIP60" s="1116"/>
      <c r="EIQ60" s="1116"/>
      <c r="EIR60" s="1116"/>
      <c r="EIS60" s="1116"/>
      <c r="EIT60" s="1116"/>
      <c r="EIU60" s="1116"/>
      <c r="EIV60" s="1116"/>
      <c r="EIW60" s="1116"/>
      <c r="EIX60" s="1116"/>
      <c r="EIY60" s="1116"/>
      <c r="EIZ60" s="1116"/>
      <c r="EJA60" s="1116"/>
      <c r="EJB60" s="1116"/>
      <c r="EJC60" s="1116"/>
      <c r="EJD60" s="1116"/>
      <c r="EJE60" s="1116"/>
      <c r="EJF60" s="1116"/>
      <c r="EJG60" s="1116"/>
      <c r="EJH60" s="1116"/>
      <c r="EJI60" s="1116"/>
      <c r="EJJ60" s="1116"/>
      <c r="EJK60" s="1116"/>
      <c r="EJL60" s="1116"/>
      <c r="EJM60" s="1116"/>
      <c r="EJN60" s="1116"/>
      <c r="EJO60" s="1116"/>
      <c r="EJP60" s="1116"/>
      <c r="EJQ60" s="1116"/>
      <c r="EJR60" s="1116"/>
      <c r="EJS60" s="1116"/>
      <c r="EJT60" s="1116"/>
      <c r="EJU60" s="1116"/>
      <c r="EJV60" s="1116"/>
      <c r="EJW60" s="1116"/>
      <c r="EJX60" s="1116"/>
      <c r="EJY60" s="1116"/>
      <c r="EJZ60" s="1116"/>
      <c r="EKA60" s="1116"/>
      <c r="EKB60" s="1116"/>
      <c r="EKC60" s="1116"/>
      <c r="EKD60" s="1116"/>
      <c r="EKE60" s="1116"/>
      <c r="EKF60" s="1116"/>
      <c r="EKG60" s="1116"/>
      <c r="EKH60" s="1116"/>
      <c r="EKI60" s="1116"/>
      <c r="EKJ60" s="1116"/>
      <c r="EKK60" s="1116"/>
      <c r="EKL60" s="1116"/>
      <c r="EKM60" s="1116"/>
      <c r="EKN60" s="1116"/>
      <c r="EKO60" s="1116"/>
      <c r="EKP60" s="1116"/>
      <c r="EKQ60" s="1116"/>
      <c r="EKR60" s="1116"/>
      <c r="EKS60" s="1116"/>
      <c r="EKT60" s="1116"/>
      <c r="EKU60" s="1116"/>
      <c r="EKV60" s="1116"/>
      <c r="EKW60" s="1116"/>
      <c r="EKX60" s="1116"/>
      <c r="EKY60" s="1116"/>
      <c r="EKZ60" s="1116"/>
      <c r="ELA60" s="1116"/>
      <c r="ELB60" s="1116"/>
      <c r="ELC60" s="1116"/>
      <c r="ELD60" s="1116"/>
      <c r="ELE60" s="1116"/>
      <c r="ELF60" s="1116"/>
      <c r="ELG60" s="1116"/>
      <c r="ELH60" s="1116"/>
      <c r="ELI60" s="1116"/>
      <c r="ELJ60" s="1116"/>
      <c r="ELK60" s="1116"/>
      <c r="ELL60" s="1116"/>
      <c r="ELM60" s="1116"/>
      <c r="ELN60" s="1116"/>
      <c r="ELO60" s="1116"/>
      <c r="ELP60" s="1116"/>
      <c r="ELQ60" s="1116"/>
      <c r="ELR60" s="1116"/>
      <c r="ELS60" s="1116"/>
      <c r="ELT60" s="1116"/>
      <c r="ELU60" s="1116"/>
      <c r="ELV60" s="1116"/>
      <c r="ELW60" s="1116"/>
      <c r="ELX60" s="1116"/>
      <c r="ELY60" s="1116"/>
      <c r="ELZ60" s="1116"/>
      <c r="EMA60" s="1116"/>
      <c r="EMB60" s="1116"/>
      <c r="EMC60" s="1116"/>
      <c r="EMD60" s="1116"/>
      <c r="EME60" s="1116"/>
      <c r="EMF60" s="1116"/>
      <c r="EMG60" s="1116"/>
      <c r="EMH60" s="1116"/>
      <c r="EMI60" s="1116"/>
      <c r="EMJ60" s="1116"/>
      <c r="EMK60" s="1116"/>
      <c r="EML60" s="1116"/>
      <c r="EMM60" s="1116"/>
      <c r="EMN60" s="1116"/>
      <c r="EMO60" s="1116"/>
      <c r="EMP60" s="1116"/>
      <c r="EMQ60" s="1116"/>
      <c r="EMR60" s="1116"/>
      <c r="EMS60" s="1116"/>
      <c r="EMT60" s="1116"/>
      <c r="EMU60" s="1116"/>
      <c r="EMV60" s="1116"/>
      <c r="EMW60" s="1116"/>
      <c r="EMX60" s="1116"/>
      <c r="EMY60" s="1116"/>
      <c r="EMZ60" s="1116"/>
      <c r="ENA60" s="1116"/>
      <c r="ENB60" s="1116"/>
      <c r="ENC60" s="1116"/>
      <c r="END60" s="1116"/>
      <c r="ENE60" s="1116"/>
      <c r="ENF60" s="1116"/>
      <c r="ENG60" s="1116"/>
      <c r="ENH60" s="1116"/>
      <c r="ENI60" s="1116"/>
      <c r="ENJ60" s="1116"/>
      <c r="ENK60" s="1116"/>
      <c r="ENL60" s="1116"/>
      <c r="ENM60" s="1116"/>
      <c r="ENN60" s="1116"/>
      <c r="ENO60" s="1116"/>
      <c r="ENP60" s="1116"/>
      <c r="ENQ60" s="1116"/>
      <c r="ENR60" s="1116"/>
      <c r="ENS60" s="1116"/>
      <c r="ENT60" s="1116"/>
      <c r="ENU60" s="1116"/>
      <c r="ENV60" s="1116"/>
      <c r="ENW60" s="1116"/>
      <c r="ENX60" s="1116"/>
      <c r="ENY60" s="1116"/>
      <c r="ENZ60" s="1116"/>
      <c r="EOA60" s="1116"/>
      <c r="EOB60" s="1116"/>
      <c r="EOC60" s="1116"/>
      <c r="EOD60" s="1116"/>
      <c r="EOE60" s="1116"/>
      <c r="EOF60" s="1116"/>
      <c r="EOG60" s="1116"/>
      <c r="EOH60" s="1116"/>
      <c r="EOI60" s="1116"/>
      <c r="EOJ60" s="1116"/>
      <c r="EOK60" s="1116"/>
      <c r="EOL60" s="1116"/>
      <c r="EOM60" s="1116"/>
      <c r="EON60" s="1116"/>
      <c r="EOO60" s="1116"/>
      <c r="EOP60" s="1116"/>
      <c r="EOQ60" s="1116"/>
      <c r="EOR60" s="1116"/>
      <c r="EOS60" s="1116"/>
      <c r="EOT60" s="1116"/>
      <c r="EOU60" s="1116"/>
      <c r="EOV60" s="1116"/>
      <c r="EOW60" s="1116"/>
      <c r="EOX60" s="1116"/>
      <c r="EOY60" s="1116"/>
      <c r="EOZ60" s="1116"/>
      <c r="EPA60" s="1116"/>
      <c r="EPB60" s="1116"/>
      <c r="EPC60" s="1116"/>
      <c r="EPD60" s="1116"/>
      <c r="EPE60" s="1116"/>
      <c r="EPF60" s="1116"/>
      <c r="EPG60" s="1116"/>
      <c r="EPH60" s="1116"/>
      <c r="EPI60" s="1116"/>
      <c r="EPJ60" s="1116"/>
      <c r="EPK60" s="1116"/>
      <c r="EPL60" s="1116"/>
      <c r="EPM60" s="1116"/>
      <c r="EPN60" s="1116"/>
      <c r="EPO60" s="1116"/>
      <c r="EPP60" s="1116"/>
      <c r="EPQ60" s="1116"/>
      <c r="EPR60" s="1116"/>
      <c r="EPS60" s="1116"/>
      <c r="EPT60" s="1116"/>
      <c r="EPU60" s="1116"/>
      <c r="EPV60" s="1116"/>
      <c r="EPW60" s="1116"/>
      <c r="EPX60" s="1116"/>
      <c r="EPY60" s="1116"/>
      <c r="EPZ60" s="1116"/>
      <c r="EQA60" s="1116"/>
      <c r="EQB60" s="1116"/>
      <c r="EQC60" s="1116"/>
      <c r="EQD60" s="1116"/>
      <c r="EQE60" s="1116"/>
      <c r="EQF60" s="1116"/>
      <c r="EQG60" s="1116"/>
      <c r="EQH60" s="1116"/>
      <c r="EQI60" s="1116"/>
      <c r="EQJ60" s="1116"/>
      <c r="EQK60" s="1116"/>
      <c r="EQL60" s="1116"/>
      <c r="EQM60" s="1116"/>
      <c r="EQN60" s="1116"/>
      <c r="EQO60" s="1116"/>
      <c r="EQP60" s="1116"/>
      <c r="EQQ60" s="1116"/>
      <c r="EQR60" s="1116"/>
      <c r="EQS60" s="1116"/>
      <c r="EQT60" s="1116"/>
      <c r="EQU60" s="1116"/>
      <c r="EQV60" s="1116"/>
      <c r="EQW60" s="1116"/>
      <c r="EQX60" s="1116"/>
      <c r="EQY60" s="1116"/>
      <c r="EQZ60" s="1116"/>
      <c r="ERA60" s="1116"/>
      <c r="ERB60" s="1116"/>
      <c r="ERC60" s="1116"/>
      <c r="ERD60" s="1116"/>
      <c r="ERE60" s="1116"/>
      <c r="ERF60" s="1116"/>
      <c r="ERG60" s="1116"/>
      <c r="ERH60" s="1116"/>
      <c r="ERI60" s="1116"/>
      <c r="ERJ60" s="1116"/>
      <c r="ERK60" s="1116"/>
      <c r="ERL60" s="1116"/>
      <c r="ERM60" s="1116"/>
      <c r="ERN60" s="1116"/>
      <c r="ERO60" s="1116"/>
      <c r="ERP60" s="1116"/>
      <c r="ERQ60" s="1116"/>
      <c r="ERR60" s="1116"/>
      <c r="ERS60" s="1116"/>
      <c r="ERT60" s="1116"/>
      <c r="ERU60" s="1116"/>
      <c r="ERV60" s="1116"/>
      <c r="ERW60" s="1116"/>
      <c r="ERX60" s="1116"/>
      <c r="ERY60" s="1116"/>
      <c r="ERZ60" s="1116"/>
      <c r="ESA60" s="1116"/>
      <c r="ESB60" s="1116"/>
      <c r="ESC60" s="1116"/>
      <c r="ESD60" s="1116"/>
      <c r="ESE60" s="1116"/>
      <c r="ESF60" s="1116"/>
      <c r="ESG60" s="1116"/>
      <c r="ESH60" s="1116"/>
      <c r="ESI60" s="1116"/>
      <c r="ESJ60" s="1116"/>
      <c r="ESK60" s="1116"/>
      <c r="ESL60" s="1116"/>
      <c r="ESM60" s="1116"/>
      <c r="ESN60" s="1116"/>
      <c r="ESO60" s="1116"/>
      <c r="ESP60" s="1116"/>
      <c r="ESQ60" s="1116"/>
      <c r="ESR60" s="1116"/>
      <c r="ESS60" s="1116"/>
      <c r="EST60" s="1116"/>
      <c r="ESU60" s="1116"/>
      <c r="ESV60" s="1116"/>
      <c r="ESW60" s="1116"/>
      <c r="ESX60" s="1116"/>
      <c r="ESY60" s="1116"/>
      <c r="ESZ60" s="1116"/>
      <c r="ETA60" s="1116"/>
      <c r="ETB60" s="1116"/>
      <c r="ETC60" s="1116"/>
      <c r="ETD60" s="1116"/>
      <c r="ETE60" s="1116"/>
      <c r="ETF60" s="1116"/>
      <c r="ETG60" s="1116"/>
      <c r="ETH60" s="1116"/>
      <c r="ETI60" s="1116"/>
      <c r="ETJ60" s="1116"/>
      <c r="ETK60" s="1116"/>
      <c r="ETL60" s="1116"/>
      <c r="ETM60" s="1116"/>
      <c r="ETN60" s="1116"/>
      <c r="ETO60" s="1116"/>
      <c r="ETP60" s="1116"/>
      <c r="ETQ60" s="1116"/>
      <c r="ETR60" s="1116"/>
      <c r="ETS60" s="1116"/>
      <c r="ETT60" s="1116"/>
      <c r="ETU60" s="1116"/>
      <c r="ETV60" s="1116"/>
      <c r="ETW60" s="1116"/>
      <c r="ETX60" s="1116"/>
      <c r="ETY60" s="1116"/>
      <c r="ETZ60" s="1116"/>
      <c r="EUA60" s="1116"/>
      <c r="EUB60" s="1116"/>
      <c r="EUC60" s="1116"/>
      <c r="EUD60" s="1116"/>
      <c r="EUE60" s="1116"/>
      <c r="EUF60" s="1116"/>
      <c r="EUG60" s="1116"/>
      <c r="EUH60" s="1116"/>
      <c r="EUI60" s="1116"/>
      <c r="EUJ60" s="1116"/>
      <c r="EUK60" s="1116"/>
      <c r="EUL60" s="1116"/>
      <c r="EUM60" s="1116"/>
      <c r="EUN60" s="1116"/>
      <c r="EUO60" s="1116"/>
      <c r="EUP60" s="1116"/>
      <c r="EUQ60" s="1116"/>
      <c r="EUR60" s="1116"/>
      <c r="EUS60" s="1116"/>
      <c r="EUT60" s="1116"/>
      <c r="EUU60" s="1116"/>
      <c r="EUV60" s="1116"/>
      <c r="EUW60" s="1116"/>
      <c r="EUX60" s="1116"/>
      <c r="EUY60" s="1116"/>
      <c r="EUZ60" s="1116"/>
      <c r="EVA60" s="1116"/>
      <c r="EVB60" s="1116"/>
      <c r="EVC60" s="1116"/>
      <c r="EVD60" s="1116"/>
      <c r="EVE60" s="1116"/>
      <c r="EVF60" s="1116"/>
      <c r="EVG60" s="1116"/>
      <c r="EVH60" s="1116"/>
      <c r="EVI60" s="1116"/>
      <c r="EVJ60" s="1116"/>
      <c r="EVK60" s="1116"/>
      <c r="EVL60" s="1116"/>
      <c r="EVM60" s="1116"/>
      <c r="EVN60" s="1116"/>
      <c r="EVO60" s="1116"/>
      <c r="EVP60" s="1116"/>
      <c r="EVQ60" s="1116"/>
      <c r="EVR60" s="1116"/>
      <c r="EVS60" s="1116"/>
      <c r="EVT60" s="1116"/>
      <c r="EVU60" s="1116"/>
      <c r="EVV60" s="1116"/>
      <c r="EVW60" s="1116"/>
      <c r="EVX60" s="1116"/>
      <c r="EVY60" s="1116"/>
      <c r="EVZ60" s="1116"/>
      <c r="EWA60" s="1116"/>
      <c r="EWB60" s="1116"/>
      <c r="EWC60" s="1116"/>
      <c r="EWD60" s="1116"/>
      <c r="EWE60" s="1116"/>
      <c r="EWF60" s="1116"/>
      <c r="EWG60" s="1116"/>
      <c r="EWH60" s="1116"/>
      <c r="EWI60" s="1116"/>
      <c r="EWJ60" s="1116"/>
      <c r="EWK60" s="1116"/>
      <c r="EWL60" s="1116"/>
      <c r="EWM60" s="1116"/>
      <c r="EWN60" s="1116"/>
      <c r="EWO60" s="1116"/>
      <c r="EWP60" s="1116"/>
      <c r="EWQ60" s="1116"/>
      <c r="EWR60" s="1116"/>
      <c r="EWS60" s="1116"/>
      <c r="EWT60" s="1116"/>
      <c r="EWU60" s="1116"/>
      <c r="EWV60" s="1116"/>
      <c r="EWW60" s="1116"/>
      <c r="EWX60" s="1116"/>
      <c r="EWY60" s="1116"/>
      <c r="EWZ60" s="1116"/>
      <c r="EXA60" s="1116"/>
      <c r="EXB60" s="1116"/>
      <c r="EXC60" s="1116"/>
      <c r="EXD60" s="1116"/>
      <c r="EXE60" s="1116"/>
      <c r="EXF60" s="1116"/>
      <c r="EXG60" s="1116"/>
      <c r="EXH60" s="1116"/>
      <c r="EXI60" s="1116"/>
      <c r="EXJ60" s="1116"/>
      <c r="EXK60" s="1116"/>
      <c r="EXL60" s="1116"/>
      <c r="EXM60" s="1116"/>
      <c r="EXN60" s="1116"/>
      <c r="EXO60" s="1116"/>
      <c r="EXP60" s="1116"/>
      <c r="EXQ60" s="1116"/>
      <c r="EXR60" s="1116"/>
      <c r="EXS60" s="1116"/>
      <c r="EXT60" s="1116"/>
      <c r="EXU60" s="1116"/>
      <c r="EXV60" s="1116"/>
      <c r="EXW60" s="1116"/>
      <c r="EXX60" s="1116"/>
      <c r="EXY60" s="1116"/>
      <c r="EXZ60" s="1116"/>
      <c r="EYA60" s="1116"/>
      <c r="EYB60" s="1116"/>
      <c r="EYC60" s="1116"/>
      <c r="EYD60" s="1116"/>
      <c r="EYE60" s="1116"/>
      <c r="EYF60" s="1116"/>
      <c r="EYG60" s="1116"/>
      <c r="EYH60" s="1116"/>
      <c r="EYI60" s="1116"/>
      <c r="EYJ60" s="1116"/>
      <c r="EYK60" s="1116"/>
      <c r="EYL60" s="1116"/>
      <c r="EYM60" s="1116"/>
      <c r="EYN60" s="1116"/>
      <c r="EYO60" s="1116"/>
      <c r="EYP60" s="1116"/>
      <c r="EYQ60" s="1116"/>
      <c r="EYR60" s="1116"/>
      <c r="EYS60" s="1116"/>
      <c r="EYT60" s="1116"/>
      <c r="EYU60" s="1116"/>
      <c r="EYV60" s="1116"/>
      <c r="EYW60" s="1116"/>
      <c r="EYX60" s="1116"/>
      <c r="EYY60" s="1116"/>
      <c r="EYZ60" s="1116"/>
      <c r="EZA60" s="1116"/>
      <c r="EZB60" s="1116"/>
      <c r="EZC60" s="1116"/>
      <c r="EZD60" s="1116"/>
      <c r="EZE60" s="1116"/>
      <c r="EZF60" s="1116"/>
      <c r="EZG60" s="1116"/>
      <c r="EZH60" s="1116"/>
      <c r="EZI60" s="1116"/>
      <c r="EZJ60" s="1116"/>
      <c r="EZK60" s="1116"/>
      <c r="EZL60" s="1116"/>
      <c r="EZM60" s="1116"/>
      <c r="EZN60" s="1116"/>
      <c r="EZO60" s="1116"/>
      <c r="EZP60" s="1116"/>
      <c r="EZQ60" s="1116"/>
      <c r="EZR60" s="1116"/>
      <c r="EZS60" s="1116"/>
      <c r="EZT60" s="1116"/>
      <c r="EZU60" s="1116"/>
      <c r="EZV60" s="1116"/>
      <c r="EZW60" s="1116"/>
      <c r="EZX60" s="1116"/>
      <c r="EZY60" s="1116"/>
      <c r="EZZ60" s="1116"/>
      <c r="FAA60" s="1116"/>
      <c r="FAB60" s="1116"/>
      <c r="FAC60" s="1116"/>
      <c r="FAD60" s="1116"/>
      <c r="FAE60" s="1116"/>
      <c r="FAF60" s="1116"/>
      <c r="FAG60" s="1116"/>
      <c r="FAH60" s="1116"/>
      <c r="FAI60" s="1116"/>
      <c r="FAJ60" s="1116"/>
      <c r="FAK60" s="1116"/>
      <c r="FAL60" s="1116"/>
      <c r="FAM60" s="1116"/>
      <c r="FAN60" s="1116"/>
      <c r="FAO60" s="1116"/>
      <c r="FAP60" s="1116"/>
      <c r="FAQ60" s="1116"/>
      <c r="FAR60" s="1116"/>
      <c r="FAS60" s="1116"/>
      <c r="FAT60" s="1116"/>
      <c r="FAU60" s="1116"/>
      <c r="FAV60" s="1116"/>
      <c r="FAW60" s="1116"/>
      <c r="FAX60" s="1116"/>
      <c r="FAY60" s="1116"/>
      <c r="FAZ60" s="1116"/>
      <c r="FBA60" s="1116"/>
      <c r="FBB60" s="1116"/>
      <c r="FBC60" s="1116"/>
      <c r="FBD60" s="1116"/>
      <c r="FBE60" s="1116"/>
      <c r="FBF60" s="1116"/>
      <c r="FBG60" s="1116"/>
      <c r="FBH60" s="1116"/>
      <c r="FBI60" s="1116"/>
      <c r="FBJ60" s="1116"/>
      <c r="FBK60" s="1116"/>
      <c r="FBL60" s="1116"/>
      <c r="FBM60" s="1116"/>
      <c r="FBN60" s="1116"/>
      <c r="FBO60" s="1116"/>
      <c r="FBP60" s="1116"/>
      <c r="FBQ60" s="1116"/>
      <c r="FBR60" s="1116"/>
      <c r="FBS60" s="1116"/>
      <c r="FBT60" s="1116"/>
      <c r="FBU60" s="1116"/>
      <c r="FBV60" s="1116"/>
      <c r="FBW60" s="1116"/>
      <c r="FBX60" s="1116"/>
      <c r="FBY60" s="1116"/>
      <c r="FBZ60" s="1116"/>
      <c r="FCA60" s="1116"/>
      <c r="FCB60" s="1116"/>
      <c r="FCC60" s="1116"/>
      <c r="FCD60" s="1116"/>
      <c r="FCE60" s="1116"/>
      <c r="FCF60" s="1116"/>
      <c r="FCG60" s="1116"/>
      <c r="FCH60" s="1116"/>
      <c r="FCI60" s="1116"/>
      <c r="FCJ60" s="1116"/>
      <c r="FCK60" s="1116"/>
      <c r="FCL60" s="1116"/>
      <c r="FCM60" s="1116"/>
      <c r="FCN60" s="1116"/>
      <c r="FCO60" s="1116"/>
      <c r="FCP60" s="1116"/>
      <c r="FCQ60" s="1116"/>
      <c r="FCR60" s="1116"/>
      <c r="FCS60" s="1116"/>
      <c r="FCT60" s="1116"/>
      <c r="FCU60" s="1116"/>
      <c r="FCV60" s="1116"/>
      <c r="FCW60" s="1116"/>
      <c r="FCX60" s="1116"/>
      <c r="FCY60" s="1116"/>
      <c r="FCZ60" s="1116"/>
      <c r="FDA60" s="1116"/>
      <c r="FDB60" s="1116"/>
      <c r="FDC60" s="1116"/>
      <c r="FDD60" s="1116"/>
      <c r="FDE60" s="1116"/>
      <c r="FDF60" s="1116"/>
      <c r="FDG60" s="1116"/>
      <c r="FDH60" s="1116"/>
      <c r="FDI60" s="1116"/>
      <c r="FDJ60" s="1116"/>
      <c r="FDK60" s="1116"/>
      <c r="FDL60" s="1116"/>
      <c r="FDM60" s="1116"/>
      <c r="FDN60" s="1116"/>
      <c r="FDO60" s="1116"/>
      <c r="FDP60" s="1116"/>
      <c r="FDQ60" s="1116"/>
      <c r="FDR60" s="1116"/>
      <c r="FDS60" s="1116"/>
      <c r="FDT60" s="1116"/>
      <c r="FDU60" s="1116"/>
      <c r="FDV60" s="1116"/>
      <c r="FDW60" s="1116"/>
      <c r="FDX60" s="1116"/>
      <c r="FDY60" s="1116"/>
      <c r="FDZ60" s="1116"/>
      <c r="FEA60" s="1116"/>
      <c r="FEB60" s="1116"/>
      <c r="FEC60" s="1116"/>
      <c r="FED60" s="1116"/>
      <c r="FEE60" s="1116"/>
      <c r="FEF60" s="1116"/>
      <c r="FEG60" s="1116"/>
      <c r="FEH60" s="1116"/>
      <c r="FEI60" s="1116"/>
      <c r="FEJ60" s="1116"/>
      <c r="FEK60" s="1116"/>
      <c r="FEL60" s="1116"/>
      <c r="FEM60" s="1116"/>
      <c r="FEN60" s="1116"/>
      <c r="FEO60" s="1116"/>
      <c r="FEP60" s="1116"/>
      <c r="FEQ60" s="1116"/>
      <c r="FER60" s="1116"/>
      <c r="FES60" s="1116"/>
      <c r="FET60" s="1116"/>
      <c r="FEU60" s="1116"/>
      <c r="FEV60" s="1116"/>
      <c r="FEW60" s="1116"/>
      <c r="FEX60" s="1116"/>
      <c r="FEY60" s="1116"/>
      <c r="FEZ60" s="1116"/>
      <c r="FFA60" s="1116"/>
      <c r="FFB60" s="1116"/>
      <c r="FFC60" s="1116"/>
      <c r="FFD60" s="1116"/>
      <c r="FFE60" s="1116"/>
      <c r="FFF60" s="1116"/>
      <c r="FFG60" s="1116"/>
      <c r="FFH60" s="1116"/>
      <c r="FFI60" s="1116"/>
      <c r="FFJ60" s="1116"/>
      <c r="FFK60" s="1116"/>
      <c r="FFL60" s="1116"/>
      <c r="FFM60" s="1116"/>
      <c r="FFN60" s="1116"/>
      <c r="FFO60" s="1116"/>
      <c r="FFP60" s="1116"/>
      <c r="FFQ60" s="1116"/>
      <c r="FFR60" s="1116"/>
      <c r="FFS60" s="1116"/>
      <c r="FFT60" s="1116"/>
      <c r="FFU60" s="1116"/>
      <c r="FFV60" s="1116"/>
      <c r="FFW60" s="1116"/>
      <c r="FFX60" s="1116"/>
      <c r="FFY60" s="1116"/>
      <c r="FFZ60" s="1116"/>
      <c r="FGA60" s="1116"/>
      <c r="FGB60" s="1116"/>
      <c r="FGC60" s="1116"/>
      <c r="FGD60" s="1116"/>
      <c r="FGE60" s="1116"/>
      <c r="FGF60" s="1116"/>
      <c r="FGG60" s="1116"/>
      <c r="FGH60" s="1116"/>
      <c r="FGI60" s="1116"/>
      <c r="FGJ60" s="1116"/>
      <c r="FGK60" s="1116"/>
      <c r="FGL60" s="1116"/>
      <c r="FGM60" s="1116"/>
      <c r="FGN60" s="1116"/>
      <c r="FGO60" s="1116"/>
      <c r="FGP60" s="1116"/>
      <c r="FGQ60" s="1116"/>
      <c r="FGR60" s="1116"/>
      <c r="FGS60" s="1116"/>
      <c r="FGT60" s="1116"/>
      <c r="FGU60" s="1116"/>
      <c r="FGV60" s="1116"/>
      <c r="FGW60" s="1116"/>
      <c r="FGX60" s="1116"/>
      <c r="FGY60" s="1116"/>
      <c r="FGZ60" s="1116"/>
      <c r="FHA60" s="1116"/>
      <c r="FHB60" s="1116"/>
      <c r="FHC60" s="1116"/>
      <c r="FHD60" s="1116"/>
      <c r="FHE60" s="1116"/>
      <c r="FHF60" s="1116"/>
      <c r="FHG60" s="1116"/>
      <c r="FHH60" s="1116"/>
      <c r="FHI60" s="1116"/>
      <c r="FHJ60" s="1116"/>
      <c r="FHK60" s="1116"/>
      <c r="FHL60" s="1116"/>
      <c r="FHM60" s="1116"/>
      <c r="FHN60" s="1116"/>
      <c r="FHO60" s="1116"/>
      <c r="FHP60" s="1116"/>
      <c r="FHQ60" s="1116"/>
      <c r="FHR60" s="1116"/>
      <c r="FHS60" s="1116"/>
      <c r="FHT60" s="1116"/>
      <c r="FHU60" s="1116"/>
      <c r="FHV60" s="1116"/>
      <c r="FHW60" s="1116"/>
      <c r="FHX60" s="1116"/>
      <c r="FHY60" s="1116"/>
      <c r="FHZ60" s="1116"/>
      <c r="FIA60" s="1116"/>
      <c r="FIB60" s="1116"/>
      <c r="FIC60" s="1116"/>
      <c r="FID60" s="1116"/>
      <c r="FIE60" s="1116"/>
      <c r="FIF60" s="1116"/>
      <c r="FIG60" s="1116"/>
      <c r="FIH60" s="1116"/>
      <c r="FII60" s="1116"/>
      <c r="FIJ60" s="1116"/>
      <c r="FIK60" s="1116"/>
      <c r="FIL60" s="1116"/>
      <c r="FIM60" s="1116"/>
      <c r="FIN60" s="1116"/>
      <c r="FIO60" s="1116"/>
      <c r="FIP60" s="1116"/>
      <c r="FIQ60" s="1116"/>
      <c r="FIR60" s="1116"/>
      <c r="FIS60" s="1116"/>
      <c r="FIT60" s="1116"/>
      <c r="FIU60" s="1116"/>
      <c r="FIV60" s="1116"/>
      <c r="FIW60" s="1116"/>
      <c r="FIX60" s="1116"/>
      <c r="FIY60" s="1116"/>
      <c r="FIZ60" s="1116"/>
      <c r="FJA60" s="1116"/>
      <c r="FJB60" s="1116"/>
      <c r="FJC60" s="1116"/>
      <c r="FJD60" s="1116"/>
      <c r="FJE60" s="1116"/>
      <c r="FJF60" s="1116"/>
      <c r="FJG60" s="1116"/>
      <c r="FJH60" s="1116"/>
      <c r="FJI60" s="1116"/>
      <c r="FJJ60" s="1116"/>
      <c r="FJK60" s="1116"/>
      <c r="FJL60" s="1116"/>
      <c r="FJM60" s="1116"/>
      <c r="FJN60" s="1116"/>
      <c r="FJO60" s="1116"/>
      <c r="FJP60" s="1116"/>
      <c r="FJQ60" s="1116"/>
      <c r="FJR60" s="1116"/>
      <c r="FJS60" s="1116"/>
      <c r="FJT60" s="1116"/>
      <c r="FJU60" s="1116"/>
      <c r="FJV60" s="1116"/>
      <c r="FJW60" s="1116"/>
      <c r="FJX60" s="1116"/>
      <c r="FJY60" s="1116"/>
      <c r="FJZ60" s="1116"/>
      <c r="FKA60" s="1116"/>
      <c r="FKB60" s="1116"/>
      <c r="FKC60" s="1116"/>
      <c r="FKD60" s="1116"/>
      <c r="FKE60" s="1116"/>
      <c r="FKF60" s="1116"/>
      <c r="FKG60" s="1116"/>
      <c r="FKH60" s="1116"/>
      <c r="FKI60" s="1116"/>
      <c r="FKJ60" s="1116"/>
      <c r="FKK60" s="1116"/>
      <c r="FKL60" s="1116"/>
      <c r="FKM60" s="1116"/>
      <c r="FKN60" s="1116"/>
      <c r="FKO60" s="1116"/>
      <c r="FKP60" s="1116"/>
      <c r="FKQ60" s="1116"/>
      <c r="FKR60" s="1116"/>
      <c r="FKS60" s="1116"/>
      <c r="FKT60" s="1116"/>
      <c r="FKU60" s="1116"/>
      <c r="FKV60" s="1116"/>
      <c r="FKW60" s="1116"/>
      <c r="FKX60" s="1116"/>
      <c r="FKY60" s="1116"/>
      <c r="FKZ60" s="1116"/>
      <c r="FLA60" s="1116"/>
      <c r="FLB60" s="1116"/>
      <c r="FLC60" s="1116"/>
      <c r="FLD60" s="1116"/>
      <c r="FLE60" s="1116"/>
      <c r="FLF60" s="1116"/>
      <c r="FLG60" s="1116"/>
      <c r="FLH60" s="1116"/>
      <c r="FLI60" s="1116"/>
      <c r="FLJ60" s="1116"/>
      <c r="FLK60" s="1116"/>
      <c r="FLL60" s="1116"/>
      <c r="FLM60" s="1116"/>
      <c r="FLN60" s="1116"/>
      <c r="FLO60" s="1116"/>
      <c r="FLP60" s="1116"/>
      <c r="FLQ60" s="1116"/>
      <c r="FLR60" s="1116"/>
      <c r="FLS60" s="1116"/>
      <c r="FLT60" s="1116"/>
      <c r="FLU60" s="1116"/>
      <c r="FLV60" s="1116"/>
      <c r="FLW60" s="1116"/>
      <c r="FLX60" s="1116"/>
      <c r="FLY60" s="1116"/>
      <c r="FLZ60" s="1116"/>
      <c r="FMA60" s="1116"/>
      <c r="FMB60" s="1116"/>
      <c r="FMC60" s="1116"/>
      <c r="FMD60" s="1116"/>
      <c r="FME60" s="1116"/>
      <c r="FMF60" s="1116"/>
      <c r="FMG60" s="1116"/>
      <c r="FMH60" s="1116"/>
      <c r="FMI60" s="1116"/>
      <c r="FMJ60" s="1116"/>
      <c r="FMK60" s="1116"/>
      <c r="FML60" s="1116"/>
      <c r="FMM60" s="1116"/>
      <c r="FMN60" s="1116"/>
      <c r="FMO60" s="1116"/>
      <c r="FMP60" s="1116"/>
      <c r="FMQ60" s="1116"/>
      <c r="FMR60" s="1116"/>
      <c r="FMS60" s="1116"/>
      <c r="FMT60" s="1116"/>
      <c r="FMU60" s="1116"/>
      <c r="FMV60" s="1116"/>
      <c r="FMW60" s="1116"/>
      <c r="FMX60" s="1116"/>
      <c r="FMY60" s="1116"/>
      <c r="FMZ60" s="1116"/>
      <c r="FNA60" s="1116"/>
      <c r="FNB60" s="1116"/>
      <c r="FNC60" s="1116"/>
      <c r="FND60" s="1116"/>
      <c r="FNE60" s="1116"/>
      <c r="FNF60" s="1116"/>
      <c r="FNG60" s="1116"/>
      <c r="FNH60" s="1116"/>
      <c r="FNI60" s="1116"/>
      <c r="FNJ60" s="1116"/>
      <c r="FNK60" s="1116"/>
      <c r="FNL60" s="1116"/>
      <c r="FNM60" s="1116"/>
      <c r="FNN60" s="1116"/>
      <c r="FNO60" s="1116"/>
      <c r="FNP60" s="1116"/>
      <c r="FNQ60" s="1116"/>
      <c r="FNR60" s="1116"/>
      <c r="FNS60" s="1116"/>
      <c r="FNT60" s="1116"/>
      <c r="FNU60" s="1116"/>
      <c r="FNV60" s="1116"/>
      <c r="FNW60" s="1116"/>
      <c r="FNX60" s="1116"/>
      <c r="FNY60" s="1116"/>
      <c r="FNZ60" s="1116"/>
      <c r="FOA60" s="1116"/>
      <c r="FOB60" s="1116"/>
      <c r="FOC60" s="1116"/>
      <c r="FOD60" s="1116"/>
      <c r="FOE60" s="1116"/>
      <c r="FOF60" s="1116"/>
      <c r="FOG60" s="1116"/>
      <c r="FOH60" s="1116"/>
      <c r="FOI60" s="1116"/>
      <c r="FOJ60" s="1116"/>
      <c r="FOK60" s="1116"/>
      <c r="FOL60" s="1116"/>
      <c r="FOM60" s="1116"/>
      <c r="FON60" s="1116"/>
      <c r="FOO60" s="1116"/>
      <c r="FOP60" s="1116"/>
      <c r="FOQ60" s="1116"/>
      <c r="FOR60" s="1116"/>
      <c r="FOS60" s="1116"/>
      <c r="FOT60" s="1116"/>
      <c r="FOU60" s="1116"/>
      <c r="FOV60" s="1116"/>
      <c r="FOW60" s="1116"/>
      <c r="FOX60" s="1116"/>
      <c r="FOY60" s="1116"/>
      <c r="FOZ60" s="1116"/>
      <c r="FPA60" s="1116"/>
      <c r="FPB60" s="1116"/>
      <c r="FPC60" s="1116"/>
      <c r="FPD60" s="1116"/>
      <c r="FPE60" s="1116"/>
      <c r="FPF60" s="1116"/>
      <c r="FPG60" s="1116"/>
      <c r="FPH60" s="1116"/>
      <c r="FPI60" s="1116"/>
      <c r="FPJ60" s="1116"/>
      <c r="FPK60" s="1116"/>
      <c r="FPL60" s="1116"/>
      <c r="FPM60" s="1116"/>
      <c r="FPN60" s="1116"/>
      <c r="FPO60" s="1116"/>
      <c r="FPP60" s="1116"/>
      <c r="FPQ60" s="1116"/>
      <c r="FPR60" s="1116"/>
      <c r="FPS60" s="1116"/>
      <c r="FPT60" s="1116"/>
      <c r="FPU60" s="1116"/>
      <c r="FPV60" s="1116"/>
      <c r="FPW60" s="1116"/>
      <c r="FPX60" s="1116"/>
      <c r="FPY60" s="1116"/>
      <c r="FPZ60" s="1116"/>
      <c r="FQA60" s="1116"/>
      <c r="FQB60" s="1116"/>
      <c r="FQC60" s="1116"/>
      <c r="FQD60" s="1116"/>
      <c r="FQE60" s="1116"/>
      <c r="FQF60" s="1116"/>
      <c r="FQG60" s="1116"/>
      <c r="FQH60" s="1116"/>
      <c r="FQI60" s="1116"/>
      <c r="FQJ60" s="1116"/>
      <c r="FQK60" s="1116"/>
      <c r="FQL60" s="1116"/>
      <c r="FQM60" s="1116"/>
      <c r="FQN60" s="1116"/>
      <c r="FQO60" s="1116"/>
      <c r="FQP60" s="1116"/>
      <c r="FQQ60" s="1116"/>
      <c r="FQR60" s="1116"/>
      <c r="FQS60" s="1116"/>
      <c r="FQT60" s="1116"/>
      <c r="FQU60" s="1116"/>
      <c r="FQV60" s="1116"/>
      <c r="FQW60" s="1116"/>
      <c r="FQX60" s="1116"/>
      <c r="FQY60" s="1116"/>
      <c r="FQZ60" s="1116"/>
      <c r="FRA60" s="1116"/>
      <c r="FRB60" s="1116"/>
      <c r="FRC60" s="1116"/>
      <c r="FRD60" s="1116"/>
      <c r="FRE60" s="1116"/>
      <c r="FRF60" s="1116"/>
      <c r="FRG60" s="1116"/>
      <c r="FRH60" s="1116"/>
      <c r="FRI60" s="1116"/>
      <c r="FRJ60" s="1116"/>
      <c r="FRK60" s="1116"/>
      <c r="FRL60" s="1116"/>
      <c r="FRM60" s="1116"/>
      <c r="FRN60" s="1116"/>
      <c r="FRO60" s="1116"/>
      <c r="FRP60" s="1116"/>
      <c r="FRQ60" s="1116"/>
      <c r="FRR60" s="1116"/>
      <c r="FRS60" s="1116"/>
      <c r="FRT60" s="1116"/>
      <c r="FRU60" s="1116"/>
      <c r="FRV60" s="1116"/>
      <c r="FRW60" s="1116"/>
      <c r="FRX60" s="1116"/>
      <c r="FRY60" s="1116"/>
      <c r="FRZ60" s="1116"/>
      <c r="FSA60" s="1116"/>
      <c r="FSB60" s="1116"/>
      <c r="FSC60" s="1116"/>
      <c r="FSD60" s="1116"/>
      <c r="FSE60" s="1116"/>
      <c r="FSF60" s="1116"/>
      <c r="FSG60" s="1116"/>
      <c r="FSH60" s="1116"/>
      <c r="FSI60" s="1116"/>
      <c r="FSJ60" s="1116"/>
      <c r="FSK60" s="1116"/>
      <c r="FSL60" s="1116"/>
      <c r="FSM60" s="1116"/>
      <c r="FSN60" s="1116"/>
      <c r="FSO60" s="1116"/>
      <c r="FSP60" s="1116"/>
      <c r="FSQ60" s="1116"/>
      <c r="FSR60" s="1116"/>
      <c r="FSS60" s="1116"/>
      <c r="FST60" s="1116"/>
      <c r="FSU60" s="1116"/>
      <c r="FSV60" s="1116"/>
      <c r="FSW60" s="1116"/>
      <c r="FSX60" s="1116"/>
      <c r="FSY60" s="1116"/>
      <c r="FSZ60" s="1116"/>
      <c r="FTA60" s="1116"/>
      <c r="FTB60" s="1116"/>
      <c r="FTC60" s="1116"/>
      <c r="FTD60" s="1116"/>
      <c r="FTE60" s="1116"/>
      <c r="FTF60" s="1116"/>
      <c r="FTG60" s="1116"/>
      <c r="FTH60" s="1116"/>
      <c r="FTI60" s="1116"/>
      <c r="FTJ60" s="1116"/>
      <c r="FTK60" s="1116"/>
      <c r="FTL60" s="1116"/>
      <c r="FTM60" s="1116"/>
      <c r="FTN60" s="1116"/>
      <c r="FTO60" s="1116"/>
      <c r="FTP60" s="1116"/>
      <c r="FTQ60" s="1116"/>
      <c r="FTR60" s="1116"/>
      <c r="FTS60" s="1116"/>
      <c r="FTT60" s="1116"/>
      <c r="FTU60" s="1116"/>
      <c r="FTV60" s="1116"/>
      <c r="FTW60" s="1116"/>
      <c r="FTX60" s="1116"/>
      <c r="FTY60" s="1116"/>
      <c r="FTZ60" s="1116"/>
      <c r="FUA60" s="1116"/>
      <c r="FUB60" s="1116"/>
      <c r="FUC60" s="1116"/>
      <c r="FUD60" s="1116"/>
      <c r="FUE60" s="1116"/>
      <c r="FUF60" s="1116"/>
      <c r="FUG60" s="1116"/>
      <c r="FUH60" s="1116"/>
      <c r="FUI60" s="1116"/>
      <c r="FUJ60" s="1116"/>
      <c r="FUK60" s="1116"/>
      <c r="FUL60" s="1116"/>
      <c r="FUM60" s="1116"/>
      <c r="FUN60" s="1116"/>
      <c r="FUO60" s="1116"/>
      <c r="FUP60" s="1116"/>
      <c r="FUQ60" s="1116"/>
      <c r="FUR60" s="1116"/>
      <c r="FUS60" s="1116"/>
      <c r="FUT60" s="1116"/>
      <c r="FUU60" s="1116"/>
      <c r="FUV60" s="1116"/>
      <c r="FUW60" s="1116"/>
      <c r="FUX60" s="1116"/>
      <c r="FUY60" s="1116"/>
      <c r="FUZ60" s="1116"/>
      <c r="FVA60" s="1116"/>
      <c r="FVB60" s="1116"/>
      <c r="FVC60" s="1116"/>
      <c r="FVD60" s="1116"/>
      <c r="FVE60" s="1116"/>
      <c r="FVF60" s="1116"/>
      <c r="FVG60" s="1116"/>
      <c r="FVH60" s="1116"/>
      <c r="FVI60" s="1116"/>
      <c r="FVJ60" s="1116"/>
      <c r="FVK60" s="1116"/>
      <c r="FVL60" s="1116"/>
      <c r="FVM60" s="1116"/>
      <c r="FVN60" s="1116"/>
      <c r="FVO60" s="1116"/>
      <c r="FVP60" s="1116"/>
      <c r="FVQ60" s="1116"/>
      <c r="FVR60" s="1116"/>
      <c r="FVS60" s="1116"/>
      <c r="FVT60" s="1116"/>
      <c r="FVU60" s="1116"/>
      <c r="FVV60" s="1116"/>
      <c r="FVW60" s="1116"/>
      <c r="FVX60" s="1116"/>
      <c r="FVY60" s="1116"/>
      <c r="FVZ60" s="1116"/>
      <c r="FWA60" s="1116"/>
      <c r="FWB60" s="1116"/>
      <c r="FWC60" s="1116"/>
      <c r="FWD60" s="1116"/>
      <c r="FWE60" s="1116"/>
      <c r="FWF60" s="1116"/>
      <c r="FWG60" s="1116"/>
      <c r="FWH60" s="1116"/>
      <c r="FWI60" s="1116"/>
      <c r="FWJ60" s="1116"/>
      <c r="FWK60" s="1116"/>
      <c r="FWL60" s="1116"/>
      <c r="FWM60" s="1116"/>
      <c r="FWN60" s="1116"/>
      <c r="FWO60" s="1116"/>
      <c r="FWP60" s="1116"/>
      <c r="FWQ60" s="1116"/>
      <c r="FWR60" s="1116"/>
      <c r="FWS60" s="1116"/>
      <c r="FWT60" s="1116"/>
      <c r="FWU60" s="1116"/>
      <c r="FWV60" s="1116"/>
      <c r="FWW60" s="1116"/>
      <c r="FWX60" s="1116"/>
      <c r="FWY60" s="1116"/>
      <c r="FWZ60" s="1116"/>
      <c r="FXA60" s="1116"/>
      <c r="FXB60" s="1116"/>
      <c r="FXC60" s="1116"/>
      <c r="FXD60" s="1116"/>
      <c r="FXE60" s="1116"/>
      <c r="FXF60" s="1116"/>
      <c r="FXG60" s="1116"/>
      <c r="FXH60" s="1116"/>
      <c r="FXI60" s="1116"/>
      <c r="FXJ60" s="1116"/>
      <c r="FXK60" s="1116"/>
      <c r="FXL60" s="1116"/>
      <c r="FXM60" s="1116"/>
      <c r="FXN60" s="1116"/>
      <c r="FXO60" s="1116"/>
      <c r="FXP60" s="1116"/>
      <c r="FXQ60" s="1116"/>
      <c r="FXR60" s="1116"/>
      <c r="FXS60" s="1116"/>
      <c r="FXT60" s="1116"/>
      <c r="FXU60" s="1116"/>
      <c r="FXV60" s="1116"/>
      <c r="FXW60" s="1116"/>
      <c r="FXX60" s="1116"/>
      <c r="FXY60" s="1116"/>
      <c r="FXZ60" s="1116"/>
      <c r="FYA60" s="1116"/>
      <c r="FYB60" s="1116"/>
      <c r="FYC60" s="1116"/>
      <c r="FYD60" s="1116"/>
      <c r="FYE60" s="1116"/>
      <c r="FYF60" s="1116"/>
      <c r="FYG60" s="1116"/>
      <c r="FYH60" s="1116"/>
      <c r="FYI60" s="1116"/>
      <c r="FYJ60" s="1116"/>
      <c r="FYK60" s="1116"/>
      <c r="FYL60" s="1116"/>
      <c r="FYM60" s="1116"/>
      <c r="FYN60" s="1116"/>
      <c r="FYO60" s="1116"/>
      <c r="FYP60" s="1116"/>
      <c r="FYQ60" s="1116"/>
      <c r="FYR60" s="1116"/>
      <c r="FYS60" s="1116"/>
      <c r="FYT60" s="1116"/>
      <c r="FYU60" s="1116"/>
      <c r="FYV60" s="1116"/>
      <c r="FYW60" s="1116"/>
      <c r="FYX60" s="1116"/>
      <c r="FYY60" s="1116"/>
      <c r="FYZ60" s="1116"/>
      <c r="FZA60" s="1116"/>
      <c r="FZB60" s="1116"/>
      <c r="FZC60" s="1116"/>
      <c r="FZD60" s="1116"/>
      <c r="FZE60" s="1116"/>
      <c r="FZF60" s="1116"/>
      <c r="FZG60" s="1116"/>
      <c r="FZH60" s="1116"/>
      <c r="FZI60" s="1116"/>
      <c r="FZJ60" s="1116"/>
      <c r="FZK60" s="1116"/>
      <c r="FZL60" s="1116"/>
      <c r="FZM60" s="1116"/>
      <c r="FZN60" s="1116"/>
      <c r="FZO60" s="1116"/>
      <c r="FZP60" s="1116"/>
      <c r="FZQ60" s="1116"/>
      <c r="FZR60" s="1116"/>
      <c r="FZS60" s="1116"/>
      <c r="FZT60" s="1116"/>
      <c r="FZU60" s="1116"/>
      <c r="FZV60" s="1116"/>
      <c r="FZW60" s="1116"/>
      <c r="FZX60" s="1116"/>
      <c r="FZY60" s="1116"/>
      <c r="FZZ60" s="1116"/>
      <c r="GAA60" s="1116"/>
      <c r="GAB60" s="1116"/>
      <c r="GAC60" s="1116"/>
      <c r="GAD60" s="1116"/>
      <c r="GAE60" s="1116"/>
      <c r="GAF60" s="1116"/>
      <c r="GAG60" s="1116"/>
      <c r="GAH60" s="1116"/>
      <c r="GAI60" s="1116"/>
      <c r="GAJ60" s="1116"/>
      <c r="GAK60" s="1116"/>
      <c r="GAL60" s="1116"/>
      <c r="GAM60" s="1116"/>
      <c r="GAN60" s="1116"/>
      <c r="GAO60" s="1116"/>
      <c r="GAP60" s="1116"/>
      <c r="GAQ60" s="1116"/>
      <c r="GAR60" s="1116"/>
      <c r="GAS60" s="1116"/>
      <c r="GAT60" s="1116"/>
      <c r="GAU60" s="1116"/>
      <c r="GAV60" s="1116"/>
      <c r="GAW60" s="1116"/>
      <c r="GAX60" s="1116"/>
      <c r="GAY60" s="1116"/>
      <c r="GAZ60" s="1116"/>
      <c r="GBA60" s="1116"/>
      <c r="GBB60" s="1116"/>
      <c r="GBC60" s="1116"/>
      <c r="GBD60" s="1116"/>
      <c r="GBE60" s="1116"/>
      <c r="GBF60" s="1116"/>
      <c r="GBG60" s="1116"/>
      <c r="GBH60" s="1116"/>
      <c r="GBI60" s="1116"/>
      <c r="GBJ60" s="1116"/>
      <c r="GBK60" s="1116"/>
      <c r="GBL60" s="1116"/>
      <c r="GBM60" s="1116"/>
      <c r="GBN60" s="1116"/>
      <c r="GBO60" s="1116"/>
      <c r="GBP60" s="1116"/>
      <c r="GBQ60" s="1116"/>
      <c r="GBR60" s="1116"/>
      <c r="GBS60" s="1116"/>
      <c r="GBT60" s="1116"/>
      <c r="GBU60" s="1116"/>
      <c r="GBV60" s="1116"/>
      <c r="GBW60" s="1116"/>
      <c r="GBX60" s="1116"/>
      <c r="GBY60" s="1116"/>
      <c r="GBZ60" s="1116"/>
      <c r="GCA60" s="1116"/>
      <c r="GCB60" s="1116"/>
      <c r="GCC60" s="1116"/>
      <c r="GCD60" s="1116"/>
      <c r="GCE60" s="1116"/>
      <c r="GCF60" s="1116"/>
      <c r="GCG60" s="1116"/>
      <c r="GCH60" s="1116"/>
      <c r="GCI60" s="1116"/>
      <c r="GCJ60" s="1116"/>
      <c r="GCK60" s="1116"/>
      <c r="GCL60" s="1116"/>
      <c r="GCM60" s="1116"/>
      <c r="GCN60" s="1116"/>
      <c r="GCO60" s="1116"/>
      <c r="GCP60" s="1116"/>
      <c r="GCQ60" s="1116"/>
      <c r="GCR60" s="1116"/>
      <c r="GCS60" s="1116"/>
      <c r="GCT60" s="1116"/>
      <c r="GCU60" s="1116"/>
      <c r="GCV60" s="1116"/>
      <c r="GCW60" s="1116"/>
      <c r="GCX60" s="1116"/>
      <c r="GCY60" s="1116"/>
      <c r="GCZ60" s="1116"/>
      <c r="GDA60" s="1116"/>
      <c r="GDB60" s="1116"/>
      <c r="GDC60" s="1116"/>
      <c r="GDD60" s="1116"/>
      <c r="GDE60" s="1116"/>
      <c r="GDF60" s="1116"/>
      <c r="GDG60" s="1116"/>
      <c r="GDH60" s="1116"/>
      <c r="GDI60" s="1116"/>
      <c r="GDJ60" s="1116"/>
      <c r="GDK60" s="1116"/>
      <c r="GDL60" s="1116"/>
      <c r="GDM60" s="1116"/>
      <c r="GDN60" s="1116"/>
      <c r="GDO60" s="1116"/>
      <c r="GDP60" s="1116"/>
      <c r="GDQ60" s="1116"/>
      <c r="GDR60" s="1116"/>
      <c r="GDS60" s="1116"/>
      <c r="GDT60" s="1116"/>
      <c r="GDU60" s="1116"/>
      <c r="GDV60" s="1116"/>
      <c r="GDW60" s="1116"/>
      <c r="GDX60" s="1116"/>
      <c r="GDY60" s="1116"/>
      <c r="GDZ60" s="1116"/>
      <c r="GEA60" s="1116"/>
      <c r="GEB60" s="1116"/>
      <c r="GEC60" s="1116"/>
      <c r="GED60" s="1116"/>
      <c r="GEE60" s="1116"/>
      <c r="GEF60" s="1116"/>
      <c r="GEG60" s="1116"/>
      <c r="GEH60" s="1116"/>
      <c r="GEI60" s="1116"/>
      <c r="GEJ60" s="1116"/>
      <c r="GEK60" s="1116"/>
      <c r="GEL60" s="1116"/>
      <c r="GEM60" s="1116"/>
      <c r="GEN60" s="1116"/>
      <c r="GEO60" s="1116"/>
      <c r="GEP60" s="1116"/>
      <c r="GEQ60" s="1116"/>
      <c r="GER60" s="1116"/>
      <c r="GES60" s="1116"/>
      <c r="GET60" s="1116"/>
      <c r="GEU60" s="1116"/>
      <c r="GEV60" s="1116"/>
      <c r="GEW60" s="1116"/>
      <c r="GEX60" s="1116"/>
      <c r="GEY60" s="1116"/>
      <c r="GEZ60" s="1116"/>
      <c r="GFA60" s="1116"/>
      <c r="GFB60" s="1116"/>
      <c r="GFC60" s="1116"/>
      <c r="GFD60" s="1116"/>
      <c r="GFE60" s="1116"/>
      <c r="GFF60" s="1116"/>
      <c r="GFG60" s="1116"/>
      <c r="GFH60" s="1116"/>
      <c r="GFI60" s="1116"/>
      <c r="GFJ60" s="1116"/>
      <c r="GFK60" s="1116"/>
      <c r="GFL60" s="1116"/>
      <c r="GFM60" s="1116"/>
      <c r="GFN60" s="1116"/>
      <c r="GFO60" s="1116"/>
      <c r="GFP60" s="1116"/>
      <c r="GFQ60" s="1116"/>
      <c r="GFR60" s="1116"/>
      <c r="GFS60" s="1116"/>
      <c r="GFT60" s="1116"/>
      <c r="GFU60" s="1116"/>
      <c r="GFV60" s="1116"/>
      <c r="GFW60" s="1116"/>
      <c r="GFX60" s="1116"/>
      <c r="GFY60" s="1116"/>
      <c r="GFZ60" s="1116"/>
      <c r="GGA60" s="1116"/>
      <c r="GGB60" s="1116"/>
      <c r="GGC60" s="1116"/>
      <c r="GGD60" s="1116"/>
      <c r="GGE60" s="1116"/>
      <c r="GGF60" s="1116"/>
      <c r="GGG60" s="1116"/>
      <c r="GGH60" s="1116"/>
      <c r="GGI60" s="1116"/>
      <c r="GGJ60" s="1116"/>
      <c r="GGK60" s="1116"/>
      <c r="GGL60" s="1116"/>
      <c r="GGM60" s="1116"/>
      <c r="GGN60" s="1116"/>
      <c r="GGO60" s="1116"/>
      <c r="GGP60" s="1116"/>
      <c r="GGQ60" s="1116"/>
      <c r="GGR60" s="1116"/>
      <c r="GGS60" s="1116"/>
      <c r="GGT60" s="1116"/>
      <c r="GGU60" s="1116"/>
      <c r="GGV60" s="1116"/>
      <c r="GGW60" s="1116"/>
      <c r="GGX60" s="1116"/>
      <c r="GGY60" s="1116"/>
      <c r="GGZ60" s="1116"/>
      <c r="GHA60" s="1116"/>
      <c r="GHB60" s="1116"/>
      <c r="GHC60" s="1116"/>
      <c r="GHD60" s="1116"/>
      <c r="GHE60" s="1116"/>
      <c r="GHF60" s="1116"/>
      <c r="GHG60" s="1116"/>
      <c r="GHH60" s="1116"/>
      <c r="GHI60" s="1116"/>
      <c r="GHJ60" s="1116"/>
      <c r="GHK60" s="1116"/>
      <c r="GHL60" s="1116"/>
      <c r="GHM60" s="1116"/>
      <c r="GHN60" s="1116"/>
      <c r="GHO60" s="1116"/>
      <c r="GHP60" s="1116"/>
      <c r="GHQ60" s="1116"/>
      <c r="GHR60" s="1116"/>
      <c r="GHS60" s="1116"/>
      <c r="GHT60" s="1116"/>
      <c r="GHU60" s="1116"/>
      <c r="GHV60" s="1116"/>
      <c r="GHW60" s="1116"/>
      <c r="GHX60" s="1116"/>
      <c r="GHY60" s="1116"/>
      <c r="GHZ60" s="1116"/>
      <c r="GIA60" s="1116"/>
      <c r="GIB60" s="1116"/>
      <c r="GIC60" s="1116"/>
      <c r="GID60" s="1116"/>
      <c r="GIE60" s="1116"/>
      <c r="GIF60" s="1116"/>
      <c r="GIG60" s="1116"/>
      <c r="GIH60" s="1116"/>
      <c r="GII60" s="1116"/>
      <c r="GIJ60" s="1116"/>
      <c r="GIK60" s="1116"/>
      <c r="GIL60" s="1116"/>
      <c r="GIM60" s="1116"/>
      <c r="GIN60" s="1116"/>
      <c r="GIO60" s="1116"/>
      <c r="GIP60" s="1116"/>
      <c r="GIQ60" s="1116"/>
      <c r="GIR60" s="1116"/>
      <c r="GIS60" s="1116"/>
      <c r="GIT60" s="1116"/>
      <c r="GIU60" s="1116"/>
      <c r="GIV60" s="1116"/>
      <c r="GIW60" s="1116"/>
      <c r="GIX60" s="1116"/>
      <c r="GIY60" s="1116"/>
      <c r="GIZ60" s="1116"/>
      <c r="GJA60" s="1116"/>
      <c r="GJB60" s="1116"/>
      <c r="GJC60" s="1116"/>
      <c r="GJD60" s="1116"/>
      <c r="GJE60" s="1116"/>
      <c r="GJF60" s="1116"/>
      <c r="GJG60" s="1116"/>
      <c r="GJH60" s="1116"/>
      <c r="GJI60" s="1116"/>
      <c r="GJJ60" s="1116"/>
      <c r="GJK60" s="1116"/>
      <c r="GJL60" s="1116"/>
      <c r="GJM60" s="1116"/>
      <c r="GJN60" s="1116"/>
      <c r="GJO60" s="1116"/>
      <c r="GJP60" s="1116"/>
      <c r="GJQ60" s="1116"/>
      <c r="GJR60" s="1116"/>
      <c r="GJS60" s="1116"/>
      <c r="GJT60" s="1116"/>
      <c r="GJU60" s="1116"/>
      <c r="GJV60" s="1116"/>
      <c r="GJW60" s="1116"/>
      <c r="GJX60" s="1116"/>
      <c r="GJY60" s="1116"/>
      <c r="GJZ60" s="1116"/>
      <c r="GKA60" s="1116"/>
      <c r="GKB60" s="1116"/>
      <c r="GKC60" s="1116"/>
      <c r="GKD60" s="1116"/>
      <c r="GKE60" s="1116"/>
      <c r="GKF60" s="1116"/>
      <c r="GKG60" s="1116"/>
      <c r="GKH60" s="1116"/>
      <c r="GKI60" s="1116"/>
      <c r="GKJ60" s="1116"/>
      <c r="GKK60" s="1116"/>
      <c r="GKL60" s="1116"/>
      <c r="GKM60" s="1116"/>
      <c r="GKN60" s="1116"/>
      <c r="GKO60" s="1116"/>
      <c r="GKP60" s="1116"/>
      <c r="GKQ60" s="1116"/>
      <c r="GKR60" s="1116"/>
      <c r="GKS60" s="1116"/>
      <c r="GKT60" s="1116"/>
      <c r="GKU60" s="1116"/>
      <c r="GKV60" s="1116"/>
      <c r="GKW60" s="1116"/>
      <c r="GKX60" s="1116"/>
      <c r="GKY60" s="1116"/>
      <c r="GKZ60" s="1116"/>
      <c r="GLA60" s="1116"/>
      <c r="GLB60" s="1116"/>
      <c r="GLC60" s="1116"/>
      <c r="GLD60" s="1116"/>
      <c r="GLE60" s="1116"/>
      <c r="GLF60" s="1116"/>
      <c r="GLG60" s="1116"/>
      <c r="GLH60" s="1116"/>
      <c r="GLI60" s="1116"/>
      <c r="GLJ60" s="1116"/>
      <c r="GLK60" s="1116"/>
      <c r="GLL60" s="1116"/>
      <c r="GLM60" s="1116"/>
      <c r="GLN60" s="1116"/>
      <c r="GLO60" s="1116"/>
      <c r="GLP60" s="1116"/>
      <c r="GLQ60" s="1116"/>
      <c r="GLR60" s="1116"/>
      <c r="GLS60" s="1116"/>
      <c r="GLT60" s="1116"/>
      <c r="GLU60" s="1116"/>
      <c r="GLV60" s="1116"/>
      <c r="GLW60" s="1116"/>
      <c r="GLX60" s="1116"/>
      <c r="GLY60" s="1116"/>
      <c r="GLZ60" s="1116"/>
      <c r="GMA60" s="1116"/>
      <c r="GMB60" s="1116"/>
      <c r="GMC60" s="1116"/>
      <c r="GMD60" s="1116"/>
      <c r="GME60" s="1116"/>
      <c r="GMF60" s="1116"/>
      <c r="GMG60" s="1116"/>
      <c r="GMH60" s="1116"/>
      <c r="GMI60" s="1116"/>
      <c r="GMJ60" s="1116"/>
      <c r="GMK60" s="1116"/>
      <c r="GML60" s="1116"/>
      <c r="GMM60" s="1116"/>
      <c r="GMN60" s="1116"/>
      <c r="GMO60" s="1116"/>
      <c r="GMP60" s="1116"/>
      <c r="GMQ60" s="1116"/>
      <c r="GMR60" s="1116"/>
      <c r="GMS60" s="1116"/>
      <c r="GMT60" s="1116"/>
      <c r="GMU60" s="1116"/>
      <c r="GMV60" s="1116"/>
      <c r="GMW60" s="1116"/>
      <c r="GMX60" s="1116"/>
      <c r="GMY60" s="1116"/>
      <c r="GMZ60" s="1116"/>
      <c r="GNA60" s="1116"/>
      <c r="GNB60" s="1116"/>
      <c r="GNC60" s="1116"/>
      <c r="GND60" s="1116"/>
      <c r="GNE60" s="1116"/>
      <c r="GNF60" s="1116"/>
      <c r="GNG60" s="1116"/>
      <c r="GNH60" s="1116"/>
      <c r="GNI60" s="1116"/>
      <c r="GNJ60" s="1116"/>
      <c r="GNK60" s="1116"/>
      <c r="GNL60" s="1116"/>
      <c r="GNM60" s="1116"/>
      <c r="GNN60" s="1116"/>
      <c r="GNO60" s="1116"/>
      <c r="GNP60" s="1116"/>
      <c r="GNQ60" s="1116"/>
      <c r="GNR60" s="1116"/>
      <c r="GNS60" s="1116"/>
      <c r="GNT60" s="1116"/>
      <c r="GNU60" s="1116"/>
      <c r="GNV60" s="1116"/>
      <c r="GNW60" s="1116"/>
      <c r="GNX60" s="1116"/>
      <c r="GNY60" s="1116"/>
      <c r="GNZ60" s="1116"/>
      <c r="GOA60" s="1116"/>
      <c r="GOB60" s="1116"/>
      <c r="GOC60" s="1116"/>
      <c r="GOD60" s="1116"/>
      <c r="GOE60" s="1116"/>
      <c r="GOF60" s="1116"/>
      <c r="GOG60" s="1116"/>
      <c r="GOH60" s="1116"/>
      <c r="GOI60" s="1116"/>
      <c r="GOJ60" s="1116"/>
      <c r="GOK60" s="1116"/>
      <c r="GOL60" s="1116"/>
      <c r="GOM60" s="1116"/>
      <c r="GON60" s="1116"/>
      <c r="GOO60" s="1116"/>
      <c r="GOP60" s="1116"/>
      <c r="GOQ60" s="1116"/>
      <c r="GOR60" s="1116"/>
      <c r="GOS60" s="1116"/>
      <c r="GOT60" s="1116"/>
      <c r="GOU60" s="1116"/>
      <c r="GOV60" s="1116"/>
      <c r="GOW60" s="1116"/>
      <c r="GOX60" s="1116"/>
      <c r="GOY60" s="1116"/>
      <c r="GOZ60" s="1116"/>
      <c r="GPA60" s="1116"/>
      <c r="GPB60" s="1116"/>
      <c r="GPC60" s="1116"/>
      <c r="GPD60" s="1116"/>
      <c r="GPE60" s="1116"/>
      <c r="GPF60" s="1116"/>
      <c r="GPG60" s="1116"/>
      <c r="GPH60" s="1116"/>
      <c r="GPI60" s="1116"/>
      <c r="GPJ60" s="1116"/>
      <c r="GPK60" s="1116"/>
      <c r="GPL60" s="1116"/>
      <c r="GPM60" s="1116"/>
      <c r="GPN60" s="1116"/>
      <c r="GPO60" s="1116"/>
      <c r="GPP60" s="1116"/>
      <c r="GPQ60" s="1116"/>
      <c r="GPR60" s="1116"/>
      <c r="GPS60" s="1116"/>
      <c r="GPT60" s="1116"/>
      <c r="GPU60" s="1116"/>
      <c r="GPV60" s="1116"/>
      <c r="GPW60" s="1116"/>
      <c r="GPX60" s="1116"/>
      <c r="GPY60" s="1116"/>
      <c r="GPZ60" s="1116"/>
      <c r="GQA60" s="1116"/>
      <c r="GQB60" s="1116"/>
      <c r="GQC60" s="1116"/>
      <c r="GQD60" s="1116"/>
      <c r="GQE60" s="1116"/>
      <c r="GQF60" s="1116"/>
      <c r="GQG60" s="1116"/>
      <c r="GQH60" s="1116"/>
      <c r="GQI60" s="1116"/>
      <c r="GQJ60" s="1116"/>
      <c r="GQK60" s="1116"/>
      <c r="GQL60" s="1116"/>
      <c r="GQM60" s="1116"/>
      <c r="GQN60" s="1116"/>
      <c r="GQO60" s="1116"/>
      <c r="GQP60" s="1116"/>
      <c r="GQQ60" s="1116"/>
      <c r="GQR60" s="1116"/>
      <c r="GQS60" s="1116"/>
      <c r="GQT60" s="1116"/>
      <c r="GQU60" s="1116"/>
      <c r="GQV60" s="1116"/>
      <c r="GQW60" s="1116"/>
      <c r="GQX60" s="1116"/>
      <c r="GQY60" s="1116"/>
      <c r="GQZ60" s="1116"/>
      <c r="GRA60" s="1116"/>
      <c r="GRB60" s="1116"/>
      <c r="GRC60" s="1116"/>
      <c r="GRD60" s="1116"/>
      <c r="GRE60" s="1116"/>
      <c r="GRF60" s="1116"/>
      <c r="GRG60" s="1116"/>
      <c r="GRH60" s="1116"/>
      <c r="GRI60" s="1116"/>
      <c r="GRJ60" s="1116"/>
      <c r="GRK60" s="1116"/>
      <c r="GRL60" s="1116"/>
      <c r="GRM60" s="1116"/>
      <c r="GRN60" s="1116"/>
      <c r="GRO60" s="1116"/>
      <c r="GRP60" s="1116"/>
      <c r="GRQ60" s="1116"/>
      <c r="GRR60" s="1116"/>
      <c r="GRS60" s="1116"/>
      <c r="GRT60" s="1116"/>
      <c r="GRU60" s="1116"/>
      <c r="GRV60" s="1116"/>
      <c r="GRW60" s="1116"/>
      <c r="GRX60" s="1116"/>
      <c r="GRY60" s="1116"/>
      <c r="GRZ60" s="1116"/>
      <c r="GSA60" s="1116"/>
      <c r="GSB60" s="1116"/>
      <c r="GSC60" s="1116"/>
      <c r="GSD60" s="1116"/>
      <c r="GSE60" s="1116"/>
      <c r="GSF60" s="1116"/>
      <c r="GSG60" s="1116"/>
      <c r="GSH60" s="1116"/>
      <c r="GSI60" s="1116"/>
      <c r="GSJ60" s="1116"/>
      <c r="GSK60" s="1116"/>
      <c r="GSL60" s="1116"/>
      <c r="GSM60" s="1116"/>
      <c r="GSN60" s="1116"/>
      <c r="GSO60" s="1116"/>
      <c r="GSP60" s="1116"/>
      <c r="GSQ60" s="1116"/>
      <c r="GSR60" s="1116"/>
      <c r="GSS60" s="1116"/>
      <c r="GST60" s="1116"/>
      <c r="GSU60" s="1116"/>
      <c r="GSV60" s="1116"/>
      <c r="GSW60" s="1116"/>
      <c r="GSX60" s="1116"/>
      <c r="GSY60" s="1116"/>
      <c r="GSZ60" s="1116"/>
      <c r="GTA60" s="1116"/>
      <c r="GTB60" s="1116"/>
      <c r="GTC60" s="1116"/>
      <c r="GTD60" s="1116"/>
      <c r="GTE60" s="1116"/>
      <c r="GTF60" s="1116"/>
      <c r="GTG60" s="1116"/>
      <c r="GTH60" s="1116"/>
      <c r="GTI60" s="1116"/>
      <c r="GTJ60" s="1116"/>
      <c r="GTK60" s="1116"/>
      <c r="GTL60" s="1116"/>
      <c r="GTM60" s="1116"/>
      <c r="GTN60" s="1116"/>
      <c r="GTO60" s="1116"/>
      <c r="GTP60" s="1116"/>
      <c r="GTQ60" s="1116"/>
      <c r="GTR60" s="1116"/>
      <c r="GTS60" s="1116"/>
      <c r="GTT60" s="1116"/>
      <c r="GTU60" s="1116"/>
      <c r="GTV60" s="1116"/>
      <c r="GTW60" s="1116"/>
      <c r="GTX60" s="1116"/>
      <c r="GTY60" s="1116"/>
      <c r="GTZ60" s="1116"/>
      <c r="GUA60" s="1116"/>
      <c r="GUB60" s="1116"/>
      <c r="GUC60" s="1116"/>
      <c r="GUD60" s="1116"/>
      <c r="GUE60" s="1116"/>
      <c r="GUF60" s="1116"/>
      <c r="GUG60" s="1116"/>
      <c r="GUH60" s="1116"/>
      <c r="GUI60" s="1116"/>
      <c r="GUJ60" s="1116"/>
      <c r="GUK60" s="1116"/>
      <c r="GUL60" s="1116"/>
      <c r="GUM60" s="1116"/>
      <c r="GUN60" s="1116"/>
      <c r="GUO60" s="1116"/>
      <c r="GUP60" s="1116"/>
      <c r="GUQ60" s="1116"/>
      <c r="GUR60" s="1116"/>
      <c r="GUS60" s="1116"/>
      <c r="GUT60" s="1116"/>
      <c r="GUU60" s="1116"/>
      <c r="GUV60" s="1116"/>
      <c r="GUW60" s="1116"/>
      <c r="GUX60" s="1116"/>
      <c r="GUY60" s="1116"/>
      <c r="GUZ60" s="1116"/>
      <c r="GVA60" s="1116"/>
      <c r="GVB60" s="1116"/>
      <c r="GVC60" s="1116"/>
      <c r="GVD60" s="1116"/>
      <c r="GVE60" s="1116"/>
      <c r="GVF60" s="1116"/>
      <c r="GVG60" s="1116"/>
      <c r="GVH60" s="1116"/>
      <c r="GVI60" s="1116"/>
      <c r="GVJ60" s="1116"/>
      <c r="GVK60" s="1116"/>
      <c r="GVL60" s="1116"/>
      <c r="GVM60" s="1116"/>
      <c r="GVN60" s="1116"/>
      <c r="GVO60" s="1116"/>
      <c r="GVP60" s="1116"/>
      <c r="GVQ60" s="1116"/>
      <c r="GVR60" s="1116"/>
      <c r="GVS60" s="1116"/>
      <c r="GVT60" s="1116"/>
      <c r="GVU60" s="1116"/>
      <c r="GVV60" s="1116"/>
      <c r="GVW60" s="1116"/>
      <c r="GVX60" s="1116"/>
      <c r="GVY60" s="1116"/>
      <c r="GVZ60" s="1116"/>
      <c r="GWA60" s="1116"/>
      <c r="GWB60" s="1116"/>
      <c r="GWC60" s="1116"/>
      <c r="GWD60" s="1116"/>
      <c r="GWE60" s="1116"/>
      <c r="GWF60" s="1116"/>
      <c r="GWG60" s="1116"/>
      <c r="GWH60" s="1116"/>
      <c r="GWI60" s="1116"/>
      <c r="GWJ60" s="1116"/>
      <c r="GWK60" s="1116"/>
      <c r="GWL60" s="1116"/>
      <c r="GWM60" s="1116"/>
      <c r="GWN60" s="1116"/>
      <c r="GWO60" s="1116"/>
      <c r="GWP60" s="1116"/>
      <c r="GWQ60" s="1116"/>
      <c r="GWR60" s="1116"/>
      <c r="GWS60" s="1116"/>
      <c r="GWT60" s="1116"/>
      <c r="GWU60" s="1116"/>
      <c r="GWV60" s="1116"/>
      <c r="GWW60" s="1116"/>
      <c r="GWX60" s="1116"/>
      <c r="GWY60" s="1116"/>
      <c r="GWZ60" s="1116"/>
      <c r="GXA60" s="1116"/>
      <c r="GXB60" s="1116"/>
      <c r="GXC60" s="1116"/>
      <c r="GXD60" s="1116"/>
      <c r="GXE60" s="1116"/>
      <c r="GXF60" s="1116"/>
      <c r="GXG60" s="1116"/>
      <c r="GXH60" s="1116"/>
      <c r="GXI60" s="1116"/>
      <c r="GXJ60" s="1116"/>
      <c r="GXK60" s="1116"/>
      <c r="GXL60" s="1116"/>
      <c r="GXM60" s="1116"/>
      <c r="GXN60" s="1116"/>
      <c r="GXO60" s="1116"/>
      <c r="GXP60" s="1116"/>
      <c r="GXQ60" s="1116"/>
      <c r="GXR60" s="1116"/>
      <c r="GXS60" s="1116"/>
      <c r="GXT60" s="1116"/>
      <c r="GXU60" s="1116"/>
      <c r="GXV60" s="1116"/>
      <c r="GXW60" s="1116"/>
      <c r="GXX60" s="1116"/>
      <c r="GXY60" s="1116"/>
      <c r="GXZ60" s="1116"/>
      <c r="GYA60" s="1116"/>
      <c r="GYB60" s="1116"/>
      <c r="GYC60" s="1116"/>
      <c r="GYD60" s="1116"/>
      <c r="GYE60" s="1116"/>
      <c r="GYF60" s="1116"/>
      <c r="GYG60" s="1116"/>
      <c r="GYH60" s="1116"/>
      <c r="GYI60" s="1116"/>
      <c r="GYJ60" s="1116"/>
      <c r="GYK60" s="1116"/>
      <c r="GYL60" s="1116"/>
      <c r="GYM60" s="1116"/>
      <c r="GYN60" s="1116"/>
      <c r="GYO60" s="1116"/>
      <c r="GYP60" s="1116"/>
      <c r="GYQ60" s="1116"/>
      <c r="GYR60" s="1116"/>
      <c r="GYS60" s="1116"/>
      <c r="GYT60" s="1116"/>
      <c r="GYU60" s="1116"/>
      <c r="GYV60" s="1116"/>
      <c r="GYW60" s="1116"/>
      <c r="GYX60" s="1116"/>
      <c r="GYY60" s="1116"/>
      <c r="GYZ60" s="1116"/>
      <c r="GZA60" s="1116"/>
      <c r="GZB60" s="1116"/>
      <c r="GZC60" s="1116"/>
      <c r="GZD60" s="1116"/>
      <c r="GZE60" s="1116"/>
      <c r="GZF60" s="1116"/>
      <c r="GZG60" s="1116"/>
      <c r="GZH60" s="1116"/>
      <c r="GZI60" s="1116"/>
      <c r="GZJ60" s="1116"/>
      <c r="GZK60" s="1116"/>
      <c r="GZL60" s="1116"/>
      <c r="GZM60" s="1116"/>
      <c r="GZN60" s="1116"/>
      <c r="GZO60" s="1116"/>
      <c r="GZP60" s="1116"/>
      <c r="GZQ60" s="1116"/>
      <c r="GZR60" s="1116"/>
      <c r="GZS60" s="1116"/>
      <c r="GZT60" s="1116"/>
      <c r="GZU60" s="1116"/>
      <c r="GZV60" s="1116"/>
      <c r="GZW60" s="1116"/>
      <c r="GZX60" s="1116"/>
      <c r="GZY60" s="1116"/>
      <c r="GZZ60" s="1116"/>
      <c r="HAA60" s="1116"/>
      <c r="HAB60" s="1116"/>
      <c r="HAC60" s="1116"/>
      <c r="HAD60" s="1116"/>
      <c r="HAE60" s="1116"/>
      <c r="HAF60" s="1116"/>
      <c r="HAG60" s="1116"/>
      <c r="HAH60" s="1116"/>
      <c r="HAI60" s="1116"/>
      <c r="HAJ60" s="1116"/>
      <c r="HAK60" s="1116"/>
      <c r="HAL60" s="1116"/>
      <c r="HAM60" s="1116"/>
      <c r="HAN60" s="1116"/>
      <c r="HAO60" s="1116"/>
      <c r="HAP60" s="1116"/>
      <c r="HAQ60" s="1116"/>
      <c r="HAR60" s="1116"/>
      <c r="HAS60" s="1116"/>
      <c r="HAT60" s="1116"/>
      <c r="HAU60" s="1116"/>
      <c r="HAV60" s="1116"/>
      <c r="HAW60" s="1116"/>
      <c r="HAX60" s="1116"/>
      <c r="HAY60" s="1116"/>
      <c r="HAZ60" s="1116"/>
      <c r="HBA60" s="1116"/>
      <c r="HBB60" s="1116"/>
      <c r="HBC60" s="1116"/>
      <c r="HBD60" s="1116"/>
      <c r="HBE60" s="1116"/>
      <c r="HBF60" s="1116"/>
      <c r="HBG60" s="1116"/>
      <c r="HBH60" s="1116"/>
      <c r="HBI60" s="1116"/>
      <c r="HBJ60" s="1116"/>
      <c r="HBK60" s="1116"/>
      <c r="HBL60" s="1116"/>
      <c r="HBM60" s="1116"/>
      <c r="HBN60" s="1116"/>
      <c r="HBO60" s="1116"/>
      <c r="HBP60" s="1116"/>
      <c r="HBQ60" s="1116"/>
      <c r="HBR60" s="1116"/>
      <c r="HBS60" s="1116"/>
      <c r="HBT60" s="1116"/>
      <c r="HBU60" s="1116"/>
      <c r="HBV60" s="1116"/>
      <c r="HBW60" s="1116"/>
      <c r="HBX60" s="1116"/>
      <c r="HBY60" s="1116"/>
      <c r="HBZ60" s="1116"/>
      <c r="HCA60" s="1116"/>
      <c r="HCB60" s="1116"/>
      <c r="HCC60" s="1116"/>
      <c r="HCD60" s="1116"/>
      <c r="HCE60" s="1116"/>
      <c r="HCF60" s="1116"/>
      <c r="HCG60" s="1116"/>
      <c r="HCH60" s="1116"/>
      <c r="HCI60" s="1116"/>
      <c r="HCJ60" s="1116"/>
      <c r="HCK60" s="1116"/>
      <c r="HCL60" s="1116"/>
      <c r="HCM60" s="1116"/>
      <c r="HCN60" s="1116"/>
      <c r="HCO60" s="1116"/>
      <c r="HCP60" s="1116"/>
      <c r="HCQ60" s="1116"/>
      <c r="HCR60" s="1116"/>
      <c r="HCS60" s="1116"/>
      <c r="HCT60" s="1116"/>
      <c r="HCU60" s="1116"/>
      <c r="HCV60" s="1116"/>
      <c r="HCW60" s="1116"/>
      <c r="HCX60" s="1116"/>
      <c r="HCY60" s="1116"/>
      <c r="HCZ60" s="1116"/>
      <c r="HDA60" s="1116"/>
      <c r="HDB60" s="1116"/>
      <c r="HDC60" s="1116"/>
      <c r="HDD60" s="1116"/>
      <c r="HDE60" s="1116"/>
      <c r="HDF60" s="1116"/>
      <c r="HDG60" s="1116"/>
      <c r="HDH60" s="1116"/>
      <c r="HDI60" s="1116"/>
      <c r="HDJ60" s="1116"/>
      <c r="HDK60" s="1116"/>
      <c r="HDL60" s="1116"/>
      <c r="HDM60" s="1116"/>
      <c r="HDN60" s="1116"/>
      <c r="HDO60" s="1116"/>
      <c r="HDP60" s="1116"/>
      <c r="HDQ60" s="1116"/>
      <c r="HDR60" s="1116"/>
      <c r="HDS60" s="1116"/>
      <c r="HDT60" s="1116"/>
      <c r="HDU60" s="1116"/>
      <c r="HDV60" s="1116"/>
      <c r="HDW60" s="1116"/>
      <c r="HDX60" s="1116"/>
      <c r="HDY60" s="1116"/>
      <c r="HDZ60" s="1116"/>
      <c r="HEA60" s="1116"/>
      <c r="HEB60" s="1116"/>
      <c r="HEC60" s="1116"/>
      <c r="HED60" s="1116"/>
      <c r="HEE60" s="1116"/>
      <c r="HEF60" s="1116"/>
      <c r="HEG60" s="1116"/>
      <c r="HEH60" s="1116"/>
      <c r="HEI60" s="1116"/>
      <c r="HEJ60" s="1116"/>
      <c r="HEK60" s="1116"/>
      <c r="HEL60" s="1116"/>
      <c r="HEM60" s="1116"/>
      <c r="HEN60" s="1116"/>
      <c r="HEO60" s="1116"/>
      <c r="HEP60" s="1116"/>
      <c r="HEQ60" s="1116"/>
      <c r="HER60" s="1116"/>
      <c r="HES60" s="1116"/>
      <c r="HET60" s="1116"/>
      <c r="HEU60" s="1116"/>
      <c r="HEV60" s="1116"/>
      <c r="HEW60" s="1116"/>
      <c r="HEX60" s="1116"/>
      <c r="HEY60" s="1116"/>
      <c r="HEZ60" s="1116"/>
      <c r="HFA60" s="1116"/>
      <c r="HFB60" s="1116"/>
      <c r="HFC60" s="1116"/>
      <c r="HFD60" s="1116"/>
      <c r="HFE60" s="1116"/>
      <c r="HFF60" s="1116"/>
      <c r="HFG60" s="1116"/>
      <c r="HFH60" s="1116"/>
      <c r="HFI60" s="1116"/>
      <c r="HFJ60" s="1116"/>
      <c r="HFK60" s="1116"/>
      <c r="HFL60" s="1116"/>
      <c r="HFM60" s="1116"/>
      <c r="HFN60" s="1116"/>
      <c r="HFO60" s="1116"/>
      <c r="HFP60" s="1116"/>
      <c r="HFQ60" s="1116"/>
      <c r="HFR60" s="1116"/>
      <c r="HFS60" s="1116"/>
      <c r="HFT60" s="1116"/>
      <c r="HFU60" s="1116"/>
      <c r="HFV60" s="1116"/>
      <c r="HFW60" s="1116"/>
      <c r="HFX60" s="1116"/>
      <c r="HFY60" s="1116"/>
      <c r="HFZ60" s="1116"/>
      <c r="HGA60" s="1116"/>
      <c r="HGB60" s="1116"/>
      <c r="HGC60" s="1116"/>
      <c r="HGD60" s="1116"/>
      <c r="HGE60" s="1116"/>
      <c r="HGF60" s="1116"/>
      <c r="HGG60" s="1116"/>
      <c r="HGH60" s="1116"/>
      <c r="HGI60" s="1116"/>
      <c r="HGJ60" s="1116"/>
      <c r="HGK60" s="1116"/>
      <c r="HGL60" s="1116"/>
      <c r="HGM60" s="1116"/>
      <c r="HGN60" s="1116"/>
      <c r="HGO60" s="1116"/>
      <c r="HGP60" s="1116"/>
      <c r="HGQ60" s="1116"/>
      <c r="HGR60" s="1116"/>
      <c r="HGS60" s="1116"/>
      <c r="HGT60" s="1116"/>
      <c r="HGU60" s="1116"/>
      <c r="HGV60" s="1116"/>
      <c r="HGW60" s="1116"/>
      <c r="HGX60" s="1116"/>
      <c r="HGY60" s="1116"/>
      <c r="HGZ60" s="1116"/>
      <c r="HHA60" s="1116"/>
      <c r="HHB60" s="1116"/>
      <c r="HHC60" s="1116"/>
      <c r="HHD60" s="1116"/>
      <c r="HHE60" s="1116"/>
      <c r="HHF60" s="1116"/>
      <c r="HHG60" s="1116"/>
      <c r="HHH60" s="1116"/>
      <c r="HHI60" s="1116"/>
      <c r="HHJ60" s="1116"/>
      <c r="HHK60" s="1116"/>
      <c r="HHL60" s="1116"/>
      <c r="HHM60" s="1116"/>
      <c r="HHN60" s="1116"/>
      <c r="HHO60" s="1116"/>
      <c r="HHP60" s="1116"/>
      <c r="HHQ60" s="1116"/>
      <c r="HHR60" s="1116"/>
      <c r="HHS60" s="1116"/>
      <c r="HHT60" s="1116"/>
      <c r="HHU60" s="1116"/>
      <c r="HHV60" s="1116"/>
      <c r="HHW60" s="1116"/>
      <c r="HHX60" s="1116"/>
      <c r="HHY60" s="1116"/>
      <c r="HHZ60" s="1116"/>
      <c r="HIA60" s="1116"/>
      <c r="HIB60" s="1116"/>
      <c r="HIC60" s="1116"/>
      <c r="HID60" s="1116"/>
      <c r="HIE60" s="1116"/>
      <c r="HIF60" s="1116"/>
      <c r="HIG60" s="1116"/>
      <c r="HIH60" s="1116"/>
      <c r="HII60" s="1116"/>
      <c r="HIJ60" s="1116"/>
      <c r="HIK60" s="1116"/>
      <c r="HIL60" s="1116"/>
      <c r="HIM60" s="1116"/>
      <c r="HIN60" s="1116"/>
      <c r="HIO60" s="1116"/>
      <c r="HIP60" s="1116"/>
      <c r="HIQ60" s="1116"/>
      <c r="HIR60" s="1116"/>
      <c r="HIS60" s="1116"/>
      <c r="HIT60" s="1116"/>
      <c r="HIU60" s="1116"/>
      <c r="HIV60" s="1116"/>
      <c r="HIW60" s="1116"/>
      <c r="HIX60" s="1116"/>
      <c r="HIY60" s="1116"/>
      <c r="HIZ60" s="1116"/>
      <c r="HJA60" s="1116"/>
      <c r="HJB60" s="1116"/>
      <c r="HJC60" s="1116"/>
      <c r="HJD60" s="1116"/>
      <c r="HJE60" s="1116"/>
      <c r="HJF60" s="1116"/>
      <c r="HJG60" s="1116"/>
      <c r="HJH60" s="1116"/>
      <c r="HJI60" s="1116"/>
      <c r="HJJ60" s="1116"/>
      <c r="HJK60" s="1116"/>
      <c r="HJL60" s="1116"/>
      <c r="HJM60" s="1116"/>
      <c r="HJN60" s="1116"/>
      <c r="HJO60" s="1116"/>
      <c r="HJP60" s="1116"/>
      <c r="HJQ60" s="1116"/>
      <c r="HJR60" s="1116"/>
      <c r="HJS60" s="1116"/>
      <c r="HJT60" s="1116"/>
      <c r="HJU60" s="1116"/>
      <c r="HJV60" s="1116"/>
      <c r="HJW60" s="1116"/>
      <c r="HJX60" s="1116"/>
      <c r="HJY60" s="1116"/>
      <c r="HJZ60" s="1116"/>
      <c r="HKA60" s="1116"/>
      <c r="HKB60" s="1116"/>
      <c r="HKC60" s="1116"/>
      <c r="HKD60" s="1116"/>
      <c r="HKE60" s="1116"/>
      <c r="HKF60" s="1116"/>
      <c r="HKG60" s="1116"/>
      <c r="HKH60" s="1116"/>
      <c r="HKI60" s="1116"/>
      <c r="HKJ60" s="1116"/>
      <c r="HKK60" s="1116"/>
      <c r="HKL60" s="1116"/>
      <c r="HKM60" s="1116"/>
      <c r="HKN60" s="1116"/>
      <c r="HKO60" s="1116"/>
      <c r="HKP60" s="1116"/>
      <c r="HKQ60" s="1116"/>
      <c r="HKR60" s="1116"/>
      <c r="HKS60" s="1116"/>
      <c r="HKT60" s="1116"/>
      <c r="HKU60" s="1116"/>
      <c r="HKV60" s="1116"/>
      <c r="HKW60" s="1116"/>
      <c r="HKX60" s="1116"/>
      <c r="HKY60" s="1116"/>
      <c r="HKZ60" s="1116"/>
      <c r="HLA60" s="1116"/>
      <c r="HLB60" s="1116"/>
      <c r="HLC60" s="1116"/>
      <c r="HLD60" s="1116"/>
      <c r="HLE60" s="1116"/>
      <c r="HLF60" s="1116"/>
      <c r="HLG60" s="1116"/>
      <c r="HLH60" s="1116"/>
      <c r="HLI60" s="1116"/>
      <c r="HLJ60" s="1116"/>
      <c r="HLK60" s="1116"/>
      <c r="HLL60" s="1116"/>
      <c r="HLM60" s="1116"/>
      <c r="HLN60" s="1116"/>
      <c r="HLO60" s="1116"/>
      <c r="HLP60" s="1116"/>
      <c r="HLQ60" s="1116"/>
      <c r="HLR60" s="1116"/>
      <c r="HLS60" s="1116"/>
      <c r="HLT60" s="1116"/>
      <c r="HLU60" s="1116"/>
      <c r="HLV60" s="1116"/>
      <c r="HLW60" s="1116"/>
      <c r="HLX60" s="1116"/>
      <c r="HLY60" s="1116"/>
      <c r="HLZ60" s="1116"/>
      <c r="HMA60" s="1116"/>
      <c r="HMB60" s="1116"/>
      <c r="HMC60" s="1116"/>
      <c r="HMD60" s="1116"/>
      <c r="HME60" s="1116"/>
      <c r="HMF60" s="1116"/>
      <c r="HMG60" s="1116"/>
      <c r="HMH60" s="1116"/>
      <c r="HMI60" s="1116"/>
      <c r="HMJ60" s="1116"/>
      <c r="HMK60" s="1116"/>
      <c r="HML60" s="1116"/>
      <c r="HMM60" s="1116"/>
      <c r="HMN60" s="1116"/>
      <c r="HMO60" s="1116"/>
      <c r="HMP60" s="1116"/>
      <c r="HMQ60" s="1116"/>
      <c r="HMR60" s="1116"/>
      <c r="HMS60" s="1116"/>
      <c r="HMT60" s="1116"/>
      <c r="HMU60" s="1116"/>
      <c r="HMV60" s="1116"/>
      <c r="HMW60" s="1116"/>
      <c r="HMX60" s="1116"/>
      <c r="HMY60" s="1116"/>
      <c r="HMZ60" s="1116"/>
      <c r="HNA60" s="1116"/>
      <c r="HNB60" s="1116"/>
      <c r="HNC60" s="1116"/>
      <c r="HND60" s="1116"/>
      <c r="HNE60" s="1116"/>
      <c r="HNF60" s="1116"/>
      <c r="HNG60" s="1116"/>
      <c r="HNH60" s="1116"/>
      <c r="HNI60" s="1116"/>
      <c r="HNJ60" s="1116"/>
      <c r="HNK60" s="1116"/>
      <c r="HNL60" s="1116"/>
      <c r="HNM60" s="1116"/>
      <c r="HNN60" s="1116"/>
      <c r="HNO60" s="1116"/>
      <c r="HNP60" s="1116"/>
      <c r="HNQ60" s="1116"/>
      <c r="HNR60" s="1116"/>
      <c r="HNS60" s="1116"/>
      <c r="HNT60" s="1116"/>
      <c r="HNU60" s="1116"/>
      <c r="HNV60" s="1116"/>
      <c r="HNW60" s="1116"/>
      <c r="HNX60" s="1116"/>
      <c r="HNY60" s="1116"/>
      <c r="HNZ60" s="1116"/>
      <c r="HOA60" s="1116"/>
      <c r="HOB60" s="1116"/>
      <c r="HOC60" s="1116"/>
      <c r="HOD60" s="1116"/>
      <c r="HOE60" s="1116"/>
      <c r="HOF60" s="1116"/>
      <c r="HOG60" s="1116"/>
      <c r="HOH60" s="1116"/>
      <c r="HOI60" s="1116"/>
      <c r="HOJ60" s="1116"/>
      <c r="HOK60" s="1116"/>
      <c r="HOL60" s="1116"/>
      <c r="HOM60" s="1116"/>
      <c r="HON60" s="1116"/>
      <c r="HOO60" s="1116"/>
      <c r="HOP60" s="1116"/>
      <c r="HOQ60" s="1116"/>
      <c r="HOR60" s="1116"/>
      <c r="HOS60" s="1116"/>
      <c r="HOT60" s="1116"/>
      <c r="HOU60" s="1116"/>
      <c r="HOV60" s="1116"/>
      <c r="HOW60" s="1116"/>
      <c r="HOX60" s="1116"/>
      <c r="HOY60" s="1116"/>
      <c r="HOZ60" s="1116"/>
      <c r="HPA60" s="1116"/>
      <c r="HPB60" s="1116"/>
      <c r="HPC60" s="1116"/>
      <c r="HPD60" s="1116"/>
      <c r="HPE60" s="1116"/>
      <c r="HPF60" s="1116"/>
      <c r="HPG60" s="1116"/>
      <c r="HPH60" s="1116"/>
      <c r="HPI60" s="1116"/>
      <c r="HPJ60" s="1116"/>
      <c r="HPK60" s="1116"/>
      <c r="HPL60" s="1116"/>
      <c r="HPM60" s="1116"/>
      <c r="HPN60" s="1116"/>
      <c r="HPO60" s="1116"/>
      <c r="HPP60" s="1116"/>
      <c r="HPQ60" s="1116"/>
      <c r="HPR60" s="1116"/>
      <c r="HPS60" s="1116"/>
      <c r="HPT60" s="1116"/>
      <c r="HPU60" s="1116"/>
      <c r="HPV60" s="1116"/>
      <c r="HPW60" s="1116"/>
      <c r="HPX60" s="1116"/>
      <c r="HPY60" s="1116"/>
      <c r="HPZ60" s="1116"/>
      <c r="HQA60" s="1116"/>
      <c r="HQB60" s="1116"/>
      <c r="HQC60" s="1116"/>
      <c r="HQD60" s="1116"/>
      <c r="HQE60" s="1116"/>
      <c r="HQF60" s="1116"/>
      <c r="HQG60" s="1116"/>
      <c r="HQH60" s="1116"/>
      <c r="HQI60" s="1116"/>
      <c r="HQJ60" s="1116"/>
      <c r="HQK60" s="1116"/>
      <c r="HQL60" s="1116"/>
      <c r="HQM60" s="1116"/>
      <c r="HQN60" s="1116"/>
      <c r="HQO60" s="1116"/>
      <c r="HQP60" s="1116"/>
      <c r="HQQ60" s="1116"/>
      <c r="HQR60" s="1116"/>
      <c r="HQS60" s="1116"/>
      <c r="HQT60" s="1116"/>
      <c r="HQU60" s="1116"/>
      <c r="HQV60" s="1116"/>
      <c r="HQW60" s="1116"/>
      <c r="HQX60" s="1116"/>
      <c r="HQY60" s="1116"/>
      <c r="HQZ60" s="1116"/>
      <c r="HRA60" s="1116"/>
      <c r="HRB60" s="1116"/>
      <c r="HRC60" s="1116"/>
      <c r="HRD60" s="1116"/>
      <c r="HRE60" s="1116"/>
      <c r="HRF60" s="1116"/>
      <c r="HRG60" s="1116"/>
      <c r="HRH60" s="1116"/>
      <c r="HRI60" s="1116"/>
      <c r="HRJ60" s="1116"/>
      <c r="HRK60" s="1116"/>
      <c r="HRL60" s="1116"/>
      <c r="HRM60" s="1116"/>
      <c r="HRN60" s="1116"/>
      <c r="HRO60" s="1116"/>
      <c r="HRP60" s="1116"/>
      <c r="HRQ60" s="1116"/>
      <c r="HRR60" s="1116"/>
      <c r="HRS60" s="1116"/>
      <c r="HRT60" s="1116"/>
      <c r="HRU60" s="1116"/>
      <c r="HRV60" s="1116"/>
      <c r="HRW60" s="1116"/>
      <c r="HRX60" s="1116"/>
      <c r="HRY60" s="1116"/>
      <c r="HRZ60" s="1116"/>
      <c r="HSA60" s="1116"/>
      <c r="HSB60" s="1116"/>
      <c r="HSC60" s="1116"/>
      <c r="HSD60" s="1116"/>
      <c r="HSE60" s="1116"/>
      <c r="HSF60" s="1116"/>
      <c r="HSG60" s="1116"/>
      <c r="HSH60" s="1116"/>
      <c r="HSI60" s="1116"/>
      <c r="HSJ60" s="1116"/>
      <c r="HSK60" s="1116"/>
      <c r="HSL60" s="1116"/>
      <c r="HSM60" s="1116"/>
      <c r="HSN60" s="1116"/>
      <c r="HSO60" s="1116"/>
      <c r="HSP60" s="1116"/>
      <c r="HSQ60" s="1116"/>
      <c r="HSR60" s="1116"/>
      <c r="HSS60" s="1116"/>
      <c r="HST60" s="1116"/>
      <c r="HSU60" s="1116"/>
      <c r="HSV60" s="1116"/>
      <c r="HSW60" s="1116"/>
      <c r="HSX60" s="1116"/>
      <c r="HSY60" s="1116"/>
      <c r="HSZ60" s="1116"/>
      <c r="HTA60" s="1116"/>
      <c r="HTB60" s="1116"/>
      <c r="HTC60" s="1116"/>
      <c r="HTD60" s="1116"/>
      <c r="HTE60" s="1116"/>
      <c r="HTF60" s="1116"/>
      <c r="HTG60" s="1116"/>
      <c r="HTH60" s="1116"/>
      <c r="HTI60" s="1116"/>
      <c r="HTJ60" s="1116"/>
      <c r="HTK60" s="1116"/>
      <c r="HTL60" s="1116"/>
      <c r="HTM60" s="1116"/>
      <c r="HTN60" s="1116"/>
      <c r="HTO60" s="1116"/>
      <c r="HTP60" s="1116"/>
      <c r="HTQ60" s="1116"/>
      <c r="HTR60" s="1116"/>
      <c r="HTS60" s="1116"/>
      <c r="HTT60" s="1116"/>
      <c r="HTU60" s="1116"/>
      <c r="HTV60" s="1116"/>
      <c r="HTW60" s="1116"/>
      <c r="HTX60" s="1116"/>
      <c r="HTY60" s="1116"/>
      <c r="HTZ60" s="1116"/>
      <c r="HUA60" s="1116"/>
      <c r="HUB60" s="1116"/>
      <c r="HUC60" s="1116"/>
      <c r="HUD60" s="1116"/>
      <c r="HUE60" s="1116"/>
      <c r="HUF60" s="1116"/>
      <c r="HUG60" s="1116"/>
      <c r="HUH60" s="1116"/>
      <c r="HUI60" s="1116"/>
      <c r="HUJ60" s="1116"/>
      <c r="HUK60" s="1116"/>
      <c r="HUL60" s="1116"/>
      <c r="HUM60" s="1116"/>
      <c r="HUN60" s="1116"/>
      <c r="HUO60" s="1116"/>
      <c r="HUP60" s="1116"/>
      <c r="HUQ60" s="1116"/>
      <c r="HUR60" s="1116"/>
      <c r="HUS60" s="1116"/>
      <c r="HUT60" s="1116"/>
      <c r="HUU60" s="1116"/>
      <c r="HUV60" s="1116"/>
      <c r="HUW60" s="1116"/>
      <c r="HUX60" s="1116"/>
      <c r="HUY60" s="1116"/>
      <c r="HUZ60" s="1116"/>
      <c r="HVA60" s="1116"/>
      <c r="HVB60" s="1116"/>
      <c r="HVC60" s="1116"/>
      <c r="HVD60" s="1116"/>
      <c r="HVE60" s="1116"/>
      <c r="HVF60" s="1116"/>
      <c r="HVG60" s="1116"/>
      <c r="HVH60" s="1116"/>
      <c r="HVI60" s="1116"/>
      <c r="HVJ60" s="1116"/>
      <c r="HVK60" s="1116"/>
      <c r="HVL60" s="1116"/>
      <c r="HVM60" s="1116"/>
      <c r="HVN60" s="1116"/>
      <c r="HVO60" s="1116"/>
      <c r="HVP60" s="1116"/>
      <c r="HVQ60" s="1116"/>
      <c r="HVR60" s="1116"/>
      <c r="HVS60" s="1116"/>
      <c r="HVT60" s="1116"/>
      <c r="HVU60" s="1116"/>
      <c r="HVV60" s="1116"/>
      <c r="HVW60" s="1116"/>
      <c r="HVX60" s="1116"/>
      <c r="HVY60" s="1116"/>
      <c r="HVZ60" s="1116"/>
      <c r="HWA60" s="1116"/>
      <c r="HWB60" s="1116"/>
      <c r="HWC60" s="1116"/>
      <c r="HWD60" s="1116"/>
      <c r="HWE60" s="1116"/>
      <c r="HWF60" s="1116"/>
      <c r="HWG60" s="1116"/>
      <c r="HWH60" s="1116"/>
      <c r="HWI60" s="1116"/>
      <c r="HWJ60" s="1116"/>
      <c r="HWK60" s="1116"/>
      <c r="HWL60" s="1116"/>
      <c r="HWM60" s="1116"/>
      <c r="HWN60" s="1116"/>
      <c r="HWO60" s="1116"/>
      <c r="HWP60" s="1116"/>
      <c r="HWQ60" s="1116"/>
      <c r="HWR60" s="1116"/>
      <c r="HWS60" s="1116"/>
      <c r="HWT60" s="1116"/>
      <c r="HWU60" s="1116"/>
      <c r="HWV60" s="1116"/>
      <c r="HWW60" s="1116"/>
      <c r="HWX60" s="1116"/>
      <c r="HWY60" s="1116"/>
      <c r="HWZ60" s="1116"/>
      <c r="HXA60" s="1116"/>
      <c r="HXB60" s="1116"/>
      <c r="HXC60" s="1116"/>
      <c r="HXD60" s="1116"/>
      <c r="HXE60" s="1116"/>
      <c r="HXF60" s="1116"/>
      <c r="HXG60" s="1116"/>
      <c r="HXH60" s="1116"/>
      <c r="HXI60" s="1116"/>
      <c r="HXJ60" s="1116"/>
      <c r="HXK60" s="1116"/>
      <c r="HXL60" s="1116"/>
      <c r="HXM60" s="1116"/>
      <c r="HXN60" s="1116"/>
      <c r="HXO60" s="1116"/>
      <c r="HXP60" s="1116"/>
      <c r="HXQ60" s="1116"/>
      <c r="HXR60" s="1116"/>
      <c r="HXS60" s="1116"/>
      <c r="HXT60" s="1116"/>
      <c r="HXU60" s="1116"/>
      <c r="HXV60" s="1116"/>
      <c r="HXW60" s="1116"/>
      <c r="HXX60" s="1116"/>
      <c r="HXY60" s="1116"/>
      <c r="HXZ60" s="1116"/>
      <c r="HYA60" s="1116"/>
      <c r="HYB60" s="1116"/>
      <c r="HYC60" s="1116"/>
      <c r="HYD60" s="1116"/>
      <c r="HYE60" s="1116"/>
      <c r="HYF60" s="1116"/>
      <c r="HYG60" s="1116"/>
      <c r="HYH60" s="1116"/>
      <c r="HYI60" s="1116"/>
      <c r="HYJ60" s="1116"/>
      <c r="HYK60" s="1116"/>
      <c r="HYL60" s="1116"/>
      <c r="HYM60" s="1116"/>
      <c r="HYN60" s="1116"/>
      <c r="HYO60" s="1116"/>
      <c r="HYP60" s="1116"/>
      <c r="HYQ60" s="1116"/>
      <c r="HYR60" s="1116"/>
      <c r="HYS60" s="1116"/>
      <c r="HYT60" s="1116"/>
      <c r="HYU60" s="1116"/>
      <c r="HYV60" s="1116"/>
      <c r="HYW60" s="1116"/>
      <c r="HYX60" s="1116"/>
      <c r="HYY60" s="1116"/>
      <c r="HYZ60" s="1116"/>
      <c r="HZA60" s="1116"/>
      <c r="HZB60" s="1116"/>
      <c r="HZC60" s="1116"/>
      <c r="HZD60" s="1116"/>
      <c r="HZE60" s="1116"/>
      <c r="HZF60" s="1116"/>
      <c r="HZG60" s="1116"/>
      <c r="HZH60" s="1116"/>
      <c r="HZI60" s="1116"/>
      <c r="HZJ60" s="1116"/>
      <c r="HZK60" s="1116"/>
      <c r="HZL60" s="1116"/>
      <c r="HZM60" s="1116"/>
      <c r="HZN60" s="1116"/>
      <c r="HZO60" s="1116"/>
      <c r="HZP60" s="1116"/>
      <c r="HZQ60" s="1116"/>
      <c r="HZR60" s="1116"/>
      <c r="HZS60" s="1116"/>
      <c r="HZT60" s="1116"/>
      <c r="HZU60" s="1116"/>
      <c r="HZV60" s="1116"/>
      <c r="HZW60" s="1116"/>
      <c r="HZX60" s="1116"/>
      <c r="HZY60" s="1116"/>
      <c r="HZZ60" s="1116"/>
      <c r="IAA60" s="1116"/>
      <c r="IAB60" s="1116"/>
      <c r="IAC60" s="1116"/>
      <c r="IAD60" s="1116"/>
      <c r="IAE60" s="1116"/>
      <c r="IAF60" s="1116"/>
      <c r="IAG60" s="1116"/>
      <c r="IAH60" s="1116"/>
      <c r="IAI60" s="1116"/>
      <c r="IAJ60" s="1116"/>
      <c r="IAK60" s="1116"/>
      <c r="IAL60" s="1116"/>
      <c r="IAM60" s="1116"/>
      <c r="IAN60" s="1116"/>
      <c r="IAO60" s="1116"/>
      <c r="IAP60" s="1116"/>
      <c r="IAQ60" s="1116"/>
      <c r="IAR60" s="1116"/>
      <c r="IAS60" s="1116"/>
      <c r="IAT60" s="1116"/>
      <c r="IAU60" s="1116"/>
      <c r="IAV60" s="1116"/>
      <c r="IAW60" s="1116"/>
      <c r="IAX60" s="1116"/>
      <c r="IAY60" s="1116"/>
      <c r="IAZ60" s="1116"/>
      <c r="IBA60" s="1116"/>
      <c r="IBB60" s="1116"/>
      <c r="IBC60" s="1116"/>
      <c r="IBD60" s="1116"/>
      <c r="IBE60" s="1116"/>
      <c r="IBF60" s="1116"/>
      <c r="IBG60" s="1116"/>
      <c r="IBH60" s="1116"/>
      <c r="IBI60" s="1116"/>
      <c r="IBJ60" s="1116"/>
      <c r="IBK60" s="1116"/>
      <c r="IBL60" s="1116"/>
      <c r="IBM60" s="1116"/>
      <c r="IBN60" s="1116"/>
      <c r="IBO60" s="1116"/>
      <c r="IBP60" s="1116"/>
      <c r="IBQ60" s="1116"/>
      <c r="IBR60" s="1116"/>
      <c r="IBS60" s="1116"/>
      <c r="IBT60" s="1116"/>
      <c r="IBU60" s="1116"/>
      <c r="IBV60" s="1116"/>
      <c r="IBW60" s="1116"/>
      <c r="IBX60" s="1116"/>
      <c r="IBY60" s="1116"/>
      <c r="IBZ60" s="1116"/>
      <c r="ICA60" s="1116"/>
      <c r="ICB60" s="1116"/>
      <c r="ICC60" s="1116"/>
      <c r="ICD60" s="1116"/>
      <c r="ICE60" s="1116"/>
      <c r="ICF60" s="1116"/>
      <c r="ICG60" s="1116"/>
      <c r="ICH60" s="1116"/>
      <c r="ICI60" s="1116"/>
      <c r="ICJ60" s="1116"/>
      <c r="ICK60" s="1116"/>
      <c r="ICL60" s="1116"/>
      <c r="ICM60" s="1116"/>
      <c r="ICN60" s="1116"/>
      <c r="ICO60" s="1116"/>
      <c r="ICP60" s="1116"/>
      <c r="ICQ60" s="1116"/>
      <c r="ICR60" s="1116"/>
      <c r="ICS60" s="1116"/>
      <c r="ICT60" s="1116"/>
      <c r="ICU60" s="1116"/>
      <c r="ICV60" s="1116"/>
      <c r="ICW60" s="1116"/>
      <c r="ICX60" s="1116"/>
      <c r="ICY60" s="1116"/>
      <c r="ICZ60" s="1116"/>
      <c r="IDA60" s="1116"/>
      <c r="IDB60" s="1116"/>
      <c r="IDC60" s="1116"/>
      <c r="IDD60" s="1116"/>
      <c r="IDE60" s="1116"/>
      <c r="IDF60" s="1116"/>
      <c r="IDG60" s="1116"/>
      <c r="IDH60" s="1116"/>
      <c r="IDI60" s="1116"/>
      <c r="IDJ60" s="1116"/>
      <c r="IDK60" s="1116"/>
      <c r="IDL60" s="1116"/>
      <c r="IDM60" s="1116"/>
      <c r="IDN60" s="1116"/>
      <c r="IDO60" s="1116"/>
      <c r="IDP60" s="1116"/>
      <c r="IDQ60" s="1116"/>
      <c r="IDR60" s="1116"/>
      <c r="IDS60" s="1116"/>
      <c r="IDT60" s="1116"/>
      <c r="IDU60" s="1116"/>
      <c r="IDV60" s="1116"/>
      <c r="IDW60" s="1116"/>
      <c r="IDX60" s="1116"/>
      <c r="IDY60" s="1116"/>
      <c r="IDZ60" s="1116"/>
      <c r="IEA60" s="1116"/>
      <c r="IEB60" s="1116"/>
      <c r="IEC60" s="1116"/>
      <c r="IED60" s="1116"/>
      <c r="IEE60" s="1116"/>
      <c r="IEF60" s="1116"/>
      <c r="IEG60" s="1116"/>
      <c r="IEH60" s="1116"/>
      <c r="IEI60" s="1116"/>
      <c r="IEJ60" s="1116"/>
      <c r="IEK60" s="1116"/>
      <c r="IEL60" s="1116"/>
      <c r="IEM60" s="1116"/>
      <c r="IEN60" s="1116"/>
      <c r="IEO60" s="1116"/>
      <c r="IEP60" s="1116"/>
      <c r="IEQ60" s="1116"/>
      <c r="IER60" s="1116"/>
      <c r="IES60" s="1116"/>
      <c r="IET60" s="1116"/>
      <c r="IEU60" s="1116"/>
      <c r="IEV60" s="1116"/>
      <c r="IEW60" s="1116"/>
      <c r="IEX60" s="1116"/>
      <c r="IEY60" s="1116"/>
      <c r="IEZ60" s="1116"/>
      <c r="IFA60" s="1116"/>
      <c r="IFB60" s="1116"/>
      <c r="IFC60" s="1116"/>
      <c r="IFD60" s="1116"/>
      <c r="IFE60" s="1116"/>
      <c r="IFF60" s="1116"/>
      <c r="IFG60" s="1116"/>
      <c r="IFH60" s="1116"/>
      <c r="IFI60" s="1116"/>
      <c r="IFJ60" s="1116"/>
      <c r="IFK60" s="1116"/>
      <c r="IFL60" s="1116"/>
      <c r="IFM60" s="1116"/>
      <c r="IFN60" s="1116"/>
      <c r="IFO60" s="1116"/>
      <c r="IFP60" s="1116"/>
      <c r="IFQ60" s="1116"/>
      <c r="IFR60" s="1116"/>
      <c r="IFS60" s="1116"/>
      <c r="IFT60" s="1116"/>
      <c r="IFU60" s="1116"/>
      <c r="IFV60" s="1116"/>
      <c r="IFW60" s="1116"/>
      <c r="IFX60" s="1116"/>
      <c r="IFY60" s="1116"/>
      <c r="IFZ60" s="1116"/>
      <c r="IGA60" s="1116"/>
      <c r="IGB60" s="1116"/>
      <c r="IGC60" s="1116"/>
      <c r="IGD60" s="1116"/>
      <c r="IGE60" s="1116"/>
      <c r="IGF60" s="1116"/>
      <c r="IGG60" s="1116"/>
      <c r="IGH60" s="1116"/>
      <c r="IGI60" s="1116"/>
      <c r="IGJ60" s="1116"/>
      <c r="IGK60" s="1116"/>
      <c r="IGL60" s="1116"/>
      <c r="IGM60" s="1116"/>
      <c r="IGN60" s="1116"/>
      <c r="IGO60" s="1116"/>
      <c r="IGP60" s="1116"/>
      <c r="IGQ60" s="1116"/>
      <c r="IGR60" s="1116"/>
      <c r="IGS60" s="1116"/>
      <c r="IGT60" s="1116"/>
      <c r="IGU60" s="1116"/>
      <c r="IGV60" s="1116"/>
      <c r="IGW60" s="1116"/>
      <c r="IGX60" s="1116"/>
      <c r="IGY60" s="1116"/>
      <c r="IGZ60" s="1116"/>
      <c r="IHA60" s="1116"/>
      <c r="IHB60" s="1116"/>
      <c r="IHC60" s="1116"/>
      <c r="IHD60" s="1116"/>
      <c r="IHE60" s="1116"/>
      <c r="IHF60" s="1116"/>
      <c r="IHG60" s="1116"/>
      <c r="IHH60" s="1116"/>
      <c r="IHI60" s="1116"/>
      <c r="IHJ60" s="1116"/>
      <c r="IHK60" s="1116"/>
      <c r="IHL60" s="1116"/>
      <c r="IHM60" s="1116"/>
      <c r="IHN60" s="1116"/>
      <c r="IHO60" s="1116"/>
      <c r="IHP60" s="1116"/>
      <c r="IHQ60" s="1116"/>
      <c r="IHR60" s="1116"/>
      <c r="IHS60" s="1116"/>
      <c r="IHT60" s="1116"/>
      <c r="IHU60" s="1116"/>
      <c r="IHV60" s="1116"/>
      <c r="IHW60" s="1116"/>
      <c r="IHX60" s="1116"/>
      <c r="IHY60" s="1116"/>
      <c r="IHZ60" s="1116"/>
      <c r="IIA60" s="1116"/>
      <c r="IIB60" s="1116"/>
      <c r="IIC60" s="1116"/>
      <c r="IID60" s="1116"/>
      <c r="IIE60" s="1116"/>
      <c r="IIF60" s="1116"/>
      <c r="IIG60" s="1116"/>
      <c r="IIH60" s="1116"/>
      <c r="III60" s="1116"/>
      <c r="IIJ60" s="1116"/>
      <c r="IIK60" s="1116"/>
      <c r="IIL60" s="1116"/>
      <c r="IIM60" s="1116"/>
      <c r="IIN60" s="1116"/>
      <c r="IIO60" s="1116"/>
      <c r="IIP60" s="1116"/>
      <c r="IIQ60" s="1116"/>
      <c r="IIR60" s="1116"/>
      <c r="IIS60" s="1116"/>
      <c r="IIT60" s="1116"/>
      <c r="IIU60" s="1116"/>
      <c r="IIV60" s="1116"/>
      <c r="IIW60" s="1116"/>
      <c r="IIX60" s="1116"/>
      <c r="IIY60" s="1116"/>
      <c r="IIZ60" s="1116"/>
      <c r="IJA60" s="1116"/>
      <c r="IJB60" s="1116"/>
      <c r="IJC60" s="1116"/>
      <c r="IJD60" s="1116"/>
      <c r="IJE60" s="1116"/>
      <c r="IJF60" s="1116"/>
      <c r="IJG60" s="1116"/>
      <c r="IJH60" s="1116"/>
      <c r="IJI60" s="1116"/>
      <c r="IJJ60" s="1116"/>
      <c r="IJK60" s="1116"/>
      <c r="IJL60" s="1116"/>
      <c r="IJM60" s="1116"/>
      <c r="IJN60" s="1116"/>
      <c r="IJO60" s="1116"/>
      <c r="IJP60" s="1116"/>
      <c r="IJQ60" s="1116"/>
      <c r="IJR60" s="1116"/>
      <c r="IJS60" s="1116"/>
      <c r="IJT60" s="1116"/>
      <c r="IJU60" s="1116"/>
      <c r="IJV60" s="1116"/>
      <c r="IJW60" s="1116"/>
      <c r="IJX60" s="1116"/>
      <c r="IJY60" s="1116"/>
      <c r="IJZ60" s="1116"/>
      <c r="IKA60" s="1116"/>
      <c r="IKB60" s="1116"/>
      <c r="IKC60" s="1116"/>
      <c r="IKD60" s="1116"/>
      <c r="IKE60" s="1116"/>
      <c r="IKF60" s="1116"/>
      <c r="IKG60" s="1116"/>
      <c r="IKH60" s="1116"/>
      <c r="IKI60" s="1116"/>
      <c r="IKJ60" s="1116"/>
      <c r="IKK60" s="1116"/>
      <c r="IKL60" s="1116"/>
      <c r="IKM60" s="1116"/>
      <c r="IKN60" s="1116"/>
      <c r="IKO60" s="1116"/>
      <c r="IKP60" s="1116"/>
      <c r="IKQ60" s="1116"/>
      <c r="IKR60" s="1116"/>
      <c r="IKS60" s="1116"/>
      <c r="IKT60" s="1116"/>
      <c r="IKU60" s="1116"/>
      <c r="IKV60" s="1116"/>
      <c r="IKW60" s="1116"/>
      <c r="IKX60" s="1116"/>
      <c r="IKY60" s="1116"/>
      <c r="IKZ60" s="1116"/>
      <c r="ILA60" s="1116"/>
      <c r="ILB60" s="1116"/>
      <c r="ILC60" s="1116"/>
      <c r="ILD60" s="1116"/>
      <c r="ILE60" s="1116"/>
      <c r="ILF60" s="1116"/>
      <c r="ILG60" s="1116"/>
      <c r="ILH60" s="1116"/>
      <c r="ILI60" s="1116"/>
      <c r="ILJ60" s="1116"/>
      <c r="ILK60" s="1116"/>
      <c r="ILL60" s="1116"/>
      <c r="ILM60" s="1116"/>
      <c r="ILN60" s="1116"/>
      <c r="ILO60" s="1116"/>
      <c r="ILP60" s="1116"/>
      <c r="ILQ60" s="1116"/>
      <c r="ILR60" s="1116"/>
      <c r="ILS60" s="1116"/>
      <c r="ILT60" s="1116"/>
      <c r="ILU60" s="1116"/>
      <c r="ILV60" s="1116"/>
      <c r="ILW60" s="1116"/>
      <c r="ILX60" s="1116"/>
      <c r="ILY60" s="1116"/>
      <c r="ILZ60" s="1116"/>
      <c r="IMA60" s="1116"/>
      <c r="IMB60" s="1116"/>
      <c r="IMC60" s="1116"/>
      <c r="IMD60" s="1116"/>
      <c r="IME60" s="1116"/>
      <c r="IMF60" s="1116"/>
      <c r="IMG60" s="1116"/>
      <c r="IMH60" s="1116"/>
      <c r="IMI60" s="1116"/>
      <c r="IMJ60" s="1116"/>
      <c r="IMK60" s="1116"/>
      <c r="IML60" s="1116"/>
      <c r="IMM60" s="1116"/>
      <c r="IMN60" s="1116"/>
      <c r="IMO60" s="1116"/>
      <c r="IMP60" s="1116"/>
      <c r="IMQ60" s="1116"/>
      <c r="IMR60" s="1116"/>
      <c r="IMS60" s="1116"/>
      <c r="IMT60" s="1116"/>
      <c r="IMU60" s="1116"/>
      <c r="IMV60" s="1116"/>
      <c r="IMW60" s="1116"/>
      <c r="IMX60" s="1116"/>
      <c r="IMY60" s="1116"/>
      <c r="IMZ60" s="1116"/>
      <c r="INA60" s="1116"/>
      <c r="INB60" s="1116"/>
      <c r="INC60" s="1116"/>
      <c r="IND60" s="1116"/>
      <c r="INE60" s="1116"/>
      <c r="INF60" s="1116"/>
      <c r="ING60" s="1116"/>
      <c r="INH60" s="1116"/>
      <c r="INI60" s="1116"/>
      <c r="INJ60" s="1116"/>
      <c r="INK60" s="1116"/>
      <c r="INL60" s="1116"/>
      <c r="INM60" s="1116"/>
      <c r="INN60" s="1116"/>
      <c r="INO60" s="1116"/>
      <c r="INP60" s="1116"/>
      <c r="INQ60" s="1116"/>
      <c r="INR60" s="1116"/>
      <c r="INS60" s="1116"/>
      <c r="INT60" s="1116"/>
      <c r="INU60" s="1116"/>
      <c r="INV60" s="1116"/>
      <c r="INW60" s="1116"/>
      <c r="INX60" s="1116"/>
      <c r="INY60" s="1116"/>
      <c r="INZ60" s="1116"/>
      <c r="IOA60" s="1116"/>
      <c r="IOB60" s="1116"/>
      <c r="IOC60" s="1116"/>
      <c r="IOD60" s="1116"/>
      <c r="IOE60" s="1116"/>
      <c r="IOF60" s="1116"/>
      <c r="IOG60" s="1116"/>
      <c r="IOH60" s="1116"/>
      <c r="IOI60" s="1116"/>
      <c r="IOJ60" s="1116"/>
      <c r="IOK60" s="1116"/>
      <c r="IOL60" s="1116"/>
      <c r="IOM60" s="1116"/>
      <c r="ION60" s="1116"/>
      <c r="IOO60" s="1116"/>
      <c r="IOP60" s="1116"/>
      <c r="IOQ60" s="1116"/>
      <c r="IOR60" s="1116"/>
      <c r="IOS60" s="1116"/>
      <c r="IOT60" s="1116"/>
      <c r="IOU60" s="1116"/>
      <c r="IOV60" s="1116"/>
      <c r="IOW60" s="1116"/>
      <c r="IOX60" s="1116"/>
      <c r="IOY60" s="1116"/>
      <c r="IOZ60" s="1116"/>
      <c r="IPA60" s="1116"/>
      <c r="IPB60" s="1116"/>
      <c r="IPC60" s="1116"/>
      <c r="IPD60" s="1116"/>
      <c r="IPE60" s="1116"/>
      <c r="IPF60" s="1116"/>
      <c r="IPG60" s="1116"/>
      <c r="IPH60" s="1116"/>
      <c r="IPI60" s="1116"/>
      <c r="IPJ60" s="1116"/>
      <c r="IPK60" s="1116"/>
      <c r="IPL60" s="1116"/>
      <c r="IPM60" s="1116"/>
      <c r="IPN60" s="1116"/>
      <c r="IPO60" s="1116"/>
      <c r="IPP60" s="1116"/>
      <c r="IPQ60" s="1116"/>
      <c r="IPR60" s="1116"/>
      <c r="IPS60" s="1116"/>
      <c r="IPT60" s="1116"/>
      <c r="IPU60" s="1116"/>
      <c r="IPV60" s="1116"/>
      <c r="IPW60" s="1116"/>
      <c r="IPX60" s="1116"/>
      <c r="IPY60" s="1116"/>
      <c r="IPZ60" s="1116"/>
      <c r="IQA60" s="1116"/>
      <c r="IQB60" s="1116"/>
      <c r="IQC60" s="1116"/>
      <c r="IQD60" s="1116"/>
      <c r="IQE60" s="1116"/>
      <c r="IQF60" s="1116"/>
      <c r="IQG60" s="1116"/>
      <c r="IQH60" s="1116"/>
      <c r="IQI60" s="1116"/>
      <c r="IQJ60" s="1116"/>
      <c r="IQK60" s="1116"/>
      <c r="IQL60" s="1116"/>
      <c r="IQM60" s="1116"/>
      <c r="IQN60" s="1116"/>
      <c r="IQO60" s="1116"/>
      <c r="IQP60" s="1116"/>
      <c r="IQQ60" s="1116"/>
      <c r="IQR60" s="1116"/>
      <c r="IQS60" s="1116"/>
      <c r="IQT60" s="1116"/>
      <c r="IQU60" s="1116"/>
      <c r="IQV60" s="1116"/>
      <c r="IQW60" s="1116"/>
      <c r="IQX60" s="1116"/>
      <c r="IQY60" s="1116"/>
      <c r="IQZ60" s="1116"/>
      <c r="IRA60" s="1116"/>
      <c r="IRB60" s="1116"/>
      <c r="IRC60" s="1116"/>
      <c r="IRD60" s="1116"/>
      <c r="IRE60" s="1116"/>
      <c r="IRF60" s="1116"/>
      <c r="IRG60" s="1116"/>
      <c r="IRH60" s="1116"/>
      <c r="IRI60" s="1116"/>
      <c r="IRJ60" s="1116"/>
      <c r="IRK60" s="1116"/>
      <c r="IRL60" s="1116"/>
      <c r="IRM60" s="1116"/>
      <c r="IRN60" s="1116"/>
      <c r="IRO60" s="1116"/>
      <c r="IRP60" s="1116"/>
      <c r="IRQ60" s="1116"/>
      <c r="IRR60" s="1116"/>
      <c r="IRS60" s="1116"/>
      <c r="IRT60" s="1116"/>
      <c r="IRU60" s="1116"/>
      <c r="IRV60" s="1116"/>
      <c r="IRW60" s="1116"/>
      <c r="IRX60" s="1116"/>
      <c r="IRY60" s="1116"/>
      <c r="IRZ60" s="1116"/>
      <c r="ISA60" s="1116"/>
      <c r="ISB60" s="1116"/>
      <c r="ISC60" s="1116"/>
      <c r="ISD60" s="1116"/>
      <c r="ISE60" s="1116"/>
      <c r="ISF60" s="1116"/>
      <c r="ISG60" s="1116"/>
      <c r="ISH60" s="1116"/>
      <c r="ISI60" s="1116"/>
      <c r="ISJ60" s="1116"/>
      <c r="ISK60" s="1116"/>
      <c r="ISL60" s="1116"/>
      <c r="ISM60" s="1116"/>
      <c r="ISN60" s="1116"/>
      <c r="ISO60" s="1116"/>
      <c r="ISP60" s="1116"/>
      <c r="ISQ60" s="1116"/>
      <c r="ISR60" s="1116"/>
      <c r="ISS60" s="1116"/>
      <c r="IST60" s="1116"/>
      <c r="ISU60" s="1116"/>
      <c r="ISV60" s="1116"/>
      <c r="ISW60" s="1116"/>
      <c r="ISX60" s="1116"/>
      <c r="ISY60" s="1116"/>
      <c r="ISZ60" s="1116"/>
      <c r="ITA60" s="1116"/>
      <c r="ITB60" s="1116"/>
      <c r="ITC60" s="1116"/>
      <c r="ITD60" s="1116"/>
      <c r="ITE60" s="1116"/>
      <c r="ITF60" s="1116"/>
      <c r="ITG60" s="1116"/>
      <c r="ITH60" s="1116"/>
      <c r="ITI60" s="1116"/>
      <c r="ITJ60" s="1116"/>
      <c r="ITK60" s="1116"/>
      <c r="ITL60" s="1116"/>
      <c r="ITM60" s="1116"/>
      <c r="ITN60" s="1116"/>
      <c r="ITO60" s="1116"/>
      <c r="ITP60" s="1116"/>
      <c r="ITQ60" s="1116"/>
      <c r="ITR60" s="1116"/>
      <c r="ITS60" s="1116"/>
      <c r="ITT60" s="1116"/>
      <c r="ITU60" s="1116"/>
      <c r="ITV60" s="1116"/>
      <c r="ITW60" s="1116"/>
      <c r="ITX60" s="1116"/>
      <c r="ITY60" s="1116"/>
      <c r="ITZ60" s="1116"/>
      <c r="IUA60" s="1116"/>
      <c r="IUB60" s="1116"/>
      <c r="IUC60" s="1116"/>
      <c r="IUD60" s="1116"/>
      <c r="IUE60" s="1116"/>
      <c r="IUF60" s="1116"/>
      <c r="IUG60" s="1116"/>
      <c r="IUH60" s="1116"/>
      <c r="IUI60" s="1116"/>
      <c r="IUJ60" s="1116"/>
      <c r="IUK60" s="1116"/>
      <c r="IUL60" s="1116"/>
      <c r="IUM60" s="1116"/>
      <c r="IUN60" s="1116"/>
      <c r="IUO60" s="1116"/>
      <c r="IUP60" s="1116"/>
      <c r="IUQ60" s="1116"/>
      <c r="IUR60" s="1116"/>
      <c r="IUS60" s="1116"/>
      <c r="IUT60" s="1116"/>
      <c r="IUU60" s="1116"/>
      <c r="IUV60" s="1116"/>
      <c r="IUW60" s="1116"/>
      <c r="IUX60" s="1116"/>
      <c r="IUY60" s="1116"/>
      <c r="IUZ60" s="1116"/>
      <c r="IVA60" s="1116"/>
      <c r="IVB60" s="1116"/>
      <c r="IVC60" s="1116"/>
      <c r="IVD60" s="1116"/>
      <c r="IVE60" s="1116"/>
      <c r="IVF60" s="1116"/>
      <c r="IVG60" s="1116"/>
      <c r="IVH60" s="1116"/>
      <c r="IVI60" s="1116"/>
      <c r="IVJ60" s="1116"/>
      <c r="IVK60" s="1116"/>
      <c r="IVL60" s="1116"/>
      <c r="IVM60" s="1116"/>
      <c r="IVN60" s="1116"/>
      <c r="IVO60" s="1116"/>
      <c r="IVP60" s="1116"/>
      <c r="IVQ60" s="1116"/>
      <c r="IVR60" s="1116"/>
      <c r="IVS60" s="1116"/>
      <c r="IVT60" s="1116"/>
      <c r="IVU60" s="1116"/>
      <c r="IVV60" s="1116"/>
      <c r="IVW60" s="1116"/>
      <c r="IVX60" s="1116"/>
      <c r="IVY60" s="1116"/>
      <c r="IVZ60" s="1116"/>
      <c r="IWA60" s="1116"/>
      <c r="IWB60" s="1116"/>
      <c r="IWC60" s="1116"/>
      <c r="IWD60" s="1116"/>
      <c r="IWE60" s="1116"/>
      <c r="IWF60" s="1116"/>
      <c r="IWG60" s="1116"/>
      <c r="IWH60" s="1116"/>
      <c r="IWI60" s="1116"/>
      <c r="IWJ60" s="1116"/>
      <c r="IWK60" s="1116"/>
      <c r="IWL60" s="1116"/>
      <c r="IWM60" s="1116"/>
      <c r="IWN60" s="1116"/>
      <c r="IWO60" s="1116"/>
      <c r="IWP60" s="1116"/>
      <c r="IWQ60" s="1116"/>
      <c r="IWR60" s="1116"/>
      <c r="IWS60" s="1116"/>
      <c r="IWT60" s="1116"/>
      <c r="IWU60" s="1116"/>
      <c r="IWV60" s="1116"/>
      <c r="IWW60" s="1116"/>
      <c r="IWX60" s="1116"/>
      <c r="IWY60" s="1116"/>
      <c r="IWZ60" s="1116"/>
      <c r="IXA60" s="1116"/>
      <c r="IXB60" s="1116"/>
      <c r="IXC60" s="1116"/>
      <c r="IXD60" s="1116"/>
      <c r="IXE60" s="1116"/>
      <c r="IXF60" s="1116"/>
      <c r="IXG60" s="1116"/>
      <c r="IXH60" s="1116"/>
      <c r="IXI60" s="1116"/>
      <c r="IXJ60" s="1116"/>
      <c r="IXK60" s="1116"/>
      <c r="IXL60" s="1116"/>
      <c r="IXM60" s="1116"/>
      <c r="IXN60" s="1116"/>
      <c r="IXO60" s="1116"/>
      <c r="IXP60" s="1116"/>
      <c r="IXQ60" s="1116"/>
      <c r="IXR60" s="1116"/>
      <c r="IXS60" s="1116"/>
      <c r="IXT60" s="1116"/>
      <c r="IXU60" s="1116"/>
      <c r="IXV60" s="1116"/>
      <c r="IXW60" s="1116"/>
      <c r="IXX60" s="1116"/>
      <c r="IXY60" s="1116"/>
      <c r="IXZ60" s="1116"/>
      <c r="IYA60" s="1116"/>
      <c r="IYB60" s="1116"/>
      <c r="IYC60" s="1116"/>
      <c r="IYD60" s="1116"/>
      <c r="IYE60" s="1116"/>
      <c r="IYF60" s="1116"/>
      <c r="IYG60" s="1116"/>
      <c r="IYH60" s="1116"/>
      <c r="IYI60" s="1116"/>
      <c r="IYJ60" s="1116"/>
      <c r="IYK60" s="1116"/>
      <c r="IYL60" s="1116"/>
      <c r="IYM60" s="1116"/>
      <c r="IYN60" s="1116"/>
      <c r="IYO60" s="1116"/>
      <c r="IYP60" s="1116"/>
      <c r="IYQ60" s="1116"/>
      <c r="IYR60" s="1116"/>
      <c r="IYS60" s="1116"/>
      <c r="IYT60" s="1116"/>
      <c r="IYU60" s="1116"/>
      <c r="IYV60" s="1116"/>
      <c r="IYW60" s="1116"/>
      <c r="IYX60" s="1116"/>
      <c r="IYY60" s="1116"/>
      <c r="IYZ60" s="1116"/>
      <c r="IZA60" s="1116"/>
      <c r="IZB60" s="1116"/>
      <c r="IZC60" s="1116"/>
      <c r="IZD60" s="1116"/>
      <c r="IZE60" s="1116"/>
      <c r="IZF60" s="1116"/>
      <c r="IZG60" s="1116"/>
      <c r="IZH60" s="1116"/>
      <c r="IZI60" s="1116"/>
      <c r="IZJ60" s="1116"/>
      <c r="IZK60" s="1116"/>
      <c r="IZL60" s="1116"/>
      <c r="IZM60" s="1116"/>
      <c r="IZN60" s="1116"/>
      <c r="IZO60" s="1116"/>
      <c r="IZP60" s="1116"/>
      <c r="IZQ60" s="1116"/>
      <c r="IZR60" s="1116"/>
      <c r="IZS60" s="1116"/>
      <c r="IZT60" s="1116"/>
      <c r="IZU60" s="1116"/>
      <c r="IZV60" s="1116"/>
      <c r="IZW60" s="1116"/>
      <c r="IZX60" s="1116"/>
      <c r="IZY60" s="1116"/>
      <c r="IZZ60" s="1116"/>
      <c r="JAA60" s="1116"/>
      <c r="JAB60" s="1116"/>
      <c r="JAC60" s="1116"/>
      <c r="JAD60" s="1116"/>
      <c r="JAE60" s="1116"/>
      <c r="JAF60" s="1116"/>
      <c r="JAG60" s="1116"/>
      <c r="JAH60" s="1116"/>
      <c r="JAI60" s="1116"/>
      <c r="JAJ60" s="1116"/>
      <c r="JAK60" s="1116"/>
      <c r="JAL60" s="1116"/>
      <c r="JAM60" s="1116"/>
      <c r="JAN60" s="1116"/>
      <c r="JAO60" s="1116"/>
      <c r="JAP60" s="1116"/>
      <c r="JAQ60" s="1116"/>
      <c r="JAR60" s="1116"/>
      <c r="JAS60" s="1116"/>
      <c r="JAT60" s="1116"/>
      <c r="JAU60" s="1116"/>
      <c r="JAV60" s="1116"/>
      <c r="JAW60" s="1116"/>
      <c r="JAX60" s="1116"/>
      <c r="JAY60" s="1116"/>
      <c r="JAZ60" s="1116"/>
      <c r="JBA60" s="1116"/>
      <c r="JBB60" s="1116"/>
      <c r="JBC60" s="1116"/>
      <c r="JBD60" s="1116"/>
      <c r="JBE60" s="1116"/>
      <c r="JBF60" s="1116"/>
      <c r="JBG60" s="1116"/>
      <c r="JBH60" s="1116"/>
      <c r="JBI60" s="1116"/>
      <c r="JBJ60" s="1116"/>
      <c r="JBK60" s="1116"/>
      <c r="JBL60" s="1116"/>
      <c r="JBM60" s="1116"/>
      <c r="JBN60" s="1116"/>
      <c r="JBO60" s="1116"/>
      <c r="JBP60" s="1116"/>
      <c r="JBQ60" s="1116"/>
      <c r="JBR60" s="1116"/>
      <c r="JBS60" s="1116"/>
      <c r="JBT60" s="1116"/>
      <c r="JBU60" s="1116"/>
      <c r="JBV60" s="1116"/>
      <c r="JBW60" s="1116"/>
      <c r="JBX60" s="1116"/>
      <c r="JBY60" s="1116"/>
      <c r="JBZ60" s="1116"/>
      <c r="JCA60" s="1116"/>
      <c r="JCB60" s="1116"/>
      <c r="JCC60" s="1116"/>
      <c r="JCD60" s="1116"/>
      <c r="JCE60" s="1116"/>
      <c r="JCF60" s="1116"/>
      <c r="JCG60" s="1116"/>
      <c r="JCH60" s="1116"/>
      <c r="JCI60" s="1116"/>
      <c r="JCJ60" s="1116"/>
      <c r="JCK60" s="1116"/>
      <c r="JCL60" s="1116"/>
      <c r="JCM60" s="1116"/>
      <c r="JCN60" s="1116"/>
      <c r="JCO60" s="1116"/>
      <c r="JCP60" s="1116"/>
      <c r="JCQ60" s="1116"/>
      <c r="JCR60" s="1116"/>
      <c r="JCS60" s="1116"/>
      <c r="JCT60" s="1116"/>
      <c r="JCU60" s="1116"/>
      <c r="JCV60" s="1116"/>
      <c r="JCW60" s="1116"/>
      <c r="JCX60" s="1116"/>
      <c r="JCY60" s="1116"/>
      <c r="JCZ60" s="1116"/>
      <c r="JDA60" s="1116"/>
      <c r="JDB60" s="1116"/>
      <c r="JDC60" s="1116"/>
      <c r="JDD60" s="1116"/>
      <c r="JDE60" s="1116"/>
      <c r="JDF60" s="1116"/>
      <c r="JDG60" s="1116"/>
      <c r="JDH60" s="1116"/>
      <c r="JDI60" s="1116"/>
      <c r="JDJ60" s="1116"/>
      <c r="JDK60" s="1116"/>
      <c r="JDL60" s="1116"/>
      <c r="JDM60" s="1116"/>
      <c r="JDN60" s="1116"/>
      <c r="JDO60" s="1116"/>
      <c r="JDP60" s="1116"/>
      <c r="JDQ60" s="1116"/>
      <c r="JDR60" s="1116"/>
      <c r="JDS60" s="1116"/>
      <c r="JDT60" s="1116"/>
      <c r="JDU60" s="1116"/>
      <c r="JDV60" s="1116"/>
      <c r="JDW60" s="1116"/>
      <c r="JDX60" s="1116"/>
      <c r="JDY60" s="1116"/>
      <c r="JDZ60" s="1116"/>
      <c r="JEA60" s="1116"/>
      <c r="JEB60" s="1116"/>
      <c r="JEC60" s="1116"/>
      <c r="JED60" s="1116"/>
      <c r="JEE60" s="1116"/>
      <c r="JEF60" s="1116"/>
      <c r="JEG60" s="1116"/>
      <c r="JEH60" s="1116"/>
      <c r="JEI60" s="1116"/>
      <c r="JEJ60" s="1116"/>
      <c r="JEK60" s="1116"/>
      <c r="JEL60" s="1116"/>
      <c r="JEM60" s="1116"/>
      <c r="JEN60" s="1116"/>
      <c r="JEO60" s="1116"/>
      <c r="JEP60" s="1116"/>
      <c r="JEQ60" s="1116"/>
      <c r="JER60" s="1116"/>
      <c r="JES60" s="1116"/>
      <c r="JET60" s="1116"/>
      <c r="JEU60" s="1116"/>
      <c r="JEV60" s="1116"/>
      <c r="JEW60" s="1116"/>
      <c r="JEX60" s="1116"/>
      <c r="JEY60" s="1116"/>
      <c r="JEZ60" s="1116"/>
      <c r="JFA60" s="1116"/>
      <c r="JFB60" s="1116"/>
      <c r="JFC60" s="1116"/>
      <c r="JFD60" s="1116"/>
      <c r="JFE60" s="1116"/>
      <c r="JFF60" s="1116"/>
      <c r="JFG60" s="1116"/>
      <c r="JFH60" s="1116"/>
      <c r="JFI60" s="1116"/>
      <c r="JFJ60" s="1116"/>
      <c r="JFK60" s="1116"/>
      <c r="JFL60" s="1116"/>
      <c r="JFM60" s="1116"/>
      <c r="JFN60" s="1116"/>
      <c r="JFO60" s="1116"/>
      <c r="JFP60" s="1116"/>
      <c r="JFQ60" s="1116"/>
      <c r="JFR60" s="1116"/>
      <c r="JFS60" s="1116"/>
      <c r="JFT60" s="1116"/>
      <c r="JFU60" s="1116"/>
      <c r="JFV60" s="1116"/>
      <c r="JFW60" s="1116"/>
      <c r="JFX60" s="1116"/>
      <c r="JFY60" s="1116"/>
      <c r="JFZ60" s="1116"/>
      <c r="JGA60" s="1116"/>
      <c r="JGB60" s="1116"/>
      <c r="JGC60" s="1116"/>
      <c r="JGD60" s="1116"/>
      <c r="JGE60" s="1116"/>
      <c r="JGF60" s="1116"/>
      <c r="JGG60" s="1116"/>
      <c r="JGH60" s="1116"/>
      <c r="JGI60" s="1116"/>
      <c r="JGJ60" s="1116"/>
      <c r="JGK60" s="1116"/>
      <c r="JGL60" s="1116"/>
      <c r="JGM60" s="1116"/>
      <c r="JGN60" s="1116"/>
      <c r="JGO60" s="1116"/>
      <c r="JGP60" s="1116"/>
      <c r="JGQ60" s="1116"/>
      <c r="JGR60" s="1116"/>
      <c r="JGS60" s="1116"/>
      <c r="JGT60" s="1116"/>
      <c r="JGU60" s="1116"/>
      <c r="JGV60" s="1116"/>
      <c r="JGW60" s="1116"/>
      <c r="JGX60" s="1116"/>
      <c r="JGY60" s="1116"/>
      <c r="JGZ60" s="1116"/>
      <c r="JHA60" s="1116"/>
      <c r="JHB60" s="1116"/>
      <c r="JHC60" s="1116"/>
      <c r="JHD60" s="1116"/>
      <c r="JHE60" s="1116"/>
      <c r="JHF60" s="1116"/>
      <c r="JHG60" s="1116"/>
      <c r="JHH60" s="1116"/>
      <c r="JHI60" s="1116"/>
      <c r="JHJ60" s="1116"/>
      <c r="JHK60" s="1116"/>
      <c r="JHL60" s="1116"/>
      <c r="JHM60" s="1116"/>
      <c r="JHN60" s="1116"/>
      <c r="JHO60" s="1116"/>
      <c r="JHP60" s="1116"/>
      <c r="JHQ60" s="1116"/>
      <c r="JHR60" s="1116"/>
      <c r="JHS60" s="1116"/>
      <c r="JHT60" s="1116"/>
      <c r="JHU60" s="1116"/>
      <c r="JHV60" s="1116"/>
      <c r="JHW60" s="1116"/>
      <c r="JHX60" s="1116"/>
      <c r="JHY60" s="1116"/>
      <c r="JHZ60" s="1116"/>
      <c r="JIA60" s="1116"/>
      <c r="JIB60" s="1116"/>
      <c r="JIC60" s="1116"/>
      <c r="JID60" s="1116"/>
      <c r="JIE60" s="1116"/>
      <c r="JIF60" s="1116"/>
      <c r="JIG60" s="1116"/>
      <c r="JIH60" s="1116"/>
      <c r="JII60" s="1116"/>
      <c r="JIJ60" s="1116"/>
      <c r="JIK60" s="1116"/>
      <c r="JIL60" s="1116"/>
      <c r="JIM60" s="1116"/>
      <c r="JIN60" s="1116"/>
      <c r="JIO60" s="1116"/>
      <c r="JIP60" s="1116"/>
      <c r="JIQ60" s="1116"/>
      <c r="JIR60" s="1116"/>
      <c r="JIS60" s="1116"/>
      <c r="JIT60" s="1116"/>
      <c r="JIU60" s="1116"/>
      <c r="JIV60" s="1116"/>
      <c r="JIW60" s="1116"/>
      <c r="JIX60" s="1116"/>
      <c r="JIY60" s="1116"/>
      <c r="JIZ60" s="1116"/>
      <c r="JJA60" s="1116"/>
      <c r="JJB60" s="1116"/>
      <c r="JJC60" s="1116"/>
      <c r="JJD60" s="1116"/>
      <c r="JJE60" s="1116"/>
      <c r="JJF60" s="1116"/>
      <c r="JJG60" s="1116"/>
      <c r="JJH60" s="1116"/>
      <c r="JJI60" s="1116"/>
      <c r="JJJ60" s="1116"/>
      <c r="JJK60" s="1116"/>
      <c r="JJL60" s="1116"/>
      <c r="JJM60" s="1116"/>
      <c r="JJN60" s="1116"/>
      <c r="JJO60" s="1116"/>
      <c r="JJP60" s="1116"/>
      <c r="JJQ60" s="1116"/>
      <c r="JJR60" s="1116"/>
      <c r="JJS60" s="1116"/>
      <c r="JJT60" s="1116"/>
      <c r="JJU60" s="1116"/>
      <c r="JJV60" s="1116"/>
      <c r="JJW60" s="1116"/>
      <c r="JJX60" s="1116"/>
      <c r="JJY60" s="1116"/>
      <c r="JJZ60" s="1116"/>
      <c r="JKA60" s="1116"/>
      <c r="JKB60" s="1116"/>
      <c r="JKC60" s="1116"/>
      <c r="JKD60" s="1116"/>
      <c r="JKE60" s="1116"/>
      <c r="JKF60" s="1116"/>
      <c r="JKG60" s="1116"/>
      <c r="JKH60" s="1116"/>
      <c r="JKI60" s="1116"/>
      <c r="JKJ60" s="1116"/>
      <c r="JKK60" s="1116"/>
      <c r="JKL60" s="1116"/>
      <c r="JKM60" s="1116"/>
      <c r="JKN60" s="1116"/>
      <c r="JKO60" s="1116"/>
      <c r="JKP60" s="1116"/>
      <c r="JKQ60" s="1116"/>
      <c r="JKR60" s="1116"/>
      <c r="JKS60" s="1116"/>
      <c r="JKT60" s="1116"/>
      <c r="JKU60" s="1116"/>
      <c r="JKV60" s="1116"/>
      <c r="JKW60" s="1116"/>
      <c r="JKX60" s="1116"/>
      <c r="JKY60" s="1116"/>
      <c r="JKZ60" s="1116"/>
      <c r="JLA60" s="1116"/>
      <c r="JLB60" s="1116"/>
      <c r="JLC60" s="1116"/>
      <c r="JLD60" s="1116"/>
      <c r="JLE60" s="1116"/>
      <c r="JLF60" s="1116"/>
      <c r="JLG60" s="1116"/>
      <c r="JLH60" s="1116"/>
      <c r="JLI60" s="1116"/>
      <c r="JLJ60" s="1116"/>
      <c r="JLK60" s="1116"/>
      <c r="JLL60" s="1116"/>
      <c r="JLM60" s="1116"/>
      <c r="JLN60" s="1116"/>
      <c r="JLO60" s="1116"/>
      <c r="JLP60" s="1116"/>
      <c r="JLQ60" s="1116"/>
      <c r="JLR60" s="1116"/>
      <c r="JLS60" s="1116"/>
      <c r="JLT60" s="1116"/>
      <c r="JLU60" s="1116"/>
      <c r="JLV60" s="1116"/>
      <c r="JLW60" s="1116"/>
      <c r="JLX60" s="1116"/>
      <c r="JLY60" s="1116"/>
      <c r="JLZ60" s="1116"/>
      <c r="JMA60" s="1116"/>
      <c r="JMB60" s="1116"/>
      <c r="JMC60" s="1116"/>
      <c r="JMD60" s="1116"/>
      <c r="JME60" s="1116"/>
      <c r="JMF60" s="1116"/>
      <c r="JMG60" s="1116"/>
      <c r="JMH60" s="1116"/>
      <c r="JMI60" s="1116"/>
      <c r="JMJ60" s="1116"/>
      <c r="JMK60" s="1116"/>
      <c r="JML60" s="1116"/>
      <c r="JMM60" s="1116"/>
      <c r="JMN60" s="1116"/>
      <c r="JMO60" s="1116"/>
      <c r="JMP60" s="1116"/>
      <c r="JMQ60" s="1116"/>
      <c r="JMR60" s="1116"/>
      <c r="JMS60" s="1116"/>
      <c r="JMT60" s="1116"/>
      <c r="JMU60" s="1116"/>
      <c r="JMV60" s="1116"/>
      <c r="JMW60" s="1116"/>
      <c r="JMX60" s="1116"/>
      <c r="JMY60" s="1116"/>
      <c r="JMZ60" s="1116"/>
      <c r="JNA60" s="1116"/>
      <c r="JNB60" s="1116"/>
      <c r="JNC60" s="1116"/>
      <c r="JND60" s="1116"/>
      <c r="JNE60" s="1116"/>
      <c r="JNF60" s="1116"/>
      <c r="JNG60" s="1116"/>
      <c r="JNH60" s="1116"/>
      <c r="JNI60" s="1116"/>
      <c r="JNJ60" s="1116"/>
      <c r="JNK60" s="1116"/>
      <c r="JNL60" s="1116"/>
      <c r="JNM60" s="1116"/>
      <c r="JNN60" s="1116"/>
      <c r="JNO60" s="1116"/>
      <c r="JNP60" s="1116"/>
      <c r="JNQ60" s="1116"/>
      <c r="JNR60" s="1116"/>
      <c r="JNS60" s="1116"/>
      <c r="JNT60" s="1116"/>
      <c r="JNU60" s="1116"/>
      <c r="JNV60" s="1116"/>
      <c r="JNW60" s="1116"/>
      <c r="JNX60" s="1116"/>
      <c r="JNY60" s="1116"/>
      <c r="JNZ60" s="1116"/>
      <c r="JOA60" s="1116"/>
      <c r="JOB60" s="1116"/>
      <c r="JOC60" s="1116"/>
      <c r="JOD60" s="1116"/>
      <c r="JOE60" s="1116"/>
      <c r="JOF60" s="1116"/>
      <c r="JOG60" s="1116"/>
      <c r="JOH60" s="1116"/>
      <c r="JOI60" s="1116"/>
      <c r="JOJ60" s="1116"/>
      <c r="JOK60" s="1116"/>
      <c r="JOL60" s="1116"/>
      <c r="JOM60" s="1116"/>
      <c r="JON60" s="1116"/>
      <c r="JOO60" s="1116"/>
      <c r="JOP60" s="1116"/>
      <c r="JOQ60" s="1116"/>
      <c r="JOR60" s="1116"/>
      <c r="JOS60" s="1116"/>
      <c r="JOT60" s="1116"/>
      <c r="JOU60" s="1116"/>
      <c r="JOV60" s="1116"/>
      <c r="JOW60" s="1116"/>
      <c r="JOX60" s="1116"/>
      <c r="JOY60" s="1116"/>
      <c r="JOZ60" s="1116"/>
      <c r="JPA60" s="1116"/>
      <c r="JPB60" s="1116"/>
      <c r="JPC60" s="1116"/>
      <c r="JPD60" s="1116"/>
      <c r="JPE60" s="1116"/>
      <c r="JPF60" s="1116"/>
      <c r="JPG60" s="1116"/>
      <c r="JPH60" s="1116"/>
      <c r="JPI60" s="1116"/>
      <c r="JPJ60" s="1116"/>
      <c r="JPK60" s="1116"/>
      <c r="JPL60" s="1116"/>
      <c r="JPM60" s="1116"/>
      <c r="JPN60" s="1116"/>
      <c r="JPO60" s="1116"/>
      <c r="JPP60" s="1116"/>
      <c r="JPQ60" s="1116"/>
      <c r="JPR60" s="1116"/>
      <c r="JPS60" s="1116"/>
      <c r="JPT60" s="1116"/>
      <c r="JPU60" s="1116"/>
      <c r="JPV60" s="1116"/>
      <c r="JPW60" s="1116"/>
      <c r="JPX60" s="1116"/>
      <c r="JPY60" s="1116"/>
      <c r="JPZ60" s="1116"/>
      <c r="JQA60" s="1116"/>
      <c r="JQB60" s="1116"/>
      <c r="JQC60" s="1116"/>
      <c r="JQD60" s="1116"/>
      <c r="JQE60" s="1116"/>
      <c r="JQF60" s="1116"/>
      <c r="JQG60" s="1116"/>
      <c r="JQH60" s="1116"/>
      <c r="JQI60" s="1116"/>
      <c r="JQJ60" s="1116"/>
      <c r="JQK60" s="1116"/>
      <c r="JQL60" s="1116"/>
      <c r="JQM60" s="1116"/>
      <c r="JQN60" s="1116"/>
      <c r="JQO60" s="1116"/>
      <c r="JQP60" s="1116"/>
      <c r="JQQ60" s="1116"/>
      <c r="JQR60" s="1116"/>
      <c r="JQS60" s="1116"/>
      <c r="JQT60" s="1116"/>
      <c r="JQU60" s="1116"/>
      <c r="JQV60" s="1116"/>
      <c r="JQW60" s="1116"/>
      <c r="JQX60" s="1116"/>
      <c r="JQY60" s="1116"/>
      <c r="JQZ60" s="1116"/>
      <c r="JRA60" s="1116"/>
      <c r="JRB60" s="1116"/>
      <c r="JRC60" s="1116"/>
      <c r="JRD60" s="1116"/>
      <c r="JRE60" s="1116"/>
      <c r="JRF60" s="1116"/>
      <c r="JRG60" s="1116"/>
      <c r="JRH60" s="1116"/>
      <c r="JRI60" s="1116"/>
      <c r="JRJ60" s="1116"/>
      <c r="JRK60" s="1116"/>
      <c r="JRL60" s="1116"/>
      <c r="JRM60" s="1116"/>
      <c r="JRN60" s="1116"/>
      <c r="JRO60" s="1116"/>
      <c r="JRP60" s="1116"/>
      <c r="JRQ60" s="1116"/>
      <c r="JRR60" s="1116"/>
      <c r="JRS60" s="1116"/>
      <c r="JRT60" s="1116"/>
      <c r="JRU60" s="1116"/>
      <c r="JRV60" s="1116"/>
      <c r="JRW60" s="1116"/>
      <c r="JRX60" s="1116"/>
      <c r="JRY60" s="1116"/>
      <c r="JRZ60" s="1116"/>
      <c r="JSA60" s="1116"/>
      <c r="JSB60" s="1116"/>
      <c r="JSC60" s="1116"/>
      <c r="JSD60" s="1116"/>
      <c r="JSE60" s="1116"/>
      <c r="JSF60" s="1116"/>
      <c r="JSG60" s="1116"/>
      <c r="JSH60" s="1116"/>
      <c r="JSI60" s="1116"/>
      <c r="JSJ60" s="1116"/>
      <c r="JSK60" s="1116"/>
      <c r="JSL60" s="1116"/>
      <c r="JSM60" s="1116"/>
      <c r="JSN60" s="1116"/>
      <c r="JSO60" s="1116"/>
      <c r="JSP60" s="1116"/>
      <c r="JSQ60" s="1116"/>
      <c r="JSR60" s="1116"/>
      <c r="JSS60" s="1116"/>
      <c r="JST60" s="1116"/>
      <c r="JSU60" s="1116"/>
      <c r="JSV60" s="1116"/>
      <c r="JSW60" s="1116"/>
      <c r="JSX60" s="1116"/>
      <c r="JSY60" s="1116"/>
      <c r="JSZ60" s="1116"/>
      <c r="JTA60" s="1116"/>
      <c r="JTB60" s="1116"/>
      <c r="JTC60" s="1116"/>
      <c r="JTD60" s="1116"/>
      <c r="JTE60" s="1116"/>
      <c r="JTF60" s="1116"/>
      <c r="JTG60" s="1116"/>
      <c r="JTH60" s="1116"/>
      <c r="JTI60" s="1116"/>
      <c r="JTJ60" s="1116"/>
      <c r="JTK60" s="1116"/>
      <c r="JTL60" s="1116"/>
      <c r="JTM60" s="1116"/>
      <c r="JTN60" s="1116"/>
      <c r="JTO60" s="1116"/>
      <c r="JTP60" s="1116"/>
      <c r="JTQ60" s="1116"/>
      <c r="JTR60" s="1116"/>
      <c r="JTS60" s="1116"/>
      <c r="JTT60" s="1116"/>
      <c r="JTU60" s="1116"/>
      <c r="JTV60" s="1116"/>
      <c r="JTW60" s="1116"/>
      <c r="JTX60" s="1116"/>
      <c r="JTY60" s="1116"/>
      <c r="JTZ60" s="1116"/>
      <c r="JUA60" s="1116"/>
      <c r="JUB60" s="1116"/>
      <c r="JUC60" s="1116"/>
      <c r="JUD60" s="1116"/>
      <c r="JUE60" s="1116"/>
      <c r="JUF60" s="1116"/>
      <c r="JUG60" s="1116"/>
      <c r="JUH60" s="1116"/>
      <c r="JUI60" s="1116"/>
      <c r="JUJ60" s="1116"/>
      <c r="JUK60" s="1116"/>
      <c r="JUL60" s="1116"/>
      <c r="JUM60" s="1116"/>
      <c r="JUN60" s="1116"/>
      <c r="JUO60" s="1116"/>
      <c r="JUP60" s="1116"/>
      <c r="JUQ60" s="1116"/>
      <c r="JUR60" s="1116"/>
      <c r="JUS60" s="1116"/>
      <c r="JUT60" s="1116"/>
      <c r="JUU60" s="1116"/>
      <c r="JUV60" s="1116"/>
      <c r="JUW60" s="1116"/>
      <c r="JUX60" s="1116"/>
      <c r="JUY60" s="1116"/>
      <c r="JUZ60" s="1116"/>
      <c r="JVA60" s="1116"/>
      <c r="JVB60" s="1116"/>
      <c r="JVC60" s="1116"/>
      <c r="JVD60" s="1116"/>
      <c r="JVE60" s="1116"/>
      <c r="JVF60" s="1116"/>
      <c r="JVG60" s="1116"/>
      <c r="JVH60" s="1116"/>
      <c r="JVI60" s="1116"/>
      <c r="JVJ60" s="1116"/>
      <c r="JVK60" s="1116"/>
      <c r="JVL60" s="1116"/>
      <c r="JVM60" s="1116"/>
      <c r="JVN60" s="1116"/>
      <c r="JVO60" s="1116"/>
      <c r="JVP60" s="1116"/>
      <c r="JVQ60" s="1116"/>
      <c r="JVR60" s="1116"/>
      <c r="JVS60" s="1116"/>
      <c r="JVT60" s="1116"/>
      <c r="JVU60" s="1116"/>
      <c r="JVV60" s="1116"/>
      <c r="JVW60" s="1116"/>
      <c r="JVX60" s="1116"/>
      <c r="JVY60" s="1116"/>
      <c r="JVZ60" s="1116"/>
      <c r="JWA60" s="1116"/>
      <c r="JWB60" s="1116"/>
      <c r="JWC60" s="1116"/>
      <c r="JWD60" s="1116"/>
      <c r="JWE60" s="1116"/>
      <c r="JWF60" s="1116"/>
      <c r="JWG60" s="1116"/>
      <c r="JWH60" s="1116"/>
      <c r="JWI60" s="1116"/>
      <c r="JWJ60" s="1116"/>
      <c r="JWK60" s="1116"/>
      <c r="JWL60" s="1116"/>
      <c r="JWM60" s="1116"/>
      <c r="JWN60" s="1116"/>
      <c r="JWO60" s="1116"/>
      <c r="JWP60" s="1116"/>
      <c r="JWQ60" s="1116"/>
      <c r="JWR60" s="1116"/>
      <c r="JWS60" s="1116"/>
      <c r="JWT60" s="1116"/>
      <c r="JWU60" s="1116"/>
      <c r="JWV60" s="1116"/>
      <c r="JWW60" s="1116"/>
      <c r="JWX60" s="1116"/>
      <c r="JWY60" s="1116"/>
      <c r="JWZ60" s="1116"/>
      <c r="JXA60" s="1116"/>
      <c r="JXB60" s="1116"/>
      <c r="JXC60" s="1116"/>
      <c r="JXD60" s="1116"/>
      <c r="JXE60" s="1116"/>
      <c r="JXF60" s="1116"/>
      <c r="JXG60" s="1116"/>
      <c r="JXH60" s="1116"/>
      <c r="JXI60" s="1116"/>
      <c r="JXJ60" s="1116"/>
      <c r="JXK60" s="1116"/>
      <c r="JXL60" s="1116"/>
      <c r="JXM60" s="1116"/>
      <c r="JXN60" s="1116"/>
      <c r="JXO60" s="1116"/>
      <c r="JXP60" s="1116"/>
      <c r="JXQ60" s="1116"/>
      <c r="JXR60" s="1116"/>
      <c r="JXS60" s="1116"/>
      <c r="JXT60" s="1116"/>
      <c r="JXU60" s="1116"/>
      <c r="JXV60" s="1116"/>
      <c r="JXW60" s="1116"/>
      <c r="JXX60" s="1116"/>
      <c r="JXY60" s="1116"/>
      <c r="JXZ60" s="1116"/>
      <c r="JYA60" s="1116"/>
      <c r="JYB60" s="1116"/>
      <c r="JYC60" s="1116"/>
      <c r="JYD60" s="1116"/>
      <c r="JYE60" s="1116"/>
      <c r="JYF60" s="1116"/>
      <c r="JYG60" s="1116"/>
      <c r="JYH60" s="1116"/>
      <c r="JYI60" s="1116"/>
      <c r="JYJ60" s="1116"/>
      <c r="JYK60" s="1116"/>
      <c r="JYL60" s="1116"/>
      <c r="JYM60" s="1116"/>
      <c r="JYN60" s="1116"/>
      <c r="JYO60" s="1116"/>
      <c r="JYP60" s="1116"/>
      <c r="JYQ60" s="1116"/>
      <c r="JYR60" s="1116"/>
      <c r="JYS60" s="1116"/>
      <c r="JYT60" s="1116"/>
      <c r="JYU60" s="1116"/>
      <c r="JYV60" s="1116"/>
      <c r="JYW60" s="1116"/>
      <c r="JYX60" s="1116"/>
      <c r="JYY60" s="1116"/>
      <c r="JYZ60" s="1116"/>
      <c r="JZA60" s="1116"/>
      <c r="JZB60" s="1116"/>
      <c r="JZC60" s="1116"/>
      <c r="JZD60" s="1116"/>
      <c r="JZE60" s="1116"/>
      <c r="JZF60" s="1116"/>
      <c r="JZG60" s="1116"/>
      <c r="JZH60" s="1116"/>
      <c r="JZI60" s="1116"/>
      <c r="JZJ60" s="1116"/>
      <c r="JZK60" s="1116"/>
      <c r="JZL60" s="1116"/>
      <c r="JZM60" s="1116"/>
      <c r="JZN60" s="1116"/>
      <c r="JZO60" s="1116"/>
      <c r="JZP60" s="1116"/>
      <c r="JZQ60" s="1116"/>
      <c r="JZR60" s="1116"/>
      <c r="JZS60" s="1116"/>
      <c r="JZT60" s="1116"/>
      <c r="JZU60" s="1116"/>
      <c r="JZV60" s="1116"/>
      <c r="JZW60" s="1116"/>
      <c r="JZX60" s="1116"/>
      <c r="JZY60" s="1116"/>
      <c r="JZZ60" s="1116"/>
      <c r="KAA60" s="1116"/>
      <c r="KAB60" s="1116"/>
      <c r="KAC60" s="1116"/>
      <c r="KAD60" s="1116"/>
      <c r="KAE60" s="1116"/>
      <c r="KAF60" s="1116"/>
      <c r="KAG60" s="1116"/>
      <c r="KAH60" s="1116"/>
      <c r="KAI60" s="1116"/>
      <c r="KAJ60" s="1116"/>
      <c r="KAK60" s="1116"/>
      <c r="KAL60" s="1116"/>
      <c r="KAM60" s="1116"/>
      <c r="KAN60" s="1116"/>
      <c r="KAO60" s="1116"/>
      <c r="KAP60" s="1116"/>
      <c r="KAQ60" s="1116"/>
      <c r="KAR60" s="1116"/>
      <c r="KAS60" s="1116"/>
      <c r="KAT60" s="1116"/>
      <c r="KAU60" s="1116"/>
      <c r="KAV60" s="1116"/>
      <c r="KAW60" s="1116"/>
      <c r="KAX60" s="1116"/>
      <c r="KAY60" s="1116"/>
      <c r="KAZ60" s="1116"/>
      <c r="KBA60" s="1116"/>
      <c r="KBB60" s="1116"/>
      <c r="KBC60" s="1116"/>
      <c r="KBD60" s="1116"/>
      <c r="KBE60" s="1116"/>
      <c r="KBF60" s="1116"/>
      <c r="KBG60" s="1116"/>
      <c r="KBH60" s="1116"/>
      <c r="KBI60" s="1116"/>
      <c r="KBJ60" s="1116"/>
      <c r="KBK60" s="1116"/>
      <c r="KBL60" s="1116"/>
      <c r="KBM60" s="1116"/>
      <c r="KBN60" s="1116"/>
      <c r="KBO60" s="1116"/>
      <c r="KBP60" s="1116"/>
      <c r="KBQ60" s="1116"/>
      <c r="KBR60" s="1116"/>
      <c r="KBS60" s="1116"/>
      <c r="KBT60" s="1116"/>
      <c r="KBU60" s="1116"/>
      <c r="KBV60" s="1116"/>
      <c r="KBW60" s="1116"/>
      <c r="KBX60" s="1116"/>
      <c r="KBY60" s="1116"/>
      <c r="KBZ60" s="1116"/>
      <c r="KCA60" s="1116"/>
      <c r="KCB60" s="1116"/>
      <c r="KCC60" s="1116"/>
      <c r="KCD60" s="1116"/>
      <c r="KCE60" s="1116"/>
      <c r="KCF60" s="1116"/>
      <c r="KCG60" s="1116"/>
      <c r="KCH60" s="1116"/>
      <c r="KCI60" s="1116"/>
      <c r="KCJ60" s="1116"/>
      <c r="KCK60" s="1116"/>
      <c r="KCL60" s="1116"/>
      <c r="KCM60" s="1116"/>
      <c r="KCN60" s="1116"/>
      <c r="KCO60" s="1116"/>
      <c r="KCP60" s="1116"/>
      <c r="KCQ60" s="1116"/>
      <c r="KCR60" s="1116"/>
      <c r="KCS60" s="1116"/>
      <c r="KCT60" s="1116"/>
      <c r="KCU60" s="1116"/>
      <c r="KCV60" s="1116"/>
      <c r="KCW60" s="1116"/>
      <c r="KCX60" s="1116"/>
      <c r="KCY60" s="1116"/>
      <c r="KCZ60" s="1116"/>
      <c r="KDA60" s="1116"/>
      <c r="KDB60" s="1116"/>
      <c r="KDC60" s="1116"/>
      <c r="KDD60" s="1116"/>
      <c r="KDE60" s="1116"/>
      <c r="KDF60" s="1116"/>
      <c r="KDG60" s="1116"/>
      <c r="KDH60" s="1116"/>
      <c r="KDI60" s="1116"/>
      <c r="KDJ60" s="1116"/>
      <c r="KDK60" s="1116"/>
      <c r="KDL60" s="1116"/>
      <c r="KDM60" s="1116"/>
      <c r="KDN60" s="1116"/>
      <c r="KDO60" s="1116"/>
      <c r="KDP60" s="1116"/>
      <c r="KDQ60" s="1116"/>
      <c r="KDR60" s="1116"/>
      <c r="KDS60" s="1116"/>
      <c r="KDT60" s="1116"/>
      <c r="KDU60" s="1116"/>
      <c r="KDV60" s="1116"/>
      <c r="KDW60" s="1116"/>
      <c r="KDX60" s="1116"/>
      <c r="KDY60" s="1116"/>
      <c r="KDZ60" s="1116"/>
      <c r="KEA60" s="1116"/>
      <c r="KEB60" s="1116"/>
      <c r="KEC60" s="1116"/>
      <c r="KED60" s="1116"/>
      <c r="KEE60" s="1116"/>
      <c r="KEF60" s="1116"/>
      <c r="KEG60" s="1116"/>
      <c r="KEH60" s="1116"/>
      <c r="KEI60" s="1116"/>
      <c r="KEJ60" s="1116"/>
      <c r="KEK60" s="1116"/>
      <c r="KEL60" s="1116"/>
      <c r="KEM60" s="1116"/>
      <c r="KEN60" s="1116"/>
      <c r="KEO60" s="1116"/>
      <c r="KEP60" s="1116"/>
      <c r="KEQ60" s="1116"/>
      <c r="KER60" s="1116"/>
      <c r="KES60" s="1116"/>
      <c r="KET60" s="1116"/>
      <c r="KEU60" s="1116"/>
      <c r="KEV60" s="1116"/>
      <c r="KEW60" s="1116"/>
      <c r="KEX60" s="1116"/>
      <c r="KEY60" s="1116"/>
      <c r="KEZ60" s="1116"/>
      <c r="KFA60" s="1116"/>
      <c r="KFB60" s="1116"/>
      <c r="KFC60" s="1116"/>
      <c r="KFD60" s="1116"/>
      <c r="KFE60" s="1116"/>
      <c r="KFF60" s="1116"/>
      <c r="KFG60" s="1116"/>
      <c r="KFH60" s="1116"/>
      <c r="KFI60" s="1116"/>
      <c r="KFJ60" s="1116"/>
      <c r="KFK60" s="1116"/>
      <c r="KFL60" s="1116"/>
      <c r="KFM60" s="1116"/>
      <c r="KFN60" s="1116"/>
      <c r="KFO60" s="1116"/>
      <c r="KFP60" s="1116"/>
      <c r="KFQ60" s="1116"/>
      <c r="KFR60" s="1116"/>
      <c r="KFS60" s="1116"/>
      <c r="KFT60" s="1116"/>
      <c r="KFU60" s="1116"/>
      <c r="KFV60" s="1116"/>
      <c r="KFW60" s="1116"/>
      <c r="KFX60" s="1116"/>
      <c r="KFY60" s="1116"/>
      <c r="KFZ60" s="1116"/>
      <c r="KGA60" s="1116"/>
      <c r="KGB60" s="1116"/>
      <c r="KGC60" s="1116"/>
      <c r="KGD60" s="1116"/>
      <c r="KGE60" s="1116"/>
      <c r="KGF60" s="1116"/>
      <c r="KGG60" s="1116"/>
      <c r="KGH60" s="1116"/>
      <c r="KGI60" s="1116"/>
      <c r="KGJ60" s="1116"/>
      <c r="KGK60" s="1116"/>
      <c r="KGL60" s="1116"/>
      <c r="KGM60" s="1116"/>
      <c r="KGN60" s="1116"/>
      <c r="KGO60" s="1116"/>
      <c r="KGP60" s="1116"/>
      <c r="KGQ60" s="1116"/>
      <c r="KGR60" s="1116"/>
      <c r="KGS60" s="1116"/>
      <c r="KGT60" s="1116"/>
      <c r="KGU60" s="1116"/>
      <c r="KGV60" s="1116"/>
      <c r="KGW60" s="1116"/>
      <c r="KGX60" s="1116"/>
      <c r="KGY60" s="1116"/>
      <c r="KGZ60" s="1116"/>
      <c r="KHA60" s="1116"/>
      <c r="KHB60" s="1116"/>
      <c r="KHC60" s="1116"/>
      <c r="KHD60" s="1116"/>
      <c r="KHE60" s="1116"/>
      <c r="KHF60" s="1116"/>
      <c r="KHG60" s="1116"/>
      <c r="KHH60" s="1116"/>
      <c r="KHI60" s="1116"/>
      <c r="KHJ60" s="1116"/>
      <c r="KHK60" s="1116"/>
      <c r="KHL60" s="1116"/>
      <c r="KHM60" s="1116"/>
      <c r="KHN60" s="1116"/>
      <c r="KHO60" s="1116"/>
      <c r="KHP60" s="1116"/>
      <c r="KHQ60" s="1116"/>
      <c r="KHR60" s="1116"/>
      <c r="KHS60" s="1116"/>
      <c r="KHT60" s="1116"/>
      <c r="KHU60" s="1116"/>
      <c r="KHV60" s="1116"/>
      <c r="KHW60" s="1116"/>
      <c r="KHX60" s="1116"/>
      <c r="KHY60" s="1116"/>
      <c r="KHZ60" s="1116"/>
      <c r="KIA60" s="1116"/>
      <c r="KIB60" s="1116"/>
      <c r="KIC60" s="1116"/>
      <c r="KID60" s="1116"/>
      <c r="KIE60" s="1116"/>
      <c r="KIF60" s="1116"/>
      <c r="KIG60" s="1116"/>
      <c r="KIH60" s="1116"/>
      <c r="KII60" s="1116"/>
      <c r="KIJ60" s="1116"/>
      <c r="KIK60" s="1116"/>
      <c r="KIL60" s="1116"/>
      <c r="KIM60" s="1116"/>
      <c r="KIN60" s="1116"/>
      <c r="KIO60" s="1116"/>
      <c r="KIP60" s="1116"/>
      <c r="KIQ60" s="1116"/>
      <c r="KIR60" s="1116"/>
      <c r="KIS60" s="1116"/>
      <c r="KIT60" s="1116"/>
      <c r="KIU60" s="1116"/>
      <c r="KIV60" s="1116"/>
      <c r="KIW60" s="1116"/>
      <c r="KIX60" s="1116"/>
      <c r="KIY60" s="1116"/>
      <c r="KIZ60" s="1116"/>
      <c r="KJA60" s="1116"/>
      <c r="KJB60" s="1116"/>
      <c r="KJC60" s="1116"/>
      <c r="KJD60" s="1116"/>
      <c r="KJE60" s="1116"/>
      <c r="KJF60" s="1116"/>
      <c r="KJG60" s="1116"/>
      <c r="KJH60" s="1116"/>
      <c r="KJI60" s="1116"/>
      <c r="KJJ60" s="1116"/>
      <c r="KJK60" s="1116"/>
      <c r="KJL60" s="1116"/>
      <c r="KJM60" s="1116"/>
      <c r="KJN60" s="1116"/>
      <c r="KJO60" s="1116"/>
      <c r="KJP60" s="1116"/>
      <c r="KJQ60" s="1116"/>
      <c r="KJR60" s="1116"/>
      <c r="KJS60" s="1116"/>
      <c r="KJT60" s="1116"/>
      <c r="KJU60" s="1116"/>
      <c r="KJV60" s="1116"/>
      <c r="KJW60" s="1116"/>
      <c r="KJX60" s="1116"/>
      <c r="KJY60" s="1116"/>
      <c r="KJZ60" s="1116"/>
      <c r="KKA60" s="1116"/>
      <c r="KKB60" s="1116"/>
      <c r="KKC60" s="1116"/>
      <c r="KKD60" s="1116"/>
      <c r="KKE60" s="1116"/>
      <c r="KKF60" s="1116"/>
      <c r="KKG60" s="1116"/>
      <c r="KKH60" s="1116"/>
      <c r="KKI60" s="1116"/>
      <c r="KKJ60" s="1116"/>
      <c r="KKK60" s="1116"/>
      <c r="KKL60" s="1116"/>
      <c r="KKM60" s="1116"/>
      <c r="KKN60" s="1116"/>
      <c r="KKO60" s="1116"/>
      <c r="KKP60" s="1116"/>
      <c r="KKQ60" s="1116"/>
      <c r="KKR60" s="1116"/>
      <c r="KKS60" s="1116"/>
      <c r="KKT60" s="1116"/>
      <c r="KKU60" s="1116"/>
      <c r="KKV60" s="1116"/>
      <c r="KKW60" s="1116"/>
      <c r="KKX60" s="1116"/>
      <c r="KKY60" s="1116"/>
      <c r="KKZ60" s="1116"/>
      <c r="KLA60" s="1116"/>
      <c r="KLB60" s="1116"/>
      <c r="KLC60" s="1116"/>
      <c r="KLD60" s="1116"/>
      <c r="KLE60" s="1116"/>
      <c r="KLF60" s="1116"/>
      <c r="KLG60" s="1116"/>
      <c r="KLH60" s="1116"/>
      <c r="KLI60" s="1116"/>
      <c r="KLJ60" s="1116"/>
      <c r="KLK60" s="1116"/>
      <c r="KLL60" s="1116"/>
      <c r="KLM60" s="1116"/>
      <c r="KLN60" s="1116"/>
      <c r="KLO60" s="1116"/>
      <c r="KLP60" s="1116"/>
      <c r="KLQ60" s="1116"/>
      <c r="KLR60" s="1116"/>
      <c r="KLS60" s="1116"/>
      <c r="KLT60" s="1116"/>
      <c r="KLU60" s="1116"/>
      <c r="KLV60" s="1116"/>
      <c r="KLW60" s="1116"/>
      <c r="KLX60" s="1116"/>
      <c r="KLY60" s="1116"/>
      <c r="KLZ60" s="1116"/>
      <c r="KMA60" s="1116"/>
      <c r="KMB60" s="1116"/>
      <c r="KMC60" s="1116"/>
      <c r="KMD60" s="1116"/>
      <c r="KME60" s="1116"/>
      <c r="KMF60" s="1116"/>
      <c r="KMG60" s="1116"/>
      <c r="KMH60" s="1116"/>
      <c r="KMI60" s="1116"/>
      <c r="KMJ60" s="1116"/>
      <c r="KMK60" s="1116"/>
      <c r="KML60" s="1116"/>
      <c r="KMM60" s="1116"/>
      <c r="KMN60" s="1116"/>
      <c r="KMO60" s="1116"/>
      <c r="KMP60" s="1116"/>
      <c r="KMQ60" s="1116"/>
      <c r="KMR60" s="1116"/>
      <c r="KMS60" s="1116"/>
      <c r="KMT60" s="1116"/>
      <c r="KMU60" s="1116"/>
      <c r="KMV60" s="1116"/>
      <c r="KMW60" s="1116"/>
      <c r="KMX60" s="1116"/>
      <c r="KMY60" s="1116"/>
      <c r="KMZ60" s="1116"/>
      <c r="KNA60" s="1116"/>
      <c r="KNB60" s="1116"/>
      <c r="KNC60" s="1116"/>
      <c r="KND60" s="1116"/>
      <c r="KNE60" s="1116"/>
      <c r="KNF60" s="1116"/>
      <c r="KNG60" s="1116"/>
      <c r="KNH60" s="1116"/>
      <c r="KNI60" s="1116"/>
      <c r="KNJ60" s="1116"/>
      <c r="KNK60" s="1116"/>
      <c r="KNL60" s="1116"/>
      <c r="KNM60" s="1116"/>
      <c r="KNN60" s="1116"/>
      <c r="KNO60" s="1116"/>
      <c r="KNP60" s="1116"/>
      <c r="KNQ60" s="1116"/>
      <c r="KNR60" s="1116"/>
      <c r="KNS60" s="1116"/>
      <c r="KNT60" s="1116"/>
      <c r="KNU60" s="1116"/>
      <c r="KNV60" s="1116"/>
      <c r="KNW60" s="1116"/>
      <c r="KNX60" s="1116"/>
      <c r="KNY60" s="1116"/>
      <c r="KNZ60" s="1116"/>
      <c r="KOA60" s="1116"/>
      <c r="KOB60" s="1116"/>
      <c r="KOC60" s="1116"/>
      <c r="KOD60" s="1116"/>
      <c r="KOE60" s="1116"/>
      <c r="KOF60" s="1116"/>
      <c r="KOG60" s="1116"/>
      <c r="KOH60" s="1116"/>
      <c r="KOI60" s="1116"/>
      <c r="KOJ60" s="1116"/>
      <c r="KOK60" s="1116"/>
      <c r="KOL60" s="1116"/>
      <c r="KOM60" s="1116"/>
      <c r="KON60" s="1116"/>
      <c r="KOO60" s="1116"/>
      <c r="KOP60" s="1116"/>
      <c r="KOQ60" s="1116"/>
      <c r="KOR60" s="1116"/>
      <c r="KOS60" s="1116"/>
      <c r="KOT60" s="1116"/>
      <c r="KOU60" s="1116"/>
      <c r="KOV60" s="1116"/>
      <c r="KOW60" s="1116"/>
      <c r="KOX60" s="1116"/>
      <c r="KOY60" s="1116"/>
      <c r="KOZ60" s="1116"/>
      <c r="KPA60" s="1116"/>
      <c r="KPB60" s="1116"/>
      <c r="KPC60" s="1116"/>
      <c r="KPD60" s="1116"/>
      <c r="KPE60" s="1116"/>
      <c r="KPF60" s="1116"/>
      <c r="KPG60" s="1116"/>
      <c r="KPH60" s="1116"/>
      <c r="KPI60" s="1116"/>
      <c r="KPJ60" s="1116"/>
      <c r="KPK60" s="1116"/>
      <c r="KPL60" s="1116"/>
      <c r="KPM60" s="1116"/>
      <c r="KPN60" s="1116"/>
      <c r="KPO60" s="1116"/>
      <c r="KPP60" s="1116"/>
      <c r="KPQ60" s="1116"/>
      <c r="KPR60" s="1116"/>
      <c r="KPS60" s="1116"/>
      <c r="KPT60" s="1116"/>
      <c r="KPU60" s="1116"/>
      <c r="KPV60" s="1116"/>
      <c r="KPW60" s="1116"/>
      <c r="KPX60" s="1116"/>
      <c r="KPY60" s="1116"/>
      <c r="KPZ60" s="1116"/>
      <c r="KQA60" s="1116"/>
      <c r="KQB60" s="1116"/>
      <c r="KQC60" s="1116"/>
      <c r="KQD60" s="1116"/>
      <c r="KQE60" s="1116"/>
      <c r="KQF60" s="1116"/>
      <c r="KQG60" s="1116"/>
      <c r="KQH60" s="1116"/>
      <c r="KQI60" s="1116"/>
      <c r="KQJ60" s="1116"/>
      <c r="KQK60" s="1116"/>
      <c r="KQL60" s="1116"/>
      <c r="KQM60" s="1116"/>
      <c r="KQN60" s="1116"/>
      <c r="KQO60" s="1116"/>
      <c r="KQP60" s="1116"/>
      <c r="KQQ60" s="1116"/>
      <c r="KQR60" s="1116"/>
      <c r="KQS60" s="1116"/>
      <c r="KQT60" s="1116"/>
      <c r="KQU60" s="1116"/>
      <c r="KQV60" s="1116"/>
      <c r="KQW60" s="1116"/>
      <c r="KQX60" s="1116"/>
      <c r="KQY60" s="1116"/>
      <c r="KQZ60" s="1116"/>
      <c r="KRA60" s="1116"/>
      <c r="KRB60" s="1116"/>
      <c r="KRC60" s="1116"/>
      <c r="KRD60" s="1116"/>
      <c r="KRE60" s="1116"/>
      <c r="KRF60" s="1116"/>
      <c r="KRG60" s="1116"/>
      <c r="KRH60" s="1116"/>
      <c r="KRI60" s="1116"/>
      <c r="KRJ60" s="1116"/>
      <c r="KRK60" s="1116"/>
      <c r="KRL60" s="1116"/>
      <c r="KRM60" s="1116"/>
      <c r="KRN60" s="1116"/>
      <c r="KRO60" s="1116"/>
      <c r="KRP60" s="1116"/>
      <c r="KRQ60" s="1116"/>
      <c r="KRR60" s="1116"/>
      <c r="KRS60" s="1116"/>
      <c r="KRT60" s="1116"/>
      <c r="KRU60" s="1116"/>
      <c r="KRV60" s="1116"/>
      <c r="KRW60" s="1116"/>
      <c r="KRX60" s="1116"/>
      <c r="KRY60" s="1116"/>
      <c r="KRZ60" s="1116"/>
      <c r="KSA60" s="1116"/>
      <c r="KSB60" s="1116"/>
      <c r="KSC60" s="1116"/>
      <c r="KSD60" s="1116"/>
      <c r="KSE60" s="1116"/>
      <c r="KSF60" s="1116"/>
      <c r="KSG60" s="1116"/>
      <c r="KSH60" s="1116"/>
      <c r="KSI60" s="1116"/>
      <c r="KSJ60" s="1116"/>
      <c r="KSK60" s="1116"/>
      <c r="KSL60" s="1116"/>
      <c r="KSM60" s="1116"/>
      <c r="KSN60" s="1116"/>
      <c r="KSO60" s="1116"/>
      <c r="KSP60" s="1116"/>
      <c r="KSQ60" s="1116"/>
      <c r="KSR60" s="1116"/>
      <c r="KSS60" s="1116"/>
      <c r="KST60" s="1116"/>
      <c r="KSU60" s="1116"/>
      <c r="KSV60" s="1116"/>
      <c r="KSW60" s="1116"/>
      <c r="KSX60" s="1116"/>
      <c r="KSY60" s="1116"/>
      <c r="KSZ60" s="1116"/>
      <c r="KTA60" s="1116"/>
      <c r="KTB60" s="1116"/>
      <c r="KTC60" s="1116"/>
      <c r="KTD60" s="1116"/>
      <c r="KTE60" s="1116"/>
      <c r="KTF60" s="1116"/>
      <c r="KTG60" s="1116"/>
      <c r="KTH60" s="1116"/>
      <c r="KTI60" s="1116"/>
      <c r="KTJ60" s="1116"/>
      <c r="KTK60" s="1116"/>
      <c r="KTL60" s="1116"/>
      <c r="KTM60" s="1116"/>
      <c r="KTN60" s="1116"/>
      <c r="KTO60" s="1116"/>
      <c r="KTP60" s="1116"/>
      <c r="KTQ60" s="1116"/>
      <c r="KTR60" s="1116"/>
      <c r="KTS60" s="1116"/>
      <c r="KTT60" s="1116"/>
      <c r="KTU60" s="1116"/>
      <c r="KTV60" s="1116"/>
      <c r="KTW60" s="1116"/>
      <c r="KTX60" s="1116"/>
      <c r="KTY60" s="1116"/>
      <c r="KTZ60" s="1116"/>
      <c r="KUA60" s="1116"/>
      <c r="KUB60" s="1116"/>
      <c r="KUC60" s="1116"/>
      <c r="KUD60" s="1116"/>
      <c r="KUE60" s="1116"/>
      <c r="KUF60" s="1116"/>
      <c r="KUG60" s="1116"/>
      <c r="KUH60" s="1116"/>
      <c r="KUI60" s="1116"/>
      <c r="KUJ60" s="1116"/>
      <c r="KUK60" s="1116"/>
      <c r="KUL60" s="1116"/>
      <c r="KUM60" s="1116"/>
      <c r="KUN60" s="1116"/>
      <c r="KUO60" s="1116"/>
      <c r="KUP60" s="1116"/>
      <c r="KUQ60" s="1116"/>
      <c r="KUR60" s="1116"/>
      <c r="KUS60" s="1116"/>
      <c r="KUT60" s="1116"/>
      <c r="KUU60" s="1116"/>
      <c r="KUV60" s="1116"/>
      <c r="KUW60" s="1116"/>
      <c r="KUX60" s="1116"/>
      <c r="KUY60" s="1116"/>
      <c r="KUZ60" s="1116"/>
      <c r="KVA60" s="1116"/>
      <c r="KVB60" s="1116"/>
      <c r="KVC60" s="1116"/>
      <c r="KVD60" s="1116"/>
      <c r="KVE60" s="1116"/>
      <c r="KVF60" s="1116"/>
      <c r="KVG60" s="1116"/>
      <c r="KVH60" s="1116"/>
      <c r="KVI60" s="1116"/>
      <c r="KVJ60" s="1116"/>
      <c r="KVK60" s="1116"/>
      <c r="KVL60" s="1116"/>
      <c r="KVM60" s="1116"/>
      <c r="KVN60" s="1116"/>
      <c r="KVO60" s="1116"/>
      <c r="KVP60" s="1116"/>
      <c r="KVQ60" s="1116"/>
      <c r="KVR60" s="1116"/>
      <c r="KVS60" s="1116"/>
      <c r="KVT60" s="1116"/>
      <c r="KVU60" s="1116"/>
      <c r="KVV60" s="1116"/>
      <c r="KVW60" s="1116"/>
      <c r="KVX60" s="1116"/>
      <c r="KVY60" s="1116"/>
      <c r="KVZ60" s="1116"/>
      <c r="KWA60" s="1116"/>
      <c r="KWB60" s="1116"/>
      <c r="KWC60" s="1116"/>
      <c r="KWD60" s="1116"/>
      <c r="KWE60" s="1116"/>
      <c r="KWF60" s="1116"/>
      <c r="KWG60" s="1116"/>
      <c r="KWH60" s="1116"/>
      <c r="KWI60" s="1116"/>
      <c r="KWJ60" s="1116"/>
      <c r="KWK60" s="1116"/>
      <c r="KWL60" s="1116"/>
      <c r="KWM60" s="1116"/>
      <c r="KWN60" s="1116"/>
      <c r="KWO60" s="1116"/>
      <c r="KWP60" s="1116"/>
      <c r="KWQ60" s="1116"/>
      <c r="KWR60" s="1116"/>
      <c r="KWS60" s="1116"/>
      <c r="KWT60" s="1116"/>
      <c r="KWU60" s="1116"/>
      <c r="KWV60" s="1116"/>
      <c r="KWW60" s="1116"/>
      <c r="KWX60" s="1116"/>
      <c r="KWY60" s="1116"/>
      <c r="KWZ60" s="1116"/>
      <c r="KXA60" s="1116"/>
      <c r="KXB60" s="1116"/>
      <c r="KXC60" s="1116"/>
      <c r="KXD60" s="1116"/>
      <c r="KXE60" s="1116"/>
      <c r="KXF60" s="1116"/>
      <c r="KXG60" s="1116"/>
      <c r="KXH60" s="1116"/>
      <c r="KXI60" s="1116"/>
      <c r="KXJ60" s="1116"/>
      <c r="KXK60" s="1116"/>
      <c r="KXL60" s="1116"/>
      <c r="KXM60" s="1116"/>
      <c r="KXN60" s="1116"/>
      <c r="KXO60" s="1116"/>
      <c r="KXP60" s="1116"/>
      <c r="KXQ60" s="1116"/>
      <c r="KXR60" s="1116"/>
      <c r="KXS60" s="1116"/>
      <c r="KXT60" s="1116"/>
      <c r="KXU60" s="1116"/>
      <c r="KXV60" s="1116"/>
      <c r="KXW60" s="1116"/>
      <c r="KXX60" s="1116"/>
      <c r="KXY60" s="1116"/>
      <c r="KXZ60" s="1116"/>
      <c r="KYA60" s="1116"/>
      <c r="KYB60" s="1116"/>
      <c r="KYC60" s="1116"/>
      <c r="KYD60" s="1116"/>
      <c r="KYE60" s="1116"/>
      <c r="KYF60" s="1116"/>
      <c r="KYG60" s="1116"/>
      <c r="KYH60" s="1116"/>
      <c r="KYI60" s="1116"/>
      <c r="KYJ60" s="1116"/>
      <c r="KYK60" s="1116"/>
      <c r="KYL60" s="1116"/>
      <c r="KYM60" s="1116"/>
      <c r="KYN60" s="1116"/>
      <c r="KYO60" s="1116"/>
      <c r="KYP60" s="1116"/>
      <c r="KYQ60" s="1116"/>
      <c r="KYR60" s="1116"/>
      <c r="KYS60" s="1116"/>
      <c r="KYT60" s="1116"/>
      <c r="KYU60" s="1116"/>
      <c r="KYV60" s="1116"/>
      <c r="KYW60" s="1116"/>
      <c r="KYX60" s="1116"/>
      <c r="KYY60" s="1116"/>
      <c r="KYZ60" s="1116"/>
      <c r="KZA60" s="1116"/>
      <c r="KZB60" s="1116"/>
      <c r="KZC60" s="1116"/>
      <c r="KZD60" s="1116"/>
      <c r="KZE60" s="1116"/>
      <c r="KZF60" s="1116"/>
      <c r="KZG60" s="1116"/>
      <c r="KZH60" s="1116"/>
      <c r="KZI60" s="1116"/>
      <c r="KZJ60" s="1116"/>
      <c r="KZK60" s="1116"/>
      <c r="KZL60" s="1116"/>
      <c r="KZM60" s="1116"/>
      <c r="KZN60" s="1116"/>
      <c r="KZO60" s="1116"/>
      <c r="KZP60" s="1116"/>
      <c r="KZQ60" s="1116"/>
      <c r="KZR60" s="1116"/>
      <c r="KZS60" s="1116"/>
      <c r="KZT60" s="1116"/>
      <c r="KZU60" s="1116"/>
      <c r="KZV60" s="1116"/>
      <c r="KZW60" s="1116"/>
      <c r="KZX60" s="1116"/>
      <c r="KZY60" s="1116"/>
      <c r="KZZ60" s="1116"/>
      <c r="LAA60" s="1116"/>
      <c r="LAB60" s="1116"/>
      <c r="LAC60" s="1116"/>
      <c r="LAD60" s="1116"/>
      <c r="LAE60" s="1116"/>
      <c r="LAF60" s="1116"/>
      <c r="LAG60" s="1116"/>
      <c r="LAH60" s="1116"/>
      <c r="LAI60" s="1116"/>
      <c r="LAJ60" s="1116"/>
      <c r="LAK60" s="1116"/>
      <c r="LAL60" s="1116"/>
      <c r="LAM60" s="1116"/>
      <c r="LAN60" s="1116"/>
      <c r="LAO60" s="1116"/>
      <c r="LAP60" s="1116"/>
      <c r="LAQ60" s="1116"/>
      <c r="LAR60" s="1116"/>
      <c r="LAS60" s="1116"/>
      <c r="LAT60" s="1116"/>
      <c r="LAU60" s="1116"/>
      <c r="LAV60" s="1116"/>
      <c r="LAW60" s="1116"/>
      <c r="LAX60" s="1116"/>
      <c r="LAY60" s="1116"/>
      <c r="LAZ60" s="1116"/>
      <c r="LBA60" s="1116"/>
      <c r="LBB60" s="1116"/>
      <c r="LBC60" s="1116"/>
      <c r="LBD60" s="1116"/>
      <c r="LBE60" s="1116"/>
      <c r="LBF60" s="1116"/>
      <c r="LBG60" s="1116"/>
      <c r="LBH60" s="1116"/>
      <c r="LBI60" s="1116"/>
      <c r="LBJ60" s="1116"/>
      <c r="LBK60" s="1116"/>
      <c r="LBL60" s="1116"/>
      <c r="LBM60" s="1116"/>
      <c r="LBN60" s="1116"/>
      <c r="LBO60" s="1116"/>
      <c r="LBP60" s="1116"/>
      <c r="LBQ60" s="1116"/>
      <c r="LBR60" s="1116"/>
      <c r="LBS60" s="1116"/>
      <c r="LBT60" s="1116"/>
      <c r="LBU60" s="1116"/>
      <c r="LBV60" s="1116"/>
      <c r="LBW60" s="1116"/>
      <c r="LBX60" s="1116"/>
      <c r="LBY60" s="1116"/>
      <c r="LBZ60" s="1116"/>
      <c r="LCA60" s="1116"/>
      <c r="LCB60" s="1116"/>
      <c r="LCC60" s="1116"/>
      <c r="LCD60" s="1116"/>
      <c r="LCE60" s="1116"/>
      <c r="LCF60" s="1116"/>
      <c r="LCG60" s="1116"/>
      <c r="LCH60" s="1116"/>
      <c r="LCI60" s="1116"/>
      <c r="LCJ60" s="1116"/>
      <c r="LCK60" s="1116"/>
      <c r="LCL60" s="1116"/>
      <c r="LCM60" s="1116"/>
      <c r="LCN60" s="1116"/>
      <c r="LCO60" s="1116"/>
      <c r="LCP60" s="1116"/>
      <c r="LCQ60" s="1116"/>
      <c r="LCR60" s="1116"/>
      <c r="LCS60" s="1116"/>
      <c r="LCT60" s="1116"/>
      <c r="LCU60" s="1116"/>
      <c r="LCV60" s="1116"/>
      <c r="LCW60" s="1116"/>
      <c r="LCX60" s="1116"/>
      <c r="LCY60" s="1116"/>
      <c r="LCZ60" s="1116"/>
      <c r="LDA60" s="1116"/>
      <c r="LDB60" s="1116"/>
      <c r="LDC60" s="1116"/>
      <c r="LDD60" s="1116"/>
      <c r="LDE60" s="1116"/>
      <c r="LDF60" s="1116"/>
      <c r="LDG60" s="1116"/>
      <c r="LDH60" s="1116"/>
      <c r="LDI60" s="1116"/>
      <c r="LDJ60" s="1116"/>
      <c r="LDK60" s="1116"/>
      <c r="LDL60" s="1116"/>
      <c r="LDM60" s="1116"/>
      <c r="LDN60" s="1116"/>
      <c r="LDO60" s="1116"/>
      <c r="LDP60" s="1116"/>
      <c r="LDQ60" s="1116"/>
      <c r="LDR60" s="1116"/>
      <c r="LDS60" s="1116"/>
      <c r="LDT60" s="1116"/>
      <c r="LDU60" s="1116"/>
      <c r="LDV60" s="1116"/>
      <c r="LDW60" s="1116"/>
      <c r="LDX60" s="1116"/>
      <c r="LDY60" s="1116"/>
      <c r="LDZ60" s="1116"/>
      <c r="LEA60" s="1116"/>
      <c r="LEB60" s="1116"/>
      <c r="LEC60" s="1116"/>
      <c r="LED60" s="1116"/>
      <c r="LEE60" s="1116"/>
      <c r="LEF60" s="1116"/>
      <c r="LEG60" s="1116"/>
      <c r="LEH60" s="1116"/>
      <c r="LEI60" s="1116"/>
      <c r="LEJ60" s="1116"/>
      <c r="LEK60" s="1116"/>
      <c r="LEL60" s="1116"/>
      <c r="LEM60" s="1116"/>
      <c r="LEN60" s="1116"/>
      <c r="LEO60" s="1116"/>
      <c r="LEP60" s="1116"/>
      <c r="LEQ60" s="1116"/>
      <c r="LER60" s="1116"/>
      <c r="LES60" s="1116"/>
      <c r="LET60" s="1116"/>
      <c r="LEU60" s="1116"/>
      <c r="LEV60" s="1116"/>
      <c r="LEW60" s="1116"/>
      <c r="LEX60" s="1116"/>
      <c r="LEY60" s="1116"/>
      <c r="LEZ60" s="1116"/>
      <c r="LFA60" s="1116"/>
      <c r="LFB60" s="1116"/>
      <c r="LFC60" s="1116"/>
      <c r="LFD60" s="1116"/>
      <c r="LFE60" s="1116"/>
      <c r="LFF60" s="1116"/>
      <c r="LFG60" s="1116"/>
      <c r="LFH60" s="1116"/>
      <c r="LFI60" s="1116"/>
      <c r="LFJ60" s="1116"/>
      <c r="LFK60" s="1116"/>
      <c r="LFL60" s="1116"/>
      <c r="LFM60" s="1116"/>
      <c r="LFN60" s="1116"/>
      <c r="LFO60" s="1116"/>
      <c r="LFP60" s="1116"/>
      <c r="LFQ60" s="1116"/>
      <c r="LFR60" s="1116"/>
      <c r="LFS60" s="1116"/>
      <c r="LFT60" s="1116"/>
      <c r="LFU60" s="1116"/>
      <c r="LFV60" s="1116"/>
      <c r="LFW60" s="1116"/>
      <c r="LFX60" s="1116"/>
      <c r="LFY60" s="1116"/>
      <c r="LFZ60" s="1116"/>
      <c r="LGA60" s="1116"/>
      <c r="LGB60" s="1116"/>
      <c r="LGC60" s="1116"/>
      <c r="LGD60" s="1116"/>
      <c r="LGE60" s="1116"/>
      <c r="LGF60" s="1116"/>
      <c r="LGG60" s="1116"/>
      <c r="LGH60" s="1116"/>
      <c r="LGI60" s="1116"/>
      <c r="LGJ60" s="1116"/>
      <c r="LGK60" s="1116"/>
      <c r="LGL60" s="1116"/>
      <c r="LGM60" s="1116"/>
      <c r="LGN60" s="1116"/>
      <c r="LGO60" s="1116"/>
      <c r="LGP60" s="1116"/>
      <c r="LGQ60" s="1116"/>
      <c r="LGR60" s="1116"/>
      <c r="LGS60" s="1116"/>
      <c r="LGT60" s="1116"/>
      <c r="LGU60" s="1116"/>
      <c r="LGV60" s="1116"/>
      <c r="LGW60" s="1116"/>
      <c r="LGX60" s="1116"/>
      <c r="LGY60" s="1116"/>
      <c r="LGZ60" s="1116"/>
      <c r="LHA60" s="1116"/>
      <c r="LHB60" s="1116"/>
      <c r="LHC60" s="1116"/>
      <c r="LHD60" s="1116"/>
      <c r="LHE60" s="1116"/>
      <c r="LHF60" s="1116"/>
      <c r="LHG60" s="1116"/>
      <c r="LHH60" s="1116"/>
      <c r="LHI60" s="1116"/>
      <c r="LHJ60" s="1116"/>
      <c r="LHK60" s="1116"/>
      <c r="LHL60" s="1116"/>
      <c r="LHM60" s="1116"/>
      <c r="LHN60" s="1116"/>
      <c r="LHO60" s="1116"/>
      <c r="LHP60" s="1116"/>
      <c r="LHQ60" s="1116"/>
      <c r="LHR60" s="1116"/>
      <c r="LHS60" s="1116"/>
      <c r="LHT60" s="1116"/>
      <c r="LHU60" s="1116"/>
      <c r="LHV60" s="1116"/>
      <c r="LHW60" s="1116"/>
      <c r="LHX60" s="1116"/>
      <c r="LHY60" s="1116"/>
      <c r="LHZ60" s="1116"/>
      <c r="LIA60" s="1116"/>
      <c r="LIB60" s="1116"/>
      <c r="LIC60" s="1116"/>
      <c r="LID60" s="1116"/>
      <c r="LIE60" s="1116"/>
      <c r="LIF60" s="1116"/>
      <c r="LIG60" s="1116"/>
      <c r="LIH60" s="1116"/>
      <c r="LII60" s="1116"/>
      <c r="LIJ60" s="1116"/>
      <c r="LIK60" s="1116"/>
      <c r="LIL60" s="1116"/>
      <c r="LIM60" s="1116"/>
      <c r="LIN60" s="1116"/>
      <c r="LIO60" s="1116"/>
      <c r="LIP60" s="1116"/>
      <c r="LIQ60" s="1116"/>
      <c r="LIR60" s="1116"/>
      <c r="LIS60" s="1116"/>
      <c r="LIT60" s="1116"/>
      <c r="LIU60" s="1116"/>
      <c r="LIV60" s="1116"/>
      <c r="LIW60" s="1116"/>
      <c r="LIX60" s="1116"/>
      <c r="LIY60" s="1116"/>
      <c r="LIZ60" s="1116"/>
      <c r="LJA60" s="1116"/>
      <c r="LJB60" s="1116"/>
      <c r="LJC60" s="1116"/>
      <c r="LJD60" s="1116"/>
      <c r="LJE60" s="1116"/>
      <c r="LJF60" s="1116"/>
      <c r="LJG60" s="1116"/>
      <c r="LJH60" s="1116"/>
      <c r="LJI60" s="1116"/>
      <c r="LJJ60" s="1116"/>
      <c r="LJK60" s="1116"/>
      <c r="LJL60" s="1116"/>
      <c r="LJM60" s="1116"/>
      <c r="LJN60" s="1116"/>
      <c r="LJO60" s="1116"/>
      <c r="LJP60" s="1116"/>
      <c r="LJQ60" s="1116"/>
      <c r="LJR60" s="1116"/>
      <c r="LJS60" s="1116"/>
      <c r="LJT60" s="1116"/>
      <c r="LJU60" s="1116"/>
      <c r="LJV60" s="1116"/>
      <c r="LJW60" s="1116"/>
      <c r="LJX60" s="1116"/>
      <c r="LJY60" s="1116"/>
      <c r="LJZ60" s="1116"/>
      <c r="LKA60" s="1116"/>
      <c r="LKB60" s="1116"/>
      <c r="LKC60" s="1116"/>
      <c r="LKD60" s="1116"/>
      <c r="LKE60" s="1116"/>
      <c r="LKF60" s="1116"/>
      <c r="LKG60" s="1116"/>
      <c r="LKH60" s="1116"/>
      <c r="LKI60" s="1116"/>
      <c r="LKJ60" s="1116"/>
      <c r="LKK60" s="1116"/>
      <c r="LKL60" s="1116"/>
      <c r="LKM60" s="1116"/>
      <c r="LKN60" s="1116"/>
      <c r="LKO60" s="1116"/>
      <c r="LKP60" s="1116"/>
      <c r="LKQ60" s="1116"/>
      <c r="LKR60" s="1116"/>
      <c r="LKS60" s="1116"/>
      <c r="LKT60" s="1116"/>
      <c r="LKU60" s="1116"/>
      <c r="LKV60" s="1116"/>
      <c r="LKW60" s="1116"/>
      <c r="LKX60" s="1116"/>
      <c r="LKY60" s="1116"/>
      <c r="LKZ60" s="1116"/>
      <c r="LLA60" s="1116"/>
      <c r="LLB60" s="1116"/>
      <c r="LLC60" s="1116"/>
      <c r="LLD60" s="1116"/>
      <c r="LLE60" s="1116"/>
      <c r="LLF60" s="1116"/>
      <c r="LLG60" s="1116"/>
      <c r="LLH60" s="1116"/>
      <c r="LLI60" s="1116"/>
      <c r="LLJ60" s="1116"/>
      <c r="LLK60" s="1116"/>
      <c r="LLL60" s="1116"/>
      <c r="LLM60" s="1116"/>
      <c r="LLN60" s="1116"/>
      <c r="LLO60" s="1116"/>
      <c r="LLP60" s="1116"/>
      <c r="LLQ60" s="1116"/>
      <c r="LLR60" s="1116"/>
      <c r="LLS60" s="1116"/>
      <c r="LLT60" s="1116"/>
      <c r="LLU60" s="1116"/>
      <c r="LLV60" s="1116"/>
      <c r="LLW60" s="1116"/>
      <c r="LLX60" s="1116"/>
      <c r="LLY60" s="1116"/>
      <c r="LLZ60" s="1116"/>
      <c r="LMA60" s="1116"/>
      <c r="LMB60" s="1116"/>
      <c r="LMC60" s="1116"/>
      <c r="LMD60" s="1116"/>
      <c r="LME60" s="1116"/>
      <c r="LMF60" s="1116"/>
      <c r="LMG60" s="1116"/>
      <c r="LMH60" s="1116"/>
      <c r="LMI60" s="1116"/>
      <c r="LMJ60" s="1116"/>
      <c r="LMK60" s="1116"/>
      <c r="LML60" s="1116"/>
      <c r="LMM60" s="1116"/>
      <c r="LMN60" s="1116"/>
      <c r="LMO60" s="1116"/>
      <c r="LMP60" s="1116"/>
      <c r="LMQ60" s="1116"/>
      <c r="LMR60" s="1116"/>
      <c r="LMS60" s="1116"/>
      <c r="LMT60" s="1116"/>
      <c r="LMU60" s="1116"/>
      <c r="LMV60" s="1116"/>
      <c r="LMW60" s="1116"/>
      <c r="LMX60" s="1116"/>
      <c r="LMY60" s="1116"/>
      <c r="LMZ60" s="1116"/>
      <c r="LNA60" s="1116"/>
      <c r="LNB60" s="1116"/>
      <c r="LNC60" s="1116"/>
      <c r="LND60" s="1116"/>
      <c r="LNE60" s="1116"/>
      <c r="LNF60" s="1116"/>
      <c r="LNG60" s="1116"/>
      <c r="LNH60" s="1116"/>
      <c r="LNI60" s="1116"/>
      <c r="LNJ60" s="1116"/>
      <c r="LNK60" s="1116"/>
      <c r="LNL60" s="1116"/>
      <c r="LNM60" s="1116"/>
      <c r="LNN60" s="1116"/>
      <c r="LNO60" s="1116"/>
      <c r="LNP60" s="1116"/>
      <c r="LNQ60" s="1116"/>
      <c r="LNR60" s="1116"/>
      <c r="LNS60" s="1116"/>
      <c r="LNT60" s="1116"/>
      <c r="LNU60" s="1116"/>
      <c r="LNV60" s="1116"/>
      <c r="LNW60" s="1116"/>
      <c r="LNX60" s="1116"/>
      <c r="LNY60" s="1116"/>
      <c r="LNZ60" s="1116"/>
      <c r="LOA60" s="1116"/>
      <c r="LOB60" s="1116"/>
      <c r="LOC60" s="1116"/>
      <c r="LOD60" s="1116"/>
      <c r="LOE60" s="1116"/>
      <c r="LOF60" s="1116"/>
      <c r="LOG60" s="1116"/>
      <c r="LOH60" s="1116"/>
      <c r="LOI60" s="1116"/>
      <c r="LOJ60" s="1116"/>
      <c r="LOK60" s="1116"/>
      <c r="LOL60" s="1116"/>
      <c r="LOM60" s="1116"/>
      <c r="LON60" s="1116"/>
      <c r="LOO60" s="1116"/>
      <c r="LOP60" s="1116"/>
      <c r="LOQ60" s="1116"/>
      <c r="LOR60" s="1116"/>
      <c r="LOS60" s="1116"/>
      <c r="LOT60" s="1116"/>
      <c r="LOU60" s="1116"/>
      <c r="LOV60" s="1116"/>
      <c r="LOW60" s="1116"/>
      <c r="LOX60" s="1116"/>
      <c r="LOY60" s="1116"/>
      <c r="LOZ60" s="1116"/>
      <c r="LPA60" s="1116"/>
      <c r="LPB60" s="1116"/>
      <c r="LPC60" s="1116"/>
      <c r="LPD60" s="1116"/>
      <c r="LPE60" s="1116"/>
      <c r="LPF60" s="1116"/>
      <c r="LPG60" s="1116"/>
      <c r="LPH60" s="1116"/>
      <c r="LPI60" s="1116"/>
      <c r="LPJ60" s="1116"/>
      <c r="LPK60" s="1116"/>
      <c r="LPL60" s="1116"/>
      <c r="LPM60" s="1116"/>
      <c r="LPN60" s="1116"/>
      <c r="LPO60" s="1116"/>
      <c r="LPP60" s="1116"/>
      <c r="LPQ60" s="1116"/>
      <c r="LPR60" s="1116"/>
      <c r="LPS60" s="1116"/>
      <c r="LPT60" s="1116"/>
      <c r="LPU60" s="1116"/>
      <c r="LPV60" s="1116"/>
      <c r="LPW60" s="1116"/>
      <c r="LPX60" s="1116"/>
      <c r="LPY60" s="1116"/>
      <c r="LPZ60" s="1116"/>
      <c r="LQA60" s="1116"/>
      <c r="LQB60" s="1116"/>
      <c r="LQC60" s="1116"/>
      <c r="LQD60" s="1116"/>
      <c r="LQE60" s="1116"/>
      <c r="LQF60" s="1116"/>
      <c r="LQG60" s="1116"/>
      <c r="LQH60" s="1116"/>
      <c r="LQI60" s="1116"/>
      <c r="LQJ60" s="1116"/>
      <c r="LQK60" s="1116"/>
      <c r="LQL60" s="1116"/>
      <c r="LQM60" s="1116"/>
      <c r="LQN60" s="1116"/>
      <c r="LQO60" s="1116"/>
      <c r="LQP60" s="1116"/>
      <c r="LQQ60" s="1116"/>
      <c r="LQR60" s="1116"/>
      <c r="LQS60" s="1116"/>
      <c r="LQT60" s="1116"/>
      <c r="LQU60" s="1116"/>
      <c r="LQV60" s="1116"/>
      <c r="LQW60" s="1116"/>
      <c r="LQX60" s="1116"/>
      <c r="LQY60" s="1116"/>
      <c r="LQZ60" s="1116"/>
      <c r="LRA60" s="1116"/>
      <c r="LRB60" s="1116"/>
      <c r="LRC60" s="1116"/>
      <c r="LRD60" s="1116"/>
      <c r="LRE60" s="1116"/>
      <c r="LRF60" s="1116"/>
      <c r="LRG60" s="1116"/>
      <c r="LRH60" s="1116"/>
      <c r="LRI60" s="1116"/>
      <c r="LRJ60" s="1116"/>
      <c r="LRK60" s="1116"/>
      <c r="LRL60" s="1116"/>
      <c r="LRM60" s="1116"/>
      <c r="LRN60" s="1116"/>
      <c r="LRO60" s="1116"/>
      <c r="LRP60" s="1116"/>
      <c r="LRQ60" s="1116"/>
      <c r="LRR60" s="1116"/>
      <c r="LRS60" s="1116"/>
      <c r="LRT60" s="1116"/>
      <c r="LRU60" s="1116"/>
      <c r="LRV60" s="1116"/>
      <c r="LRW60" s="1116"/>
      <c r="LRX60" s="1116"/>
      <c r="LRY60" s="1116"/>
      <c r="LRZ60" s="1116"/>
      <c r="LSA60" s="1116"/>
      <c r="LSB60" s="1116"/>
      <c r="LSC60" s="1116"/>
      <c r="LSD60" s="1116"/>
      <c r="LSE60" s="1116"/>
      <c r="LSF60" s="1116"/>
      <c r="LSG60" s="1116"/>
      <c r="LSH60" s="1116"/>
      <c r="LSI60" s="1116"/>
      <c r="LSJ60" s="1116"/>
      <c r="LSK60" s="1116"/>
      <c r="LSL60" s="1116"/>
      <c r="LSM60" s="1116"/>
      <c r="LSN60" s="1116"/>
      <c r="LSO60" s="1116"/>
      <c r="LSP60" s="1116"/>
      <c r="LSQ60" s="1116"/>
      <c r="LSR60" s="1116"/>
      <c r="LSS60" s="1116"/>
      <c r="LST60" s="1116"/>
      <c r="LSU60" s="1116"/>
      <c r="LSV60" s="1116"/>
      <c r="LSW60" s="1116"/>
      <c r="LSX60" s="1116"/>
      <c r="LSY60" s="1116"/>
      <c r="LSZ60" s="1116"/>
      <c r="LTA60" s="1116"/>
      <c r="LTB60" s="1116"/>
      <c r="LTC60" s="1116"/>
      <c r="LTD60" s="1116"/>
      <c r="LTE60" s="1116"/>
      <c r="LTF60" s="1116"/>
      <c r="LTG60" s="1116"/>
      <c r="LTH60" s="1116"/>
      <c r="LTI60" s="1116"/>
      <c r="LTJ60" s="1116"/>
      <c r="LTK60" s="1116"/>
      <c r="LTL60" s="1116"/>
      <c r="LTM60" s="1116"/>
      <c r="LTN60" s="1116"/>
      <c r="LTO60" s="1116"/>
      <c r="LTP60" s="1116"/>
      <c r="LTQ60" s="1116"/>
      <c r="LTR60" s="1116"/>
      <c r="LTS60" s="1116"/>
      <c r="LTT60" s="1116"/>
      <c r="LTU60" s="1116"/>
      <c r="LTV60" s="1116"/>
      <c r="LTW60" s="1116"/>
      <c r="LTX60" s="1116"/>
      <c r="LTY60" s="1116"/>
      <c r="LTZ60" s="1116"/>
      <c r="LUA60" s="1116"/>
      <c r="LUB60" s="1116"/>
      <c r="LUC60" s="1116"/>
      <c r="LUD60" s="1116"/>
      <c r="LUE60" s="1116"/>
      <c r="LUF60" s="1116"/>
      <c r="LUG60" s="1116"/>
      <c r="LUH60" s="1116"/>
      <c r="LUI60" s="1116"/>
      <c r="LUJ60" s="1116"/>
      <c r="LUK60" s="1116"/>
      <c r="LUL60" s="1116"/>
      <c r="LUM60" s="1116"/>
      <c r="LUN60" s="1116"/>
      <c r="LUO60" s="1116"/>
      <c r="LUP60" s="1116"/>
      <c r="LUQ60" s="1116"/>
      <c r="LUR60" s="1116"/>
      <c r="LUS60" s="1116"/>
      <c r="LUT60" s="1116"/>
      <c r="LUU60" s="1116"/>
      <c r="LUV60" s="1116"/>
      <c r="LUW60" s="1116"/>
      <c r="LUX60" s="1116"/>
      <c r="LUY60" s="1116"/>
      <c r="LUZ60" s="1116"/>
      <c r="LVA60" s="1116"/>
      <c r="LVB60" s="1116"/>
      <c r="LVC60" s="1116"/>
      <c r="LVD60" s="1116"/>
      <c r="LVE60" s="1116"/>
      <c r="LVF60" s="1116"/>
      <c r="LVG60" s="1116"/>
      <c r="LVH60" s="1116"/>
      <c r="LVI60" s="1116"/>
      <c r="LVJ60" s="1116"/>
      <c r="LVK60" s="1116"/>
      <c r="LVL60" s="1116"/>
      <c r="LVM60" s="1116"/>
      <c r="LVN60" s="1116"/>
      <c r="LVO60" s="1116"/>
      <c r="LVP60" s="1116"/>
      <c r="LVQ60" s="1116"/>
      <c r="LVR60" s="1116"/>
      <c r="LVS60" s="1116"/>
      <c r="LVT60" s="1116"/>
      <c r="LVU60" s="1116"/>
      <c r="LVV60" s="1116"/>
      <c r="LVW60" s="1116"/>
      <c r="LVX60" s="1116"/>
      <c r="LVY60" s="1116"/>
      <c r="LVZ60" s="1116"/>
      <c r="LWA60" s="1116"/>
      <c r="LWB60" s="1116"/>
      <c r="LWC60" s="1116"/>
      <c r="LWD60" s="1116"/>
      <c r="LWE60" s="1116"/>
      <c r="LWF60" s="1116"/>
      <c r="LWG60" s="1116"/>
      <c r="LWH60" s="1116"/>
      <c r="LWI60" s="1116"/>
      <c r="LWJ60" s="1116"/>
      <c r="LWK60" s="1116"/>
      <c r="LWL60" s="1116"/>
      <c r="LWM60" s="1116"/>
      <c r="LWN60" s="1116"/>
      <c r="LWO60" s="1116"/>
      <c r="LWP60" s="1116"/>
      <c r="LWQ60" s="1116"/>
      <c r="LWR60" s="1116"/>
      <c r="LWS60" s="1116"/>
      <c r="LWT60" s="1116"/>
      <c r="LWU60" s="1116"/>
      <c r="LWV60" s="1116"/>
      <c r="LWW60" s="1116"/>
      <c r="LWX60" s="1116"/>
      <c r="LWY60" s="1116"/>
      <c r="LWZ60" s="1116"/>
      <c r="LXA60" s="1116"/>
      <c r="LXB60" s="1116"/>
      <c r="LXC60" s="1116"/>
      <c r="LXD60" s="1116"/>
      <c r="LXE60" s="1116"/>
      <c r="LXF60" s="1116"/>
      <c r="LXG60" s="1116"/>
      <c r="LXH60" s="1116"/>
      <c r="LXI60" s="1116"/>
      <c r="LXJ60" s="1116"/>
      <c r="LXK60" s="1116"/>
      <c r="LXL60" s="1116"/>
      <c r="LXM60" s="1116"/>
      <c r="LXN60" s="1116"/>
      <c r="LXO60" s="1116"/>
      <c r="LXP60" s="1116"/>
      <c r="LXQ60" s="1116"/>
      <c r="LXR60" s="1116"/>
      <c r="LXS60" s="1116"/>
      <c r="LXT60" s="1116"/>
      <c r="LXU60" s="1116"/>
      <c r="LXV60" s="1116"/>
      <c r="LXW60" s="1116"/>
      <c r="LXX60" s="1116"/>
      <c r="LXY60" s="1116"/>
      <c r="LXZ60" s="1116"/>
      <c r="LYA60" s="1116"/>
      <c r="LYB60" s="1116"/>
      <c r="LYC60" s="1116"/>
      <c r="LYD60" s="1116"/>
      <c r="LYE60" s="1116"/>
      <c r="LYF60" s="1116"/>
      <c r="LYG60" s="1116"/>
      <c r="LYH60" s="1116"/>
      <c r="LYI60" s="1116"/>
      <c r="LYJ60" s="1116"/>
      <c r="LYK60" s="1116"/>
      <c r="LYL60" s="1116"/>
      <c r="LYM60" s="1116"/>
      <c r="LYN60" s="1116"/>
      <c r="LYO60" s="1116"/>
      <c r="LYP60" s="1116"/>
      <c r="LYQ60" s="1116"/>
      <c r="LYR60" s="1116"/>
      <c r="LYS60" s="1116"/>
      <c r="LYT60" s="1116"/>
      <c r="LYU60" s="1116"/>
      <c r="LYV60" s="1116"/>
      <c r="LYW60" s="1116"/>
      <c r="LYX60" s="1116"/>
      <c r="LYY60" s="1116"/>
      <c r="LYZ60" s="1116"/>
      <c r="LZA60" s="1116"/>
      <c r="LZB60" s="1116"/>
      <c r="LZC60" s="1116"/>
      <c r="LZD60" s="1116"/>
      <c r="LZE60" s="1116"/>
      <c r="LZF60" s="1116"/>
      <c r="LZG60" s="1116"/>
      <c r="LZH60" s="1116"/>
      <c r="LZI60" s="1116"/>
      <c r="LZJ60" s="1116"/>
      <c r="LZK60" s="1116"/>
      <c r="LZL60" s="1116"/>
      <c r="LZM60" s="1116"/>
      <c r="LZN60" s="1116"/>
      <c r="LZO60" s="1116"/>
      <c r="LZP60" s="1116"/>
      <c r="LZQ60" s="1116"/>
      <c r="LZR60" s="1116"/>
      <c r="LZS60" s="1116"/>
      <c r="LZT60" s="1116"/>
      <c r="LZU60" s="1116"/>
      <c r="LZV60" s="1116"/>
      <c r="LZW60" s="1116"/>
      <c r="LZX60" s="1116"/>
      <c r="LZY60" s="1116"/>
      <c r="LZZ60" s="1116"/>
      <c r="MAA60" s="1116"/>
      <c r="MAB60" s="1116"/>
      <c r="MAC60" s="1116"/>
      <c r="MAD60" s="1116"/>
      <c r="MAE60" s="1116"/>
      <c r="MAF60" s="1116"/>
      <c r="MAG60" s="1116"/>
      <c r="MAH60" s="1116"/>
      <c r="MAI60" s="1116"/>
      <c r="MAJ60" s="1116"/>
      <c r="MAK60" s="1116"/>
      <c r="MAL60" s="1116"/>
      <c r="MAM60" s="1116"/>
      <c r="MAN60" s="1116"/>
      <c r="MAO60" s="1116"/>
      <c r="MAP60" s="1116"/>
      <c r="MAQ60" s="1116"/>
      <c r="MAR60" s="1116"/>
      <c r="MAS60" s="1116"/>
      <c r="MAT60" s="1116"/>
      <c r="MAU60" s="1116"/>
      <c r="MAV60" s="1116"/>
      <c r="MAW60" s="1116"/>
      <c r="MAX60" s="1116"/>
      <c r="MAY60" s="1116"/>
      <c r="MAZ60" s="1116"/>
      <c r="MBA60" s="1116"/>
      <c r="MBB60" s="1116"/>
      <c r="MBC60" s="1116"/>
      <c r="MBD60" s="1116"/>
      <c r="MBE60" s="1116"/>
      <c r="MBF60" s="1116"/>
      <c r="MBG60" s="1116"/>
      <c r="MBH60" s="1116"/>
      <c r="MBI60" s="1116"/>
      <c r="MBJ60" s="1116"/>
      <c r="MBK60" s="1116"/>
      <c r="MBL60" s="1116"/>
      <c r="MBM60" s="1116"/>
      <c r="MBN60" s="1116"/>
      <c r="MBO60" s="1116"/>
      <c r="MBP60" s="1116"/>
      <c r="MBQ60" s="1116"/>
      <c r="MBR60" s="1116"/>
      <c r="MBS60" s="1116"/>
      <c r="MBT60" s="1116"/>
      <c r="MBU60" s="1116"/>
      <c r="MBV60" s="1116"/>
      <c r="MBW60" s="1116"/>
      <c r="MBX60" s="1116"/>
      <c r="MBY60" s="1116"/>
      <c r="MBZ60" s="1116"/>
      <c r="MCA60" s="1116"/>
      <c r="MCB60" s="1116"/>
      <c r="MCC60" s="1116"/>
      <c r="MCD60" s="1116"/>
      <c r="MCE60" s="1116"/>
      <c r="MCF60" s="1116"/>
      <c r="MCG60" s="1116"/>
      <c r="MCH60" s="1116"/>
      <c r="MCI60" s="1116"/>
      <c r="MCJ60" s="1116"/>
      <c r="MCK60" s="1116"/>
      <c r="MCL60" s="1116"/>
      <c r="MCM60" s="1116"/>
      <c r="MCN60" s="1116"/>
      <c r="MCO60" s="1116"/>
      <c r="MCP60" s="1116"/>
      <c r="MCQ60" s="1116"/>
      <c r="MCR60" s="1116"/>
      <c r="MCS60" s="1116"/>
      <c r="MCT60" s="1116"/>
      <c r="MCU60" s="1116"/>
      <c r="MCV60" s="1116"/>
      <c r="MCW60" s="1116"/>
      <c r="MCX60" s="1116"/>
      <c r="MCY60" s="1116"/>
      <c r="MCZ60" s="1116"/>
      <c r="MDA60" s="1116"/>
      <c r="MDB60" s="1116"/>
      <c r="MDC60" s="1116"/>
      <c r="MDD60" s="1116"/>
      <c r="MDE60" s="1116"/>
      <c r="MDF60" s="1116"/>
      <c r="MDG60" s="1116"/>
      <c r="MDH60" s="1116"/>
      <c r="MDI60" s="1116"/>
      <c r="MDJ60" s="1116"/>
      <c r="MDK60" s="1116"/>
      <c r="MDL60" s="1116"/>
      <c r="MDM60" s="1116"/>
      <c r="MDN60" s="1116"/>
      <c r="MDO60" s="1116"/>
      <c r="MDP60" s="1116"/>
      <c r="MDQ60" s="1116"/>
      <c r="MDR60" s="1116"/>
      <c r="MDS60" s="1116"/>
      <c r="MDT60" s="1116"/>
      <c r="MDU60" s="1116"/>
      <c r="MDV60" s="1116"/>
      <c r="MDW60" s="1116"/>
      <c r="MDX60" s="1116"/>
      <c r="MDY60" s="1116"/>
      <c r="MDZ60" s="1116"/>
      <c r="MEA60" s="1116"/>
      <c r="MEB60" s="1116"/>
      <c r="MEC60" s="1116"/>
      <c r="MED60" s="1116"/>
      <c r="MEE60" s="1116"/>
      <c r="MEF60" s="1116"/>
      <c r="MEG60" s="1116"/>
      <c r="MEH60" s="1116"/>
      <c r="MEI60" s="1116"/>
      <c r="MEJ60" s="1116"/>
      <c r="MEK60" s="1116"/>
      <c r="MEL60" s="1116"/>
      <c r="MEM60" s="1116"/>
      <c r="MEN60" s="1116"/>
      <c r="MEO60" s="1116"/>
      <c r="MEP60" s="1116"/>
      <c r="MEQ60" s="1116"/>
      <c r="MER60" s="1116"/>
      <c r="MES60" s="1116"/>
      <c r="MET60" s="1116"/>
      <c r="MEU60" s="1116"/>
      <c r="MEV60" s="1116"/>
      <c r="MEW60" s="1116"/>
      <c r="MEX60" s="1116"/>
      <c r="MEY60" s="1116"/>
      <c r="MEZ60" s="1116"/>
      <c r="MFA60" s="1116"/>
      <c r="MFB60" s="1116"/>
      <c r="MFC60" s="1116"/>
      <c r="MFD60" s="1116"/>
      <c r="MFE60" s="1116"/>
      <c r="MFF60" s="1116"/>
      <c r="MFG60" s="1116"/>
      <c r="MFH60" s="1116"/>
      <c r="MFI60" s="1116"/>
      <c r="MFJ60" s="1116"/>
      <c r="MFK60" s="1116"/>
      <c r="MFL60" s="1116"/>
      <c r="MFM60" s="1116"/>
      <c r="MFN60" s="1116"/>
      <c r="MFO60" s="1116"/>
      <c r="MFP60" s="1116"/>
      <c r="MFQ60" s="1116"/>
      <c r="MFR60" s="1116"/>
      <c r="MFS60" s="1116"/>
      <c r="MFT60" s="1116"/>
      <c r="MFU60" s="1116"/>
      <c r="MFV60" s="1116"/>
      <c r="MFW60" s="1116"/>
      <c r="MFX60" s="1116"/>
      <c r="MFY60" s="1116"/>
      <c r="MFZ60" s="1116"/>
      <c r="MGA60" s="1116"/>
      <c r="MGB60" s="1116"/>
      <c r="MGC60" s="1116"/>
      <c r="MGD60" s="1116"/>
      <c r="MGE60" s="1116"/>
      <c r="MGF60" s="1116"/>
      <c r="MGG60" s="1116"/>
      <c r="MGH60" s="1116"/>
      <c r="MGI60" s="1116"/>
      <c r="MGJ60" s="1116"/>
      <c r="MGK60" s="1116"/>
      <c r="MGL60" s="1116"/>
      <c r="MGM60" s="1116"/>
      <c r="MGN60" s="1116"/>
      <c r="MGO60" s="1116"/>
      <c r="MGP60" s="1116"/>
      <c r="MGQ60" s="1116"/>
      <c r="MGR60" s="1116"/>
      <c r="MGS60" s="1116"/>
      <c r="MGT60" s="1116"/>
      <c r="MGU60" s="1116"/>
      <c r="MGV60" s="1116"/>
      <c r="MGW60" s="1116"/>
      <c r="MGX60" s="1116"/>
      <c r="MGY60" s="1116"/>
      <c r="MGZ60" s="1116"/>
      <c r="MHA60" s="1116"/>
      <c r="MHB60" s="1116"/>
      <c r="MHC60" s="1116"/>
      <c r="MHD60" s="1116"/>
      <c r="MHE60" s="1116"/>
      <c r="MHF60" s="1116"/>
      <c r="MHG60" s="1116"/>
      <c r="MHH60" s="1116"/>
      <c r="MHI60" s="1116"/>
      <c r="MHJ60" s="1116"/>
      <c r="MHK60" s="1116"/>
      <c r="MHL60" s="1116"/>
      <c r="MHM60" s="1116"/>
      <c r="MHN60" s="1116"/>
      <c r="MHO60" s="1116"/>
      <c r="MHP60" s="1116"/>
      <c r="MHQ60" s="1116"/>
      <c r="MHR60" s="1116"/>
      <c r="MHS60" s="1116"/>
      <c r="MHT60" s="1116"/>
      <c r="MHU60" s="1116"/>
      <c r="MHV60" s="1116"/>
      <c r="MHW60" s="1116"/>
      <c r="MHX60" s="1116"/>
      <c r="MHY60" s="1116"/>
      <c r="MHZ60" s="1116"/>
      <c r="MIA60" s="1116"/>
      <c r="MIB60" s="1116"/>
      <c r="MIC60" s="1116"/>
      <c r="MID60" s="1116"/>
      <c r="MIE60" s="1116"/>
      <c r="MIF60" s="1116"/>
      <c r="MIG60" s="1116"/>
      <c r="MIH60" s="1116"/>
      <c r="MII60" s="1116"/>
      <c r="MIJ60" s="1116"/>
      <c r="MIK60" s="1116"/>
      <c r="MIL60" s="1116"/>
      <c r="MIM60" s="1116"/>
      <c r="MIN60" s="1116"/>
      <c r="MIO60" s="1116"/>
      <c r="MIP60" s="1116"/>
      <c r="MIQ60" s="1116"/>
      <c r="MIR60" s="1116"/>
      <c r="MIS60" s="1116"/>
      <c r="MIT60" s="1116"/>
      <c r="MIU60" s="1116"/>
      <c r="MIV60" s="1116"/>
      <c r="MIW60" s="1116"/>
      <c r="MIX60" s="1116"/>
      <c r="MIY60" s="1116"/>
      <c r="MIZ60" s="1116"/>
      <c r="MJA60" s="1116"/>
      <c r="MJB60" s="1116"/>
      <c r="MJC60" s="1116"/>
      <c r="MJD60" s="1116"/>
      <c r="MJE60" s="1116"/>
      <c r="MJF60" s="1116"/>
      <c r="MJG60" s="1116"/>
      <c r="MJH60" s="1116"/>
      <c r="MJI60" s="1116"/>
      <c r="MJJ60" s="1116"/>
      <c r="MJK60" s="1116"/>
      <c r="MJL60" s="1116"/>
      <c r="MJM60" s="1116"/>
      <c r="MJN60" s="1116"/>
      <c r="MJO60" s="1116"/>
      <c r="MJP60" s="1116"/>
      <c r="MJQ60" s="1116"/>
      <c r="MJR60" s="1116"/>
      <c r="MJS60" s="1116"/>
      <c r="MJT60" s="1116"/>
      <c r="MJU60" s="1116"/>
      <c r="MJV60" s="1116"/>
      <c r="MJW60" s="1116"/>
      <c r="MJX60" s="1116"/>
      <c r="MJY60" s="1116"/>
      <c r="MJZ60" s="1116"/>
      <c r="MKA60" s="1116"/>
      <c r="MKB60" s="1116"/>
      <c r="MKC60" s="1116"/>
      <c r="MKD60" s="1116"/>
      <c r="MKE60" s="1116"/>
      <c r="MKF60" s="1116"/>
      <c r="MKG60" s="1116"/>
      <c r="MKH60" s="1116"/>
      <c r="MKI60" s="1116"/>
      <c r="MKJ60" s="1116"/>
      <c r="MKK60" s="1116"/>
      <c r="MKL60" s="1116"/>
      <c r="MKM60" s="1116"/>
      <c r="MKN60" s="1116"/>
      <c r="MKO60" s="1116"/>
      <c r="MKP60" s="1116"/>
      <c r="MKQ60" s="1116"/>
      <c r="MKR60" s="1116"/>
      <c r="MKS60" s="1116"/>
      <c r="MKT60" s="1116"/>
      <c r="MKU60" s="1116"/>
      <c r="MKV60" s="1116"/>
      <c r="MKW60" s="1116"/>
      <c r="MKX60" s="1116"/>
      <c r="MKY60" s="1116"/>
      <c r="MKZ60" s="1116"/>
      <c r="MLA60" s="1116"/>
      <c r="MLB60" s="1116"/>
      <c r="MLC60" s="1116"/>
      <c r="MLD60" s="1116"/>
      <c r="MLE60" s="1116"/>
      <c r="MLF60" s="1116"/>
      <c r="MLG60" s="1116"/>
      <c r="MLH60" s="1116"/>
      <c r="MLI60" s="1116"/>
      <c r="MLJ60" s="1116"/>
      <c r="MLK60" s="1116"/>
      <c r="MLL60" s="1116"/>
      <c r="MLM60" s="1116"/>
      <c r="MLN60" s="1116"/>
      <c r="MLO60" s="1116"/>
      <c r="MLP60" s="1116"/>
      <c r="MLQ60" s="1116"/>
      <c r="MLR60" s="1116"/>
      <c r="MLS60" s="1116"/>
      <c r="MLT60" s="1116"/>
      <c r="MLU60" s="1116"/>
      <c r="MLV60" s="1116"/>
      <c r="MLW60" s="1116"/>
      <c r="MLX60" s="1116"/>
      <c r="MLY60" s="1116"/>
      <c r="MLZ60" s="1116"/>
      <c r="MMA60" s="1116"/>
      <c r="MMB60" s="1116"/>
      <c r="MMC60" s="1116"/>
      <c r="MMD60" s="1116"/>
      <c r="MME60" s="1116"/>
      <c r="MMF60" s="1116"/>
      <c r="MMG60" s="1116"/>
      <c r="MMH60" s="1116"/>
      <c r="MMI60" s="1116"/>
      <c r="MMJ60" s="1116"/>
      <c r="MMK60" s="1116"/>
      <c r="MML60" s="1116"/>
      <c r="MMM60" s="1116"/>
      <c r="MMN60" s="1116"/>
      <c r="MMO60" s="1116"/>
      <c r="MMP60" s="1116"/>
      <c r="MMQ60" s="1116"/>
      <c r="MMR60" s="1116"/>
      <c r="MMS60" s="1116"/>
      <c r="MMT60" s="1116"/>
      <c r="MMU60" s="1116"/>
      <c r="MMV60" s="1116"/>
      <c r="MMW60" s="1116"/>
      <c r="MMX60" s="1116"/>
      <c r="MMY60" s="1116"/>
      <c r="MMZ60" s="1116"/>
      <c r="MNA60" s="1116"/>
      <c r="MNB60" s="1116"/>
      <c r="MNC60" s="1116"/>
      <c r="MND60" s="1116"/>
      <c r="MNE60" s="1116"/>
      <c r="MNF60" s="1116"/>
      <c r="MNG60" s="1116"/>
      <c r="MNH60" s="1116"/>
      <c r="MNI60" s="1116"/>
      <c r="MNJ60" s="1116"/>
      <c r="MNK60" s="1116"/>
      <c r="MNL60" s="1116"/>
      <c r="MNM60" s="1116"/>
      <c r="MNN60" s="1116"/>
      <c r="MNO60" s="1116"/>
      <c r="MNP60" s="1116"/>
      <c r="MNQ60" s="1116"/>
      <c r="MNR60" s="1116"/>
      <c r="MNS60" s="1116"/>
      <c r="MNT60" s="1116"/>
      <c r="MNU60" s="1116"/>
      <c r="MNV60" s="1116"/>
      <c r="MNW60" s="1116"/>
      <c r="MNX60" s="1116"/>
      <c r="MNY60" s="1116"/>
      <c r="MNZ60" s="1116"/>
      <c r="MOA60" s="1116"/>
      <c r="MOB60" s="1116"/>
      <c r="MOC60" s="1116"/>
      <c r="MOD60" s="1116"/>
      <c r="MOE60" s="1116"/>
      <c r="MOF60" s="1116"/>
      <c r="MOG60" s="1116"/>
      <c r="MOH60" s="1116"/>
      <c r="MOI60" s="1116"/>
      <c r="MOJ60" s="1116"/>
      <c r="MOK60" s="1116"/>
      <c r="MOL60" s="1116"/>
      <c r="MOM60" s="1116"/>
      <c r="MON60" s="1116"/>
      <c r="MOO60" s="1116"/>
      <c r="MOP60" s="1116"/>
      <c r="MOQ60" s="1116"/>
      <c r="MOR60" s="1116"/>
      <c r="MOS60" s="1116"/>
      <c r="MOT60" s="1116"/>
      <c r="MOU60" s="1116"/>
      <c r="MOV60" s="1116"/>
      <c r="MOW60" s="1116"/>
      <c r="MOX60" s="1116"/>
      <c r="MOY60" s="1116"/>
      <c r="MOZ60" s="1116"/>
      <c r="MPA60" s="1116"/>
      <c r="MPB60" s="1116"/>
      <c r="MPC60" s="1116"/>
      <c r="MPD60" s="1116"/>
      <c r="MPE60" s="1116"/>
      <c r="MPF60" s="1116"/>
      <c r="MPG60" s="1116"/>
      <c r="MPH60" s="1116"/>
      <c r="MPI60" s="1116"/>
      <c r="MPJ60" s="1116"/>
      <c r="MPK60" s="1116"/>
      <c r="MPL60" s="1116"/>
      <c r="MPM60" s="1116"/>
      <c r="MPN60" s="1116"/>
      <c r="MPO60" s="1116"/>
      <c r="MPP60" s="1116"/>
      <c r="MPQ60" s="1116"/>
      <c r="MPR60" s="1116"/>
      <c r="MPS60" s="1116"/>
      <c r="MPT60" s="1116"/>
      <c r="MPU60" s="1116"/>
      <c r="MPV60" s="1116"/>
      <c r="MPW60" s="1116"/>
      <c r="MPX60" s="1116"/>
      <c r="MPY60" s="1116"/>
      <c r="MPZ60" s="1116"/>
      <c r="MQA60" s="1116"/>
      <c r="MQB60" s="1116"/>
      <c r="MQC60" s="1116"/>
      <c r="MQD60" s="1116"/>
      <c r="MQE60" s="1116"/>
      <c r="MQF60" s="1116"/>
      <c r="MQG60" s="1116"/>
      <c r="MQH60" s="1116"/>
      <c r="MQI60" s="1116"/>
      <c r="MQJ60" s="1116"/>
      <c r="MQK60" s="1116"/>
      <c r="MQL60" s="1116"/>
      <c r="MQM60" s="1116"/>
      <c r="MQN60" s="1116"/>
      <c r="MQO60" s="1116"/>
      <c r="MQP60" s="1116"/>
      <c r="MQQ60" s="1116"/>
      <c r="MQR60" s="1116"/>
      <c r="MQS60" s="1116"/>
      <c r="MQT60" s="1116"/>
      <c r="MQU60" s="1116"/>
      <c r="MQV60" s="1116"/>
      <c r="MQW60" s="1116"/>
      <c r="MQX60" s="1116"/>
      <c r="MQY60" s="1116"/>
      <c r="MQZ60" s="1116"/>
      <c r="MRA60" s="1116"/>
      <c r="MRB60" s="1116"/>
      <c r="MRC60" s="1116"/>
      <c r="MRD60" s="1116"/>
      <c r="MRE60" s="1116"/>
      <c r="MRF60" s="1116"/>
      <c r="MRG60" s="1116"/>
      <c r="MRH60" s="1116"/>
      <c r="MRI60" s="1116"/>
      <c r="MRJ60" s="1116"/>
      <c r="MRK60" s="1116"/>
      <c r="MRL60" s="1116"/>
      <c r="MRM60" s="1116"/>
      <c r="MRN60" s="1116"/>
      <c r="MRO60" s="1116"/>
      <c r="MRP60" s="1116"/>
      <c r="MRQ60" s="1116"/>
      <c r="MRR60" s="1116"/>
      <c r="MRS60" s="1116"/>
      <c r="MRT60" s="1116"/>
      <c r="MRU60" s="1116"/>
      <c r="MRV60" s="1116"/>
      <c r="MRW60" s="1116"/>
      <c r="MRX60" s="1116"/>
      <c r="MRY60" s="1116"/>
      <c r="MRZ60" s="1116"/>
      <c r="MSA60" s="1116"/>
      <c r="MSB60" s="1116"/>
      <c r="MSC60" s="1116"/>
      <c r="MSD60" s="1116"/>
      <c r="MSE60" s="1116"/>
      <c r="MSF60" s="1116"/>
      <c r="MSG60" s="1116"/>
      <c r="MSH60" s="1116"/>
      <c r="MSI60" s="1116"/>
      <c r="MSJ60" s="1116"/>
      <c r="MSK60" s="1116"/>
      <c r="MSL60" s="1116"/>
      <c r="MSM60" s="1116"/>
      <c r="MSN60" s="1116"/>
      <c r="MSO60" s="1116"/>
      <c r="MSP60" s="1116"/>
      <c r="MSQ60" s="1116"/>
      <c r="MSR60" s="1116"/>
      <c r="MSS60" s="1116"/>
      <c r="MST60" s="1116"/>
      <c r="MSU60" s="1116"/>
      <c r="MSV60" s="1116"/>
      <c r="MSW60" s="1116"/>
      <c r="MSX60" s="1116"/>
      <c r="MSY60" s="1116"/>
      <c r="MSZ60" s="1116"/>
      <c r="MTA60" s="1116"/>
      <c r="MTB60" s="1116"/>
      <c r="MTC60" s="1116"/>
      <c r="MTD60" s="1116"/>
      <c r="MTE60" s="1116"/>
      <c r="MTF60" s="1116"/>
      <c r="MTG60" s="1116"/>
      <c r="MTH60" s="1116"/>
      <c r="MTI60" s="1116"/>
      <c r="MTJ60" s="1116"/>
      <c r="MTK60" s="1116"/>
      <c r="MTL60" s="1116"/>
      <c r="MTM60" s="1116"/>
      <c r="MTN60" s="1116"/>
      <c r="MTO60" s="1116"/>
      <c r="MTP60" s="1116"/>
      <c r="MTQ60" s="1116"/>
      <c r="MTR60" s="1116"/>
      <c r="MTS60" s="1116"/>
      <c r="MTT60" s="1116"/>
      <c r="MTU60" s="1116"/>
      <c r="MTV60" s="1116"/>
      <c r="MTW60" s="1116"/>
      <c r="MTX60" s="1116"/>
      <c r="MTY60" s="1116"/>
      <c r="MTZ60" s="1116"/>
      <c r="MUA60" s="1116"/>
      <c r="MUB60" s="1116"/>
      <c r="MUC60" s="1116"/>
      <c r="MUD60" s="1116"/>
      <c r="MUE60" s="1116"/>
      <c r="MUF60" s="1116"/>
      <c r="MUG60" s="1116"/>
      <c r="MUH60" s="1116"/>
      <c r="MUI60" s="1116"/>
      <c r="MUJ60" s="1116"/>
      <c r="MUK60" s="1116"/>
      <c r="MUL60" s="1116"/>
      <c r="MUM60" s="1116"/>
      <c r="MUN60" s="1116"/>
      <c r="MUO60" s="1116"/>
      <c r="MUP60" s="1116"/>
      <c r="MUQ60" s="1116"/>
      <c r="MUR60" s="1116"/>
      <c r="MUS60" s="1116"/>
      <c r="MUT60" s="1116"/>
      <c r="MUU60" s="1116"/>
      <c r="MUV60" s="1116"/>
      <c r="MUW60" s="1116"/>
      <c r="MUX60" s="1116"/>
      <c r="MUY60" s="1116"/>
      <c r="MUZ60" s="1116"/>
      <c r="MVA60" s="1116"/>
      <c r="MVB60" s="1116"/>
      <c r="MVC60" s="1116"/>
      <c r="MVD60" s="1116"/>
      <c r="MVE60" s="1116"/>
      <c r="MVF60" s="1116"/>
      <c r="MVG60" s="1116"/>
      <c r="MVH60" s="1116"/>
      <c r="MVI60" s="1116"/>
      <c r="MVJ60" s="1116"/>
      <c r="MVK60" s="1116"/>
      <c r="MVL60" s="1116"/>
      <c r="MVM60" s="1116"/>
      <c r="MVN60" s="1116"/>
      <c r="MVO60" s="1116"/>
      <c r="MVP60" s="1116"/>
      <c r="MVQ60" s="1116"/>
      <c r="MVR60" s="1116"/>
      <c r="MVS60" s="1116"/>
      <c r="MVT60" s="1116"/>
      <c r="MVU60" s="1116"/>
      <c r="MVV60" s="1116"/>
      <c r="MVW60" s="1116"/>
      <c r="MVX60" s="1116"/>
      <c r="MVY60" s="1116"/>
      <c r="MVZ60" s="1116"/>
      <c r="MWA60" s="1116"/>
      <c r="MWB60" s="1116"/>
      <c r="MWC60" s="1116"/>
      <c r="MWD60" s="1116"/>
      <c r="MWE60" s="1116"/>
      <c r="MWF60" s="1116"/>
      <c r="MWG60" s="1116"/>
      <c r="MWH60" s="1116"/>
      <c r="MWI60" s="1116"/>
      <c r="MWJ60" s="1116"/>
      <c r="MWK60" s="1116"/>
      <c r="MWL60" s="1116"/>
      <c r="MWM60" s="1116"/>
      <c r="MWN60" s="1116"/>
      <c r="MWO60" s="1116"/>
      <c r="MWP60" s="1116"/>
      <c r="MWQ60" s="1116"/>
      <c r="MWR60" s="1116"/>
      <c r="MWS60" s="1116"/>
      <c r="MWT60" s="1116"/>
      <c r="MWU60" s="1116"/>
      <c r="MWV60" s="1116"/>
      <c r="MWW60" s="1116"/>
      <c r="MWX60" s="1116"/>
      <c r="MWY60" s="1116"/>
      <c r="MWZ60" s="1116"/>
      <c r="MXA60" s="1116"/>
      <c r="MXB60" s="1116"/>
      <c r="MXC60" s="1116"/>
      <c r="MXD60" s="1116"/>
      <c r="MXE60" s="1116"/>
      <c r="MXF60" s="1116"/>
      <c r="MXG60" s="1116"/>
      <c r="MXH60" s="1116"/>
      <c r="MXI60" s="1116"/>
      <c r="MXJ60" s="1116"/>
      <c r="MXK60" s="1116"/>
      <c r="MXL60" s="1116"/>
      <c r="MXM60" s="1116"/>
      <c r="MXN60" s="1116"/>
      <c r="MXO60" s="1116"/>
      <c r="MXP60" s="1116"/>
      <c r="MXQ60" s="1116"/>
      <c r="MXR60" s="1116"/>
      <c r="MXS60" s="1116"/>
      <c r="MXT60" s="1116"/>
      <c r="MXU60" s="1116"/>
      <c r="MXV60" s="1116"/>
      <c r="MXW60" s="1116"/>
      <c r="MXX60" s="1116"/>
      <c r="MXY60" s="1116"/>
      <c r="MXZ60" s="1116"/>
      <c r="MYA60" s="1116"/>
      <c r="MYB60" s="1116"/>
      <c r="MYC60" s="1116"/>
      <c r="MYD60" s="1116"/>
      <c r="MYE60" s="1116"/>
      <c r="MYF60" s="1116"/>
      <c r="MYG60" s="1116"/>
      <c r="MYH60" s="1116"/>
      <c r="MYI60" s="1116"/>
      <c r="MYJ60" s="1116"/>
      <c r="MYK60" s="1116"/>
      <c r="MYL60" s="1116"/>
      <c r="MYM60" s="1116"/>
      <c r="MYN60" s="1116"/>
      <c r="MYO60" s="1116"/>
      <c r="MYP60" s="1116"/>
      <c r="MYQ60" s="1116"/>
      <c r="MYR60" s="1116"/>
      <c r="MYS60" s="1116"/>
      <c r="MYT60" s="1116"/>
      <c r="MYU60" s="1116"/>
      <c r="MYV60" s="1116"/>
      <c r="MYW60" s="1116"/>
      <c r="MYX60" s="1116"/>
      <c r="MYY60" s="1116"/>
      <c r="MYZ60" s="1116"/>
      <c r="MZA60" s="1116"/>
      <c r="MZB60" s="1116"/>
      <c r="MZC60" s="1116"/>
      <c r="MZD60" s="1116"/>
      <c r="MZE60" s="1116"/>
      <c r="MZF60" s="1116"/>
      <c r="MZG60" s="1116"/>
      <c r="MZH60" s="1116"/>
      <c r="MZI60" s="1116"/>
      <c r="MZJ60" s="1116"/>
      <c r="MZK60" s="1116"/>
      <c r="MZL60" s="1116"/>
      <c r="MZM60" s="1116"/>
      <c r="MZN60" s="1116"/>
      <c r="MZO60" s="1116"/>
      <c r="MZP60" s="1116"/>
      <c r="MZQ60" s="1116"/>
      <c r="MZR60" s="1116"/>
      <c r="MZS60" s="1116"/>
      <c r="MZT60" s="1116"/>
      <c r="MZU60" s="1116"/>
      <c r="MZV60" s="1116"/>
      <c r="MZW60" s="1116"/>
      <c r="MZX60" s="1116"/>
      <c r="MZY60" s="1116"/>
      <c r="MZZ60" s="1116"/>
      <c r="NAA60" s="1116"/>
      <c r="NAB60" s="1116"/>
      <c r="NAC60" s="1116"/>
      <c r="NAD60" s="1116"/>
      <c r="NAE60" s="1116"/>
      <c r="NAF60" s="1116"/>
      <c r="NAG60" s="1116"/>
      <c r="NAH60" s="1116"/>
      <c r="NAI60" s="1116"/>
      <c r="NAJ60" s="1116"/>
      <c r="NAK60" s="1116"/>
      <c r="NAL60" s="1116"/>
      <c r="NAM60" s="1116"/>
      <c r="NAN60" s="1116"/>
      <c r="NAO60" s="1116"/>
      <c r="NAP60" s="1116"/>
      <c r="NAQ60" s="1116"/>
      <c r="NAR60" s="1116"/>
      <c r="NAS60" s="1116"/>
      <c r="NAT60" s="1116"/>
      <c r="NAU60" s="1116"/>
      <c r="NAV60" s="1116"/>
      <c r="NAW60" s="1116"/>
      <c r="NAX60" s="1116"/>
      <c r="NAY60" s="1116"/>
      <c r="NAZ60" s="1116"/>
      <c r="NBA60" s="1116"/>
      <c r="NBB60" s="1116"/>
      <c r="NBC60" s="1116"/>
      <c r="NBD60" s="1116"/>
      <c r="NBE60" s="1116"/>
      <c r="NBF60" s="1116"/>
      <c r="NBG60" s="1116"/>
      <c r="NBH60" s="1116"/>
      <c r="NBI60" s="1116"/>
      <c r="NBJ60" s="1116"/>
      <c r="NBK60" s="1116"/>
      <c r="NBL60" s="1116"/>
      <c r="NBM60" s="1116"/>
      <c r="NBN60" s="1116"/>
      <c r="NBO60" s="1116"/>
      <c r="NBP60" s="1116"/>
      <c r="NBQ60" s="1116"/>
      <c r="NBR60" s="1116"/>
      <c r="NBS60" s="1116"/>
      <c r="NBT60" s="1116"/>
      <c r="NBU60" s="1116"/>
      <c r="NBV60" s="1116"/>
      <c r="NBW60" s="1116"/>
      <c r="NBX60" s="1116"/>
      <c r="NBY60" s="1116"/>
      <c r="NBZ60" s="1116"/>
      <c r="NCA60" s="1116"/>
      <c r="NCB60" s="1116"/>
      <c r="NCC60" s="1116"/>
      <c r="NCD60" s="1116"/>
      <c r="NCE60" s="1116"/>
      <c r="NCF60" s="1116"/>
      <c r="NCG60" s="1116"/>
      <c r="NCH60" s="1116"/>
      <c r="NCI60" s="1116"/>
      <c r="NCJ60" s="1116"/>
      <c r="NCK60" s="1116"/>
      <c r="NCL60" s="1116"/>
      <c r="NCM60" s="1116"/>
      <c r="NCN60" s="1116"/>
      <c r="NCO60" s="1116"/>
      <c r="NCP60" s="1116"/>
      <c r="NCQ60" s="1116"/>
      <c r="NCR60" s="1116"/>
      <c r="NCS60" s="1116"/>
      <c r="NCT60" s="1116"/>
      <c r="NCU60" s="1116"/>
      <c r="NCV60" s="1116"/>
      <c r="NCW60" s="1116"/>
      <c r="NCX60" s="1116"/>
      <c r="NCY60" s="1116"/>
      <c r="NCZ60" s="1116"/>
      <c r="NDA60" s="1116"/>
      <c r="NDB60" s="1116"/>
      <c r="NDC60" s="1116"/>
      <c r="NDD60" s="1116"/>
      <c r="NDE60" s="1116"/>
      <c r="NDF60" s="1116"/>
      <c r="NDG60" s="1116"/>
      <c r="NDH60" s="1116"/>
      <c r="NDI60" s="1116"/>
      <c r="NDJ60" s="1116"/>
      <c r="NDK60" s="1116"/>
      <c r="NDL60" s="1116"/>
      <c r="NDM60" s="1116"/>
      <c r="NDN60" s="1116"/>
      <c r="NDO60" s="1116"/>
      <c r="NDP60" s="1116"/>
      <c r="NDQ60" s="1116"/>
      <c r="NDR60" s="1116"/>
      <c r="NDS60" s="1116"/>
      <c r="NDT60" s="1116"/>
      <c r="NDU60" s="1116"/>
      <c r="NDV60" s="1116"/>
      <c r="NDW60" s="1116"/>
      <c r="NDX60" s="1116"/>
      <c r="NDY60" s="1116"/>
      <c r="NDZ60" s="1116"/>
      <c r="NEA60" s="1116"/>
      <c r="NEB60" s="1116"/>
      <c r="NEC60" s="1116"/>
      <c r="NED60" s="1116"/>
      <c r="NEE60" s="1116"/>
      <c r="NEF60" s="1116"/>
      <c r="NEG60" s="1116"/>
      <c r="NEH60" s="1116"/>
      <c r="NEI60" s="1116"/>
      <c r="NEJ60" s="1116"/>
      <c r="NEK60" s="1116"/>
      <c r="NEL60" s="1116"/>
      <c r="NEM60" s="1116"/>
      <c r="NEN60" s="1116"/>
      <c r="NEO60" s="1116"/>
      <c r="NEP60" s="1116"/>
      <c r="NEQ60" s="1116"/>
      <c r="NER60" s="1116"/>
      <c r="NES60" s="1116"/>
      <c r="NET60" s="1116"/>
      <c r="NEU60" s="1116"/>
      <c r="NEV60" s="1116"/>
      <c r="NEW60" s="1116"/>
      <c r="NEX60" s="1116"/>
      <c r="NEY60" s="1116"/>
      <c r="NEZ60" s="1116"/>
      <c r="NFA60" s="1116"/>
      <c r="NFB60" s="1116"/>
      <c r="NFC60" s="1116"/>
      <c r="NFD60" s="1116"/>
      <c r="NFE60" s="1116"/>
      <c r="NFF60" s="1116"/>
      <c r="NFG60" s="1116"/>
      <c r="NFH60" s="1116"/>
      <c r="NFI60" s="1116"/>
      <c r="NFJ60" s="1116"/>
      <c r="NFK60" s="1116"/>
      <c r="NFL60" s="1116"/>
      <c r="NFM60" s="1116"/>
      <c r="NFN60" s="1116"/>
      <c r="NFO60" s="1116"/>
      <c r="NFP60" s="1116"/>
      <c r="NFQ60" s="1116"/>
      <c r="NFR60" s="1116"/>
      <c r="NFS60" s="1116"/>
      <c r="NFT60" s="1116"/>
      <c r="NFU60" s="1116"/>
      <c r="NFV60" s="1116"/>
      <c r="NFW60" s="1116"/>
      <c r="NFX60" s="1116"/>
      <c r="NFY60" s="1116"/>
      <c r="NFZ60" s="1116"/>
      <c r="NGA60" s="1116"/>
      <c r="NGB60" s="1116"/>
      <c r="NGC60" s="1116"/>
      <c r="NGD60" s="1116"/>
      <c r="NGE60" s="1116"/>
      <c r="NGF60" s="1116"/>
      <c r="NGG60" s="1116"/>
      <c r="NGH60" s="1116"/>
      <c r="NGI60" s="1116"/>
      <c r="NGJ60" s="1116"/>
      <c r="NGK60" s="1116"/>
      <c r="NGL60" s="1116"/>
      <c r="NGM60" s="1116"/>
      <c r="NGN60" s="1116"/>
      <c r="NGO60" s="1116"/>
      <c r="NGP60" s="1116"/>
      <c r="NGQ60" s="1116"/>
      <c r="NGR60" s="1116"/>
      <c r="NGS60" s="1116"/>
      <c r="NGT60" s="1116"/>
      <c r="NGU60" s="1116"/>
      <c r="NGV60" s="1116"/>
      <c r="NGW60" s="1116"/>
      <c r="NGX60" s="1116"/>
      <c r="NGY60" s="1116"/>
      <c r="NGZ60" s="1116"/>
      <c r="NHA60" s="1116"/>
      <c r="NHB60" s="1116"/>
      <c r="NHC60" s="1116"/>
      <c r="NHD60" s="1116"/>
      <c r="NHE60" s="1116"/>
      <c r="NHF60" s="1116"/>
      <c r="NHG60" s="1116"/>
      <c r="NHH60" s="1116"/>
      <c r="NHI60" s="1116"/>
      <c r="NHJ60" s="1116"/>
      <c r="NHK60" s="1116"/>
      <c r="NHL60" s="1116"/>
      <c r="NHM60" s="1116"/>
      <c r="NHN60" s="1116"/>
      <c r="NHO60" s="1116"/>
      <c r="NHP60" s="1116"/>
      <c r="NHQ60" s="1116"/>
      <c r="NHR60" s="1116"/>
      <c r="NHS60" s="1116"/>
      <c r="NHT60" s="1116"/>
      <c r="NHU60" s="1116"/>
      <c r="NHV60" s="1116"/>
      <c r="NHW60" s="1116"/>
      <c r="NHX60" s="1116"/>
      <c r="NHY60" s="1116"/>
      <c r="NHZ60" s="1116"/>
      <c r="NIA60" s="1116"/>
      <c r="NIB60" s="1116"/>
      <c r="NIC60" s="1116"/>
      <c r="NID60" s="1116"/>
      <c r="NIE60" s="1116"/>
      <c r="NIF60" s="1116"/>
      <c r="NIG60" s="1116"/>
      <c r="NIH60" s="1116"/>
      <c r="NII60" s="1116"/>
      <c r="NIJ60" s="1116"/>
      <c r="NIK60" s="1116"/>
      <c r="NIL60" s="1116"/>
      <c r="NIM60" s="1116"/>
      <c r="NIN60" s="1116"/>
      <c r="NIO60" s="1116"/>
      <c r="NIP60" s="1116"/>
      <c r="NIQ60" s="1116"/>
      <c r="NIR60" s="1116"/>
      <c r="NIS60" s="1116"/>
      <c r="NIT60" s="1116"/>
      <c r="NIU60" s="1116"/>
      <c r="NIV60" s="1116"/>
      <c r="NIW60" s="1116"/>
      <c r="NIX60" s="1116"/>
      <c r="NIY60" s="1116"/>
      <c r="NIZ60" s="1116"/>
      <c r="NJA60" s="1116"/>
      <c r="NJB60" s="1116"/>
      <c r="NJC60" s="1116"/>
      <c r="NJD60" s="1116"/>
      <c r="NJE60" s="1116"/>
      <c r="NJF60" s="1116"/>
      <c r="NJG60" s="1116"/>
      <c r="NJH60" s="1116"/>
      <c r="NJI60" s="1116"/>
      <c r="NJJ60" s="1116"/>
      <c r="NJK60" s="1116"/>
      <c r="NJL60" s="1116"/>
      <c r="NJM60" s="1116"/>
      <c r="NJN60" s="1116"/>
      <c r="NJO60" s="1116"/>
      <c r="NJP60" s="1116"/>
      <c r="NJQ60" s="1116"/>
      <c r="NJR60" s="1116"/>
      <c r="NJS60" s="1116"/>
      <c r="NJT60" s="1116"/>
      <c r="NJU60" s="1116"/>
      <c r="NJV60" s="1116"/>
      <c r="NJW60" s="1116"/>
      <c r="NJX60" s="1116"/>
      <c r="NJY60" s="1116"/>
      <c r="NJZ60" s="1116"/>
      <c r="NKA60" s="1116"/>
      <c r="NKB60" s="1116"/>
      <c r="NKC60" s="1116"/>
      <c r="NKD60" s="1116"/>
      <c r="NKE60" s="1116"/>
      <c r="NKF60" s="1116"/>
      <c r="NKG60" s="1116"/>
      <c r="NKH60" s="1116"/>
      <c r="NKI60" s="1116"/>
      <c r="NKJ60" s="1116"/>
      <c r="NKK60" s="1116"/>
      <c r="NKL60" s="1116"/>
      <c r="NKM60" s="1116"/>
      <c r="NKN60" s="1116"/>
      <c r="NKO60" s="1116"/>
      <c r="NKP60" s="1116"/>
      <c r="NKQ60" s="1116"/>
      <c r="NKR60" s="1116"/>
      <c r="NKS60" s="1116"/>
      <c r="NKT60" s="1116"/>
      <c r="NKU60" s="1116"/>
      <c r="NKV60" s="1116"/>
      <c r="NKW60" s="1116"/>
      <c r="NKX60" s="1116"/>
      <c r="NKY60" s="1116"/>
      <c r="NKZ60" s="1116"/>
      <c r="NLA60" s="1116"/>
      <c r="NLB60" s="1116"/>
      <c r="NLC60" s="1116"/>
      <c r="NLD60" s="1116"/>
      <c r="NLE60" s="1116"/>
      <c r="NLF60" s="1116"/>
      <c r="NLG60" s="1116"/>
      <c r="NLH60" s="1116"/>
      <c r="NLI60" s="1116"/>
      <c r="NLJ60" s="1116"/>
      <c r="NLK60" s="1116"/>
      <c r="NLL60" s="1116"/>
      <c r="NLM60" s="1116"/>
      <c r="NLN60" s="1116"/>
      <c r="NLO60" s="1116"/>
      <c r="NLP60" s="1116"/>
      <c r="NLQ60" s="1116"/>
      <c r="NLR60" s="1116"/>
      <c r="NLS60" s="1116"/>
      <c r="NLT60" s="1116"/>
      <c r="NLU60" s="1116"/>
      <c r="NLV60" s="1116"/>
      <c r="NLW60" s="1116"/>
      <c r="NLX60" s="1116"/>
      <c r="NLY60" s="1116"/>
      <c r="NLZ60" s="1116"/>
      <c r="NMA60" s="1116"/>
      <c r="NMB60" s="1116"/>
      <c r="NMC60" s="1116"/>
      <c r="NMD60" s="1116"/>
      <c r="NME60" s="1116"/>
      <c r="NMF60" s="1116"/>
      <c r="NMG60" s="1116"/>
      <c r="NMH60" s="1116"/>
      <c r="NMI60" s="1116"/>
      <c r="NMJ60" s="1116"/>
      <c r="NMK60" s="1116"/>
      <c r="NML60" s="1116"/>
      <c r="NMM60" s="1116"/>
      <c r="NMN60" s="1116"/>
      <c r="NMO60" s="1116"/>
      <c r="NMP60" s="1116"/>
      <c r="NMQ60" s="1116"/>
      <c r="NMR60" s="1116"/>
      <c r="NMS60" s="1116"/>
      <c r="NMT60" s="1116"/>
      <c r="NMU60" s="1116"/>
      <c r="NMV60" s="1116"/>
      <c r="NMW60" s="1116"/>
      <c r="NMX60" s="1116"/>
      <c r="NMY60" s="1116"/>
      <c r="NMZ60" s="1116"/>
      <c r="NNA60" s="1116"/>
      <c r="NNB60" s="1116"/>
      <c r="NNC60" s="1116"/>
      <c r="NND60" s="1116"/>
      <c r="NNE60" s="1116"/>
      <c r="NNF60" s="1116"/>
      <c r="NNG60" s="1116"/>
      <c r="NNH60" s="1116"/>
      <c r="NNI60" s="1116"/>
      <c r="NNJ60" s="1116"/>
      <c r="NNK60" s="1116"/>
      <c r="NNL60" s="1116"/>
      <c r="NNM60" s="1116"/>
      <c r="NNN60" s="1116"/>
      <c r="NNO60" s="1116"/>
      <c r="NNP60" s="1116"/>
      <c r="NNQ60" s="1116"/>
      <c r="NNR60" s="1116"/>
      <c r="NNS60" s="1116"/>
      <c r="NNT60" s="1116"/>
      <c r="NNU60" s="1116"/>
      <c r="NNV60" s="1116"/>
      <c r="NNW60" s="1116"/>
      <c r="NNX60" s="1116"/>
      <c r="NNY60" s="1116"/>
      <c r="NNZ60" s="1116"/>
      <c r="NOA60" s="1116"/>
      <c r="NOB60" s="1116"/>
      <c r="NOC60" s="1116"/>
      <c r="NOD60" s="1116"/>
      <c r="NOE60" s="1116"/>
      <c r="NOF60" s="1116"/>
      <c r="NOG60" s="1116"/>
      <c r="NOH60" s="1116"/>
      <c r="NOI60" s="1116"/>
      <c r="NOJ60" s="1116"/>
      <c r="NOK60" s="1116"/>
      <c r="NOL60" s="1116"/>
      <c r="NOM60" s="1116"/>
      <c r="NON60" s="1116"/>
      <c r="NOO60" s="1116"/>
      <c r="NOP60" s="1116"/>
      <c r="NOQ60" s="1116"/>
      <c r="NOR60" s="1116"/>
      <c r="NOS60" s="1116"/>
      <c r="NOT60" s="1116"/>
      <c r="NOU60" s="1116"/>
      <c r="NOV60" s="1116"/>
      <c r="NOW60" s="1116"/>
      <c r="NOX60" s="1116"/>
      <c r="NOY60" s="1116"/>
      <c r="NOZ60" s="1116"/>
      <c r="NPA60" s="1116"/>
      <c r="NPB60" s="1116"/>
      <c r="NPC60" s="1116"/>
      <c r="NPD60" s="1116"/>
      <c r="NPE60" s="1116"/>
      <c r="NPF60" s="1116"/>
      <c r="NPG60" s="1116"/>
      <c r="NPH60" s="1116"/>
      <c r="NPI60" s="1116"/>
      <c r="NPJ60" s="1116"/>
      <c r="NPK60" s="1116"/>
      <c r="NPL60" s="1116"/>
      <c r="NPM60" s="1116"/>
      <c r="NPN60" s="1116"/>
      <c r="NPO60" s="1116"/>
      <c r="NPP60" s="1116"/>
      <c r="NPQ60" s="1116"/>
      <c r="NPR60" s="1116"/>
      <c r="NPS60" s="1116"/>
      <c r="NPT60" s="1116"/>
      <c r="NPU60" s="1116"/>
      <c r="NPV60" s="1116"/>
      <c r="NPW60" s="1116"/>
      <c r="NPX60" s="1116"/>
      <c r="NPY60" s="1116"/>
      <c r="NPZ60" s="1116"/>
      <c r="NQA60" s="1116"/>
      <c r="NQB60" s="1116"/>
      <c r="NQC60" s="1116"/>
      <c r="NQD60" s="1116"/>
      <c r="NQE60" s="1116"/>
      <c r="NQF60" s="1116"/>
      <c r="NQG60" s="1116"/>
      <c r="NQH60" s="1116"/>
      <c r="NQI60" s="1116"/>
      <c r="NQJ60" s="1116"/>
      <c r="NQK60" s="1116"/>
      <c r="NQL60" s="1116"/>
      <c r="NQM60" s="1116"/>
      <c r="NQN60" s="1116"/>
      <c r="NQO60" s="1116"/>
      <c r="NQP60" s="1116"/>
      <c r="NQQ60" s="1116"/>
      <c r="NQR60" s="1116"/>
      <c r="NQS60" s="1116"/>
      <c r="NQT60" s="1116"/>
      <c r="NQU60" s="1116"/>
      <c r="NQV60" s="1116"/>
      <c r="NQW60" s="1116"/>
      <c r="NQX60" s="1116"/>
      <c r="NQY60" s="1116"/>
      <c r="NQZ60" s="1116"/>
      <c r="NRA60" s="1116"/>
      <c r="NRB60" s="1116"/>
      <c r="NRC60" s="1116"/>
      <c r="NRD60" s="1116"/>
      <c r="NRE60" s="1116"/>
      <c r="NRF60" s="1116"/>
      <c r="NRG60" s="1116"/>
      <c r="NRH60" s="1116"/>
      <c r="NRI60" s="1116"/>
      <c r="NRJ60" s="1116"/>
      <c r="NRK60" s="1116"/>
      <c r="NRL60" s="1116"/>
      <c r="NRM60" s="1116"/>
      <c r="NRN60" s="1116"/>
      <c r="NRO60" s="1116"/>
      <c r="NRP60" s="1116"/>
      <c r="NRQ60" s="1116"/>
      <c r="NRR60" s="1116"/>
      <c r="NRS60" s="1116"/>
      <c r="NRT60" s="1116"/>
      <c r="NRU60" s="1116"/>
      <c r="NRV60" s="1116"/>
      <c r="NRW60" s="1116"/>
      <c r="NRX60" s="1116"/>
      <c r="NRY60" s="1116"/>
      <c r="NRZ60" s="1116"/>
      <c r="NSA60" s="1116"/>
      <c r="NSB60" s="1116"/>
      <c r="NSC60" s="1116"/>
      <c r="NSD60" s="1116"/>
      <c r="NSE60" s="1116"/>
      <c r="NSF60" s="1116"/>
      <c r="NSG60" s="1116"/>
      <c r="NSH60" s="1116"/>
      <c r="NSI60" s="1116"/>
      <c r="NSJ60" s="1116"/>
      <c r="NSK60" s="1116"/>
      <c r="NSL60" s="1116"/>
      <c r="NSM60" s="1116"/>
      <c r="NSN60" s="1116"/>
      <c r="NSO60" s="1116"/>
      <c r="NSP60" s="1116"/>
      <c r="NSQ60" s="1116"/>
      <c r="NSR60" s="1116"/>
      <c r="NSS60" s="1116"/>
      <c r="NST60" s="1116"/>
      <c r="NSU60" s="1116"/>
      <c r="NSV60" s="1116"/>
      <c r="NSW60" s="1116"/>
      <c r="NSX60" s="1116"/>
      <c r="NSY60" s="1116"/>
      <c r="NSZ60" s="1116"/>
      <c r="NTA60" s="1116"/>
      <c r="NTB60" s="1116"/>
      <c r="NTC60" s="1116"/>
      <c r="NTD60" s="1116"/>
      <c r="NTE60" s="1116"/>
      <c r="NTF60" s="1116"/>
      <c r="NTG60" s="1116"/>
      <c r="NTH60" s="1116"/>
      <c r="NTI60" s="1116"/>
      <c r="NTJ60" s="1116"/>
      <c r="NTK60" s="1116"/>
      <c r="NTL60" s="1116"/>
      <c r="NTM60" s="1116"/>
      <c r="NTN60" s="1116"/>
      <c r="NTO60" s="1116"/>
      <c r="NTP60" s="1116"/>
      <c r="NTQ60" s="1116"/>
      <c r="NTR60" s="1116"/>
      <c r="NTS60" s="1116"/>
      <c r="NTT60" s="1116"/>
      <c r="NTU60" s="1116"/>
      <c r="NTV60" s="1116"/>
      <c r="NTW60" s="1116"/>
      <c r="NTX60" s="1116"/>
      <c r="NTY60" s="1116"/>
      <c r="NTZ60" s="1116"/>
      <c r="NUA60" s="1116"/>
      <c r="NUB60" s="1116"/>
      <c r="NUC60" s="1116"/>
      <c r="NUD60" s="1116"/>
      <c r="NUE60" s="1116"/>
      <c r="NUF60" s="1116"/>
      <c r="NUG60" s="1116"/>
      <c r="NUH60" s="1116"/>
      <c r="NUI60" s="1116"/>
      <c r="NUJ60" s="1116"/>
      <c r="NUK60" s="1116"/>
      <c r="NUL60" s="1116"/>
      <c r="NUM60" s="1116"/>
      <c r="NUN60" s="1116"/>
      <c r="NUO60" s="1116"/>
      <c r="NUP60" s="1116"/>
      <c r="NUQ60" s="1116"/>
      <c r="NUR60" s="1116"/>
      <c r="NUS60" s="1116"/>
      <c r="NUT60" s="1116"/>
      <c r="NUU60" s="1116"/>
      <c r="NUV60" s="1116"/>
      <c r="NUW60" s="1116"/>
      <c r="NUX60" s="1116"/>
      <c r="NUY60" s="1116"/>
      <c r="NUZ60" s="1116"/>
      <c r="NVA60" s="1116"/>
      <c r="NVB60" s="1116"/>
      <c r="NVC60" s="1116"/>
      <c r="NVD60" s="1116"/>
      <c r="NVE60" s="1116"/>
      <c r="NVF60" s="1116"/>
      <c r="NVG60" s="1116"/>
      <c r="NVH60" s="1116"/>
      <c r="NVI60" s="1116"/>
      <c r="NVJ60" s="1116"/>
      <c r="NVK60" s="1116"/>
      <c r="NVL60" s="1116"/>
      <c r="NVM60" s="1116"/>
      <c r="NVN60" s="1116"/>
      <c r="NVO60" s="1116"/>
      <c r="NVP60" s="1116"/>
      <c r="NVQ60" s="1116"/>
      <c r="NVR60" s="1116"/>
      <c r="NVS60" s="1116"/>
      <c r="NVT60" s="1116"/>
      <c r="NVU60" s="1116"/>
      <c r="NVV60" s="1116"/>
      <c r="NVW60" s="1116"/>
      <c r="NVX60" s="1116"/>
      <c r="NVY60" s="1116"/>
      <c r="NVZ60" s="1116"/>
      <c r="NWA60" s="1116"/>
      <c r="NWB60" s="1116"/>
      <c r="NWC60" s="1116"/>
      <c r="NWD60" s="1116"/>
      <c r="NWE60" s="1116"/>
      <c r="NWF60" s="1116"/>
      <c r="NWG60" s="1116"/>
      <c r="NWH60" s="1116"/>
      <c r="NWI60" s="1116"/>
      <c r="NWJ60" s="1116"/>
      <c r="NWK60" s="1116"/>
      <c r="NWL60" s="1116"/>
      <c r="NWM60" s="1116"/>
      <c r="NWN60" s="1116"/>
      <c r="NWO60" s="1116"/>
      <c r="NWP60" s="1116"/>
      <c r="NWQ60" s="1116"/>
      <c r="NWR60" s="1116"/>
      <c r="NWS60" s="1116"/>
      <c r="NWT60" s="1116"/>
      <c r="NWU60" s="1116"/>
      <c r="NWV60" s="1116"/>
      <c r="NWW60" s="1116"/>
      <c r="NWX60" s="1116"/>
      <c r="NWY60" s="1116"/>
      <c r="NWZ60" s="1116"/>
      <c r="NXA60" s="1116"/>
      <c r="NXB60" s="1116"/>
      <c r="NXC60" s="1116"/>
      <c r="NXD60" s="1116"/>
      <c r="NXE60" s="1116"/>
      <c r="NXF60" s="1116"/>
      <c r="NXG60" s="1116"/>
      <c r="NXH60" s="1116"/>
      <c r="NXI60" s="1116"/>
      <c r="NXJ60" s="1116"/>
      <c r="NXK60" s="1116"/>
      <c r="NXL60" s="1116"/>
      <c r="NXM60" s="1116"/>
      <c r="NXN60" s="1116"/>
      <c r="NXO60" s="1116"/>
      <c r="NXP60" s="1116"/>
      <c r="NXQ60" s="1116"/>
      <c r="NXR60" s="1116"/>
      <c r="NXS60" s="1116"/>
      <c r="NXT60" s="1116"/>
      <c r="NXU60" s="1116"/>
      <c r="NXV60" s="1116"/>
      <c r="NXW60" s="1116"/>
      <c r="NXX60" s="1116"/>
      <c r="NXY60" s="1116"/>
      <c r="NXZ60" s="1116"/>
      <c r="NYA60" s="1116"/>
      <c r="NYB60" s="1116"/>
      <c r="NYC60" s="1116"/>
      <c r="NYD60" s="1116"/>
      <c r="NYE60" s="1116"/>
      <c r="NYF60" s="1116"/>
      <c r="NYG60" s="1116"/>
      <c r="NYH60" s="1116"/>
      <c r="NYI60" s="1116"/>
      <c r="NYJ60" s="1116"/>
      <c r="NYK60" s="1116"/>
      <c r="NYL60" s="1116"/>
      <c r="NYM60" s="1116"/>
      <c r="NYN60" s="1116"/>
      <c r="NYO60" s="1116"/>
      <c r="NYP60" s="1116"/>
      <c r="NYQ60" s="1116"/>
      <c r="NYR60" s="1116"/>
      <c r="NYS60" s="1116"/>
      <c r="NYT60" s="1116"/>
      <c r="NYU60" s="1116"/>
      <c r="NYV60" s="1116"/>
      <c r="NYW60" s="1116"/>
      <c r="NYX60" s="1116"/>
      <c r="NYY60" s="1116"/>
      <c r="NYZ60" s="1116"/>
      <c r="NZA60" s="1116"/>
      <c r="NZB60" s="1116"/>
      <c r="NZC60" s="1116"/>
      <c r="NZD60" s="1116"/>
      <c r="NZE60" s="1116"/>
      <c r="NZF60" s="1116"/>
      <c r="NZG60" s="1116"/>
      <c r="NZH60" s="1116"/>
      <c r="NZI60" s="1116"/>
      <c r="NZJ60" s="1116"/>
      <c r="NZK60" s="1116"/>
      <c r="NZL60" s="1116"/>
      <c r="NZM60" s="1116"/>
      <c r="NZN60" s="1116"/>
      <c r="NZO60" s="1116"/>
      <c r="NZP60" s="1116"/>
      <c r="NZQ60" s="1116"/>
      <c r="NZR60" s="1116"/>
      <c r="NZS60" s="1116"/>
      <c r="NZT60" s="1116"/>
      <c r="NZU60" s="1116"/>
      <c r="NZV60" s="1116"/>
      <c r="NZW60" s="1116"/>
      <c r="NZX60" s="1116"/>
      <c r="NZY60" s="1116"/>
      <c r="NZZ60" s="1116"/>
      <c r="OAA60" s="1116"/>
      <c r="OAB60" s="1116"/>
      <c r="OAC60" s="1116"/>
      <c r="OAD60" s="1116"/>
      <c r="OAE60" s="1116"/>
      <c r="OAF60" s="1116"/>
      <c r="OAG60" s="1116"/>
      <c r="OAH60" s="1116"/>
      <c r="OAI60" s="1116"/>
      <c r="OAJ60" s="1116"/>
      <c r="OAK60" s="1116"/>
      <c r="OAL60" s="1116"/>
      <c r="OAM60" s="1116"/>
      <c r="OAN60" s="1116"/>
      <c r="OAO60" s="1116"/>
      <c r="OAP60" s="1116"/>
      <c r="OAQ60" s="1116"/>
      <c r="OAR60" s="1116"/>
      <c r="OAS60" s="1116"/>
      <c r="OAT60" s="1116"/>
      <c r="OAU60" s="1116"/>
      <c r="OAV60" s="1116"/>
      <c r="OAW60" s="1116"/>
      <c r="OAX60" s="1116"/>
      <c r="OAY60" s="1116"/>
      <c r="OAZ60" s="1116"/>
      <c r="OBA60" s="1116"/>
      <c r="OBB60" s="1116"/>
      <c r="OBC60" s="1116"/>
      <c r="OBD60" s="1116"/>
      <c r="OBE60" s="1116"/>
      <c r="OBF60" s="1116"/>
      <c r="OBG60" s="1116"/>
      <c r="OBH60" s="1116"/>
      <c r="OBI60" s="1116"/>
      <c r="OBJ60" s="1116"/>
      <c r="OBK60" s="1116"/>
      <c r="OBL60" s="1116"/>
      <c r="OBM60" s="1116"/>
      <c r="OBN60" s="1116"/>
      <c r="OBO60" s="1116"/>
      <c r="OBP60" s="1116"/>
      <c r="OBQ60" s="1116"/>
      <c r="OBR60" s="1116"/>
      <c r="OBS60" s="1116"/>
      <c r="OBT60" s="1116"/>
      <c r="OBU60" s="1116"/>
      <c r="OBV60" s="1116"/>
      <c r="OBW60" s="1116"/>
      <c r="OBX60" s="1116"/>
      <c r="OBY60" s="1116"/>
      <c r="OBZ60" s="1116"/>
      <c r="OCA60" s="1116"/>
      <c r="OCB60" s="1116"/>
      <c r="OCC60" s="1116"/>
      <c r="OCD60" s="1116"/>
      <c r="OCE60" s="1116"/>
      <c r="OCF60" s="1116"/>
      <c r="OCG60" s="1116"/>
      <c r="OCH60" s="1116"/>
      <c r="OCI60" s="1116"/>
      <c r="OCJ60" s="1116"/>
      <c r="OCK60" s="1116"/>
      <c r="OCL60" s="1116"/>
      <c r="OCM60" s="1116"/>
      <c r="OCN60" s="1116"/>
      <c r="OCO60" s="1116"/>
      <c r="OCP60" s="1116"/>
      <c r="OCQ60" s="1116"/>
      <c r="OCR60" s="1116"/>
      <c r="OCS60" s="1116"/>
      <c r="OCT60" s="1116"/>
      <c r="OCU60" s="1116"/>
      <c r="OCV60" s="1116"/>
      <c r="OCW60" s="1116"/>
      <c r="OCX60" s="1116"/>
      <c r="OCY60" s="1116"/>
      <c r="OCZ60" s="1116"/>
      <c r="ODA60" s="1116"/>
      <c r="ODB60" s="1116"/>
      <c r="ODC60" s="1116"/>
      <c r="ODD60" s="1116"/>
      <c r="ODE60" s="1116"/>
      <c r="ODF60" s="1116"/>
      <c r="ODG60" s="1116"/>
      <c r="ODH60" s="1116"/>
      <c r="ODI60" s="1116"/>
      <c r="ODJ60" s="1116"/>
      <c r="ODK60" s="1116"/>
      <c r="ODL60" s="1116"/>
      <c r="ODM60" s="1116"/>
      <c r="ODN60" s="1116"/>
      <c r="ODO60" s="1116"/>
      <c r="ODP60" s="1116"/>
      <c r="ODQ60" s="1116"/>
      <c r="ODR60" s="1116"/>
      <c r="ODS60" s="1116"/>
      <c r="ODT60" s="1116"/>
      <c r="ODU60" s="1116"/>
      <c r="ODV60" s="1116"/>
      <c r="ODW60" s="1116"/>
      <c r="ODX60" s="1116"/>
      <c r="ODY60" s="1116"/>
      <c r="ODZ60" s="1116"/>
      <c r="OEA60" s="1116"/>
      <c r="OEB60" s="1116"/>
      <c r="OEC60" s="1116"/>
      <c r="OED60" s="1116"/>
      <c r="OEE60" s="1116"/>
      <c r="OEF60" s="1116"/>
      <c r="OEG60" s="1116"/>
      <c r="OEH60" s="1116"/>
      <c r="OEI60" s="1116"/>
      <c r="OEJ60" s="1116"/>
      <c r="OEK60" s="1116"/>
      <c r="OEL60" s="1116"/>
      <c r="OEM60" s="1116"/>
      <c r="OEN60" s="1116"/>
      <c r="OEO60" s="1116"/>
      <c r="OEP60" s="1116"/>
      <c r="OEQ60" s="1116"/>
      <c r="OER60" s="1116"/>
      <c r="OES60" s="1116"/>
      <c r="OET60" s="1116"/>
      <c r="OEU60" s="1116"/>
      <c r="OEV60" s="1116"/>
      <c r="OEW60" s="1116"/>
      <c r="OEX60" s="1116"/>
      <c r="OEY60" s="1116"/>
      <c r="OEZ60" s="1116"/>
      <c r="OFA60" s="1116"/>
      <c r="OFB60" s="1116"/>
      <c r="OFC60" s="1116"/>
      <c r="OFD60" s="1116"/>
      <c r="OFE60" s="1116"/>
      <c r="OFF60" s="1116"/>
      <c r="OFG60" s="1116"/>
      <c r="OFH60" s="1116"/>
      <c r="OFI60" s="1116"/>
      <c r="OFJ60" s="1116"/>
      <c r="OFK60" s="1116"/>
      <c r="OFL60" s="1116"/>
      <c r="OFM60" s="1116"/>
      <c r="OFN60" s="1116"/>
      <c r="OFO60" s="1116"/>
      <c r="OFP60" s="1116"/>
      <c r="OFQ60" s="1116"/>
      <c r="OFR60" s="1116"/>
      <c r="OFS60" s="1116"/>
      <c r="OFT60" s="1116"/>
      <c r="OFU60" s="1116"/>
      <c r="OFV60" s="1116"/>
      <c r="OFW60" s="1116"/>
      <c r="OFX60" s="1116"/>
      <c r="OFY60" s="1116"/>
      <c r="OFZ60" s="1116"/>
      <c r="OGA60" s="1116"/>
      <c r="OGB60" s="1116"/>
      <c r="OGC60" s="1116"/>
      <c r="OGD60" s="1116"/>
      <c r="OGE60" s="1116"/>
      <c r="OGF60" s="1116"/>
      <c r="OGG60" s="1116"/>
      <c r="OGH60" s="1116"/>
      <c r="OGI60" s="1116"/>
      <c r="OGJ60" s="1116"/>
      <c r="OGK60" s="1116"/>
      <c r="OGL60" s="1116"/>
      <c r="OGM60" s="1116"/>
      <c r="OGN60" s="1116"/>
      <c r="OGO60" s="1116"/>
      <c r="OGP60" s="1116"/>
      <c r="OGQ60" s="1116"/>
      <c r="OGR60" s="1116"/>
      <c r="OGS60" s="1116"/>
      <c r="OGT60" s="1116"/>
      <c r="OGU60" s="1116"/>
      <c r="OGV60" s="1116"/>
      <c r="OGW60" s="1116"/>
      <c r="OGX60" s="1116"/>
      <c r="OGY60" s="1116"/>
      <c r="OGZ60" s="1116"/>
      <c r="OHA60" s="1116"/>
      <c r="OHB60" s="1116"/>
      <c r="OHC60" s="1116"/>
      <c r="OHD60" s="1116"/>
      <c r="OHE60" s="1116"/>
      <c r="OHF60" s="1116"/>
      <c r="OHG60" s="1116"/>
      <c r="OHH60" s="1116"/>
      <c r="OHI60" s="1116"/>
      <c r="OHJ60" s="1116"/>
      <c r="OHK60" s="1116"/>
      <c r="OHL60" s="1116"/>
      <c r="OHM60" s="1116"/>
      <c r="OHN60" s="1116"/>
      <c r="OHO60" s="1116"/>
      <c r="OHP60" s="1116"/>
      <c r="OHQ60" s="1116"/>
      <c r="OHR60" s="1116"/>
      <c r="OHS60" s="1116"/>
      <c r="OHT60" s="1116"/>
      <c r="OHU60" s="1116"/>
      <c r="OHV60" s="1116"/>
      <c r="OHW60" s="1116"/>
      <c r="OHX60" s="1116"/>
      <c r="OHY60" s="1116"/>
      <c r="OHZ60" s="1116"/>
      <c r="OIA60" s="1116"/>
      <c r="OIB60" s="1116"/>
      <c r="OIC60" s="1116"/>
      <c r="OID60" s="1116"/>
      <c r="OIE60" s="1116"/>
      <c r="OIF60" s="1116"/>
      <c r="OIG60" s="1116"/>
      <c r="OIH60" s="1116"/>
      <c r="OII60" s="1116"/>
      <c r="OIJ60" s="1116"/>
      <c r="OIK60" s="1116"/>
      <c r="OIL60" s="1116"/>
      <c r="OIM60" s="1116"/>
      <c r="OIN60" s="1116"/>
      <c r="OIO60" s="1116"/>
      <c r="OIP60" s="1116"/>
      <c r="OIQ60" s="1116"/>
      <c r="OIR60" s="1116"/>
      <c r="OIS60" s="1116"/>
      <c r="OIT60" s="1116"/>
      <c r="OIU60" s="1116"/>
      <c r="OIV60" s="1116"/>
      <c r="OIW60" s="1116"/>
      <c r="OIX60" s="1116"/>
      <c r="OIY60" s="1116"/>
      <c r="OIZ60" s="1116"/>
      <c r="OJA60" s="1116"/>
      <c r="OJB60" s="1116"/>
      <c r="OJC60" s="1116"/>
      <c r="OJD60" s="1116"/>
      <c r="OJE60" s="1116"/>
      <c r="OJF60" s="1116"/>
      <c r="OJG60" s="1116"/>
      <c r="OJH60" s="1116"/>
      <c r="OJI60" s="1116"/>
      <c r="OJJ60" s="1116"/>
      <c r="OJK60" s="1116"/>
      <c r="OJL60" s="1116"/>
      <c r="OJM60" s="1116"/>
      <c r="OJN60" s="1116"/>
      <c r="OJO60" s="1116"/>
      <c r="OJP60" s="1116"/>
      <c r="OJQ60" s="1116"/>
      <c r="OJR60" s="1116"/>
      <c r="OJS60" s="1116"/>
      <c r="OJT60" s="1116"/>
      <c r="OJU60" s="1116"/>
      <c r="OJV60" s="1116"/>
      <c r="OJW60" s="1116"/>
      <c r="OJX60" s="1116"/>
      <c r="OJY60" s="1116"/>
      <c r="OJZ60" s="1116"/>
      <c r="OKA60" s="1116"/>
      <c r="OKB60" s="1116"/>
      <c r="OKC60" s="1116"/>
      <c r="OKD60" s="1116"/>
      <c r="OKE60" s="1116"/>
      <c r="OKF60" s="1116"/>
      <c r="OKG60" s="1116"/>
      <c r="OKH60" s="1116"/>
      <c r="OKI60" s="1116"/>
      <c r="OKJ60" s="1116"/>
      <c r="OKK60" s="1116"/>
      <c r="OKL60" s="1116"/>
      <c r="OKM60" s="1116"/>
      <c r="OKN60" s="1116"/>
      <c r="OKO60" s="1116"/>
      <c r="OKP60" s="1116"/>
      <c r="OKQ60" s="1116"/>
      <c r="OKR60" s="1116"/>
      <c r="OKS60" s="1116"/>
      <c r="OKT60" s="1116"/>
      <c r="OKU60" s="1116"/>
      <c r="OKV60" s="1116"/>
      <c r="OKW60" s="1116"/>
      <c r="OKX60" s="1116"/>
      <c r="OKY60" s="1116"/>
      <c r="OKZ60" s="1116"/>
      <c r="OLA60" s="1116"/>
      <c r="OLB60" s="1116"/>
      <c r="OLC60" s="1116"/>
      <c r="OLD60" s="1116"/>
      <c r="OLE60" s="1116"/>
      <c r="OLF60" s="1116"/>
      <c r="OLG60" s="1116"/>
      <c r="OLH60" s="1116"/>
      <c r="OLI60" s="1116"/>
      <c r="OLJ60" s="1116"/>
      <c r="OLK60" s="1116"/>
      <c r="OLL60" s="1116"/>
      <c r="OLM60" s="1116"/>
      <c r="OLN60" s="1116"/>
      <c r="OLO60" s="1116"/>
      <c r="OLP60" s="1116"/>
      <c r="OLQ60" s="1116"/>
      <c r="OLR60" s="1116"/>
      <c r="OLS60" s="1116"/>
      <c r="OLT60" s="1116"/>
      <c r="OLU60" s="1116"/>
      <c r="OLV60" s="1116"/>
      <c r="OLW60" s="1116"/>
      <c r="OLX60" s="1116"/>
      <c r="OLY60" s="1116"/>
      <c r="OLZ60" s="1116"/>
      <c r="OMA60" s="1116"/>
      <c r="OMB60" s="1116"/>
      <c r="OMC60" s="1116"/>
      <c r="OMD60" s="1116"/>
      <c r="OME60" s="1116"/>
      <c r="OMF60" s="1116"/>
      <c r="OMG60" s="1116"/>
      <c r="OMH60" s="1116"/>
      <c r="OMI60" s="1116"/>
      <c r="OMJ60" s="1116"/>
      <c r="OMK60" s="1116"/>
      <c r="OML60" s="1116"/>
      <c r="OMM60" s="1116"/>
      <c r="OMN60" s="1116"/>
      <c r="OMO60" s="1116"/>
      <c r="OMP60" s="1116"/>
      <c r="OMQ60" s="1116"/>
      <c r="OMR60" s="1116"/>
      <c r="OMS60" s="1116"/>
      <c r="OMT60" s="1116"/>
      <c r="OMU60" s="1116"/>
      <c r="OMV60" s="1116"/>
      <c r="OMW60" s="1116"/>
      <c r="OMX60" s="1116"/>
      <c r="OMY60" s="1116"/>
      <c r="OMZ60" s="1116"/>
      <c r="ONA60" s="1116"/>
      <c r="ONB60" s="1116"/>
      <c r="ONC60" s="1116"/>
      <c r="OND60" s="1116"/>
      <c r="ONE60" s="1116"/>
      <c r="ONF60" s="1116"/>
      <c r="ONG60" s="1116"/>
      <c r="ONH60" s="1116"/>
      <c r="ONI60" s="1116"/>
      <c r="ONJ60" s="1116"/>
      <c r="ONK60" s="1116"/>
      <c r="ONL60" s="1116"/>
      <c r="ONM60" s="1116"/>
      <c r="ONN60" s="1116"/>
      <c r="ONO60" s="1116"/>
      <c r="ONP60" s="1116"/>
      <c r="ONQ60" s="1116"/>
      <c r="ONR60" s="1116"/>
      <c r="ONS60" s="1116"/>
      <c r="ONT60" s="1116"/>
      <c r="ONU60" s="1116"/>
      <c r="ONV60" s="1116"/>
      <c r="ONW60" s="1116"/>
      <c r="ONX60" s="1116"/>
      <c r="ONY60" s="1116"/>
      <c r="ONZ60" s="1116"/>
      <c r="OOA60" s="1116"/>
      <c r="OOB60" s="1116"/>
      <c r="OOC60" s="1116"/>
      <c r="OOD60" s="1116"/>
      <c r="OOE60" s="1116"/>
      <c r="OOF60" s="1116"/>
      <c r="OOG60" s="1116"/>
      <c r="OOH60" s="1116"/>
      <c r="OOI60" s="1116"/>
      <c r="OOJ60" s="1116"/>
      <c r="OOK60" s="1116"/>
      <c r="OOL60" s="1116"/>
      <c r="OOM60" s="1116"/>
      <c r="OON60" s="1116"/>
      <c r="OOO60" s="1116"/>
      <c r="OOP60" s="1116"/>
      <c r="OOQ60" s="1116"/>
      <c r="OOR60" s="1116"/>
      <c r="OOS60" s="1116"/>
      <c r="OOT60" s="1116"/>
      <c r="OOU60" s="1116"/>
      <c r="OOV60" s="1116"/>
      <c r="OOW60" s="1116"/>
      <c r="OOX60" s="1116"/>
      <c r="OOY60" s="1116"/>
      <c r="OOZ60" s="1116"/>
      <c r="OPA60" s="1116"/>
      <c r="OPB60" s="1116"/>
      <c r="OPC60" s="1116"/>
      <c r="OPD60" s="1116"/>
      <c r="OPE60" s="1116"/>
      <c r="OPF60" s="1116"/>
      <c r="OPG60" s="1116"/>
      <c r="OPH60" s="1116"/>
      <c r="OPI60" s="1116"/>
      <c r="OPJ60" s="1116"/>
      <c r="OPK60" s="1116"/>
      <c r="OPL60" s="1116"/>
      <c r="OPM60" s="1116"/>
      <c r="OPN60" s="1116"/>
      <c r="OPO60" s="1116"/>
      <c r="OPP60" s="1116"/>
      <c r="OPQ60" s="1116"/>
      <c r="OPR60" s="1116"/>
      <c r="OPS60" s="1116"/>
      <c r="OPT60" s="1116"/>
      <c r="OPU60" s="1116"/>
      <c r="OPV60" s="1116"/>
      <c r="OPW60" s="1116"/>
      <c r="OPX60" s="1116"/>
      <c r="OPY60" s="1116"/>
      <c r="OPZ60" s="1116"/>
      <c r="OQA60" s="1116"/>
      <c r="OQB60" s="1116"/>
      <c r="OQC60" s="1116"/>
      <c r="OQD60" s="1116"/>
      <c r="OQE60" s="1116"/>
      <c r="OQF60" s="1116"/>
      <c r="OQG60" s="1116"/>
      <c r="OQH60" s="1116"/>
      <c r="OQI60" s="1116"/>
      <c r="OQJ60" s="1116"/>
      <c r="OQK60" s="1116"/>
      <c r="OQL60" s="1116"/>
      <c r="OQM60" s="1116"/>
      <c r="OQN60" s="1116"/>
      <c r="OQO60" s="1116"/>
      <c r="OQP60" s="1116"/>
      <c r="OQQ60" s="1116"/>
      <c r="OQR60" s="1116"/>
      <c r="OQS60" s="1116"/>
      <c r="OQT60" s="1116"/>
      <c r="OQU60" s="1116"/>
      <c r="OQV60" s="1116"/>
      <c r="OQW60" s="1116"/>
      <c r="OQX60" s="1116"/>
      <c r="OQY60" s="1116"/>
      <c r="OQZ60" s="1116"/>
      <c r="ORA60" s="1116"/>
      <c r="ORB60" s="1116"/>
      <c r="ORC60" s="1116"/>
      <c r="ORD60" s="1116"/>
      <c r="ORE60" s="1116"/>
      <c r="ORF60" s="1116"/>
      <c r="ORG60" s="1116"/>
      <c r="ORH60" s="1116"/>
      <c r="ORI60" s="1116"/>
      <c r="ORJ60" s="1116"/>
      <c r="ORK60" s="1116"/>
      <c r="ORL60" s="1116"/>
      <c r="ORM60" s="1116"/>
      <c r="ORN60" s="1116"/>
      <c r="ORO60" s="1116"/>
      <c r="ORP60" s="1116"/>
      <c r="ORQ60" s="1116"/>
      <c r="ORR60" s="1116"/>
      <c r="ORS60" s="1116"/>
      <c r="ORT60" s="1116"/>
      <c r="ORU60" s="1116"/>
      <c r="ORV60" s="1116"/>
      <c r="ORW60" s="1116"/>
      <c r="ORX60" s="1116"/>
      <c r="ORY60" s="1116"/>
      <c r="ORZ60" s="1116"/>
      <c r="OSA60" s="1116"/>
      <c r="OSB60" s="1116"/>
      <c r="OSC60" s="1116"/>
      <c r="OSD60" s="1116"/>
      <c r="OSE60" s="1116"/>
      <c r="OSF60" s="1116"/>
      <c r="OSG60" s="1116"/>
      <c r="OSH60" s="1116"/>
      <c r="OSI60" s="1116"/>
      <c r="OSJ60" s="1116"/>
      <c r="OSK60" s="1116"/>
      <c r="OSL60" s="1116"/>
      <c r="OSM60" s="1116"/>
      <c r="OSN60" s="1116"/>
      <c r="OSO60" s="1116"/>
      <c r="OSP60" s="1116"/>
      <c r="OSQ60" s="1116"/>
      <c r="OSR60" s="1116"/>
      <c r="OSS60" s="1116"/>
      <c r="OST60" s="1116"/>
      <c r="OSU60" s="1116"/>
      <c r="OSV60" s="1116"/>
      <c r="OSW60" s="1116"/>
      <c r="OSX60" s="1116"/>
      <c r="OSY60" s="1116"/>
      <c r="OSZ60" s="1116"/>
      <c r="OTA60" s="1116"/>
      <c r="OTB60" s="1116"/>
      <c r="OTC60" s="1116"/>
      <c r="OTD60" s="1116"/>
      <c r="OTE60" s="1116"/>
      <c r="OTF60" s="1116"/>
      <c r="OTG60" s="1116"/>
      <c r="OTH60" s="1116"/>
      <c r="OTI60" s="1116"/>
      <c r="OTJ60" s="1116"/>
      <c r="OTK60" s="1116"/>
      <c r="OTL60" s="1116"/>
      <c r="OTM60" s="1116"/>
      <c r="OTN60" s="1116"/>
      <c r="OTO60" s="1116"/>
      <c r="OTP60" s="1116"/>
      <c r="OTQ60" s="1116"/>
      <c r="OTR60" s="1116"/>
      <c r="OTS60" s="1116"/>
      <c r="OTT60" s="1116"/>
      <c r="OTU60" s="1116"/>
      <c r="OTV60" s="1116"/>
      <c r="OTW60" s="1116"/>
      <c r="OTX60" s="1116"/>
      <c r="OTY60" s="1116"/>
      <c r="OTZ60" s="1116"/>
      <c r="OUA60" s="1116"/>
      <c r="OUB60" s="1116"/>
      <c r="OUC60" s="1116"/>
      <c r="OUD60" s="1116"/>
      <c r="OUE60" s="1116"/>
      <c r="OUF60" s="1116"/>
      <c r="OUG60" s="1116"/>
      <c r="OUH60" s="1116"/>
      <c r="OUI60" s="1116"/>
      <c r="OUJ60" s="1116"/>
      <c r="OUK60" s="1116"/>
      <c r="OUL60" s="1116"/>
      <c r="OUM60" s="1116"/>
      <c r="OUN60" s="1116"/>
      <c r="OUO60" s="1116"/>
      <c r="OUP60" s="1116"/>
      <c r="OUQ60" s="1116"/>
      <c r="OUR60" s="1116"/>
      <c r="OUS60" s="1116"/>
      <c r="OUT60" s="1116"/>
      <c r="OUU60" s="1116"/>
      <c r="OUV60" s="1116"/>
      <c r="OUW60" s="1116"/>
      <c r="OUX60" s="1116"/>
      <c r="OUY60" s="1116"/>
      <c r="OUZ60" s="1116"/>
      <c r="OVA60" s="1116"/>
      <c r="OVB60" s="1116"/>
      <c r="OVC60" s="1116"/>
      <c r="OVD60" s="1116"/>
      <c r="OVE60" s="1116"/>
      <c r="OVF60" s="1116"/>
      <c r="OVG60" s="1116"/>
      <c r="OVH60" s="1116"/>
      <c r="OVI60" s="1116"/>
      <c r="OVJ60" s="1116"/>
      <c r="OVK60" s="1116"/>
      <c r="OVL60" s="1116"/>
      <c r="OVM60" s="1116"/>
      <c r="OVN60" s="1116"/>
      <c r="OVO60" s="1116"/>
      <c r="OVP60" s="1116"/>
      <c r="OVQ60" s="1116"/>
      <c r="OVR60" s="1116"/>
      <c r="OVS60" s="1116"/>
      <c r="OVT60" s="1116"/>
      <c r="OVU60" s="1116"/>
      <c r="OVV60" s="1116"/>
      <c r="OVW60" s="1116"/>
      <c r="OVX60" s="1116"/>
      <c r="OVY60" s="1116"/>
      <c r="OVZ60" s="1116"/>
      <c r="OWA60" s="1116"/>
      <c r="OWB60" s="1116"/>
      <c r="OWC60" s="1116"/>
      <c r="OWD60" s="1116"/>
      <c r="OWE60" s="1116"/>
      <c r="OWF60" s="1116"/>
      <c r="OWG60" s="1116"/>
      <c r="OWH60" s="1116"/>
      <c r="OWI60" s="1116"/>
      <c r="OWJ60" s="1116"/>
      <c r="OWK60" s="1116"/>
      <c r="OWL60" s="1116"/>
      <c r="OWM60" s="1116"/>
      <c r="OWN60" s="1116"/>
      <c r="OWO60" s="1116"/>
      <c r="OWP60" s="1116"/>
      <c r="OWQ60" s="1116"/>
      <c r="OWR60" s="1116"/>
      <c r="OWS60" s="1116"/>
      <c r="OWT60" s="1116"/>
      <c r="OWU60" s="1116"/>
      <c r="OWV60" s="1116"/>
      <c r="OWW60" s="1116"/>
      <c r="OWX60" s="1116"/>
      <c r="OWY60" s="1116"/>
      <c r="OWZ60" s="1116"/>
      <c r="OXA60" s="1116"/>
      <c r="OXB60" s="1116"/>
      <c r="OXC60" s="1116"/>
      <c r="OXD60" s="1116"/>
      <c r="OXE60" s="1116"/>
      <c r="OXF60" s="1116"/>
      <c r="OXG60" s="1116"/>
      <c r="OXH60" s="1116"/>
      <c r="OXI60" s="1116"/>
      <c r="OXJ60" s="1116"/>
      <c r="OXK60" s="1116"/>
      <c r="OXL60" s="1116"/>
      <c r="OXM60" s="1116"/>
      <c r="OXN60" s="1116"/>
      <c r="OXO60" s="1116"/>
      <c r="OXP60" s="1116"/>
      <c r="OXQ60" s="1116"/>
      <c r="OXR60" s="1116"/>
      <c r="OXS60" s="1116"/>
      <c r="OXT60" s="1116"/>
      <c r="OXU60" s="1116"/>
      <c r="OXV60" s="1116"/>
      <c r="OXW60" s="1116"/>
      <c r="OXX60" s="1116"/>
      <c r="OXY60" s="1116"/>
      <c r="OXZ60" s="1116"/>
      <c r="OYA60" s="1116"/>
      <c r="OYB60" s="1116"/>
      <c r="OYC60" s="1116"/>
      <c r="OYD60" s="1116"/>
      <c r="OYE60" s="1116"/>
      <c r="OYF60" s="1116"/>
      <c r="OYG60" s="1116"/>
      <c r="OYH60" s="1116"/>
      <c r="OYI60" s="1116"/>
      <c r="OYJ60" s="1116"/>
      <c r="OYK60" s="1116"/>
      <c r="OYL60" s="1116"/>
      <c r="OYM60" s="1116"/>
      <c r="OYN60" s="1116"/>
      <c r="OYO60" s="1116"/>
      <c r="OYP60" s="1116"/>
      <c r="OYQ60" s="1116"/>
      <c r="OYR60" s="1116"/>
      <c r="OYS60" s="1116"/>
      <c r="OYT60" s="1116"/>
      <c r="OYU60" s="1116"/>
      <c r="OYV60" s="1116"/>
      <c r="OYW60" s="1116"/>
      <c r="OYX60" s="1116"/>
      <c r="OYY60" s="1116"/>
      <c r="OYZ60" s="1116"/>
      <c r="OZA60" s="1116"/>
      <c r="OZB60" s="1116"/>
      <c r="OZC60" s="1116"/>
      <c r="OZD60" s="1116"/>
      <c r="OZE60" s="1116"/>
      <c r="OZF60" s="1116"/>
      <c r="OZG60" s="1116"/>
      <c r="OZH60" s="1116"/>
      <c r="OZI60" s="1116"/>
      <c r="OZJ60" s="1116"/>
      <c r="OZK60" s="1116"/>
      <c r="OZL60" s="1116"/>
      <c r="OZM60" s="1116"/>
      <c r="OZN60" s="1116"/>
      <c r="OZO60" s="1116"/>
      <c r="OZP60" s="1116"/>
      <c r="OZQ60" s="1116"/>
      <c r="OZR60" s="1116"/>
      <c r="OZS60" s="1116"/>
      <c r="OZT60" s="1116"/>
      <c r="OZU60" s="1116"/>
      <c r="OZV60" s="1116"/>
      <c r="OZW60" s="1116"/>
      <c r="OZX60" s="1116"/>
      <c r="OZY60" s="1116"/>
      <c r="OZZ60" s="1116"/>
      <c r="PAA60" s="1116"/>
      <c r="PAB60" s="1116"/>
      <c r="PAC60" s="1116"/>
      <c r="PAD60" s="1116"/>
      <c r="PAE60" s="1116"/>
      <c r="PAF60" s="1116"/>
      <c r="PAG60" s="1116"/>
      <c r="PAH60" s="1116"/>
      <c r="PAI60" s="1116"/>
      <c r="PAJ60" s="1116"/>
      <c r="PAK60" s="1116"/>
      <c r="PAL60" s="1116"/>
      <c r="PAM60" s="1116"/>
      <c r="PAN60" s="1116"/>
      <c r="PAO60" s="1116"/>
      <c r="PAP60" s="1116"/>
      <c r="PAQ60" s="1116"/>
      <c r="PAR60" s="1116"/>
      <c r="PAS60" s="1116"/>
      <c r="PAT60" s="1116"/>
      <c r="PAU60" s="1116"/>
      <c r="PAV60" s="1116"/>
      <c r="PAW60" s="1116"/>
      <c r="PAX60" s="1116"/>
      <c r="PAY60" s="1116"/>
      <c r="PAZ60" s="1116"/>
      <c r="PBA60" s="1116"/>
      <c r="PBB60" s="1116"/>
      <c r="PBC60" s="1116"/>
      <c r="PBD60" s="1116"/>
      <c r="PBE60" s="1116"/>
      <c r="PBF60" s="1116"/>
      <c r="PBG60" s="1116"/>
      <c r="PBH60" s="1116"/>
      <c r="PBI60" s="1116"/>
      <c r="PBJ60" s="1116"/>
      <c r="PBK60" s="1116"/>
      <c r="PBL60" s="1116"/>
      <c r="PBM60" s="1116"/>
      <c r="PBN60" s="1116"/>
      <c r="PBO60" s="1116"/>
      <c r="PBP60" s="1116"/>
      <c r="PBQ60" s="1116"/>
      <c r="PBR60" s="1116"/>
      <c r="PBS60" s="1116"/>
      <c r="PBT60" s="1116"/>
      <c r="PBU60" s="1116"/>
      <c r="PBV60" s="1116"/>
      <c r="PBW60" s="1116"/>
      <c r="PBX60" s="1116"/>
      <c r="PBY60" s="1116"/>
      <c r="PBZ60" s="1116"/>
      <c r="PCA60" s="1116"/>
      <c r="PCB60" s="1116"/>
      <c r="PCC60" s="1116"/>
      <c r="PCD60" s="1116"/>
      <c r="PCE60" s="1116"/>
      <c r="PCF60" s="1116"/>
      <c r="PCG60" s="1116"/>
      <c r="PCH60" s="1116"/>
      <c r="PCI60" s="1116"/>
      <c r="PCJ60" s="1116"/>
      <c r="PCK60" s="1116"/>
      <c r="PCL60" s="1116"/>
      <c r="PCM60" s="1116"/>
      <c r="PCN60" s="1116"/>
      <c r="PCO60" s="1116"/>
      <c r="PCP60" s="1116"/>
      <c r="PCQ60" s="1116"/>
      <c r="PCR60" s="1116"/>
      <c r="PCS60" s="1116"/>
      <c r="PCT60" s="1116"/>
      <c r="PCU60" s="1116"/>
      <c r="PCV60" s="1116"/>
      <c r="PCW60" s="1116"/>
      <c r="PCX60" s="1116"/>
      <c r="PCY60" s="1116"/>
      <c r="PCZ60" s="1116"/>
      <c r="PDA60" s="1116"/>
      <c r="PDB60" s="1116"/>
      <c r="PDC60" s="1116"/>
      <c r="PDD60" s="1116"/>
      <c r="PDE60" s="1116"/>
      <c r="PDF60" s="1116"/>
      <c r="PDG60" s="1116"/>
      <c r="PDH60" s="1116"/>
      <c r="PDI60" s="1116"/>
      <c r="PDJ60" s="1116"/>
      <c r="PDK60" s="1116"/>
      <c r="PDL60" s="1116"/>
      <c r="PDM60" s="1116"/>
      <c r="PDN60" s="1116"/>
      <c r="PDO60" s="1116"/>
      <c r="PDP60" s="1116"/>
      <c r="PDQ60" s="1116"/>
      <c r="PDR60" s="1116"/>
      <c r="PDS60" s="1116"/>
      <c r="PDT60" s="1116"/>
      <c r="PDU60" s="1116"/>
      <c r="PDV60" s="1116"/>
      <c r="PDW60" s="1116"/>
      <c r="PDX60" s="1116"/>
      <c r="PDY60" s="1116"/>
      <c r="PDZ60" s="1116"/>
      <c r="PEA60" s="1116"/>
      <c r="PEB60" s="1116"/>
      <c r="PEC60" s="1116"/>
      <c r="PED60" s="1116"/>
      <c r="PEE60" s="1116"/>
      <c r="PEF60" s="1116"/>
      <c r="PEG60" s="1116"/>
      <c r="PEH60" s="1116"/>
      <c r="PEI60" s="1116"/>
      <c r="PEJ60" s="1116"/>
      <c r="PEK60" s="1116"/>
      <c r="PEL60" s="1116"/>
      <c r="PEM60" s="1116"/>
      <c r="PEN60" s="1116"/>
      <c r="PEO60" s="1116"/>
      <c r="PEP60" s="1116"/>
      <c r="PEQ60" s="1116"/>
      <c r="PER60" s="1116"/>
      <c r="PES60" s="1116"/>
      <c r="PET60" s="1116"/>
      <c r="PEU60" s="1116"/>
      <c r="PEV60" s="1116"/>
      <c r="PEW60" s="1116"/>
      <c r="PEX60" s="1116"/>
      <c r="PEY60" s="1116"/>
      <c r="PEZ60" s="1116"/>
      <c r="PFA60" s="1116"/>
      <c r="PFB60" s="1116"/>
      <c r="PFC60" s="1116"/>
      <c r="PFD60" s="1116"/>
      <c r="PFE60" s="1116"/>
      <c r="PFF60" s="1116"/>
      <c r="PFG60" s="1116"/>
      <c r="PFH60" s="1116"/>
      <c r="PFI60" s="1116"/>
      <c r="PFJ60" s="1116"/>
      <c r="PFK60" s="1116"/>
      <c r="PFL60" s="1116"/>
      <c r="PFM60" s="1116"/>
      <c r="PFN60" s="1116"/>
      <c r="PFO60" s="1116"/>
      <c r="PFP60" s="1116"/>
      <c r="PFQ60" s="1116"/>
      <c r="PFR60" s="1116"/>
      <c r="PFS60" s="1116"/>
      <c r="PFT60" s="1116"/>
      <c r="PFU60" s="1116"/>
      <c r="PFV60" s="1116"/>
      <c r="PFW60" s="1116"/>
      <c r="PFX60" s="1116"/>
      <c r="PFY60" s="1116"/>
      <c r="PFZ60" s="1116"/>
      <c r="PGA60" s="1116"/>
      <c r="PGB60" s="1116"/>
      <c r="PGC60" s="1116"/>
      <c r="PGD60" s="1116"/>
      <c r="PGE60" s="1116"/>
      <c r="PGF60" s="1116"/>
      <c r="PGG60" s="1116"/>
      <c r="PGH60" s="1116"/>
      <c r="PGI60" s="1116"/>
      <c r="PGJ60" s="1116"/>
      <c r="PGK60" s="1116"/>
      <c r="PGL60" s="1116"/>
      <c r="PGM60" s="1116"/>
      <c r="PGN60" s="1116"/>
      <c r="PGO60" s="1116"/>
      <c r="PGP60" s="1116"/>
      <c r="PGQ60" s="1116"/>
      <c r="PGR60" s="1116"/>
      <c r="PGS60" s="1116"/>
      <c r="PGT60" s="1116"/>
      <c r="PGU60" s="1116"/>
      <c r="PGV60" s="1116"/>
      <c r="PGW60" s="1116"/>
      <c r="PGX60" s="1116"/>
      <c r="PGY60" s="1116"/>
      <c r="PGZ60" s="1116"/>
      <c r="PHA60" s="1116"/>
      <c r="PHB60" s="1116"/>
      <c r="PHC60" s="1116"/>
      <c r="PHD60" s="1116"/>
      <c r="PHE60" s="1116"/>
      <c r="PHF60" s="1116"/>
      <c r="PHG60" s="1116"/>
      <c r="PHH60" s="1116"/>
      <c r="PHI60" s="1116"/>
      <c r="PHJ60" s="1116"/>
      <c r="PHK60" s="1116"/>
      <c r="PHL60" s="1116"/>
      <c r="PHM60" s="1116"/>
      <c r="PHN60" s="1116"/>
      <c r="PHO60" s="1116"/>
      <c r="PHP60" s="1116"/>
      <c r="PHQ60" s="1116"/>
      <c r="PHR60" s="1116"/>
      <c r="PHS60" s="1116"/>
      <c r="PHT60" s="1116"/>
      <c r="PHU60" s="1116"/>
      <c r="PHV60" s="1116"/>
      <c r="PHW60" s="1116"/>
      <c r="PHX60" s="1116"/>
      <c r="PHY60" s="1116"/>
      <c r="PHZ60" s="1116"/>
      <c r="PIA60" s="1116"/>
      <c r="PIB60" s="1116"/>
      <c r="PIC60" s="1116"/>
      <c r="PID60" s="1116"/>
      <c r="PIE60" s="1116"/>
      <c r="PIF60" s="1116"/>
      <c r="PIG60" s="1116"/>
      <c r="PIH60" s="1116"/>
      <c r="PII60" s="1116"/>
      <c r="PIJ60" s="1116"/>
      <c r="PIK60" s="1116"/>
      <c r="PIL60" s="1116"/>
      <c r="PIM60" s="1116"/>
      <c r="PIN60" s="1116"/>
      <c r="PIO60" s="1116"/>
      <c r="PIP60" s="1116"/>
      <c r="PIQ60" s="1116"/>
      <c r="PIR60" s="1116"/>
      <c r="PIS60" s="1116"/>
      <c r="PIT60" s="1116"/>
      <c r="PIU60" s="1116"/>
      <c r="PIV60" s="1116"/>
      <c r="PIW60" s="1116"/>
      <c r="PIX60" s="1116"/>
      <c r="PIY60" s="1116"/>
      <c r="PIZ60" s="1116"/>
      <c r="PJA60" s="1116"/>
      <c r="PJB60" s="1116"/>
      <c r="PJC60" s="1116"/>
      <c r="PJD60" s="1116"/>
      <c r="PJE60" s="1116"/>
      <c r="PJF60" s="1116"/>
      <c r="PJG60" s="1116"/>
      <c r="PJH60" s="1116"/>
      <c r="PJI60" s="1116"/>
      <c r="PJJ60" s="1116"/>
      <c r="PJK60" s="1116"/>
      <c r="PJL60" s="1116"/>
      <c r="PJM60" s="1116"/>
      <c r="PJN60" s="1116"/>
      <c r="PJO60" s="1116"/>
      <c r="PJP60" s="1116"/>
      <c r="PJQ60" s="1116"/>
      <c r="PJR60" s="1116"/>
      <c r="PJS60" s="1116"/>
      <c r="PJT60" s="1116"/>
      <c r="PJU60" s="1116"/>
      <c r="PJV60" s="1116"/>
      <c r="PJW60" s="1116"/>
      <c r="PJX60" s="1116"/>
      <c r="PJY60" s="1116"/>
      <c r="PJZ60" s="1116"/>
      <c r="PKA60" s="1116"/>
      <c r="PKB60" s="1116"/>
      <c r="PKC60" s="1116"/>
      <c r="PKD60" s="1116"/>
      <c r="PKE60" s="1116"/>
      <c r="PKF60" s="1116"/>
      <c r="PKG60" s="1116"/>
      <c r="PKH60" s="1116"/>
      <c r="PKI60" s="1116"/>
      <c r="PKJ60" s="1116"/>
      <c r="PKK60" s="1116"/>
      <c r="PKL60" s="1116"/>
      <c r="PKM60" s="1116"/>
      <c r="PKN60" s="1116"/>
      <c r="PKO60" s="1116"/>
      <c r="PKP60" s="1116"/>
      <c r="PKQ60" s="1116"/>
      <c r="PKR60" s="1116"/>
      <c r="PKS60" s="1116"/>
      <c r="PKT60" s="1116"/>
      <c r="PKU60" s="1116"/>
      <c r="PKV60" s="1116"/>
      <c r="PKW60" s="1116"/>
      <c r="PKX60" s="1116"/>
      <c r="PKY60" s="1116"/>
      <c r="PKZ60" s="1116"/>
      <c r="PLA60" s="1116"/>
      <c r="PLB60" s="1116"/>
      <c r="PLC60" s="1116"/>
      <c r="PLD60" s="1116"/>
      <c r="PLE60" s="1116"/>
      <c r="PLF60" s="1116"/>
      <c r="PLG60" s="1116"/>
      <c r="PLH60" s="1116"/>
      <c r="PLI60" s="1116"/>
      <c r="PLJ60" s="1116"/>
      <c r="PLK60" s="1116"/>
      <c r="PLL60" s="1116"/>
      <c r="PLM60" s="1116"/>
      <c r="PLN60" s="1116"/>
      <c r="PLO60" s="1116"/>
      <c r="PLP60" s="1116"/>
      <c r="PLQ60" s="1116"/>
      <c r="PLR60" s="1116"/>
      <c r="PLS60" s="1116"/>
      <c r="PLT60" s="1116"/>
      <c r="PLU60" s="1116"/>
      <c r="PLV60" s="1116"/>
      <c r="PLW60" s="1116"/>
      <c r="PLX60" s="1116"/>
      <c r="PLY60" s="1116"/>
      <c r="PLZ60" s="1116"/>
      <c r="PMA60" s="1116"/>
      <c r="PMB60" s="1116"/>
      <c r="PMC60" s="1116"/>
      <c r="PMD60" s="1116"/>
      <c r="PME60" s="1116"/>
      <c r="PMF60" s="1116"/>
      <c r="PMG60" s="1116"/>
      <c r="PMH60" s="1116"/>
      <c r="PMI60" s="1116"/>
      <c r="PMJ60" s="1116"/>
      <c r="PMK60" s="1116"/>
      <c r="PML60" s="1116"/>
      <c r="PMM60" s="1116"/>
      <c r="PMN60" s="1116"/>
      <c r="PMO60" s="1116"/>
      <c r="PMP60" s="1116"/>
      <c r="PMQ60" s="1116"/>
      <c r="PMR60" s="1116"/>
      <c r="PMS60" s="1116"/>
      <c r="PMT60" s="1116"/>
      <c r="PMU60" s="1116"/>
      <c r="PMV60" s="1116"/>
      <c r="PMW60" s="1116"/>
      <c r="PMX60" s="1116"/>
      <c r="PMY60" s="1116"/>
      <c r="PMZ60" s="1116"/>
      <c r="PNA60" s="1116"/>
      <c r="PNB60" s="1116"/>
      <c r="PNC60" s="1116"/>
      <c r="PND60" s="1116"/>
      <c r="PNE60" s="1116"/>
      <c r="PNF60" s="1116"/>
      <c r="PNG60" s="1116"/>
      <c r="PNH60" s="1116"/>
      <c r="PNI60" s="1116"/>
      <c r="PNJ60" s="1116"/>
      <c r="PNK60" s="1116"/>
      <c r="PNL60" s="1116"/>
      <c r="PNM60" s="1116"/>
      <c r="PNN60" s="1116"/>
      <c r="PNO60" s="1116"/>
      <c r="PNP60" s="1116"/>
      <c r="PNQ60" s="1116"/>
      <c r="PNR60" s="1116"/>
      <c r="PNS60" s="1116"/>
      <c r="PNT60" s="1116"/>
      <c r="PNU60" s="1116"/>
      <c r="PNV60" s="1116"/>
      <c r="PNW60" s="1116"/>
      <c r="PNX60" s="1116"/>
      <c r="PNY60" s="1116"/>
      <c r="PNZ60" s="1116"/>
      <c r="POA60" s="1116"/>
      <c r="POB60" s="1116"/>
      <c r="POC60" s="1116"/>
      <c r="POD60" s="1116"/>
      <c r="POE60" s="1116"/>
      <c r="POF60" s="1116"/>
      <c r="POG60" s="1116"/>
      <c r="POH60" s="1116"/>
      <c r="POI60" s="1116"/>
      <c r="POJ60" s="1116"/>
      <c r="POK60" s="1116"/>
      <c r="POL60" s="1116"/>
      <c r="POM60" s="1116"/>
      <c r="PON60" s="1116"/>
      <c r="POO60" s="1116"/>
      <c r="POP60" s="1116"/>
      <c r="POQ60" s="1116"/>
      <c r="POR60" s="1116"/>
      <c r="POS60" s="1116"/>
      <c r="POT60" s="1116"/>
      <c r="POU60" s="1116"/>
      <c r="POV60" s="1116"/>
      <c r="POW60" s="1116"/>
      <c r="POX60" s="1116"/>
      <c r="POY60" s="1116"/>
      <c r="POZ60" s="1116"/>
      <c r="PPA60" s="1116"/>
      <c r="PPB60" s="1116"/>
      <c r="PPC60" s="1116"/>
      <c r="PPD60" s="1116"/>
      <c r="PPE60" s="1116"/>
      <c r="PPF60" s="1116"/>
      <c r="PPG60" s="1116"/>
      <c r="PPH60" s="1116"/>
      <c r="PPI60" s="1116"/>
      <c r="PPJ60" s="1116"/>
      <c r="PPK60" s="1116"/>
      <c r="PPL60" s="1116"/>
      <c r="PPM60" s="1116"/>
      <c r="PPN60" s="1116"/>
      <c r="PPO60" s="1116"/>
      <c r="PPP60" s="1116"/>
      <c r="PPQ60" s="1116"/>
      <c r="PPR60" s="1116"/>
      <c r="PPS60" s="1116"/>
      <c r="PPT60" s="1116"/>
      <c r="PPU60" s="1116"/>
      <c r="PPV60" s="1116"/>
      <c r="PPW60" s="1116"/>
      <c r="PPX60" s="1116"/>
      <c r="PPY60" s="1116"/>
      <c r="PPZ60" s="1116"/>
      <c r="PQA60" s="1116"/>
      <c r="PQB60" s="1116"/>
      <c r="PQC60" s="1116"/>
      <c r="PQD60" s="1116"/>
      <c r="PQE60" s="1116"/>
      <c r="PQF60" s="1116"/>
      <c r="PQG60" s="1116"/>
      <c r="PQH60" s="1116"/>
      <c r="PQI60" s="1116"/>
      <c r="PQJ60" s="1116"/>
      <c r="PQK60" s="1116"/>
      <c r="PQL60" s="1116"/>
      <c r="PQM60" s="1116"/>
      <c r="PQN60" s="1116"/>
      <c r="PQO60" s="1116"/>
      <c r="PQP60" s="1116"/>
      <c r="PQQ60" s="1116"/>
      <c r="PQR60" s="1116"/>
      <c r="PQS60" s="1116"/>
      <c r="PQT60" s="1116"/>
      <c r="PQU60" s="1116"/>
      <c r="PQV60" s="1116"/>
      <c r="PQW60" s="1116"/>
      <c r="PQX60" s="1116"/>
      <c r="PQY60" s="1116"/>
      <c r="PQZ60" s="1116"/>
      <c r="PRA60" s="1116"/>
      <c r="PRB60" s="1116"/>
      <c r="PRC60" s="1116"/>
      <c r="PRD60" s="1116"/>
      <c r="PRE60" s="1116"/>
      <c r="PRF60" s="1116"/>
      <c r="PRG60" s="1116"/>
      <c r="PRH60" s="1116"/>
      <c r="PRI60" s="1116"/>
      <c r="PRJ60" s="1116"/>
      <c r="PRK60" s="1116"/>
      <c r="PRL60" s="1116"/>
      <c r="PRM60" s="1116"/>
      <c r="PRN60" s="1116"/>
      <c r="PRO60" s="1116"/>
      <c r="PRP60" s="1116"/>
      <c r="PRQ60" s="1116"/>
      <c r="PRR60" s="1116"/>
      <c r="PRS60" s="1116"/>
      <c r="PRT60" s="1116"/>
      <c r="PRU60" s="1116"/>
      <c r="PRV60" s="1116"/>
      <c r="PRW60" s="1116"/>
      <c r="PRX60" s="1116"/>
      <c r="PRY60" s="1116"/>
      <c r="PRZ60" s="1116"/>
      <c r="PSA60" s="1116"/>
      <c r="PSB60" s="1116"/>
      <c r="PSC60" s="1116"/>
      <c r="PSD60" s="1116"/>
      <c r="PSE60" s="1116"/>
      <c r="PSF60" s="1116"/>
      <c r="PSG60" s="1116"/>
      <c r="PSH60" s="1116"/>
      <c r="PSI60" s="1116"/>
      <c r="PSJ60" s="1116"/>
      <c r="PSK60" s="1116"/>
      <c r="PSL60" s="1116"/>
      <c r="PSM60" s="1116"/>
      <c r="PSN60" s="1116"/>
      <c r="PSO60" s="1116"/>
      <c r="PSP60" s="1116"/>
      <c r="PSQ60" s="1116"/>
      <c r="PSR60" s="1116"/>
      <c r="PSS60" s="1116"/>
      <c r="PST60" s="1116"/>
      <c r="PSU60" s="1116"/>
      <c r="PSV60" s="1116"/>
      <c r="PSW60" s="1116"/>
      <c r="PSX60" s="1116"/>
      <c r="PSY60" s="1116"/>
      <c r="PSZ60" s="1116"/>
      <c r="PTA60" s="1116"/>
      <c r="PTB60" s="1116"/>
      <c r="PTC60" s="1116"/>
      <c r="PTD60" s="1116"/>
      <c r="PTE60" s="1116"/>
      <c r="PTF60" s="1116"/>
      <c r="PTG60" s="1116"/>
      <c r="PTH60" s="1116"/>
      <c r="PTI60" s="1116"/>
      <c r="PTJ60" s="1116"/>
      <c r="PTK60" s="1116"/>
      <c r="PTL60" s="1116"/>
      <c r="PTM60" s="1116"/>
      <c r="PTN60" s="1116"/>
      <c r="PTO60" s="1116"/>
      <c r="PTP60" s="1116"/>
      <c r="PTQ60" s="1116"/>
      <c r="PTR60" s="1116"/>
      <c r="PTS60" s="1116"/>
      <c r="PTT60" s="1116"/>
      <c r="PTU60" s="1116"/>
      <c r="PTV60" s="1116"/>
      <c r="PTW60" s="1116"/>
      <c r="PTX60" s="1116"/>
      <c r="PTY60" s="1116"/>
      <c r="PTZ60" s="1116"/>
      <c r="PUA60" s="1116"/>
      <c r="PUB60" s="1116"/>
      <c r="PUC60" s="1116"/>
      <c r="PUD60" s="1116"/>
      <c r="PUE60" s="1116"/>
      <c r="PUF60" s="1116"/>
      <c r="PUG60" s="1116"/>
      <c r="PUH60" s="1116"/>
      <c r="PUI60" s="1116"/>
      <c r="PUJ60" s="1116"/>
      <c r="PUK60" s="1116"/>
      <c r="PUL60" s="1116"/>
      <c r="PUM60" s="1116"/>
      <c r="PUN60" s="1116"/>
      <c r="PUO60" s="1116"/>
      <c r="PUP60" s="1116"/>
      <c r="PUQ60" s="1116"/>
      <c r="PUR60" s="1116"/>
      <c r="PUS60" s="1116"/>
      <c r="PUT60" s="1116"/>
      <c r="PUU60" s="1116"/>
      <c r="PUV60" s="1116"/>
      <c r="PUW60" s="1116"/>
      <c r="PUX60" s="1116"/>
      <c r="PUY60" s="1116"/>
      <c r="PUZ60" s="1116"/>
      <c r="PVA60" s="1116"/>
      <c r="PVB60" s="1116"/>
      <c r="PVC60" s="1116"/>
      <c r="PVD60" s="1116"/>
      <c r="PVE60" s="1116"/>
      <c r="PVF60" s="1116"/>
      <c r="PVG60" s="1116"/>
      <c r="PVH60" s="1116"/>
      <c r="PVI60" s="1116"/>
      <c r="PVJ60" s="1116"/>
      <c r="PVK60" s="1116"/>
      <c r="PVL60" s="1116"/>
      <c r="PVM60" s="1116"/>
      <c r="PVN60" s="1116"/>
      <c r="PVO60" s="1116"/>
      <c r="PVP60" s="1116"/>
      <c r="PVQ60" s="1116"/>
      <c r="PVR60" s="1116"/>
      <c r="PVS60" s="1116"/>
      <c r="PVT60" s="1116"/>
      <c r="PVU60" s="1116"/>
      <c r="PVV60" s="1116"/>
      <c r="PVW60" s="1116"/>
      <c r="PVX60" s="1116"/>
      <c r="PVY60" s="1116"/>
      <c r="PVZ60" s="1116"/>
      <c r="PWA60" s="1116"/>
      <c r="PWB60" s="1116"/>
      <c r="PWC60" s="1116"/>
      <c r="PWD60" s="1116"/>
      <c r="PWE60" s="1116"/>
      <c r="PWF60" s="1116"/>
      <c r="PWG60" s="1116"/>
      <c r="PWH60" s="1116"/>
      <c r="PWI60" s="1116"/>
      <c r="PWJ60" s="1116"/>
      <c r="PWK60" s="1116"/>
      <c r="PWL60" s="1116"/>
      <c r="PWM60" s="1116"/>
      <c r="PWN60" s="1116"/>
      <c r="PWO60" s="1116"/>
      <c r="PWP60" s="1116"/>
      <c r="PWQ60" s="1116"/>
      <c r="PWR60" s="1116"/>
      <c r="PWS60" s="1116"/>
      <c r="PWT60" s="1116"/>
      <c r="PWU60" s="1116"/>
      <c r="PWV60" s="1116"/>
      <c r="PWW60" s="1116"/>
      <c r="PWX60" s="1116"/>
      <c r="PWY60" s="1116"/>
      <c r="PWZ60" s="1116"/>
      <c r="PXA60" s="1116"/>
      <c r="PXB60" s="1116"/>
      <c r="PXC60" s="1116"/>
      <c r="PXD60" s="1116"/>
      <c r="PXE60" s="1116"/>
      <c r="PXF60" s="1116"/>
      <c r="PXG60" s="1116"/>
      <c r="PXH60" s="1116"/>
      <c r="PXI60" s="1116"/>
      <c r="PXJ60" s="1116"/>
      <c r="PXK60" s="1116"/>
      <c r="PXL60" s="1116"/>
      <c r="PXM60" s="1116"/>
      <c r="PXN60" s="1116"/>
      <c r="PXO60" s="1116"/>
      <c r="PXP60" s="1116"/>
      <c r="PXQ60" s="1116"/>
      <c r="PXR60" s="1116"/>
      <c r="PXS60" s="1116"/>
      <c r="PXT60" s="1116"/>
      <c r="PXU60" s="1116"/>
      <c r="PXV60" s="1116"/>
      <c r="PXW60" s="1116"/>
      <c r="PXX60" s="1116"/>
      <c r="PXY60" s="1116"/>
      <c r="PXZ60" s="1116"/>
      <c r="PYA60" s="1116"/>
      <c r="PYB60" s="1116"/>
      <c r="PYC60" s="1116"/>
      <c r="PYD60" s="1116"/>
      <c r="PYE60" s="1116"/>
      <c r="PYF60" s="1116"/>
      <c r="PYG60" s="1116"/>
      <c r="PYH60" s="1116"/>
      <c r="PYI60" s="1116"/>
      <c r="PYJ60" s="1116"/>
      <c r="PYK60" s="1116"/>
      <c r="PYL60" s="1116"/>
      <c r="PYM60" s="1116"/>
      <c r="PYN60" s="1116"/>
      <c r="PYO60" s="1116"/>
      <c r="PYP60" s="1116"/>
      <c r="PYQ60" s="1116"/>
      <c r="PYR60" s="1116"/>
      <c r="PYS60" s="1116"/>
      <c r="PYT60" s="1116"/>
      <c r="PYU60" s="1116"/>
      <c r="PYV60" s="1116"/>
      <c r="PYW60" s="1116"/>
      <c r="PYX60" s="1116"/>
      <c r="PYY60" s="1116"/>
      <c r="PYZ60" s="1116"/>
      <c r="PZA60" s="1116"/>
      <c r="PZB60" s="1116"/>
      <c r="PZC60" s="1116"/>
      <c r="PZD60" s="1116"/>
      <c r="PZE60" s="1116"/>
      <c r="PZF60" s="1116"/>
      <c r="PZG60" s="1116"/>
      <c r="PZH60" s="1116"/>
      <c r="PZI60" s="1116"/>
      <c r="PZJ60" s="1116"/>
      <c r="PZK60" s="1116"/>
      <c r="PZL60" s="1116"/>
      <c r="PZM60" s="1116"/>
      <c r="PZN60" s="1116"/>
      <c r="PZO60" s="1116"/>
      <c r="PZP60" s="1116"/>
      <c r="PZQ60" s="1116"/>
      <c r="PZR60" s="1116"/>
      <c r="PZS60" s="1116"/>
      <c r="PZT60" s="1116"/>
      <c r="PZU60" s="1116"/>
      <c r="PZV60" s="1116"/>
      <c r="PZW60" s="1116"/>
      <c r="PZX60" s="1116"/>
      <c r="PZY60" s="1116"/>
      <c r="PZZ60" s="1116"/>
      <c r="QAA60" s="1116"/>
      <c r="QAB60" s="1116"/>
      <c r="QAC60" s="1116"/>
      <c r="QAD60" s="1116"/>
      <c r="QAE60" s="1116"/>
      <c r="QAF60" s="1116"/>
      <c r="QAG60" s="1116"/>
      <c r="QAH60" s="1116"/>
      <c r="QAI60" s="1116"/>
      <c r="QAJ60" s="1116"/>
      <c r="QAK60" s="1116"/>
      <c r="QAL60" s="1116"/>
      <c r="QAM60" s="1116"/>
      <c r="QAN60" s="1116"/>
      <c r="QAO60" s="1116"/>
      <c r="QAP60" s="1116"/>
      <c r="QAQ60" s="1116"/>
      <c r="QAR60" s="1116"/>
      <c r="QAS60" s="1116"/>
      <c r="QAT60" s="1116"/>
      <c r="QAU60" s="1116"/>
      <c r="QAV60" s="1116"/>
      <c r="QAW60" s="1116"/>
      <c r="QAX60" s="1116"/>
      <c r="QAY60" s="1116"/>
      <c r="QAZ60" s="1116"/>
      <c r="QBA60" s="1116"/>
      <c r="QBB60" s="1116"/>
      <c r="QBC60" s="1116"/>
      <c r="QBD60" s="1116"/>
      <c r="QBE60" s="1116"/>
      <c r="QBF60" s="1116"/>
      <c r="QBG60" s="1116"/>
      <c r="QBH60" s="1116"/>
      <c r="QBI60" s="1116"/>
      <c r="QBJ60" s="1116"/>
      <c r="QBK60" s="1116"/>
      <c r="QBL60" s="1116"/>
      <c r="QBM60" s="1116"/>
      <c r="QBN60" s="1116"/>
      <c r="QBO60" s="1116"/>
      <c r="QBP60" s="1116"/>
      <c r="QBQ60" s="1116"/>
      <c r="QBR60" s="1116"/>
      <c r="QBS60" s="1116"/>
      <c r="QBT60" s="1116"/>
      <c r="QBU60" s="1116"/>
      <c r="QBV60" s="1116"/>
      <c r="QBW60" s="1116"/>
      <c r="QBX60" s="1116"/>
      <c r="QBY60" s="1116"/>
      <c r="QBZ60" s="1116"/>
      <c r="QCA60" s="1116"/>
      <c r="QCB60" s="1116"/>
      <c r="QCC60" s="1116"/>
      <c r="QCD60" s="1116"/>
      <c r="QCE60" s="1116"/>
      <c r="QCF60" s="1116"/>
      <c r="QCG60" s="1116"/>
      <c r="QCH60" s="1116"/>
      <c r="QCI60" s="1116"/>
      <c r="QCJ60" s="1116"/>
      <c r="QCK60" s="1116"/>
      <c r="QCL60" s="1116"/>
      <c r="QCM60" s="1116"/>
      <c r="QCN60" s="1116"/>
      <c r="QCO60" s="1116"/>
      <c r="QCP60" s="1116"/>
      <c r="QCQ60" s="1116"/>
      <c r="QCR60" s="1116"/>
      <c r="QCS60" s="1116"/>
      <c r="QCT60" s="1116"/>
      <c r="QCU60" s="1116"/>
      <c r="QCV60" s="1116"/>
      <c r="QCW60" s="1116"/>
      <c r="QCX60" s="1116"/>
      <c r="QCY60" s="1116"/>
      <c r="QCZ60" s="1116"/>
      <c r="QDA60" s="1116"/>
      <c r="QDB60" s="1116"/>
      <c r="QDC60" s="1116"/>
      <c r="QDD60" s="1116"/>
      <c r="QDE60" s="1116"/>
      <c r="QDF60" s="1116"/>
      <c r="QDG60" s="1116"/>
      <c r="QDH60" s="1116"/>
      <c r="QDI60" s="1116"/>
      <c r="QDJ60" s="1116"/>
      <c r="QDK60" s="1116"/>
      <c r="QDL60" s="1116"/>
      <c r="QDM60" s="1116"/>
      <c r="QDN60" s="1116"/>
      <c r="QDO60" s="1116"/>
      <c r="QDP60" s="1116"/>
      <c r="QDQ60" s="1116"/>
      <c r="QDR60" s="1116"/>
      <c r="QDS60" s="1116"/>
      <c r="QDT60" s="1116"/>
      <c r="QDU60" s="1116"/>
      <c r="QDV60" s="1116"/>
      <c r="QDW60" s="1116"/>
      <c r="QDX60" s="1116"/>
      <c r="QDY60" s="1116"/>
      <c r="QDZ60" s="1116"/>
      <c r="QEA60" s="1116"/>
      <c r="QEB60" s="1116"/>
      <c r="QEC60" s="1116"/>
      <c r="QED60" s="1116"/>
      <c r="QEE60" s="1116"/>
      <c r="QEF60" s="1116"/>
      <c r="QEG60" s="1116"/>
      <c r="QEH60" s="1116"/>
      <c r="QEI60" s="1116"/>
      <c r="QEJ60" s="1116"/>
      <c r="QEK60" s="1116"/>
      <c r="QEL60" s="1116"/>
      <c r="QEM60" s="1116"/>
      <c r="QEN60" s="1116"/>
      <c r="QEO60" s="1116"/>
      <c r="QEP60" s="1116"/>
      <c r="QEQ60" s="1116"/>
      <c r="QER60" s="1116"/>
      <c r="QES60" s="1116"/>
      <c r="QET60" s="1116"/>
      <c r="QEU60" s="1116"/>
      <c r="QEV60" s="1116"/>
      <c r="QEW60" s="1116"/>
      <c r="QEX60" s="1116"/>
      <c r="QEY60" s="1116"/>
      <c r="QEZ60" s="1116"/>
      <c r="QFA60" s="1116"/>
      <c r="QFB60" s="1116"/>
      <c r="QFC60" s="1116"/>
      <c r="QFD60" s="1116"/>
      <c r="QFE60" s="1116"/>
      <c r="QFF60" s="1116"/>
      <c r="QFG60" s="1116"/>
      <c r="QFH60" s="1116"/>
      <c r="QFI60" s="1116"/>
      <c r="QFJ60" s="1116"/>
      <c r="QFK60" s="1116"/>
      <c r="QFL60" s="1116"/>
      <c r="QFM60" s="1116"/>
      <c r="QFN60" s="1116"/>
      <c r="QFO60" s="1116"/>
      <c r="QFP60" s="1116"/>
      <c r="QFQ60" s="1116"/>
      <c r="QFR60" s="1116"/>
      <c r="QFS60" s="1116"/>
      <c r="QFT60" s="1116"/>
      <c r="QFU60" s="1116"/>
      <c r="QFV60" s="1116"/>
      <c r="QFW60" s="1116"/>
      <c r="QFX60" s="1116"/>
      <c r="QFY60" s="1116"/>
      <c r="QFZ60" s="1116"/>
      <c r="QGA60" s="1116"/>
      <c r="QGB60" s="1116"/>
      <c r="QGC60" s="1116"/>
      <c r="QGD60" s="1116"/>
      <c r="QGE60" s="1116"/>
      <c r="QGF60" s="1116"/>
      <c r="QGG60" s="1116"/>
      <c r="QGH60" s="1116"/>
      <c r="QGI60" s="1116"/>
      <c r="QGJ60" s="1116"/>
      <c r="QGK60" s="1116"/>
      <c r="QGL60" s="1116"/>
      <c r="QGM60" s="1116"/>
      <c r="QGN60" s="1116"/>
      <c r="QGO60" s="1116"/>
      <c r="QGP60" s="1116"/>
      <c r="QGQ60" s="1116"/>
      <c r="QGR60" s="1116"/>
      <c r="QGS60" s="1116"/>
      <c r="QGT60" s="1116"/>
      <c r="QGU60" s="1116"/>
      <c r="QGV60" s="1116"/>
      <c r="QGW60" s="1116"/>
      <c r="QGX60" s="1116"/>
      <c r="QGY60" s="1116"/>
      <c r="QGZ60" s="1116"/>
      <c r="QHA60" s="1116"/>
      <c r="QHB60" s="1116"/>
      <c r="QHC60" s="1116"/>
      <c r="QHD60" s="1116"/>
      <c r="QHE60" s="1116"/>
      <c r="QHF60" s="1116"/>
      <c r="QHG60" s="1116"/>
      <c r="QHH60" s="1116"/>
      <c r="QHI60" s="1116"/>
      <c r="QHJ60" s="1116"/>
      <c r="QHK60" s="1116"/>
      <c r="QHL60" s="1116"/>
      <c r="QHM60" s="1116"/>
      <c r="QHN60" s="1116"/>
      <c r="QHO60" s="1116"/>
      <c r="QHP60" s="1116"/>
      <c r="QHQ60" s="1116"/>
      <c r="QHR60" s="1116"/>
      <c r="QHS60" s="1116"/>
      <c r="QHT60" s="1116"/>
      <c r="QHU60" s="1116"/>
      <c r="QHV60" s="1116"/>
      <c r="QHW60" s="1116"/>
      <c r="QHX60" s="1116"/>
      <c r="QHY60" s="1116"/>
      <c r="QHZ60" s="1116"/>
      <c r="QIA60" s="1116"/>
      <c r="QIB60" s="1116"/>
      <c r="QIC60" s="1116"/>
      <c r="QID60" s="1116"/>
      <c r="QIE60" s="1116"/>
      <c r="QIF60" s="1116"/>
      <c r="QIG60" s="1116"/>
      <c r="QIH60" s="1116"/>
      <c r="QII60" s="1116"/>
      <c r="QIJ60" s="1116"/>
      <c r="QIK60" s="1116"/>
      <c r="QIL60" s="1116"/>
      <c r="QIM60" s="1116"/>
      <c r="QIN60" s="1116"/>
      <c r="QIO60" s="1116"/>
      <c r="QIP60" s="1116"/>
      <c r="QIQ60" s="1116"/>
      <c r="QIR60" s="1116"/>
      <c r="QIS60" s="1116"/>
      <c r="QIT60" s="1116"/>
      <c r="QIU60" s="1116"/>
      <c r="QIV60" s="1116"/>
      <c r="QIW60" s="1116"/>
      <c r="QIX60" s="1116"/>
      <c r="QIY60" s="1116"/>
      <c r="QIZ60" s="1116"/>
      <c r="QJA60" s="1116"/>
      <c r="QJB60" s="1116"/>
      <c r="QJC60" s="1116"/>
      <c r="QJD60" s="1116"/>
      <c r="QJE60" s="1116"/>
      <c r="QJF60" s="1116"/>
      <c r="QJG60" s="1116"/>
      <c r="QJH60" s="1116"/>
      <c r="QJI60" s="1116"/>
      <c r="QJJ60" s="1116"/>
      <c r="QJK60" s="1116"/>
      <c r="QJL60" s="1116"/>
      <c r="QJM60" s="1116"/>
      <c r="QJN60" s="1116"/>
      <c r="QJO60" s="1116"/>
      <c r="QJP60" s="1116"/>
      <c r="QJQ60" s="1116"/>
      <c r="QJR60" s="1116"/>
      <c r="QJS60" s="1116"/>
      <c r="QJT60" s="1116"/>
      <c r="QJU60" s="1116"/>
      <c r="QJV60" s="1116"/>
      <c r="QJW60" s="1116"/>
      <c r="QJX60" s="1116"/>
      <c r="QJY60" s="1116"/>
      <c r="QJZ60" s="1116"/>
      <c r="QKA60" s="1116"/>
      <c r="QKB60" s="1116"/>
      <c r="QKC60" s="1116"/>
      <c r="QKD60" s="1116"/>
      <c r="QKE60" s="1116"/>
      <c r="QKF60" s="1116"/>
      <c r="QKG60" s="1116"/>
      <c r="QKH60" s="1116"/>
      <c r="QKI60" s="1116"/>
      <c r="QKJ60" s="1116"/>
      <c r="QKK60" s="1116"/>
      <c r="QKL60" s="1116"/>
      <c r="QKM60" s="1116"/>
      <c r="QKN60" s="1116"/>
      <c r="QKO60" s="1116"/>
      <c r="QKP60" s="1116"/>
      <c r="QKQ60" s="1116"/>
      <c r="QKR60" s="1116"/>
      <c r="QKS60" s="1116"/>
      <c r="QKT60" s="1116"/>
      <c r="QKU60" s="1116"/>
      <c r="QKV60" s="1116"/>
      <c r="QKW60" s="1116"/>
      <c r="QKX60" s="1116"/>
      <c r="QKY60" s="1116"/>
      <c r="QKZ60" s="1116"/>
      <c r="QLA60" s="1116"/>
      <c r="QLB60" s="1116"/>
      <c r="QLC60" s="1116"/>
      <c r="QLD60" s="1116"/>
      <c r="QLE60" s="1116"/>
      <c r="QLF60" s="1116"/>
      <c r="QLG60" s="1116"/>
      <c r="QLH60" s="1116"/>
      <c r="QLI60" s="1116"/>
      <c r="QLJ60" s="1116"/>
      <c r="QLK60" s="1116"/>
      <c r="QLL60" s="1116"/>
      <c r="QLM60" s="1116"/>
      <c r="QLN60" s="1116"/>
      <c r="QLO60" s="1116"/>
      <c r="QLP60" s="1116"/>
      <c r="QLQ60" s="1116"/>
      <c r="QLR60" s="1116"/>
      <c r="QLS60" s="1116"/>
      <c r="QLT60" s="1116"/>
      <c r="QLU60" s="1116"/>
      <c r="QLV60" s="1116"/>
      <c r="QLW60" s="1116"/>
      <c r="QLX60" s="1116"/>
      <c r="QLY60" s="1116"/>
      <c r="QLZ60" s="1116"/>
      <c r="QMA60" s="1116"/>
      <c r="QMB60" s="1116"/>
      <c r="QMC60" s="1116"/>
      <c r="QMD60" s="1116"/>
      <c r="QME60" s="1116"/>
      <c r="QMF60" s="1116"/>
      <c r="QMG60" s="1116"/>
      <c r="QMH60" s="1116"/>
      <c r="QMI60" s="1116"/>
      <c r="QMJ60" s="1116"/>
      <c r="QMK60" s="1116"/>
      <c r="QML60" s="1116"/>
      <c r="QMM60" s="1116"/>
      <c r="QMN60" s="1116"/>
      <c r="QMO60" s="1116"/>
      <c r="QMP60" s="1116"/>
      <c r="QMQ60" s="1116"/>
      <c r="QMR60" s="1116"/>
      <c r="QMS60" s="1116"/>
      <c r="QMT60" s="1116"/>
      <c r="QMU60" s="1116"/>
      <c r="QMV60" s="1116"/>
      <c r="QMW60" s="1116"/>
      <c r="QMX60" s="1116"/>
      <c r="QMY60" s="1116"/>
      <c r="QMZ60" s="1116"/>
      <c r="QNA60" s="1116"/>
      <c r="QNB60" s="1116"/>
      <c r="QNC60" s="1116"/>
      <c r="QND60" s="1116"/>
      <c r="QNE60" s="1116"/>
      <c r="QNF60" s="1116"/>
      <c r="QNG60" s="1116"/>
      <c r="QNH60" s="1116"/>
      <c r="QNI60" s="1116"/>
      <c r="QNJ60" s="1116"/>
      <c r="QNK60" s="1116"/>
      <c r="QNL60" s="1116"/>
      <c r="QNM60" s="1116"/>
      <c r="QNN60" s="1116"/>
      <c r="QNO60" s="1116"/>
      <c r="QNP60" s="1116"/>
      <c r="QNQ60" s="1116"/>
      <c r="QNR60" s="1116"/>
      <c r="QNS60" s="1116"/>
      <c r="QNT60" s="1116"/>
      <c r="QNU60" s="1116"/>
      <c r="QNV60" s="1116"/>
      <c r="QNW60" s="1116"/>
      <c r="QNX60" s="1116"/>
      <c r="QNY60" s="1116"/>
      <c r="QNZ60" s="1116"/>
      <c r="QOA60" s="1116"/>
      <c r="QOB60" s="1116"/>
      <c r="QOC60" s="1116"/>
      <c r="QOD60" s="1116"/>
      <c r="QOE60" s="1116"/>
      <c r="QOF60" s="1116"/>
      <c r="QOG60" s="1116"/>
      <c r="QOH60" s="1116"/>
      <c r="QOI60" s="1116"/>
      <c r="QOJ60" s="1116"/>
      <c r="QOK60" s="1116"/>
      <c r="QOL60" s="1116"/>
      <c r="QOM60" s="1116"/>
      <c r="QON60" s="1116"/>
      <c r="QOO60" s="1116"/>
      <c r="QOP60" s="1116"/>
      <c r="QOQ60" s="1116"/>
      <c r="QOR60" s="1116"/>
      <c r="QOS60" s="1116"/>
      <c r="QOT60" s="1116"/>
      <c r="QOU60" s="1116"/>
      <c r="QOV60" s="1116"/>
      <c r="QOW60" s="1116"/>
      <c r="QOX60" s="1116"/>
      <c r="QOY60" s="1116"/>
      <c r="QOZ60" s="1116"/>
      <c r="QPA60" s="1116"/>
      <c r="QPB60" s="1116"/>
      <c r="QPC60" s="1116"/>
      <c r="QPD60" s="1116"/>
      <c r="QPE60" s="1116"/>
      <c r="QPF60" s="1116"/>
      <c r="QPG60" s="1116"/>
      <c r="QPH60" s="1116"/>
      <c r="QPI60" s="1116"/>
      <c r="QPJ60" s="1116"/>
      <c r="QPK60" s="1116"/>
      <c r="QPL60" s="1116"/>
      <c r="QPM60" s="1116"/>
      <c r="QPN60" s="1116"/>
      <c r="QPO60" s="1116"/>
      <c r="QPP60" s="1116"/>
      <c r="QPQ60" s="1116"/>
      <c r="QPR60" s="1116"/>
      <c r="QPS60" s="1116"/>
      <c r="QPT60" s="1116"/>
      <c r="QPU60" s="1116"/>
      <c r="QPV60" s="1116"/>
      <c r="QPW60" s="1116"/>
      <c r="QPX60" s="1116"/>
      <c r="QPY60" s="1116"/>
      <c r="QPZ60" s="1116"/>
      <c r="QQA60" s="1116"/>
      <c r="QQB60" s="1116"/>
      <c r="QQC60" s="1116"/>
      <c r="QQD60" s="1116"/>
      <c r="QQE60" s="1116"/>
      <c r="QQF60" s="1116"/>
      <c r="QQG60" s="1116"/>
      <c r="QQH60" s="1116"/>
      <c r="QQI60" s="1116"/>
      <c r="QQJ60" s="1116"/>
      <c r="QQK60" s="1116"/>
      <c r="QQL60" s="1116"/>
      <c r="QQM60" s="1116"/>
      <c r="QQN60" s="1116"/>
      <c r="QQO60" s="1116"/>
      <c r="QQP60" s="1116"/>
      <c r="QQQ60" s="1116"/>
      <c r="QQR60" s="1116"/>
      <c r="QQS60" s="1116"/>
      <c r="QQT60" s="1116"/>
      <c r="QQU60" s="1116"/>
      <c r="QQV60" s="1116"/>
      <c r="QQW60" s="1116"/>
      <c r="QQX60" s="1116"/>
      <c r="QQY60" s="1116"/>
      <c r="QQZ60" s="1116"/>
      <c r="QRA60" s="1116"/>
      <c r="QRB60" s="1116"/>
      <c r="QRC60" s="1116"/>
      <c r="QRD60" s="1116"/>
      <c r="QRE60" s="1116"/>
      <c r="QRF60" s="1116"/>
      <c r="QRG60" s="1116"/>
      <c r="QRH60" s="1116"/>
      <c r="QRI60" s="1116"/>
      <c r="QRJ60" s="1116"/>
      <c r="QRK60" s="1116"/>
      <c r="QRL60" s="1116"/>
      <c r="QRM60" s="1116"/>
      <c r="QRN60" s="1116"/>
      <c r="QRO60" s="1116"/>
      <c r="QRP60" s="1116"/>
      <c r="QRQ60" s="1116"/>
      <c r="QRR60" s="1116"/>
      <c r="QRS60" s="1116"/>
      <c r="QRT60" s="1116"/>
      <c r="QRU60" s="1116"/>
      <c r="QRV60" s="1116"/>
      <c r="QRW60" s="1116"/>
      <c r="QRX60" s="1116"/>
      <c r="QRY60" s="1116"/>
      <c r="QRZ60" s="1116"/>
      <c r="QSA60" s="1116"/>
      <c r="QSB60" s="1116"/>
      <c r="QSC60" s="1116"/>
      <c r="QSD60" s="1116"/>
      <c r="QSE60" s="1116"/>
      <c r="QSF60" s="1116"/>
      <c r="QSG60" s="1116"/>
      <c r="QSH60" s="1116"/>
      <c r="QSI60" s="1116"/>
      <c r="QSJ60" s="1116"/>
      <c r="QSK60" s="1116"/>
      <c r="QSL60" s="1116"/>
      <c r="QSM60" s="1116"/>
      <c r="QSN60" s="1116"/>
      <c r="QSO60" s="1116"/>
      <c r="QSP60" s="1116"/>
      <c r="QSQ60" s="1116"/>
      <c r="QSR60" s="1116"/>
      <c r="QSS60" s="1116"/>
      <c r="QST60" s="1116"/>
      <c r="QSU60" s="1116"/>
      <c r="QSV60" s="1116"/>
      <c r="QSW60" s="1116"/>
      <c r="QSX60" s="1116"/>
      <c r="QSY60" s="1116"/>
      <c r="QSZ60" s="1116"/>
      <c r="QTA60" s="1116"/>
      <c r="QTB60" s="1116"/>
      <c r="QTC60" s="1116"/>
      <c r="QTD60" s="1116"/>
      <c r="QTE60" s="1116"/>
      <c r="QTF60" s="1116"/>
      <c r="QTG60" s="1116"/>
      <c r="QTH60" s="1116"/>
      <c r="QTI60" s="1116"/>
      <c r="QTJ60" s="1116"/>
      <c r="QTK60" s="1116"/>
      <c r="QTL60" s="1116"/>
      <c r="QTM60" s="1116"/>
      <c r="QTN60" s="1116"/>
      <c r="QTO60" s="1116"/>
      <c r="QTP60" s="1116"/>
      <c r="QTQ60" s="1116"/>
      <c r="QTR60" s="1116"/>
      <c r="QTS60" s="1116"/>
      <c r="QTT60" s="1116"/>
      <c r="QTU60" s="1116"/>
      <c r="QTV60" s="1116"/>
      <c r="QTW60" s="1116"/>
      <c r="QTX60" s="1116"/>
      <c r="QTY60" s="1116"/>
      <c r="QTZ60" s="1116"/>
      <c r="QUA60" s="1116"/>
      <c r="QUB60" s="1116"/>
      <c r="QUC60" s="1116"/>
      <c r="QUD60" s="1116"/>
      <c r="QUE60" s="1116"/>
      <c r="QUF60" s="1116"/>
      <c r="QUG60" s="1116"/>
      <c r="QUH60" s="1116"/>
      <c r="QUI60" s="1116"/>
      <c r="QUJ60" s="1116"/>
      <c r="QUK60" s="1116"/>
      <c r="QUL60" s="1116"/>
      <c r="QUM60" s="1116"/>
      <c r="QUN60" s="1116"/>
      <c r="QUO60" s="1116"/>
      <c r="QUP60" s="1116"/>
      <c r="QUQ60" s="1116"/>
      <c r="QUR60" s="1116"/>
      <c r="QUS60" s="1116"/>
      <c r="QUT60" s="1116"/>
      <c r="QUU60" s="1116"/>
      <c r="QUV60" s="1116"/>
      <c r="QUW60" s="1116"/>
      <c r="QUX60" s="1116"/>
      <c r="QUY60" s="1116"/>
      <c r="QUZ60" s="1116"/>
      <c r="QVA60" s="1116"/>
      <c r="QVB60" s="1116"/>
      <c r="QVC60" s="1116"/>
      <c r="QVD60" s="1116"/>
      <c r="QVE60" s="1116"/>
      <c r="QVF60" s="1116"/>
      <c r="QVG60" s="1116"/>
      <c r="QVH60" s="1116"/>
      <c r="QVI60" s="1116"/>
      <c r="QVJ60" s="1116"/>
      <c r="QVK60" s="1116"/>
      <c r="QVL60" s="1116"/>
      <c r="QVM60" s="1116"/>
      <c r="QVN60" s="1116"/>
      <c r="QVO60" s="1116"/>
      <c r="QVP60" s="1116"/>
      <c r="QVQ60" s="1116"/>
      <c r="QVR60" s="1116"/>
      <c r="QVS60" s="1116"/>
      <c r="QVT60" s="1116"/>
      <c r="QVU60" s="1116"/>
      <c r="QVV60" s="1116"/>
      <c r="QVW60" s="1116"/>
      <c r="QVX60" s="1116"/>
      <c r="QVY60" s="1116"/>
      <c r="QVZ60" s="1116"/>
      <c r="QWA60" s="1116"/>
      <c r="QWB60" s="1116"/>
      <c r="QWC60" s="1116"/>
      <c r="QWD60" s="1116"/>
      <c r="QWE60" s="1116"/>
      <c r="QWF60" s="1116"/>
      <c r="QWG60" s="1116"/>
      <c r="QWH60" s="1116"/>
      <c r="QWI60" s="1116"/>
      <c r="QWJ60" s="1116"/>
      <c r="QWK60" s="1116"/>
      <c r="QWL60" s="1116"/>
      <c r="QWM60" s="1116"/>
      <c r="QWN60" s="1116"/>
      <c r="QWO60" s="1116"/>
      <c r="QWP60" s="1116"/>
      <c r="QWQ60" s="1116"/>
      <c r="QWR60" s="1116"/>
      <c r="QWS60" s="1116"/>
      <c r="QWT60" s="1116"/>
      <c r="QWU60" s="1116"/>
      <c r="QWV60" s="1116"/>
      <c r="QWW60" s="1116"/>
      <c r="QWX60" s="1116"/>
      <c r="QWY60" s="1116"/>
      <c r="QWZ60" s="1116"/>
      <c r="QXA60" s="1116"/>
      <c r="QXB60" s="1116"/>
      <c r="QXC60" s="1116"/>
      <c r="QXD60" s="1116"/>
      <c r="QXE60" s="1116"/>
      <c r="QXF60" s="1116"/>
      <c r="QXG60" s="1116"/>
      <c r="QXH60" s="1116"/>
      <c r="QXI60" s="1116"/>
      <c r="QXJ60" s="1116"/>
      <c r="QXK60" s="1116"/>
      <c r="QXL60" s="1116"/>
      <c r="QXM60" s="1116"/>
      <c r="QXN60" s="1116"/>
      <c r="QXO60" s="1116"/>
      <c r="QXP60" s="1116"/>
      <c r="QXQ60" s="1116"/>
      <c r="QXR60" s="1116"/>
      <c r="QXS60" s="1116"/>
      <c r="QXT60" s="1116"/>
      <c r="QXU60" s="1116"/>
      <c r="QXV60" s="1116"/>
      <c r="QXW60" s="1116"/>
      <c r="QXX60" s="1116"/>
      <c r="QXY60" s="1116"/>
      <c r="QXZ60" s="1116"/>
      <c r="QYA60" s="1116"/>
      <c r="QYB60" s="1116"/>
      <c r="QYC60" s="1116"/>
      <c r="QYD60" s="1116"/>
      <c r="QYE60" s="1116"/>
      <c r="QYF60" s="1116"/>
      <c r="QYG60" s="1116"/>
      <c r="QYH60" s="1116"/>
      <c r="QYI60" s="1116"/>
      <c r="QYJ60" s="1116"/>
      <c r="QYK60" s="1116"/>
      <c r="QYL60" s="1116"/>
      <c r="QYM60" s="1116"/>
      <c r="QYN60" s="1116"/>
      <c r="QYO60" s="1116"/>
      <c r="QYP60" s="1116"/>
      <c r="QYQ60" s="1116"/>
      <c r="QYR60" s="1116"/>
      <c r="QYS60" s="1116"/>
      <c r="QYT60" s="1116"/>
      <c r="QYU60" s="1116"/>
      <c r="QYV60" s="1116"/>
      <c r="QYW60" s="1116"/>
      <c r="QYX60" s="1116"/>
      <c r="QYY60" s="1116"/>
      <c r="QYZ60" s="1116"/>
      <c r="QZA60" s="1116"/>
      <c r="QZB60" s="1116"/>
      <c r="QZC60" s="1116"/>
      <c r="QZD60" s="1116"/>
      <c r="QZE60" s="1116"/>
      <c r="QZF60" s="1116"/>
      <c r="QZG60" s="1116"/>
      <c r="QZH60" s="1116"/>
      <c r="QZI60" s="1116"/>
      <c r="QZJ60" s="1116"/>
      <c r="QZK60" s="1116"/>
      <c r="QZL60" s="1116"/>
      <c r="QZM60" s="1116"/>
      <c r="QZN60" s="1116"/>
      <c r="QZO60" s="1116"/>
      <c r="QZP60" s="1116"/>
      <c r="QZQ60" s="1116"/>
      <c r="QZR60" s="1116"/>
      <c r="QZS60" s="1116"/>
      <c r="QZT60" s="1116"/>
      <c r="QZU60" s="1116"/>
      <c r="QZV60" s="1116"/>
      <c r="QZW60" s="1116"/>
      <c r="QZX60" s="1116"/>
      <c r="QZY60" s="1116"/>
      <c r="QZZ60" s="1116"/>
      <c r="RAA60" s="1116"/>
      <c r="RAB60" s="1116"/>
      <c r="RAC60" s="1116"/>
      <c r="RAD60" s="1116"/>
      <c r="RAE60" s="1116"/>
      <c r="RAF60" s="1116"/>
      <c r="RAG60" s="1116"/>
      <c r="RAH60" s="1116"/>
      <c r="RAI60" s="1116"/>
      <c r="RAJ60" s="1116"/>
      <c r="RAK60" s="1116"/>
      <c r="RAL60" s="1116"/>
      <c r="RAM60" s="1116"/>
      <c r="RAN60" s="1116"/>
      <c r="RAO60" s="1116"/>
      <c r="RAP60" s="1116"/>
      <c r="RAQ60" s="1116"/>
      <c r="RAR60" s="1116"/>
      <c r="RAS60" s="1116"/>
      <c r="RAT60" s="1116"/>
      <c r="RAU60" s="1116"/>
      <c r="RAV60" s="1116"/>
      <c r="RAW60" s="1116"/>
      <c r="RAX60" s="1116"/>
      <c r="RAY60" s="1116"/>
      <c r="RAZ60" s="1116"/>
      <c r="RBA60" s="1116"/>
      <c r="RBB60" s="1116"/>
      <c r="RBC60" s="1116"/>
      <c r="RBD60" s="1116"/>
      <c r="RBE60" s="1116"/>
      <c r="RBF60" s="1116"/>
      <c r="RBG60" s="1116"/>
      <c r="RBH60" s="1116"/>
      <c r="RBI60" s="1116"/>
      <c r="RBJ60" s="1116"/>
      <c r="RBK60" s="1116"/>
      <c r="RBL60" s="1116"/>
      <c r="RBM60" s="1116"/>
      <c r="RBN60" s="1116"/>
      <c r="RBO60" s="1116"/>
      <c r="RBP60" s="1116"/>
      <c r="RBQ60" s="1116"/>
      <c r="RBR60" s="1116"/>
      <c r="RBS60" s="1116"/>
      <c r="RBT60" s="1116"/>
      <c r="RBU60" s="1116"/>
      <c r="RBV60" s="1116"/>
      <c r="RBW60" s="1116"/>
      <c r="RBX60" s="1116"/>
      <c r="RBY60" s="1116"/>
      <c r="RBZ60" s="1116"/>
      <c r="RCA60" s="1116"/>
      <c r="RCB60" s="1116"/>
      <c r="RCC60" s="1116"/>
      <c r="RCD60" s="1116"/>
      <c r="RCE60" s="1116"/>
      <c r="RCF60" s="1116"/>
      <c r="RCG60" s="1116"/>
      <c r="RCH60" s="1116"/>
      <c r="RCI60" s="1116"/>
      <c r="RCJ60" s="1116"/>
      <c r="RCK60" s="1116"/>
      <c r="RCL60" s="1116"/>
      <c r="RCM60" s="1116"/>
      <c r="RCN60" s="1116"/>
      <c r="RCO60" s="1116"/>
      <c r="RCP60" s="1116"/>
      <c r="RCQ60" s="1116"/>
      <c r="RCR60" s="1116"/>
      <c r="RCS60" s="1116"/>
      <c r="RCT60" s="1116"/>
      <c r="RCU60" s="1116"/>
      <c r="RCV60" s="1116"/>
      <c r="RCW60" s="1116"/>
      <c r="RCX60" s="1116"/>
      <c r="RCY60" s="1116"/>
      <c r="RCZ60" s="1116"/>
      <c r="RDA60" s="1116"/>
      <c r="RDB60" s="1116"/>
      <c r="RDC60" s="1116"/>
      <c r="RDD60" s="1116"/>
      <c r="RDE60" s="1116"/>
      <c r="RDF60" s="1116"/>
      <c r="RDG60" s="1116"/>
      <c r="RDH60" s="1116"/>
      <c r="RDI60" s="1116"/>
      <c r="RDJ60" s="1116"/>
      <c r="RDK60" s="1116"/>
      <c r="RDL60" s="1116"/>
      <c r="RDM60" s="1116"/>
      <c r="RDN60" s="1116"/>
      <c r="RDO60" s="1116"/>
      <c r="RDP60" s="1116"/>
      <c r="RDQ60" s="1116"/>
      <c r="RDR60" s="1116"/>
      <c r="RDS60" s="1116"/>
      <c r="RDT60" s="1116"/>
      <c r="RDU60" s="1116"/>
      <c r="RDV60" s="1116"/>
      <c r="RDW60" s="1116"/>
      <c r="RDX60" s="1116"/>
      <c r="RDY60" s="1116"/>
      <c r="RDZ60" s="1116"/>
      <c r="REA60" s="1116"/>
      <c r="REB60" s="1116"/>
      <c r="REC60" s="1116"/>
      <c r="RED60" s="1116"/>
      <c r="REE60" s="1116"/>
      <c r="REF60" s="1116"/>
      <c r="REG60" s="1116"/>
      <c r="REH60" s="1116"/>
      <c r="REI60" s="1116"/>
      <c r="REJ60" s="1116"/>
      <c r="REK60" s="1116"/>
      <c r="REL60" s="1116"/>
      <c r="REM60" s="1116"/>
      <c r="REN60" s="1116"/>
      <c r="REO60" s="1116"/>
      <c r="REP60" s="1116"/>
      <c r="REQ60" s="1116"/>
      <c r="RER60" s="1116"/>
      <c r="RES60" s="1116"/>
      <c r="RET60" s="1116"/>
      <c r="REU60" s="1116"/>
      <c r="REV60" s="1116"/>
      <c r="REW60" s="1116"/>
      <c r="REX60" s="1116"/>
      <c r="REY60" s="1116"/>
      <c r="REZ60" s="1116"/>
      <c r="RFA60" s="1116"/>
      <c r="RFB60" s="1116"/>
      <c r="RFC60" s="1116"/>
      <c r="RFD60" s="1116"/>
      <c r="RFE60" s="1116"/>
      <c r="RFF60" s="1116"/>
      <c r="RFG60" s="1116"/>
      <c r="RFH60" s="1116"/>
      <c r="RFI60" s="1116"/>
      <c r="RFJ60" s="1116"/>
      <c r="RFK60" s="1116"/>
      <c r="RFL60" s="1116"/>
      <c r="RFM60" s="1116"/>
      <c r="RFN60" s="1116"/>
      <c r="RFO60" s="1116"/>
      <c r="RFP60" s="1116"/>
      <c r="RFQ60" s="1116"/>
      <c r="RFR60" s="1116"/>
      <c r="RFS60" s="1116"/>
      <c r="RFT60" s="1116"/>
      <c r="RFU60" s="1116"/>
      <c r="RFV60" s="1116"/>
      <c r="RFW60" s="1116"/>
      <c r="RFX60" s="1116"/>
      <c r="RFY60" s="1116"/>
      <c r="RFZ60" s="1116"/>
      <c r="RGA60" s="1116"/>
      <c r="RGB60" s="1116"/>
      <c r="RGC60" s="1116"/>
      <c r="RGD60" s="1116"/>
      <c r="RGE60" s="1116"/>
      <c r="RGF60" s="1116"/>
      <c r="RGG60" s="1116"/>
      <c r="RGH60" s="1116"/>
      <c r="RGI60" s="1116"/>
      <c r="RGJ60" s="1116"/>
      <c r="RGK60" s="1116"/>
      <c r="RGL60" s="1116"/>
      <c r="RGM60" s="1116"/>
      <c r="RGN60" s="1116"/>
      <c r="RGO60" s="1116"/>
      <c r="RGP60" s="1116"/>
      <c r="RGQ60" s="1116"/>
      <c r="RGR60" s="1116"/>
      <c r="RGS60" s="1116"/>
      <c r="RGT60" s="1116"/>
      <c r="RGU60" s="1116"/>
      <c r="RGV60" s="1116"/>
      <c r="RGW60" s="1116"/>
      <c r="RGX60" s="1116"/>
      <c r="RGY60" s="1116"/>
      <c r="RGZ60" s="1116"/>
      <c r="RHA60" s="1116"/>
      <c r="RHB60" s="1116"/>
      <c r="RHC60" s="1116"/>
      <c r="RHD60" s="1116"/>
      <c r="RHE60" s="1116"/>
      <c r="RHF60" s="1116"/>
      <c r="RHG60" s="1116"/>
      <c r="RHH60" s="1116"/>
      <c r="RHI60" s="1116"/>
      <c r="RHJ60" s="1116"/>
      <c r="RHK60" s="1116"/>
      <c r="RHL60" s="1116"/>
      <c r="RHM60" s="1116"/>
      <c r="RHN60" s="1116"/>
      <c r="RHO60" s="1116"/>
      <c r="RHP60" s="1116"/>
      <c r="RHQ60" s="1116"/>
      <c r="RHR60" s="1116"/>
      <c r="RHS60" s="1116"/>
      <c r="RHT60" s="1116"/>
      <c r="RHU60" s="1116"/>
      <c r="RHV60" s="1116"/>
      <c r="RHW60" s="1116"/>
      <c r="RHX60" s="1116"/>
      <c r="RHY60" s="1116"/>
      <c r="RHZ60" s="1116"/>
      <c r="RIA60" s="1116"/>
      <c r="RIB60" s="1116"/>
      <c r="RIC60" s="1116"/>
      <c r="RID60" s="1116"/>
      <c r="RIE60" s="1116"/>
      <c r="RIF60" s="1116"/>
      <c r="RIG60" s="1116"/>
      <c r="RIH60" s="1116"/>
      <c r="RII60" s="1116"/>
      <c r="RIJ60" s="1116"/>
      <c r="RIK60" s="1116"/>
      <c r="RIL60" s="1116"/>
      <c r="RIM60" s="1116"/>
      <c r="RIN60" s="1116"/>
      <c r="RIO60" s="1116"/>
      <c r="RIP60" s="1116"/>
      <c r="RIQ60" s="1116"/>
      <c r="RIR60" s="1116"/>
      <c r="RIS60" s="1116"/>
      <c r="RIT60" s="1116"/>
      <c r="RIU60" s="1116"/>
      <c r="RIV60" s="1116"/>
      <c r="RIW60" s="1116"/>
      <c r="RIX60" s="1116"/>
      <c r="RIY60" s="1116"/>
      <c r="RIZ60" s="1116"/>
      <c r="RJA60" s="1116"/>
      <c r="RJB60" s="1116"/>
      <c r="RJC60" s="1116"/>
      <c r="RJD60" s="1116"/>
      <c r="RJE60" s="1116"/>
      <c r="RJF60" s="1116"/>
      <c r="RJG60" s="1116"/>
      <c r="RJH60" s="1116"/>
      <c r="RJI60" s="1116"/>
      <c r="RJJ60" s="1116"/>
      <c r="RJK60" s="1116"/>
      <c r="RJL60" s="1116"/>
      <c r="RJM60" s="1116"/>
      <c r="RJN60" s="1116"/>
      <c r="RJO60" s="1116"/>
      <c r="RJP60" s="1116"/>
      <c r="RJQ60" s="1116"/>
      <c r="RJR60" s="1116"/>
      <c r="RJS60" s="1116"/>
      <c r="RJT60" s="1116"/>
      <c r="RJU60" s="1116"/>
      <c r="RJV60" s="1116"/>
      <c r="RJW60" s="1116"/>
      <c r="RJX60" s="1116"/>
      <c r="RJY60" s="1116"/>
      <c r="RJZ60" s="1116"/>
      <c r="RKA60" s="1116"/>
      <c r="RKB60" s="1116"/>
      <c r="RKC60" s="1116"/>
      <c r="RKD60" s="1116"/>
      <c r="RKE60" s="1116"/>
      <c r="RKF60" s="1116"/>
      <c r="RKG60" s="1116"/>
      <c r="RKH60" s="1116"/>
      <c r="RKI60" s="1116"/>
      <c r="RKJ60" s="1116"/>
      <c r="RKK60" s="1116"/>
      <c r="RKL60" s="1116"/>
      <c r="RKM60" s="1116"/>
      <c r="RKN60" s="1116"/>
      <c r="RKO60" s="1116"/>
      <c r="RKP60" s="1116"/>
      <c r="RKQ60" s="1116"/>
      <c r="RKR60" s="1116"/>
      <c r="RKS60" s="1116"/>
      <c r="RKT60" s="1116"/>
      <c r="RKU60" s="1116"/>
      <c r="RKV60" s="1116"/>
      <c r="RKW60" s="1116"/>
      <c r="RKX60" s="1116"/>
      <c r="RKY60" s="1116"/>
      <c r="RKZ60" s="1116"/>
      <c r="RLA60" s="1116"/>
      <c r="RLB60" s="1116"/>
      <c r="RLC60" s="1116"/>
      <c r="RLD60" s="1116"/>
      <c r="RLE60" s="1116"/>
      <c r="RLF60" s="1116"/>
      <c r="RLG60" s="1116"/>
      <c r="RLH60" s="1116"/>
      <c r="RLI60" s="1116"/>
      <c r="RLJ60" s="1116"/>
      <c r="RLK60" s="1116"/>
      <c r="RLL60" s="1116"/>
      <c r="RLM60" s="1116"/>
      <c r="RLN60" s="1116"/>
      <c r="RLO60" s="1116"/>
      <c r="RLP60" s="1116"/>
      <c r="RLQ60" s="1116"/>
      <c r="RLR60" s="1116"/>
      <c r="RLS60" s="1116"/>
      <c r="RLT60" s="1116"/>
      <c r="RLU60" s="1116"/>
      <c r="RLV60" s="1116"/>
      <c r="RLW60" s="1116"/>
      <c r="RLX60" s="1116"/>
      <c r="RLY60" s="1116"/>
      <c r="RLZ60" s="1116"/>
      <c r="RMA60" s="1116"/>
      <c r="RMB60" s="1116"/>
      <c r="RMC60" s="1116"/>
      <c r="RMD60" s="1116"/>
      <c r="RME60" s="1116"/>
      <c r="RMF60" s="1116"/>
      <c r="RMG60" s="1116"/>
      <c r="RMH60" s="1116"/>
      <c r="RMI60" s="1116"/>
      <c r="RMJ60" s="1116"/>
      <c r="RMK60" s="1116"/>
      <c r="RML60" s="1116"/>
      <c r="RMM60" s="1116"/>
      <c r="RMN60" s="1116"/>
      <c r="RMO60" s="1116"/>
      <c r="RMP60" s="1116"/>
      <c r="RMQ60" s="1116"/>
      <c r="RMR60" s="1116"/>
      <c r="RMS60" s="1116"/>
      <c r="RMT60" s="1116"/>
      <c r="RMU60" s="1116"/>
      <c r="RMV60" s="1116"/>
      <c r="RMW60" s="1116"/>
      <c r="RMX60" s="1116"/>
      <c r="RMY60" s="1116"/>
      <c r="RMZ60" s="1116"/>
      <c r="RNA60" s="1116"/>
      <c r="RNB60" s="1116"/>
      <c r="RNC60" s="1116"/>
      <c r="RND60" s="1116"/>
      <c r="RNE60" s="1116"/>
      <c r="RNF60" s="1116"/>
      <c r="RNG60" s="1116"/>
      <c r="RNH60" s="1116"/>
      <c r="RNI60" s="1116"/>
      <c r="RNJ60" s="1116"/>
      <c r="RNK60" s="1116"/>
      <c r="RNL60" s="1116"/>
      <c r="RNM60" s="1116"/>
      <c r="RNN60" s="1116"/>
      <c r="RNO60" s="1116"/>
      <c r="RNP60" s="1116"/>
      <c r="RNQ60" s="1116"/>
      <c r="RNR60" s="1116"/>
      <c r="RNS60" s="1116"/>
      <c r="RNT60" s="1116"/>
      <c r="RNU60" s="1116"/>
      <c r="RNV60" s="1116"/>
      <c r="RNW60" s="1116"/>
      <c r="RNX60" s="1116"/>
      <c r="RNY60" s="1116"/>
      <c r="RNZ60" s="1116"/>
      <c r="ROA60" s="1116"/>
      <c r="ROB60" s="1116"/>
      <c r="ROC60" s="1116"/>
      <c r="ROD60" s="1116"/>
      <c r="ROE60" s="1116"/>
      <c r="ROF60" s="1116"/>
      <c r="ROG60" s="1116"/>
      <c r="ROH60" s="1116"/>
      <c r="ROI60" s="1116"/>
      <c r="ROJ60" s="1116"/>
      <c r="ROK60" s="1116"/>
      <c r="ROL60" s="1116"/>
      <c r="ROM60" s="1116"/>
      <c r="RON60" s="1116"/>
      <c r="ROO60" s="1116"/>
      <c r="ROP60" s="1116"/>
      <c r="ROQ60" s="1116"/>
      <c r="ROR60" s="1116"/>
      <c r="ROS60" s="1116"/>
      <c r="ROT60" s="1116"/>
      <c r="ROU60" s="1116"/>
      <c r="ROV60" s="1116"/>
      <c r="ROW60" s="1116"/>
      <c r="ROX60" s="1116"/>
      <c r="ROY60" s="1116"/>
      <c r="ROZ60" s="1116"/>
      <c r="RPA60" s="1116"/>
      <c r="RPB60" s="1116"/>
      <c r="RPC60" s="1116"/>
      <c r="RPD60" s="1116"/>
      <c r="RPE60" s="1116"/>
      <c r="RPF60" s="1116"/>
      <c r="RPG60" s="1116"/>
      <c r="RPH60" s="1116"/>
      <c r="RPI60" s="1116"/>
      <c r="RPJ60" s="1116"/>
      <c r="RPK60" s="1116"/>
      <c r="RPL60" s="1116"/>
      <c r="RPM60" s="1116"/>
      <c r="RPN60" s="1116"/>
      <c r="RPO60" s="1116"/>
      <c r="RPP60" s="1116"/>
      <c r="RPQ60" s="1116"/>
      <c r="RPR60" s="1116"/>
      <c r="RPS60" s="1116"/>
      <c r="RPT60" s="1116"/>
      <c r="RPU60" s="1116"/>
      <c r="RPV60" s="1116"/>
      <c r="RPW60" s="1116"/>
      <c r="RPX60" s="1116"/>
      <c r="RPY60" s="1116"/>
      <c r="RPZ60" s="1116"/>
      <c r="RQA60" s="1116"/>
      <c r="RQB60" s="1116"/>
      <c r="RQC60" s="1116"/>
      <c r="RQD60" s="1116"/>
      <c r="RQE60" s="1116"/>
      <c r="RQF60" s="1116"/>
      <c r="RQG60" s="1116"/>
      <c r="RQH60" s="1116"/>
      <c r="RQI60" s="1116"/>
      <c r="RQJ60" s="1116"/>
      <c r="RQK60" s="1116"/>
      <c r="RQL60" s="1116"/>
      <c r="RQM60" s="1116"/>
      <c r="RQN60" s="1116"/>
      <c r="RQO60" s="1116"/>
      <c r="RQP60" s="1116"/>
      <c r="RQQ60" s="1116"/>
      <c r="RQR60" s="1116"/>
      <c r="RQS60" s="1116"/>
      <c r="RQT60" s="1116"/>
      <c r="RQU60" s="1116"/>
      <c r="RQV60" s="1116"/>
      <c r="RQW60" s="1116"/>
      <c r="RQX60" s="1116"/>
      <c r="RQY60" s="1116"/>
      <c r="RQZ60" s="1116"/>
      <c r="RRA60" s="1116"/>
      <c r="RRB60" s="1116"/>
      <c r="RRC60" s="1116"/>
      <c r="RRD60" s="1116"/>
      <c r="RRE60" s="1116"/>
      <c r="RRF60" s="1116"/>
      <c r="RRG60" s="1116"/>
      <c r="RRH60" s="1116"/>
      <c r="RRI60" s="1116"/>
      <c r="RRJ60" s="1116"/>
      <c r="RRK60" s="1116"/>
      <c r="RRL60" s="1116"/>
      <c r="RRM60" s="1116"/>
      <c r="RRN60" s="1116"/>
      <c r="RRO60" s="1116"/>
      <c r="RRP60" s="1116"/>
      <c r="RRQ60" s="1116"/>
      <c r="RRR60" s="1116"/>
      <c r="RRS60" s="1116"/>
      <c r="RRT60" s="1116"/>
      <c r="RRU60" s="1116"/>
      <c r="RRV60" s="1116"/>
      <c r="RRW60" s="1116"/>
      <c r="RRX60" s="1116"/>
      <c r="RRY60" s="1116"/>
      <c r="RRZ60" s="1116"/>
      <c r="RSA60" s="1116"/>
      <c r="RSB60" s="1116"/>
      <c r="RSC60" s="1116"/>
      <c r="RSD60" s="1116"/>
      <c r="RSE60" s="1116"/>
      <c r="RSF60" s="1116"/>
      <c r="RSG60" s="1116"/>
      <c r="RSH60" s="1116"/>
      <c r="RSI60" s="1116"/>
      <c r="RSJ60" s="1116"/>
      <c r="RSK60" s="1116"/>
      <c r="RSL60" s="1116"/>
      <c r="RSM60" s="1116"/>
      <c r="RSN60" s="1116"/>
      <c r="RSO60" s="1116"/>
      <c r="RSP60" s="1116"/>
      <c r="RSQ60" s="1116"/>
      <c r="RSR60" s="1116"/>
      <c r="RSS60" s="1116"/>
      <c r="RST60" s="1116"/>
      <c r="RSU60" s="1116"/>
      <c r="RSV60" s="1116"/>
      <c r="RSW60" s="1116"/>
      <c r="RSX60" s="1116"/>
      <c r="RSY60" s="1116"/>
      <c r="RSZ60" s="1116"/>
      <c r="RTA60" s="1116"/>
      <c r="RTB60" s="1116"/>
      <c r="RTC60" s="1116"/>
      <c r="RTD60" s="1116"/>
      <c r="RTE60" s="1116"/>
      <c r="RTF60" s="1116"/>
      <c r="RTG60" s="1116"/>
      <c r="RTH60" s="1116"/>
      <c r="RTI60" s="1116"/>
      <c r="RTJ60" s="1116"/>
      <c r="RTK60" s="1116"/>
      <c r="RTL60" s="1116"/>
      <c r="RTM60" s="1116"/>
      <c r="RTN60" s="1116"/>
      <c r="RTO60" s="1116"/>
      <c r="RTP60" s="1116"/>
      <c r="RTQ60" s="1116"/>
      <c r="RTR60" s="1116"/>
      <c r="RTS60" s="1116"/>
      <c r="RTT60" s="1116"/>
      <c r="RTU60" s="1116"/>
      <c r="RTV60" s="1116"/>
      <c r="RTW60" s="1116"/>
      <c r="RTX60" s="1116"/>
      <c r="RTY60" s="1116"/>
      <c r="RTZ60" s="1116"/>
      <c r="RUA60" s="1116"/>
      <c r="RUB60" s="1116"/>
      <c r="RUC60" s="1116"/>
      <c r="RUD60" s="1116"/>
      <c r="RUE60" s="1116"/>
      <c r="RUF60" s="1116"/>
      <c r="RUG60" s="1116"/>
      <c r="RUH60" s="1116"/>
      <c r="RUI60" s="1116"/>
      <c r="RUJ60" s="1116"/>
      <c r="RUK60" s="1116"/>
      <c r="RUL60" s="1116"/>
      <c r="RUM60" s="1116"/>
      <c r="RUN60" s="1116"/>
      <c r="RUO60" s="1116"/>
      <c r="RUP60" s="1116"/>
      <c r="RUQ60" s="1116"/>
      <c r="RUR60" s="1116"/>
      <c r="RUS60" s="1116"/>
      <c r="RUT60" s="1116"/>
      <c r="RUU60" s="1116"/>
      <c r="RUV60" s="1116"/>
      <c r="RUW60" s="1116"/>
      <c r="RUX60" s="1116"/>
      <c r="RUY60" s="1116"/>
      <c r="RUZ60" s="1116"/>
      <c r="RVA60" s="1116"/>
      <c r="RVB60" s="1116"/>
      <c r="RVC60" s="1116"/>
      <c r="RVD60" s="1116"/>
      <c r="RVE60" s="1116"/>
      <c r="RVF60" s="1116"/>
      <c r="RVG60" s="1116"/>
      <c r="RVH60" s="1116"/>
      <c r="RVI60" s="1116"/>
      <c r="RVJ60" s="1116"/>
      <c r="RVK60" s="1116"/>
      <c r="RVL60" s="1116"/>
      <c r="RVM60" s="1116"/>
      <c r="RVN60" s="1116"/>
      <c r="RVO60" s="1116"/>
      <c r="RVP60" s="1116"/>
      <c r="RVQ60" s="1116"/>
      <c r="RVR60" s="1116"/>
      <c r="RVS60" s="1116"/>
      <c r="RVT60" s="1116"/>
      <c r="RVU60" s="1116"/>
      <c r="RVV60" s="1116"/>
      <c r="RVW60" s="1116"/>
      <c r="RVX60" s="1116"/>
      <c r="RVY60" s="1116"/>
      <c r="RVZ60" s="1116"/>
      <c r="RWA60" s="1116"/>
      <c r="RWB60" s="1116"/>
      <c r="RWC60" s="1116"/>
      <c r="RWD60" s="1116"/>
      <c r="RWE60" s="1116"/>
      <c r="RWF60" s="1116"/>
      <c r="RWG60" s="1116"/>
      <c r="RWH60" s="1116"/>
      <c r="RWI60" s="1116"/>
      <c r="RWJ60" s="1116"/>
      <c r="RWK60" s="1116"/>
      <c r="RWL60" s="1116"/>
      <c r="RWM60" s="1116"/>
      <c r="RWN60" s="1116"/>
      <c r="RWO60" s="1116"/>
      <c r="RWP60" s="1116"/>
      <c r="RWQ60" s="1116"/>
      <c r="RWR60" s="1116"/>
      <c r="RWS60" s="1116"/>
      <c r="RWT60" s="1116"/>
      <c r="RWU60" s="1116"/>
      <c r="RWV60" s="1116"/>
      <c r="RWW60" s="1116"/>
      <c r="RWX60" s="1116"/>
      <c r="RWY60" s="1116"/>
      <c r="RWZ60" s="1116"/>
      <c r="RXA60" s="1116"/>
      <c r="RXB60" s="1116"/>
      <c r="RXC60" s="1116"/>
      <c r="RXD60" s="1116"/>
      <c r="RXE60" s="1116"/>
      <c r="RXF60" s="1116"/>
      <c r="RXG60" s="1116"/>
      <c r="RXH60" s="1116"/>
      <c r="RXI60" s="1116"/>
      <c r="RXJ60" s="1116"/>
      <c r="RXK60" s="1116"/>
      <c r="RXL60" s="1116"/>
      <c r="RXM60" s="1116"/>
      <c r="RXN60" s="1116"/>
      <c r="RXO60" s="1116"/>
      <c r="RXP60" s="1116"/>
      <c r="RXQ60" s="1116"/>
      <c r="RXR60" s="1116"/>
      <c r="RXS60" s="1116"/>
      <c r="RXT60" s="1116"/>
      <c r="RXU60" s="1116"/>
      <c r="RXV60" s="1116"/>
      <c r="RXW60" s="1116"/>
      <c r="RXX60" s="1116"/>
      <c r="RXY60" s="1116"/>
      <c r="RXZ60" s="1116"/>
      <c r="RYA60" s="1116"/>
      <c r="RYB60" s="1116"/>
      <c r="RYC60" s="1116"/>
      <c r="RYD60" s="1116"/>
      <c r="RYE60" s="1116"/>
      <c r="RYF60" s="1116"/>
      <c r="RYG60" s="1116"/>
      <c r="RYH60" s="1116"/>
      <c r="RYI60" s="1116"/>
      <c r="RYJ60" s="1116"/>
      <c r="RYK60" s="1116"/>
      <c r="RYL60" s="1116"/>
      <c r="RYM60" s="1116"/>
      <c r="RYN60" s="1116"/>
      <c r="RYO60" s="1116"/>
      <c r="RYP60" s="1116"/>
      <c r="RYQ60" s="1116"/>
      <c r="RYR60" s="1116"/>
      <c r="RYS60" s="1116"/>
      <c r="RYT60" s="1116"/>
      <c r="RYU60" s="1116"/>
      <c r="RYV60" s="1116"/>
      <c r="RYW60" s="1116"/>
      <c r="RYX60" s="1116"/>
      <c r="RYY60" s="1116"/>
      <c r="RYZ60" s="1116"/>
      <c r="RZA60" s="1116"/>
      <c r="RZB60" s="1116"/>
      <c r="RZC60" s="1116"/>
      <c r="RZD60" s="1116"/>
      <c r="RZE60" s="1116"/>
      <c r="RZF60" s="1116"/>
      <c r="RZG60" s="1116"/>
      <c r="RZH60" s="1116"/>
      <c r="RZI60" s="1116"/>
      <c r="RZJ60" s="1116"/>
      <c r="RZK60" s="1116"/>
      <c r="RZL60" s="1116"/>
      <c r="RZM60" s="1116"/>
      <c r="RZN60" s="1116"/>
      <c r="RZO60" s="1116"/>
      <c r="RZP60" s="1116"/>
      <c r="RZQ60" s="1116"/>
      <c r="RZR60" s="1116"/>
      <c r="RZS60" s="1116"/>
      <c r="RZT60" s="1116"/>
      <c r="RZU60" s="1116"/>
      <c r="RZV60" s="1116"/>
      <c r="RZW60" s="1116"/>
      <c r="RZX60" s="1116"/>
      <c r="RZY60" s="1116"/>
      <c r="RZZ60" s="1116"/>
      <c r="SAA60" s="1116"/>
      <c r="SAB60" s="1116"/>
      <c r="SAC60" s="1116"/>
      <c r="SAD60" s="1116"/>
      <c r="SAE60" s="1116"/>
      <c r="SAF60" s="1116"/>
      <c r="SAG60" s="1116"/>
      <c r="SAH60" s="1116"/>
      <c r="SAI60" s="1116"/>
      <c r="SAJ60" s="1116"/>
      <c r="SAK60" s="1116"/>
      <c r="SAL60" s="1116"/>
      <c r="SAM60" s="1116"/>
      <c r="SAN60" s="1116"/>
      <c r="SAO60" s="1116"/>
      <c r="SAP60" s="1116"/>
      <c r="SAQ60" s="1116"/>
      <c r="SAR60" s="1116"/>
      <c r="SAS60" s="1116"/>
      <c r="SAT60" s="1116"/>
      <c r="SAU60" s="1116"/>
      <c r="SAV60" s="1116"/>
      <c r="SAW60" s="1116"/>
      <c r="SAX60" s="1116"/>
      <c r="SAY60" s="1116"/>
      <c r="SAZ60" s="1116"/>
      <c r="SBA60" s="1116"/>
      <c r="SBB60" s="1116"/>
      <c r="SBC60" s="1116"/>
      <c r="SBD60" s="1116"/>
      <c r="SBE60" s="1116"/>
      <c r="SBF60" s="1116"/>
      <c r="SBG60" s="1116"/>
      <c r="SBH60" s="1116"/>
      <c r="SBI60" s="1116"/>
      <c r="SBJ60" s="1116"/>
      <c r="SBK60" s="1116"/>
      <c r="SBL60" s="1116"/>
      <c r="SBM60" s="1116"/>
      <c r="SBN60" s="1116"/>
      <c r="SBO60" s="1116"/>
      <c r="SBP60" s="1116"/>
      <c r="SBQ60" s="1116"/>
      <c r="SBR60" s="1116"/>
      <c r="SBS60" s="1116"/>
      <c r="SBT60" s="1116"/>
      <c r="SBU60" s="1116"/>
      <c r="SBV60" s="1116"/>
      <c r="SBW60" s="1116"/>
      <c r="SBX60" s="1116"/>
      <c r="SBY60" s="1116"/>
      <c r="SBZ60" s="1116"/>
      <c r="SCA60" s="1116"/>
      <c r="SCB60" s="1116"/>
      <c r="SCC60" s="1116"/>
      <c r="SCD60" s="1116"/>
      <c r="SCE60" s="1116"/>
      <c r="SCF60" s="1116"/>
      <c r="SCG60" s="1116"/>
      <c r="SCH60" s="1116"/>
      <c r="SCI60" s="1116"/>
      <c r="SCJ60" s="1116"/>
      <c r="SCK60" s="1116"/>
      <c r="SCL60" s="1116"/>
      <c r="SCM60" s="1116"/>
      <c r="SCN60" s="1116"/>
      <c r="SCO60" s="1116"/>
      <c r="SCP60" s="1116"/>
      <c r="SCQ60" s="1116"/>
      <c r="SCR60" s="1116"/>
      <c r="SCS60" s="1116"/>
      <c r="SCT60" s="1116"/>
      <c r="SCU60" s="1116"/>
      <c r="SCV60" s="1116"/>
      <c r="SCW60" s="1116"/>
      <c r="SCX60" s="1116"/>
      <c r="SCY60" s="1116"/>
      <c r="SCZ60" s="1116"/>
      <c r="SDA60" s="1116"/>
      <c r="SDB60" s="1116"/>
      <c r="SDC60" s="1116"/>
      <c r="SDD60" s="1116"/>
      <c r="SDE60" s="1116"/>
      <c r="SDF60" s="1116"/>
      <c r="SDG60" s="1116"/>
      <c r="SDH60" s="1116"/>
      <c r="SDI60" s="1116"/>
      <c r="SDJ60" s="1116"/>
      <c r="SDK60" s="1116"/>
      <c r="SDL60" s="1116"/>
      <c r="SDM60" s="1116"/>
      <c r="SDN60" s="1116"/>
      <c r="SDO60" s="1116"/>
      <c r="SDP60" s="1116"/>
      <c r="SDQ60" s="1116"/>
      <c r="SDR60" s="1116"/>
      <c r="SDS60" s="1116"/>
      <c r="SDT60" s="1116"/>
      <c r="SDU60" s="1116"/>
      <c r="SDV60" s="1116"/>
      <c r="SDW60" s="1116"/>
      <c r="SDX60" s="1116"/>
      <c r="SDY60" s="1116"/>
      <c r="SDZ60" s="1116"/>
      <c r="SEA60" s="1116"/>
      <c r="SEB60" s="1116"/>
      <c r="SEC60" s="1116"/>
      <c r="SED60" s="1116"/>
      <c r="SEE60" s="1116"/>
      <c r="SEF60" s="1116"/>
      <c r="SEG60" s="1116"/>
      <c r="SEH60" s="1116"/>
      <c r="SEI60" s="1116"/>
      <c r="SEJ60" s="1116"/>
      <c r="SEK60" s="1116"/>
      <c r="SEL60" s="1116"/>
      <c r="SEM60" s="1116"/>
      <c r="SEN60" s="1116"/>
      <c r="SEO60" s="1116"/>
      <c r="SEP60" s="1116"/>
      <c r="SEQ60" s="1116"/>
      <c r="SER60" s="1116"/>
      <c r="SES60" s="1116"/>
      <c r="SET60" s="1116"/>
      <c r="SEU60" s="1116"/>
      <c r="SEV60" s="1116"/>
      <c r="SEW60" s="1116"/>
      <c r="SEX60" s="1116"/>
      <c r="SEY60" s="1116"/>
      <c r="SEZ60" s="1116"/>
      <c r="SFA60" s="1116"/>
      <c r="SFB60" s="1116"/>
      <c r="SFC60" s="1116"/>
      <c r="SFD60" s="1116"/>
      <c r="SFE60" s="1116"/>
      <c r="SFF60" s="1116"/>
      <c r="SFG60" s="1116"/>
      <c r="SFH60" s="1116"/>
      <c r="SFI60" s="1116"/>
      <c r="SFJ60" s="1116"/>
      <c r="SFK60" s="1116"/>
      <c r="SFL60" s="1116"/>
      <c r="SFM60" s="1116"/>
      <c r="SFN60" s="1116"/>
      <c r="SFO60" s="1116"/>
      <c r="SFP60" s="1116"/>
      <c r="SFQ60" s="1116"/>
      <c r="SFR60" s="1116"/>
      <c r="SFS60" s="1116"/>
      <c r="SFT60" s="1116"/>
      <c r="SFU60" s="1116"/>
      <c r="SFV60" s="1116"/>
      <c r="SFW60" s="1116"/>
      <c r="SFX60" s="1116"/>
      <c r="SFY60" s="1116"/>
      <c r="SFZ60" s="1116"/>
      <c r="SGA60" s="1116"/>
      <c r="SGB60" s="1116"/>
      <c r="SGC60" s="1116"/>
      <c r="SGD60" s="1116"/>
      <c r="SGE60" s="1116"/>
      <c r="SGF60" s="1116"/>
      <c r="SGG60" s="1116"/>
      <c r="SGH60" s="1116"/>
      <c r="SGI60" s="1116"/>
      <c r="SGJ60" s="1116"/>
      <c r="SGK60" s="1116"/>
      <c r="SGL60" s="1116"/>
      <c r="SGM60" s="1116"/>
      <c r="SGN60" s="1116"/>
      <c r="SGO60" s="1116"/>
      <c r="SGP60" s="1116"/>
      <c r="SGQ60" s="1116"/>
      <c r="SGR60" s="1116"/>
      <c r="SGS60" s="1116"/>
      <c r="SGT60" s="1116"/>
      <c r="SGU60" s="1116"/>
      <c r="SGV60" s="1116"/>
      <c r="SGW60" s="1116"/>
      <c r="SGX60" s="1116"/>
      <c r="SGY60" s="1116"/>
      <c r="SGZ60" s="1116"/>
      <c r="SHA60" s="1116"/>
      <c r="SHB60" s="1116"/>
      <c r="SHC60" s="1116"/>
      <c r="SHD60" s="1116"/>
      <c r="SHE60" s="1116"/>
      <c r="SHF60" s="1116"/>
      <c r="SHG60" s="1116"/>
      <c r="SHH60" s="1116"/>
      <c r="SHI60" s="1116"/>
      <c r="SHJ60" s="1116"/>
      <c r="SHK60" s="1116"/>
      <c r="SHL60" s="1116"/>
      <c r="SHM60" s="1116"/>
      <c r="SHN60" s="1116"/>
      <c r="SHO60" s="1116"/>
      <c r="SHP60" s="1116"/>
      <c r="SHQ60" s="1116"/>
      <c r="SHR60" s="1116"/>
      <c r="SHS60" s="1116"/>
      <c r="SHT60" s="1116"/>
      <c r="SHU60" s="1116"/>
      <c r="SHV60" s="1116"/>
      <c r="SHW60" s="1116"/>
      <c r="SHX60" s="1116"/>
      <c r="SHY60" s="1116"/>
      <c r="SHZ60" s="1116"/>
      <c r="SIA60" s="1116"/>
      <c r="SIB60" s="1116"/>
      <c r="SIC60" s="1116"/>
      <c r="SID60" s="1116"/>
      <c r="SIE60" s="1116"/>
      <c r="SIF60" s="1116"/>
      <c r="SIG60" s="1116"/>
      <c r="SIH60" s="1116"/>
      <c r="SII60" s="1116"/>
      <c r="SIJ60" s="1116"/>
      <c r="SIK60" s="1116"/>
      <c r="SIL60" s="1116"/>
      <c r="SIM60" s="1116"/>
      <c r="SIN60" s="1116"/>
      <c r="SIO60" s="1116"/>
      <c r="SIP60" s="1116"/>
      <c r="SIQ60" s="1116"/>
      <c r="SIR60" s="1116"/>
      <c r="SIS60" s="1116"/>
      <c r="SIT60" s="1116"/>
      <c r="SIU60" s="1116"/>
      <c r="SIV60" s="1116"/>
      <c r="SIW60" s="1116"/>
      <c r="SIX60" s="1116"/>
      <c r="SIY60" s="1116"/>
      <c r="SIZ60" s="1116"/>
      <c r="SJA60" s="1116"/>
      <c r="SJB60" s="1116"/>
      <c r="SJC60" s="1116"/>
      <c r="SJD60" s="1116"/>
      <c r="SJE60" s="1116"/>
      <c r="SJF60" s="1116"/>
      <c r="SJG60" s="1116"/>
      <c r="SJH60" s="1116"/>
      <c r="SJI60" s="1116"/>
      <c r="SJJ60" s="1116"/>
      <c r="SJK60" s="1116"/>
      <c r="SJL60" s="1116"/>
      <c r="SJM60" s="1116"/>
      <c r="SJN60" s="1116"/>
      <c r="SJO60" s="1116"/>
      <c r="SJP60" s="1116"/>
      <c r="SJQ60" s="1116"/>
      <c r="SJR60" s="1116"/>
      <c r="SJS60" s="1116"/>
      <c r="SJT60" s="1116"/>
      <c r="SJU60" s="1116"/>
      <c r="SJV60" s="1116"/>
      <c r="SJW60" s="1116"/>
      <c r="SJX60" s="1116"/>
      <c r="SJY60" s="1116"/>
      <c r="SJZ60" s="1116"/>
      <c r="SKA60" s="1116"/>
      <c r="SKB60" s="1116"/>
      <c r="SKC60" s="1116"/>
      <c r="SKD60" s="1116"/>
      <c r="SKE60" s="1116"/>
      <c r="SKF60" s="1116"/>
      <c r="SKG60" s="1116"/>
      <c r="SKH60" s="1116"/>
      <c r="SKI60" s="1116"/>
      <c r="SKJ60" s="1116"/>
      <c r="SKK60" s="1116"/>
      <c r="SKL60" s="1116"/>
      <c r="SKM60" s="1116"/>
      <c r="SKN60" s="1116"/>
      <c r="SKO60" s="1116"/>
      <c r="SKP60" s="1116"/>
      <c r="SKQ60" s="1116"/>
      <c r="SKR60" s="1116"/>
      <c r="SKS60" s="1116"/>
      <c r="SKT60" s="1116"/>
      <c r="SKU60" s="1116"/>
      <c r="SKV60" s="1116"/>
      <c r="SKW60" s="1116"/>
      <c r="SKX60" s="1116"/>
      <c r="SKY60" s="1116"/>
      <c r="SKZ60" s="1116"/>
      <c r="SLA60" s="1116"/>
      <c r="SLB60" s="1116"/>
      <c r="SLC60" s="1116"/>
      <c r="SLD60" s="1116"/>
      <c r="SLE60" s="1116"/>
      <c r="SLF60" s="1116"/>
      <c r="SLG60" s="1116"/>
      <c r="SLH60" s="1116"/>
      <c r="SLI60" s="1116"/>
      <c r="SLJ60" s="1116"/>
      <c r="SLK60" s="1116"/>
      <c r="SLL60" s="1116"/>
      <c r="SLM60" s="1116"/>
      <c r="SLN60" s="1116"/>
      <c r="SLO60" s="1116"/>
      <c r="SLP60" s="1116"/>
      <c r="SLQ60" s="1116"/>
      <c r="SLR60" s="1116"/>
      <c r="SLS60" s="1116"/>
      <c r="SLT60" s="1116"/>
      <c r="SLU60" s="1116"/>
      <c r="SLV60" s="1116"/>
      <c r="SLW60" s="1116"/>
      <c r="SLX60" s="1116"/>
      <c r="SLY60" s="1116"/>
      <c r="SLZ60" s="1116"/>
      <c r="SMA60" s="1116"/>
      <c r="SMB60" s="1116"/>
      <c r="SMC60" s="1116"/>
      <c r="SMD60" s="1116"/>
      <c r="SME60" s="1116"/>
      <c r="SMF60" s="1116"/>
      <c r="SMG60" s="1116"/>
      <c r="SMH60" s="1116"/>
      <c r="SMI60" s="1116"/>
      <c r="SMJ60" s="1116"/>
      <c r="SMK60" s="1116"/>
      <c r="SML60" s="1116"/>
      <c r="SMM60" s="1116"/>
      <c r="SMN60" s="1116"/>
      <c r="SMO60" s="1116"/>
      <c r="SMP60" s="1116"/>
      <c r="SMQ60" s="1116"/>
      <c r="SMR60" s="1116"/>
      <c r="SMS60" s="1116"/>
      <c r="SMT60" s="1116"/>
      <c r="SMU60" s="1116"/>
      <c r="SMV60" s="1116"/>
      <c r="SMW60" s="1116"/>
      <c r="SMX60" s="1116"/>
      <c r="SMY60" s="1116"/>
      <c r="SMZ60" s="1116"/>
      <c r="SNA60" s="1116"/>
      <c r="SNB60" s="1116"/>
      <c r="SNC60" s="1116"/>
      <c r="SND60" s="1116"/>
      <c r="SNE60" s="1116"/>
      <c r="SNF60" s="1116"/>
      <c r="SNG60" s="1116"/>
      <c r="SNH60" s="1116"/>
      <c r="SNI60" s="1116"/>
      <c r="SNJ60" s="1116"/>
      <c r="SNK60" s="1116"/>
      <c r="SNL60" s="1116"/>
      <c r="SNM60" s="1116"/>
      <c r="SNN60" s="1116"/>
      <c r="SNO60" s="1116"/>
      <c r="SNP60" s="1116"/>
      <c r="SNQ60" s="1116"/>
      <c r="SNR60" s="1116"/>
      <c r="SNS60" s="1116"/>
      <c r="SNT60" s="1116"/>
      <c r="SNU60" s="1116"/>
      <c r="SNV60" s="1116"/>
      <c r="SNW60" s="1116"/>
      <c r="SNX60" s="1116"/>
      <c r="SNY60" s="1116"/>
      <c r="SNZ60" s="1116"/>
      <c r="SOA60" s="1116"/>
      <c r="SOB60" s="1116"/>
      <c r="SOC60" s="1116"/>
      <c r="SOD60" s="1116"/>
      <c r="SOE60" s="1116"/>
      <c r="SOF60" s="1116"/>
      <c r="SOG60" s="1116"/>
      <c r="SOH60" s="1116"/>
      <c r="SOI60" s="1116"/>
      <c r="SOJ60" s="1116"/>
      <c r="SOK60" s="1116"/>
      <c r="SOL60" s="1116"/>
      <c r="SOM60" s="1116"/>
      <c r="SON60" s="1116"/>
      <c r="SOO60" s="1116"/>
      <c r="SOP60" s="1116"/>
      <c r="SOQ60" s="1116"/>
      <c r="SOR60" s="1116"/>
      <c r="SOS60" s="1116"/>
      <c r="SOT60" s="1116"/>
      <c r="SOU60" s="1116"/>
      <c r="SOV60" s="1116"/>
      <c r="SOW60" s="1116"/>
      <c r="SOX60" s="1116"/>
      <c r="SOY60" s="1116"/>
      <c r="SOZ60" s="1116"/>
      <c r="SPA60" s="1116"/>
      <c r="SPB60" s="1116"/>
      <c r="SPC60" s="1116"/>
      <c r="SPD60" s="1116"/>
      <c r="SPE60" s="1116"/>
      <c r="SPF60" s="1116"/>
      <c r="SPG60" s="1116"/>
      <c r="SPH60" s="1116"/>
      <c r="SPI60" s="1116"/>
      <c r="SPJ60" s="1116"/>
      <c r="SPK60" s="1116"/>
      <c r="SPL60" s="1116"/>
      <c r="SPM60" s="1116"/>
      <c r="SPN60" s="1116"/>
      <c r="SPO60" s="1116"/>
      <c r="SPP60" s="1116"/>
      <c r="SPQ60" s="1116"/>
      <c r="SPR60" s="1116"/>
      <c r="SPS60" s="1116"/>
      <c r="SPT60" s="1116"/>
      <c r="SPU60" s="1116"/>
      <c r="SPV60" s="1116"/>
      <c r="SPW60" s="1116"/>
      <c r="SPX60" s="1116"/>
      <c r="SPY60" s="1116"/>
      <c r="SPZ60" s="1116"/>
      <c r="SQA60" s="1116"/>
      <c r="SQB60" s="1116"/>
      <c r="SQC60" s="1116"/>
      <c r="SQD60" s="1116"/>
      <c r="SQE60" s="1116"/>
      <c r="SQF60" s="1116"/>
      <c r="SQG60" s="1116"/>
      <c r="SQH60" s="1116"/>
      <c r="SQI60" s="1116"/>
      <c r="SQJ60" s="1116"/>
      <c r="SQK60" s="1116"/>
      <c r="SQL60" s="1116"/>
      <c r="SQM60" s="1116"/>
      <c r="SQN60" s="1116"/>
      <c r="SQO60" s="1116"/>
      <c r="SQP60" s="1116"/>
      <c r="SQQ60" s="1116"/>
      <c r="SQR60" s="1116"/>
      <c r="SQS60" s="1116"/>
      <c r="SQT60" s="1116"/>
      <c r="SQU60" s="1116"/>
      <c r="SQV60" s="1116"/>
      <c r="SQW60" s="1116"/>
      <c r="SQX60" s="1116"/>
      <c r="SQY60" s="1116"/>
      <c r="SQZ60" s="1116"/>
      <c r="SRA60" s="1116"/>
      <c r="SRB60" s="1116"/>
      <c r="SRC60" s="1116"/>
      <c r="SRD60" s="1116"/>
      <c r="SRE60" s="1116"/>
      <c r="SRF60" s="1116"/>
      <c r="SRG60" s="1116"/>
      <c r="SRH60" s="1116"/>
      <c r="SRI60" s="1116"/>
      <c r="SRJ60" s="1116"/>
      <c r="SRK60" s="1116"/>
      <c r="SRL60" s="1116"/>
      <c r="SRM60" s="1116"/>
      <c r="SRN60" s="1116"/>
      <c r="SRO60" s="1116"/>
      <c r="SRP60" s="1116"/>
      <c r="SRQ60" s="1116"/>
      <c r="SRR60" s="1116"/>
      <c r="SRS60" s="1116"/>
      <c r="SRT60" s="1116"/>
      <c r="SRU60" s="1116"/>
      <c r="SRV60" s="1116"/>
      <c r="SRW60" s="1116"/>
      <c r="SRX60" s="1116"/>
      <c r="SRY60" s="1116"/>
      <c r="SRZ60" s="1116"/>
      <c r="SSA60" s="1116"/>
      <c r="SSB60" s="1116"/>
      <c r="SSC60" s="1116"/>
      <c r="SSD60" s="1116"/>
      <c r="SSE60" s="1116"/>
      <c r="SSF60" s="1116"/>
      <c r="SSG60" s="1116"/>
      <c r="SSH60" s="1116"/>
      <c r="SSI60" s="1116"/>
      <c r="SSJ60" s="1116"/>
      <c r="SSK60" s="1116"/>
      <c r="SSL60" s="1116"/>
      <c r="SSM60" s="1116"/>
      <c r="SSN60" s="1116"/>
      <c r="SSO60" s="1116"/>
      <c r="SSP60" s="1116"/>
      <c r="SSQ60" s="1116"/>
      <c r="SSR60" s="1116"/>
      <c r="SSS60" s="1116"/>
      <c r="SST60" s="1116"/>
      <c r="SSU60" s="1116"/>
      <c r="SSV60" s="1116"/>
      <c r="SSW60" s="1116"/>
      <c r="SSX60" s="1116"/>
      <c r="SSY60" s="1116"/>
      <c r="SSZ60" s="1116"/>
      <c r="STA60" s="1116"/>
      <c r="STB60" s="1116"/>
      <c r="STC60" s="1116"/>
      <c r="STD60" s="1116"/>
      <c r="STE60" s="1116"/>
      <c r="STF60" s="1116"/>
      <c r="STG60" s="1116"/>
      <c r="STH60" s="1116"/>
      <c r="STI60" s="1116"/>
      <c r="STJ60" s="1116"/>
      <c r="STK60" s="1116"/>
      <c r="STL60" s="1116"/>
      <c r="STM60" s="1116"/>
      <c r="STN60" s="1116"/>
      <c r="STO60" s="1116"/>
      <c r="STP60" s="1116"/>
      <c r="STQ60" s="1116"/>
      <c r="STR60" s="1116"/>
      <c r="STS60" s="1116"/>
      <c r="STT60" s="1116"/>
      <c r="STU60" s="1116"/>
      <c r="STV60" s="1116"/>
      <c r="STW60" s="1116"/>
      <c r="STX60" s="1116"/>
      <c r="STY60" s="1116"/>
      <c r="STZ60" s="1116"/>
      <c r="SUA60" s="1116"/>
      <c r="SUB60" s="1116"/>
      <c r="SUC60" s="1116"/>
      <c r="SUD60" s="1116"/>
      <c r="SUE60" s="1116"/>
      <c r="SUF60" s="1116"/>
      <c r="SUG60" s="1116"/>
      <c r="SUH60" s="1116"/>
      <c r="SUI60" s="1116"/>
      <c r="SUJ60" s="1116"/>
      <c r="SUK60" s="1116"/>
      <c r="SUL60" s="1116"/>
      <c r="SUM60" s="1116"/>
      <c r="SUN60" s="1116"/>
      <c r="SUO60" s="1116"/>
      <c r="SUP60" s="1116"/>
      <c r="SUQ60" s="1116"/>
      <c r="SUR60" s="1116"/>
      <c r="SUS60" s="1116"/>
      <c r="SUT60" s="1116"/>
      <c r="SUU60" s="1116"/>
      <c r="SUV60" s="1116"/>
      <c r="SUW60" s="1116"/>
      <c r="SUX60" s="1116"/>
      <c r="SUY60" s="1116"/>
      <c r="SUZ60" s="1116"/>
      <c r="SVA60" s="1116"/>
      <c r="SVB60" s="1116"/>
      <c r="SVC60" s="1116"/>
      <c r="SVD60" s="1116"/>
      <c r="SVE60" s="1116"/>
      <c r="SVF60" s="1116"/>
      <c r="SVG60" s="1116"/>
      <c r="SVH60" s="1116"/>
      <c r="SVI60" s="1116"/>
      <c r="SVJ60" s="1116"/>
      <c r="SVK60" s="1116"/>
      <c r="SVL60" s="1116"/>
      <c r="SVM60" s="1116"/>
      <c r="SVN60" s="1116"/>
      <c r="SVO60" s="1116"/>
      <c r="SVP60" s="1116"/>
      <c r="SVQ60" s="1116"/>
      <c r="SVR60" s="1116"/>
      <c r="SVS60" s="1116"/>
      <c r="SVT60" s="1116"/>
      <c r="SVU60" s="1116"/>
      <c r="SVV60" s="1116"/>
      <c r="SVW60" s="1116"/>
      <c r="SVX60" s="1116"/>
      <c r="SVY60" s="1116"/>
      <c r="SVZ60" s="1116"/>
      <c r="SWA60" s="1116"/>
      <c r="SWB60" s="1116"/>
      <c r="SWC60" s="1116"/>
      <c r="SWD60" s="1116"/>
      <c r="SWE60" s="1116"/>
      <c r="SWF60" s="1116"/>
      <c r="SWG60" s="1116"/>
      <c r="SWH60" s="1116"/>
      <c r="SWI60" s="1116"/>
      <c r="SWJ60" s="1116"/>
      <c r="SWK60" s="1116"/>
      <c r="SWL60" s="1116"/>
      <c r="SWM60" s="1116"/>
      <c r="SWN60" s="1116"/>
      <c r="SWO60" s="1116"/>
      <c r="SWP60" s="1116"/>
      <c r="SWQ60" s="1116"/>
      <c r="SWR60" s="1116"/>
      <c r="SWS60" s="1116"/>
      <c r="SWT60" s="1116"/>
      <c r="SWU60" s="1116"/>
      <c r="SWV60" s="1116"/>
      <c r="SWW60" s="1116"/>
      <c r="SWX60" s="1116"/>
      <c r="SWY60" s="1116"/>
      <c r="SWZ60" s="1116"/>
      <c r="SXA60" s="1116"/>
      <c r="SXB60" s="1116"/>
      <c r="SXC60" s="1116"/>
      <c r="SXD60" s="1116"/>
      <c r="SXE60" s="1116"/>
      <c r="SXF60" s="1116"/>
      <c r="SXG60" s="1116"/>
      <c r="SXH60" s="1116"/>
      <c r="SXI60" s="1116"/>
      <c r="SXJ60" s="1116"/>
      <c r="SXK60" s="1116"/>
      <c r="SXL60" s="1116"/>
      <c r="SXM60" s="1116"/>
      <c r="SXN60" s="1116"/>
      <c r="SXO60" s="1116"/>
      <c r="SXP60" s="1116"/>
      <c r="SXQ60" s="1116"/>
      <c r="SXR60" s="1116"/>
      <c r="SXS60" s="1116"/>
      <c r="SXT60" s="1116"/>
      <c r="SXU60" s="1116"/>
      <c r="SXV60" s="1116"/>
      <c r="SXW60" s="1116"/>
      <c r="SXX60" s="1116"/>
      <c r="SXY60" s="1116"/>
      <c r="SXZ60" s="1116"/>
      <c r="SYA60" s="1116"/>
      <c r="SYB60" s="1116"/>
      <c r="SYC60" s="1116"/>
      <c r="SYD60" s="1116"/>
      <c r="SYE60" s="1116"/>
      <c r="SYF60" s="1116"/>
      <c r="SYG60" s="1116"/>
      <c r="SYH60" s="1116"/>
      <c r="SYI60" s="1116"/>
      <c r="SYJ60" s="1116"/>
      <c r="SYK60" s="1116"/>
      <c r="SYL60" s="1116"/>
      <c r="SYM60" s="1116"/>
      <c r="SYN60" s="1116"/>
      <c r="SYO60" s="1116"/>
      <c r="SYP60" s="1116"/>
      <c r="SYQ60" s="1116"/>
      <c r="SYR60" s="1116"/>
      <c r="SYS60" s="1116"/>
      <c r="SYT60" s="1116"/>
      <c r="SYU60" s="1116"/>
      <c r="SYV60" s="1116"/>
      <c r="SYW60" s="1116"/>
      <c r="SYX60" s="1116"/>
      <c r="SYY60" s="1116"/>
      <c r="SYZ60" s="1116"/>
      <c r="SZA60" s="1116"/>
      <c r="SZB60" s="1116"/>
      <c r="SZC60" s="1116"/>
      <c r="SZD60" s="1116"/>
      <c r="SZE60" s="1116"/>
      <c r="SZF60" s="1116"/>
      <c r="SZG60" s="1116"/>
      <c r="SZH60" s="1116"/>
      <c r="SZI60" s="1116"/>
      <c r="SZJ60" s="1116"/>
      <c r="SZK60" s="1116"/>
      <c r="SZL60" s="1116"/>
      <c r="SZM60" s="1116"/>
      <c r="SZN60" s="1116"/>
      <c r="SZO60" s="1116"/>
      <c r="SZP60" s="1116"/>
      <c r="SZQ60" s="1116"/>
      <c r="SZR60" s="1116"/>
      <c r="SZS60" s="1116"/>
      <c r="SZT60" s="1116"/>
      <c r="SZU60" s="1116"/>
      <c r="SZV60" s="1116"/>
      <c r="SZW60" s="1116"/>
      <c r="SZX60" s="1116"/>
      <c r="SZY60" s="1116"/>
      <c r="SZZ60" s="1116"/>
      <c r="TAA60" s="1116"/>
      <c r="TAB60" s="1116"/>
      <c r="TAC60" s="1116"/>
      <c r="TAD60" s="1116"/>
      <c r="TAE60" s="1116"/>
      <c r="TAF60" s="1116"/>
      <c r="TAG60" s="1116"/>
      <c r="TAH60" s="1116"/>
      <c r="TAI60" s="1116"/>
      <c r="TAJ60" s="1116"/>
      <c r="TAK60" s="1116"/>
      <c r="TAL60" s="1116"/>
      <c r="TAM60" s="1116"/>
      <c r="TAN60" s="1116"/>
      <c r="TAO60" s="1116"/>
      <c r="TAP60" s="1116"/>
      <c r="TAQ60" s="1116"/>
      <c r="TAR60" s="1116"/>
      <c r="TAS60" s="1116"/>
      <c r="TAT60" s="1116"/>
      <c r="TAU60" s="1116"/>
      <c r="TAV60" s="1116"/>
      <c r="TAW60" s="1116"/>
      <c r="TAX60" s="1116"/>
      <c r="TAY60" s="1116"/>
      <c r="TAZ60" s="1116"/>
      <c r="TBA60" s="1116"/>
      <c r="TBB60" s="1116"/>
      <c r="TBC60" s="1116"/>
      <c r="TBD60" s="1116"/>
      <c r="TBE60" s="1116"/>
      <c r="TBF60" s="1116"/>
      <c r="TBG60" s="1116"/>
      <c r="TBH60" s="1116"/>
      <c r="TBI60" s="1116"/>
      <c r="TBJ60" s="1116"/>
      <c r="TBK60" s="1116"/>
      <c r="TBL60" s="1116"/>
      <c r="TBM60" s="1116"/>
      <c r="TBN60" s="1116"/>
      <c r="TBO60" s="1116"/>
      <c r="TBP60" s="1116"/>
      <c r="TBQ60" s="1116"/>
      <c r="TBR60" s="1116"/>
      <c r="TBS60" s="1116"/>
      <c r="TBT60" s="1116"/>
      <c r="TBU60" s="1116"/>
      <c r="TBV60" s="1116"/>
      <c r="TBW60" s="1116"/>
      <c r="TBX60" s="1116"/>
      <c r="TBY60" s="1116"/>
      <c r="TBZ60" s="1116"/>
      <c r="TCA60" s="1116"/>
      <c r="TCB60" s="1116"/>
      <c r="TCC60" s="1116"/>
      <c r="TCD60" s="1116"/>
      <c r="TCE60" s="1116"/>
      <c r="TCF60" s="1116"/>
      <c r="TCG60" s="1116"/>
      <c r="TCH60" s="1116"/>
      <c r="TCI60" s="1116"/>
      <c r="TCJ60" s="1116"/>
      <c r="TCK60" s="1116"/>
      <c r="TCL60" s="1116"/>
      <c r="TCM60" s="1116"/>
      <c r="TCN60" s="1116"/>
      <c r="TCO60" s="1116"/>
      <c r="TCP60" s="1116"/>
      <c r="TCQ60" s="1116"/>
      <c r="TCR60" s="1116"/>
      <c r="TCS60" s="1116"/>
      <c r="TCT60" s="1116"/>
      <c r="TCU60" s="1116"/>
      <c r="TCV60" s="1116"/>
      <c r="TCW60" s="1116"/>
      <c r="TCX60" s="1116"/>
      <c r="TCY60" s="1116"/>
      <c r="TCZ60" s="1116"/>
      <c r="TDA60" s="1116"/>
      <c r="TDB60" s="1116"/>
      <c r="TDC60" s="1116"/>
      <c r="TDD60" s="1116"/>
      <c r="TDE60" s="1116"/>
      <c r="TDF60" s="1116"/>
      <c r="TDG60" s="1116"/>
      <c r="TDH60" s="1116"/>
      <c r="TDI60" s="1116"/>
      <c r="TDJ60" s="1116"/>
      <c r="TDK60" s="1116"/>
      <c r="TDL60" s="1116"/>
      <c r="TDM60" s="1116"/>
      <c r="TDN60" s="1116"/>
      <c r="TDO60" s="1116"/>
      <c r="TDP60" s="1116"/>
      <c r="TDQ60" s="1116"/>
      <c r="TDR60" s="1116"/>
      <c r="TDS60" s="1116"/>
      <c r="TDT60" s="1116"/>
      <c r="TDU60" s="1116"/>
      <c r="TDV60" s="1116"/>
      <c r="TDW60" s="1116"/>
      <c r="TDX60" s="1116"/>
      <c r="TDY60" s="1116"/>
      <c r="TDZ60" s="1116"/>
      <c r="TEA60" s="1116"/>
      <c r="TEB60" s="1116"/>
      <c r="TEC60" s="1116"/>
      <c r="TED60" s="1116"/>
      <c r="TEE60" s="1116"/>
      <c r="TEF60" s="1116"/>
      <c r="TEG60" s="1116"/>
      <c r="TEH60" s="1116"/>
      <c r="TEI60" s="1116"/>
      <c r="TEJ60" s="1116"/>
      <c r="TEK60" s="1116"/>
      <c r="TEL60" s="1116"/>
      <c r="TEM60" s="1116"/>
      <c r="TEN60" s="1116"/>
      <c r="TEO60" s="1116"/>
      <c r="TEP60" s="1116"/>
      <c r="TEQ60" s="1116"/>
      <c r="TER60" s="1116"/>
      <c r="TES60" s="1116"/>
      <c r="TET60" s="1116"/>
      <c r="TEU60" s="1116"/>
      <c r="TEV60" s="1116"/>
      <c r="TEW60" s="1116"/>
      <c r="TEX60" s="1116"/>
      <c r="TEY60" s="1116"/>
      <c r="TEZ60" s="1116"/>
      <c r="TFA60" s="1116"/>
      <c r="TFB60" s="1116"/>
      <c r="TFC60" s="1116"/>
      <c r="TFD60" s="1116"/>
      <c r="TFE60" s="1116"/>
      <c r="TFF60" s="1116"/>
      <c r="TFG60" s="1116"/>
      <c r="TFH60" s="1116"/>
      <c r="TFI60" s="1116"/>
      <c r="TFJ60" s="1116"/>
      <c r="TFK60" s="1116"/>
      <c r="TFL60" s="1116"/>
      <c r="TFM60" s="1116"/>
      <c r="TFN60" s="1116"/>
      <c r="TFO60" s="1116"/>
      <c r="TFP60" s="1116"/>
      <c r="TFQ60" s="1116"/>
      <c r="TFR60" s="1116"/>
      <c r="TFS60" s="1116"/>
      <c r="TFT60" s="1116"/>
      <c r="TFU60" s="1116"/>
      <c r="TFV60" s="1116"/>
      <c r="TFW60" s="1116"/>
      <c r="TFX60" s="1116"/>
      <c r="TFY60" s="1116"/>
      <c r="TFZ60" s="1116"/>
      <c r="TGA60" s="1116"/>
      <c r="TGB60" s="1116"/>
      <c r="TGC60" s="1116"/>
      <c r="TGD60" s="1116"/>
      <c r="TGE60" s="1116"/>
      <c r="TGF60" s="1116"/>
      <c r="TGG60" s="1116"/>
      <c r="TGH60" s="1116"/>
      <c r="TGI60" s="1116"/>
      <c r="TGJ60" s="1116"/>
      <c r="TGK60" s="1116"/>
      <c r="TGL60" s="1116"/>
      <c r="TGM60" s="1116"/>
      <c r="TGN60" s="1116"/>
      <c r="TGO60" s="1116"/>
      <c r="TGP60" s="1116"/>
      <c r="TGQ60" s="1116"/>
      <c r="TGR60" s="1116"/>
      <c r="TGS60" s="1116"/>
      <c r="TGT60" s="1116"/>
      <c r="TGU60" s="1116"/>
      <c r="TGV60" s="1116"/>
      <c r="TGW60" s="1116"/>
      <c r="TGX60" s="1116"/>
      <c r="TGY60" s="1116"/>
      <c r="TGZ60" s="1116"/>
      <c r="THA60" s="1116"/>
      <c r="THB60" s="1116"/>
      <c r="THC60" s="1116"/>
      <c r="THD60" s="1116"/>
      <c r="THE60" s="1116"/>
      <c r="THF60" s="1116"/>
      <c r="THG60" s="1116"/>
      <c r="THH60" s="1116"/>
      <c r="THI60" s="1116"/>
      <c r="THJ60" s="1116"/>
      <c r="THK60" s="1116"/>
      <c r="THL60" s="1116"/>
      <c r="THM60" s="1116"/>
      <c r="THN60" s="1116"/>
      <c r="THO60" s="1116"/>
      <c r="THP60" s="1116"/>
      <c r="THQ60" s="1116"/>
      <c r="THR60" s="1116"/>
      <c r="THS60" s="1116"/>
      <c r="THT60" s="1116"/>
      <c r="THU60" s="1116"/>
      <c r="THV60" s="1116"/>
      <c r="THW60" s="1116"/>
      <c r="THX60" s="1116"/>
      <c r="THY60" s="1116"/>
      <c r="THZ60" s="1116"/>
      <c r="TIA60" s="1116"/>
      <c r="TIB60" s="1116"/>
      <c r="TIC60" s="1116"/>
      <c r="TID60" s="1116"/>
      <c r="TIE60" s="1116"/>
      <c r="TIF60" s="1116"/>
      <c r="TIG60" s="1116"/>
      <c r="TIH60" s="1116"/>
      <c r="TII60" s="1116"/>
      <c r="TIJ60" s="1116"/>
      <c r="TIK60" s="1116"/>
      <c r="TIL60" s="1116"/>
      <c r="TIM60" s="1116"/>
      <c r="TIN60" s="1116"/>
      <c r="TIO60" s="1116"/>
      <c r="TIP60" s="1116"/>
      <c r="TIQ60" s="1116"/>
      <c r="TIR60" s="1116"/>
      <c r="TIS60" s="1116"/>
      <c r="TIT60" s="1116"/>
      <c r="TIU60" s="1116"/>
      <c r="TIV60" s="1116"/>
      <c r="TIW60" s="1116"/>
      <c r="TIX60" s="1116"/>
      <c r="TIY60" s="1116"/>
      <c r="TIZ60" s="1116"/>
      <c r="TJA60" s="1116"/>
      <c r="TJB60" s="1116"/>
      <c r="TJC60" s="1116"/>
      <c r="TJD60" s="1116"/>
      <c r="TJE60" s="1116"/>
      <c r="TJF60" s="1116"/>
      <c r="TJG60" s="1116"/>
      <c r="TJH60" s="1116"/>
      <c r="TJI60" s="1116"/>
      <c r="TJJ60" s="1116"/>
      <c r="TJK60" s="1116"/>
      <c r="TJL60" s="1116"/>
      <c r="TJM60" s="1116"/>
      <c r="TJN60" s="1116"/>
      <c r="TJO60" s="1116"/>
      <c r="TJP60" s="1116"/>
      <c r="TJQ60" s="1116"/>
      <c r="TJR60" s="1116"/>
      <c r="TJS60" s="1116"/>
      <c r="TJT60" s="1116"/>
      <c r="TJU60" s="1116"/>
      <c r="TJV60" s="1116"/>
      <c r="TJW60" s="1116"/>
      <c r="TJX60" s="1116"/>
      <c r="TJY60" s="1116"/>
      <c r="TJZ60" s="1116"/>
      <c r="TKA60" s="1116"/>
      <c r="TKB60" s="1116"/>
      <c r="TKC60" s="1116"/>
      <c r="TKD60" s="1116"/>
      <c r="TKE60" s="1116"/>
      <c r="TKF60" s="1116"/>
      <c r="TKG60" s="1116"/>
      <c r="TKH60" s="1116"/>
      <c r="TKI60" s="1116"/>
      <c r="TKJ60" s="1116"/>
      <c r="TKK60" s="1116"/>
      <c r="TKL60" s="1116"/>
      <c r="TKM60" s="1116"/>
      <c r="TKN60" s="1116"/>
      <c r="TKO60" s="1116"/>
      <c r="TKP60" s="1116"/>
      <c r="TKQ60" s="1116"/>
      <c r="TKR60" s="1116"/>
      <c r="TKS60" s="1116"/>
      <c r="TKT60" s="1116"/>
      <c r="TKU60" s="1116"/>
      <c r="TKV60" s="1116"/>
      <c r="TKW60" s="1116"/>
      <c r="TKX60" s="1116"/>
      <c r="TKY60" s="1116"/>
      <c r="TKZ60" s="1116"/>
      <c r="TLA60" s="1116"/>
      <c r="TLB60" s="1116"/>
      <c r="TLC60" s="1116"/>
      <c r="TLD60" s="1116"/>
      <c r="TLE60" s="1116"/>
      <c r="TLF60" s="1116"/>
      <c r="TLG60" s="1116"/>
      <c r="TLH60" s="1116"/>
      <c r="TLI60" s="1116"/>
      <c r="TLJ60" s="1116"/>
      <c r="TLK60" s="1116"/>
      <c r="TLL60" s="1116"/>
      <c r="TLM60" s="1116"/>
      <c r="TLN60" s="1116"/>
      <c r="TLO60" s="1116"/>
      <c r="TLP60" s="1116"/>
      <c r="TLQ60" s="1116"/>
      <c r="TLR60" s="1116"/>
      <c r="TLS60" s="1116"/>
      <c r="TLT60" s="1116"/>
      <c r="TLU60" s="1116"/>
      <c r="TLV60" s="1116"/>
      <c r="TLW60" s="1116"/>
      <c r="TLX60" s="1116"/>
      <c r="TLY60" s="1116"/>
      <c r="TLZ60" s="1116"/>
      <c r="TMA60" s="1116"/>
      <c r="TMB60" s="1116"/>
      <c r="TMC60" s="1116"/>
      <c r="TMD60" s="1116"/>
      <c r="TME60" s="1116"/>
      <c r="TMF60" s="1116"/>
      <c r="TMG60" s="1116"/>
      <c r="TMH60" s="1116"/>
      <c r="TMI60" s="1116"/>
      <c r="TMJ60" s="1116"/>
      <c r="TMK60" s="1116"/>
      <c r="TML60" s="1116"/>
      <c r="TMM60" s="1116"/>
      <c r="TMN60" s="1116"/>
      <c r="TMO60" s="1116"/>
      <c r="TMP60" s="1116"/>
      <c r="TMQ60" s="1116"/>
      <c r="TMR60" s="1116"/>
      <c r="TMS60" s="1116"/>
      <c r="TMT60" s="1116"/>
      <c r="TMU60" s="1116"/>
      <c r="TMV60" s="1116"/>
      <c r="TMW60" s="1116"/>
      <c r="TMX60" s="1116"/>
      <c r="TMY60" s="1116"/>
      <c r="TMZ60" s="1116"/>
      <c r="TNA60" s="1116"/>
      <c r="TNB60" s="1116"/>
      <c r="TNC60" s="1116"/>
      <c r="TND60" s="1116"/>
      <c r="TNE60" s="1116"/>
      <c r="TNF60" s="1116"/>
      <c r="TNG60" s="1116"/>
      <c r="TNH60" s="1116"/>
      <c r="TNI60" s="1116"/>
      <c r="TNJ60" s="1116"/>
      <c r="TNK60" s="1116"/>
      <c r="TNL60" s="1116"/>
      <c r="TNM60" s="1116"/>
      <c r="TNN60" s="1116"/>
      <c r="TNO60" s="1116"/>
      <c r="TNP60" s="1116"/>
      <c r="TNQ60" s="1116"/>
      <c r="TNR60" s="1116"/>
      <c r="TNS60" s="1116"/>
      <c r="TNT60" s="1116"/>
      <c r="TNU60" s="1116"/>
      <c r="TNV60" s="1116"/>
      <c r="TNW60" s="1116"/>
      <c r="TNX60" s="1116"/>
      <c r="TNY60" s="1116"/>
      <c r="TNZ60" s="1116"/>
      <c r="TOA60" s="1116"/>
      <c r="TOB60" s="1116"/>
      <c r="TOC60" s="1116"/>
      <c r="TOD60" s="1116"/>
      <c r="TOE60" s="1116"/>
      <c r="TOF60" s="1116"/>
      <c r="TOG60" s="1116"/>
      <c r="TOH60" s="1116"/>
      <c r="TOI60" s="1116"/>
      <c r="TOJ60" s="1116"/>
      <c r="TOK60" s="1116"/>
      <c r="TOL60" s="1116"/>
      <c r="TOM60" s="1116"/>
      <c r="TON60" s="1116"/>
      <c r="TOO60" s="1116"/>
      <c r="TOP60" s="1116"/>
      <c r="TOQ60" s="1116"/>
      <c r="TOR60" s="1116"/>
      <c r="TOS60" s="1116"/>
      <c r="TOT60" s="1116"/>
      <c r="TOU60" s="1116"/>
      <c r="TOV60" s="1116"/>
      <c r="TOW60" s="1116"/>
      <c r="TOX60" s="1116"/>
      <c r="TOY60" s="1116"/>
      <c r="TOZ60" s="1116"/>
      <c r="TPA60" s="1116"/>
      <c r="TPB60" s="1116"/>
      <c r="TPC60" s="1116"/>
      <c r="TPD60" s="1116"/>
      <c r="TPE60" s="1116"/>
      <c r="TPF60" s="1116"/>
      <c r="TPG60" s="1116"/>
      <c r="TPH60" s="1116"/>
      <c r="TPI60" s="1116"/>
      <c r="TPJ60" s="1116"/>
      <c r="TPK60" s="1116"/>
      <c r="TPL60" s="1116"/>
      <c r="TPM60" s="1116"/>
      <c r="TPN60" s="1116"/>
      <c r="TPO60" s="1116"/>
      <c r="TPP60" s="1116"/>
      <c r="TPQ60" s="1116"/>
      <c r="TPR60" s="1116"/>
      <c r="TPS60" s="1116"/>
      <c r="TPT60" s="1116"/>
      <c r="TPU60" s="1116"/>
      <c r="TPV60" s="1116"/>
      <c r="TPW60" s="1116"/>
      <c r="TPX60" s="1116"/>
      <c r="TPY60" s="1116"/>
      <c r="TPZ60" s="1116"/>
      <c r="TQA60" s="1116"/>
      <c r="TQB60" s="1116"/>
      <c r="TQC60" s="1116"/>
      <c r="TQD60" s="1116"/>
      <c r="TQE60" s="1116"/>
      <c r="TQF60" s="1116"/>
      <c r="TQG60" s="1116"/>
      <c r="TQH60" s="1116"/>
      <c r="TQI60" s="1116"/>
      <c r="TQJ60" s="1116"/>
      <c r="TQK60" s="1116"/>
      <c r="TQL60" s="1116"/>
      <c r="TQM60" s="1116"/>
      <c r="TQN60" s="1116"/>
      <c r="TQO60" s="1116"/>
      <c r="TQP60" s="1116"/>
      <c r="TQQ60" s="1116"/>
      <c r="TQR60" s="1116"/>
      <c r="TQS60" s="1116"/>
      <c r="TQT60" s="1116"/>
      <c r="TQU60" s="1116"/>
      <c r="TQV60" s="1116"/>
      <c r="TQW60" s="1116"/>
      <c r="TQX60" s="1116"/>
      <c r="TQY60" s="1116"/>
      <c r="TQZ60" s="1116"/>
      <c r="TRA60" s="1116"/>
      <c r="TRB60" s="1116"/>
      <c r="TRC60" s="1116"/>
      <c r="TRD60" s="1116"/>
      <c r="TRE60" s="1116"/>
      <c r="TRF60" s="1116"/>
      <c r="TRG60" s="1116"/>
      <c r="TRH60" s="1116"/>
      <c r="TRI60" s="1116"/>
      <c r="TRJ60" s="1116"/>
      <c r="TRK60" s="1116"/>
      <c r="TRL60" s="1116"/>
      <c r="TRM60" s="1116"/>
      <c r="TRN60" s="1116"/>
      <c r="TRO60" s="1116"/>
      <c r="TRP60" s="1116"/>
      <c r="TRQ60" s="1116"/>
      <c r="TRR60" s="1116"/>
      <c r="TRS60" s="1116"/>
      <c r="TRT60" s="1116"/>
      <c r="TRU60" s="1116"/>
      <c r="TRV60" s="1116"/>
      <c r="TRW60" s="1116"/>
      <c r="TRX60" s="1116"/>
      <c r="TRY60" s="1116"/>
      <c r="TRZ60" s="1116"/>
      <c r="TSA60" s="1116"/>
      <c r="TSB60" s="1116"/>
      <c r="TSC60" s="1116"/>
      <c r="TSD60" s="1116"/>
      <c r="TSE60" s="1116"/>
      <c r="TSF60" s="1116"/>
      <c r="TSG60" s="1116"/>
      <c r="TSH60" s="1116"/>
      <c r="TSI60" s="1116"/>
      <c r="TSJ60" s="1116"/>
      <c r="TSK60" s="1116"/>
      <c r="TSL60" s="1116"/>
      <c r="TSM60" s="1116"/>
      <c r="TSN60" s="1116"/>
      <c r="TSO60" s="1116"/>
      <c r="TSP60" s="1116"/>
      <c r="TSQ60" s="1116"/>
      <c r="TSR60" s="1116"/>
      <c r="TSS60" s="1116"/>
      <c r="TST60" s="1116"/>
      <c r="TSU60" s="1116"/>
      <c r="TSV60" s="1116"/>
      <c r="TSW60" s="1116"/>
      <c r="TSX60" s="1116"/>
      <c r="TSY60" s="1116"/>
      <c r="TSZ60" s="1116"/>
      <c r="TTA60" s="1116"/>
      <c r="TTB60" s="1116"/>
      <c r="TTC60" s="1116"/>
      <c r="TTD60" s="1116"/>
      <c r="TTE60" s="1116"/>
      <c r="TTF60" s="1116"/>
      <c r="TTG60" s="1116"/>
      <c r="TTH60" s="1116"/>
      <c r="TTI60" s="1116"/>
      <c r="TTJ60" s="1116"/>
      <c r="TTK60" s="1116"/>
      <c r="TTL60" s="1116"/>
      <c r="TTM60" s="1116"/>
      <c r="TTN60" s="1116"/>
      <c r="TTO60" s="1116"/>
      <c r="TTP60" s="1116"/>
      <c r="TTQ60" s="1116"/>
      <c r="TTR60" s="1116"/>
      <c r="TTS60" s="1116"/>
      <c r="TTT60" s="1116"/>
      <c r="TTU60" s="1116"/>
      <c r="TTV60" s="1116"/>
      <c r="TTW60" s="1116"/>
      <c r="TTX60" s="1116"/>
      <c r="TTY60" s="1116"/>
      <c r="TTZ60" s="1116"/>
      <c r="TUA60" s="1116"/>
      <c r="TUB60" s="1116"/>
      <c r="TUC60" s="1116"/>
      <c r="TUD60" s="1116"/>
      <c r="TUE60" s="1116"/>
      <c r="TUF60" s="1116"/>
      <c r="TUG60" s="1116"/>
      <c r="TUH60" s="1116"/>
      <c r="TUI60" s="1116"/>
      <c r="TUJ60" s="1116"/>
      <c r="TUK60" s="1116"/>
      <c r="TUL60" s="1116"/>
      <c r="TUM60" s="1116"/>
      <c r="TUN60" s="1116"/>
      <c r="TUO60" s="1116"/>
      <c r="TUP60" s="1116"/>
      <c r="TUQ60" s="1116"/>
      <c r="TUR60" s="1116"/>
      <c r="TUS60" s="1116"/>
      <c r="TUT60" s="1116"/>
      <c r="TUU60" s="1116"/>
      <c r="TUV60" s="1116"/>
      <c r="TUW60" s="1116"/>
      <c r="TUX60" s="1116"/>
      <c r="TUY60" s="1116"/>
      <c r="TUZ60" s="1116"/>
      <c r="TVA60" s="1116"/>
      <c r="TVB60" s="1116"/>
      <c r="TVC60" s="1116"/>
      <c r="TVD60" s="1116"/>
      <c r="TVE60" s="1116"/>
      <c r="TVF60" s="1116"/>
      <c r="TVG60" s="1116"/>
      <c r="TVH60" s="1116"/>
      <c r="TVI60" s="1116"/>
      <c r="TVJ60" s="1116"/>
      <c r="TVK60" s="1116"/>
      <c r="TVL60" s="1116"/>
      <c r="TVM60" s="1116"/>
      <c r="TVN60" s="1116"/>
      <c r="TVO60" s="1116"/>
      <c r="TVP60" s="1116"/>
      <c r="TVQ60" s="1116"/>
      <c r="TVR60" s="1116"/>
      <c r="TVS60" s="1116"/>
      <c r="TVT60" s="1116"/>
      <c r="TVU60" s="1116"/>
      <c r="TVV60" s="1116"/>
      <c r="TVW60" s="1116"/>
      <c r="TVX60" s="1116"/>
      <c r="TVY60" s="1116"/>
      <c r="TVZ60" s="1116"/>
      <c r="TWA60" s="1116"/>
      <c r="TWB60" s="1116"/>
      <c r="TWC60" s="1116"/>
      <c r="TWD60" s="1116"/>
      <c r="TWE60" s="1116"/>
      <c r="TWF60" s="1116"/>
      <c r="TWG60" s="1116"/>
      <c r="TWH60" s="1116"/>
      <c r="TWI60" s="1116"/>
      <c r="TWJ60" s="1116"/>
      <c r="TWK60" s="1116"/>
      <c r="TWL60" s="1116"/>
      <c r="TWM60" s="1116"/>
      <c r="TWN60" s="1116"/>
      <c r="TWO60" s="1116"/>
      <c r="TWP60" s="1116"/>
      <c r="TWQ60" s="1116"/>
      <c r="TWR60" s="1116"/>
      <c r="TWS60" s="1116"/>
      <c r="TWT60" s="1116"/>
      <c r="TWU60" s="1116"/>
      <c r="TWV60" s="1116"/>
      <c r="TWW60" s="1116"/>
      <c r="TWX60" s="1116"/>
      <c r="TWY60" s="1116"/>
      <c r="TWZ60" s="1116"/>
      <c r="TXA60" s="1116"/>
      <c r="TXB60" s="1116"/>
      <c r="TXC60" s="1116"/>
      <c r="TXD60" s="1116"/>
      <c r="TXE60" s="1116"/>
      <c r="TXF60" s="1116"/>
      <c r="TXG60" s="1116"/>
      <c r="TXH60" s="1116"/>
      <c r="TXI60" s="1116"/>
      <c r="TXJ60" s="1116"/>
      <c r="TXK60" s="1116"/>
      <c r="TXL60" s="1116"/>
      <c r="TXM60" s="1116"/>
      <c r="TXN60" s="1116"/>
      <c r="TXO60" s="1116"/>
      <c r="TXP60" s="1116"/>
      <c r="TXQ60" s="1116"/>
      <c r="TXR60" s="1116"/>
      <c r="TXS60" s="1116"/>
      <c r="TXT60" s="1116"/>
      <c r="TXU60" s="1116"/>
      <c r="TXV60" s="1116"/>
      <c r="TXW60" s="1116"/>
      <c r="TXX60" s="1116"/>
      <c r="TXY60" s="1116"/>
      <c r="TXZ60" s="1116"/>
      <c r="TYA60" s="1116"/>
      <c r="TYB60" s="1116"/>
      <c r="TYC60" s="1116"/>
      <c r="TYD60" s="1116"/>
      <c r="TYE60" s="1116"/>
      <c r="TYF60" s="1116"/>
      <c r="TYG60" s="1116"/>
      <c r="TYH60" s="1116"/>
      <c r="TYI60" s="1116"/>
      <c r="TYJ60" s="1116"/>
      <c r="TYK60" s="1116"/>
      <c r="TYL60" s="1116"/>
      <c r="TYM60" s="1116"/>
      <c r="TYN60" s="1116"/>
      <c r="TYO60" s="1116"/>
      <c r="TYP60" s="1116"/>
      <c r="TYQ60" s="1116"/>
      <c r="TYR60" s="1116"/>
      <c r="TYS60" s="1116"/>
      <c r="TYT60" s="1116"/>
      <c r="TYU60" s="1116"/>
      <c r="TYV60" s="1116"/>
      <c r="TYW60" s="1116"/>
      <c r="TYX60" s="1116"/>
      <c r="TYY60" s="1116"/>
      <c r="TYZ60" s="1116"/>
      <c r="TZA60" s="1116"/>
      <c r="TZB60" s="1116"/>
      <c r="TZC60" s="1116"/>
      <c r="TZD60" s="1116"/>
      <c r="TZE60" s="1116"/>
      <c r="TZF60" s="1116"/>
      <c r="TZG60" s="1116"/>
      <c r="TZH60" s="1116"/>
      <c r="TZI60" s="1116"/>
      <c r="TZJ60" s="1116"/>
      <c r="TZK60" s="1116"/>
      <c r="TZL60" s="1116"/>
      <c r="TZM60" s="1116"/>
      <c r="TZN60" s="1116"/>
      <c r="TZO60" s="1116"/>
      <c r="TZP60" s="1116"/>
      <c r="TZQ60" s="1116"/>
      <c r="TZR60" s="1116"/>
      <c r="TZS60" s="1116"/>
      <c r="TZT60" s="1116"/>
      <c r="TZU60" s="1116"/>
      <c r="TZV60" s="1116"/>
      <c r="TZW60" s="1116"/>
      <c r="TZX60" s="1116"/>
      <c r="TZY60" s="1116"/>
      <c r="TZZ60" s="1116"/>
      <c r="UAA60" s="1116"/>
      <c r="UAB60" s="1116"/>
      <c r="UAC60" s="1116"/>
      <c r="UAD60" s="1116"/>
      <c r="UAE60" s="1116"/>
      <c r="UAF60" s="1116"/>
      <c r="UAG60" s="1116"/>
      <c r="UAH60" s="1116"/>
      <c r="UAI60" s="1116"/>
      <c r="UAJ60" s="1116"/>
      <c r="UAK60" s="1116"/>
      <c r="UAL60" s="1116"/>
      <c r="UAM60" s="1116"/>
      <c r="UAN60" s="1116"/>
      <c r="UAO60" s="1116"/>
      <c r="UAP60" s="1116"/>
      <c r="UAQ60" s="1116"/>
      <c r="UAR60" s="1116"/>
      <c r="UAS60" s="1116"/>
      <c r="UAT60" s="1116"/>
      <c r="UAU60" s="1116"/>
      <c r="UAV60" s="1116"/>
      <c r="UAW60" s="1116"/>
      <c r="UAX60" s="1116"/>
      <c r="UAY60" s="1116"/>
      <c r="UAZ60" s="1116"/>
      <c r="UBA60" s="1116"/>
      <c r="UBB60" s="1116"/>
      <c r="UBC60" s="1116"/>
      <c r="UBD60" s="1116"/>
      <c r="UBE60" s="1116"/>
      <c r="UBF60" s="1116"/>
      <c r="UBG60" s="1116"/>
      <c r="UBH60" s="1116"/>
      <c r="UBI60" s="1116"/>
      <c r="UBJ60" s="1116"/>
      <c r="UBK60" s="1116"/>
      <c r="UBL60" s="1116"/>
      <c r="UBM60" s="1116"/>
      <c r="UBN60" s="1116"/>
      <c r="UBO60" s="1116"/>
      <c r="UBP60" s="1116"/>
      <c r="UBQ60" s="1116"/>
      <c r="UBR60" s="1116"/>
      <c r="UBS60" s="1116"/>
      <c r="UBT60" s="1116"/>
      <c r="UBU60" s="1116"/>
      <c r="UBV60" s="1116"/>
      <c r="UBW60" s="1116"/>
      <c r="UBX60" s="1116"/>
      <c r="UBY60" s="1116"/>
      <c r="UBZ60" s="1116"/>
      <c r="UCA60" s="1116"/>
      <c r="UCB60" s="1116"/>
      <c r="UCC60" s="1116"/>
      <c r="UCD60" s="1116"/>
      <c r="UCE60" s="1116"/>
      <c r="UCF60" s="1116"/>
      <c r="UCG60" s="1116"/>
      <c r="UCH60" s="1116"/>
      <c r="UCI60" s="1116"/>
      <c r="UCJ60" s="1116"/>
      <c r="UCK60" s="1116"/>
      <c r="UCL60" s="1116"/>
      <c r="UCM60" s="1116"/>
      <c r="UCN60" s="1116"/>
      <c r="UCO60" s="1116"/>
      <c r="UCP60" s="1116"/>
      <c r="UCQ60" s="1116"/>
      <c r="UCR60" s="1116"/>
      <c r="UCS60" s="1116"/>
      <c r="UCT60" s="1116"/>
      <c r="UCU60" s="1116"/>
      <c r="UCV60" s="1116"/>
      <c r="UCW60" s="1116"/>
      <c r="UCX60" s="1116"/>
      <c r="UCY60" s="1116"/>
      <c r="UCZ60" s="1116"/>
      <c r="UDA60" s="1116"/>
      <c r="UDB60" s="1116"/>
      <c r="UDC60" s="1116"/>
      <c r="UDD60" s="1116"/>
      <c r="UDE60" s="1116"/>
      <c r="UDF60" s="1116"/>
      <c r="UDG60" s="1116"/>
      <c r="UDH60" s="1116"/>
      <c r="UDI60" s="1116"/>
      <c r="UDJ60" s="1116"/>
      <c r="UDK60" s="1116"/>
      <c r="UDL60" s="1116"/>
      <c r="UDM60" s="1116"/>
      <c r="UDN60" s="1116"/>
      <c r="UDO60" s="1116"/>
      <c r="UDP60" s="1116"/>
      <c r="UDQ60" s="1116"/>
      <c r="UDR60" s="1116"/>
      <c r="UDS60" s="1116"/>
      <c r="UDT60" s="1116"/>
      <c r="UDU60" s="1116"/>
      <c r="UDV60" s="1116"/>
      <c r="UDW60" s="1116"/>
      <c r="UDX60" s="1116"/>
      <c r="UDY60" s="1116"/>
      <c r="UDZ60" s="1116"/>
      <c r="UEA60" s="1116"/>
      <c r="UEB60" s="1116"/>
      <c r="UEC60" s="1116"/>
      <c r="UED60" s="1116"/>
      <c r="UEE60" s="1116"/>
      <c r="UEF60" s="1116"/>
      <c r="UEG60" s="1116"/>
      <c r="UEH60" s="1116"/>
      <c r="UEI60" s="1116"/>
      <c r="UEJ60" s="1116"/>
      <c r="UEK60" s="1116"/>
      <c r="UEL60" s="1116"/>
      <c r="UEM60" s="1116"/>
      <c r="UEN60" s="1116"/>
      <c r="UEO60" s="1116"/>
      <c r="UEP60" s="1116"/>
      <c r="UEQ60" s="1116"/>
      <c r="UER60" s="1116"/>
      <c r="UES60" s="1116"/>
      <c r="UET60" s="1116"/>
      <c r="UEU60" s="1116"/>
      <c r="UEV60" s="1116"/>
      <c r="UEW60" s="1116"/>
      <c r="UEX60" s="1116"/>
      <c r="UEY60" s="1116"/>
      <c r="UEZ60" s="1116"/>
      <c r="UFA60" s="1116"/>
      <c r="UFB60" s="1116"/>
      <c r="UFC60" s="1116"/>
      <c r="UFD60" s="1116"/>
      <c r="UFE60" s="1116"/>
      <c r="UFF60" s="1116"/>
      <c r="UFG60" s="1116"/>
      <c r="UFH60" s="1116"/>
      <c r="UFI60" s="1116"/>
      <c r="UFJ60" s="1116"/>
      <c r="UFK60" s="1116"/>
      <c r="UFL60" s="1116"/>
      <c r="UFM60" s="1116"/>
      <c r="UFN60" s="1116"/>
      <c r="UFO60" s="1116"/>
      <c r="UFP60" s="1116"/>
      <c r="UFQ60" s="1116"/>
      <c r="UFR60" s="1116"/>
      <c r="UFS60" s="1116"/>
      <c r="UFT60" s="1116"/>
      <c r="UFU60" s="1116"/>
      <c r="UFV60" s="1116"/>
      <c r="UFW60" s="1116"/>
      <c r="UFX60" s="1116"/>
      <c r="UFY60" s="1116"/>
      <c r="UFZ60" s="1116"/>
      <c r="UGA60" s="1116"/>
      <c r="UGB60" s="1116"/>
      <c r="UGC60" s="1116"/>
      <c r="UGD60" s="1116"/>
      <c r="UGE60" s="1116"/>
      <c r="UGF60" s="1116"/>
      <c r="UGG60" s="1116"/>
      <c r="UGH60" s="1116"/>
      <c r="UGI60" s="1116"/>
      <c r="UGJ60" s="1116"/>
      <c r="UGK60" s="1116"/>
      <c r="UGL60" s="1116"/>
      <c r="UGM60" s="1116"/>
      <c r="UGN60" s="1116"/>
      <c r="UGO60" s="1116"/>
      <c r="UGP60" s="1116"/>
      <c r="UGQ60" s="1116"/>
      <c r="UGR60" s="1116"/>
      <c r="UGS60" s="1116"/>
      <c r="UGT60" s="1116"/>
      <c r="UGU60" s="1116"/>
      <c r="UGV60" s="1116"/>
      <c r="UGW60" s="1116"/>
      <c r="UGX60" s="1116"/>
      <c r="UGY60" s="1116"/>
      <c r="UGZ60" s="1116"/>
      <c r="UHA60" s="1116"/>
      <c r="UHB60" s="1116"/>
      <c r="UHC60" s="1116"/>
      <c r="UHD60" s="1116"/>
      <c r="UHE60" s="1116"/>
      <c r="UHF60" s="1116"/>
      <c r="UHG60" s="1116"/>
      <c r="UHH60" s="1116"/>
      <c r="UHI60" s="1116"/>
      <c r="UHJ60" s="1116"/>
      <c r="UHK60" s="1116"/>
      <c r="UHL60" s="1116"/>
      <c r="UHM60" s="1116"/>
      <c r="UHN60" s="1116"/>
      <c r="UHO60" s="1116"/>
      <c r="UHP60" s="1116"/>
      <c r="UHQ60" s="1116"/>
      <c r="UHR60" s="1116"/>
      <c r="UHS60" s="1116"/>
      <c r="UHT60" s="1116"/>
      <c r="UHU60" s="1116"/>
      <c r="UHV60" s="1116"/>
      <c r="UHW60" s="1116"/>
      <c r="UHX60" s="1116"/>
      <c r="UHY60" s="1116"/>
      <c r="UHZ60" s="1116"/>
      <c r="UIA60" s="1116"/>
      <c r="UIB60" s="1116"/>
      <c r="UIC60" s="1116"/>
      <c r="UID60" s="1116"/>
      <c r="UIE60" s="1116"/>
      <c r="UIF60" s="1116"/>
      <c r="UIG60" s="1116"/>
      <c r="UIH60" s="1116"/>
      <c r="UII60" s="1116"/>
      <c r="UIJ60" s="1116"/>
      <c r="UIK60" s="1116"/>
      <c r="UIL60" s="1116"/>
      <c r="UIM60" s="1116"/>
      <c r="UIN60" s="1116"/>
      <c r="UIO60" s="1116"/>
      <c r="UIP60" s="1116"/>
      <c r="UIQ60" s="1116"/>
      <c r="UIR60" s="1116"/>
      <c r="UIS60" s="1116"/>
      <c r="UIT60" s="1116"/>
      <c r="UIU60" s="1116"/>
      <c r="UIV60" s="1116"/>
      <c r="UIW60" s="1116"/>
      <c r="UIX60" s="1116"/>
      <c r="UIY60" s="1116"/>
      <c r="UIZ60" s="1116"/>
      <c r="UJA60" s="1116"/>
      <c r="UJB60" s="1116"/>
      <c r="UJC60" s="1116"/>
      <c r="UJD60" s="1116"/>
      <c r="UJE60" s="1116"/>
      <c r="UJF60" s="1116"/>
      <c r="UJG60" s="1116"/>
      <c r="UJH60" s="1116"/>
      <c r="UJI60" s="1116"/>
      <c r="UJJ60" s="1116"/>
      <c r="UJK60" s="1116"/>
      <c r="UJL60" s="1116"/>
      <c r="UJM60" s="1116"/>
      <c r="UJN60" s="1116"/>
      <c r="UJO60" s="1116"/>
      <c r="UJP60" s="1116"/>
      <c r="UJQ60" s="1116"/>
      <c r="UJR60" s="1116"/>
      <c r="UJS60" s="1116"/>
      <c r="UJT60" s="1116"/>
      <c r="UJU60" s="1116"/>
      <c r="UJV60" s="1116"/>
      <c r="UJW60" s="1116"/>
      <c r="UJX60" s="1116"/>
      <c r="UJY60" s="1116"/>
      <c r="UJZ60" s="1116"/>
      <c r="UKA60" s="1116"/>
      <c r="UKB60" s="1116"/>
      <c r="UKC60" s="1116"/>
      <c r="UKD60" s="1116"/>
      <c r="UKE60" s="1116"/>
      <c r="UKF60" s="1116"/>
      <c r="UKG60" s="1116"/>
      <c r="UKH60" s="1116"/>
      <c r="UKI60" s="1116"/>
      <c r="UKJ60" s="1116"/>
      <c r="UKK60" s="1116"/>
      <c r="UKL60" s="1116"/>
      <c r="UKM60" s="1116"/>
      <c r="UKN60" s="1116"/>
      <c r="UKO60" s="1116"/>
      <c r="UKP60" s="1116"/>
      <c r="UKQ60" s="1116"/>
      <c r="UKR60" s="1116"/>
      <c r="UKS60" s="1116"/>
      <c r="UKT60" s="1116"/>
      <c r="UKU60" s="1116"/>
      <c r="UKV60" s="1116"/>
      <c r="UKW60" s="1116"/>
      <c r="UKX60" s="1116"/>
      <c r="UKY60" s="1116"/>
      <c r="UKZ60" s="1116"/>
      <c r="ULA60" s="1116"/>
      <c r="ULB60" s="1116"/>
      <c r="ULC60" s="1116"/>
      <c r="ULD60" s="1116"/>
      <c r="ULE60" s="1116"/>
      <c r="ULF60" s="1116"/>
      <c r="ULG60" s="1116"/>
      <c r="ULH60" s="1116"/>
      <c r="ULI60" s="1116"/>
      <c r="ULJ60" s="1116"/>
      <c r="ULK60" s="1116"/>
      <c r="ULL60" s="1116"/>
      <c r="ULM60" s="1116"/>
      <c r="ULN60" s="1116"/>
      <c r="ULO60" s="1116"/>
      <c r="ULP60" s="1116"/>
      <c r="ULQ60" s="1116"/>
      <c r="ULR60" s="1116"/>
      <c r="ULS60" s="1116"/>
      <c r="ULT60" s="1116"/>
      <c r="ULU60" s="1116"/>
      <c r="ULV60" s="1116"/>
      <c r="ULW60" s="1116"/>
      <c r="ULX60" s="1116"/>
      <c r="ULY60" s="1116"/>
      <c r="ULZ60" s="1116"/>
      <c r="UMA60" s="1116"/>
      <c r="UMB60" s="1116"/>
      <c r="UMC60" s="1116"/>
      <c r="UMD60" s="1116"/>
      <c r="UME60" s="1116"/>
      <c r="UMF60" s="1116"/>
      <c r="UMG60" s="1116"/>
      <c r="UMH60" s="1116"/>
      <c r="UMI60" s="1116"/>
      <c r="UMJ60" s="1116"/>
      <c r="UMK60" s="1116"/>
      <c r="UML60" s="1116"/>
      <c r="UMM60" s="1116"/>
      <c r="UMN60" s="1116"/>
      <c r="UMO60" s="1116"/>
      <c r="UMP60" s="1116"/>
      <c r="UMQ60" s="1116"/>
      <c r="UMR60" s="1116"/>
      <c r="UMS60" s="1116"/>
      <c r="UMT60" s="1116"/>
      <c r="UMU60" s="1116"/>
      <c r="UMV60" s="1116"/>
      <c r="UMW60" s="1116"/>
      <c r="UMX60" s="1116"/>
      <c r="UMY60" s="1116"/>
      <c r="UMZ60" s="1116"/>
      <c r="UNA60" s="1116"/>
      <c r="UNB60" s="1116"/>
      <c r="UNC60" s="1116"/>
      <c r="UND60" s="1116"/>
      <c r="UNE60" s="1116"/>
      <c r="UNF60" s="1116"/>
      <c r="UNG60" s="1116"/>
      <c r="UNH60" s="1116"/>
      <c r="UNI60" s="1116"/>
      <c r="UNJ60" s="1116"/>
      <c r="UNK60" s="1116"/>
      <c r="UNL60" s="1116"/>
      <c r="UNM60" s="1116"/>
      <c r="UNN60" s="1116"/>
      <c r="UNO60" s="1116"/>
      <c r="UNP60" s="1116"/>
      <c r="UNQ60" s="1116"/>
      <c r="UNR60" s="1116"/>
      <c r="UNS60" s="1116"/>
      <c r="UNT60" s="1116"/>
      <c r="UNU60" s="1116"/>
      <c r="UNV60" s="1116"/>
      <c r="UNW60" s="1116"/>
      <c r="UNX60" s="1116"/>
      <c r="UNY60" s="1116"/>
      <c r="UNZ60" s="1116"/>
      <c r="UOA60" s="1116"/>
      <c r="UOB60" s="1116"/>
      <c r="UOC60" s="1116"/>
      <c r="UOD60" s="1116"/>
      <c r="UOE60" s="1116"/>
      <c r="UOF60" s="1116"/>
      <c r="UOG60" s="1116"/>
      <c r="UOH60" s="1116"/>
      <c r="UOI60" s="1116"/>
      <c r="UOJ60" s="1116"/>
      <c r="UOK60" s="1116"/>
      <c r="UOL60" s="1116"/>
      <c r="UOM60" s="1116"/>
      <c r="UON60" s="1116"/>
      <c r="UOO60" s="1116"/>
      <c r="UOP60" s="1116"/>
      <c r="UOQ60" s="1116"/>
      <c r="UOR60" s="1116"/>
      <c r="UOS60" s="1116"/>
      <c r="UOT60" s="1116"/>
      <c r="UOU60" s="1116"/>
      <c r="UOV60" s="1116"/>
      <c r="UOW60" s="1116"/>
      <c r="UOX60" s="1116"/>
      <c r="UOY60" s="1116"/>
      <c r="UOZ60" s="1116"/>
      <c r="UPA60" s="1116"/>
      <c r="UPB60" s="1116"/>
      <c r="UPC60" s="1116"/>
      <c r="UPD60" s="1116"/>
      <c r="UPE60" s="1116"/>
      <c r="UPF60" s="1116"/>
      <c r="UPG60" s="1116"/>
      <c r="UPH60" s="1116"/>
      <c r="UPI60" s="1116"/>
      <c r="UPJ60" s="1116"/>
      <c r="UPK60" s="1116"/>
      <c r="UPL60" s="1116"/>
      <c r="UPM60" s="1116"/>
      <c r="UPN60" s="1116"/>
      <c r="UPO60" s="1116"/>
      <c r="UPP60" s="1116"/>
      <c r="UPQ60" s="1116"/>
      <c r="UPR60" s="1116"/>
      <c r="UPS60" s="1116"/>
      <c r="UPT60" s="1116"/>
      <c r="UPU60" s="1116"/>
      <c r="UPV60" s="1116"/>
      <c r="UPW60" s="1116"/>
      <c r="UPX60" s="1116"/>
      <c r="UPY60" s="1116"/>
      <c r="UPZ60" s="1116"/>
      <c r="UQA60" s="1116"/>
      <c r="UQB60" s="1116"/>
      <c r="UQC60" s="1116"/>
      <c r="UQD60" s="1116"/>
      <c r="UQE60" s="1116"/>
      <c r="UQF60" s="1116"/>
      <c r="UQG60" s="1116"/>
      <c r="UQH60" s="1116"/>
      <c r="UQI60" s="1116"/>
      <c r="UQJ60" s="1116"/>
      <c r="UQK60" s="1116"/>
      <c r="UQL60" s="1116"/>
      <c r="UQM60" s="1116"/>
      <c r="UQN60" s="1116"/>
      <c r="UQO60" s="1116"/>
      <c r="UQP60" s="1116"/>
      <c r="UQQ60" s="1116"/>
      <c r="UQR60" s="1116"/>
      <c r="UQS60" s="1116"/>
      <c r="UQT60" s="1116"/>
      <c r="UQU60" s="1116"/>
      <c r="UQV60" s="1116"/>
      <c r="UQW60" s="1116"/>
      <c r="UQX60" s="1116"/>
      <c r="UQY60" s="1116"/>
      <c r="UQZ60" s="1116"/>
      <c r="URA60" s="1116"/>
      <c r="URB60" s="1116"/>
      <c r="URC60" s="1116"/>
      <c r="URD60" s="1116"/>
      <c r="URE60" s="1116"/>
      <c r="URF60" s="1116"/>
      <c r="URG60" s="1116"/>
      <c r="URH60" s="1116"/>
      <c r="URI60" s="1116"/>
      <c r="URJ60" s="1116"/>
      <c r="URK60" s="1116"/>
      <c r="URL60" s="1116"/>
      <c r="URM60" s="1116"/>
      <c r="URN60" s="1116"/>
      <c r="URO60" s="1116"/>
      <c r="URP60" s="1116"/>
      <c r="URQ60" s="1116"/>
      <c r="URR60" s="1116"/>
      <c r="URS60" s="1116"/>
      <c r="URT60" s="1116"/>
      <c r="URU60" s="1116"/>
      <c r="URV60" s="1116"/>
      <c r="URW60" s="1116"/>
      <c r="URX60" s="1116"/>
      <c r="URY60" s="1116"/>
      <c r="URZ60" s="1116"/>
      <c r="USA60" s="1116"/>
      <c r="USB60" s="1116"/>
      <c r="USC60" s="1116"/>
      <c r="USD60" s="1116"/>
      <c r="USE60" s="1116"/>
      <c r="USF60" s="1116"/>
      <c r="USG60" s="1116"/>
      <c r="USH60" s="1116"/>
      <c r="USI60" s="1116"/>
      <c r="USJ60" s="1116"/>
      <c r="USK60" s="1116"/>
      <c r="USL60" s="1116"/>
      <c r="USM60" s="1116"/>
      <c r="USN60" s="1116"/>
      <c r="USO60" s="1116"/>
      <c r="USP60" s="1116"/>
      <c r="USQ60" s="1116"/>
      <c r="USR60" s="1116"/>
      <c r="USS60" s="1116"/>
      <c r="UST60" s="1116"/>
      <c r="USU60" s="1116"/>
      <c r="USV60" s="1116"/>
      <c r="USW60" s="1116"/>
      <c r="USX60" s="1116"/>
      <c r="USY60" s="1116"/>
      <c r="USZ60" s="1116"/>
      <c r="UTA60" s="1116"/>
      <c r="UTB60" s="1116"/>
      <c r="UTC60" s="1116"/>
      <c r="UTD60" s="1116"/>
      <c r="UTE60" s="1116"/>
      <c r="UTF60" s="1116"/>
      <c r="UTG60" s="1116"/>
      <c r="UTH60" s="1116"/>
      <c r="UTI60" s="1116"/>
      <c r="UTJ60" s="1116"/>
      <c r="UTK60" s="1116"/>
      <c r="UTL60" s="1116"/>
      <c r="UTM60" s="1116"/>
      <c r="UTN60" s="1116"/>
      <c r="UTO60" s="1116"/>
      <c r="UTP60" s="1116"/>
      <c r="UTQ60" s="1116"/>
      <c r="UTR60" s="1116"/>
      <c r="UTS60" s="1116"/>
      <c r="UTT60" s="1116"/>
      <c r="UTU60" s="1116"/>
      <c r="UTV60" s="1116"/>
      <c r="UTW60" s="1116"/>
      <c r="UTX60" s="1116"/>
      <c r="UTY60" s="1116"/>
      <c r="UTZ60" s="1116"/>
      <c r="UUA60" s="1116"/>
      <c r="UUB60" s="1116"/>
      <c r="UUC60" s="1116"/>
      <c r="UUD60" s="1116"/>
      <c r="UUE60" s="1116"/>
      <c r="UUF60" s="1116"/>
      <c r="UUG60" s="1116"/>
      <c r="UUH60" s="1116"/>
      <c r="UUI60" s="1116"/>
      <c r="UUJ60" s="1116"/>
      <c r="UUK60" s="1116"/>
      <c r="UUL60" s="1116"/>
      <c r="UUM60" s="1116"/>
      <c r="UUN60" s="1116"/>
      <c r="UUO60" s="1116"/>
      <c r="UUP60" s="1116"/>
      <c r="UUQ60" s="1116"/>
      <c r="UUR60" s="1116"/>
      <c r="UUS60" s="1116"/>
      <c r="UUT60" s="1116"/>
      <c r="UUU60" s="1116"/>
      <c r="UUV60" s="1116"/>
      <c r="UUW60" s="1116"/>
      <c r="UUX60" s="1116"/>
      <c r="UUY60" s="1116"/>
      <c r="UUZ60" s="1116"/>
      <c r="UVA60" s="1116"/>
      <c r="UVB60" s="1116"/>
      <c r="UVC60" s="1116"/>
      <c r="UVD60" s="1116"/>
      <c r="UVE60" s="1116"/>
      <c r="UVF60" s="1116"/>
      <c r="UVG60" s="1116"/>
      <c r="UVH60" s="1116"/>
      <c r="UVI60" s="1116"/>
      <c r="UVJ60" s="1116"/>
      <c r="UVK60" s="1116"/>
      <c r="UVL60" s="1116"/>
      <c r="UVM60" s="1116"/>
      <c r="UVN60" s="1116"/>
      <c r="UVO60" s="1116"/>
      <c r="UVP60" s="1116"/>
      <c r="UVQ60" s="1116"/>
      <c r="UVR60" s="1116"/>
      <c r="UVS60" s="1116"/>
      <c r="UVT60" s="1116"/>
      <c r="UVU60" s="1116"/>
      <c r="UVV60" s="1116"/>
      <c r="UVW60" s="1116"/>
      <c r="UVX60" s="1116"/>
      <c r="UVY60" s="1116"/>
      <c r="UVZ60" s="1116"/>
      <c r="UWA60" s="1116"/>
      <c r="UWB60" s="1116"/>
      <c r="UWC60" s="1116"/>
      <c r="UWD60" s="1116"/>
      <c r="UWE60" s="1116"/>
      <c r="UWF60" s="1116"/>
      <c r="UWG60" s="1116"/>
      <c r="UWH60" s="1116"/>
      <c r="UWI60" s="1116"/>
      <c r="UWJ60" s="1116"/>
      <c r="UWK60" s="1116"/>
      <c r="UWL60" s="1116"/>
      <c r="UWM60" s="1116"/>
      <c r="UWN60" s="1116"/>
      <c r="UWO60" s="1116"/>
      <c r="UWP60" s="1116"/>
      <c r="UWQ60" s="1116"/>
      <c r="UWR60" s="1116"/>
      <c r="UWS60" s="1116"/>
      <c r="UWT60" s="1116"/>
      <c r="UWU60" s="1116"/>
      <c r="UWV60" s="1116"/>
      <c r="UWW60" s="1116"/>
      <c r="UWX60" s="1116"/>
      <c r="UWY60" s="1116"/>
      <c r="UWZ60" s="1116"/>
      <c r="UXA60" s="1116"/>
      <c r="UXB60" s="1116"/>
      <c r="UXC60" s="1116"/>
      <c r="UXD60" s="1116"/>
      <c r="UXE60" s="1116"/>
      <c r="UXF60" s="1116"/>
      <c r="UXG60" s="1116"/>
      <c r="UXH60" s="1116"/>
      <c r="UXI60" s="1116"/>
      <c r="UXJ60" s="1116"/>
      <c r="UXK60" s="1116"/>
      <c r="UXL60" s="1116"/>
      <c r="UXM60" s="1116"/>
      <c r="UXN60" s="1116"/>
      <c r="UXO60" s="1116"/>
      <c r="UXP60" s="1116"/>
      <c r="UXQ60" s="1116"/>
      <c r="UXR60" s="1116"/>
      <c r="UXS60" s="1116"/>
      <c r="UXT60" s="1116"/>
      <c r="UXU60" s="1116"/>
      <c r="UXV60" s="1116"/>
      <c r="UXW60" s="1116"/>
      <c r="UXX60" s="1116"/>
      <c r="UXY60" s="1116"/>
      <c r="UXZ60" s="1116"/>
      <c r="UYA60" s="1116"/>
      <c r="UYB60" s="1116"/>
      <c r="UYC60" s="1116"/>
      <c r="UYD60" s="1116"/>
      <c r="UYE60" s="1116"/>
      <c r="UYF60" s="1116"/>
      <c r="UYG60" s="1116"/>
      <c r="UYH60" s="1116"/>
      <c r="UYI60" s="1116"/>
      <c r="UYJ60" s="1116"/>
      <c r="UYK60" s="1116"/>
      <c r="UYL60" s="1116"/>
      <c r="UYM60" s="1116"/>
      <c r="UYN60" s="1116"/>
      <c r="UYO60" s="1116"/>
      <c r="UYP60" s="1116"/>
      <c r="UYQ60" s="1116"/>
      <c r="UYR60" s="1116"/>
      <c r="UYS60" s="1116"/>
      <c r="UYT60" s="1116"/>
      <c r="UYU60" s="1116"/>
      <c r="UYV60" s="1116"/>
      <c r="UYW60" s="1116"/>
      <c r="UYX60" s="1116"/>
      <c r="UYY60" s="1116"/>
      <c r="UYZ60" s="1116"/>
      <c r="UZA60" s="1116"/>
      <c r="UZB60" s="1116"/>
      <c r="UZC60" s="1116"/>
      <c r="UZD60" s="1116"/>
      <c r="UZE60" s="1116"/>
      <c r="UZF60" s="1116"/>
      <c r="UZG60" s="1116"/>
      <c r="UZH60" s="1116"/>
      <c r="UZI60" s="1116"/>
      <c r="UZJ60" s="1116"/>
      <c r="UZK60" s="1116"/>
      <c r="UZL60" s="1116"/>
      <c r="UZM60" s="1116"/>
      <c r="UZN60" s="1116"/>
      <c r="UZO60" s="1116"/>
      <c r="UZP60" s="1116"/>
      <c r="UZQ60" s="1116"/>
      <c r="UZR60" s="1116"/>
      <c r="UZS60" s="1116"/>
      <c r="UZT60" s="1116"/>
      <c r="UZU60" s="1116"/>
      <c r="UZV60" s="1116"/>
      <c r="UZW60" s="1116"/>
      <c r="UZX60" s="1116"/>
      <c r="UZY60" s="1116"/>
      <c r="UZZ60" s="1116"/>
      <c r="VAA60" s="1116"/>
      <c r="VAB60" s="1116"/>
      <c r="VAC60" s="1116"/>
      <c r="VAD60" s="1116"/>
      <c r="VAE60" s="1116"/>
      <c r="VAF60" s="1116"/>
      <c r="VAG60" s="1116"/>
      <c r="VAH60" s="1116"/>
      <c r="VAI60" s="1116"/>
      <c r="VAJ60" s="1116"/>
      <c r="VAK60" s="1116"/>
      <c r="VAL60" s="1116"/>
      <c r="VAM60" s="1116"/>
      <c r="VAN60" s="1116"/>
      <c r="VAO60" s="1116"/>
      <c r="VAP60" s="1116"/>
      <c r="VAQ60" s="1116"/>
      <c r="VAR60" s="1116"/>
      <c r="VAS60" s="1116"/>
      <c r="VAT60" s="1116"/>
      <c r="VAU60" s="1116"/>
      <c r="VAV60" s="1116"/>
      <c r="VAW60" s="1116"/>
      <c r="VAX60" s="1116"/>
      <c r="VAY60" s="1116"/>
      <c r="VAZ60" s="1116"/>
      <c r="VBA60" s="1116"/>
      <c r="VBB60" s="1116"/>
      <c r="VBC60" s="1116"/>
      <c r="VBD60" s="1116"/>
      <c r="VBE60" s="1116"/>
      <c r="VBF60" s="1116"/>
      <c r="VBG60" s="1116"/>
      <c r="VBH60" s="1116"/>
      <c r="VBI60" s="1116"/>
      <c r="VBJ60" s="1116"/>
      <c r="VBK60" s="1116"/>
      <c r="VBL60" s="1116"/>
      <c r="VBM60" s="1116"/>
      <c r="VBN60" s="1116"/>
      <c r="VBO60" s="1116"/>
      <c r="VBP60" s="1116"/>
      <c r="VBQ60" s="1116"/>
      <c r="VBR60" s="1116"/>
      <c r="VBS60" s="1116"/>
      <c r="VBT60" s="1116"/>
      <c r="VBU60" s="1116"/>
      <c r="VBV60" s="1116"/>
      <c r="VBW60" s="1116"/>
      <c r="VBX60" s="1116"/>
      <c r="VBY60" s="1116"/>
      <c r="VBZ60" s="1116"/>
      <c r="VCA60" s="1116"/>
      <c r="VCB60" s="1116"/>
      <c r="VCC60" s="1116"/>
      <c r="VCD60" s="1116"/>
      <c r="VCE60" s="1116"/>
      <c r="VCF60" s="1116"/>
      <c r="VCG60" s="1116"/>
      <c r="VCH60" s="1116"/>
      <c r="VCI60" s="1116"/>
      <c r="VCJ60" s="1116"/>
      <c r="VCK60" s="1116"/>
      <c r="VCL60" s="1116"/>
      <c r="VCM60" s="1116"/>
      <c r="VCN60" s="1116"/>
      <c r="VCO60" s="1116"/>
      <c r="VCP60" s="1116"/>
      <c r="VCQ60" s="1116"/>
      <c r="VCR60" s="1116"/>
      <c r="VCS60" s="1116"/>
      <c r="VCT60" s="1116"/>
      <c r="VCU60" s="1116"/>
      <c r="VCV60" s="1116"/>
      <c r="VCW60" s="1116"/>
      <c r="VCX60" s="1116"/>
      <c r="VCY60" s="1116"/>
      <c r="VCZ60" s="1116"/>
      <c r="VDA60" s="1116"/>
      <c r="VDB60" s="1116"/>
      <c r="VDC60" s="1116"/>
      <c r="VDD60" s="1116"/>
      <c r="VDE60" s="1116"/>
      <c r="VDF60" s="1116"/>
      <c r="VDG60" s="1116"/>
      <c r="VDH60" s="1116"/>
      <c r="VDI60" s="1116"/>
      <c r="VDJ60" s="1116"/>
      <c r="VDK60" s="1116"/>
      <c r="VDL60" s="1116"/>
      <c r="VDM60" s="1116"/>
      <c r="VDN60" s="1116"/>
      <c r="VDO60" s="1116"/>
      <c r="VDP60" s="1116"/>
      <c r="VDQ60" s="1116"/>
      <c r="VDR60" s="1116"/>
      <c r="VDS60" s="1116"/>
      <c r="VDT60" s="1116"/>
      <c r="VDU60" s="1116"/>
      <c r="VDV60" s="1116"/>
      <c r="VDW60" s="1116"/>
      <c r="VDX60" s="1116"/>
      <c r="VDY60" s="1116"/>
      <c r="VDZ60" s="1116"/>
      <c r="VEA60" s="1116"/>
      <c r="VEB60" s="1116"/>
      <c r="VEC60" s="1116"/>
      <c r="VED60" s="1116"/>
      <c r="VEE60" s="1116"/>
      <c r="VEF60" s="1116"/>
      <c r="VEG60" s="1116"/>
      <c r="VEH60" s="1116"/>
      <c r="VEI60" s="1116"/>
      <c r="VEJ60" s="1116"/>
      <c r="VEK60" s="1116"/>
      <c r="VEL60" s="1116"/>
      <c r="VEM60" s="1116"/>
      <c r="VEN60" s="1116"/>
      <c r="VEO60" s="1116"/>
      <c r="VEP60" s="1116"/>
      <c r="VEQ60" s="1116"/>
      <c r="VER60" s="1116"/>
      <c r="VES60" s="1116"/>
      <c r="VET60" s="1116"/>
      <c r="VEU60" s="1116"/>
      <c r="VEV60" s="1116"/>
      <c r="VEW60" s="1116"/>
      <c r="VEX60" s="1116"/>
      <c r="VEY60" s="1116"/>
      <c r="VEZ60" s="1116"/>
      <c r="VFA60" s="1116"/>
      <c r="VFB60" s="1116"/>
      <c r="VFC60" s="1116"/>
      <c r="VFD60" s="1116"/>
      <c r="VFE60" s="1116"/>
      <c r="VFF60" s="1116"/>
      <c r="VFG60" s="1116"/>
      <c r="VFH60" s="1116"/>
      <c r="VFI60" s="1116"/>
      <c r="VFJ60" s="1116"/>
      <c r="VFK60" s="1116"/>
      <c r="VFL60" s="1116"/>
      <c r="VFM60" s="1116"/>
      <c r="VFN60" s="1116"/>
      <c r="VFO60" s="1116"/>
      <c r="VFP60" s="1116"/>
      <c r="VFQ60" s="1116"/>
      <c r="VFR60" s="1116"/>
      <c r="VFS60" s="1116"/>
      <c r="VFT60" s="1116"/>
      <c r="VFU60" s="1116"/>
      <c r="VFV60" s="1116"/>
      <c r="VFW60" s="1116"/>
      <c r="VFX60" s="1116"/>
      <c r="VFY60" s="1116"/>
      <c r="VFZ60" s="1116"/>
      <c r="VGA60" s="1116"/>
      <c r="VGB60" s="1116"/>
      <c r="VGC60" s="1116"/>
      <c r="VGD60" s="1116"/>
      <c r="VGE60" s="1116"/>
      <c r="VGF60" s="1116"/>
      <c r="VGG60" s="1116"/>
      <c r="VGH60" s="1116"/>
      <c r="VGI60" s="1116"/>
      <c r="VGJ60" s="1116"/>
      <c r="VGK60" s="1116"/>
      <c r="VGL60" s="1116"/>
      <c r="VGM60" s="1116"/>
      <c r="VGN60" s="1116"/>
      <c r="VGO60" s="1116"/>
      <c r="VGP60" s="1116"/>
      <c r="VGQ60" s="1116"/>
      <c r="VGR60" s="1116"/>
      <c r="VGS60" s="1116"/>
      <c r="VGT60" s="1116"/>
      <c r="VGU60" s="1116"/>
      <c r="VGV60" s="1116"/>
      <c r="VGW60" s="1116"/>
      <c r="VGX60" s="1116"/>
      <c r="VGY60" s="1116"/>
      <c r="VGZ60" s="1116"/>
      <c r="VHA60" s="1116"/>
      <c r="VHB60" s="1116"/>
      <c r="VHC60" s="1116"/>
      <c r="VHD60" s="1116"/>
      <c r="VHE60" s="1116"/>
      <c r="VHF60" s="1116"/>
      <c r="VHG60" s="1116"/>
      <c r="VHH60" s="1116"/>
      <c r="VHI60" s="1116"/>
      <c r="VHJ60" s="1116"/>
      <c r="VHK60" s="1116"/>
      <c r="VHL60" s="1116"/>
      <c r="VHM60" s="1116"/>
      <c r="VHN60" s="1116"/>
      <c r="VHO60" s="1116"/>
      <c r="VHP60" s="1116"/>
      <c r="VHQ60" s="1116"/>
      <c r="VHR60" s="1116"/>
      <c r="VHS60" s="1116"/>
      <c r="VHT60" s="1116"/>
      <c r="VHU60" s="1116"/>
      <c r="VHV60" s="1116"/>
      <c r="VHW60" s="1116"/>
      <c r="VHX60" s="1116"/>
      <c r="VHY60" s="1116"/>
      <c r="VHZ60" s="1116"/>
      <c r="VIA60" s="1116"/>
      <c r="VIB60" s="1116"/>
      <c r="VIC60" s="1116"/>
      <c r="VID60" s="1116"/>
      <c r="VIE60" s="1116"/>
      <c r="VIF60" s="1116"/>
      <c r="VIG60" s="1116"/>
      <c r="VIH60" s="1116"/>
      <c r="VII60" s="1116"/>
      <c r="VIJ60" s="1116"/>
      <c r="VIK60" s="1116"/>
      <c r="VIL60" s="1116"/>
      <c r="VIM60" s="1116"/>
      <c r="VIN60" s="1116"/>
      <c r="VIO60" s="1116"/>
      <c r="VIP60" s="1116"/>
      <c r="VIQ60" s="1116"/>
      <c r="VIR60" s="1116"/>
      <c r="VIS60" s="1116"/>
      <c r="VIT60" s="1116"/>
      <c r="VIU60" s="1116"/>
      <c r="VIV60" s="1116"/>
      <c r="VIW60" s="1116"/>
      <c r="VIX60" s="1116"/>
      <c r="VIY60" s="1116"/>
      <c r="VIZ60" s="1116"/>
      <c r="VJA60" s="1116"/>
      <c r="VJB60" s="1116"/>
      <c r="VJC60" s="1116"/>
      <c r="VJD60" s="1116"/>
      <c r="VJE60" s="1116"/>
      <c r="VJF60" s="1116"/>
      <c r="VJG60" s="1116"/>
      <c r="VJH60" s="1116"/>
      <c r="VJI60" s="1116"/>
      <c r="VJJ60" s="1116"/>
      <c r="VJK60" s="1116"/>
      <c r="VJL60" s="1116"/>
      <c r="VJM60" s="1116"/>
      <c r="VJN60" s="1116"/>
      <c r="VJO60" s="1116"/>
      <c r="VJP60" s="1116"/>
      <c r="VJQ60" s="1116"/>
      <c r="VJR60" s="1116"/>
      <c r="VJS60" s="1116"/>
      <c r="VJT60" s="1116"/>
      <c r="VJU60" s="1116"/>
      <c r="VJV60" s="1116"/>
      <c r="VJW60" s="1116"/>
      <c r="VJX60" s="1116"/>
      <c r="VJY60" s="1116"/>
      <c r="VJZ60" s="1116"/>
      <c r="VKA60" s="1116"/>
      <c r="VKB60" s="1116"/>
      <c r="VKC60" s="1116"/>
      <c r="VKD60" s="1116"/>
      <c r="VKE60" s="1116"/>
      <c r="VKF60" s="1116"/>
      <c r="VKG60" s="1116"/>
      <c r="VKH60" s="1116"/>
      <c r="VKI60" s="1116"/>
      <c r="VKJ60" s="1116"/>
      <c r="VKK60" s="1116"/>
      <c r="VKL60" s="1116"/>
      <c r="VKM60" s="1116"/>
      <c r="VKN60" s="1116"/>
      <c r="VKO60" s="1116"/>
      <c r="VKP60" s="1116"/>
      <c r="VKQ60" s="1116"/>
      <c r="VKR60" s="1116"/>
      <c r="VKS60" s="1116"/>
      <c r="VKT60" s="1116"/>
      <c r="VKU60" s="1116"/>
      <c r="VKV60" s="1116"/>
      <c r="VKW60" s="1116"/>
      <c r="VKX60" s="1116"/>
      <c r="VKY60" s="1116"/>
      <c r="VKZ60" s="1116"/>
      <c r="VLA60" s="1116"/>
      <c r="VLB60" s="1116"/>
      <c r="VLC60" s="1116"/>
      <c r="VLD60" s="1116"/>
      <c r="VLE60" s="1116"/>
      <c r="VLF60" s="1116"/>
      <c r="VLG60" s="1116"/>
      <c r="VLH60" s="1116"/>
      <c r="VLI60" s="1116"/>
      <c r="VLJ60" s="1116"/>
      <c r="VLK60" s="1116"/>
      <c r="VLL60" s="1116"/>
      <c r="VLM60" s="1116"/>
      <c r="VLN60" s="1116"/>
      <c r="VLO60" s="1116"/>
      <c r="VLP60" s="1116"/>
      <c r="VLQ60" s="1116"/>
      <c r="VLR60" s="1116"/>
      <c r="VLS60" s="1116"/>
      <c r="VLT60" s="1116"/>
      <c r="VLU60" s="1116"/>
      <c r="VLV60" s="1116"/>
      <c r="VLW60" s="1116"/>
      <c r="VLX60" s="1116"/>
      <c r="VLY60" s="1116"/>
      <c r="VLZ60" s="1116"/>
      <c r="VMA60" s="1116"/>
      <c r="VMB60" s="1116"/>
      <c r="VMC60" s="1116"/>
      <c r="VMD60" s="1116"/>
      <c r="VME60" s="1116"/>
      <c r="VMF60" s="1116"/>
      <c r="VMG60" s="1116"/>
      <c r="VMH60" s="1116"/>
      <c r="VMI60" s="1116"/>
      <c r="VMJ60" s="1116"/>
      <c r="VMK60" s="1116"/>
      <c r="VML60" s="1116"/>
      <c r="VMM60" s="1116"/>
      <c r="VMN60" s="1116"/>
      <c r="VMO60" s="1116"/>
      <c r="VMP60" s="1116"/>
      <c r="VMQ60" s="1116"/>
      <c r="VMR60" s="1116"/>
      <c r="VMS60" s="1116"/>
      <c r="VMT60" s="1116"/>
      <c r="VMU60" s="1116"/>
      <c r="VMV60" s="1116"/>
      <c r="VMW60" s="1116"/>
      <c r="VMX60" s="1116"/>
      <c r="VMY60" s="1116"/>
      <c r="VMZ60" s="1116"/>
      <c r="VNA60" s="1116"/>
      <c r="VNB60" s="1116"/>
      <c r="VNC60" s="1116"/>
      <c r="VND60" s="1116"/>
      <c r="VNE60" s="1116"/>
      <c r="VNF60" s="1116"/>
      <c r="VNG60" s="1116"/>
      <c r="VNH60" s="1116"/>
      <c r="VNI60" s="1116"/>
      <c r="VNJ60" s="1116"/>
      <c r="VNK60" s="1116"/>
      <c r="VNL60" s="1116"/>
      <c r="VNM60" s="1116"/>
      <c r="VNN60" s="1116"/>
      <c r="VNO60" s="1116"/>
      <c r="VNP60" s="1116"/>
      <c r="VNQ60" s="1116"/>
      <c r="VNR60" s="1116"/>
      <c r="VNS60" s="1116"/>
      <c r="VNT60" s="1116"/>
      <c r="VNU60" s="1116"/>
      <c r="VNV60" s="1116"/>
      <c r="VNW60" s="1116"/>
      <c r="VNX60" s="1116"/>
      <c r="VNY60" s="1116"/>
      <c r="VNZ60" s="1116"/>
      <c r="VOA60" s="1116"/>
      <c r="VOB60" s="1116"/>
      <c r="VOC60" s="1116"/>
      <c r="VOD60" s="1116"/>
      <c r="VOE60" s="1116"/>
      <c r="VOF60" s="1116"/>
      <c r="VOG60" s="1116"/>
      <c r="VOH60" s="1116"/>
      <c r="VOI60" s="1116"/>
      <c r="VOJ60" s="1116"/>
      <c r="VOK60" s="1116"/>
      <c r="VOL60" s="1116"/>
      <c r="VOM60" s="1116"/>
      <c r="VON60" s="1116"/>
      <c r="VOO60" s="1116"/>
      <c r="VOP60" s="1116"/>
      <c r="VOQ60" s="1116"/>
      <c r="VOR60" s="1116"/>
      <c r="VOS60" s="1116"/>
      <c r="VOT60" s="1116"/>
      <c r="VOU60" s="1116"/>
      <c r="VOV60" s="1116"/>
      <c r="VOW60" s="1116"/>
      <c r="VOX60" s="1116"/>
      <c r="VOY60" s="1116"/>
      <c r="VOZ60" s="1116"/>
      <c r="VPA60" s="1116"/>
      <c r="VPB60" s="1116"/>
      <c r="VPC60" s="1116"/>
      <c r="VPD60" s="1116"/>
      <c r="VPE60" s="1116"/>
      <c r="VPF60" s="1116"/>
      <c r="VPG60" s="1116"/>
      <c r="VPH60" s="1116"/>
      <c r="VPI60" s="1116"/>
      <c r="VPJ60" s="1116"/>
      <c r="VPK60" s="1116"/>
      <c r="VPL60" s="1116"/>
      <c r="VPM60" s="1116"/>
      <c r="VPN60" s="1116"/>
      <c r="VPO60" s="1116"/>
      <c r="VPP60" s="1116"/>
      <c r="VPQ60" s="1116"/>
      <c r="VPR60" s="1116"/>
      <c r="VPS60" s="1116"/>
      <c r="VPT60" s="1116"/>
      <c r="VPU60" s="1116"/>
      <c r="VPV60" s="1116"/>
      <c r="VPW60" s="1116"/>
      <c r="VPX60" s="1116"/>
      <c r="VPY60" s="1116"/>
      <c r="VPZ60" s="1116"/>
      <c r="VQA60" s="1116"/>
      <c r="VQB60" s="1116"/>
      <c r="VQC60" s="1116"/>
      <c r="VQD60" s="1116"/>
      <c r="VQE60" s="1116"/>
      <c r="VQF60" s="1116"/>
      <c r="VQG60" s="1116"/>
      <c r="VQH60" s="1116"/>
      <c r="VQI60" s="1116"/>
      <c r="VQJ60" s="1116"/>
      <c r="VQK60" s="1116"/>
      <c r="VQL60" s="1116"/>
      <c r="VQM60" s="1116"/>
      <c r="VQN60" s="1116"/>
      <c r="VQO60" s="1116"/>
      <c r="VQP60" s="1116"/>
      <c r="VQQ60" s="1116"/>
      <c r="VQR60" s="1116"/>
      <c r="VQS60" s="1116"/>
      <c r="VQT60" s="1116"/>
      <c r="VQU60" s="1116"/>
      <c r="VQV60" s="1116"/>
      <c r="VQW60" s="1116"/>
      <c r="VQX60" s="1116"/>
      <c r="VQY60" s="1116"/>
      <c r="VQZ60" s="1116"/>
      <c r="VRA60" s="1116"/>
      <c r="VRB60" s="1116"/>
      <c r="VRC60" s="1116"/>
      <c r="VRD60" s="1116"/>
      <c r="VRE60" s="1116"/>
      <c r="VRF60" s="1116"/>
      <c r="VRG60" s="1116"/>
      <c r="VRH60" s="1116"/>
      <c r="VRI60" s="1116"/>
      <c r="VRJ60" s="1116"/>
      <c r="VRK60" s="1116"/>
      <c r="VRL60" s="1116"/>
      <c r="VRM60" s="1116"/>
      <c r="VRN60" s="1116"/>
      <c r="VRO60" s="1116"/>
      <c r="VRP60" s="1116"/>
      <c r="VRQ60" s="1116"/>
      <c r="VRR60" s="1116"/>
      <c r="VRS60" s="1116"/>
      <c r="VRT60" s="1116"/>
      <c r="VRU60" s="1116"/>
      <c r="VRV60" s="1116"/>
      <c r="VRW60" s="1116"/>
      <c r="VRX60" s="1116"/>
      <c r="VRY60" s="1116"/>
      <c r="VRZ60" s="1116"/>
      <c r="VSA60" s="1116"/>
      <c r="VSB60" s="1116"/>
      <c r="VSC60" s="1116"/>
      <c r="VSD60" s="1116"/>
      <c r="VSE60" s="1116"/>
      <c r="VSF60" s="1116"/>
      <c r="VSG60" s="1116"/>
      <c r="VSH60" s="1116"/>
      <c r="VSI60" s="1116"/>
      <c r="VSJ60" s="1116"/>
      <c r="VSK60" s="1116"/>
      <c r="VSL60" s="1116"/>
      <c r="VSM60" s="1116"/>
      <c r="VSN60" s="1116"/>
      <c r="VSO60" s="1116"/>
      <c r="VSP60" s="1116"/>
      <c r="VSQ60" s="1116"/>
      <c r="VSR60" s="1116"/>
      <c r="VSS60" s="1116"/>
      <c r="VST60" s="1116"/>
      <c r="VSU60" s="1116"/>
      <c r="VSV60" s="1116"/>
      <c r="VSW60" s="1116"/>
      <c r="VSX60" s="1116"/>
      <c r="VSY60" s="1116"/>
      <c r="VSZ60" s="1116"/>
      <c r="VTA60" s="1116"/>
      <c r="VTB60" s="1116"/>
      <c r="VTC60" s="1116"/>
      <c r="VTD60" s="1116"/>
      <c r="VTE60" s="1116"/>
      <c r="VTF60" s="1116"/>
      <c r="VTG60" s="1116"/>
      <c r="VTH60" s="1116"/>
      <c r="VTI60" s="1116"/>
      <c r="VTJ60" s="1116"/>
      <c r="VTK60" s="1116"/>
      <c r="VTL60" s="1116"/>
      <c r="VTM60" s="1116"/>
      <c r="VTN60" s="1116"/>
      <c r="VTO60" s="1116"/>
      <c r="VTP60" s="1116"/>
      <c r="VTQ60" s="1116"/>
      <c r="VTR60" s="1116"/>
      <c r="VTS60" s="1116"/>
      <c r="VTT60" s="1116"/>
      <c r="VTU60" s="1116"/>
      <c r="VTV60" s="1116"/>
      <c r="VTW60" s="1116"/>
      <c r="VTX60" s="1116"/>
      <c r="VTY60" s="1116"/>
      <c r="VTZ60" s="1116"/>
      <c r="VUA60" s="1116"/>
      <c r="VUB60" s="1116"/>
      <c r="VUC60" s="1116"/>
      <c r="VUD60" s="1116"/>
      <c r="VUE60" s="1116"/>
      <c r="VUF60" s="1116"/>
      <c r="VUG60" s="1116"/>
      <c r="VUH60" s="1116"/>
      <c r="VUI60" s="1116"/>
      <c r="VUJ60" s="1116"/>
      <c r="VUK60" s="1116"/>
      <c r="VUL60" s="1116"/>
      <c r="VUM60" s="1116"/>
      <c r="VUN60" s="1116"/>
      <c r="VUO60" s="1116"/>
      <c r="VUP60" s="1116"/>
      <c r="VUQ60" s="1116"/>
      <c r="VUR60" s="1116"/>
      <c r="VUS60" s="1116"/>
      <c r="VUT60" s="1116"/>
      <c r="VUU60" s="1116"/>
      <c r="VUV60" s="1116"/>
      <c r="VUW60" s="1116"/>
      <c r="VUX60" s="1116"/>
      <c r="VUY60" s="1116"/>
      <c r="VUZ60" s="1116"/>
      <c r="VVA60" s="1116"/>
      <c r="VVB60" s="1116"/>
      <c r="VVC60" s="1116"/>
      <c r="VVD60" s="1116"/>
      <c r="VVE60" s="1116"/>
      <c r="VVF60" s="1116"/>
      <c r="VVG60" s="1116"/>
      <c r="VVH60" s="1116"/>
      <c r="VVI60" s="1116"/>
      <c r="VVJ60" s="1116"/>
      <c r="VVK60" s="1116"/>
      <c r="VVL60" s="1116"/>
      <c r="VVM60" s="1116"/>
      <c r="VVN60" s="1116"/>
      <c r="VVO60" s="1116"/>
      <c r="VVP60" s="1116"/>
      <c r="VVQ60" s="1116"/>
      <c r="VVR60" s="1116"/>
      <c r="VVS60" s="1116"/>
      <c r="VVT60" s="1116"/>
      <c r="VVU60" s="1116"/>
      <c r="VVV60" s="1116"/>
      <c r="VVW60" s="1116"/>
      <c r="VVX60" s="1116"/>
      <c r="VVY60" s="1116"/>
      <c r="VVZ60" s="1116"/>
      <c r="VWA60" s="1116"/>
      <c r="VWB60" s="1116"/>
      <c r="VWC60" s="1116"/>
      <c r="VWD60" s="1116"/>
      <c r="VWE60" s="1116"/>
      <c r="VWF60" s="1116"/>
      <c r="VWG60" s="1116"/>
      <c r="VWH60" s="1116"/>
      <c r="VWI60" s="1116"/>
      <c r="VWJ60" s="1116"/>
      <c r="VWK60" s="1116"/>
      <c r="VWL60" s="1116"/>
      <c r="VWM60" s="1116"/>
      <c r="VWN60" s="1116"/>
      <c r="VWO60" s="1116"/>
      <c r="VWP60" s="1116"/>
      <c r="VWQ60" s="1116"/>
      <c r="VWR60" s="1116"/>
      <c r="VWS60" s="1116"/>
      <c r="VWT60" s="1116"/>
      <c r="VWU60" s="1116"/>
      <c r="VWV60" s="1116"/>
      <c r="VWW60" s="1116"/>
      <c r="VWX60" s="1116"/>
      <c r="VWY60" s="1116"/>
      <c r="VWZ60" s="1116"/>
      <c r="VXA60" s="1116"/>
      <c r="VXB60" s="1116"/>
      <c r="VXC60" s="1116"/>
      <c r="VXD60" s="1116"/>
      <c r="VXE60" s="1116"/>
      <c r="VXF60" s="1116"/>
      <c r="VXG60" s="1116"/>
      <c r="VXH60" s="1116"/>
      <c r="VXI60" s="1116"/>
      <c r="VXJ60" s="1116"/>
      <c r="VXK60" s="1116"/>
      <c r="VXL60" s="1116"/>
      <c r="VXM60" s="1116"/>
      <c r="VXN60" s="1116"/>
      <c r="VXO60" s="1116"/>
      <c r="VXP60" s="1116"/>
      <c r="VXQ60" s="1116"/>
      <c r="VXR60" s="1116"/>
      <c r="VXS60" s="1116"/>
      <c r="VXT60" s="1116"/>
      <c r="VXU60" s="1116"/>
      <c r="VXV60" s="1116"/>
      <c r="VXW60" s="1116"/>
      <c r="VXX60" s="1116"/>
      <c r="VXY60" s="1116"/>
      <c r="VXZ60" s="1116"/>
      <c r="VYA60" s="1116"/>
      <c r="VYB60" s="1116"/>
      <c r="VYC60" s="1116"/>
      <c r="VYD60" s="1116"/>
      <c r="VYE60" s="1116"/>
      <c r="VYF60" s="1116"/>
      <c r="VYG60" s="1116"/>
      <c r="VYH60" s="1116"/>
      <c r="VYI60" s="1116"/>
      <c r="VYJ60" s="1116"/>
      <c r="VYK60" s="1116"/>
      <c r="VYL60" s="1116"/>
      <c r="VYM60" s="1116"/>
      <c r="VYN60" s="1116"/>
      <c r="VYO60" s="1116"/>
      <c r="VYP60" s="1116"/>
      <c r="VYQ60" s="1116"/>
      <c r="VYR60" s="1116"/>
      <c r="VYS60" s="1116"/>
      <c r="VYT60" s="1116"/>
      <c r="VYU60" s="1116"/>
      <c r="VYV60" s="1116"/>
      <c r="VYW60" s="1116"/>
      <c r="VYX60" s="1116"/>
      <c r="VYY60" s="1116"/>
      <c r="VYZ60" s="1116"/>
      <c r="VZA60" s="1116"/>
      <c r="VZB60" s="1116"/>
      <c r="VZC60" s="1116"/>
      <c r="VZD60" s="1116"/>
      <c r="VZE60" s="1116"/>
      <c r="VZF60" s="1116"/>
      <c r="VZG60" s="1116"/>
      <c r="VZH60" s="1116"/>
      <c r="VZI60" s="1116"/>
      <c r="VZJ60" s="1116"/>
      <c r="VZK60" s="1116"/>
      <c r="VZL60" s="1116"/>
      <c r="VZM60" s="1116"/>
      <c r="VZN60" s="1116"/>
      <c r="VZO60" s="1116"/>
      <c r="VZP60" s="1116"/>
      <c r="VZQ60" s="1116"/>
      <c r="VZR60" s="1116"/>
      <c r="VZS60" s="1116"/>
      <c r="VZT60" s="1116"/>
      <c r="VZU60" s="1116"/>
      <c r="VZV60" s="1116"/>
      <c r="VZW60" s="1116"/>
      <c r="VZX60" s="1116"/>
      <c r="VZY60" s="1116"/>
      <c r="VZZ60" s="1116"/>
      <c r="WAA60" s="1116"/>
      <c r="WAB60" s="1116"/>
      <c r="WAC60" s="1116"/>
      <c r="WAD60" s="1116"/>
      <c r="WAE60" s="1116"/>
      <c r="WAF60" s="1116"/>
      <c r="WAG60" s="1116"/>
      <c r="WAH60" s="1116"/>
      <c r="WAI60" s="1116"/>
      <c r="WAJ60" s="1116"/>
      <c r="WAK60" s="1116"/>
      <c r="WAL60" s="1116"/>
      <c r="WAM60" s="1116"/>
      <c r="WAN60" s="1116"/>
      <c r="WAO60" s="1116"/>
      <c r="WAP60" s="1116"/>
      <c r="WAQ60" s="1116"/>
      <c r="WAR60" s="1116"/>
      <c r="WAS60" s="1116"/>
      <c r="WAT60" s="1116"/>
      <c r="WAU60" s="1116"/>
      <c r="WAV60" s="1116"/>
      <c r="WAW60" s="1116"/>
      <c r="WAX60" s="1116"/>
      <c r="WAY60" s="1116"/>
      <c r="WAZ60" s="1116"/>
      <c r="WBA60" s="1116"/>
      <c r="WBB60" s="1116"/>
      <c r="WBC60" s="1116"/>
      <c r="WBD60" s="1116"/>
      <c r="WBE60" s="1116"/>
      <c r="WBF60" s="1116"/>
      <c r="WBG60" s="1116"/>
      <c r="WBH60" s="1116"/>
      <c r="WBI60" s="1116"/>
      <c r="WBJ60" s="1116"/>
      <c r="WBK60" s="1116"/>
      <c r="WBL60" s="1116"/>
      <c r="WBM60" s="1116"/>
      <c r="WBN60" s="1116"/>
      <c r="WBO60" s="1116"/>
      <c r="WBP60" s="1116"/>
      <c r="WBQ60" s="1116"/>
      <c r="WBR60" s="1116"/>
      <c r="WBS60" s="1116"/>
      <c r="WBT60" s="1116"/>
      <c r="WBU60" s="1116"/>
      <c r="WBV60" s="1116"/>
      <c r="WBW60" s="1116"/>
      <c r="WBX60" s="1116"/>
      <c r="WBY60" s="1116"/>
      <c r="WBZ60" s="1116"/>
      <c r="WCA60" s="1116"/>
      <c r="WCB60" s="1116"/>
      <c r="WCC60" s="1116"/>
      <c r="WCD60" s="1116"/>
      <c r="WCE60" s="1116"/>
      <c r="WCF60" s="1116"/>
      <c r="WCG60" s="1116"/>
      <c r="WCH60" s="1116"/>
      <c r="WCI60" s="1116"/>
      <c r="WCJ60" s="1116"/>
      <c r="WCK60" s="1116"/>
      <c r="WCL60" s="1116"/>
      <c r="WCM60" s="1116"/>
      <c r="WCN60" s="1116"/>
      <c r="WCO60" s="1116"/>
      <c r="WCP60" s="1116"/>
      <c r="WCQ60" s="1116"/>
      <c r="WCR60" s="1116"/>
      <c r="WCS60" s="1116"/>
      <c r="WCT60" s="1116"/>
      <c r="WCU60" s="1116"/>
      <c r="WCV60" s="1116"/>
      <c r="WCW60" s="1116"/>
      <c r="WCX60" s="1116"/>
      <c r="WCY60" s="1116"/>
      <c r="WCZ60" s="1116"/>
      <c r="WDA60" s="1116"/>
      <c r="WDB60" s="1116"/>
      <c r="WDC60" s="1116"/>
      <c r="WDD60" s="1116"/>
      <c r="WDE60" s="1116"/>
      <c r="WDF60" s="1116"/>
      <c r="WDG60" s="1116"/>
      <c r="WDH60" s="1116"/>
      <c r="WDI60" s="1116"/>
      <c r="WDJ60" s="1116"/>
      <c r="WDK60" s="1116"/>
      <c r="WDL60" s="1116"/>
      <c r="WDM60" s="1116"/>
      <c r="WDN60" s="1116"/>
      <c r="WDO60" s="1116"/>
      <c r="WDP60" s="1116"/>
      <c r="WDQ60" s="1116"/>
      <c r="WDR60" s="1116"/>
      <c r="WDS60" s="1116"/>
      <c r="WDT60" s="1116"/>
      <c r="WDU60" s="1116"/>
      <c r="WDV60" s="1116"/>
      <c r="WDW60" s="1116"/>
      <c r="WDX60" s="1116"/>
      <c r="WDY60" s="1116"/>
      <c r="WDZ60" s="1116"/>
      <c r="WEA60" s="1116"/>
      <c r="WEB60" s="1116"/>
      <c r="WEC60" s="1116"/>
      <c r="WED60" s="1116"/>
      <c r="WEE60" s="1116"/>
      <c r="WEF60" s="1116"/>
      <c r="WEG60" s="1116"/>
      <c r="WEH60" s="1116"/>
      <c r="WEI60" s="1116"/>
      <c r="WEJ60" s="1116"/>
      <c r="WEK60" s="1116"/>
      <c r="WEL60" s="1116"/>
      <c r="WEM60" s="1116"/>
      <c r="WEN60" s="1116"/>
      <c r="WEO60" s="1116"/>
      <c r="WEP60" s="1116"/>
      <c r="WEQ60" s="1116"/>
      <c r="WER60" s="1116"/>
      <c r="WES60" s="1116"/>
      <c r="WET60" s="1116"/>
      <c r="WEU60" s="1116"/>
      <c r="WEV60" s="1116"/>
      <c r="WEW60" s="1116"/>
      <c r="WEX60" s="1116"/>
      <c r="WEY60" s="1116"/>
      <c r="WEZ60" s="1116"/>
      <c r="WFA60" s="1116"/>
      <c r="WFB60" s="1116"/>
      <c r="WFC60" s="1116"/>
      <c r="WFD60" s="1116"/>
      <c r="WFE60" s="1116"/>
      <c r="WFF60" s="1116"/>
      <c r="WFG60" s="1116"/>
      <c r="WFH60" s="1116"/>
      <c r="WFI60" s="1116"/>
      <c r="WFJ60" s="1116"/>
      <c r="WFK60" s="1116"/>
      <c r="WFL60" s="1116"/>
      <c r="WFM60" s="1116"/>
      <c r="WFN60" s="1116"/>
      <c r="WFO60" s="1116"/>
      <c r="WFP60" s="1116"/>
      <c r="WFQ60" s="1116"/>
      <c r="WFR60" s="1116"/>
      <c r="WFS60" s="1116"/>
      <c r="WFT60" s="1116"/>
      <c r="WFU60" s="1116"/>
      <c r="WFV60" s="1116"/>
      <c r="WFW60" s="1116"/>
      <c r="WFX60" s="1116"/>
      <c r="WFY60" s="1116"/>
      <c r="WFZ60" s="1116"/>
      <c r="WGA60" s="1116"/>
      <c r="WGB60" s="1116"/>
      <c r="WGC60" s="1116"/>
      <c r="WGD60" s="1116"/>
      <c r="WGE60" s="1116"/>
      <c r="WGF60" s="1116"/>
      <c r="WGG60" s="1116"/>
      <c r="WGH60" s="1116"/>
      <c r="WGI60" s="1116"/>
      <c r="WGJ60" s="1116"/>
      <c r="WGK60" s="1116"/>
      <c r="WGL60" s="1116"/>
      <c r="WGM60" s="1116"/>
      <c r="WGN60" s="1116"/>
      <c r="WGO60" s="1116"/>
      <c r="WGP60" s="1116"/>
      <c r="WGQ60" s="1116"/>
      <c r="WGR60" s="1116"/>
      <c r="WGS60" s="1116"/>
      <c r="WGT60" s="1116"/>
      <c r="WGU60" s="1116"/>
      <c r="WGV60" s="1116"/>
      <c r="WGW60" s="1116"/>
      <c r="WGX60" s="1116"/>
      <c r="WGY60" s="1116"/>
      <c r="WGZ60" s="1116"/>
      <c r="WHA60" s="1116"/>
      <c r="WHB60" s="1116"/>
      <c r="WHC60" s="1116"/>
      <c r="WHD60" s="1116"/>
      <c r="WHE60" s="1116"/>
      <c r="WHF60" s="1116"/>
      <c r="WHG60" s="1116"/>
      <c r="WHH60" s="1116"/>
      <c r="WHI60" s="1116"/>
      <c r="WHJ60" s="1116"/>
      <c r="WHK60" s="1116"/>
      <c r="WHL60" s="1116"/>
      <c r="WHM60" s="1116"/>
      <c r="WHN60" s="1116"/>
      <c r="WHO60" s="1116"/>
      <c r="WHP60" s="1116"/>
      <c r="WHQ60" s="1116"/>
      <c r="WHR60" s="1116"/>
      <c r="WHS60" s="1116"/>
      <c r="WHT60" s="1116"/>
      <c r="WHU60" s="1116"/>
      <c r="WHV60" s="1116"/>
      <c r="WHW60" s="1116"/>
      <c r="WHX60" s="1116"/>
      <c r="WHY60" s="1116"/>
      <c r="WHZ60" s="1116"/>
      <c r="WIA60" s="1116"/>
      <c r="WIB60" s="1116"/>
      <c r="WIC60" s="1116"/>
      <c r="WID60" s="1116"/>
      <c r="WIE60" s="1116"/>
      <c r="WIF60" s="1116"/>
      <c r="WIG60" s="1116"/>
      <c r="WIH60" s="1116"/>
      <c r="WII60" s="1116"/>
      <c r="WIJ60" s="1116"/>
      <c r="WIK60" s="1116"/>
      <c r="WIL60" s="1116"/>
      <c r="WIM60" s="1116"/>
      <c r="WIN60" s="1116"/>
      <c r="WIO60" s="1116"/>
      <c r="WIP60" s="1116"/>
      <c r="WIQ60" s="1116"/>
      <c r="WIR60" s="1116"/>
      <c r="WIS60" s="1116"/>
      <c r="WIT60" s="1116"/>
      <c r="WIU60" s="1116"/>
      <c r="WIV60" s="1116"/>
      <c r="WIW60" s="1116"/>
      <c r="WIX60" s="1116"/>
      <c r="WIY60" s="1116"/>
      <c r="WIZ60" s="1116"/>
      <c r="WJA60" s="1116"/>
      <c r="WJB60" s="1116"/>
      <c r="WJC60" s="1116"/>
      <c r="WJD60" s="1116"/>
      <c r="WJE60" s="1116"/>
      <c r="WJF60" s="1116"/>
      <c r="WJG60" s="1116"/>
      <c r="WJH60" s="1116"/>
      <c r="WJI60" s="1116"/>
      <c r="WJJ60" s="1116"/>
      <c r="WJK60" s="1116"/>
      <c r="WJL60" s="1116"/>
      <c r="WJM60" s="1116"/>
      <c r="WJN60" s="1116"/>
      <c r="WJO60" s="1116"/>
      <c r="WJP60" s="1116"/>
      <c r="WJQ60" s="1116"/>
      <c r="WJR60" s="1116"/>
      <c r="WJS60" s="1116"/>
      <c r="WJT60" s="1116"/>
      <c r="WJU60" s="1116"/>
      <c r="WJV60" s="1116"/>
      <c r="WJW60" s="1116"/>
      <c r="WJX60" s="1116"/>
      <c r="WJY60" s="1116"/>
      <c r="WJZ60" s="1116"/>
      <c r="WKA60" s="1116"/>
      <c r="WKB60" s="1116"/>
      <c r="WKC60" s="1116"/>
      <c r="WKD60" s="1116"/>
      <c r="WKE60" s="1116"/>
      <c r="WKF60" s="1116"/>
      <c r="WKG60" s="1116"/>
      <c r="WKH60" s="1116"/>
      <c r="WKI60" s="1116"/>
      <c r="WKJ60" s="1116"/>
      <c r="WKK60" s="1116"/>
      <c r="WKL60" s="1116"/>
      <c r="WKM60" s="1116"/>
      <c r="WKN60" s="1116"/>
      <c r="WKO60" s="1116"/>
      <c r="WKP60" s="1116"/>
      <c r="WKQ60" s="1116"/>
      <c r="WKR60" s="1116"/>
      <c r="WKS60" s="1116"/>
      <c r="WKT60" s="1116"/>
      <c r="WKU60" s="1116"/>
      <c r="WKV60" s="1116"/>
      <c r="WKW60" s="1116"/>
      <c r="WKX60" s="1116"/>
      <c r="WKY60" s="1116"/>
      <c r="WKZ60" s="1116"/>
      <c r="WLA60" s="1116"/>
      <c r="WLB60" s="1116"/>
      <c r="WLC60" s="1116"/>
      <c r="WLD60" s="1116"/>
      <c r="WLE60" s="1116"/>
      <c r="WLF60" s="1116"/>
      <c r="WLG60" s="1116"/>
      <c r="WLH60" s="1116"/>
      <c r="WLI60" s="1116"/>
      <c r="WLJ60" s="1116"/>
      <c r="WLK60" s="1116"/>
      <c r="WLL60" s="1116"/>
      <c r="WLM60" s="1116"/>
      <c r="WLN60" s="1116"/>
      <c r="WLO60" s="1116"/>
      <c r="WLP60" s="1116"/>
      <c r="WLQ60" s="1116"/>
      <c r="WLR60" s="1116"/>
      <c r="WLS60" s="1116"/>
      <c r="WLT60" s="1116"/>
      <c r="WLU60" s="1116"/>
      <c r="WLV60" s="1116"/>
      <c r="WLW60" s="1116"/>
      <c r="WLX60" s="1116"/>
      <c r="WLY60" s="1116"/>
      <c r="WLZ60" s="1116"/>
      <c r="WMA60" s="1116"/>
      <c r="WMB60" s="1116"/>
      <c r="WMC60" s="1116"/>
      <c r="WMD60" s="1116"/>
      <c r="WME60" s="1116"/>
      <c r="WMF60" s="1116"/>
      <c r="WMG60" s="1116"/>
      <c r="WMH60" s="1116"/>
      <c r="WMI60" s="1116"/>
      <c r="WMJ60" s="1116"/>
      <c r="WMK60" s="1116"/>
      <c r="WML60" s="1116"/>
      <c r="WMM60" s="1116"/>
      <c r="WMN60" s="1116"/>
      <c r="WMO60" s="1116"/>
      <c r="WMP60" s="1116"/>
      <c r="WMQ60" s="1116"/>
      <c r="WMR60" s="1116"/>
      <c r="WMS60" s="1116"/>
      <c r="WMT60" s="1116"/>
      <c r="WMU60" s="1116"/>
      <c r="WMV60" s="1116"/>
      <c r="WMW60" s="1116"/>
      <c r="WMX60" s="1116"/>
      <c r="WMY60" s="1116"/>
      <c r="WMZ60" s="1116"/>
      <c r="WNA60" s="1116"/>
      <c r="WNB60" s="1116"/>
      <c r="WNC60" s="1116"/>
      <c r="WND60" s="1116"/>
      <c r="WNE60" s="1116"/>
      <c r="WNF60" s="1116"/>
      <c r="WNG60" s="1116"/>
      <c r="WNH60" s="1116"/>
      <c r="WNI60" s="1116"/>
      <c r="WNJ60" s="1116"/>
      <c r="WNK60" s="1116"/>
      <c r="WNL60" s="1116"/>
      <c r="WNM60" s="1116"/>
      <c r="WNN60" s="1116"/>
      <c r="WNO60" s="1116"/>
      <c r="WNP60" s="1116"/>
      <c r="WNQ60" s="1116"/>
      <c r="WNR60" s="1116"/>
      <c r="WNS60" s="1116"/>
      <c r="WNT60" s="1116"/>
      <c r="WNU60" s="1116"/>
      <c r="WNV60" s="1116"/>
      <c r="WNW60" s="1116"/>
      <c r="WNX60" s="1116"/>
      <c r="WNY60" s="1116"/>
      <c r="WNZ60" s="1116"/>
      <c r="WOA60" s="1116"/>
      <c r="WOB60" s="1116"/>
      <c r="WOC60" s="1116"/>
      <c r="WOD60" s="1116"/>
      <c r="WOE60" s="1116"/>
      <c r="WOF60" s="1116"/>
      <c r="WOG60" s="1116"/>
      <c r="WOH60" s="1116"/>
      <c r="WOI60" s="1116"/>
      <c r="WOJ60" s="1116"/>
      <c r="WOK60" s="1116"/>
      <c r="WOL60" s="1116"/>
      <c r="WOM60" s="1116"/>
      <c r="WON60" s="1116"/>
      <c r="WOO60" s="1116"/>
      <c r="WOP60" s="1116"/>
      <c r="WOQ60" s="1116"/>
      <c r="WOR60" s="1116"/>
      <c r="WOS60" s="1116"/>
      <c r="WOT60" s="1116"/>
      <c r="WOU60" s="1116"/>
      <c r="WOV60" s="1116"/>
      <c r="WOW60" s="1116"/>
      <c r="WOX60" s="1116"/>
      <c r="WOY60" s="1116"/>
      <c r="WOZ60" s="1116"/>
      <c r="WPA60" s="1116"/>
      <c r="WPB60" s="1116"/>
      <c r="WPC60" s="1116"/>
      <c r="WPD60" s="1116"/>
      <c r="WPE60" s="1116"/>
      <c r="WPF60" s="1116"/>
      <c r="WPG60" s="1116"/>
      <c r="WPH60" s="1116"/>
      <c r="WPI60" s="1116"/>
      <c r="WPJ60" s="1116"/>
      <c r="WPK60" s="1116"/>
      <c r="WPL60" s="1116"/>
      <c r="WPM60" s="1116"/>
      <c r="WPN60" s="1116"/>
      <c r="WPO60" s="1116"/>
      <c r="WPP60" s="1116"/>
      <c r="WPQ60" s="1116"/>
      <c r="WPR60" s="1116"/>
      <c r="WPS60" s="1116"/>
      <c r="WPT60" s="1116"/>
      <c r="WPU60" s="1116"/>
      <c r="WPV60" s="1116"/>
      <c r="WPW60" s="1116"/>
      <c r="WPX60" s="1116"/>
      <c r="WPY60" s="1116"/>
      <c r="WPZ60" s="1116"/>
      <c r="WQA60" s="1116"/>
      <c r="WQB60" s="1116"/>
      <c r="WQC60" s="1116"/>
      <c r="WQD60" s="1116"/>
      <c r="WQE60" s="1116"/>
      <c r="WQF60" s="1116"/>
      <c r="WQG60" s="1116"/>
      <c r="WQH60" s="1116"/>
      <c r="WQI60" s="1116"/>
      <c r="WQJ60" s="1116"/>
      <c r="WQK60" s="1116"/>
      <c r="WQL60" s="1116"/>
      <c r="WQM60" s="1116"/>
      <c r="WQN60" s="1116"/>
      <c r="WQO60" s="1116"/>
      <c r="WQP60" s="1116"/>
      <c r="WQQ60" s="1116"/>
      <c r="WQR60" s="1116"/>
      <c r="WQS60" s="1116"/>
      <c r="WQT60" s="1116"/>
      <c r="WQU60" s="1116"/>
      <c r="WQV60" s="1116"/>
      <c r="WQW60" s="1116"/>
      <c r="WQX60" s="1116"/>
      <c r="WQY60" s="1116"/>
      <c r="WQZ60" s="1116"/>
      <c r="WRA60" s="1116"/>
      <c r="WRB60" s="1116"/>
      <c r="WRC60" s="1116"/>
      <c r="WRD60" s="1116"/>
      <c r="WRE60" s="1116"/>
      <c r="WRF60" s="1116"/>
      <c r="WRG60" s="1116"/>
      <c r="WRH60" s="1116"/>
      <c r="WRI60" s="1116"/>
      <c r="WRJ60" s="1116"/>
      <c r="WRK60" s="1116"/>
      <c r="WRL60" s="1116"/>
      <c r="WRM60" s="1116"/>
      <c r="WRN60" s="1116"/>
      <c r="WRO60" s="1116"/>
      <c r="WRP60" s="1116"/>
      <c r="WRQ60" s="1116"/>
      <c r="WRR60" s="1116"/>
      <c r="WRS60" s="1116"/>
      <c r="WRT60" s="1116"/>
      <c r="WRU60" s="1116"/>
      <c r="WRV60" s="1116"/>
      <c r="WRW60" s="1116"/>
      <c r="WRX60" s="1116"/>
      <c r="WRY60" s="1116"/>
      <c r="WRZ60" s="1116"/>
      <c r="WSA60" s="1116"/>
      <c r="WSB60" s="1116"/>
      <c r="WSC60" s="1116"/>
      <c r="WSD60" s="1116"/>
      <c r="WSE60" s="1116"/>
      <c r="WSF60" s="1116"/>
      <c r="WSG60" s="1116"/>
      <c r="WSH60" s="1116"/>
      <c r="WSI60" s="1116"/>
      <c r="WSJ60" s="1116"/>
      <c r="WSK60" s="1116"/>
      <c r="WSL60" s="1116"/>
      <c r="WSM60" s="1116"/>
      <c r="WSN60" s="1116"/>
      <c r="WSO60" s="1116"/>
      <c r="WSP60" s="1116"/>
      <c r="WSQ60" s="1116"/>
      <c r="WSR60" s="1116"/>
      <c r="WSS60" s="1116"/>
      <c r="WST60" s="1116"/>
      <c r="WSU60" s="1116"/>
      <c r="WSV60" s="1116"/>
      <c r="WSW60" s="1116"/>
      <c r="WSX60" s="1116"/>
      <c r="WSY60" s="1116"/>
      <c r="WSZ60" s="1116"/>
      <c r="WTA60" s="1116"/>
      <c r="WTB60" s="1116"/>
      <c r="WTC60" s="1116"/>
      <c r="WTD60" s="1116"/>
      <c r="WTE60" s="1116"/>
      <c r="WTF60" s="1116"/>
      <c r="WTG60" s="1116"/>
      <c r="WTH60" s="1116"/>
      <c r="WTI60" s="1116"/>
      <c r="WTJ60" s="1116"/>
      <c r="WTK60" s="1116"/>
      <c r="WTL60" s="1116"/>
      <c r="WTM60" s="1116"/>
      <c r="WTN60" s="1116"/>
      <c r="WTO60" s="1116"/>
      <c r="WTP60" s="1116"/>
      <c r="WTQ60" s="1116"/>
      <c r="WTR60" s="1116"/>
      <c r="WTS60" s="1116"/>
      <c r="WTT60" s="1116"/>
      <c r="WTU60" s="1116"/>
      <c r="WTV60" s="1116"/>
      <c r="WTW60" s="1116"/>
      <c r="WTX60" s="1116"/>
      <c r="WTY60" s="1116"/>
      <c r="WTZ60" s="1116"/>
      <c r="WUA60" s="1116"/>
      <c r="WUB60" s="1116"/>
      <c r="WUC60" s="1116"/>
      <c r="WUD60" s="1116"/>
      <c r="WUE60" s="1116"/>
      <c r="WUF60" s="1116"/>
      <c r="WUG60" s="1116"/>
      <c r="WUH60" s="1116"/>
      <c r="WUI60" s="1116"/>
      <c r="WUJ60" s="1116"/>
      <c r="WUK60" s="1116"/>
      <c r="WUL60" s="1116"/>
      <c r="WUM60" s="1116"/>
      <c r="WUN60" s="1116"/>
      <c r="WUO60" s="1116"/>
      <c r="WUP60" s="1116"/>
      <c r="WUQ60" s="1116"/>
      <c r="WUR60" s="1116"/>
      <c r="WUS60" s="1116"/>
      <c r="WUT60" s="1116"/>
      <c r="WUU60" s="1116"/>
      <c r="WUV60" s="1116"/>
      <c r="WUW60" s="1116"/>
      <c r="WUX60" s="1116"/>
      <c r="WUY60" s="1116"/>
      <c r="WUZ60" s="1116"/>
      <c r="WVA60" s="1116"/>
      <c r="WVB60" s="1116"/>
      <c r="WVC60" s="1116"/>
      <c r="WVD60" s="1116"/>
      <c r="WVE60" s="1116"/>
      <c r="WVF60" s="1116"/>
      <c r="WVG60" s="1116"/>
      <c r="WVH60" s="1116"/>
      <c r="WVI60" s="1116"/>
      <c r="WVJ60" s="1116"/>
      <c r="WVK60" s="1116"/>
    </row>
    <row r="61" spans="1:16131" s="813" customFormat="1" ht="114.75">
      <c r="A61" s="810"/>
      <c r="B61" s="1579" t="s">
        <v>2776</v>
      </c>
      <c r="C61" s="816"/>
      <c r="D61" s="817"/>
      <c r="F61" s="814"/>
      <c r="G61" s="1116"/>
      <c r="H61" s="1116"/>
      <c r="I61" s="1116"/>
      <c r="J61" s="1116"/>
      <c r="K61" s="1116"/>
      <c r="L61" s="1116"/>
      <c r="M61" s="1116"/>
      <c r="N61" s="1116"/>
      <c r="O61" s="1116"/>
      <c r="P61" s="1116"/>
      <c r="Q61" s="1116"/>
      <c r="R61" s="1116"/>
      <c r="S61" s="1116"/>
      <c r="T61" s="1116"/>
      <c r="U61" s="1116"/>
      <c r="V61" s="1116"/>
      <c r="W61" s="1116"/>
      <c r="X61" s="1116"/>
      <c r="Y61" s="1116"/>
      <c r="Z61" s="1116"/>
      <c r="AA61" s="1116"/>
      <c r="AB61" s="1116"/>
      <c r="AC61" s="1116"/>
      <c r="AD61" s="1116"/>
      <c r="AE61" s="1116"/>
      <c r="AF61" s="1116"/>
      <c r="AG61" s="1116"/>
      <c r="AH61" s="1116"/>
      <c r="AI61" s="1116"/>
      <c r="AJ61" s="1116"/>
      <c r="AK61" s="1116"/>
      <c r="AL61" s="1116"/>
      <c r="AM61" s="1116"/>
      <c r="AN61" s="1116"/>
      <c r="AO61" s="1116"/>
      <c r="AP61" s="1116"/>
      <c r="AQ61" s="1116"/>
      <c r="AR61" s="1116"/>
      <c r="AS61" s="1116"/>
      <c r="AT61" s="1116"/>
      <c r="AU61" s="1116"/>
      <c r="AV61" s="1116"/>
      <c r="AW61" s="1116"/>
      <c r="AX61" s="1116"/>
      <c r="AY61" s="1116"/>
      <c r="AZ61" s="1116"/>
      <c r="BA61" s="1116"/>
      <c r="BB61" s="1116"/>
      <c r="BC61" s="1116"/>
      <c r="BD61" s="1116"/>
      <c r="BE61" s="1116"/>
      <c r="BF61" s="1116"/>
      <c r="BG61" s="1116"/>
      <c r="BH61" s="1116"/>
      <c r="BI61" s="1116"/>
      <c r="BJ61" s="1116"/>
      <c r="BK61" s="1116"/>
      <c r="BL61" s="1116"/>
      <c r="BM61" s="1116"/>
      <c r="BN61" s="1116"/>
      <c r="BO61" s="1116"/>
      <c r="BP61" s="1116"/>
      <c r="BQ61" s="1116"/>
      <c r="BR61" s="1116"/>
      <c r="BS61" s="1116"/>
      <c r="BT61" s="1116"/>
      <c r="BU61" s="1116"/>
      <c r="BV61" s="1116"/>
      <c r="BW61" s="1116"/>
      <c r="BX61" s="1116"/>
      <c r="BY61" s="1116"/>
      <c r="BZ61" s="1116"/>
      <c r="CA61" s="1116"/>
      <c r="CB61" s="1116"/>
      <c r="CC61" s="1116"/>
      <c r="CD61" s="1116"/>
      <c r="CE61" s="1116"/>
      <c r="CF61" s="1116"/>
      <c r="CG61" s="1116"/>
      <c r="CH61" s="1116"/>
      <c r="CI61" s="1116"/>
      <c r="CJ61" s="1116"/>
      <c r="CK61" s="1116"/>
      <c r="CL61" s="1116"/>
      <c r="CM61" s="1116"/>
      <c r="CN61" s="1116"/>
      <c r="CO61" s="1116"/>
      <c r="CP61" s="1116"/>
      <c r="CQ61" s="1116"/>
      <c r="CR61" s="1116"/>
      <c r="CS61" s="1116"/>
      <c r="CT61" s="1116"/>
      <c r="CU61" s="1116"/>
      <c r="CV61" s="1116"/>
      <c r="CW61" s="1116"/>
      <c r="CX61" s="1116"/>
      <c r="CY61" s="1116"/>
      <c r="CZ61" s="1116"/>
      <c r="DA61" s="1116"/>
      <c r="DB61" s="1116"/>
      <c r="DC61" s="1116"/>
      <c r="DD61" s="1116"/>
      <c r="DE61" s="1116"/>
      <c r="DF61" s="1116"/>
      <c r="DG61" s="1116"/>
      <c r="DH61" s="1116"/>
      <c r="DI61" s="1116"/>
      <c r="DJ61" s="1116"/>
      <c r="DK61" s="1116"/>
      <c r="DL61" s="1116"/>
      <c r="DM61" s="1116"/>
      <c r="DN61" s="1116"/>
      <c r="DO61" s="1116"/>
      <c r="DP61" s="1116"/>
      <c r="DQ61" s="1116"/>
      <c r="DR61" s="1116"/>
      <c r="DS61" s="1116"/>
      <c r="DT61" s="1116"/>
      <c r="DU61" s="1116"/>
      <c r="DV61" s="1116"/>
      <c r="DW61" s="1116"/>
      <c r="DX61" s="1116"/>
      <c r="DY61" s="1116"/>
      <c r="DZ61" s="1116"/>
      <c r="EA61" s="1116"/>
      <c r="EB61" s="1116"/>
      <c r="EC61" s="1116"/>
      <c r="ED61" s="1116"/>
      <c r="EE61" s="1116"/>
      <c r="EF61" s="1116"/>
      <c r="EG61" s="1116"/>
      <c r="EH61" s="1116"/>
      <c r="EI61" s="1116"/>
      <c r="EJ61" s="1116"/>
      <c r="EK61" s="1116"/>
      <c r="EL61" s="1116"/>
      <c r="EM61" s="1116"/>
      <c r="EN61" s="1116"/>
      <c r="EO61" s="1116"/>
      <c r="EP61" s="1116"/>
      <c r="EQ61" s="1116"/>
      <c r="ER61" s="1116"/>
      <c r="ES61" s="1116"/>
      <c r="ET61" s="1116"/>
      <c r="EU61" s="1116"/>
      <c r="EV61" s="1116"/>
      <c r="EW61" s="1116"/>
      <c r="EX61" s="1116"/>
      <c r="EY61" s="1116"/>
      <c r="EZ61" s="1116"/>
      <c r="FA61" s="1116"/>
      <c r="FB61" s="1116"/>
      <c r="FC61" s="1116"/>
      <c r="FD61" s="1116"/>
      <c r="FE61" s="1116"/>
      <c r="FF61" s="1116"/>
      <c r="FG61" s="1116"/>
      <c r="FH61" s="1116"/>
      <c r="FI61" s="1116"/>
      <c r="FJ61" s="1116"/>
      <c r="FK61" s="1116"/>
      <c r="FL61" s="1116"/>
      <c r="FM61" s="1116"/>
      <c r="FN61" s="1116"/>
      <c r="FO61" s="1116"/>
      <c r="FP61" s="1116"/>
      <c r="FQ61" s="1116"/>
      <c r="FR61" s="1116"/>
      <c r="FS61" s="1116"/>
      <c r="FT61" s="1116"/>
      <c r="FU61" s="1116"/>
      <c r="FV61" s="1116"/>
      <c r="FW61" s="1116"/>
      <c r="FX61" s="1116"/>
      <c r="FY61" s="1116"/>
      <c r="FZ61" s="1116"/>
      <c r="GA61" s="1116"/>
      <c r="GB61" s="1116"/>
      <c r="GC61" s="1116"/>
      <c r="GD61" s="1116"/>
      <c r="GE61" s="1116"/>
      <c r="GF61" s="1116"/>
      <c r="GG61" s="1116"/>
      <c r="GH61" s="1116"/>
      <c r="GI61" s="1116"/>
      <c r="GJ61" s="1116"/>
      <c r="GK61" s="1116"/>
      <c r="GL61" s="1116"/>
      <c r="GM61" s="1116"/>
      <c r="GN61" s="1116"/>
      <c r="GO61" s="1116"/>
      <c r="GP61" s="1116"/>
      <c r="GQ61" s="1116"/>
      <c r="GR61" s="1116"/>
      <c r="GS61" s="1116"/>
      <c r="GT61" s="1116"/>
      <c r="GU61" s="1116"/>
      <c r="GV61" s="1116"/>
      <c r="GW61" s="1116"/>
      <c r="GX61" s="1116"/>
      <c r="GY61" s="1116"/>
      <c r="GZ61" s="1116"/>
      <c r="HA61" s="1116"/>
      <c r="HB61" s="1116"/>
      <c r="HC61" s="1116"/>
      <c r="HD61" s="1116"/>
      <c r="HE61" s="1116"/>
      <c r="HF61" s="1116"/>
      <c r="HG61" s="1116"/>
      <c r="HH61" s="1116"/>
      <c r="HI61" s="1116"/>
      <c r="HJ61" s="1116"/>
      <c r="HK61" s="1116"/>
      <c r="HL61" s="1116"/>
      <c r="HM61" s="1116"/>
      <c r="HN61" s="1116"/>
      <c r="HO61" s="1116"/>
      <c r="HP61" s="1116"/>
      <c r="HQ61" s="1116"/>
      <c r="HR61" s="1116"/>
      <c r="HS61" s="1116"/>
      <c r="HT61" s="1116"/>
      <c r="HU61" s="1116"/>
      <c r="HV61" s="1116"/>
      <c r="HW61" s="1116"/>
      <c r="HX61" s="1116"/>
      <c r="HY61" s="1116"/>
      <c r="HZ61" s="1116"/>
      <c r="IA61" s="1116"/>
      <c r="IB61" s="1116"/>
      <c r="IC61" s="1116"/>
      <c r="ID61" s="1116"/>
      <c r="IE61" s="1116"/>
      <c r="IF61" s="1116"/>
      <c r="IG61" s="1116"/>
      <c r="IH61" s="1116"/>
      <c r="II61" s="1116"/>
      <c r="IJ61" s="1116"/>
      <c r="IK61" s="1116"/>
      <c r="IL61" s="1116"/>
      <c r="IM61" s="1116"/>
      <c r="IN61" s="1116"/>
      <c r="IO61" s="1116"/>
      <c r="IP61" s="1116"/>
      <c r="IQ61" s="1116"/>
      <c r="IR61" s="1116"/>
      <c r="IS61" s="1116"/>
      <c r="IT61" s="1116"/>
      <c r="IU61" s="1116"/>
      <c r="IV61" s="1116"/>
      <c r="IW61" s="1116"/>
      <c r="IX61" s="1116"/>
      <c r="IY61" s="1116"/>
      <c r="IZ61" s="1116"/>
      <c r="JA61" s="1116"/>
      <c r="JB61" s="1116"/>
      <c r="JC61" s="1116"/>
      <c r="JD61" s="1116"/>
      <c r="JE61" s="1116"/>
      <c r="JF61" s="1116"/>
      <c r="JG61" s="1116"/>
      <c r="JH61" s="1116"/>
      <c r="JI61" s="1116"/>
      <c r="JJ61" s="1116"/>
      <c r="JK61" s="1116"/>
      <c r="JL61" s="1116"/>
      <c r="JM61" s="1116"/>
      <c r="JN61" s="1116"/>
      <c r="JO61" s="1116"/>
      <c r="JP61" s="1116"/>
      <c r="JQ61" s="1116"/>
      <c r="JR61" s="1116"/>
      <c r="JS61" s="1116"/>
      <c r="JT61" s="1116"/>
      <c r="JU61" s="1116"/>
      <c r="JV61" s="1116"/>
      <c r="JW61" s="1116"/>
      <c r="JX61" s="1116"/>
      <c r="JY61" s="1116"/>
      <c r="JZ61" s="1116"/>
      <c r="KA61" s="1116"/>
      <c r="KB61" s="1116"/>
      <c r="KC61" s="1116"/>
      <c r="KD61" s="1116"/>
      <c r="KE61" s="1116"/>
      <c r="KF61" s="1116"/>
      <c r="KG61" s="1116"/>
      <c r="KH61" s="1116"/>
      <c r="KI61" s="1116"/>
      <c r="KJ61" s="1116"/>
      <c r="KK61" s="1116"/>
      <c r="KL61" s="1116"/>
      <c r="KM61" s="1116"/>
      <c r="KN61" s="1116"/>
      <c r="KO61" s="1116"/>
      <c r="KP61" s="1116"/>
      <c r="KQ61" s="1116"/>
      <c r="KR61" s="1116"/>
      <c r="KS61" s="1116"/>
      <c r="KT61" s="1116"/>
      <c r="KU61" s="1116"/>
      <c r="KV61" s="1116"/>
      <c r="KW61" s="1116"/>
      <c r="KX61" s="1116"/>
      <c r="KY61" s="1116"/>
      <c r="KZ61" s="1116"/>
      <c r="LA61" s="1116"/>
      <c r="LB61" s="1116"/>
      <c r="LC61" s="1116"/>
      <c r="LD61" s="1116"/>
      <c r="LE61" s="1116"/>
      <c r="LF61" s="1116"/>
      <c r="LG61" s="1116"/>
      <c r="LH61" s="1116"/>
      <c r="LI61" s="1116"/>
      <c r="LJ61" s="1116"/>
      <c r="LK61" s="1116"/>
      <c r="LL61" s="1116"/>
      <c r="LM61" s="1116"/>
      <c r="LN61" s="1116"/>
      <c r="LO61" s="1116"/>
      <c r="LP61" s="1116"/>
      <c r="LQ61" s="1116"/>
      <c r="LR61" s="1116"/>
      <c r="LS61" s="1116"/>
      <c r="LT61" s="1116"/>
      <c r="LU61" s="1116"/>
      <c r="LV61" s="1116"/>
      <c r="LW61" s="1116"/>
      <c r="LX61" s="1116"/>
      <c r="LY61" s="1116"/>
      <c r="LZ61" s="1116"/>
      <c r="MA61" s="1116"/>
      <c r="MB61" s="1116"/>
      <c r="MC61" s="1116"/>
      <c r="MD61" s="1116"/>
      <c r="ME61" s="1116"/>
      <c r="MF61" s="1116"/>
      <c r="MG61" s="1116"/>
      <c r="MH61" s="1116"/>
      <c r="MI61" s="1116"/>
      <c r="MJ61" s="1116"/>
      <c r="MK61" s="1116"/>
      <c r="ML61" s="1116"/>
      <c r="MM61" s="1116"/>
      <c r="MN61" s="1116"/>
      <c r="MO61" s="1116"/>
      <c r="MP61" s="1116"/>
      <c r="MQ61" s="1116"/>
      <c r="MR61" s="1116"/>
      <c r="MS61" s="1116"/>
      <c r="MT61" s="1116"/>
      <c r="MU61" s="1116"/>
      <c r="MV61" s="1116"/>
      <c r="MW61" s="1116"/>
      <c r="MX61" s="1116"/>
      <c r="MY61" s="1116"/>
      <c r="MZ61" s="1116"/>
      <c r="NA61" s="1116"/>
      <c r="NB61" s="1116"/>
      <c r="NC61" s="1116"/>
      <c r="ND61" s="1116"/>
      <c r="NE61" s="1116"/>
      <c r="NF61" s="1116"/>
      <c r="NG61" s="1116"/>
      <c r="NH61" s="1116"/>
      <c r="NI61" s="1116"/>
      <c r="NJ61" s="1116"/>
      <c r="NK61" s="1116"/>
      <c r="NL61" s="1116"/>
      <c r="NM61" s="1116"/>
      <c r="NN61" s="1116"/>
      <c r="NO61" s="1116"/>
      <c r="NP61" s="1116"/>
      <c r="NQ61" s="1116"/>
      <c r="NR61" s="1116"/>
      <c r="NS61" s="1116"/>
      <c r="NT61" s="1116"/>
      <c r="NU61" s="1116"/>
      <c r="NV61" s="1116"/>
      <c r="NW61" s="1116"/>
      <c r="NX61" s="1116"/>
      <c r="NY61" s="1116"/>
      <c r="NZ61" s="1116"/>
      <c r="OA61" s="1116"/>
      <c r="OB61" s="1116"/>
      <c r="OC61" s="1116"/>
      <c r="OD61" s="1116"/>
      <c r="OE61" s="1116"/>
      <c r="OF61" s="1116"/>
      <c r="OG61" s="1116"/>
      <c r="OH61" s="1116"/>
      <c r="OI61" s="1116"/>
      <c r="OJ61" s="1116"/>
      <c r="OK61" s="1116"/>
      <c r="OL61" s="1116"/>
      <c r="OM61" s="1116"/>
      <c r="ON61" s="1116"/>
      <c r="OO61" s="1116"/>
      <c r="OP61" s="1116"/>
      <c r="OQ61" s="1116"/>
      <c r="OR61" s="1116"/>
      <c r="OS61" s="1116"/>
      <c r="OT61" s="1116"/>
      <c r="OU61" s="1116"/>
      <c r="OV61" s="1116"/>
      <c r="OW61" s="1116"/>
      <c r="OX61" s="1116"/>
      <c r="OY61" s="1116"/>
      <c r="OZ61" s="1116"/>
      <c r="PA61" s="1116"/>
      <c r="PB61" s="1116"/>
      <c r="PC61" s="1116"/>
      <c r="PD61" s="1116"/>
      <c r="PE61" s="1116"/>
      <c r="PF61" s="1116"/>
      <c r="PG61" s="1116"/>
      <c r="PH61" s="1116"/>
      <c r="PI61" s="1116"/>
      <c r="PJ61" s="1116"/>
      <c r="PK61" s="1116"/>
      <c r="PL61" s="1116"/>
      <c r="PM61" s="1116"/>
      <c r="PN61" s="1116"/>
      <c r="PO61" s="1116"/>
      <c r="PP61" s="1116"/>
      <c r="PQ61" s="1116"/>
      <c r="PR61" s="1116"/>
      <c r="PS61" s="1116"/>
      <c r="PT61" s="1116"/>
      <c r="PU61" s="1116"/>
      <c r="PV61" s="1116"/>
      <c r="PW61" s="1116"/>
      <c r="PX61" s="1116"/>
      <c r="PY61" s="1116"/>
      <c r="PZ61" s="1116"/>
      <c r="QA61" s="1116"/>
      <c r="QB61" s="1116"/>
      <c r="QC61" s="1116"/>
      <c r="QD61" s="1116"/>
      <c r="QE61" s="1116"/>
      <c r="QF61" s="1116"/>
      <c r="QG61" s="1116"/>
      <c r="QH61" s="1116"/>
      <c r="QI61" s="1116"/>
      <c r="QJ61" s="1116"/>
      <c r="QK61" s="1116"/>
      <c r="QL61" s="1116"/>
      <c r="QM61" s="1116"/>
      <c r="QN61" s="1116"/>
      <c r="QO61" s="1116"/>
      <c r="QP61" s="1116"/>
      <c r="QQ61" s="1116"/>
      <c r="QR61" s="1116"/>
      <c r="QS61" s="1116"/>
      <c r="QT61" s="1116"/>
      <c r="QU61" s="1116"/>
      <c r="QV61" s="1116"/>
      <c r="QW61" s="1116"/>
      <c r="QX61" s="1116"/>
      <c r="QY61" s="1116"/>
      <c r="QZ61" s="1116"/>
      <c r="RA61" s="1116"/>
      <c r="RB61" s="1116"/>
      <c r="RC61" s="1116"/>
      <c r="RD61" s="1116"/>
      <c r="RE61" s="1116"/>
      <c r="RF61" s="1116"/>
      <c r="RG61" s="1116"/>
      <c r="RH61" s="1116"/>
      <c r="RI61" s="1116"/>
      <c r="RJ61" s="1116"/>
      <c r="RK61" s="1116"/>
      <c r="RL61" s="1116"/>
      <c r="RM61" s="1116"/>
      <c r="RN61" s="1116"/>
      <c r="RO61" s="1116"/>
      <c r="RP61" s="1116"/>
      <c r="RQ61" s="1116"/>
      <c r="RR61" s="1116"/>
      <c r="RS61" s="1116"/>
      <c r="RT61" s="1116"/>
      <c r="RU61" s="1116"/>
      <c r="RV61" s="1116"/>
      <c r="RW61" s="1116"/>
      <c r="RX61" s="1116"/>
      <c r="RY61" s="1116"/>
      <c r="RZ61" s="1116"/>
      <c r="SA61" s="1116"/>
      <c r="SB61" s="1116"/>
      <c r="SC61" s="1116"/>
      <c r="SD61" s="1116"/>
      <c r="SE61" s="1116"/>
      <c r="SF61" s="1116"/>
      <c r="SG61" s="1116"/>
      <c r="SH61" s="1116"/>
      <c r="SI61" s="1116"/>
      <c r="SJ61" s="1116"/>
      <c r="SK61" s="1116"/>
      <c r="SL61" s="1116"/>
      <c r="SM61" s="1116"/>
      <c r="SN61" s="1116"/>
      <c r="SO61" s="1116"/>
      <c r="SP61" s="1116"/>
      <c r="SQ61" s="1116"/>
      <c r="SR61" s="1116"/>
      <c r="SS61" s="1116"/>
      <c r="ST61" s="1116"/>
      <c r="SU61" s="1116"/>
      <c r="SV61" s="1116"/>
      <c r="SW61" s="1116"/>
      <c r="SX61" s="1116"/>
      <c r="SY61" s="1116"/>
      <c r="SZ61" s="1116"/>
      <c r="TA61" s="1116"/>
      <c r="TB61" s="1116"/>
      <c r="TC61" s="1116"/>
      <c r="TD61" s="1116"/>
      <c r="TE61" s="1116"/>
      <c r="TF61" s="1116"/>
      <c r="TG61" s="1116"/>
      <c r="TH61" s="1116"/>
      <c r="TI61" s="1116"/>
      <c r="TJ61" s="1116"/>
      <c r="TK61" s="1116"/>
      <c r="TL61" s="1116"/>
      <c r="TM61" s="1116"/>
      <c r="TN61" s="1116"/>
      <c r="TO61" s="1116"/>
      <c r="TP61" s="1116"/>
      <c r="TQ61" s="1116"/>
      <c r="TR61" s="1116"/>
      <c r="TS61" s="1116"/>
      <c r="TT61" s="1116"/>
      <c r="TU61" s="1116"/>
      <c r="TV61" s="1116"/>
      <c r="TW61" s="1116"/>
      <c r="TX61" s="1116"/>
      <c r="TY61" s="1116"/>
      <c r="TZ61" s="1116"/>
      <c r="UA61" s="1116"/>
      <c r="UB61" s="1116"/>
      <c r="UC61" s="1116"/>
      <c r="UD61" s="1116"/>
      <c r="UE61" s="1116"/>
      <c r="UF61" s="1116"/>
      <c r="UG61" s="1116"/>
      <c r="UH61" s="1116"/>
      <c r="UI61" s="1116"/>
      <c r="UJ61" s="1116"/>
      <c r="UK61" s="1116"/>
      <c r="UL61" s="1116"/>
      <c r="UM61" s="1116"/>
      <c r="UN61" s="1116"/>
      <c r="UO61" s="1116"/>
      <c r="UP61" s="1116"/>
      <c r="UQ61" s="1116"/>
      <c r="UR61" s="1116"/>
      <c r="US61" s="1116"/>
      <c r="UT61" s="1116"/>
      <c r="UU61" s="1116"/>
      <c r="UV61" s="1116"/>
      <c r="UW61" s="1116"/>
      <c r="UX61" s="1116"/>
      <c r="UY61" s="1116"/>
      <c r="UZ61" s="1116"/>
      <c r="VA61" s="1116"/>
      <c r="VB61" s="1116"/>
      <c r="VC61" s="1116"/>
      <c r="VD61" s="1116"/>
      <c r="VE61" s="1116"/>
      <c r="VF61" s="1116"/>
      <c r="VG61" s="1116"/>
      <c r="VH61" s="1116"/>
      <c r="VI61" s="1116"/>
      <c r="VJ61" s="1116"/>
      <c r="VK61" s="1116"/>
      <c r="VL61" s="1116"/>
      <c r="VM61" s="1116"/>
      <c r="VN61" s="1116"/>
      <c r="VO61" s="1116"/>
      <c r="VP61" s="1116"/>
      <c r="VQ61" s="1116"/>
      <c r="VR61" s="1116"/>
      <c r="VS61" s="1116"/>
      <c r="VT61" s="1116"/>
      <c r="VU61" s="1116"/>
      <c r="VV61" s="1116"/>
      <c r="VW61" s="1116"/>
      <c r="VX61" s="1116"/>
      <c r="VY61" s="1116"/>
      <c r="VZ61" s="1116"/>
      <c r="WA61" s="1116"/>
      <c r="WB61" s="1116"/>
      <c r="WC61" s="1116"/>
      <c r="WD61" s="1116"/>
      <c r="WE61" s="1116"/>
      <c r="WF61" s="1116"/>
      <c r="WG61" s="1116"/>
      <c r="WH61" s="1116"/>
      <c r="WI61" s="1116"/>
      <c r="WJ61" s="1116"/>
      <c r="WK61" s="1116"/>
      <c r="WL61" s="1116"/>
      <c r="WM61" s="1116"/>
      <c r="WN61" s="1116"/>
      <c r="WO61" s="1116"/>
      <c r="WP61" s="1116"/>
      <c r="WQ61" s="1116"/>
      <c r="WR61" s="1116"/>
      <c r="WS61" s="1116"/>
      <c r="WT61" s="1116"/>
      <c r="WU61" s="1116"/>
      <c r="WV61" s="1116"/>
      <c r="WW61" s="1116"/>
      <c r="WX61" s="1116"/>
      <c r="WY61" s="1116"/>
      <c r="WZ61" s="1116"/>
      <c r="XA61" s="1116"/>
      <c r="XB61" s="1116"/>
      <c r="XC61" s="1116"/>
      <c r="XD61" s="1116"/>
      <c r="XE61" s="1116"/>
      <c r="XF61" s="1116"/>
      <c r="XG61" s="1116"/>
      <c r="XH61" s="1116"/>
      <c r="XI61" s="1116"/>
      <c r="XJ61" s="1116"/>
      <c r="XK61" s="1116"/>
      <c r="XL61" s="1116"/>
      <c r="XM61" s="1116"/>
      <c r="XN61" s="1116"/>
      <c r="XO61" s="1116"/>
      <c r="XP61" s="1116"/>
      <c r="XQ61" s="1116"/>
      <c r="XR61" s="1116"/>
      <c r="XS61" s="1116"/>
      <c r="XT61" s="1116"/>
      <c r="XU61" s="1116"/>
      <c r="XV61" s="1116"/>
      <c r="XW61" s="1116"/>
      <c r="XX61" s="1116"/>
      <c r="XY61" s="1116"/>
      <c r="XZ61" s="1116"/>
      <c r="YA61" s="1116"/>
      <c r="YB61" s="1116"/>
      <c r="YC61" s="1116"/>
      <c r="YD61" s="1116"/>
      <c r="YE61" s="1116"/>
      <c r="YF61" s="1116"/>
      <c r="YG61" s="1116"/>
      <c r="YH61" s="1116"/>
      <c r="YI61" s="1116"/>
      <c r="YJ61" s="1116"/>
      <c r="YK61" s="1116"/>
      <c r="YL61" s="1116"/>
      <c r="YM61" s="1116"/>
      <c r="YN61" s="1116"/>
      <c r="YO61" s="1116"/>
      <c r="YP61" s="1116"/>
      <c r="YQ61" s="1116"/>
      <c r="YR61" s="1116"/>
      <c r="YS61" s="1116"/>
      <c r="YT61" s="1116"/>
      <c r="YU61" s="1116"/>
      <c r="YV61" s="1116"/>
      <c r="YW61" s="1116"/>
      <c r="YX61" s="1116"/>
      <c r="YY61" s="1116"/>
      <c r="YZ61" s="1116"/>
      <c r="ZA61" s="1116"/>
      <c r="ZB61" s="1116"/>
      <c r="ZC61" s="1116"/>
      <c r="ZD61" s="1116"/>
      <c r="ZE61" s="1116"/>
      <c r="ZF61" s="1116"/>
      <c r="ZG61" s="1116"/>
      <c r="ZH61" s="1116"/>
      <c r="ZI61" s="1116"/>
      <c r="ZJ61" s="1116"/>
      <c r="ZK61" s="1116"/>
      <c r="ZL61" s="1116"/>
      <c r="ZM61" s="1116"/>
      <c r="ZN61" s="1116"/>
      <c r="ZO61" s="1116"/>
      <c r="ZP61" s="1116"/>
      <c r="ZQ61" s="1116"/>
      <c r="ZR61" s="1116"/>
      <c r="ZS61" s="1116"/>
      <c r="ZT61" s="1116"/>
      <c r="ZU61" s="1116"/>
      <c r="ZV61" s="1116"/>
      <c r="ZW61" s="1116"/>
      <c r="ZX61" s="1116"/>
      <c r="ZY61" s="1116"/>
      <c r="ZZ61" s="1116"/>
      <c r="AAA61" s="1116"/>
      <c r="AAB61" s="1116"/>
      <c r="AAC61" s="1116"/>
      <c r="AAD61" s="1116"/>
      <c r="AAE61" s="1116"/>
      <c r="AAF61" s="1116"/>
      <c r="AAG61" s="1116"/>
      <c r="AAH61" s="1116"/>
      <c r="AAI61" s="1116"/>
      <c r="AAJ61" s="1116"/>
      <c r="AAK61" s="1116"/>
      <c r="AAL61" s="1116"/>
      <c r="AAM61" s="1116"/>
      <c r="AAN61" s="1116"/>
      <c r="AAO61" s="1116"/>
      <c r="AAP61" s="1116"/>
      <c r="AAQ61" s="1116"/>
      <c r="AAR61" s="1116"/>
      <c r="AAS61" s="1116"/>
      <c r="AAT61" s="1116"/>
      <c r="AAU61" s="1116"/>
      <c r="AAV61" s="1116"/>
      <c r="AAW61" s="1116"/>
      <c r="AAX61" s="1116"/>
      <c r="AAY61" s="1116"/>
      <c r="AAZ61" s="1116"/>
      <c r="ABA61" s="1116"/>
      <c r="ABB61" s="1116"/>
      <c r="ABC61" s="1116"/>
      <c r="ABD61" s="1116"/>
      <c r="ABE61" s="1116"/>
      <c r="ABF61" s="1116"/>
      <c r="ABG61" s="1116"/>
      <c r="ABH61" s="1116"/>
      <c r="ABI61" s="1116"/>
      <c r="ABJ61" s="1116"/>
      <c r="ABK61" s="1116"/>
      <c r="ABL61" s="1116"/>
      <c r="ABM61" s="1116"/>
      <c r="ABN61" s="1116"/>
      <c r="ABO61" s="1116"/>
      <c r="ABP61" s="1116"/>
      <c r="ABQ61" s="1116"/>
      <c r="ABR61" s="1116"/>
      <c r="ABS61" s="1116"/>
      <c r="ABT61" s="1116"/>
      <c r="ABU61" s="1116"/>
      <c r="ABV61" s="1116"/>
      <c r="ABW61" s="1116"/>
      <c r="ABX61" s="1116"/>
      <c r="ABY61" s="1116"/>
      <c r="ABZ61" s="1116"/>
      <c r="ACA61" s="1116"/>
      <c r="ACB61" s="1116"/>
      <c r="ACC61" s="1116"/>
      <c r="ACD61" s="1116"/>
      <c r="ACE61" s="1116"/>
      <c r="ACF61" s="1116"/>
      <c r="ACG61" s="1116"/>
      <c r="ACH61" s="1116"/>
      <c r="ACI61" s="1116"/>
      <c r="ACJ61" s="1116"/>
      <c r="ACK61" s="1116"/>
      <c r="ACL61" s="1116"/>
      <c r="ACM61" s="1116"/>
      <c r="ACN61" s="1116"/>
      <c r="ACO61" s="1116"/>
      <c r="ACP61" s="1116"/>
      <c r="ACQ61" s="1116"/>
      <c r="ACR61" s="1116"/>
      <c r="ACS61" s="1116"/>
      <c r="ACT61" s="1116"/>
      <c r="ACU61" s="1116"/>
      <c r="ACV61" s="1116"/>
      <c r="ACW61" s="1116"/>
      <c r="ACX61" s="1116"/>
      <c r="ACY61" s="1116"/>
      <c r="ACZ61" s="1116"/>
      <c r="ADA61" s="1116"/>
      <c r="ADB61" s="1116"/>
      <c r="ADC61" s="1116"/>
      <c r="ADD61" s="1116"/>
      <c r="ADE61" s="1116"/>
      <c r="ADF61" s="1116"/>
      <c r="ADG61" s="1116"/>
      <c r="ADH61" s="1116"/>
      <c r="ADI61" s="1116"/>
      <c r="ADJ61" s="1116"/>
      <c r="ADK61" s="1116"/>
      <c r="ADL61" s="1116"/>
      <c r="ADM61" s="1116"/>
      <c r="ADN61" s="1116"/>
      <c r="ADO61" s="1116"/>
      <c r="ADP61" s="1116"/>
      <c r="ADQ61" s="1116"/>
      <c r="ADR61" s="1116"/>
      <c r="ADS61" s="1116"/>
      <c r="ADT61" s="1116"/>
      <c r="ADU61" s="1116"/>
      <c r="ADV61" s="1116"/>
      <c r="ADW61" s="1116"/>
      <c r="ADX61" s="1116"/>
      <c r="ADY61" s="1116"/>
      <c r="ADZ61" s="1116"/>
      <c r="AEA61" s="1116"/>
      <c r="AEB61" s="1116"/>
      <c r="AEC61" s="1116"/>
      <c r="AED61" s="1116"/>
      <c r="AEE61" s="1116"/>
      <c r="AEF61" s="1116"/>
      <c r="AEG61" s="1116"/>
      <c r="AEH61" s="1116"/>
      <c r="AEI61" s="1116"/>
      <c r="AEJ61" s="1116"/>
      <c r="AEK61" s="1116"/>
      <c r="AEL61" s="1116"/>
      <c r="AEM61" s="1116"/>
      <c r="AEN61" s="1116"/>
      <c r="AEO61" s="1116"/>
      <c r="AEP61" s="1116"/>
      <c r="AEQ61" s="1116"/>
      <c r="AER61" s="1116"/>
      <c r="AES61" s="1116"/>
      <c r="AET61" s="1116"/>
      <c r="AEU61" s="1116"/>
      <c r="AEV61" s="1116"/>
      <c r="AEW61" s="1116"/>
      <c r="AEX61" s="1116"/>
      <c r="AEY61" s="1116"/>
      <c r="AEZ61" s="1116"/>
      <c r="AFA61" s="1116"/>
      <c r="AFB61" s="1116"/>
      <c r="AFC61" s="1116"/>
      <c r="AFD61" s="1116"/>
      <c r="AFE61" s="1116"/>
      <c r="AFF61" s="1116"/>
      <c r="AFG61" s="1116"/>
      <c r="AFH61" s="1116"/>
      <c r="AFI61" s="1116"/>
      <c r="AFJ61" s="1116"/>
      <c r="AFK61" s="1116"/>
      <c r="AFL61" s="1116"/>
      <c r="AFM61" s="1116"/>
      <c r="AFN61" s="1116"/>
      <c r="AFO61" s="1116"/>
      <c r="AFP61" s="1116"/>
      <c r="AFQ61" s="1116"/>
      <c r="AFR61" s="1116"/>
      <c r="AFS61" s="1116"/>
      <c r="AFT61" s="1116"/>
      <c r="AFU61" s="1116"/>
      <c r="AFV61" s="1116"/>
      <c r="AFW61" s="1116"/>
      <c r="AFX61" s="1116"/>
      <c r="AFY61" s="1116"/>
      <c r="AFZ61" s="1116"/>
      <c r="AGA61" s="1116"/>
      <c r="AGB61" s="1116"/>
      <c r="AGC61" s="1116"/>
      <c r="AGD61" s="1116"/>
      <c r="AGE61" s="1116"/>
      <c r="AGF61" s="1116"/>
      <c r="AGG61" s="1116"/>
      <c r="AGH61" s="1116"/>
      <c r="AGI61" s="1116"/>
      <c r="AGJ61" s="1116"/>
      <c r="AGK61" s="1116"/>
      <c r="AGL61" s="1116"/>
      <c r="AGM61" s="1116"/>
      <c r="AGN61" s="1116"/>
      <c r="AGO61" s="1116"/>
      <c r="AGP61" s="1116"/>
      <c r="AGQ61" s="1116"/>
      <c r="AGR61" s="1116"/>
      <c r="AGS61" s="1116"/>
      <c r="AGT61" s="1116"/>
      <c r="AGU61" s="1116"/>
      <c r="AGV61" s="1116"/>
      <c r="AGW61" s="1116"/>
      <c r="AGX61" s="1116"/>
      <c r="AGY61" s="1116"/>
      <c r="AGZ61" s="1116"/>
      <c r="AHA61" s="1116"/>
      <c r="AHB61" s="1116"/>
      <c r="AHC61" s="1116"/>
      <c r="AHD61" s="1116"/>
      <c r="AHE61" s="1116"/>
      <c r="AHF61" s="1116"/>
      <c r="AHG61" s="1116"/>
      <c r="AHH61" s="1116"/>
      <c r="AHI61" s="1116"/>
      <c r="AHJ61" s="1116"/>
      <c r="AHK61" s="1116"/>
      <c r="AHL61" s="1116"/>
      <c r="AHM61" s="1116"/>
      <c r="AHN61" s="1116"/>
      <c r="AHO61" s="1116"/>
      <c r="AHP61" s="1116"/>
      <c r="AHQ61" s="1116"/>
      <c r="AHR61" s="1116"/>
      <c r="AHS61" s="1116"/>
      <c r="AHT61" s="1116"/>
      <c r="AHU61" s="1116"/>
      <c r="AHV61" s="1116"/>
      <c r="AHW61" s="1116"/>
      <c r="AHX61" s="1116"/>
      <c r="AHY61" s="1116"/>
      <c r="AHZ61" s="1116"/>
      <c r="AIA61" s="1116"/>
      <c r="AIB61" s="1116"/>
      <c r="AIC61" s="1116"/>
      <c r="AID61" s="1116"/>
      <c r="AIE61" s="1116"/>
      <c r="AIF61" s="1116"/>
      <c r="AIG61" s="1116"/>
      <c r="AIH61" s="1116"/>
      <c r="AII61" s="1116"/>
      <c r="AIJ61" s="1116"/>
      <c r="AIK61" s="1116"/>
      <c r="AIL61" s="1116"/>
      <c r="AIM61" s="1116"/>
      <c r="AIN61" s="1116"/>
      <c r="AIO61" s="1116"/>
      <c r="AIP61" s="1116"/>
      <c r="AIQ61" s="1116"/>
      <c r="AIR61" s="1116"/>
      <c r="AIS61" s="1116"/>
      <c r="AIT61" s="1116"/>
      <c r="AIU61" s="1116"/>
      <c r="AIV61" s="1116"/>
      <c r="AIW61" s="1116"/>
      <c r="AIX61" s="1116"/>
      <c r="AIY61" s="1116"/>
      <c r="AIZ61" s="1116"/>
      <c r="AJA61" s="1116"/>
      <c r="AJB61" s="1116"/>
      <c r="AJC61" s="1116"/>
      <c r="AJD61" s="1116"/>
      <c r="AJE61" s="1116"/>
      <c r="AJF61" s="1116"/>
      <c r="AJG61" s="1116"/>
      <c r="AJH61" s="1116"/>
      <c r="AJI61" s="1116"/>
      <c r="AJJ61" s="1116"/>
      <c r="AJK61" s="1116"/>
      <c r="AJL61" s="1116"/>
      <c r="AJM61" s="1116"/>
      <c r="AJN61" s="1116"/>
      <c r="AJO61" s="1116"/>
      <c r="AJP61" s="1116"/>
      <c r="AJQ61" s="1116"/>
      <c r="AJR61" s="1116"/>
      <c r="AJS61" s="1116"/>
      <c r="AJT61" s="1116"/>
      <c r="AJU61" s="1116"/>
      <c r="AJV61" s="1116"/>
      <c r="AJW61" s="1116"/>
      <c r="AJX61" s="1116"/>
      <c r="AJY61" s="1116"/>
      <c r="AJZ61" s="1116"/>
      <c r="AKA61" s="1116"/>
      <c r="AKB61" s="1116"/>
      <c r="AKC61" s="1116"/>
      <c r="AKD61" s="1116"/>
      <c r="AKE61" s="1116"/>
      <c r="AKF61" s="1116"/>
      <c r="AKG61" s="1116"/>
      <c r="AKH61" s="1116"/>
      <c r="AKI61" s="1116"/>
      <c r="AKJ61" s="1116"/>
      <c r="AKK61" s="1116"/>
      <c r="AKL61" s="1116"/>
      <c r="AKM61" s="1116"/>
      <c r="AKN61" s="1116"/>
      <c r="AKO61" s="1116"/>
      <c r="AKP61" s="1116"/>
      <c r="AKQ61" s="1116"/>
      <c r="AKR61" s="1116"/>
      <c r="AKS61" s="1116"/>
      <c r="AKT61" s="1116"/>
      <c r="AKU61" s="1116"/>
      <c r="AKV61" s="1116"/>
      <c r="AKW61" s="1116"/>
      <c r="AKX61" s="1116"/>
      <c r="AKY61" s="1116"/>
      <c r="AKZ61" s="1116"/>
      <c r="ALA61" s="1116"/>
      <c r="ALB61" s="1116"/>
      <c r="ALC61" s="1116"/>
      <c r="ALD61" s="1116"/>
      <c r="ALE61" s="1116"/>
      <c r="ALF61" s="1116"/>
      <c r="ALG61" s="1116"/>
      <c r="ALH61" s="1116"/>
      <c r="ALI61" s="1116"/>
      <c r="ALJ61" s="1116"/>
      <c r="ALK61" s="1116"/>
      <c r="ALL61" s="1116"/>
      <c r="ALM61" s="1116"/>
      <c r="ALN61" s="1116"/>
      <c r="ALO61" s="1116"/>
      <c r="ALP61" s="1116"/>
      <c r="ALQ61" s="1116"/>
      <c r="ALR61" s="1116"/>
      <c r="ALS61" s="1116"/>
      <c r="ALT61" s="1116"/>
      <c r="ALU61" s="1116"/>
      <c r="ALV61" s="1116"/>
      <c r="ALW61" s="1116"/>
      <c r="ALX61" s="1116"/>
      <c r="ALY61" s="1116"/>
      <c r="ALZ61" s="1116"/>
      <c r="AMA61" s="1116"/>
      <c r="AMB61" s="1116"/>
      <c r="AMC61" s="1116"/>
      <c r="AMD61" s="1116"/>
      <c r="AME61" s="1116"/>
      <c r="AMF61" s="1116"/>
      <c r="AMG61" s="1116"/>
      <c r="AMH61" s="1116"/>
      <c r="AMI61" s="1116"/>
      <c r="AMJ61" s="1116"/>
      <c r="AMK61" s="1116"/>
      <c r="AML61" s="1116"/>
      <c r="AMM61" s="1116"/>
      <c r="AMN61" s="1116"/>
      <c r="AMO61" s="1116"/>
      <c r="AMP61" s="1116"/>
      <c r="AMQ61" s="1116"/>
      <c r="AMR61" s="1116"/>
      <c r="AMS61" s="1116"/>
      <c r="AMT61" s="1116"/>
      <c r="AMU61" s="1116"/>
      <c r="AMV61" s="1116"/>
      <c r="AMW61" s="1116"/>
      <c r="AMX61" s="1116"/>
      <c r="AMY61" s="1116"/>
      <c r="AMZ61" s="1116"/>
      <c r="ANA61" s="1116"/>
      <c r="ANB61" s="1116"/>
      <c r="ANC61" s="1116"/>
      <c r="AND61" s="1116"/>
      <c r="ANE61" s="1116"/>
      <c r="ANF61" s="1116"/>
      <c r="ANG61" s="1116"/>
      <c r="ANH61" s="1116"/>
      <c r="ANI61" s="1116"/>
      <c r="ANJ61" s="1116"/>
      <c r="ANK61" s="1116"/>
      <c r="ANL61" s="1116"/>
      <c r="ANM61" s="1116"/>
      <c r="ANN61" s="1116"/>
      <c r="ANO61" s="1116"/>
      <c r="ANP61" s="1116"/>
      <c r="ANQ61" s="1116"/>
      <c r="ANR61" s="1116"/>
      <c r="ANS61" s="1116"/>
      <c r="ANT61" s="1116"/>
      <c r="ANU61" s="1116"/>
      <c r="ANV61" s="1116"/>
      <c r="ANW61" s="1116"/>
      <c r="ANX61" s="1116"/>
      <c r="ANY61" s="1116"/>
      <c r="ANZ61" s="1116"/>
      <c r="AOA61" s="1116"/>
      <c r="AOB61" s="1116"/>
      <c r="AOC61" s="1116"/>
      <c r="AOD61" s="1116"/>
      <c r="AOE61" s="1116"/>
      <c r="AOF61" s="1116"/>
      <c r="AOG61" s="1116"/>
      <c r="AOH61" s="1116"/>
      <c r="AOI61" s="1116"/>
      <c r="AOJ61" s="1116"/>
      <c r="AOK61" s="1116"/>
      <c r="AOL61" s="1116"/>
      <c r="AOM61" s="1116"/>
      <c r="AON61" s="1116"/>
      <c r="AOO61" s="1116"/>
      <c r="AOP61" s="1116"/>
      <c r="AOQ61" s="1116"/>
      <c r="AOR61" s="1116"/>
      <c r="AOS61" s="1116"/>
      <c r="AOT61" s="1116"/>
      <c r="AOU61" s="1116"/>
      <c r="AOV61" s="1116"/>
      <c r="AOW61" s="1116"/>
      <c r="AOX61" s="1116"/>
      <c r="AOY61" s="1116"/>
      <c r="AOZ61" s="1116"/>
      <c r="APA61" s="1116"/>
      <c r="APB61" s="1116"/>
      <c r="APC61" s="1116"/>
      <c r="APD61" s="1116"/>
      <c r="APE61" s="1116"/>
      <c r="APF61" s="1116"/>
      <c r="APG61" s="1116"/>
      <c r="APH61" s="1116"/>
      <c r="API61" s="1116"/>
      <c r="APJ61" s="1116"/>
      <c r="APK61" s="1116"/>
      <c r="APL61" s="1116"/>
      <c r="APM61" s="1116"/>
      <c r="APN61" s="1116"/>
      <c r="APO61" s="1116"/>
      <c r="APP61" s="1116"/>
      <c r="APQ61" s="1116"/>
      <c r="APR61" s="1116"/>
      <c r="APS61" s="1116"/>
      <c r="APT61" s="1116"/>
      <c r="APU61" s="1116"/>
      <c r="APV61" s="1116"/>
      <c r="APW61" s="1116"/>
      <c r="APX61" s="1116"/>
      <c r="APY61" s="1116"/>
      <c r="APZ61" s="1116"/>
      <c r="AQA61" s="1116"/>
      <c r="AQB61" s="1116"/>
      <c r="AQC61" s="1116"/>
      <c r="AQD61" s="1116"/>
      <c r="AQE61" s="1116"/>
      <c r="AQF61" s="1116"/>
      <c r="AQG61" s="1116"/>
      <c r="AQH61" s="1116"/>
      <c r="AQI61" s="1116"/>
      <c r="AQJ61" s="1116"/>
      <c r="AQK61" s="1116"/>
      <c r="AQL61" s="1116"/>
      <c r="AQM61" s="1116"/>
      <c r="AQN61" s="1116"/>
      <c r="AQO61" s="1116"/>
      <c r="AQP61" s="1116"/>
      <c r="AQQ61" s="1116"/>
      <c r="AQR61" s="1116"/>
      <c r="AQS61" s="1116"/>
      <c r="AQT61" s="1116"/>
      <c r="AQU61" s="1116"/>
      <c r="AQV61" s="1116"/>
      <c r="AQW61" s="1116"/>
      <c r="AQX61" s="1116"/>
      <c r="AQY61" s="1116"/>
      <c r="AQZ61" s="1116"/>
      <c r="ARA61" s="1116"/>
      <c r="ARB61" s="1116"/>
      <c r="ARC61" s="1116"/>
      <c r="ARD61" s="1116"/>
      <c r="ARE61" s="1116"/>
      <c r="ARF61" s="1116"/>
      <c r="ARG61" s="1116"/>
      <c r="ARH61" s="1116"/>
      <c r="ARI61" s="1116"/>
      <c r="ARJ61" s="1116"/>
      <c r="ARK61" s="1116"/>
      <c r="ARL61" s="1116"/>
      <c r="ARM61" s="1116"/>
      <c r="ARN61" s="1116"/>
      <c r="ARO61" s="1116"/>
      <c r="ARP61" s="1116"/>
      <c r="ARQ61" s="1116"/>
      <c r="ARR61" s="1116"/>
      <c r="ARS61" s="1116"/>
      <c r="ART61" s="1116"/>
      <c r="ARU61" s="1116"/>
      <c r="ARV61" s="1116"/>
      <c r="ARW61" s="1116"/>
      <c r="ARX61" s="1116"/>
      <c r="ARY61" s="1116"/>
      <c r="ARZ61" s="1116"/>
      <c r="ASA61" s="1116"/>
      <c r="ASB61" s="1116"/>
      <c r="ASC61" s="1116"/>
      <c r="ASD61" s="1116"/>
      <c r="ASE61" s="1116"/>
      <c r="ASF61" s="1116"/>
      <c r="ASG61" s="1116"/>
      <c r="ASH61" s="1116"/>
      <c r="ASI61" s="1116"/>
      <c r="ASJ61" s="1116"/>
      <c r="ASK61" s="1116"/>
      <c r="ASL61" s="1116"/>
      <c r="ASM61" s="1116"/>
      <c r="ASN61" s="1116"/>
      <c r="ASO61" s="1116"/>
      <c r="ASP61" s="1116"/>
      <c r="ASQ61" s="1116"/>
      <c r="ASR61" s="1116"/>
      <c r="ASS61" s="1116"/>
      <c r="AST61" s="1116"/>
      <c r="ASU61" s="1116"/>
      <c r="ASV61" s="1116"/>
      <c r="ASW61" s="1116"/>
      <c r="ASX61" s="1116"/>
      <c r="ASY61" s="1116"/>
      <c r="ASZ61" s="1116"/>
      <c r="ATA61" s="1116"/>
      <c r="ATB61" s="1116"/>
      <c r="ATC61" s="1116"/>
      <c r="ATD61" s="1116"/>
      <c r="ATE61" s="1116"/>
      <c r="ATF61" s="1116"/>
      <c r="ATG61" s="1116"/>
      <c r="ATH61" s="1116"/>
      <c r="ATI61" s="1116"/>
      <c r="ATJ61" s="1116"/>
      <c r="ATK61" s="1116"/>
      <c r="ATL61" s="1116"/>
      <c r="ATM61" s="1116"/>
      <c r="ATN61" s="1116"/>
      <c r="ATO61" s="1116"/>
      <c r="ATP61" s="1116"/>
      <c r="ATQ61" s="1116"/>
      <c r="ATR61" s="1116"/>
      <c r="ATS61" s="1116"/>
      <c r="ATT61" s="1116"/>
      <c r="ATU61" s="1116"/>
      <c r="ATV61" s="1116"/>
      <c r="ATW61" s="1116"/>
      <c r="ATX61" s="1116"/>
      <c r="ATY61" s="1116"/>
      <c r="ATZ61" s="1116"/>
      <c r="AUA61" s="1116"/>
      <c r="AUB61" s="1116"/>
      <c r="AUC61" s="1116"/>
      <c r="AUD61" s="1116"/>
      <c r="AUE61" s="1116"/>
      <c r="AUF61" s="1116"/>
      <c r="AUG61" s="1116"/>
      <c r="AUH61" s="1116"/>
      <c r="AUI61" s="1116"/>
      <c r="AUJ61" s="1116"/>
      <c r="AUK61" s="1116"/>
      <c r="AUL61" s="1116"/>
      <c r="AUM61" s="1116"/>
      <c r="AUN61" s="1116"/>
      <c r="AUO61" s="1116"/>
      <c r="AUP61" s="1116"/>
      <c r="AUQ61" s="1116"/>
      <c r="AUR61" s="1116"/>
      <c r="AUS61" s="1116"/>
      <c r="AUT61" s="1116"/>
      <c r="AUU61" s="1116"/>
      <c r="AUV61" s="1116"/>
      <c r="AUW61" s="1116"/>
      <c r="AUX61" s="1116"/>
      <c r="AUY61" s="1116"/>
      <c r="AUZ61" s="1116"/>
      <c r="AVA61" s="1116"/>
      <c r="AVB61" s="1116"/>
      <c r="AVC61" s="1116"/>
      <c r="AVD61" s="1116"/>
      <c r="AVE61" s="1116"/>
      <c r="AVF61" s="1116"/>
      <c r="AVG61" s="1116"/>
      <c r="AVH61" s="1116"/>
      <c r="AVI61" s="1116"/>
      <c r="AVJ61" s="1116"/>
      <c r="AVK61" s="1116"/>
      <c r="AVL61" s="1116"/>
      <c r="AVM61" s="1116"/>
      <c r="AVN61" s="1116"/>
      <c r="AVO61" s="1116"/>
      <c r="AVP61" s="1116"/>
      <c r="AVQ61" s="1116"/>
      <c r="AVR61" s="1116"/>
      <c r="AVS61" s="1116"/>
      <c r="AVT61" s="1116"/>
      <c r="AVU61" s="1116"/>
      <c r="AVV61" s="1116"/>
      <c r="AVW61" s="1116"/>
      <c r="AVX61" s="1116"/>
      <c r="AVY61" s="1116"/>
      <c r="AVZ61" s="1116"/>
      <c r="AWA61" s="1116"/>
      <c r="AWB61" s="1116"/>
      <c r="AWC61" s="1116"/>
      <c r="AWD61" s="1116"/>
      <c r="AWE61" s="1116"/>
      <c r="AWF61" s="1116"/>
      <c r="AWG61" s="1116"/>
      <c r="AWH61" s="1116"/>
      <c r="AWI61" s="1116"/>
      <c r="AWJ61" s="1116"/>
      <c r="AWK61" s="1116"/>
      <c r="AWL61" s="1116"/>
      <c r="AWM61" s="1116"/>
      <c r="AWN61" s="1116"/>
      <c r="AWO61" s="1116"/>
      <c r="AWP61" s="1116"/>
      <c r="AWQ61" s="1116"/>
      <c r="AWR61" s="1116"/>
      <c r="AWS61" s="1116"/>
      <c r="AWT61" s="1116"/>
      <c r="AWU61" s="1116"/>
      <c r="AWV61" s="1116"/>
      <c r="AWW61" s="1116"/>
      <c r="AWX61" s="1116"/>
      <c r="AWY61" s="1116"/>
      <c r="AWZ61" s="1116"/>
      <c r="AXA61" s="1116"/>
      <c r="AXB61" s="1116"/>
      <c r="AXC61" s="1116"/>
      <c r="AXD61" s="1116"/>
      <c r="AXE61" s="1116"/>
      <c r="AXF61" s="1116"/>
      <c r="AXG61" s="1116"/>
      <c r="AXH61" s="1116"/>
      <c r="AXI61" s="1116"/>
      <c r="AXJ61" s="1116"/>
      <c r="AXK61" s="1116"/>
      <c r="AXL61" s="1116"/>
      <c r="AXM61" s="1116"/>
      <c r="AXN61" s="1116"/>
      <c r="AXO61" s="1116"/>
      <c r="AXP61" s="1116"/>
      <c r="AXQ61" s="1116"/>
      <c r="AXR61" s="1116"/>
      <c r="AXS61" s="1116"/>
      <c r="AXT61" s="1116"/>
      <c r="AXU61" s="1116"/>
      <c r="AXV61" s="1116"/>
      <c r="AXW61" s="1116"/>
      <c r="AXX61" s="1116"/>
      <c r="AXY61" s="1116"/>
      <c r="AXZ61" s="1116"/>
      <c r="AYA61" s="1116"/>
      <c r="AYB61" s="1116"/>
      <c r="AYC61" s="1116"/>
      <c r="AYD61" s="1116"/>
      <c r="AYE61" s="1116"/>
      <c r="AYF61" s="1116"/>
      <c r="AYG61" s="1116"/>
      <c r="AYH61" s="1116"/>
      <c r="AYI61" s="1116"/>
      <c r="AYJ61" s="1116"/>
      <c r="AYK61" s="1116"/>
      <c r="AYL61" s="1116"/>
      <c r="AYM61" s="1116"/>
      <c r="AYN61" s="1116"/>
      <c r="AYO61" s="1116"/>
      <c r="AYP61" s="1116"/>
      <c r="AYQ61" s="1116"/>
      <c r="AYR61" s="1116"/>
      <c r="AYS61" s="1116"/>
      <c r="AYT61" s="1116"/>
      <c r="AYU61" s="1116"/>
      <c r="AYV61" s="1116"/>
      <c r="AYW61" s="1116"/>
      <c r="AYX61" s="1116"/>
      <c r="AYY61" s="1116"/>
      <c r="AYZ61" s="1116"/>
      <c r="AZA61" s="1116"/>
      <c r="AZB61" s="1116"/>
      <c r="AZC61" s="1116"/>
      <c r="AZD61" s="1116"/>
      <c r="AZE61" s="1116"/>
      <c r="AZF61" s="1116"/>
      <c r="AZG61" s="1116"/>
      <c r="AZH61" s="1116"/>
      <c r="AZI61" s="1116"/>
      <c r="AZJ61" s="1116"/>
      <c r="AZK61" s="1116"/>
      <c r="AZL61" s="1116"/>
      <c r="AZM61" s="1116"/>
      <c r="AZN61" s="1116"/>
      <c r="AZO61" s="1116"/>
      <c r="AZP61" s="1116"/>
      <c r="AZQ61" s="1116"/>
      <c r="AZR61" s="1116"/>
      <c r="AZS61" s="1116"/>
      <c r="AZT61" s="1116"/>
      <c r="AZU61" s="1116"/>
      <c r="AZV61" s="1116"/>
      <c r="AZW61" s="1116"/>
      <c r="AZX61" s="1116"/>
      <c r="AZY61" s="1116"/>
      <c r="AZZ61" s="1116"/>
      <c r="BAA61" s="1116"/>
      <c r="BAB61" s="1116"/>
      <c r="BAC61" s="1116"/>
      <c r="BAD61" s="1116"/>
      <c r="BAE61" s="1116"/>
      <c r="BAF61" s="1116"/>
      <c r="BAG61" s="1116"/>
      <c r="BAH61" s="1116"/>
      <c r="BAI61" s="1116"/>
      <c r="BAJ61" s="1116"/>
      <c r="BAK61" s="1116"/>
      <c r="BAL61" s="1116"/>
      <c r="BAM61" s="1116"/>
      <c r="BAN61" s="1116"/>
      <c r="BAO61" s="1116"/>
      <c r="BAP61" s="1116"/>
      <c r="BAQ61" s="1116"/>
      <c r="BAR61" s="1116"/>
      <c r="BAS61" s="1116"/>
      <c r="BAT61" s="1116"/>
      <c r="BAU61" s="1116"/>
      <c r="BAV61" s="1116"/>
      <c r="BAW61" s="1116"/>
      <c r="BAX61" s="1116"/>
      <c r="BAY61" s="1116"/>
      <c r="BAZ61" s="1116"/>
      <c r="BBA61" s="1116"/>
      <c r="BBB61" s="1116"/>
      <c r="BBC61" s="1116"/>
      <c r="BBD61" s="1116"/>
      <c r="BBE61" s="1116"/>
      <c r="BBF61" s="1116"/>
      <c r="BBG61" s="1116"/>
      <c r="BBH61" s="1116"/>
      <c r="BBI61" s="1116"/>
      <c r="BBJ61" s="1116"/>
      <c r="BBK61" s="1116"/>
      <c r="BBL61" s="1116"/>
      <c r="BBM61" s="1116"/>
      <c r="BBN61" s="1116"/>
      <c r="BBO61" s="1116"/>
      <c r="BBP61" s="1116"/>
      <c r="BBQ61" s="1116"/>
      <c r="BBR61" s="1116"/>
      <c r="BBS61" s="1116"/>
      <c r="BBT61" s="1116"/>
      <c r="BBU61" s="1116"/>
      <c r="BBV61" s="1116"/>
      <c r="BBW61" s="1116"/>
      <c r="BBX61" s="1116"/>
      <c r="BBY61" s="1116"/>
      <c r="BBZ61" s="1116"/>
      <c r="BCA61" s="1116"/>
      <c r="BCB61" s="1116"/>
      <c r="BCC61" s="1116"/>
      <c r="BCD61" s="1116"/>
      <c r="BCE61" s="1116"/>
      <c r="BCF61" s="1116"/>
      <c r="BCG61" s="1116"/>
      <c r="BCH61" s="1116"/>
      <c r="BCI61" s="1116"/>
      <c r="BCJ61" s="1116"/>
      <c r="BCK61" s="1116"/>
      <c r="BCL61" s="1116"/>
      <c r="BCM61" s="1116"/>
      <c r="BCN61" s="1116"/>
      <c r="BCO61" s="1116"/>
      <c r="BCP61" s="1116"/>
      <c r="BCQ61" s="1116"/>
      <c r="BCR61" s="1116"/>
      <c r="BCS61" s="1116"/>
      <c r="BCT61" s="1116"/>
      <c r="BCU61" s="1116"/>
      <c r="BCV61" s="1116"/>
      <c r="BCW61" s="1116"/>
      <c r="BCX61" s="1116"/>
      <c r="BCY61" s="1116"/>
      <c r="BCZ61" s="1116"/>
      <c r="BDA61" s="1116"/>
      <c r="BDB61" s="1116"/>
      <c r="BDC61" s="1116"/>
      <c r="BDD61" s="1116"/>
      <c r="BDE61" s="1116"/>
      <c r="BDF61" s="1116"/>
      <c r="BDG61" s="1116"/>
      <c r="BDH61" s="1116"/>
      <c r="BDI61" s="1116"/>
      <c r="BDJ61" s="1116"/>
      <c r="BDK61" s="1116"/>
      <c r="BDL61" s="1116"/>
      <c r="BDM61" s="1116"/>
      <c r="BDN61" s="1116"/>
      <c r="BDO61" s="1116"/>
      <c r="BDP61" s="1116"/>
      <c r="BDQ61" s="1116"/>
      <c r="BDR61" s="1116"/>
      <c r="BDS61" s="1116"/>
      <c r="BDT61" s="1116"/>
      <c r="BDU61" s="1116"/>
      <c r="BDV61" s="1116"/>
      <c r="BDW61" s="1116"/>
      <c r="BDX61" s="1116"/>
      <c r="BDY61" s="1116"/>
      <c r="BDZ61" s="1116"/>
      <c r="BEA61" s="1116"/>
      <c r="BEB61" s="1116"/>
      <c r="BEC61" s="1116"/>
      <c r="BED61" s="1116"/>
      <c r="BEE61" s="1116"/>
      <c r="BEF61" s="1116"/>
      <c r="BEG61" s="1116"/>
      <c r="BEH61" s="1116"/>
      <c r="BEI61" s="1116"/>
      <c r="BEJ61" s="1116"/>
      <c r="BEK61" s="1116"/>
      <c r="BEL61" s="1116"/>
      <c r="BEM61" s="1116"/>
      <c r="BEN61" s="1116"/>
      <c r="BEO61" s="1116"/>
      <c r="BEP61" s="1116"/>
      <c r="BEQ61" s="1116"/>
      <c r="BER61" s="1116"/>
      <c r="BES61" s="1116"/>
      <c r="BET61" s="1116"/>
      <c r="BEU61" s="1116"/>
      <c r="BEV61" s="1116"/>
      <c r="BEW61" s="1116"/>
      <c r="BEX61" s="1116"/>
      <c r="BEY61" s="1116"/>
      <c r="BEZ61" s="1116"/>
      <c r="BFA61" s="1116"/>
      <c r="BFB61" s="1116"/>
      <c r="BFC61" s="1116"/>
      <c r="BFD61" s="1116"/>
      <c r="BFE61" s="1116"/>
      <c r="BFF61" s="1116"/>
      <c r="BFG61" s="1116"/>
      <c r="BFH61" s="1116"/>
      <c r="BFI61" s="1116"/>
      <c r="BFJ61" s="1116"/>
      <c r="BFK61" s="1116"/>
      <c r="BFL61" s="1116"/>
      <c r="BFM61" s="1116"/>
      <c r="BFN61" s="1116"/>
      <c r="BFO61" s="1116"/>
      <c r="BFP61" s="1116"/>
      <c r="BFQ61" s="1116"/>
      <c r="BFR61" s="1116"/>
      <c r="BFS61" s="1116"/>
      <c r="BFT61" s="1116"/>
      <c r="BFU61" s="1116"/>
      <c r="BFV61" s="1116"/>
      <c r="BFW61" s="1116"/>
      <c r="BFX61" s="1116"/>
      <c r="BFY61" s="1116"/>
      <c r="BFZ61" s="1116"/>
      <c r="BGA61" s="1116"/>
      <c r="BGB61" s="1116"/>
      <c r="BGC61" s="1116"/>
      <c r="BGD61" s="1116"/>
      <c r="BGE61" s="1116"/>
      <c r="BGF61" s="1116"/>
      <c r="BGG61" s="1116"/>
      <c r="BGH61" s="1116"/>
      <c r="BGI61" s="1116"/>
      <c r="BGJ61" s="1116"/>
      <c r="BGK61" s="1116"/>
      <c r="BGL61" s="1116"/>
      <c r="BGM61" s="1116"/>
      <c r="BGN61" s="1116"/>
      <c r="BGO61" s="1116"/>
      <c r="BGP61" s="1116"/>
      <c r="BGQ61" s="1116"/>
      <c r="BGR61" s="1116"/>
      <c r="BGS61" s="1116"/>
      <c r="BGT61" s="1116"/>
      <c r="BGU61" s="1116"/>
      <c r="BGV61" s="1116"/>
      <c r="BGW61" s="1116"/>
      <c r="BGX61" s="1116"/>
      <c r="BGY61" s="1116"/>
      <c r="BGZ61" s="1116"/>
      <c r="BHA61" s="1116"/>
      <c r="BHB61" s="1116"/>
      <c r="BHC61" s="1116"/>
      <c r="BHD61" s="1116"/>
      <c r="BHE61" s="1116"/>
      <c r="BHF61" s="1116"/>
      <c r="BHG61" s="1116"/>
      <c r="BHH61" s="1116"/>
      <c r="BHI61" s="1116"/>
      <c r="BHJ61" s="1116"/>
      <c r="BHK61" s="1116"/>
      <c r="BHL61" s="1116"/>
      <c r="BHM61" s="1116"/>
      <c r="BHN61" s="1116"/>
      <c r="BHO61" s="1116"/>
      <c r="BHP61" s="1116"/>
      <c r="BHQ61" s="1116"/>
      <c r="BHR61" s="1116"/>
      <c r="BHS61" s="1116"/>
      <c r="BHT61" s="1116"/>
      <c r="BHU61" s="1116"/>
      <c r="BHV61" s="1116"/>
      <c r="BHW61" s="1116"/>
      <c r="BHX61" s="1116"/>
      <c r="BHY61" s="1116"/>
      <c r="BHZ61" s="1116"/>
      <c r="BIA61" s="1116"/>
      <c r="BIB61" s="1116"/>
      <c r="BIC61" s="1116"/>
      <c r="BID61" s="1116"/>
      <c r="BIE61" s="1116"/>
      <c r="BIF61" s="1116"/>
      <c r="BIG61" s="1116"/>
      <c r="BIH61" s="1116"/>
      <c r="BII61" s="1116"/>
      <c r="BIJ61" s="1116"/>
      <c r="BIK61" s="1116"/>
      <c r="BIL61" s="1116"/>
      <c r="BIM61" s="1116"/>
      <c r="BIN61" s="1116"/>
      <c r="BIO61" s="1116"/>
      <c r="BIP61" s="1116"/>
      <c r="BIQ61" s="1116"/>
      <c r="BIR61" s="1116"/>
      <c r="BIS61" s="1116"/>
      <c r="BIT61" s="1116"/>
      <c r="BIU61" s="1116"/>
      <c r="BIV61" s="1116"/>
      <c r="BIW61" s="1116"/>
      <c r="BIX61" s="1116"/>
      <c r="BIY61" s="1116"/>
      <c r="BIZ61" s="1116"/>
      <c r="BJA61" s="1116"/>
      <c r="BJB61" s="1116"/>
      <c r="BJC61" s="1116"/>
      <c r="BJD61" s="1116"/>
      <c r="BJE61" s="1116"/>
      <c r="BJF61" s="1116"/>
      <c r="BJG61" s="1116"/>
      <c r="BJH61" s="1116"/>
      <c r="BJI61" s="1116"/>
      <c r="BJJ61" s="1116"/>
      <c r="BJK61" s="1116"/>
      <c r="BJL61" s="1116"/>
      <c r="BJM61" s="1116"/>
      <c r="BJN61" s="1116"/>
      <c r="BJO61" s="1116"/>
      <c r="BJP61" s="1116"/>
      <c r="BJQ61" s="1116"/>
      <c r="BJR61" s="1116"/>
      <c r="BJS61" s="1116"/>
      <c r="BJT61" s="1116"/>
      <c r="BJU61" s="1116"/>
      <c r="BJV61" s="1116"/>
      <c r="BJW61" s="1116"/>
      <c r="BJX61" s="1116"/>
      <c r="BJY61" s="1116"/>
      <c r="BJZ61" s="1116"/>
      <c r="BKA61" s="1116"/>
      <c r="BKB61" s="1116"/>
      <c r="BKC61" s="1116"/>
      <c r="BKD61" s="1116"/>
      <c r="BKE61" s="1116"/>
      <c r="BKF61" s="1116"/>
      <c r="BKG61" s="1116"/>
      <c r="BKH61" s="1116"/>
      <c r="BKI61" s="1116"/>
      <c r="BKJ61" s="1116"/>
      <c r="BKK61" s="1116"/>
      <c r="BKL61" s="1116"/>
      <c r="BKM61" s="1116"/>
      <c r="BKN61" s="1116"/>
      <c r="BKO61" s="1116"/>
      <c r="BKP61" s="1116"/>
      <c r="BKQ61" s="1116"/>
      <c r="BKR61" s="1116"/>
      <c r="BKS61" s="1116"/>
      <c r="BKT61" s="1116"/>
      <c r="BKU61" s="1116"/>
      <c r="BKV61" s="1116"/>
      <c r="BKW61" s="1116"/>
      <c r="BKX61" s="1116"/>
      <c r="BKY61" s="1116"/>
      <c r="BKZ61" s="1116"/>
      <c r="BLA61" s="1116"/>
      <c r="BLB61" s="1116"/>
      <c r="BLC61" s="1116"/>
      <c r="BLD61" s="1116"/>
      <c r="BLE61" s="1116"/>
      <c r="BLF61" s="1116"/>
      <c r="BLG61" s="1116"/>
      <c r="BLH61" s="1116"/>
      <c r="BLI61" s="1116"/>
      <c r="BLJ61" s="1116"/>
      <c r="BLK61" s="1116"/>
      <c r="BLL61" s="1116"/>
      <c r="BLM61" s="1116"/>
      <c r="BLN61" s="1116"/>
      <c r="BLO61" s="1116"/>
      <c r="BLP61" s="1116"/>
      <c r="BLQ61" s="1116"/>
      <c r="BLR61" s="1116"/>
      <c r="BLS61" s="1116"/>
      <c r="BLT61" s="1116"/>
      <c r="BLU61" s="1116"/>
      <c r="BLV61" s="1116"/>
      <c r="BLW61" s="1116"/>
      <c r="BLX61" s="1116"/>
      <c r="BLY61" s="1116"/>
      <c r="BLZ61" s="1116"/>
      <c r="BMA61" s="1116"/>
      <c r="BMB61" s="1116"/>
      <c r="BMC61" s="1116"/>
      <c r="BMD61" s="1116"/>
      <c r="BME61" s="1116"/>
      <c r="BMF61" s="1116"/>
      <c r="BMG61" s="1116"/>
      <c r="BMH61" s="1116"/>
      <c r="BMI61" s="1116"/>
      <c r="BMJ61" s="1116"/>
      <c r="BMK61" s="1116"/>
      <c r="BML61" s="1116"/>
      <c r="BMM61" s="1116"/>
      <c r="BMN61" s="1116"/>
      <c r="BMO61" s="1116"/>
      <c r="BMP61" s="1116"/>
      <c r="BMQ61" s="1116"/>
      <c r="BMR61" s="1116"/>
      <c r="BMS61" s="1116"/>
      <c r="BMT61" s="1116"/>
      <c r="BMU61" s="1116"/>
      <c r="BMV61" s="1116"/>
      <c r="BMW61" s="1116"/>
      <c r="BMX61" s="1116"/>
      <c r="BMY61" s="1116"/>
      <c r="BMZ61" s="1116"/>
      <c r="BNA61" s="1116"/>
      <c r="BNB61" s="1116"/>
      <c r="BNC61" s="1116"/>
      <c r="BND61" s="1116"/>
      <c r="BNE61" s="1116"/>
      <c r="BNF61" s="1116"/>
      <c r="BNG61" s="1116"/>
      <c r="BNH61" s="1116"/>
      <c r="BNI61" s="1116"/>
      <c r="BNJ61" s="1116"/>
      <c r="BNK61" s="1116"/>
      <c r="BNL61" s="1116"/>
      <c r="BNM61" s="1116"/>
      <c r="BNN61" s="1116"/>
      <c r="BNO61" s="1116"/>
      <c r="BNP61" s="1116"/>
      <c r="BNQ61" s="1116"/>
      <c r="BNR61" s="1116"/>
      <c r="BNS61" s="1116"/>
      <c r="BNT61" s="1116"/>
      <c r="BNU61" s="1116"/>
      <c r="BNV61" s="1116"/>
      <c r="BNW61" s="1116"/>
      <c r="BNX61" s="1116"/>
      <c r="BNY61" s="1116"/>
      <c r="BNZ61" s="1116"/>
      <c r="BOA61" s="1116"/>
      <c r="BOB61" s="1116"/>
      <c r="BOC61" s="1116"/>
      <c r="BOD61" s="1116"/>
      <c r="BOE61" s="1116"/>
      <c r="BOF61" s="1116"/>
      <c r="BOG61" s="1116"/>
      <c r="BOH61" s="1116"/>
      <c r="BOI61" s="1116"/>
      <c r="BOJ61" s="1116"/>
      <c r="BOK61" s="1116"/>
      <c r="BOL61" s="1116"/>
      <c r="BOM61" s="1116"/>
      <c r="BON61" s="1116"/>
      <c r="BOO61" s="1116"/>
      <c r="BOP61" s="1116"/>
      <c r="BOQ61" s="1116"/>
      <c r="BOR61" s="1116"/>
      <c r="BOS61" s="1116"/>
      <c r="BOT61" s="1116"/>
      <c r="BOU61" s="1116"/>
      <c r="BOV61" s="1116"/>
      <c r="BOW61" s="1116"/>
      <c r="BOX61" s="1116"/>
      <c r="BOY61" s="1116"/>
      <c r="BOZ61" s="1116"/>
      <c r="BPA61" s="1116"/>
      <c r="BPB61" s="1116"/>
      <c r="BPC61" s="1116"/>
      <c r="BPD61" s="1116"/>
      <c r="BPE61" s="1116"/>
      <c r="BPF61" s="1116"/>
      <c r="BPG61" s="1116"/>
      <c r="BPH61" s="1116"/>
      <c r="BPI61" s="1116"/>
      <c r="BPJ61" s="1116"/>
      <c r="BPK61" s="1116"/>
      <c r="BPL61" s="1116"/>
      <c r="BPM61" s="1116"/>
      <c r="BPN61" s="1116"/>
      <c r="BPO61" s="1116"/>
      <c r="BPP61" s="1116"/>
      <c r="BPQ61" s="1116"/>
      <c r="BPR61" s="1116"/>
      <c r="BPS61" s="1116"/>
      <c r="BPT61" s="1116"/>
      <c r="BPU61" s="1116"/>
      <c r="BPV61" s="1116"/>
      <c r="BPW61" s="1116"/>
      <c r="BPX61" s="1116"/>
      <c r="BPY61" s="1116"/>
      <c r="BPZ61" s="1116"/>
      <c r="BQA61" s="1116"/>
      <c r="BQB61" s="1116"/>
      <c r="BQC61" s="1116"/>
      <c r="BQD61" s="1116"/>
      <c r="BQE61" s="1116"/>
      <c r="BQF61" s="1116"/>
      <c r="BQG61" s="1116"/>
      <c r="BQH61" s="1116"/>
      <c r="BQI61" s="1116"/>
      <c r="BQJ61" s="1116"/>
      <c r="BQK61" s="1116"/>
      <c r="BQL61" s="1116"/>
      <c r="BQM61" s="1116"/>
      <c r="BQN61" s="1116"/>
      <c r="BQO61" s="1116"/>
      <c r="BQP61" s="1116"/>
      <c r="BQQ61" s="1116"/>
      <c r="BQR61" s="1116"/>
      <c r="BQS61" s="1116"/>
      <c r="BQT61" s="1116"/>
      <c r="BQU61" s="1116"/>
      <c r="BQV61" s="1116"/>
      <c r="BQW61" s="1116"/>
      <c r="BQX61" s="1116"/>
      <c r="BQY61" s="1116"/>
      <c r="BQZ61" s="1116"/>
      <c r="BRA61" s="1116"/>
      <c r="BRB61" s="1116"/>
      <c r="BRC61" s="1116"/>
      <c r="BRD61" s="1116"/>
      <c r="BRE61" s="1116"/>
      <c r="BRF61" s="1116"/>
      <c r="BRG61" s="1116"/>
      <c r="BRH61" s="1116"/>
      <c r="BRI61" s="1116"/>
      <c r="BRJ61" s="1116"/>
      <c r="BRK61" s="1116"/>
      <c r="BRL61" s="1116"/>
      <c r="BRM61" s="1116"/>
      <c r="BRN61" s="1116"/>
      <c r="BRO61" s="1116"/>
      <c r="BRP61" s="1116"/>
      <c r="BRQ61" s="1116"/>
      <c r="BRR61" s="1116"/>
      <c r="BRS61" s="1116"/>
      <c r="BRT61" s="1116"/>
      <c r="BRU61" s="1116"/>
      <c r="BRV61" s="1116"/>
      <c r="BRW61" s="1116"/>
      <c r="BRX61" s="1116"/>
      <c r="BRY61" s="1116"/>
      <c r="BRZ61" s="1116"/>
      <c r="BSA61" s="1116"/>
      <c r="BSB61" s="1116"/>
      <c r="BSC61" s="1116"/>
      <c r="BSD61" s="1116"/>
      <c r="BSE61" s="1116"/>
      <c r="BSF61" s="1116"/>
      <c r="BSG61" s="1116"/>
      <c r="BSH61" s="1116"/>
      <c r="BSI61" s="1116"/>
      <c r="BSJ61" s="1116"/>
      <c r="BSK61" s="1116"/>
      <c r="BSL61" s="1116"/>
      <c r="BSM61" s="1116"/>
      <c r="BSN61" s="1116"/>
      <c r="BSO61" s="1116"/>
      <c r="BSP61" s="1116"/>
      <c r="BSQ61" s="1116"/>
      <c r="BSR61" s="1116"/>
      <c r="BSS61" s="1116"/>
      <c r="BST61" s="1116"/>
      <c r="BSU61" s="1116"/>
      <c r="BSV61" s="1116"/>
      <c r="BSW61" s="1116"/>
      <c r="BSX61" s="1116"/>
      <c r="BSY61" s="1116"/>
      <c r="BSZ61" s="1116"/>
      <c r="BTA61" s="1116"/>
      <c r="BTB61" s="1116"/>
      <c r="BTC61" s="1116"/>
      <c r="BTD61" s="1116"/>
      <c r="BTE61" s="1116"/>
      <c r="BTF61" s="1116"/>
      <c r="BTG61" s="1116"/>
      <c r="BTH61" s="1116"/>
      <c r="BTI61" s="1116"/>
      <c r="BTJ61" s="1116"/>
      <c r="BTK61" s="1116"/>
      <c r="BTL61" s="1116"/>
      <c r="BTM61" s="1116"/>
      <c r="BTN61" s="1116"/>
      <c r="BTO61" s="1116"/>
      <c r="BTP61" s="1116"/>
      <c r="BTQ61" s="1116"/>
      <c r="BTR61" s="1116"/>
      <c r="BTS61" s="1116"/>
      <c r="BTT61" s="1116"/>
      <c r="BTU61" s="1116"/>
      <c r="BTV61" s="1116"/>
      <c r="BTW61" s="1116"/>
      <c r="BTX61" s="1116"/>
      <c r="BTY61" s="1116"/>
      <c r="BTZ61" s="1116"/>
      <c r="BUA61" s="1116"/>
      <c r="BUB61" s="1116"/>
      <c r="BUC61" s="1116"/>
      <c r="BUD61" s="1116"/>
      <c r="BUE61" s="1116"/>
      <c r="BUF61" s="1116"/>
      <c r="BUG61" s="1116"/>
      <c r="BUH61" s="1116"/>
      <c r="BUI61" s="1116"/>
      <c r="BUJ61" s="1116"/>
      <c r="BUK61" s="1116"/>
      <c r="BUL61" s="1116"/>
      <c r="BUM61" s="1116"/>
      <c r="BUN61" s="1116"/>
      <c r="BUO61" s="1116"/>
      <c r="BUP61" s="1116"/>
      <c r="BUQ61" s="1116"/>
      <c r="BUR61" s="1116"/>
      <c r="BUS61" s="1116"/>
      <c r="BUT61" s="1116"/>
      <c r="BUU61" s="1116"/>
      <c r="BUV61" s="1116"/>
      <c r="BUW61" s="1116"/>
      <c r="BUX61" s="1116"/>
      <c r="BUY61" s="1116"/>
      <c r="BUZ61" s="1116"/>
      <c r="BVA61" s="1116"/>
      <c r="BVB61" s="1116"/>
      <c r="BVC61" s="1116"/>
      <c r="BVD61" s="1116"/>
      <c r="BVE61" s="1116"/>
      <c r="BVF61" s="1116"/>
      <c r="BVG61" s="1116"/>
      <c r="BVH61" s="1116"/>
      <c r="BVI61" s="1116"/>
      <c r="BVJ61" s="1116"/>
      <c r="BVK61" s="1116"/>
      <c r="BVL61" s="1116"/>
      <c r="BVM61" s="1116"/>
      <c r="BVN61" s="1116"/>
      <c r="BVO61" s="1116"/>
      <c r="BVP61" s="1116"/>
      <c r="BVQ61" s="1116"/>
      <c r="BVR61" s="1116"/>
      <c r="BVS61" s="1116"/>
      <c r="BVT61" s="1116"/>
      <c r="BVU61" s="1116"/>
      <c r="BVV61" s="1116"/>
      <c r="BVW61" s="1116"/>
      <c r="BVX61" s="1116"/>
      <c r="BVY61" s="1116"/>
      <c r="BVZ61" s="1116"/>
      <c r="BWA61" s="1116"/>
      <c r="BWB61" s="1116"/>
      <c r="BWC61" s="1116"/>
      <c r="BWD61" s="1116"/>
      <c r="BWE61" s="1116"/>
      <c r="BWF61" s="1116"/>
      <c r="BWG61" s="1116"/>
      <c r="BWH61" s="1116"/>
      <c r="BWI61" s="1116"/>
      <c r="BWJ61" s="1116"/>
      <c r="BWK61" s="1116"/>
      <c r="BWL61" s="1116"/>
      <c r="BWM61" s="1116"/>
      <c r="BWN61" s="1116"/>
      <c r="BWO61" s="1116"/>
      <c r="BWP61" s="1116"/>
      <c r="BWQ61" s="1116"/>
      <c r="BWR61" s="1116"/>
      <c r="BWS61" s="1116"/>
      <c r="BWT61" s="1116"/>
      <c r="BWU61" s="1116"/>
      <c r="BWV61" s="1116"/>
      <c r="BWW61" s="1116"/>
      <c r="BWX61" s="1116"/>
      <c r="BWY61" s="1116"/>
      <c r="BWZ61" s="1116"/>
      <c r="BXA61" s="1116"/>
      <c r="BXB61" s="1116"/>
      <c r="BXC61" s="1116"/>
      <c r="BXD61" s="1116"/>
      <c r="BXE61" s="1116"/>
      <c r="BXF61" s="1116"/>
      <c r="BXG61" s="1116"/>
      <c r="BXH61" s="1116"/>
      <c r="BXI61" s="1116"/>
      <c r="BXJ61" s="1116"/>
      <c r="BXK61" s="1116"/>
      <c r="BXL61" s="1116"/>
      <c r="BXM61" s="1116"/>
      <c r="BXN61" s="1116"/>
      <c r="BXO61" s="1116"/>
      <c r="BXP61" s="1116"/>
      <c r="BXQ61" s="1116"/>
      <c r="BXR61" s="1116"/>
      <c r="BXS61" s="1116"/>
      <c r="BXT61" s="1116"/>
      <c r="BXU61" s="1116"/>
      <c r="BXV61" s="1116"/>
      <c r="BXW61" s="1116"/>
      <c r="BXX61" s="1116"/>
      <c r="BXY61" s="1116"/>
      <c r="BXZ61" s="1116"/>
      <c r="BYA61" s="1116"/>
      <c r="BYB61" s="1116"/>
      <c r="BYC61" s="1116"/>
      <c r="BYD61" s="1116"/>
      <c r="BYE61" s="1116"/>
      <c r="BYF61" s="1116"/>
      <c r="BYG61" s="1116"/>
      <c r="BYH61" s="1116"/>
      <c r="BYI61" s="1116"/>
      <c r="BYJ61" s="1116"/>
      <c r="BYK61" s="1116"/>
      <c r="BYL61" s="1116"/>
      <c r="BYM61" s="1116"/>
      <c r="BYN61" s="1116"/>
      <c r="BYO61" s="1116"/>
      <c r="BYP61" s="1116"/>
      <c r="BYQ61" s="1116"/>
      <c r="BYR61" s="1116"/>
      <c r="BYS61" s="1116"/>
      <c r="BYT61" s="1116"/>
      <c r="BYU61" s="1116"/>
      <c r="BYV61" s="1116"/>
      <c r="BYW61" s="1116"/>
      <c r="BYX61" s="1116"/>
      <c r="BYY61" s="1116"/>
      <c r="BYZ61" s="1116"/>
      <c r="BZA61" s="1116"/>
      <c r="BZB61" s="1116"/>
      <c r="BZC61" s="1116"/>
      <c r="BZD61" s="1116"/>
      <c r="BZE61" s="1116"/>
      <c r="BZF61" s="1116"/>
      <c r="BZG61" s="1116"/>
      <c r="BZH61" s="1116"/>
      <c r="BZI61" s="1116"/>
      <c r="BZJ61" s="1116"/>
      <c r="BZK61" s="1116"/>
      <c r="BZL61" s="1116"/>
      <c r="BZM61" s="1116"/>
      <c r="BZN61" s="1116"/>
      <c r="BZO61" s="1116"/>
      <c r="BZP61" s="1116"/>
      <c r="BZQ61" s="1116"/>
      <c r="BZR61" s="1116"/>
      <c r="BZS61" s="1116"/>
      <c r="BZT61" s="1116"/>
      <c r="BZU61" s="1116"/>
      <c r="BZV61" s="1116"/>
      <c r="BZW61" s="1116"/>
      <c r="BZX61" s="1116"/>
      <c r="BZY61" s="1116"/>
      <c r="BZZ61" s="1116"/>
      <c r="CAA61" s="1116"/>
      <c r="CAB61" s="1116"/>
      <c r="CAC61" s="1116"/>
      <c r="CAD61" s="1116"/>
      <c r="CAE61" s="1116"/>
      <c r="CAF61" s="1116"/>
      <c r="CAG61" s="1116"/>
      <c r="CAH61" s="1116"/>
      <c r="CAI61" s="1116"/>
      <c r="CAJ61" s="1116"/>
      <c r="CAK61" s="1116"/>
      <c r="CAL61" s="1116"/>
      <c r="CAM61" s="1116"/>
      <c r="CAN61" s="1116"/>
      <c r="CAO61" s="1116"/>
      <c r="CAP61" s="1116"/>
      <c r="CAQ61" s="1116"/>
      <c r="CAR61" s="1116"/>
      <c r="CAS61" s="1116"/>
      <c r="CAT61" s="1116"/>
      <c r="CAU61" s="1116"/>
      <c r="CAV61" s="1116"/>
      <c r="CAW61" s="1116"/>
      <c r="CAX61" s="1116"/>
      <c r="CAY61" s="1116"/>
      <c r="CAZ61" s="1116"/>
      <c r="CBA61" s="1116"/>
      <c r="CBB61" s="1116"/>
      <c r="CBC61" s="1116"/>
      <c r="CBD61" s="1116"/>
      <c r="CBE61" s="1116"/>
      <c r="CBF61" s="1116"/>
      <c r="CBG61" s="1116"/>
      <c r="CBH61" s="1116"/>
      <c r="CBI61" s="1116"/>
      <c r="CBJ61" s="1116"/>
      <c r="CBK61" s="1116"/>
      <c r="CBL61" s="1116"/>
      <c r="CBM61" s="1116"/>
      <c r="CBN61" s="1116"/>
      <c r="CBO61" s="1116"/>
      <c r="CBP61" s="1116"/>
      <c r="CBQ61" s="1116"/>
      <c r="CBR61" s="1116"/>
      <c r="CBS61" s="1116"/>
      <c r="CBT61" s="1116"/>
      <c r="CBU61" s="1116"/>
      <c r="CBV61" s="1116"/>
      <c r="CBW61" s="1116"/>
      <c r="CBX61" s="1116"/>
      <c r="CBY61" s="1116"/>
      <c r="CBZ61" s="1116"/>
      <c r="CCA61" s="1116"/>
      <c r="CCB61" s="1116"/>
      <c r="CCC61" s="1116"/>
      <c r="CCD61" s="1116"/>
      <c r="CCE61" s="1116"/>
      <c r="CCF61" s="1116"/>
      <c r="CCG61" s="1116"/>
      <c r="CCH61" s="1116"/>
      <c r="CCI61" s="1116"/>
      <c r="CCJ61" s="1116"/>
      <c r="CCK61" s="1116"/>
      <c r="CCL61" s="1116"/>
      <c r="CCM61" s="1116"/>
      <c r="CCN61" s="1116"/>
      <c r="CCO61" s="1116"/>
      <c r="CCP61" s="1116"/>
      <c r="CCQ61" s="1116"/>
      <c r="CCR61" s="1116"/>
      <c r="CCS61" s="1116"/>
      <c r="CCT61" s="1116"/>
      <c r="CCU61" s="1116"/>
      <c r="CCV61" s="1116"/>
      <c r="CCW61" s="1116"/>
      <c r="CCX61" s="1116"/>
      <c r="CCY61" s="1116"/>
      <c r="CCZ61" s="1116"/>
      <c r="CDA61" s="1116"/>
      <c r="CDB61" s="1116"/>
      <c r="CDC61" s="1116"/>
      <c r="CDD61" s="1116"/>
      <c r="CDE61" s="1116"/>
      <c r="CDF61" s="1116"/>
      <c r="CDG61" s="1116"/>
      <c r="CDH61" s="1116"/>
      <c r="CDI61" s="1116"/>
      <c r="CDJ61" s="1116"/>
      <c r="CDK61" s="1116"/>
      <c r="CDL61" s="1116"/>
      <c r="CDM61" s="1116"/>
      <c r="CDN61" s="1116"/>
      <c r="CDO61" s="1116"/>
      <c r="CDP61" s="1116"/>
      <c r="CDQ61" s="1116"/>
      <c r="CDR61" s="1116"/>
      <c r="CDS61" s="1116"/>
      <c r="CDT61" s="1116"/>
      <c r="CDU61" s="1116"/>
      <c r="CDV61" s="1116"/>
      <c r="CDW61" s="1116"/>
      <c r="CDX61" s="1116"/>
      <c r="CDY61" s="1116"/>
      <c r="CDZ61" s="1116"/>
      <c r="CEA61" s="1116"/>
      <c r="CEB61" s="1116"/>
      <c r="CEC61" s="1116"/>
      <c r="CED61" s="1116"/>
      <c r="CEE61" s="1116"/>
      <c r="CEF61" s="1116"/>
      <c r="CEG61" s="1116"/>
      <c r="CEH61" s="1116"/>
      <c r="CEI61" s="1116"/>
      <c r="CEJ61" s="1116"/>
      <c r="CEK61" s="1116"/>
      <c r="CEL61" s="1116"/>
      <c r="CEM61" s="1116"/>
      <c r="CEN61" s="1116"/>
      <c r="CEO61" s="1116"/>
      <c r="CEP61" s="1116"/>
      <c r="CEQ61" s="1116"/>
      <c r="CER61" s="1116"/>
      <c r="CES61" s="1116"/>
      <c r="CET61" s="1116"/>
      <c r="CEU61" s="1116"/>
      <c r="CEV61" s="1116"/>
      <c r="CEW61" s="1116"/>
      <c r="CEX61" s="1116"/>
      <c r="CEY61" s="1116"/>
      <c r="CEZ61" s="1116"/>
      <c r="CFA61" s="1116"/>
      <c r="CFB61" s="1116"/>
      <c r="CFC61" s="1116"/>
      <c r="CFD61" s="1116"/>
      <c r="CFE61" s="1116"/>
      <c r="CFF61" s="1116"/>
      <c r="CFG61" s="1116"/>
      <c r="CFH61" s="1116"/>
      <c r="CFI61" s="1116"/>
      <c r="CFJ61" s="1116"/>
      <c r="CFK61" s="1116"/>
      <c r="CFL61" s="1116"/>
      <c r="CFM61" s="1116"/>
      <c r="CFN61" s="1116"/>
      <c r="CFO61" s="1116"/>
      <c r="CFP61" s="1116"/>
      <c r="CFQ61" s="1116"/>
      <c r="CFR61" s="1116"/>
      <c r="CFS61" s="1116"/>
      <c r="CFT61" s="1116"/>
      <c r="CFU61" s="1116"/>
      <c r="CFV61" s="1116"/>
      <c r="CFW61" s="1116"/>
      <c r="CFX61" s="1116"/>
      <c r="CFY61" s="1116"/>
      <c r="CFZ61" s="1116"/>
      <c r="CGA61" s="1116"/>
      <c r="CGB61" s="1116"/>
      <c r="CGC61" s="1116"/>
      <c r="CGD61" s="1116"/>
      <c r="CGE61" s="1116"/>
      <c r="CGF61" s="1116"/>
      <c r="CGG61" s="1116"/>
      <c r="CGH61" s="1116"/>
      <c r="CGI61" s="1116"/>
      <c r="CGJ61" s="1116"/>
      <c r="CGK61" s="1116"/>
      <c r="CGL61" s="1116"/>
      <c r="CGM61" s="1116"/>
      <c r="CGN61" s="1116"/>
      <c r="CGO61" s="1116"/>
      <c r="CGP61" s="1116"/>
      <c r="CGQ61" s="1116"/>
      <c r="CGR61" s="1116"/>
      <c r="CGS61" s="1116"/>
      <c r="CGT61" s="1116"/>
      <c r="CGU61" s="1116"/>
      <c r="CGV61" s="1116"/>
      <c r="CGW61" s="1116"/>
      <c r="CGX61" s="1116"/>
      <c r="CGY61" s="1116"/>
      <c r="CGZ61" s="1116"/>
      <c r="CHA61" s="1116"/>
      <c r="CHB61" s="1116"/>
      <c r="CHC61" s="1116"/>
      <c r="CHD61" s="1116"/>
      <c r="CHE61" s="1116"/>
      <c r="CHF61" s="1116"/>
      <c r="CHG61" s="1116"/>
      <c r="CHH61" s="1116"/>
      <c r="CHI61" s="1116"/>
      <c r="CHJ61" s="1116"/>
      <c r="CHK61" s="1116"/>
      <c r="CHL61" s="1116"/>
      <c r="CHM61" s="1116"/>
      <c r="CHN61" s="1116"/>
      <c r="CHO61" s="1116"/>
      <c r="CHP61" s="1116"/>
      <c r="CHQ61" s="1116"/>
      <c r="CHR61" s="1116"/>
      <c r="CHS61" s="1116"/>
      <c r="CHT61" s="1116"/>
      <c r="CHU61" s="1116"/>
      <c r="CHV61" s="1116"/>
      <c r="CHW61" s="1116"/>
      <c r="CHX61" s="1116"/>
      <c r="CHY61" s="1116"/>
      <c r="CHZ61" s="1116"/>
      <c r="CIA61" s="1116"/>
      <c r="CIB61" s="1116"/>
      <c r="CIC61" s="1116"/>
      <c r="CID61" s="1116"/>
      <c r="CIE61" s="1116"/>
      <c r="CIF61" s="1116"/>
      <c r="CIG61" s="1116"/>
      <c r="CIH61" s="1116"/>
      <c r="CII61" s="1116"/>
      <c r="CIJ61" s="1116"/>
      <c r="CIK61" s="1116"/>
      <c r="CIL61" s="1116"/>
      <c r="CIM61" s="1116"/>
      <c r="CIN61" s="1116"/>
      <c r="CIO61" s="1116"/>
      <c r="CIP61" s="1116"/>
      <c r="CIQ61" s="1116"/>
      <c r="CIR61" s="1116"/>
      <c r="CIS61" s="1116"/>
      <c r="CIT61" s="1116"/>
      <c r="CIU61" s="1116"/>
      <c r="CIV61" s="1116"/>
      <c r="CIW61" s="1116"/>
      <c r="CIX61" s="1116"/>
      <c r="CIY61" s="1116"/>
      <c r="CIZ61" s="1116"/>
      <c r="CJA61" s="1116"/>
      <c r="CJB61" s="1116"/>
      <c r="CJC61" s="1116"/>
      <c r="CJD61" s="1116"/>
      <c r="CJE61" s="1116"/>
      <c r="CJF61" s="1116"/>
      <c r="CJG61" s="1116"/>
      <c r="CJH61" s="1116"/>
      <c r="CJI61" s="1116"/>
      <c r="CJJ61" s="1116"/>
      <c r="CJK61" s="1116"/>
      <c r="CJL61" s="1116"/>
      <c r="CJM61" s="1116"/>
      <c r="CJN61" s="1116"/>
      <c r="CJO61" s="1116"/>
      <c r="CJP61" s="1116"/>
      <c r="CJQ61" s="1116"/>
      <c r="CJR61" s="1116"/>
      <c r="CJS61" s="1116"/>
      <c r="CJT61" s="1116"/>
      <c r="CJU61" s="1116"/>
      <c r="CJV61" s="1116"/>
      <c r="CJW61" s="1116"/>
      <c r="CJX61" s="1116"/>
      <c r="CJY61" s="1116"/>
      <c r="CJZ61" s="1116"/>
      <c r="CKA61" s="1116"/>
      <c r="CKB61" s="1116"/>
      <c r="CKC61" s="1116"/>
      <c r="CKD61" s="1116"/>
      <c r="CKE61" s="1116"/>
      <c r="CKF61" s="1116"/>
      <c r="CKG61" s="1116"/>
      <c r="CKH61" s="1116"/>
      <c r="CKI61" s="1116"/>
      <c r="CKJ61" s="1116"/>
      <c r="CKK61" s="1116"/>
      <c r="CKL61" s="1116"/>
      <c r="CKM61" s="1116"/>
      <c r="CKN61" s="1116"/>
      <c r="CKO61" s="1116"/>
      <c r="CKP61" s="1116"/>
      <c r="CKQ61" s="1116"/>
      <c r="CKR61" s="1116"/>
      <c r="CKS61" s="1116"/>
      <c r="CKT61" s="1116"/>
      <c r="CKU61" s="1116"/>
      <c r="CKV61" s="1116"/>
      <c r="CKW61" s="1116"/>
      <c r="CKX61" s="1116"/>
      <c r="CKY61" s="1116"/>
      <c r="CKZ61" s="1116"/>
      <c r="CLA61" s="1116"/>
      <c r="CLB61" s="1116"/>
      <c r="CLC61" s="1116"/>
      <c r="CLD61" s="1116"/>
      <c r="CLE61" s="1116"/>
      <c r="CLF61" s="1116"/>
      <c r="CLG61" s="1116"/>
      <c r="CLH61" s="1116"/>
      <c r="CLI61" s="1116"/>
      <c r="CLJ61" s="1116"/>
      <c r="CLK61" s="1116"/>
      <c r="CLL61" s="1116"/>
      <c r="CLM61" s="1116"/>
      <c r="CLN61" s="1116"/>
      <c r="CLO61" s="1116"/>
      <c r="CLP61" s="1116"/>
      <c r="CLQ61" s="1116"/>
      <c r="CLR61" s="1116"/>
      <c r="CLS61" s="1116"/>
      <c r="CLT61" s="1116"/>
      <c r="CLU61" s="1116"/>
      <c r="CLV61" s="1116"/>
      <c r="CLW61" s="1116"/>
      <c r="CLX61" s="1116"/>
      <c r="CLY61" s="1116"/>
      <c r="CLZ61" s="1116"/>
      <c r="CMA61" s="1116"/>
      <c r="CMB61" s="1116"/>
      <c r="CMC61" s="1116"/>
      <c r="CMD61" s="1116"/>
      <c r="CME61" s="1116"/>
      <c r="CMF61" s="1116"/>
      <c r="CMG61" s="1116"/>
      <c r="CMH61" s="1116"/>
      <c r="CMI61" s="1116"/>
      <c r="CMJ61" s="1116"/>
      <c r="CMK61" s="1116"/>
      <c r="CML61" s="1116"/>
      <c r="CMM61" s="1116"/>
      <c r="CMN61" s="1116"/>
      <c r="CMO61" s="1116"/>
      <c r="CMP61" s="1116"/>
      <c r="CMQ61" s="1116"/>
      <c r="CMR61" s="1116"/>
      <c r="CMS61" s="1116"/>
      <c r="CMT61" s="1116"/>
      <c r="CMU61" s="1116"/>
      <c r="CMV61" s="1116"/>
      <c r="CMW61" s="1116"/>
      <c r="CMX61" s="1116"/>
      <c r="CMY61" s="1116"/>
      <c r="CMZ61" s="1116"/>
      <c r="CNA61" s="1116"/>
      <c r="CNB61" s="1116"/>
      <c r="CNC61" s="1116"/>
      <c r="CND61" s="1116"/>
      <c r="CNE61" s="1116"/>
      <c r="CNF61" s="1116"/>
      <c r="CNG61" s="1116"/>
      <c r="CNH61" s="1116"/>
      <c r="CNI61" s="1116"/>
      <c r="CNJ61" s="1116"/>
      <c r="CNK61" s="1116"/>
      <c r="CNL61" s="1116"/>
      <c r="CNM61" s="1116"/>
      <c r="CNN61" s="1116"/>
      <c r="CNO61" s="1116"/>
      <c r="CNP61" s="1116"/>
      <c r="CNQ61" s="1116"/>
      <c r="CNR61" s="1116"/>
      <c r="CNS61" s="1116"/>
      <c r="CNT61" s="1116"/>
      <c r="CNU61" s="1116"/>
      <c r="CNV61" s="1116"/>
      <c r="CNW61" s="1116"/>
      <c r="CNX61" s="1116"/>
      <c r="CNY61" s="1116"/>
      <c r="CNZ61" s="1116"/>
      <c r="COA61" s="1116"/>
      <c r="COB61" s="1116"/>
      <c r="COC61" s="1116"/>
      <c r="COD61" s="1116"/>
      <c r="COE61" s="1116"/>
      <c r="COF61" s="1116"/>
      <c r="COG61" s="1116"/>
      <c r="COH61" s="1116"/>
      <c r="COI61" s="1116"/>
      <c r="COJ61" s="1116"/>
      <c r="COK61" s="1116"/>
      <c r="COL61" s="1116"/>
      <c r="COM61" s="1116"/>
      <c r="CON61" s="1116"/>
      <c r="COO61" s="1116"/>
      <c r="COP61" s="1116"/>
      <c r="COQ61" s="1116"/>
      <c r="COR61" s="1116"/>
      <c r="COS61" s="1116"/>
      <c r="COT61" s="1116"/>
      <c r="COU61" s="1116"/>
      <c r="COV61" s="1116"/>
      <c r="COW61" s="1116"/>
      <c r="COX61" s="1116"/>
      <c r="COY61" s="1116"/>
      <c r="COZ61" s="1116"/>
      <c r="CPA61" s="1116"/>
      <c r="CPB61" s="1116"/>
      <c r="CPC61" s="1116"/>
      <c r="CPD61" s="1116"/>
      <c r="CPE61" s="1116"/>
      <c r="CPF61" s="1116"/>
      <c r="CPG61" s="1116"/>
      <c r="CPH61" s="1116"/>
      <c r="CPI61" s="1116"/>
      <c r="CPJ61" s="1116"/>
      <c r="CPK61" s="1116"/>
      <c r="CPL61" s="1116"/>
      <c r="CPM61" s="1116"/>
      <c r="CPN61" s="1116"/>
      <c r="CPO61" s="1116"/>
      <c r="CPP61" s="1116"/>
      <c r="CPQ61" s="1116"/>
      <c r="CPR61" s="1116"/>
      <c r="CPS61" s="1116"/>
      <c r="CPT61" s="1116"/>
      <c r="CPU61" s="1116"/>
      <c r="CPV61" s="1116"/>
      <c r="CPW61" s="1116"/>
      <c r="CPX61" s="1116"/>
      <c r="CPY61" s="1116"/>
      <c r="CPZ61" s="1116"/>
      <c r="CQA61" s="1116"/>
      <c r="CQB61" s="1116"/>
      <c r="CQC61" s="1116"/>
      <c r="CQD61" s="1116"/>
      <c r="CQE61" s="1116"/>
      <c r="CQF61" s="1116"/>
      <c r="CQG61" s="1116"/>
      <c r="CQH61" s="1116"/>
      <c r="CQI61" s="1116"/>
      <c r="CQJ61" s="1116"/>
      <c r="CQK61" s="1116"/>
      <c r="CQL61" s="1116"/>
      <c r="CQM61" s="1116"/>
      <c r="CQN61" s="1116"/>
      <c r="CQO61" s="1116"/>
      <c r="CQP61" s="1116"/>
      <c r="CQQ61" s="1116"/>
      <c r="CQR61" s="1116"/>
      <c r="CQS61" s="1116"/>
      <c r="CQT61" s="1116"/>
      <c r="CQU61" s="1116"/>
      <c r="CQV61" s="1116"/>
      <c r="CQW61" s="1116"/>
      <c r="CQX61" s="1116"/>
      <c r="CQY61" s="1116"/>
      <c r="CQZ61" s="1116"/>
      <c r="CRA61" s="1116"/>
      <c r="CRB61" s="1116"/>
      <c r="CRC61" s="1116"/>
      <c r="CRD61" s="1116"/>
      <c r="CRE61" s="1116"/>
      <c r="CRF61" s="1116"/>
      <c r="CRG61" s="1116"/>
      <c r="CRH61" s="1116"/>
      <c r="CRI61" s="1116"/>
      <c r="CRJ61" s="1116"/>
      <c r="CRK61" s="1116"/>
      <c r="CRL61" s="1116"/>
      <c r="CRM61" s="1116"/>
      <c r="CRN61" s="1116"/>
      <c r="CRO61" s="1116"/>
      <c r="CRP61" s="1116"/>
      <c r="CRQ61" s="1116"/>
      <c r="CRR61" s="1116"/>
      <c r="CRS61" s="1116"/>
      <c r="CRT61" s="1116"/>
      <c r="CRU61" s="1116"/>
      <c r="CRV61" s="1116"/>
      <c r="CRW61" s="1116"/>
      <c r="CRX61" s="1116"/>
      <c r="CRY61" s="1116"/>
      <c r="CRZ61" s="1116"/>
      <c r="CSA61" s="1116"/>
      <c r="CSB61" s="1116"/>
      <c r="CSC61" s="1116"/>
      <c r="CSD61" s="1116"/>
      <c r="CSE61" s="1116"/>
      <c r="CSF61" s="1116"/>
      <c r="CSG61" s="1116"/>
      <c r="CSH61" s="1116"/>
      <c r="CSI61" s="1116"/>
      <c r="CSJ61" s="1116"/>
      <c r="CSK61" s="1116"/>
      <c r="CSL61" s="1116"/>
      <c r="CSM61" s="1116"/>
      <c r="CSN61" s="1116"/>
      <c r="CSO61" s="1116"/>
      <c r="CSP61" s="1116"/>
      <c r="CSQ61" s="1116"/>
      <c r="CSR61" s="1116"/>
      <c r="CSS61" s="1116"/>
      <c r="CST61" s="1116"/>
      <c r="CSU61" s="1116"/>
      <c r="CSV61" s="1116"/>
      <c r="CSW61" s="1116"/>
      <c r="CSX61" s="1116"/>
      <c r="CSY61" s="1116"/>
      <c r="CSZ61" s="1116"/>
      <c r="CTA61" s="1116"/>
      <c r="CTB61" s="1116"/>
      <c r="CTC61" s="1116"/>
      <c r="CTD61" s="1116"/>
      <c r="CTE61" s="1116"/>
      <c r="CTF61" s="1116"/>
      <c r="CTG61" s="1116"/>
      <c r="CTH61" s="1116"/>
      <c r="CTI61" s="1116"/>
      <c r="CTJ61" s="1116"/>
      <c r="CTK61" s="1116"/>
      <c r="CTL61" s="1116"/>
      <c r="CTM61" s="1116"/>
      <c r="CTN61" s="1116"/>
      <c r="CTO61" s="1116"/>
      <c r="CTP61" s="1116"/>
      <c r="CTQ61" s="1116"/>
      <c r="CTR61" s="1116"/>
      <c r="CTS61" s="1116"/>
      <c r="CTT61" s="1116"/>
      <c r="CTU61" s="1116"/>
      <c r="CTV61" s="1116"/>
      <c r="CTW61" s="1116"/>
      <c r="CTX61" s="1116"/>
      <c r="CTY61" s="1116"/>
      <c r="CTZ61" s="1116"/>
      <c r="CUA61" s="1116"/>
      <c r="CUB61" s="1116"/>
      <c r="CUC61" s="1116"/>
      <c r="CUD61" s="1116"/>
      <c r="CUE61" s="1116"/>
      <c r="CUF61" s="1116"/>
      <c r="CUG61" s="1116"/>
      <c r="CUH61" s="1116"/>
      <c r="CUI61" s="1116"/>
      <c r="CUJ61" s="1116"/>
      <c r="CUK61" s="1116"/>
      <c r="CUL61" s="1116"/>
      <c r="CUM61" s="1116"/>
      <c r="CUN61" s="1116"/>
      <c r="CUO61" s="1116"/>
      <c r="CUP61" s="1116"/>
      <c r="CUQ61" s="1116"/>
      <c r="CUR61" s="1116"/>
      <c r="CUS61" s="1116"/>
      <c r="CUT61" s="1116"/>
      <c r="CUU61" s="1116"/>
      <c r="CUV61" s="1116"/>
      <c r="CUW61" s="1116"/>
      <c r="CUX61" s="1116"/>
      <c r="CUY61" s="1116"/>
      <c r="CUZ61" s="1116"/>
      <c r="CVA61" s="1116"/>
      <c r="CVB61" s="1116"/>
      <c r="CVC61" s="1116"/>
      <c r="CVD61" s="1116"/>
      <c r="CVE61" s="1116"/>
      <c r="CVF61" s="1116"/>
      <c r="CVG61" s="1116"/>
      <c r="CVH61" s="1116"/>
      <c r="CVI61" s="1116"/>
      <c r="CVJ61" s="1116"/>
      <c r="CVK61" s="1116"/>
      <c r="CVL61" s="1116"/>
      <c r="CVM61" s="1116"/>
      <c r="CVN61" s="1116"/>
      <c r="CVO61" s="1116"/>
      <c r="CVP61" s="1116"/>
      <c r="CVQ61" s="1116"/>
      <c r="CVR61" s="1116"/>
      <c r="CVS61" s="1116"/>
      <c r="CVT61" s="1116"/>
      <c r="CVU61" s="1116"/>
      <c r="CVV61" s="1116"/>
      <c r="CVW61" s="1116"/>
      <c r="CVX61" s="1116"/>
      <c r="CVY61" s="1116"/>
      <c r="CVZ61" s="1116"/>
      <c r="CWA61" s="1116"/>
      <c r="CWB61" s="1116"/>
      <c r="CWC61" s="1116"/>
      <c r="CWD61" s="1116"/>
      <c r="CWE61" s="1116"/>
      <c r="CWF61" s="1116"/>
      <c r="CWG61" s="1116"/>
      <c r="CWH61" s="1116"/>
      <c r="CWI61" s="1116"/>
      <c r="CWJ61" s="1116"/>
      <c r="CWK61" s="1116"/>
      <c r="CWL61" s="1116"/>
      <c r="CWM61" s="1116"/>
      <c r="CWN61" s="1116"/>
      <c r="CWO61" s="1116"/>
      <c r="CWP61" s="1116"/>
      <c r="CWQ61" s="1116"/>
      <c r="CWR61" s="1116"/>
      <c r="CWS61" s="1116"/>
      <c r="CWT61" s="1116"/>
      <c r="CWU61" s="1116"/>
      <c r="CWV61" s="1116"/>
      <c r="CWW61" s="1116"/>
      <c r="CWX61" s="1116"/>
      <c r="CWY61" s="1116"/>
      <c r="CWZ61" s="1116"/>
      <c r="CXA61" s="1116"/>
      <c r="CXB61" s="1116"/>
      <c r="CXC61" s="1116"/>
      <c r="CXD61" s="1116"/>
      <c r="CXE61" s="1116"/>
      <c r="CXF61" s="1116"/>
      <c r="CXG61" s="1116"/>
      <c r="CXH61" s="1116"/>
      <c r="CXI61" s="1116"/>
      <c r="CXJ61" s="1116"/>
      <c r="CXK61" s="1116"/>
      <c r="CXL61" s="1116"/>
      <c r="CXM61" s="1116"/>
      <c r="CXN61" s="1116"/>
      <c r="CXO61" s="1116"/>
      <c r="CXP61" s="1116"/>
      <c r="CXQ61" s="1116"/>
      <c r="CXR61" s="1116"/>
      <c r="CXS61" s="1116"/>
      <c r="CXT61" s="1116"/>
      <c r="CXU61" s="1116"/>
      <c r="CXV61" s="1116"/>
      <c r="CXW61" s="1116"/>
      <c r="CXX61" s="1116"/>
      <c r="CXY61" s="1116"/>
      <c r="CXZ61" s="1116"/>
      <c r="CYA61" s="1116"/>
      <c r="CYB61" s="1116"/>
      <c r="CYC61" s="1116"/>
      <c r="CYD61" s="1116"/>
      <c r="CYE61" s="1116"/>
      <c r="CYF61" s="1116"/>
      <c r="CYG61" s="1116"/>
      <c r="CYH61" s="1116"/>
      <c r="CYI61" s="1116"/>
      <c r="CYJ61" s="1116"/>
      <c r="CYK61" s="1116"/>
      <c r="CYL61" s="1116"/>
      <c r="CYM61" s="1116"/>
      <c r="CYN61" s="1116"/>
      <c r="CYO61" s="1116"/>
      <c r="CYP61" s="1116"/>
      <c r="CYQ61" s="1116"/>
      <c r="CYR61" s="1116"/>
      <c r="CYS61" s="1116"/>
      <c r="CYT61" s="1116"/>
      <c r="CYU61" s="1116"/>
      <c r="CYV61" s="1116"/>
      <c r="CYW61" s="1116"/>
      <c r="CYX61" s="1116"/>
      <c r="CYY61" s="1116"/>
      <c r="CYZ61" s="1116"/>
      <c r="CZA61" s="1116"/>
      <c r="CZB61" s="1116"/>
      <c r="CZC61" s="1116"/>
      <c r="CZD61" s="1116"/>
      <c r="CZE61" s="1116"/>
      <c r="CZF61" s="1116"/>
      <c r="CZG61" s="1116"/>
      <c r="CZH61" s="1116"/>
      <c r="CZI61" s="1116"/>
      <c r="CZJ61" s="1116"/>
      <c r="CZK61" s="1116"/>
      <c r="CZL61" s="1116"/>
      <c r="CZM61" s="1116"/>
      <c r="CZN61" s="1116"/>
      <c r="CZO61" s="1116"/>
      <c r="CZP61" s="1116"/>
      <c r="CZQ61" s="1116"/>
      <c r="CZR61" s="1116"/>
      <c r="CZS61" s="1116"/>
      <c r="CZT61" s="1116"/>
      <c r="CZU61" s="1116"/>
      <c r="CZV61" s="1116"/>
      <c r="CZW61" s="1116"/>
      <c r="CZX61" s="1116"/>
      <c r="CZY61" s="1116"/>
      <c r="CZZ61" s="1116"/>
      <c r="DAA61" s="1116"/>
      <c r="DAB61" s="1116"/>
      <c r="DAC61" s="1116"/>
      <c r="DAD61" s="1116"/>
      <c r="DAE61" s="1116"/>
      <c r="DAF61" s="1116"/>
      <c r="DAG61" s="1116"/>
      <c r="DAH61" s="1116"/>
      <c r="DAI61" s="1116"/>
      <c r="DAJ61" s="1116"/>
      <c r="DAK61" s="1116"/>
      <c r="DAL61" s="1116"/>
      <c r="DAM61" s="1116"/>
      <c r="DAN61" s="1116"/>
      <c r="DAO61" s="1116"/>
      <c r="DAP61" s="1116"/>
      <c r="DAQ61" s="1116"/>
      <c r="DAR61" s="1116"/>
      <c r="DAS61" s="1116"/>
      <c r="DAT61" s="1116"/>
      <c r="DAU61" s="1116"/>
      <c r="DAV61" s="1116"/>
      <c r="DAW61" s="1116"/>
      <c r="DAX61" s="1116"/>
      <c r="DAY61" s="1116"/>
      <c r="DAZ61" s="1116"/>
      <c r="DBA61" s="1116"/>
      <c r="DBB61" s="1116"/>
      <c r="DBC61" s="1116"/>
      <c r="DBD61" s="1116"/>
      <c r="DBE61" s="1116"/>
      <c r="DBF61" s="1116"/>
      <c r="DBG61" s="1116"/>
      <c r="DBH61" s="1116"/>
      <c r="DBI61" s="1116"/>
      <c r="DBJ61" s="1116"/>
      <c r="DBK61" s="1116"/>
      <c r="DBL61" s="1116"/>
      <c r="DBM61" s="1116"/>
      <c r="DBN61" s="1116"/>
      <c r="DBO61" s="1116"/>
      <c r="DBP61" s="1116"/>
      <c r="DBQ61" s="1116"/>
      <c r="DBR61" s="1116"/>
      <c r="DBS61" s="1116"/>
      <c r="DBT61" s="1116"/>
      <c r="DBU61" s="1116"/>
      <c r="DBV61" s="1116"/>
      <c r="DBW61" s="1116"/>
      <c r="DBX61" s="1116"/>
      <c r="DBY61" s="1116"/>
      <c r="DBZ61" s="1116"/>
      <c r="DCA61" s="1116"/>
      <c r="DCB61" s="1116"/>
      <c r="DCC61" s="1116"/>
      <c r="DCD61" s="1116"/>
      <c r="DCE61" s="1116"/>
      <c r="DCF61" s="1116"/>
      <c r="DCG61" s="1116"/>
      <c r="DCH61" s="1116"/>
      <c r="DCI61" s="1116"/>
      <c r="DCJ61" s="1116"/>
      <c r="DCK61" s="1116"/>
      <c r="DCL61" s="1116"/>
      <c r="DCM61" s="1116"/>
      <c r="DCN61" s="1116"/>
      <c r="DCO61" s="1116"/>
      <c r="DCP61" s="1116"/>
      <c r="DCQ61" s="1116"/>
      <c r="DCR61" s="1116"/>
      <c r="DCS61" s="1116"/>
      <c r="DCT61" s="1116"/>
      <c r="DCU61" s="1116"/>
      <c r="DCV61" s="1116"/>
      <c r="DCW61" s="1116"/>
      <c r="DCX61" s="1116"/>
      <c r="DCY61" s="1116"/>
      <c r="DCZ61" s="1116"/>
      <c r="DDA61" s="1116"/>
      <c r="DDB61" s="1116"/>
      <c r="DDC61" s="1116"/>
      <c r="DDD61" s="1116"/>
      <c r="DDE61" s="1116"/>
      <c r="DDF61" s="1116"/>
      <c r="DDG61" s="1116"/>
      <c r="DDH61" s="1116"/>
      <c r="DDI61" s="1116"/>
      <c r="DDJ61" s="1116"/>
      <c r="DDK61" s="1116"/>
      <c r="DDL61" s="1116"/>
      <c r="DDM61" s="1116"/>
      <c r="DDN61" s="1116"/>
      <c r="DDO61" s="1116"/>
      <c r="DDP61" s="1116"/>
      <c r="DDQ61" s="1116"/>
      <c r="DDR61" s="1116"/>
      <c r="DDS61" s="1116"/>
      <c r="DDT61" s="1116"/>
      <c r="DDU61" s="1116"/>
      <c r="DDV61" s="1116"/>
      <c r="DDW61" s="1116"/>
      <c r="DDX61" s="1116"/>
      <c r="DDY61" s="1116"/>
      <c r="DDZ61" s="1116"/>
      <c r="DEA61" s="1116"/>
      <c r="DEB61" s="1116"/>
      <c r="DEC61" s="1116"/>
      <c r="DED61" s="1116"/>
      <c r="DEE61" s="1116"/>
      <c r="DEF61" s="1116"/>
      <c r="DEG61" s="1116"/>
      <c r="DEH61" s="1116"/>
      <c r="DEI61" s="1116"/>
      <c r="DEJ61" s="1116"/>
      <c r="DEK61" s="1116"/>
      <c r="DEL61" s="1116"/>
      <c r="DEM61" s="1116"/>
      <c r="DEN61" s="1116"/>
      <c r="DEO61" s="1116"/>
      <c r="DEP61" s="1116"/>
      <c r="DEQ61" s="1116"/>
      <c r="DER61" s="1116"/>
      <c r="DES61" s="1116"/>
      <c r="DET61" s="1116"/>
      <c r="DEU61" s="1116"/>
      <c r="DEV61" s="1116"/>
      <c r="DEW61" s="1116"/>
      <c r="DEX61" s="1116"/>
      <c r="DEY61" s="1116"/>
      <c r="DEZ61" s="1116"/>
      <c r="DFA61" s="1116"/>
      <c r="DFB61" s="1116"/>
      <c r="DFC61" s="1116"/>
      <c r="DFD61" s="1116"/>
      <c r="DFE61" s="1116"/>
      <c r="DFF61" s="1116"/>
      <c r="DFG61" s="1116"/>
      <c r="DFH61" s="1116"/>
      <c r="DFI61" s="1116"/>
      <c r="DFJ61" s="1116"/>
      <c r="DFK61" s="1116"/>
      <c r="DFL61" s="1116"/>
      <c r="DFM61" s="1116"/>
      <c r="DFN61" s="1116"/>
      <c r="DFO61" s="1116"/>
      <c r="DFP61" s="1116"/>
      <c r="DFQ61" s="1116"/>
      <c r="DFR61" s="1116"/>
      <c r="DFS61" s="1116"/>
      <c r="DFT61" s="1116"/>
      <c r="DFU61" s="1116"/>
      <c r="DFV61" s="1116"/>
      <c r="DFW61" s="1116"/>
      <c r="DFX61" s="1116"/>
      <c r="DFY61" s="1116"/>
      <c r="DFZ61" s="1116"/>
      <c r="DGA61" s="1116"/>
      <c r="DGB61" s="1116"/>
      <c r="DGC61" s="1116"/>
      <c r="DGD61" s="1116"/>
      <c r="DGE61" s="1116"/>
      <c r="DGF61" s="1116"/>
      <c r="DGG61" s="1116"/>
      <c r="DGH61" s="1116"/>
      <c r="DGI61" s="1116"/>
      <c r="DGJ61" s="1116"/>
      <c r="DGK61" s="1116"/>
      <c r="DGL61" s="1116"/>
      <c r="DGM61" s="1116"/>
      <c r="DGN61" s="1116"/>
      <c r="DGO61" s="1116"/>
      <c r="DGP61" s="1116"/>
      <c r="DGQ61" s="1116"/>
      <c r="DGR61" s="1116"/>
      <c r="DGS61" s="1116"/>
      <c r="DGT61" s="1116"/>
      <c r="DGU61" s="1116"/>
      <c r="DGV61" s="1116"/>
      <c r="DGW61" s="1116"/>
      <c r="DGX61" s="1116"/>
      <c r="DGY61" s="1116"/>
      <c r="DGZ61" s="1116"/>
      <c r="DHA61" s="1116"/>
      <c r="DHB61" s="1116"/>
      <c r="DHC61" s="1116"/>
      <c r="DHD61" s="1116"/>
      <c r="DHE61" s="1116"/>
      <c r="DHF61" s="1116"/>
      <c r="DHG61" s="1116"/>
      <c r="DHH61" s="1116"/>
      <c r="DHI61" s="1116"/>
      <c r="DHJ61" s="1116"/>
      <c r="DHK61" s="1116"/>
      <c r="DHL61" s="1116"/>
      <c r="DHM61" s="1116"/>
      <c r="DHN61" s="1116"/>
      <c r="DHO61" s="1116"/>
      <c r="DHP61" s="1116"/>
      <c r="DHQ61" s="1116"/>
      <c r="DHR61" s="1116"/>
      <c r="DHS61" s="1116"/>
      <c r="DHT61" s="1116"/>
      <c r="DHU61" s="1116"/>
      <c r="DHV61" s="1116"/>
      <c r="DHW61" s="1116"/>
      <c r="DHX61" s="1116"/>
      <c r="DHY61" s="1116"/>
      <c r="DHZ61" s="1116"/>
      <c r="DIA61" s="1116"/>
      <c r="DIB61" s="1116"/>
      <c r="DIC61" s="1116"/>
      <c r="DID61" s="1116"/>
      <c r="DIE61" s="1116"/>
      <c r="DIF61" s="1116"/>
      <c r="DIG61" s="1116"/>
      <c r="DIH61" s="1116"/>
      <c r="DII61" s="1116"/>
      <c r="DIJ61" s="1116"/>
      <c r="DIK61" s="1116"/>
      <c r="DIL61" s="1116"/>
      <c r="DIM61" s="1116"/>
      <c r="DIN61" s="1116"/>
      <c r="DIO61" s="1116"/>
      <c r="DIP61" s="1116"/>
      <c r="DIQ61" s="1116"/>
      <c r="DIR61" s="1116"/>
      <c r="DIS61" s="1116"/>
      <c r="DIT61" s="1116"/>
      <c r="DIU61" s="1116"/>
      <c r="DIV61" s="1116"/>
      <c r="DIW61" s="1116"/>
      <c r="DIX61" s="1116"/>
      <c r="DIY61" s="1116"/>
      <c r="DIZ61" s="1116"/>
      <c r="DJA61" s="1116"/>
      <c r="DJB61" s="1116"/>
      <c r="DJC61" s="1116"/>
      <c r="DJD61" s="1116"/>
      <c r="DJE61" s="1116"/>
      <c r="DJF61" s="1116"/>
      <c r="DJG61" s="1116"/>
      <c r="DJH61" s="1116"/>
      <c r="DJI61" s="1116"/>
      <c r="DJJ61" s="1116"/>
      <c r="DJK61" s="1116"/>
      <c r="DJL61" s="1116"/>
      <c r="DJM61" s="1116"/>
      <c r="DJN61" s="1116"/>
      <c r="DJO61" s="1116"/>
      <c r="DJP61" s="1116"/>
      <c r="DJQ61" s="1116"/>
      <c r="DJR61" s="1116"/>
      <c r="DJS61" s="1116"/>
      <c r="DJT61" s="1116"/>
      <c r="DJU61" s="1116"/>
      <c r="DJV61" s="1116"/>
      <c r="DJW61" s="1116"/>
      <c r="DJX61" s="1116"/>
      <c r="DJY61" s="1116"/>
      <c r="DJZ61" s="1116"/>
      <c r="DKA61" s="1116"/>
      <c r="DKB61" s="1116"/>
      <c r="DKC61" s="1116"/>
      <c r="DKD61" s="1116"/>
      <c r="DKE61" s="1116"/>
      <c r="DKF61" s="1116"/>
      <c r="DKG61" s="1116"/>
      <c r="DKH61" s="1116"/>
      <c r="DKI61" s="1116"/>
      <c r="DKJ61" s="1116"/>
      <c r="DKK61" s="1116"/>
      <c r="DKL61" s="1116"/>
      <c r="DKM61" s="1116"/>
      <c r="DKN61" s="1116"/>
      <c r="DKO61" s="1116"/>
      <c r="DKP61" s="1116"/>
      <c r="DKQ61" s="1116"/>
      <c r="DKR61" s="1116"/>
      <c r="DKS61" s="1116"/>
      <c r="DKT61" s="1116"/>
      <c r="DKU61" s="1116"/>
      <c r="DKV61" s="1116"/>
      <c r="DKW61" s="1116"/>
      <c r="DKX61" s="1116"/>
      <c r="DKY61" s="1116"/>
      <c r="DKZ61" s="1116"/>
      <c r="DLA61" s="1116"/>
      <c r="DLB61" s="1116"/>
      <c r="DLC61" s="1116"/>
      <c r="DLD61" s="1116"/>
      <c r="DLE61" s="1116"/>
      <c r="DLF61" s="1116"/>
      <c r="DLG61" s="1116"/>
      <c r="DLH61" s="1116"/>
      <c r="DLI61" s="1116"/>
      <c r="DLJ61" s="1116"/>
      <c r="DLK61" s="1116"/>
      <c r="DLL61" s="1116"/>
      <c r="DLM61" s="1116"/>
      <c r="DLN61" s="1116"/>
      <c r="DLO61" s="1116"/>
      <c r="DLP61" s="1116"/>
      <c r="DLQ61" s="1116"/>
      <c r="DLR61" s="1116"/>
      <c r="DLS61" s="1116"/>
      <c r="DLT61" s="1116"/>
      <c r="DLU61" s="1116"/>
      <c r="DLV61" s="1116"/>
      <c r="DLW61" s="1116"/>
      <c r="DLX61" s="1116"/>
      <c r="DLY61" s="1116"/>
      <c r="DLZ61" s="1116"/>
      <c r="DMA61" s="1116"/>
      <c r="DMB61" s="1116"/>
      <c r="DMC61" s="1116"/>
      <c r="DMD61" s="1116"/>
      <c r="DME61" s="1116"/>
      <c r="DMF61" s="1116"/>
      <c r="DMG61" s="1116"/>
      <c r="DMH61" s="1116"/>
      <c r="DMI61" s="1116"/>
      <c r="DMJ61" s="1116"/>
      <c r="DMK61" s="1116"/>
      <c r="DML61" s="1116"/>
      <c r="DMM61" s="1116"/>
      <c r="DMN61" s="1116"/>
      <c r="DMO61" s="1116"/>
      <c r="DMP61" s="1116"/>
      <c r="DMQ61" s="1116"/>
      <c r="DMR61" s="1116"/>
      <c r="DMS61" s="1116"/>
      <c r="DMT61" s="1116"/>
      <c r="DMU61" s="1116"/>
      <c r="DMV61" s="1116"/>
      <c r="DMW61" s="1116"/>
      <c r="DMX61" s="1116"/>
      <c r="DMY61" s="1116"/>
      <c r="DMZ61" s="1116"/>
      <c r="DNA61" s="1116"/>
      <c r="DNB61" s="1116"/>
      <c r="DNC61" s="1116"/>
      <c r="DND61" s="1116"/>
      <c r="DNE61" s="1116"/>
      <c r="DNF61" s="1116"/>
      <c r="DNG61" s="1116"/>
      <c r="DNH61" s="1116"/>
      <c r="DNI61" s="1116"/>
      <c r="DNJ61" s="1116"/>
      <c r="DNK61" s="1116"/>
      <c r="DNL61" s="1116"/>
      <c r="DNM61" s="1116"/>
      <c r="DNN61" s="1116"/>
      <c r="DNO61" s="1116"/>
      <c r="DNP61" s="1116"/>
      <c r="DNQ61" s="1116"/>
      <c r="DNR61" s="1116"/>
      <c r="DNS61" s="1116"/>
      <c r="DNT61" s="1116"/>
      <c r="DNU61" s="1116"/>
      <c r="DNV61" s="1116"/>
      <c r="DNW61" s="1116"/>
      <c r="DNX61" s="1116"/>
      <c r="DNY61" s="1116"/>
      <c r="DNZ61" s="1116"/>
      <c r="DOA61" s="1116"/>
      <c r="DOB61" s="1116"/>
      <c r="DOC61" s="1116"/>
      <c r="DOD61" s="1116"/>
      <c r="DOE61" s="1116"/>
      <c r="DOF61" s="1116"/>
      <c r="DOG61" s="1116"/>
      <c r="DOH61" s="1116"/>
      <c r="DOI61" s="1116"/>
      <c r="DOJ61" s="1116"/>
      <c r="DOK61" s="1116"/>
      <c r="DOL61" s="1116"/>
      <c r="DOM61" s="1116"/>
      <c r="DON61" s="1116"/>
      <c r="DOO61" s="1116"/>
      <c r="DOP61" s="1116"/>
      <c r="DOQ61" s="1116"/>
      <c r="DOR61" s="1116"/>
      <c r="DOS61" s="1116"/>
      <c r="DOT61" s="1116"/>
      <c r="DOU61" s="1116"/>
      <c r="DOV61" s="1116"/>
      <c r="DOW61" s="1116"/>
      <c r="DOX61" s="1116"/>
      <c r="DOY61" s="1116"/>
      <c r="DOZ61" s="1116"/>
      <c r="DPA61" s="1116"/>
      <c r="DPB61" s="1116"/>
      <c r="DPC61" s="1116"/>
      <c r="DPD61" s="1116"/>
      <c r="DPE61" s="1116"/>
      <c r="DPF61" s="1116"/>
      <c r="DPG61" s="1116"/>
      <c r="DPH61" s="1116"/>
      <c r="DPI61" s="1116"/>
      <c r="DPJ61" s="1116"/>
      <c r="DPK61" s="1116"/>
      <c r="DPL61" s="1116"/>
      <c r="DPM61" s="1116"/>
      <c r="DPN61" s="1116"/>
      <c r="DPO61" s="1116"/>
      <c r="DPP61" s="1116"/>
      <c r="DPQ61" s="1116"/>
      <c r="DPR61" s="1116"/>
      <c r="DPS61" s="1116"/>
      <c r="DPT61" s="1116"/>
      <c r="DPU61" s="1116"/>
      <c r="DPV61" s="1116"/>
      <c r="DPW61" s="1116"/>
      <c r="DPX61" s="1116"/>
      <c r="DPY61" s="1116"/>
      <c r="DPZ61" s="1116"/>
      <c r="DQA61" s="1116"/>
      <c r="DQB61" s="1116"/>
      <c r="DQC61" s="1116"/>
      <c r="DQD61" s="1116"/>
      <c r="DQE61" s="1116"/>
      <c r="DQF61" s="1116"/>
      <c r="DQG61" s="1116"/>
      <c r="DQH61" s="1116"/>
      <c r="DQI61" s="1116"/>
      <c r="DQJ61" s="1116"/>
      <c r="DQK61" s="1116"/>
      <c r="DQL61" s="1116"/>
      <c r="DQM61" s="1116"/>
      <c r="DQN61" s="1116"/>
      <c r="DQO61" s="1116"/>
      <c r="DQP61" s="1116"/>
      <c r="DQQ61" s="1116"/>
      <c r="DQR61" s="1116"/>
      <c r="DQS61" s="1116"/>
      <c r="DQT61" s="1116"/>
      <c r="DQU61" s="1116"/>
      <c r="DQV61" s="1116"/>
      <c r="DQW61" s="1116"/>
      <c r="DQX61" s="1116"/>
      <c r="DQY61" s="1116"/>
      <c r="DQZ61" s="1116"/>
      <c r="DRA61" s="1116"/>
      <c r="DRB61" s="1116"/>
      <c r="DRC61" s="1116"/>
      <c r="DRD61" s="1116"/>
      <c r="DRE61" s="1116"/>
      <c r="DRF61" s="1116"/>
      <c r="DRG61" s="1116"/>
      <c r="DRH61" s="1116"/>
      <c r="DRI61" s="1116"/>
      <c r="DRJ61" s="1116"/>
      <c r="DRK61" s="1116"/>
      <c r="DRL61" s="1116"/>
      <c r="DRM61" s="1116"/>
      <c r="DRN61" s="1116"/>
      <c r="DRO61" s="1116"/>
      <c r="DRP61" s="1116"/>
      <c r="DRQ61" s="1116"/>
      <c r="DRR61" s="1116"/>
      <c r="DRS61" s="1116"/>
      <c r="DRT61" s="1116"/>
      <c r="DRU61" s="1116"/>
      <c r="DRV61" s="1116"/>
      <c r="DRW61" s="1116"/>
      <c r="DRX61" s="1116"/>
      <c r="DRY61" s="1116"/>
      <c r="DRZ61" s="1116"/>
      <c r="DSA61" s="1116"/>
      <c r="DSB61" s="1116"/>
      <c r="DSC61" s="1116"/>
      <c r="DSD61" s="1116"/>
      <c r="DSE61" s="1116"/>
      <c r="DSF61" s="1116"/>
      <c r="DSG61" s="1116"/>
      <c r="DSH61" s="1116"/>
      <c r="DSI61" s="1116"/>
      <c r="DSJ61" s="1116"/>
      <c r="DSK61" s="1116"/>
      <c r="DSL61" s="1116"/>
      <c r="DSM61" s="1116"/>
      <c r="DSN61" s="1116"/>
      <c r="DSO61" s="1116"/>
      <c r="DSP61" s="1116"/>
      <c r="DSQ61" s="1116"/>
      <c r="DSR61" s="1116"/>
      <c r="DSS61" s="1116"/>
      <c r="DST61" s="1116"/>
      <c r="DSU61" s="1116"/>
      <c r="DSV61" s="1116"/>
      <c r="DSW61" s="1116"/>
      <c r="DSX61" s="1116"/>
      <c r="DSY61" s="1116"/>
      <c r="DSZ61" s="1116"/>
      <c r="DTA61" s="1116"/>
      <c r="DTB61" s="1116"/>
      <c r="DTC61" s="1116"/>
      <c r="DTD61" s="1116"/>
      <c r="DTE61" s="1116"/>
      <c r="DTF61" s="1116"/>
      <c r="DTG61" s="1116"/>
      <c r="DTH61" s="1116"/>
      <c r="DTI61" s="1116"/>
      <c r="DTJ61" s="1116"/>
      <c r="DTK61" s="1116"/>
      <c r="DTL61" s="1116"/>
      <c r="DTM61" s="1116"/>
      <c r="DTN61" s="1116"/>
      <c r="DTO61" s="1116"/>
      <c r="DTP61" s="1116"/>
      <c r="DTQ61" s="1116"/>
      <c r="DTR61" s="1116"/>
      <c r="DTS61" s="1116"/>
      <c r="DTT61" s="1116"/>
      <c r="DTU61" s="1116"/>
      <c r="DTV61" s="1116"/>
      <c r="DTW61" s="1116"/>
      <c r="DTX61" s="1116"/>
      <c r="DTY61" s="1116"/>
      <c r="DTZ61" s="1116"/>
      <c r="DUA61" s="1116"/>
      <c r="DUB61" s="1116"/>
      <c r="DUC61" s="1116"/>
      <c r="DUD61" s="1116"/>
      <c r="DUE61" s="1116"/>
      <c r="DUF61" s="1116"/>
      <c r="DUG61" s="1116"/>
      <c r="DUH61" s="1116"/>
      <c r="DUI61" s="1116"/>
      <c r="DUJ61" s="1116"/>
      <c r="DUK61" s="1116"/>
      <c r="DUL61" s="1116"/>
      <c r="DUM61" s="1116"/>
      <c r="DUN61" s="1116"/>
      <c r="DUO61" s="1116"/>
      <c r="DUP61" s="1116"/>
      <c r="DUQ61" s="1116"/>
      <c r="DUR61" s="1116"/>
      <c r="DUS61" s="1116"/>
      <c r="DUT61" s="1116"/>
      <c r="DUU61" s="1116"/>
      <c r="DUV61" s="1116"/>
      <c r="DUW61" s="1116"/>
      <c r="DUX61" s="1116"/>
      <c r="DUY61" s="1116"/>
      <c r="DUZ61" s="1116"/>
      <c r="DVA61" s="1116"/>
      <c r="DVB61" s="1116"/>
      <c r="DVC61" s="1116"/>
      <c r="DVD61" s="1116"/>
      <c r="DVE61" s="1116"/>
      <c r="DVF61" s="1116"/>
      <c r="DVG61" s="1116"/>
      <c r="DVH61" s="1116"/>
      <c r="DVI61" s="1116"/>
      <c r="DVJ61" s="1116"/>
      <c r="DVK61" s="1116"/>
      <c r="DVL61" s="1116"/>
      <c r="DVM61" s="1116"/>
      <c r="DVN61" s="1116"/>
      <c r="DVO61" s="1116"/>
      <c r="DVP61" s="1116"/>
      <c r="DVQ61" s="1116"/>
      <c r="DVR61" s="1116"/>
      <c r="DVS61" s="1116"/>
      <c r="DVT61" s="1116"/>
      <c r="DVU61" s="1116"/>
      <c r="DVV61" s="1116"/>
      <c r="DVW61" s="1116"/>
      <c r="DVX61" s="1116"/>
      <c r="DVY61" s="1116"/>
      <c r="DVZ61" s="1116"/>
      <c r="DWA61" s="1116"/>
      <c r="DWB61" s="1116"/>
      <c r="DWC61" s="1116"/>
      <c r="DWD61" s="1116"/>
      <c r="DWE61" s="1116"/>
      <c r="DWF61" s="1116"/>
      <c r="DWG61" s="1116"/>
      <c r="DWH61" s="1116"/>
      <c r="DWI61" s="1116"/>
      <c r="DWJ61" s="1116"/>
      <c r="DWK61" s="1116"/>
      <c r="DWL61" s="1116"/>
      <c r="DWM61" s="1116"/>
      <c r="DWN61" s="1116"/>
      <c r="DWO61" s="1116"/>
      <c r="DWP61" s="1116"/>
      <c r="DWQ61" s="1116"/>
      <c r="DWR61" s="1116"/>
      <c r="DWS61" s="1116"/>
      <c r="DWT61" s="1116"/>
      <c r="DWU61" s="1116"/>
      <c r="DWV61" s="1116"/>
      <c r="DWW61" s="1116"/>
      <c r="DWX61" s="1116"/>
      <c r="DWY61" s="1116"/>
      <c r="DWZ61" s="1116"/>
      <c r="DXA61" s="1116"/>
      <c r="DXB61" s="1116"/>
      <c r="DXC61" s="1116"/>
      <c r="DXD61" s="1116"/>
      <c r="DXE61" s="1116"/>
      <c r="DXF61" s="1116"/>
      <c r="DXG61" s="1116"/>
      <c r="DXH61" s="1116"/>
      <c r="DXI61" s="1116"/>
      <c r="DXJ61" s="1116"/>
      <c r="DXK61" s="1116"/>
      <c r="DXL61" s="1116"/>
      <c r="DXM61" s="1116"/>
      <c r="DXN61" s="1116"/>
      <c r="DXO61" s="1116"/>
      <c r="DXP61" s="1116"/>
      <c r="DXQ61" s="1116"/>
      <c r="DXR61" s="1116"/>
      <c r="DXS61" s="1116"/>
      <c r="DXT61" s="1116"/>
      <c r="DXU61" s="1116"/>
      <c r="DXV61" s="1116"/>
      <c r="DXW61" s="1116"/>
      <c r="DXX61" s="1116"/>
      <c r="DXY61" s="1116"/>
      <c r="DXZ61" s="1116"/>
      <c r="DYA61" s="1116"/>
      <c r="DYB61" s="1116"/>
      <c r="DYC61" s="1116"/>
      <c r="DYD61" s="1116"/>
      <c r="DYE61" s="1116"/>
      <c r="DYF61" s="1116"/>
      <c r="DYG61" s="1116"/>
      <c r="DYH61" s="1116"/>
      <c r="DYI61" s="1116"/>
      <c r="DYJ61" s="1116"/>
      <c r="DYK61" s="1116"/>
      <c r="DYL61" s="1116"/>
      <c r="DYM61" s="1116"/>
      <c r="DYN61" s="1116"/>
      <c r="DYO61" s="1116"/>
      <c r="DYP61" s="1116"/>
      <c r="DYQ61" s="1116"/>
      <c r="DYR61" s="1116"/>
      <c r="DYS61" s="1116"/>
      <c r="DYT61" s="1116"/>
      <c r="DYU61" s="1116"/>
      <c r="DYV61" s="1116"/>
      <c r="DYW61" s="1116"/>
      <c r="DYX61" s="1116"/>
      <c r="DYY61" s="1116"/>
      <c r="DYZ61" s="1116"/>
      <c r="DZA61" s="1116"/>
      <c r="DZB61" s="1116"/>
      <c r="DZC61" s="1116"/>
      <c r="DZD61" s="1116"/>
      <c r="DZE61" s="1116"/>
      <c r="DZF61" s="1116"/>
      <c r="DZG61" s="1116"/>
      <c r="DZH61" s="1116"/>
      <c r="DZI61" s="1116"/>
      <c r="DZJ61" s="1116"/>
      <c r="DZK61" s="1116"/>
      <c r="DZL61" s="1116"/>
      <c r="DZM61" s="1116"/>
      <c r="DZN61" s="1116"/>
      <c r="DZO61" s="1116"/>
      <c r="DZP61" s="1116"/>
      <c r="DZQ61" s="1116"/>
      <c r="DZR61" s="1116"/>
      <c r="DZS61" s="1116"/>
      <c r="DZT61" s="1116"/>
      <c r="DZU61" s="1116"/>
      <c r="DZV61" s="1116"/>
      <c r="DZW61" s="1116"/>
      <c r="DZX61" s="1116"/>
      <c r="DZY61" s="1116"/>
      <c r="DZZ61" s="1116"/>
      <c r="EAA61" s="1116"/>
      <c r="EAB61" s="1116"/>
      <c r="EAC61" s="1116"/>
      <c r="EAD61" s="1116"/>
      <c r="EAE61" s="1116"/>
      <c r="EAF61" s="1116"/>
      <c r="EAG61" s="1116"/>
      <c r="EAH61" s="1116"/>
      <c r="EAI61" s="1116"/>
      <c r="EAJ61" s="1116"/>
      <c r="EAK61" s="1116"/>
      <c r="EAL61" s="1116"/>
      <c r="EAM61" s="1116"/>
      <c r="EAN61" s="1116"/>
      <c r="EAO61" s="1116"/>
      <c r="EAP61" s="1116"/>
      <c r="EAQ61" s="1116"/>
      <c r="EAR61" s="1116"/>
      <c r="EAS61" s="1116"/>
      <c r="EAT61" s="1116"/>
      <c r="EAU61" s="1116"/>
      <c r="EAV61" s="1116"/>
      <c r="EAW61" s="1116"/>
      <c r="EAX61" s="1116"/>
      <c r="EAY61" s="1116"/>
      <c r="EAZ61" s="1116"/>
      <c r="EBA61" s="1116"/>
      <c r="EBB61" s="1116"/>
      <c r="EBC61" s="1116"/>
      <c r="EBD61" s="1116"/>
      <c r="EBE61" s="1116"/>
      <c r="EBF61" s="1116"/>
      <c r="EBG61" s="1116"/>
      <c r="EBH61" s="1116"/>
      <c r="EBI61" s="1116"/>
      <c r="EBJ61" s="1116"/>
      <c r="EBK61" s="1116"/>
      <c r="EBL61" s="1116"/>
      <c r="EBM61" s="1116"/>
      <c r="EBN61" s="1116"/>
      <c r="EBO61" s="1116"/>
      <c r="EBP61" s="1116"/>
      <c r="EBQ61" s="1116"/>
      <c r="EBR61" s="1116"/>
      <c r="EBS61" s="1116"/>
      <c r="EBT61" s="1116"/>
      <c r="EBU61" s="1116"/>
      <c r="EBV61" s="1116"/>
      <c r="EBW61" s="1116"/>
      <c r="EBX61" s="1116"/>
      <c r="EBY61" s="1116"/>
      <c r="EBZ61" s="1116"/>
      <c r="ECA61" s="1116"/>
      <c r="ECB61" s="1116"/>
      <c r="ECC61" s="1116"/>
      <c r="ECD61" s="1116"/>
      <c r="ECE61" s="1116"/>
      <c r="ECF61" s="1116"/>
      <c r="ECG61" s="1116"/>
      <c r="ECH61" s="1116"/>
      <c r="ECI61" s="1116"/>
      <c r="ECJ61" s="1116"/>
      <c r="ECK61" s="1116"/>
      <c r="ECL61" s="1116"/>
      <c r="ECM61" s="1116"/>
      <c r="ECN61" s="1116"/>
      <c r="ECO61" s="1116"/>
      <c r="ECP61" s="1116"/>
      <c r="ECQ61" s="1116"/>
      <c r="ECR61" s="1116"/>
      <c r="ECS61" s="1116"/>
      <c r="ECT61" s="1116"/>
      <c r="ECU61" s="1116"/>
      <c r="ECV61" s="1116"/>
      <c r="ECW61" s="1116"/>
      <c r="ECX61" s="1116"/>
      <c r="ECY61" s="1116"/>
      <c r="ECZ61" s="1116"/>
      <c r="EDA61" s="1116"/>
      <c r="EDB61" s="1116"/>
      <c r="EDC61" s="1116"/>
      <c r="EDD61" s="1116"/>
      <c r="EDE61" s="1116"/>
      <c r="EDF61" s="1116"/>
      <c r="EDG61" s="1116"/>
      <c r="EDH61" s="1116"/>
      <c r="EDI61" s="1116"/>
      <c r="EDJ61" s="1116"/>
      <c r="EDK61" s="1116"/>
      <c r="EDL61" s="1116"/>
      <c r="EDM61" s="1116"/>
      <c r="EDN61" s="1116"/>
      <c r="EDO61" s="1116"/>
      <c r="EDP61" s="1116"/>
      <c r="EDQ61" s="1116"/>
      <c r="EDR61" s="1116"/>
      <c r="EDS61" s="1116"/>
      <c r="EDT61" s="1116"/>
      <c r="EDU61" s="1116"/>
      <c r="EDV61" s="1116"/>
      <c r="EDW61" s="1116"/>
      <c r="EDX61" s="1116"/>
      <c r="EDY61" s="1116"/>
      <c r="EDZ61" s="1116"/>
      <c r="EEA61" s="1116"/>
      <c r="EEB61" s="1116"/>
      <c r="EEC61" s="1116"/>
      <c r="EED61" s="1116"/>
      <c r="EEE61" s="1116"/>
      <c r="EEF61" s="1116"/>
      <c r="EEG61" s="1116"/>
      <c r="EEH61" s="1116"/>
      <c r="EEI61" s="1116"/>
      <c r="EEJ61" s="1116"/>
      <c r="EEK61" s="1116"/>
      <c r="EEL61" s="1116"/>
      <c r="EEM61" s="1116"/>
      <c r="EEN61" s="1116"/>
      <c r="EEO61" s="1116"/>
      <c r="EEP61" s="1116"/>
      <c r="EEQ61" s="1116"/>
      <c r="EER61" s="1116"/>
      <c r="EES61" s="1116"/>
      <c r="EET61" s="1116"/>
      <c r="EEU61" s="1116"/>
      <c r="EEV61" s="1116"/>
      <c r="EEW61" s="1116"/>
      <c r="EEX61" s="1116"/>
      <c r="EEY61" s="1116"/>
      <c r="EEZ61" s="1116"/>
      <c r="EFA61" s="1116"/>
      <c r="EFB61" s="1116"/>
      <c r="EFC61" s="1116"/>
      <c r="EFD61" s="1116"/>
      <c r="EFE61" s="1116"/>
      <c r="EFF61" s="1116"/>
      <c r="EFG61" s="1116"/>
      <c r="EFH61" s="1116"/>
      <c r="EFI61" s="1116"/>
      <c r="EFJ61" s="1116"/>
      <c r="EFK61" s="1116"/>
      <c r="EFL61" s="1116"/>
      <c r="EFM61" s="1116"/>
      <c r="EFN61" s="1116"/>
      <c r="EFO61" s="1116"/>
      <c r="EFP61" s="1116"/>
      <c r="EFQ61" s="1116"/>
      <c r="EFR61" s="1116"/>
      <c r="EFS61" s="1116"/>
      <c r="EFT61" s="1116"/>
      <c r="EFU61" s="1116"/>
      <c r="EFV61" s="1116"/>
      <c r="EFW61" s="1116"/>
      <c r="EFX61" s="1116"/>
      <c r="EFY61" s="1116"/>
      <c r="EFZ61" s="1116"/>
      <c r="EGA61" s="1116"/>
      <c r="EGB61" s="1116"/>
      <c r="EGC61" s="1116"/>
      <c r="EGD61" s="1116"/>
      <c r="EGE61" s="1116"/>
      <c r="EGF61" s="1116"/>
      <c r="EGG61" s="1116"/>
      <c r="EGH61" s="1116"/>
      <c r="EGI61" s="1116"/>
      <c r="EGJ61" s="1116"/>
      <c r="EGK61" s="1116"/>
      <c r="EGL61" s="1116"/>
      <c r="EGM61" s="1116"/>
      <c r="EGN61" s="1116"/>
      <c r="EGO61" s="1116"/>
      <c r="EGP61" s="1116"/>
      <c r="EGQ61" s="1116"/>
      <c r="EGR61" s="1116"/>
      <c r="EGS61" s="1116"/>
      <c r="EGT61" s="1116"/>
      <c r="EGU61" s="1116"/>
      <c r="EGV61" s="1116"/>
      <c r="EGW61" s="1116"/>
      <c r="EGX61" s="1116"/>
      <c r="EGY61" s="1116"/>
      <c r="EGZ61" s="1116"/>
      <c r="EHA61" s="1116"/>
      <c r="EHB61" s="1116"/>
      <c r="EHC61" s="1116"/>
      <c r="EHD61" s="1116"/>
      <c r="EHE61" s="1116"/>
      <c r="EHF61" s="1116"/>
      <c r="EHG61" s="1116"/>
      <c r="EHH61" s="1116"/>
      <c r="EHI61" s="1116"/>
      <c r="EHJ61" s="1116"/>
      <c r="EHK61" s="1116"/>
      <c r="EHL61" s="1116"/>
      <c r="EHM61" s="1116"/>
      <c r="EHN61" s="1116"/>
      <c r="EHO61" s="1116"/>
      <c r="EHP61" s="1116"/>
      <c r="EHQ61" s="1116"/>
      <c r="EHR61" s="1116"/>
      <c r="EHS61" s="1116"/>
      <c r="EHT61" s="1116"/>
      <c r="EHU61" s="1116"/>
      <c r="EHV61" s="1116"/>
      <c r="EHW61" s="1116"/>
      <c r="EHX61" s="1116"/>
      <c r="EHY61" s="1116"/>
      <c r="EHZ61" s="1116"/>
      <c r="EIA61" s="1116"/>
      <c r="EIB61" s="1116"/>
      <c r="EIC61" s="1116"/>
      <c r="EID61" s="1116"/>
      <c r="EIE61" s="1116"/>
      <c r="EIF61" s="1116"/>
      <c r="EIG61" s="1116"/>
      <c r="EIH61" s="1116"/>
      <c r="EII61" s="1116"/>
      <c r="EIJ61" s="1116"/>
      <c r="EIK61" s="1116"/>
      <c r="EIL61" s="1116"/>
      <c r="EIM61" s="1116"/>
      <c r="EIN61" s="1116"/>
      <c r="EIO61" s="1116"/>
      <c r="EIP61" s="1116"/>
      <c r="EIQ61" s="1116"/>
      <c r="EIR61" s="1116"/>
      <c r="EIS61" s="1116"/>
      <c r="EIT61" s="1116"/>
      <c r="EIU61" s="1116"/>
      <c r="EIV61" s="1116"/>
      <c r="EIW61" s="1116"/>
      <c r="EIX61" s="1116"/>
      <c r="EIY61" s="1116"/>
      <c r="EIZ61" s="1116"/>
      <c r="EJA61" s="1116"/>
      <c r="EJB61" s="1116"/>
      <c r="EJC61" s="1116"/>
      <c r="EJD61" s="1116"/>
      <c r="EJE61" s="1116"/>
      <c r="EJF61" s="1116"/>
      <c r="EJG61" s="1116"/>
      <c r="EJH61" s="1116"/>
      <c r="EJI61" s="1116"/>
      <c r="EJJ61" s="1116"/>
      <c r="EJK61" s="1116"/>
      <c r="EJL61" s="1116"/>
      <c r="EJM61" s="1116"/>
      <c r="EJN61" s="1116"/>
      <c r="EJO61" s="1116"/>
      <c r="EJP61" s="1116"/>
      <c r="EJQ61" s="1116"/>
      <c r="EJR61" s="1116"/>
      <c r="EJS61" s="1116"/>
      <c r="EJT61" s="1116"/>
      <c r="EJU61" s="1116"/>
      <c r="EJV61" s="1116"/>
      <c r="EJW61" s="1116"/>
      <c r="EJX61" s="1116"/>
      <c r="EJY61" s="1116"/>
      <c r="EJZ61" s="1116"/>
      <c r="EKA61" s="1116"/>
      <c r="EKB61" s="1116"/>
      <c r="EKC61" s="1116"/>
      <c r="EKD61" s="1116"/>
      <c r="EKE61" s="1116"/>
      <c r="EKF61" s="1116"/>
      <c r="EKG61" s="1116"/>
      <c r="EKH61" s="1116"/>
      <c r="EKI61" s="1116"/>
      <c r="EKJ61" s="1116"/>
      <c r="EKK61" s="1116"/>
      <c r="EKL61" s="1116"/>
      <c r="EKM61" s="1116"/>
      <c r="EKN61" s="1116"/>
      <c r="EKO61" s="1116"/>
      <c r="EKP61" s="1116"/>
      <c r="EKQ61" s="1116"/>
      <c r="EKR61" s="1116"/>
      <c r="EKS61" s="1116"/>
      <c r="EKT61" s="1116"/>
      <c r="EKU61" s="1116"/>
      <c r="EKV61" s="1116"/>
      <c r="EKW61" s="1116"/>
      <c r="EKX61" s="1116"/>
      <c r="EKY61" s="1116"/>
      <c r="EKZ61" s="1116"/>
      <c r="ELA61" s="1116"/>
      <c r="ELB61" s="1116"/>
      <c r="ELC61" s="1116"/>
      <c r="ELD61" s="1116"/>
      <c r="ELE61" s="1116"/>
      <c r="ELF61" s="1116"/>
      <c r="ELG61" s="1116"/>
      <c r="ELH61" s="1116"/>
      <c r="ELI61" s="1116"/>
      <c r="ELJ61" s="1116"/>
      <c r="ELK61" s="1116"/>
      <c r="ELL61" s="1116"/>
      <c r="ELM61" s="1116"/>
      <c r="ELN61" s="1116"/>
      <c r="ELO61" s="1116"/>
      <c r="ELP61" s="1116"/>
      <c r="ELQ61" s="1116"/>
      <c r="ELR61" s="1116"/>
      <c r="ELS61" s="1116"/>
      <c r="ELT61" s="1116"/>
      <c r="ELU61" s="1116"/>
      <c r="ELV61" s="1116"/>
      <c r="ELW61" s="1116"/>
      <c r="ELX61" s="1116"/>
      <c r="ELY61" s="1116"/>
      <c r="ELZ61" s="1116"/>
      <c r="EMA61" s="1116"/>
      <c r="EMB61" s="1116"/>
      <c r="EMC61" s="1116"/>
      <c r="EMD61" s="1116"/>
      <c r="EME61" s="1116"/>
      <c r="EMF61" s="1116"/>
      <c r="EMG61" s="1116"/>
      <c r="EMH61" s="1116"/>
      <c r="EMI61" s="1116"/>
      <c r="EMJ61" s="1116"/>
      <c r="EMK61" s="1116"/>
      <c r="EML61" s="1116"/>
      <c r="EMM61" s="1116"/>
      <c r="EMN61" s="1116"/>
      <c r="EMO61" s="1116"/>
      <c r="EMP61" s="1116"/>
      <c r="EMQ61" s="1116"/>
      <c r="EMR61" s="1116"/>
      <c r="EMS61" s="1116"/>
      <c r="EMT61" s="1116"/>
      <c r="EMU61" s="1116"/>
      <c r="EMV61" s="1116"/>
      <c r="EMW61" s="1116"/>
      <c r="EMX61" s="1116"/>
      <c r="EMY61" s="1116"/>
      <c r="EMZ61" s="1116"/>
      <c r="ENA61" s="1116"/>
      <c r="ENB61" s="1116"/>
      <c r="ENC61" s="1116"/>
      <c r="END61" s="1116"/>
      <c r="ENE61" s="1116"/>
      <c r="ENF61" s="1116"/>
      <c r="ENG61" s="1116"/>
      <c r="ENH61" s="1116"/>
      <c r="ENI61" s="1116"/>
      <c r="ENJ61" s="1116"/>
      <c r="ENK61" s="1116"/>
      <c r="ENL61" s="1116"/>
      <c r="ENM61" s="1116"/>
      <c r="ENN61" s="1116"/>
      <c r="ENO61" s="1116"/>
      <c r="ENP61" s="1116"/>
      <c r="ENQ61" s="1116"/>
      <c r="ENR61" s="1116"/>
      <c r="ENS61" s="1116"/>
      <c r="ENT61" s="1116"/>
      <c r="ENU61" s="1116"/>
      <c r="ENV61" s="1116"/>
      <c r="ENW61" s="1116"/>
      <c r="ENX61" s="1116"/>
      <c r="ENY61" s="1116"/>
      <c r="ENZ61" s="1116"/>
      <c r="EOA61" s="1116"/>
      <c r="EOB61" s="1116"/>
      <c r="EOC61" s="1116"/>
      <c r="EOD61" s="1116"/>
      <c r="EOE61" s="1116"/>
      <c r="EOF61" s="1116"/>
      <c r="EOG61" s="1116"/>
      <c r="EOH61" s="1116"/>
      <c r="EOI61" s="1116"/>
      <c r="EOJ61" s="1116"/>
      <c r="EOK61" s="1116"/>
      <c r="EOL61" s="1116"/>
      <c r="EOM61" s="1116"/>
      <c r="EON61" s="1116"/>
      <c r="EOO61" s="1116"/>
      <c r="EOP61" s="1116"/>
      <c r="EOQ61" s="1116"/>
      <c r="EOR61" s="1116"/>
      <c r="EOS61" s="1116"/>
      <c r="EOT61" s="1116"/>
      <c r="EOU61" s="1116"/>
      <c r="EOV61" s="1116"/>
      <c r="EOW61" s="1116"/>
      <c r="EOX61" s="1116"/>
      <c r="EOY61" s="1116"/>
      <c r="EOZ61" s="1116"/>
      <c r="EPA61" s="1116"/>
      <c r="EPB61" s="1116"/>
      <c r="EPC61" s="1116"/>
      <c r="EPD61" s="1116"/>
      <c r="EPE61" s="1116"/>
      <c r="EPF61" s="1116"/>
      <c r="EPG61" s="1116"/>
      <c r="EPH61" s="1116"/>
      <c r="EPI61" s="1116"/>
      <c r="EPJ61" s="1116"/>
      <c r="EPK61" s="1116"/>
      <c r="EPL61" s="1116"/>
      <c r="EPM61" s="1116"/>
      <c r="EPN61" s="1116"/>
      <c r="EPO61" s="1116"/>
      <c r="EPP61" s="1116"/>
      <c r="EPQ61" s="1116"/>
      <c r="EPR61" s="1116"/>
      <c r="EPS61" s="1116"/>
      <c r="EPT61" s="1116"/>
      <c r="EPU61" s="1116"/>
      <c r="EPV61" s="1116"/>
      <c r="EPW61" s="1116"/>
      <c r="EPX61" s="1116"/>
      <c r="EPY61" s="1116"/>
      <c r="EPZ61" s="1116"/>
      <c r="EQA61" s="1116"/>
      <c r="EQB61" s="1116"/>
      <c r="EQC61" s="1116"/>
      <c r="EQD61" s="1116"/>
      <c r="EQE61" s="1116"/>
      <c r="EQF61" s="1116"/>
      <c r="EQG61" s="1116"/>
      <c r="EQH61" s="1116"/>
      <c r="EQI61" s="1116"/>
      <c r="EQJ61" s="1116"/>
      <c r="EQK61" s="1116"/>
      <c r="EQL61" s="1116"/>
      <c r="EQM61" s="1116"/>
      <c r="EQN61" s="1116"/>
      <c r="EQO61" s="1116"/>
      <c r="EQP61" s="1116"/>
      <c r="EQQ61" s="1116"/>
      <c r="EQR61" s="1116"/>
      <c r="EQS61" s="1116"/>
      <c r="EQT61" s="1116"/>
      <c r="EQU61" s="1116"/>
      <c r="EQV61" s="1116"/>
      <c r="EQW61" s="1116"/>
      <c r="EQX61" s="1116"/>
      <c r="EQY61" s="1116"/>
      <c r="EQZ61" s="1116"/>
      <c r="ERA61" s="1116"/>
      <c r="ERB61" s="1116"/>
      <c r="ERC61" s="1116"/>
      <c r="ERD61" s="1116"/>
      <c r="ERE61" s="1116"/>
      <c r="ERF61" s="1116"/>
      <c r="ERG61" s="1116"/>
      <c r="ERH61" s="1116"/>
      <c r="ERI61" s="1116"/>
      <c r="ERJ61" s="1116"/>
      <c r="ERK61" s="1116"/>
      <c r="ERL61" s="1116"/>
      <c r="ERM61" s="1116"/>
      <c r="ERN61" s="1116"/>
      <c r="ERO61" s="1116"/>
      <c r="ERP61" s="1116"/>
      <c r="ERQ61" s="1116"/>
      <c r="ERR61" s="1116"/>
      <c r="ERS61" s="1116"/>
      <c r="ERT61" s="1116"/>
      <c r="ERU61" s="1116"/>
      <c r="ERV61" s="1116"/>
      <c r="ERW61" s="1116"/>
      <c r="ERX61" s="1116"/>
      <c r="ERY61" s="1116"/>
      <c r="ERZ61" s="1116"/>
      <c r="ESA61" s="1116"/>
      <c r="ESB61" s="1116"/>
      <c r="ESC61" s="1116"/>
      <c r="ESD61" s="1116"/>
      <c r="ESE61" s="1116"/>
      <c r="ESF61" s="1116"/>
      <c r="ESG61" s="1116"/>
      <c r="ESH61" s="1116"/>
      <c r="ESI61" s="1116"/>
      <c r="ESJ61" s="1116"/>
      <c r="ESK61" s="1116"/>
      <c r="ESL61" s="1116"/>
      <c r="ESM61" s="1116"/>
      <c r="ESN61" s="1116"/>
      <c r="ESO61" s="1116"/>
      <c r="ESP61" s="1116"/>
      <c r="ESQ61" s="1116"/>
      <c r="ESR61" s="1116"/>
      <c r="ESS61" s="1116"/>
      <c r="EST61" s="1116"/>
      <c r="ESU61" s="1116"/>
      <c r="ESV61" s="1116"/>
      <c r="ESW61" s="1116"/>
      <c r="ESX61" s="1116"/>
      <c r="ESY61" s="1116"/>
      <c r="ESZ61" s="1116"/>
      <c r="ETA61" s="1116"/>
      <c r="ETB61" s="1116"/>
      <c r="ETC61" s="1116"/>
      <c r="ETD61" s="1116"/>
      <c r="ETE61" s="1116"/>
      <c r="ETF61" s="1116"/>
      <c r="ETG61" s="1116"/>
      <c r="ETH61" s="1116"/>
      <c r="ETI61" s="1116"/>
      <c r="ETJ61" s="1116"/>
      <c r="ETK61" s="1116"/>
      <c r="ETL61" s="1116"/>
      <c r="ETM61" s="1116"/>
      <c r="ETN61" s="1116"/>
      <c r="ETO61" s="1116"/>
      <c r="ETP61" s="1116"/>
      <c r="ETQ61" s="1116"/>
      <c r="ETR61" s="1116"/>
      <c r="ETS61" s="1116"/>
      <c r="ETT61" s="1116"/>
      <c r="ETU61" s="1116"/>
      <c r="ETV61" s="1116"/>
      <c r="ETW61" s="1116"/>
      <c r="ETX61" s="1116"/>
      <c r="ETY61" s="1116"/>
      <c r="ETZ61" s="1116"/>
      <c r="EUA61" s="1116"/>
      <c r="EUB61" s="1116"/>
      <c r="EUC61" s="1116"/>
      <c r="EUD61" s="1116"/>
      <c r="EUE61" s="1116"/>
      <c r="EUF61" s="1116"/>
      <c r="EUG61" s="1116"/>
      <c r="EUH61" s="1116"/>
      <c r="EUI61" s="1116"/>
      <c r="EUJ61" s="1116"/>
      <c r="EUK61" s="1116"/>
      <c r="EUL61" s="1116"/>
      <c r="EUM61" s="1116"/>
      <c r="EUN61" s="1116"/>
      <c r="EUO61" s="1116"/>
      <c r="EUP61" s="1116"/>
      <c r="EUQ61" s="1116"/>
      <c r="EUR61" s="1116"/>
      <c r="EUS61" s="1116"/>
      <c r="EUT61" s="1116"/>
      <c r="EUU61" s="1116"/>
      <c r="EUV61" s="1116"/>
      <c r="EUW61" s="1116"/>
      <c r="EUX61" s="1116"/>
      <c r="EUY61" s="1116"/>
      <c r="EUZ61" s="1116"/>
      <c r="EVA61" s="1116"/>
      <c r="EVB61" s="1116"/>
      <c r="EVC61" s="1116"/>
      <c r="EVD61" s="1116"/>
      <c r="EVE61" s="1116"/>
      <c r="EVF61" s="1116"/>
      <c r="EVG61" s="1116"/>
      <c r="EVH61" s="1116"/>
      <c r="EVI61" s="1116"/>
      <c r="EVJ61" s="1116"/>
      <c r="EVK61" s="1116"/>
      <c r="EVL61" s="1116"/>
      <c r="EVM61" s="1116"/>
      <c r="EVN61" s="1116"/>
      <c r="EVO61" s="1116"/>
      <c r="EVP61" s="1116"/>
      <c r="EVQ61" s="1116"/>
      <c r="EVR61" s="1116"/>
      <c r="EVS61" s="1116"/>
      <c r="EVT61" s="1116"/>
      <c r="EVU61" s="1116"/>
      <c r="EVV61" s="1116"/>
      <c r="EVW61" s="1116"/>
      <c r="EVX61" s="1116"/>
      <c r="EVY61" s="1116"/>
      <c r="EVZ61" s="1116"/>
      <c r="EWA61" s="1116"/>
      <c r="EWB61" s="1116"/>
      <c r="EWC61" s="1116"/>
      <c r="EWD61" s="1116"/>
      <c r="EWE61" s="1116"/>
      <c r="EWF61" s="1116"/>
      <c r="EWG61" s="1116"/>
      <c r="EWH61" s="1116"/>
      <c r="EWI61" s="1116"/>
      <c r="EWJ61" s="1116"/>
      <c r="EWK61" s="1116"/>
      <c r="EWL61" s="1116"/>
      <c r="EWM61" s="1116"/>
      <c r="EWN61" s="1116"/>
      <c r="EWO61" s="1116"/>
      <c r="EWP61" s="1116"/>
      <c r="EWQ61" s="1116"/>
      <c r="EWR61" s="1116"/>
      <c r="EWS61" s="1116"/>
      <c r="EWT61" s="1116"/>
      <c r="EWU61" s="1116"/>
      <c r="EWV61" s="1116"/>
      <c r="EWW61" s="1116"/>
      <c r="EWX61" s="1116"/>
      <c r="EWY61" s="1116"/>
      <c r="EWZ61" s="1116"/>
      <c r="EXA61" s="1116"/>
      <c r="EXB61" s="1116"/>
      <c r="EXC61" s="1116"/>
      <c r="EXD61" s="1116"/>
      <c r="EXE61" s="1116"/>
      <c r="EXF61" s="1116"/>
      <c r="EXG61" s="1116"/>
      <c r="EXH61" s="1116"/>
      <c r="EXI61" s="1116"/>
      <c r="EXJ61" s="1116"/>
      <c r="EXK61" s="1116"/>
      <c r="EXL61" s="1116"/>
      <c r="EXM61" s="1116"/>
      <c r="EXN61" s="1116"/>
      <c r="EXO61" s="1116"/>
      <c r="EXP61" s="1116"/>
      <c r="EXQ61" s="1116"/>
      <c r="EXR61" s="1116"/>
      <c r="EXS61" s="1116"/>
      <c r="EXT61" s="1116"/>
      <c r="EXU61" s="1116"/>
      <c r="EXV61" s="1116"/>
      <c r="EXW61" s="1116"/>
      <c r="EXX61" s="1116"/>
      <c r="EXY61" s="1116"/>
      <c r="EXZ61" s="1116"/>
      <c r="EYA61" s="1116"/>
      <c r="EYB61" s="1116"/>
      <c r="EYC61" s="1116"/>
      <c r="EYD61" s="1116"/>
      <c r="EYE61" s="1116"/>
      <c r="EYF61" s="1116"/>
      <c r="EYG61" s="1116"/>
      <c r="EYH61" s="1116"/>
      <c r="EYI61" s="1116"/>
      <c r="EYJ61" s="1116"/>
      <c r="EYK61" s="1116"/>
      <c r="EYL61" s="1116"/>
      <c r="EYM61" s="1116"/>
      <c r="EYN61" s="1116"/>
      <c r="EYO61" s="1116"/>
      <c r="EYP61" s="1116"/>
      <c r="EYQ61" s="1116"/>
      <c r="EYR61" s="1116"/>
      <c r="EYS61" s="1116"/>
      <c r="EYT61" s="1116"/>
      <c r="EYU61" s="1116"/>
      <c r="EYV61" s="1116"/>
      <c r="EYW61" s="1116"/>
      <c r="EYX61" s="1116"/>
      <c r="EYY61" s="1116"/>
      <c r="EYZ61" s="1116"/>
      <c r="EZA61" s="1116"/>
      <c r="EZB61" s="1116"/>
      <c r="EZC61" s="1116"/>
      <c r="EZD61" s="1116"/>
      <c r="EZE61" s="1116"/>
      <c r="EZF61" s="1116"/>
      <c r="EZG61" s="1116"/>
      <c r="EZH61" s="1116"/>
      <c r="EZI61" s="1116"/>
      <c r="EZJ61" s="1116"/>
      <c r="EZK61" s="1116"/>
      <c r="EZL61" s="1116"/>
      <c r="EZM61" s="1116"/>
      <c r="EZN61" s="1116"/>
      <c r="EZO61" s="1116"/>
      <c r="EZP61" s="1116"/>
      <c r="EZQ61" s="1116"/>
      <c r="EZR61" s="1116"/>
      <c r="EZS61" s="1116"/>
      <c r="EZT61" s="1116"/>
      <c r="EZU61" s="1116"/>
      <c r="EZV61" s="1116"/>
      <c r="EZW61" s="1116"/>
      <c r="EZX61" s="1116"/>
      <c r="EZY61" s="1116"/>
      <c r="EZZ61" s="1116"/>
      <c r="FAA61" s="1116"/>
      <c r="FAB61" s="1116"/>
      <c r="FAC61" s="1116"/>
      <c r="FAD61" s="1116"/>
      <c r="FAE61" s="1116"/>
      <c r="FAF61" s="1116"/>
      <c r="FAG61" s="1116"/>
      <c r="FAH61" s="1116"/>
      <c r="FAI61" s="1116"/>
      <c r="FAJ61" s="1116"/>
      <c r="FAK61" s="1116"/>
      <c r="FAL61" s="1116"/>
      <c r="FAM61" s="1116"/>
      <c r="FAN61" s="1116"/>
      <c r="FAO61" s="1116"/>
      <c r="FAP61" s="1116"/>
      <c r="FAQ61" s="1116"/>
      <c r="FAR61" s="1116"/>
      <c r="FAS61" s="1116"/>
      <c r="FAT61" s="1116"/>
      <c r="FAU61" s="1116"/>
      <c r="FAV61" s="1116"/>
      <c r="FAW61" s="1116"/>
      <c r="FAX61" s="1116"/>
      <c r="FAY61" s="1116"/>
      <c r="FAZ61" s="1116"/>
      <c r="FBA61" s="1116"/>
      <c r="FBB61" s="1116"/>
      <c r="FBC61" s="1116"/>
      <c r="FBD61" s="1116"/>
      <c r="FBE61" s="1116"/>
      <c r="FBF61" s="1116"/>
      <c r="FBG61" s="1116"/>
      <c r="FBH61" s="1116"/>
      <c r="FBI61" s="1116"/>
      <c r="FBJ61" s="1116"/>
      <c r="FBK61" s="1116"/>
      <c r="FBL61" s="1116"/>
      <c r="FBM61" s="1116"/>
      <c r="FBN61" s="1116"/>
      <c r="FBO61" s="1116"/>
      <c r="FBP61" s="1116"/>
      <c r="FBQ61" s="1116"/>
      <c r="FBR61" s="1116"/>
      <c r="FBS61" s="1116"/>
      <c r="FBT61" s="1116"/>
      <c r="FBU61" s="1116"/>
      <c r="FBV61" s="1116"/>
      <c r="FBW61" s="1116"/>
      <c r="FBX61" s="1116"/>
      <c r="FBY61" s="1116"/>
      <c r="FBZ61" s="1116"/>
      <c r="FCA61" s="1116"/>
      <c r="FCB61" s="1116"/>
      <c r="FCC61" s="1116"/>
      <c r="FCD61" s="1116"/>
      <c r="FCE61" s="1116"/>
      <c r="FCF61" s="1116"/>
      <c r="FCG61" s="1116"/>
      <c r="FCH61" s="1116"/>
      <c r="FCI61" s="1116"/>
      <c r="FCJ61" s="1116"/>
      <c r="FCK61" s="1116"/>
      <c r="FCL61" s="1116"/>
      <c r="FCM61" s="1116"/>
      <c r="FCN61" s="1116"/>
      <c r="FCO61" s="1116"/>
      <c r="FCP61" s="1116"/>
      <c r="FCQ61" s="1116"/>
      <c r="FCR61" s="1116"/>
      <c r="FCS61" s="1116"/>
      <c r="FCT61" s="1116"/>
      <c r="FCU61" s="1116"/>
      <c r="FCV61" s="1116"/>
      <c r="FCW61" s="1116"/>
      <c r="FCX61" s="1116"/>
      <c r="FCY61" s="1116"/>
      <c r="FCZ61" s="1116"/>
      <c r="FDA61" s="1116"/>
      <c r="FDB61" s="1116"/>
      <c r="FDC61" s="1116"/>
      <c r="FDD61" s="1116"/>
      <c r="FDE61" s="1116"/>
      <c r="FDF61" s="1116"/>
      <c r="FDG61" s="1116"/>
      <c r="FDH61" s="1116"/>
      <c r="FDI61" s="1116"/>
      <c r="FDJ61" s="1116"/>
      <c r="FDK61" s="1116"/>
      <c r="FDL61" s="1116"/>
      <c r="FDM61" s="1116"/>
      <c r="FDN61" s="1116"/>
      <c r="FDO61" s="1116"/>
      <c r="FDP61" s="1116"/>
      <c r="FDQ61" s="1116"/>
      <c r="FDR61" s="1116"/>
      <c r="FDS61" s="1116"/>
      <c r="FDT61" s="1116"/>
      <c r="FDU61" s="1116"/>
      <c r="FDV61" s="1116"/>
      <c r="FDW61" s="1116"/>
      <c r="FDX61" s="1116"/>
      <c r="FDY61" s="1116"/>
      <c r="FDZ61" s="1116"/>
      <c r="FEA61" s="1116"/>
      <c r="FEB61" s="1116"/>
      <c r="FEC61" s="1116"/>
      <c r="FED61" s="1116"/>
      <c r="FEE61" s="1116"/>
      <c r="FEF61" s="1116"/>
      <c r="FEG61" s="1116"/>
      <c r="FEH61" s="1116"/>
      <c r="FEI61" s="1116"/>
      <c r="FEJ61" s="1116"/>
      <c r="FEK61" s="1116"/>
      <c r="FEL61" s="1116"/>
      <c r="FEM61" s="1116"/>
      <c r="FEN61" s="1116"/>
      <c r="FEO61" s="1116"/>
      <c r="FEP61" s="1116"/>
      <c r="FEQ61" s="1116"/>
      <c r="FER61" s="1116"/>
      <c r="FES61" s="1116"/>
      <c r="FET61" s="1116"/>
      <c r="FEU61" s="1116"/>
      <c r="FEV61" s="1116"/>
      <c r="FEW61" s="1116"/>
      <c r="FEX61" s="1116"/>
      <c r="FEY61" s="1116"/>
      <c r="FEZ61" s="1116"/>
      <c r="FFA61" s="1116"/>
      <c r="FFB61" s="1116"/>
      <c r="FFC61" s="1116"/>
      <c r="FFD61" s="1116"/>
      <c r="FFE61" s="1116"/>
      <c r="FFF61" s="1116"/>
      <c r="FFG61" s="1116"/>
      <c r="FFH61" s="1116"/>
      <c r="FFI61" s="1116"/>
      <c r="FFJ61" s="1116"/>
      <c r="FFK61" s="1116"/>
      <c r="FFL61" s="1116"/>
      <c r="FFM61" s="1116"/>
      <c r="FFN61" s="1116"/>
      <c r="FFO61" s="1116"/>
      <c r="FFP61" s="1116"/>
      <c r="FFQ61" s="1116"/>
      <c r="FFR61" s="1116"/>
      <c r="FFS61" s="1116"/>
      <c r="FFT61" s="1116"/>
      <c r="FFU61" s="1116"/>
      <c r="FFV61" s="1116"/>
      <c r="FFW61" s="1116"/>
      <c r="FFX61" s="1116"/>
      <c r="FFY61" s="1116"/>
      <c r="FFZ61" s="1116"/>
      <c r="FGA61" s="1116"/>
      <c r="FGB61" s="1116"/>
      <c r="FGC61" s="1116"/>
      <c r="FGD61" s="1116"/>
      <c r="FGE61" s="1116"/>
      <c r="FGF61" s="1116"/>
      <c r="FGG61" s="1116"/>
      <c r="FGH61" s="1116"/>
      <c r="FGI61" s="1116"/>
      <c r="FGJ61" s="1116"/>
      <c r="FGK61" s="1116"/>
      <c r="FGL61" s="1116"/>
      <c r="FGM61" s="1116"/>
      <c r="FGN61" s="1116"/>
      <c r="FGO61" s="1116"/>
      <c r="FGP61" s="1116"/>
      <c r="FGQ61" s="1116"/>
      <c r="FGR61" s="1116"/>
      <c r="FGS61" s="1116"/>
      <c r="FGT61" s="1116"/>
      <c r="FGU61" s="1116"/>
      <c r="FGV61" s="1116"/>
      <c r="FGW61" s="1116"/>
      <c r="FGX61" s="1116"/>
      <c r="FGY61" s="1116"/>
      <c r="FGZ61" s="1116"/>
      <c r="FHA61" s="1116"/>
      <c r="FHB61" s="1116"/>
      <c r="FHC61" s="1116"/>
      <c r="FHD61" s="1116"/>
      <c r="FHE61" s="1116"/>
      <c r="FHF61" s="1116"/>
      <c r="FHG61" s="1116"/>
      <c r="FHH61" s="1116"/>
      <c r="FHI61" s="1116"/>
      <c r="FHJ61" s="1116"/>
      <c r="FHK61" s="1116"/>
      <c r="FHL61" s="1116"/>
      <c r="FHM61" s="1116"/>
      <c r="FHN61" s="1116"/>
      <c r="FHO61" s="1116"/>
      <c r="FHP61" s="1116"/>
      <c r="FHQ61" s="1116"/>
      <c r="FHR61" s="1116"/>
      <c r="FHS61" s="1116"/>
      <c r="FHT61" s="1116"/>
      <c r="FHU61" s="1116"/>
      <c r="FHV61" s="1116"/>
      <c r="FHW61" s="1116"/>
      <c r="FHX61" s="1116"/>
      <c r="FHY61" s="1116"/>
      <c r="FHZ61" s="1116"/>
      <c r="FIA61" s="1116"/>
      <c r="FIB61" s="1116"/>
      <c r="FIC61" s="1116"/>
      <c r="FID61" s="1116"/>
      <c r="FIE61" s="1116"/>
      <c r="FIF61" s="1116"/>
      <c r="FIG61" s="1116"/>
      <c r="FIH61" s="1116"/>
      <c r="FII61" s="1116"/>
      <c r="FIJ61" s="1116"/>
      <c r="FIK61" s="1116"/>
      <c r="FIL61" s="1116"/>
      <c r="FIM61" s="1116"/>
      <c r="FIN61" s="1116"/>
      <c r="FIO61" s="1116"/>
      <c r="FIP61" s="1116"/>
      <c r="FIQ61" s="1116"/>
      <c r="FIR61" s="1116"/>
      <c r="FIS61" s="1116"/>
      <c r="FIT61" s="1116"/>
      <c r="FIU61" s="1116"/>
      <c r="FIV61" s="1116"/>
      <c r="FIW61" s="1116"/>
      <c r="FIX61" s="1116"/>
      <c r="FIY61" s="1116"/>
      <c r="FIZ61" s="1116"/>
      <c r="FJA61" s="1116"/>
      <c r="FJB61" s="1116"/>
      <c r="FJC61" s="1116"/>
      <c r="FJD61" s="1116"/>
      <c r="FJE61" s="1116"/>
      <c r="FJF61" s="1116"/>
      <c r="FJG61" s="1116"/>
      <c r="FJH61" s="1116"/>
      <c r="FJI61" s="1116"/>
      <c r="FJJ61" s="1116"/>
      <c r="FJK61" s="1116"/>
      <c r="FJL61" s="1116"/>
      <c r="FJM61" s="1116"/>
      <c r="FJN61" s="1116"/>
      <c r="FJO61" s="1116"/>
      <c r="FJP61" s="1116"/>
      <c r="FJQ61" s="1116"/>
      <c r="FJR61" s="1116"/>
      <c r="FJS61" s="1116"/>
      <c r="FJT61" s="1116"/>
      <c r="FJU61" s="1116"/>
      <c r="FJV61" s="1116"/>
      <c r="FJW61" s="1116"/>
      <c r="FJX61" s="1116"/>
      <c r="FJY61" s="1116"/>
      <c r="FJZ61" s="1116"/>
      <c r="FKA61" s="1116"/>
      <c r="FKB61" s="1116"/>
      <c r="FKC61" s="1116"/>
      <c r="FKD61" s="1116"/>
      <c r="FKE61" s="1116"/>
      <c r="FKF61" s="1116"/>
      <c r="FKG61" s="1116"/>
      <c r="FKH61" s="1116"/>
      <c r="FKI61" s="1116"/>
      <c r="FKJ61" s="1116"/>
      <c r="FKK61" s="1116"/>
      <c r="FKL61" s="1116"/>
      <c r="FKM61" s="1116"/>
      <c r="FKN61" s="1116"/>
      <c r="FKO61" s="1116"/>
      <c r="FKP61" s="1116"/>
      <c r="FKQ61" s="1116"/>
      <c r="FKR61" s="1116"/>
      <c r="FKS61" s="1116"/>
      <c r="FKT61" s="1116"/>
      <c r="FKU61" s="1116"/>
      <c r="FKV61" s="1116"/>
      <c r="FKW61" s="1116"/>
      <c r="FKX61" s="1116"/>
      <c r="FKY61" s="1116"/>
      <c r="FKZ61" s="1116"/>
      <c r="FLA61" s="1116"/>
      <c r="FLB61" s="1116"/>
      <c r="FLC61" s="1116"/>
      <c r="FLD61" s="1116"/>
      <c r="FLE61" s="1116"/>
      <c r="FLF61" s="1116"/>
      <c r="FLG61" s="1116"/>
      <c r="FLH61" s="1116"/>
      <c r="FLI61" s="1116"/>
      <c r="FLJ61" s="1116"/>
      <c r="FLK61" s="1116"/>
      <c r="FLL61" s="1116"/>
      <c r="FLM61" s="1116"/>
      <c r="FLN61" s="1116"/>
      <c r="FLO61" s="1116"/>
      <c r="FLP61" s="1116"/>
      <c r="FLQ61" s="1116"/>
      <c r="FLR61" s="1116"/>
      <c r="FLS61" s="1116"/>
      <c r="FLT61" s="1116"/>
      <c r="FLU61" s="1116"/>
      <c r="FLV61" s="1116"/>
      <c r="FLW61" s="1116"/>
      <c r="FLX61" s="1116"/>
      <c r="FLY61" s="1116"/>
      <c r="FLZ61" s="1116"/>
      <c r="FMA61" s="1116"/>
      <c r="FMB61" s="1116"/>
      <c r="FMC61" s="1116"/>
      <c r="FMD61" s="1116"/>
      <c r="FME61" s="1116"/>
      <c r="FMF61" s="1116"/>
      <c r="FMG61" s="1116"/>
      <c r="FMH61" s="1116"/>
      <c r="FMI61" s="1116"/>
      <c r="FMJ61" s="1116"/>
      <c r="FMK61" s="1116"/>
      <c r="FML61" s="1116"/>
      <c r="FMM61" s="1116"/>
      <c r="FMN61" s="1116"/>
      <c r="FMO61" s="1116"/>
      <c r="FMP61" s="1116"/>
      <c r="FMQ61" s="1116"/>
      <c r="FMR61" s="1116"/>
      <c r="FMS61" s="1116"/>
      <c r="FMT61" s="1116"/>
      <c r="FMU61" s="1116"/>
      <c r="FMV61" s="1116"/>
      <c r="FMW61" s="1116"/>
      <c r="FMX61" s="1116"/>
      <c r="FMY61" s="1116"/>
      <c r="FMZ61" s="1116"/>
      <c r="FNA61" s="1116"/>
      <c r="FNB61" s="1116"/>
      <c r="FNC61" s="1116"/>
      <c r="FND61" s="1116"/>
      <c r="FNE61" s="1116"/>
      <c r="FNF61" s="1116"/>
      <c r="FNG61" s="1116"/>
      <c r="FNH61" s="1116"/>
      <c r="FNI61" s="1116"/>
      <c r="FNJ61" s="1116"/>
      <c r="FNK61" s="1116"/>
      <c r="FNL61" s="1116"/>
      <c r="FNM61" s="1116"/>
      <c r="FNN61" s="1116"/>
      <c r="FNO61" s="1116"/>
      <c r="FNP61" s="1116"/>
      <c r="FNQ61" s="1116"/>
      <c r="FNR61" s="1116"/>
      <c r="FNS61" s="1116"/>
      <c r="FNT61" s="1116"/>
      <c r="FNU61" s="1116"/>
      <c r="FNV61" s="1116"/>
      <c r="FNW61" s="1116"/>
      <c r="FNX61" s="1116"/>
      <c r="FNY61" s="1116"/>
      <c r="FNZ61" s="1116"/>
      <c r="FOA61" s="1116"/>
      <c r="FOB61" s="1116"/>
      <c r="FOC61" s="1116"/>
      <c r="FOD61" s="1116"/>
      <c r="FOE61" s="1116"/>
      <c r="FOF61" s="1116"/>
      <c r="FOG61" s="1116"/>
      <c r="FOH61" s="1116"/>
      <c r="FOI61" s="1116"/>
      <c r="FOJ61" s="1116"/>
      <c r="FOK61" s="1116"/>
      <c r="FOL61" s="1116"/>
      <c r="FOM61" s="1116"/>
      <c r="FON61" s="1116"/>
      <c r="FOO61" s="1116"/>
      <c r="FOP61" s="1116"/>
      <c r="FOQ61" s="1116"/>
      <c r="FOR61" s="1116"/>
      <c r="FOS61" s="1116"/>
      <c r="FOT61" s="1116"/>
      <c r="FOU61" s="1116"/>
      <c r="FOV61" s="1116"/>
      <c r="FOW61" s="1116"/>
      <c r="FOX61" s="1116"/>
      <c r="FOY61" s="1116"/>
      <c r="FOZ61" s="1116"/>
      <c r="FPA61" s="1116"/>
      <c r="FPB61" s="1116"/>
      <c r="FPC61" s="1116"/>
      <c r="FPD61" s="1116"/>
      <c r="FPE61" s="1116"/>
      <c r="FPF61" s="1116"/>
      <c r="FPG61" s="1116"/>
      <c r="FPH61" s="1116"/>
      <c r="FPI61" s="1116"/>
      <c r="FPJ61" s="1116"/>
      <c r="FPK61" s="1116"/>
      <c r="FPL61" s="1116"/>
      <c r="FPM61" s="1116"/>
      <c r="FPN61" s="1116"/>
      <c r="FPO61" s="1116"/>
      <c r="FPP61" s="1116"/>
      <c r="FPQ61" s="1116"/>
      <c r="FPR61" s="1116"/>
      <c r="FPS61" s="1116"/>
      <c r="FPT61" s="1116"/>
      <c r="FPU61" s="1116"/>
      <c r="FPV61" s="1116"/>
      <c r="FPW61" s="1116"/>
      <c r="FPX61" s="1116"/>
      <c r="FPY61" s="1116"/>
      <c r="FPZ61" s="1116"/>
      <c r="FQA61" s="1116"/>
      <c r="FQB61" s="1116"/>
      <c r="FQC61" s="1116"/>
      <c r="FQD61" s="1116"/>
      <c r="FQE61" s="1116"/>
      <c r="FQF61" s="1116"/>
      <c r="FQG61" s="1116"/>
      <c r="FQH61" s="1116"/>
      <c r="FQI61" s="1116"/>
      <c r="FQJ61" s="1116"/>
      <c r="FQK61" s="1116"/>
      <c r="FQL61" s="1116"/>
      <c r="FQM61" s="1116"/>
      <c r="FQN61" s="1116"/>
      <c r="FQO61" s="1116"/>
      <c r="FQP61" s="1116"/>
      <c r="FQQ61" s="1116"/>
      <c r="FQR61" s="1116"/>
      <c r="FQS61" s="1116"/>
      <c r="FQT61" s="1116"/>
      <c r="FQU61" s="1116"/>
      <c r="FQV61" s="1116"/>
      <c r="FQW61" s="1116"/>
      <c r="FQX61" s="1116"/>
      <c r="FQY61" s="1116"/>
      <c r="FQZ61" s="1116"/>
      <c r="FRA61" s="1116"/>
      <c r="FRB61" s="1116"/>
      <c r="FRC61" s="1116"/>
      <c r="FRD61" s="1116"/>
      <c r="FRE61" s="1116"/>
      <c r="FRF61" s="1116"/>
      <c r="FRG61" s="1116"/>
      <c r="FRH61" s="1116"/>
      <c r="FRI61" s="1116"/>
      <c r="FRJ61" s="1116"/>
      <c r="FRK61" s="1116"/>
      <c r="FRL61" s="1116"/>
      <c r="FRM61" s="1116"/>
      <c r="FRN61" s="1116"/>
      <c r="FRO61" s="1116"/>
      <c r="FRP61" s="1116"/>
      <c r="FRQ61" s="1116"/>
      <c r="FRR61" s="1116"/>
      <c r="FRS61" s="1116"/>
      <c r="FRT61" s="1116"/>
      <c r="FRU61" s="1116"/>
      <c r="FRV61" s="1116"/>
      <c r="FRW61" s="1116"/>
      <c r="FRX61" s="1116"/>
      <c r="FRY61" s="1116"/>
      <c r="FRZ61" s="1116"/>
      <c r="FSA61" s="1116"/>
      <c r="FSB61" s="1116"/>
      <c r="FSC61" s="1116"/>
      <c r="FSD61" s="1116"/>
      <c r="FSE61" s="1116"/>
      <c r="FSF61" s="1116"/>
      <c r="FSG61" s="1116"/>
      <c r="FSH61" s="1116"/>
      <c r="FSI61" s="1116"/>
      <c r="FSJ61" s="1116"/>
      <c r="FSK61" s="1116"/>
      <c r="FSL61" s="1116"/>
      <c r="FSM61" s="1116"/>
      <c r="FSN61" s="1116"/>
      <c r="FSO61" s="1116"/>
      <c r="FSP61" s="1116"/>
      <c r="FSQ61" s="1116"/>
      <c r="FSR61" s="1116"/>
      <c r="FSS61" s="1116"/>
      <c r="FST61" s="1116"/>
      <c r="FSU61" s="1116"/>
      <c r="FSV61" s="1116"/>
      <c r="FSW61" s="1116"/>
      <c r="FSX61" s="1116"/>
      <c r="FSY61" s="1116"/>
      <c r="FSZ61" s="1116"/>
      <c r="FTA61" s="1116"/>
      <c r="FTB61" s="1116"/>
      <c r="FTC61" s="1116"/>
      <c r="FTD61" s="1116"/>
      <c r="FTE61" s="1116"/>
      <c r="FTF61" s="1116"/>
      <c r="FTG61" s="1116"/>
      <c r="FTH61" s="1116"/>
      <c r="FTI61" s="1116"/>
      <c r="FTJ61" s="1116"/>
      <c r="FTK61" s="1116"/>
      <c r="FTL61" s="1116"/>
      <c r="FTM61" s="1116"/>
      <c r="FTN61" s="1116"/>
      <c r="FTO61" s="1116"/>
      <c r="FTP61" s="1116"/>
      <c r="FTQ61" s="1116"/>
      <c r="FTR61" s="1116"/>
      <c r="FTS61" s="1116"/>
      <c r="FTT61" s="1116"/>
      <c r="FTU61" s="1116"/>
      <c r="FTV61" s="1116"/>
      <c r="FTW61" s="1116"/>
      <c r="FTX61" s="1116"/>
      <c r="FTY61" s="1116"/>
      <c r="FTZ61" s="1116"/>
      <c r="FUA61" s="1116"/>
      <c r="FUB61" s="1116"/>
      <c r="FUC61" s="1116"/>
      <c r="FUD61" s="1116"/>
      <c r="FUE61" s="1116"/>
      <c r="FUF61" s="1116"/>
      <c r="FUG61" s="1116"/>
      <c r="FUH61" s="1116"/>
      <c r="FUI61" s="1116"/>
      <c r="FUJ61" s="1116"/>
      <c r="FUK61" s="1116"/>
      <c r="FUL61" s="1116"/>
      <c r="FUM61" s="1116"/>
      <c r="FUN61" s="1116"/>
      <c r="FUO61" s="1116"/>
      <c r="FUP61" s="1116"/>
      <c r="FUQ61" s="1116"/>
      <c r="FUR61" s="1116"/>
      <c r="FUS61" s="1116"/>
      <c r="FUT61" s="1116"/>
      <c r="FUU61" s="1116"/>
      <c r="FUV61" s="1116"/>
      <c r="FUW61" s="1116"/>
      <c r="FUX61" s="1116"/>
      <c r="FUY61" s="1116"/>
      <c r="FUZ61" s="1116"/>
      <c r="FVA61" s="1116"/>
      <c r="FVB61" s="1116"/>
      <c r="FVC61" s="1116"/>
      <c r="FVD61" s="1116"/>
      <c r="FVE61" s="1116"/>
      <c r="FVF61" s="1116"/>
      <c r="FVG61" s="1116"/>
      <c r="FVH61" s="1116"/>
      <c r="FVI61" s="1116"/>
      <c r="FVJ61" s="1116"/>
      <c r="FVK61" s="1116"/>
      <c r="FVL61" s="1116"/>
      <c r="FVM61" s="1116"/>
      <c r="FVN61" s="1116"/>
      <c r="FVO61" s="1116"/>
      <c r="FVP61" s="1116"/>
      <c r="FVQ61" s="1116"/>
      <c r="FVR61" s="1116"/>
      <c r="FVS61" s="1116"/>
      <c r="FVT61" s="1116"/>
      <c r="FVU61" s="1116"/>
      <c r="FVV61" s="1116"/>
      <c r="FVW61" s="1116"/>
      <c r="FVX61" s="1116"/>
      <c r="FVY61" s="1116"/>
      <c r="FVZ61" s="1116"/>
      <c r="FWA61" s="1116"/>
      <c r="FWB61" s="1116"/>
      <c r="FWC61" s="1116"/>
      <c r="FWD61" s="1116"/>
      <c r="FWE61" s="1116"/>
      <c r="FWF61" s="1116"/>
      <c r="FWG61" s="1116"/>
      <c r="FWH61" s="1116"/>
      <c r="FWI61" s="1116"/>
      <c r="FWJ61" s="1116"/>
      <c r="FWK61" s="1116"/>
      <c r="FWL61" s="1116"/>
      <c r="FWM61" s="1116"/>
      <c r="FWN61" s="1116"/>
      <c r="FWO61" s="1116"/>
      <c r="FWP61" s="1116"/>
      <c r="FWQ61" s="1116"/>
      <c r="FWR61" s="1116"/>
      <c r="FWS61" s="1116"/>
      <c r="FWT61" s="1116"/>
      <c r="FWU61" s="1116"/>
      <c r="FWV61" s="1116"/>
      <c r="FWW61" s="1116"/>
      <c r="FWX61" s="1116"/>
      <c r="FWY61" s="1116"/>
      <c r="FWZ61" s="1116"/>
      <c r="FXA61" s="1116"/>
      <c r="FXB61" s="1116"/>
      <c r="FXC61" s="1116"/>
      <c r="FXD61" s="1116"/>
      <c r="FXE61" s="1116"/>
      <c r="FXF61" s="1116"/>
      <c r="FXG61" s="1116"/>
      <c r="FXH61" s="1116"/>
      <c r="FXI61" s="1116"/>
      <c r="FXJ61" s="1116"/>
      <c r="FXK61" s="1116"/>
      <c r="FXL61" s="1116"/>
      <c r="FXM61" s="1116"/>
      <c r="FXN61" s="1116"/>
      <c r="FXO61" s="1116"/>
      <c r="FXP61" s="1116"/>
      <c r="FXQ61" s="1116"/>
      <c r="FXR61" s="1116"/>
      <c r="FXS61" s="1116"/>
      <c r="FXT61" s="1116"/>
      <c r="FXU61" s="1116"/>
      <c r="FXV61" s="1116"/>
      <c r="FXW61" s="1116"/>
      <c r="FXX61" s="1116"/>
      <c r="FXY61" s="1116"/>
      <c r="FXZ61" s="1116"/>
      <c r="FYA61" s="1116"/>
      <c r="FYB61" s="1116"/>
      <c r="FYC61" s="1116"/>
      <c r="FYD61" s="1116"/>
      <c r="FYE61" s="1116"/>
      <c r="FYF61" s="1116"/>
      <c r="FYG61" s="1116"/>
      <c r="FYH61" s="1116"/>
      <c r="FYI61" s="1116"/>
      <c r="FYJ61" s="1116"/>
      <c r="FYK61" s="1116"/>
      <c r="FYL61" s="1116"/>
      <c r="FYM61" s="1116"/>
      <c r="FYN61" s="1116"/>
      <c r="FYO61" s="1116"/>
      <c r="FYP61" s="1116"/>
      <c r="FYQ61" s="1116"/>
      <c r="FYR61" s="1116"/>
      <c r="FYS61" s="1116"/>
      <c r="FYT61" s="1116"/>
      <c r="FYU61" s="1116"/>
      <c r="FYV61" s="1116"/>
      <c r="FYW61" s="1116"/>
      <c r="FYX61" s="1116"/>
      <c r="FYY61" s="1116"/>
      <c r="FYZ61" s="1116"/>
      <c r="FZA61" s="1116"/>
      <c r="FZB61" s="1116"/>
      <c r="FZC61" s="1116"/>
      <c r="FZD61" s="1116"/>
      <c r="FZE61" s="1116"/>
      <c r="FZF61" s="1116"/>
      <c r="FZG61" s="1116"/>
      <c r="FZH61" s="1116"/>
      <c r="FZI61" s="1116"/>
      <c r="FZJ61" s="1116"/>
      <c r="FZK61" s="1116"/>
      <c r="FZL61" s="1116"/>
      <c r="FZM61" s="1116"/>
      <c r="FZN61" s="1116"/>
      <c r="FZO61" s="1116"/>
      <c r="FZP61" s="1116"/>
      <c r="FZQ61" s="1116"/>
      <c r="FZR61" s="1116"/>
      <c r="FZS61" s="1116"/>
      <c r="FZT61" s="1116"/>
      <c r="FZU61" s="1116"/>
      <c r="FZV61" s="1116"/>
      <c r="FZW61" s="1116"/>
      <c r="FZX61" s="1116"/>
      <c r="FZY61" s="1116"/>
      <c r="FZZ61" s="1116"/>
      <c r="GAA61" s="1116"/>
      <c r="GAB61" s="1116"/>
      <c r="GAC61" s="1116"/>
      <c r="GAD61" s="1116"/>
      <c r="GAE61" s="1116"/>
      <c r="GAF61" s="1116"/>
      <c r="GAG61" s="1116"/>
      <c r="GAH61" s="1116"/>
      <c r="GAI61" s="1116"/>
      <c r="GAJ61" s="1116"/>
      <c r="GAK61" s="1116"/>
      <c r="GAL61" s="1116"/>
      <c r="GAM61" s="1116"/>
      <c r="GAN61" s="1116"/>
      <c r="GAO61" s="1116"/>
      <c r="GAP61" s="1116"/>
      <c r="GAQ61" s="1116"/>
      <c r="GAR61" s="1116"/>
      <c r="GAS61" s="1116"/>
      <c r="GAT61" s="1116"/>
      <c r="GAU61" s="1116"/>
      <c r="GAV61" s="1116"/>
      <c r="GAW61" s="1116"/>
      <c r="GAX61" s="1116"/>
      <c r="GAY61" s="1116"/>
      <c r="GAZ61" s="1116"/>
      <c r="GBA61" s="1116"/>
      <c r="GBB61" s="1116"/>
      <c r="GBC61" s="1116"/>
      <c r="GBD61" s="1116"/>
      <c r="GBE61" s="1116"/>
      <c r="GBF61" s="1116"/>
      <c r="GBG61" s="1116"/>
      <c r="GBH61" s="1116"/>
      <c r="GBI61" s="1116"/>
      <c r="GBJ61" s="1116"/>
      <c r="GBK61" s="1116"/>
      <c r="GBL61" s="1116"/>
      <c r="GBM61" s="1116"/>
      <c r="GBN61" s="1116"/>
      <c r="GBO61" s="1116"/>
      <c r="GBP61" s="1116"/>
      <c r="GBQ61" s="1116"/>
      <c r="GBR61" s="1116"/>
      <c r="GBS61" s="1116"/>
      <c r="GBT61" s="1116"/>
      <c r="GBU61" s="1116"/>
      <c r="GBV61" s="1116"/>
      <c r="GBW61" s="1116"/>
      <c r="GBX61" s="1116"/>
      <c r="GBY61" s="1116"/>
      <c r="GBZ61" s="1116"/>
      <c r="GCA61" s="1116"/>
      <c r="GCB61" s="1116"/>
      <c r="GCC61" s="1116"/>
      <c r="GCD61" s="1116"/>
      <c r="GCE61" s="1116"/>
      <c r="GCF61" s="1116"/>
      <c r="GCG61" s="1116"/>
      <c r="GCH61" s="1116"/>
      <c r="GCI61" s="1116"/>
      <c r="GCJ61" s="1116"/>
      <c r="GCK61" s="1116"/>
      <c r="GCL61" s="1116"/>
      <c r="GCM61" s="1116"/>
      <c r="GCN61" s="1116"/>
      <c r="GCO61" s="1116"/>
      <c r="GCP61" s="1116"/>
      <c r="GCQ61" s="1116"/>
      <c r="GCR61" s="1116"/>
      <c r="GCS61" s="1116"/>
      <c r="GCT61" s="1116"/>
      <c r="GCU61" s="1116"/>
      <c r="GCV61" s="1116"/>
      <c r="GCW61" s="1116"/>
      <c r="GCX61" s="1116"/>
      <c r="GCY61" s="1116"/>
      <c r="GCZ61" s="1116"/>
      <c r="GDA61" s="1116"/>
      <c r="GDB61" s="1116"/>
      <c r="GDC61" s="1116"/>
      <c r="GDD61" s="1116"/>
      <c r="GDE61" s="1116"/>
      <c r="GDF61" s="1116"/>
      <c r="GDG61" s="1116"/>
      <c r="GDH61" s="1116"/>
      <c r="GDI61" s="1116"/>
      <c r="GDJ61" s="1116"/>
      <c r="GDK61" s="1116"/>
      <c r="GDL61" s="1116"/>
      <c r="GDM61" s="1116"/>
      <c r="GDN61" s="1116"/>
      <c r="GDO61" s="1116"/>
      <c r="GDP61" s="1116"/>
      <c r="GDQ61" s="1116"/>
      <c r="GDR61" s="1116"/>
      <c r="GDS61" s="1116"/>
      <c r="GDT61" s="1116"/>
      <c r="GDU61" s="1116"/>
      <c r="GDV61" s="1116"/>
      <c r="GDW61" s="1116"/>
      <c r="GDX61" s="1116"/>
      <c r="GDY61" s="1116"/>
      <c r="GDZ61" s="1116"/>
      <c r="GEA61" s="1116"/>
      <c r="GEB61" s="1116"/>
      <c r="GEC61" s="1116"/>
      <c r="GED61" s="1116"/>
      <c r="GEE61" s="1116"/>
      <c r="GEF61" s="1116"/>
      <c r="GEG61" s="1116"/>
      <c r="GEH61" s="1116"/>
      <c r="GEI61" s="1116"/>
      <c r="GEJ61" s="1116"/>
      <c r="GEK61" s="1116"/>
      <c r="GEL61" s="1116"/>
      <c r="GEM61" s="1116"/>
      <c r="GEN61" s="1116"/>
      <c r="GEO61" s="1116"/>
      <c r="GEP61" s="1116"/>
      <c r="GEQ61" s="1116"/>
      <c r="GER61" s="1116"/>
      <c r="GES61" s="1116"/>
      <c r="GET61" s="1116"/>
      <c r="GEU61" s="1116"/>
      <c r="GEV61" s="1116"/>
      <c r="GEW61" s="1116"/>
      <c r="GEX61" s="1116"/>
      <c r="GEY61" s="1116"/>
      <c r="GEZ61" s="1116"/>
      <c r="GFA61" s="1116"/>
      <c r="GFB61" s="1116"/>
      <c r="GFC61" s="1116"/>
      <c r="GFD61" s="1116"/>
      <c r="GFE61" s="1116"/>
      <c r="GFF61" s="1116"/>
      <c r="GFG61" s="1116"/>
      <c r="GFH61" s="1116"/>
      <c r="GFI61" s="1116"/>
      <c r="GFJ61" s="1116"/>
      <c r="GFK61" s="1116"/>
      <c r="GFL61" s="1116"/>
      <c r="GFM61" s="1116"/>
      <c r="GFN61" s="1116"/>
      <c r="GFO61" s="1116"/>
      <c r="GFP61" s="1116"/>
      <c r="GFQ61" s="1116"/>
      <c r="GFR61" s="1116"/>
      <c r="GFS61" s="1116"/>
      <c r="GFT61" s="1116"/>
      <c r="GFU61" s="1116"/>
      <c r="GFV61" s="1116"/>
      <c r="GFW61" s="1116"/>
      <c r="GFX61" s="1116"/>
      <c r="GFY61" s="1116"/>
      <c r="GFZ61" s="1116"/>
      <c r="GGA61" s="1116"/>
      <c r="GGB61" s="1116"/>
      <c r="GGC61" s="1116"/>
      <c r="GGD61" s="1116"/>
      <c r="GGE61" s="1116"/>
      <c r="GGF61" s="1116"/>
      <c r="GGG61" s="1116"/>
      <c r="GGH61" s="1116"/>
      <c r="GGI61" s="1116"/>
      <c r="GGJ61" s="1116"/>
      <c r="GGK61" s="1116"/>
      <c r="GGL61" s="1116"/>
      <c r="GGM61" s="1116"/>
      <c r="GGN61" s="1116"/>
      <c r="GGO61" s="1116"/>
      <c r="GGP61" s="1116"/>
      <c r="GGQ61" s="1116"/>
      <c r="GGR61" s="1116"/>
      <c r="GGS61" s="1116"/>
      <c r="GGT61" s="1116"/>
      <c r="GGU61" s="1116"/>
      <c r="GGV61" s="1116"/>
      <c r="GGW61" s="1116"/>
      <c r="GGX61" s="1116"/>
      <c r="GGY61" s="1116"/>
      <c r="GGZ61" s="1116"/>
      <c r="GHA61" s="1116"/>
      <c r="GHB61" s="1116"/>
      <c r="GHC61" s="1116"/>
      <c r="GHD61" s="1116"/>
      <c r="GHE61" s="1116"/>
      <c r="GHF61" s="1116"/>
      <c r="GHG61" s="1116"/>
      <c r="GHH61" s="1116"/>
      <c r="GHI61" s="1116"/>
      <c r="GHJ61" s="1116"/>
      <c r="GHK61" s="1116"/>
      <c r="GHL61" s="1116"/>
      <c r="GHM61" s="1116"/>
      <c r="GHN61" s="1116"/>
      <c r="GHO61" s="1116"/>
      <c r="GHP61" s="1116"/>
      <c r="GHQ61" s="1116"/>
      <c r="GHR61" s="1116"/>
      <c r="GHS61" s="1116"/>
      <c r="GHT61" s="1116"/>
      <c r="GHU61" s="1116"/>
      <c r="GHV61" s="1116"/>
      <c r="GHW61" s="1116"/>
      <c r="GHX61" s="1116"/>
      <c r="GHY61" s="1116"/>
      <c r="GHZ61" s="1116"/>
      <c r="GIA61" s="1116"/>
      <c r="GIB61" s="1116"/>
      <c r="GIC61" s="1116"/>
      <c r="GID61" s="1116"/>
      <c r="GIE61" s="1116"/>
      <c r="GIF61" s="1116"/>
      <c r="GIG61" s="1116"/>
      <c r="GIH61" s="1116"/>
      <c r="GII61" s="1116"/>
      <c r="GIJ61" s="1116"/>
      <c r="GIK61" s="1116"/>
      <c r="GIL61" s="1116"/>
      <c r="GIM61" s="1116"/>
      <c r="GIN61" s="1116"/>
      <c r="GIO61" s="1116"/>
      <c r="GIP61" s="1116"/>
      <c r="GIQ61" s="1116"/>
      <c r="GIR61" s="1116"/>
      <c r="GIS61" s="1116"/>
      <c r="GIT61" s="1116"/>
      <c r="GIU61" s="1116"/>
      <c r="GIV61" s="1116"/>
      <c r="GIW61" s="1116"/>
      <c r="GIX61" s="1116"/>
      <c r="GIY61" s="1116"/>
      <c r="GIZ61" s="1116"/>
      <c r="GJA61" s="1116"/>
      <c r="GJB61" s="1116"/>
      <c r="GJC61" s="1116"/>
      <c r="GJD61" s="1116"/>
      <c r="GJE61" s="1116"/>
      <c r="GJF61" s="1116"/>
      <c r="GJG61" s="1116"/>
      <c r="GJH61" s="1116"/>
      <c r="GJI61" s="1116"/>
      <c r="GJJ61" s="1116"/>
      <c r="GJK61" s="1116"/>
      <c r="GJL61" s="1116"/>
      <c r="GJM61" s="1116"/>
      <c r="GJN61" s="1116"/>
      <c r="GJO61" s="1116"/>
      <c r="GJP61" s="1116"/>
      <c r="GJQ61" s="1116"/>
      <c r="GJR61" s="1116"/>
      <c r="GJS61" s="1116"/>
      <c r="GJT61" s="1116"/>
      <c r="GJU61" s="1116"/>
      <c r="GJV61" s="1116"/>
      <c r="GJW61" s="1116"/>
      <c r="GJX61" s="1116"/>
      <c r="GJY61" s="1116"/>
      <c r="GJZ61" s="1116"/>
      <c r="GKA61" s="1116"/>
      <c r="GKB61" s="1116"/>
      <c r="GKC61" s="1116"/>
      <c r="GKD61" s="1116"/>
      <c r="GKE61" s="1116"/>
      <c r="GKF61" s="1116"/>
      <c r="GKG61" s="1116"/>
      <c r="GKH61" s="1116"/>
      <c r="GKI61" s="1116"/>
      <c r="GKJ61" s="1116"/>
      <c r="GKK61" s="1116"/>
      <c r="GKL61" s="1116"/>
      <c r="GKM61" s="1116"/>
      <c r="GKN61" s="1116"/>
      <c r="GKO61" s="1116"/>
      <c r="GKP61" s="1116"/>
      <c r="GKQ61" s="1116"/>
      <c r="GKR61" s="1116"/>
      <c r="GKS61" s="1116"/>
      <c r="GKT61" s="1116"/>
      <c r="GKU61" s="1116"/>
      <c r="GKV61" s="1116"/>
      <c r="GKW61" s="1116"/>
      <c r="GKX61" s="1116"/>
      <c r="GKY61" s="1116"/>
      <c r="GKZ61" s="1116"/>
      <c r="GLA61" s="1116"/>
      <c r="GLB61" s="1116"/>
      <c r="GLC61" s="1116"/>
      <c r="GLD61" s="1116"/>
      <c r="GLE61" s="1116"/>
      <c r="GLF61" s="1116"/>
      <c r="GLG61" s="1116"/>
      <c r="GLH61" s="1116"/>
      <c r="GLI61" s="1116"/>
      <c r="GLJ61" s="1116"/>
      <c r="GLK61" s="1116"/>
      <c r="GLL61" s="1116"/>
      <c r="GLM61" s="1116"/>
      <c r="GLN61" s="1116"/>
      <c r="GLO61" s="1116"/>
      <c r="GLP61" s="1116"/>
      <c r="GLQ61" s="1116"/>
      <c r="GLR61" s="1116"/>
      <c r="GLS61" s="1116"/>
      <c r="GLT61" s="1116"/>
      <c r="GLU61" s="1116"/>
      <c r="GLV61" s="1116"/>
      <c r="GLW61" s="1116"/>
      <c r="GLX61" s="1116"/>
      <c r="GLY61" s="1116"/>
      <c r="GLZ61" s="1116"/>
      <c r="GMA61" s="1116"/>
      <c r="GMB61" s="1116"/>
      <c r="GMC61" s="1116"/>
      <c r="GMD61" s="1116"/>
      <c r="GME61" s="1116"/>
      <c r="GMF61" s="1116"/>
      <c r="GMG61" s="1116"/>
      <c r="GMH61" s="1116"/>
      <c r="GMI61" s="1116"/>
      <c r="GMJ61" s="1116"/>
      <c r="GMK61" s="1116"/>
      <c r="GML61" s="1116"/>
      <c r="GMM61" s="1116"/>
      <c r="GMN61" s="1116"/>
      <c r="GMO61" s="1116"/>
      <c r="GMP61" s="1116"/>
      <c r="GMQ61" s="1116"/>
      <c r="GMR61" s="1116"/>
      <c r="GMS61" s="1116"/>
      <c r="GMT61" s="1116"/>
      <c r="GMU61" s="1116"/>
      <c r="GMV61" s="1116"/>
      <c r="GMW61" s="1116"/>
      <c r="GMX61" s="1116"/>
      <c r="GMY61" s="1116"/>
      <c r="GMZ61" s="1116"/>
      <c r="GNA61" s="1116"/>
      <c r="GNB61" s="1116"/>
      <c r="GNC61" s="1116"/>
      <c r="GND61" s="1116"/>
      <c r="GNE61" s="1116"/>
      <c r="GNF61" s="1116"/>
      <c r="GNG61" s="1116"/>
      <c r="GNH61" s="1116"/>
      <c r="GNI61" s="1116"/>
      <c r="GNJ61" s="1116"/>
      <c r="GNK61" s="1116"/>
      <c r="GNL61" s="1116"/>
      <c r="GNM61" s="1116"/>
      <c r="GNN61" s="1116"/>
      <c r="GNO61" s="1116"/>
      <c r="GNP61" s="1116"/>
      <c r="GNQ61" s="1116"/>
      <c r="GNR61" s="1116"/>
      <c r="GNS61" s="1116"/>
      <c r="GNT61" s="1116"/>
      <c r="GNU61" s="1116"/>
      <c r="GNV61" s="1116"/>
      <c r="GNW61" s="1116"/>
      <c r="GNX61" s="1116"/>
      <c r="GNY61" s="1116"/>
      <c r="GNZ61" s="1116"/>
      <c r="GOA61" s="1116"/>
      <c r="GOB61" s="1116"/>
      <c r="GOC61" s="1116"/>
      <c r="GOD61" s="1116"/>
      <c r="GOE61" s="1116"/>
      <c r="GOF61" s="1116"/>
      <c r="GOG61" s="1116"/>
      <c r="GOH61" s="1116"/>
      <c r="GOI61" s="1116"/>
      <c r="GOJ61" s="1116"/>
      <c r="GOK61" s="1116"/>
      <c r="GOL61" s="1116"/>
      <c r="GOM61" s="1116"/>
      <c r="GON61" s="1116"/>
      <c r="GOO61" s="1116"/>
      <c r="GOP61" s="1116"/>
      <c r="GOQ61" s="1116"/>
      <c r="GOR61" s="1116"/>
      <c r="GOS61" s="1116"/>
      <c r="GOT61" s="1116"/>
      <c r="GOU61" s="1116"/>
      <c r="GOV61" s="1116"/>
      <c r="GOW61" s="1116"/>
      <c r="GOX61" s="1116"/>
      <c r="GOY61" s="1116"/>
      <c r="GOZ61" s="1116"/>
      <c r="GPA61" s="1116"/>
      <c r="GPB61" s="1116"/>
      <c r="GPC61" s="1116"/>
      <c r="GPD61" s="1116"/>
      <c r="GPE61" s="1116"/>
      <c r="GPF61" s="1116"/>
      <c r="GPG61" s="1116"/>
      <c r="GPH61" s="1116"/>
      <c r="GPI61" s="1116"/>
      <c r="GPJ61" s="1116"/>
      <c r="GPK61" s="1116"/>
      <c r="GPL61" s="1116"/>
      <c r="GPM61" s="1116"/>
      <c r="GPN61" s="1116"/>
      <c r="GPO61" s="1116"/>
      <c r="GPP61" s="1116"/>
      <c r="GPQ61" s="1116"/>
      <c r="GPR61" s="1116"/>
      <c r="GPS61" s="1116"/>
      <c r="GPT61" s="1116"/>
      <c r="GPU61" s="1116"/>
      <c r="GPV61" s="1116"/>
      <c r="GPW61" s="1116"/>
      <c r="GPX61" s="1116"/>
      <c r="GPY61" s="1116"/>
      <c r="GPZ61" s="1116"/>
      <c r="GQA61" s="1116"/>
      <c r="GQB61" s="1116"/>
      <c r="GQC61" s="1116"/>
      <c r="GQD61" s="1116"/>
      <c r="GQE61" s="1116"/>
      <c r="GQF61" s="1116"/>
      <c r="GQG61" s="1116"/>
      <c r="GQH61" s="1116"/>
      <c r="GQI61" s="1116"/>
      <c r="GQJ61" s="1116"/>
      <c r="GQK61" s="1116"/>
      <c r="GQL61" s="1116"/>
      <c r="GQM61" s="1116"/>
      <c r="GQN61" s="1116"/>
      <c r="GQO61" s="1116"/>
      <c r="GQP61" s="1116"/>
      <c r="GQQ61" s="1116"/>
      <c r="GQR61" s="1116"/>
      <c r="GQS61" s="1116"/>
      <c r="GQT61" s="1116"/>
      <c r="GQU61" s="1116"/>
      <c r="GQV61" s="1116"/>
      <c r="GQW61" s="1116"/>
      <c r="GQX61" s="1116"/>
      <c r="GQY61" s="1116"/>
      <c r="GQZ61" s="1116"/>
      <c r="GRA61" s="1116"/>
      <c r="GRB61" s="1116"/>
      <c r="GRC61" s="1116"/>
      <c r="GRD61" s="1116"/>
      <c r="GRE61" s="1116"/>
      <c r="GRF61" s="1116"/>
      <c r="GRG61" s="1116"/>
      <c r="GRH61" s="1116"/>
      <c r="GRI61" s="1116"/>
      <c r="GRJ61" s="1116"/>
      <c r="GRK61" s="1116"/>
      <c r="GRL61" s="1116"/>
      <c r="GRM61" s="1116"/>
      <c r="GRN61" s="1116"/>
      <c r="GRO61" s="1116"/>
      <c r="GRP61" s="1116"/>
      <c r="GRQ61" s="1116"/>
      <c r="GRR61" s="1116"/>
      <c r="GRS61" s="1116"/>
      <c r="GRT61" s="1116"/>
      <c r="GRU61" s="1116"/>
      <c r="GRV61" s="1116"/>
      <c r="GRW61" s="1116"/>
      <c r="GRX61" s="1116"/>
      <c r="GRY61" s="1116"/>
      <c r="GRZ61" s="1116"/>
      <c r="GSA61" s="1116"/>
      <c r="GSB61" s="1116"/>
      <c r="GSC61" s="1116"/>
      <c r="GSD61" s="1116"/>
      <c r="GSE61" s="1116"/>
      <c r="GSF61" s="1116"/>
      <c r="GSG61" s="1116"/>
      <c r="GSH61" s="1116"/>
      <c r="GSI61" s="1116"/>
      <c r="GSJ61" s="1116"/>
      <c r="GSK61" s="1116"/>
      <c r="GSL61" s="1116"/>
      <c r="GSM61" s="1116"/>
      <c r="GSN61" s="1116"/>
      <c r="GSO61" s="1116"/>
      <c r="GSP61" s="1116"/>
      <c r="GSQ61" s="1116"/>
      <c r="GSR61" s="1116"/>
      <c r="GSS61" s="1116"/>
      <c r="GST61" s="1116"/>
      <c r="GSU61" s="1116"/>
      <c r="GSV61" s="1116"/>
      <c r="GSW61" s="1116"/>
      <c r="GSX61" s="1116"/>
      <c r="GSY61" s="1116"/>
      <c r="GSZ61" s="1116"/>
      <c r="GTA61" s="1116"/>
      <c r="GTB61" s="1116"/>
      <c r="GTC61" s="1116"/>
      <c r="GTD61" s="1116"/>
      <c r="GTE61" s="1116"/>
      <c r="GTF61" s="1116"/>
      <c r="GTG61" s="1116"/>
      <c r="GTH61" s="1116"/>
      <c r="GTI61" s="1116"/>
      <c r="GTJ61" s="1116"/>
      <c r="GTK61" s="1116"/>
      <c r="GTL61" s="1116"/>
      <c r="GTM61" s="1116"/>
      <c r="GTN61" s="1116"/>
      <c r="GTO61" s="1116"/>
      <c r="GTP61" s="1116"/>
      <c r="GTQ61" s="1116"/>
      <c r="GTR61" s="1116"/>
      <c r="GTS61" s="1116"/>
      <c r="GTT61" s="1116"/>
      <c r="GTU61" s="1116"/>
      <c r="GTV61" s="1116"/>
      <c r="GTW61" s="1116"/>
      <c r="GTX61" s="1116"/>
      <c r="GTY61" s="1116"/>
      <c r="GTZ61" s="1116"/>
      <c r="GUA61" s="1116"/>
      <c r="GUB61" s="1116"/>
      <c r="GUC61" s="1116"/>
      <c r="GUD61" s="1116"/>
      <c r="GUE61" s="1116"/>
      <c r="GUF61" s="1116"/>
      <c r="GUG61" s="1116"/>
      <c r="GUH61" s="1116"/>
      <c r="GUI61" s="1116"/>
      <c r="GUJ61" s="1116"/>
      <c r="GUK61" s="1116"/>
      <c r="GUL61" s="1116"/>
      <c r="GUM61" s="1116"/>
      <c r="GUN61" s="1116"/>
      <c r="GUO61" s="1116"/>
      <c r="GUP61" s="1116"/>
      <c r="GUQ61" s="1116"/>
      <c r="GUR61" s="1116"/>
      <c r="GUS61" s="1116"/>
      <c r="GUT61" s="1116"/>
      <c r="GUU61" s="1116"/>
      <c r="GUV61" s="1116"/>
      <c r="GUW61" s="1116"/>
      <c r="GUX61" s="1116"/>
      <c r="GUY61" s="1116"/>
      <c r="GUZ61" s="1116"/>
      <c r="GVA61" s="1116"/>
      <c r="GVB61" s="1116"/>
      <c r="GVC61" s="1116"/>
      <c r="GVD61" s="1116"/>
      <c r="GVE61" s="1116"/>
      <c r="GVF61" s="1116"/>
      <c r="GVG61" s="1116"/>
      <c r="GVH61" s="1116"/>
      <c r="GVI61" s="1116"/>
      <c r="GVJ61" s="1116"/>
      <c r="GVK61" s="1116"/>
      <c r="GVL61" s="1116"/>
      <c r="GVM61" s="1116"/>
      <c r="GVN61" s="1116"/>
      <c r="GVO61" s="1116"/>
      <c r="GVP61" s="1116"/>
      <c r="GVQ61" s="1116"/>
      <c r="GVR61" s="1116"/>
      <c r="GVS61" s="1116"/>
      <c r="GVT61" s="1116"/>
      <c r="GVU61" s="1116"/>
      <c r="GVV61" s="1116"/>
      <c r="GVW61" s="1116"/>
      <c r="GVX61" s="1116"/>
      <c r="GVY61" s="1116"/>
      <c r="GVZ61" s="1116"/>
      <c r="GWA61" s="1116"/>
      <c r="GWB61" s="1116"/>
      <c r="GWC61" s="1116"/>
      <c r="GWD61" s="1116"/>
      <c r="GWE61" s="1116"/>
      <c r="GWF61" s="1116"/>
      <c r="GWG61" s="1116"/>
      <c r="GWH61" s="1116"/>
      <c r="GWI61" s="1116"/>
      <c r="GWJ61" s="1116"/>
      <c r="GWK61" s="1116"/>
      <c r="GWL61" s="1116"/>
      <c r="GWM61" s="1116"/>
      <c r="GWN61" s="1116"/>
      <c r="GWO61" s="1116"/>
      <c r="GWP61" s="1116"/>
      <c r="GWQ61" s="1116"/>
      <c r="GWR61" s="1116"/>
      <c r="GWS61" s="1116"/>
      <c r="GWT61" s="1116"/>
      <c r="GWU61" s="1116"/>
      <c r="GWV61" s="1116"/>
      <c r="GWW61" s="1116"/>
      <c r="GWX61" s="1116"/>
      <c r="GWY61" s="1116"/>
      <c r="GWZ61" s="1116"/>
      <c r="GXA61" s="1116"/>
      <c r="GXB61" s="1116"/>
      <c r="GXC61" s="1116"/>
      <c r="GXD61" s="1116"/>
      <c r="GXE61" s="1116"/>
      <c r="GXF61" s="1116"/>
      <c r="GXG61" s="1116"/>
      <c r="GXH61" s="1116"/>
      <c r="GXI61" s="1116"/>
      <c r="GXJ61" s="1116"/>
      <c r="GXK61" s="1116"/>
      <c r="GXL61" s="1116"/>
      <c r="GXM61" s="1116"/>
      <c r="GXN61" s="1116"/>
      <c r="GXO61" s="1116"/>
      <c r="GXP61" s="1116"/>
      <c r="GXQ61" s="1116"/>
      <c r="GXR61" s="1116"/>
      <c r="GXS61" s="1116"/>
      <c r="GXT61" s="1116"/>
      <c r="GXU61" s="1116"/>
      <c r="GXV61" s="1116"/>
      <c r="GXW61" s="1116"/>
      <c r="GXX61" s="1116"/>
      <c r="GXY61" s="1116"/>
      <c r="GXZ61" s="1116"/>
      <c r="GYA61" s="1116"/>
      <c r="GYB61" s="1116"/>
      <c r="GYC61" s="1116"/>
      <c r="GYD61" s="1116"/>
      <c r="GYE61" s="1116"/>
      <c r="GYF61" s="1116"/>
      <c r="GYG61" s="1116"/>
      <c r="GYH61" s="1116"/>
      <c r="GYI61" s="1116"/>
      <c r="GYJ61" s="1116"/>
      <c r="GYK61" s="1116"/>
      <c r="GYL61" s="1116"/>
      <c r="GYM61" s="1116"/>
      <c r="GYN61" s="1116"/>
      <c r="GYO61" s="1116"/>
      <c r="GYP61" s="1116"/>
      <c r="GYQ61" s="1116"/>
      <c r="GYR61" s="1116"/>
      <c r="GYS61" s="1116"/>
      <c r="GYT61" s="1116"/>
      <c r="GYU61" s="1116"/>
      <c r="GYV61" s="1116"/>
      <c r="GYW61" s="1116"/>
      <c r="GYX61" s="1116"/>
      <c r="GYY61" s="1116"/>
      <c r="GYZ61" s="1116"/>
      <c r="GZA61" s="1116"/>
      <c r="GZB61" s="1116"/>
      <c r="GZC61" s="1116"/>
      <c r="GZD61" s="1116"/>
      <c r="GZE61" s="1116"/>
      <c r="GZF61" s="1116"/>
      <c r="GZG61" s="1116"/>
      <c r="GZH61" s="1116"/>
      <c r="GZI61" s="1116"/>
      <c r="GZJ61" s="1116"/>
      <c r="GZK61" s="1116"/>
      <c r="GZL61" s="1116"/>
      <c r="GZM61" s="1116"/>
      <c r="GZN61" s="1116"/>
      <c r="GZO61" s="1116"/>
      <c r="GZP61" s="1116"/>
      <c r="GZQ61" s="1116"/>
      <c r="GZR61" s="1116"/>
      <c r="GZS61" s="1116"/>
      <c r="GZT61" s="1116"/>
      <c r="GZU61" s="1116"/>
      <c r="GZV61" s="1116"/>
      <c r="GZW61" s="1116"/>
      <c r="GZX61" s="1116"/>
      <c r="GZY61" s="1116"/>
      <c r="GZZ61" s="1116"/>
      <c r="HAA61" s="1116"/>
      <c r="HAB61" s="1116"/>
      <c r="HAC61" s="1116"/>
      <c r="HAD61" s="1116"/>
      <c r="HAE61" s="1116"/>
      <c r="HAF61" s="1116"/>
      <c r="HAG61" s="1116"/>
      <c r="HAH61" s="1116"/>
      <c r="HAI61" s="1116"/>
      <c r="HAJ61" s="1116"/>
      <c r="HAK61" s="1116"/>
      <c r="HAL61" s="1116"/>
      <c r="HAM61" s="1116"/>
      <c r="HAN61" s="1116"/>
      <c r="HAO61" s="1116"/>
      <c r="HAP61" s="1116"/>
      <c r="HAQ61" s="1116"/>
      <c r="HAR61" s="1116"/>
      <c r="HAS61" s="1116"/>
      <c r="HAT61" s="1116"/>
      <c r="HAU61" s="1116"/>
      <c r="HAV61" s="1116"/>
      <c r="HAW61" s="1116"/>
      <c r="HAX61" s="1116"/>
      <c r="HAY61" s="1116"/>
      <c r="HAZ61" s="1116"/>
      <c r="HBA61" s="1116"/>
      <c r="HBB61" s="1116"/>
      <c r="HBC61" s="1116"/>
      <c r="HBD61" s="1116"/>
      <c r="HBE61" s="1116"/>
      <c r="HBF61" s="1116"/>
      <c r="HBG61" s="1116"/>
      <c r="HBH61" s="1116"/>
      <c r="HBI61" s="1116"/>
      <c r="HBJ61" s="1116"/>
      <c r="HBK61" s="1116"/>
      <c r="HBL61" s="1116"/>
      <c r="HBM61" s="1116"/>
      <c r="HBN61" s="1116"/>
      <c r="HBO61" s="1116"/>
      <c r="HBP61" s="1116"/>
      <c r="HBQ61" s="1116"/>
      <c r="HBR61" s="1116"/>
      <c r="HBS61" s="1116"/>
      <c r="HBT61" s="1116"/>
      <c r="HBU61" s="1116"/>
      <c r="HBV61" s="1116"/>
      <c r="HBW61" s="1116"/>
      <c r="HBX61" s="1116"/>
      <c r="HBY61" s="1116"/>
      <c r="HBZ61" s="1116"/>
      <c r="HCA61" s="1116"/>
      <c r="HCB61" s="1116"/>
      <c r="HCC61" s="1116"/>
      <c r="HCD61" s="1116"/>
      <c r="HCE61" s="1116"/>
      <c r="HCF61" s="1116"/>
      <c r="HCG61" s="1116"/>
      <c r="HCH61" s="1116"/>
      <c r="HCI61" s="1116"/>
      <c r="HCJ61" s="1116"/>
      <c r="HCK61" s="1116"/>
      <c r="HCL61" s="1116"/>
      <c r="HCM61" s="1116"/>
      <c r="HCN61" s="1116"/>
      <c r="HCO61" s="1116"/>
      <c r="HCP61" s="1116"/>
      <c r="HCQ61" s="1116"/>
      <c r="HCR61" s="1116"/>
      <c r="HCS61" s="1116"/>
      <c r="HCT61" s="1116"/>
      <c r="HCU61" s="1116"/>
      <c r="HCV61" s="1116"/>
      <c r="HCW61" s="1116"/>
      <c r="HCX61" s="1116"/>
      <c r="HCY61" s="1116"/>
      <c r="HCZ61" s="1116"/>
      <c r="HDA61" s="1116"/>
      <c r="HDB61" s="1116"/>
      <c r="HDC61" s="1116"/>
      <c r="HDD61" s="1116"/>
      <c r="HDE61" s="1116"/>
      <c r="HDF61" s="1116"/>
      <c r="HDG61" s="1116"/>
      <c r="HDH61" s="1116"/>
      <c r="HDI61" s="1116"/>
      <c r="HDJ61" s="1116"/>
      <c r="HDK61" s="1116"/>
      <c r="HDL61" s="1116"/>
      <c r="HDM61" s="1116"/>
      <c r="HDN61" s="1116"/>
      <c r="HDO61" s="1116"/>
      <c r="HDP61" s="1116"/>
      <c r="HDQ61" s="1116"/>
      <c r="HDR61" s="1116"/>
      <c r="HDS61" s="1116"/>
      <c r="HDT61" s="1116"/>
      <c r="HDU61" s="1116"/>
      <c r="HDV61" s="1116"/>
      <c r="HDW61" s="1116"/>
      <c r="HDX61" s="1116"/>
      <c r="HDY61" s="1116"/>
      <c r="HDZ61" s="1116"/>
      <c r="HEA61" s="1116"/>
      <c r="HEB61" s="1116"/>
      <c r="HEC61" s="1116"/>
      <c r="HED61" s="1116"/>
      <c r="HEE61" s="1116"/>
      <c r="HEF61" s="1116"/>
      <c r="HEG61" s="1116"/>
      <c r="HEH61" s="1116"/>
      <c r="HEI61" s="1116"/>
      <c r="HEJ61" s="1116"/>
      <c r="HEK61" s="1116"/>
      <c r="HEL61" s="1116"/>
      <c r="HEM61" s="1116"/>
      <c r="HEN61" s="1116"/>
      <c r="HEO61" s="1116"/>
      <c r="HEP61" s="1116"/>
      <c r="HEQ61" s="1116"/>
      <c r="HER61" s="1116"/>
      <c r="HES61" s="1116"/>
      <c r="HET61" s="1116"/>
      <c r="HEU61" s="1116"/>
      <c r="HEV61" s="1116"/>
      <c r="HEW61" s="1116"/>
      <c r="HEX61" s="1116"/>
      <c r="HEY61" s="1116"/>
      <c r="HEZ61" s="1116"/>
      <c r="HFA61" s="1116"/>
      <c r="HFB61" s="1116"/>
      <c r="HFC61" s="1116"/>
      <c r="HFD61" s="1116"/>
      <c r="HFE61" s="1116"/>
      <c r="HFF61" s="1116"/>
      <c r="HFG61" s="1116"/>
      <c r="HFH61" s="1116"/>
      <c r="HFI61" s="1116"/>
      <c r="HFJ61" s="1116"/>
      <c r="HFK61" s="1116"/>
      <c r="HFL61" s="1116"/>
      <c r="HFM61" s="1116"/>
      <c r="HFN61" s="1116"/>
      <c r="HFO61" s="1116"/>
      <c r="HFP61" s="1116"/>
      <c r="HFQ61" s="1116"/>
      <c r="HFR61" s="1116"/>
      <c r="HFS61" s="1116"/>
      <c r="HFT61" s="1116"/>
      <c r="HFU61" s="1116"/>
      <c r="HFV61" s="1116"/>
      <c r="HFW61" s="1116"/>
      <c r="HFX61" s="1116"/>
      <c r="HFY61" s="1116"/>
      <c r="HFZ61" s="1116"/>
      <c r="HGA61" s="1116"/>
      <c r="HGB61" s="1116"/>
      <c r="HGC61" s="1116"/>
      <c r="HGD61" s="1116"/>
      <c r="HGE61" s="1116"/>
      <c r="HGF61" s="1116"/>
      <c r="HGG61" s="1116"/>
      <c r="HGH61" s="1116"/>
      <c r="HGI61" s="1116"/>
      <c r="HGJ61" s="1116"/>
      <c r="HGK61" s="1116"/>
      <c r="HGL61" s="1116"/>
      <c r="HGM61" s="1116"/>
      <c r="HGN61" s="1116"/>
      <c r="HGO61" s="1116"/>
      <c r="HGP61" s="1116"/>
      <c r="HGQ61" s="1116"/>
      <c r="HGR61" s="1116"/>
      <c r="HGS61" s="1116"/>
      <c r="HGT61" s="1116"/>
      <c r="HGU61" s="1116"/>
      <c r="HGV61" s="1116"/>
      <c r="HGW61" s="1116"/>
      <c r="HGX61" s="1116"/>
      <c r="HGY61" s="1116"/>
      <c r="HGZ61" s="1116"/>
      <c r="HHA61" s="1116"/>
      <c r="HHB61" s="1116"/>
      <c r="HHC61" s="1116"/>
      <c r="HHD61" s="1116"/>
      <c r="HHE61" s="1116"/>
      <c r="HHF61" s="1116"/>
      <c r="HHG61" s="1116"/>
      <c r="HHH61" s="1116"/>
      <c r="HHI61" s="1116"/>
      <c r="HHJ61" s="1116"/>
      <c r="HHK61" s="1116"/>
      <c r="HHL61" s="1116"/>
      <c r="HHM61" s="1116"/>
      <c r="HHN61" s="1116"/>
      <c r="HHO61" s="1116"/>
      <c r="HHP61" s="1116"/>
      <c r="HHQ61" s="1116"/>
      <c r="HHR61" s="1116"/>
      <c r="HHS61" s="1116"/>
      <c r="HHT61" s="1116"/>
      <c r="HHU61" s="1116"/>
      <c r="HHV61" s="1116"/>
      <c r="HHW61" s="1116"/>
      <c r="HHX61" s="1116"/>
      <c r="HHY61" s="1116"/>
      <c r="HHZ61" s="1116"/>
      <c r="HIA61" s="1116"/>
      <c r="HIB61" s="1116"/>
      <c r="HIC61" s="1116"/>
      <c r="HID61" s="1116"/>
      <c r="HIE61" s="1116"/>
      <c r="HIF61" s="1116"/>
      <c r="HIG61" s="1116"/>
      <c r="HIH61" s="1116"/>
      <c r="HII61" s="1116"/>
      <c r="HIJ61" s="1116"/>
      <c r="HIK61" s="1116"/>
      <c r="HIL61" s="1116"/>
      <c r="HIM61" s="1116"/>
      <c r="HIN61" s="1116"/>
      <c r="HIO61" s="1116"/>
      <c r="HIP61" s="1116"/>
      <c r="HIQ61" s="1116"/>
      <c r="HIR61" s="1116"/>
      <c r="HIS61" s="1116"/>
      <c r="HIT61" s="1116"/>
      <c r="HIU61" s="1116"/>
      <c r="HIV61" s="1116"/>
      <c r="HIW61" s="1116"/>
      <c r="HIX61" s="1116"/>
      <c r="HIY61" s="1116"/>
      <c r="HIZ61" s="1116"/>
      <c r="HJA61" s="1116"/>
      <c r="HJB61" s="1116"/>
      <c r="HJC61" s="1116"/>
      <c r="HJD61" s="1116"/>
      <c r="HJE61" s="1116"/>
      <c r="HJF61" s="1116"/>
      <c r="HJG61" s="1116"/>
      <c r="HJH61" s="1116"/>
      <c r="HJI61" s="1116"/>
      <c r="HJJ61" s="1116"/>
      <c r="HJK61" s="1116"/>
      <c r="HJL61" s="1116"/>
      <c r="HJM61" s="1116"/>
      <c r="HJN61" s="1116"/>
      <c r="HJO61" s="1116"/>
      <c r="HJP61" s="1116"/>
      <c r="HJQ61" s="1116"/>
      <c r="HJR61" s="1116"/>
      <c r="HJS61" s="1116"/>
      <c r="HJT61" s="1116"/>
      <c r="HJU61" s="1116"/>
      <c r="HJV61" s="1116"/>
      <c r="HJW61" s="1116"/>
      <c r="HJX61" s="1116"/>
      <c r="HJY61" s="1116"/>
      <c r="HJZ61" s="1116"/>
      <c r="HKA61" s="1116"/>
      <c r="HKB61" s="1116"/>
      <c r="HKC61" s="1116"/>
      <c r="HKD61" s="1116"/>
      <c r="HKE61" s="1116"/>
      <c r="HKF61" s="1116"/>
      <c r="HKG61" s="1116"/>
      <c r="HKH61" s="1116"/>
      <c r="HKI61" s="1116"/>
      <c r="HKJ61" s="1116"/>
      <c r="HKK61" s="1116"/>
      <c r="HKL61" s="1116"/>
      <c r="HKM61" s="1116"/>
      <c r="HKN61" s="1116"/>
      <c r="HKO61" s="1116"/>
      <c r="HKP61" s="1116"/>
      <c r="HKQ61" s="1116"/>
      <c r="HKR61" s="1116"/>
      <c r="HKS61" s="1116"/>
      <c r="HKT61" s="1116"/>
      <c r="HKU61" s="1116"/>
      <c r="HKV61" s="1116"/>
      <c r="HKW61" s="1116"/>
      <c r="HKX61" s="1116"/>
      <c r="HKY61" s="1116"/>
      <c r="HKZ61" s="1116"/>
      <c r="HLA61" s="1116"/>
      <c r="HLB61" s="1116"/>
      <c r="HLC61" s="1116"/>
      <c r="HLD61" s="1116"/>
      <c r="HLE61" s="1116"/>
      <c r="HLF61" s="1116"/>
      <c r="HLG61" s="1116"/>
      <c r="HLH61" s="1116"/>
      <c r="HLI61" s="1116"/>
      <c r="HLJ61" s="1116"/>
      <c r="HLK61" s="1116"/>
      <c r="HLL61" s="1116"/>
      <c r="HLM61" s="1116"/>
      <c r="HLN61" s="1116"/>
      <c r="HLO61" s="1116"/>
      <c r="HLP61" s="1116"/>
      <c r="HLQ61" s="1116"/>
      <c r="HLR61" s="1116"/>
      <c r="HLS61" s="1116"/>
      <c r="HLT61" s="1116"/>
      <c r="HLU61" s="1116"/>
      <c r="HLV61" s="1116"/>
      <c r="HLW61" s="1116"/>
      <c r="HLX61" s="1116"/>
      <c r="HLY61" s="1116"/>
      <c r="HLZ61" s="1116"/>
      <c r="HMA61" s="1116"/>
      <c r="HMB61" s="1116"/>
      <c r="HMC61" s="1116"/>
      <c r="HMD61" s="1116"/>
      <c r="HME61" s="1116"/>
      <c r="HMF61" s="1116"/>
      <c r="HMG61" s="1116"/>
      <c r="HMH61" s="1116"/>
      <c r="HMI61" s="1116"/>
      <c r="HMJ61" s="1116"/>
      <c r="HMK61" s="1116"/>
      <c r="HML61" s="1116"/>
      <c r="HMM61" s="1116"/>
      <c r="HMN61" s="1116"/>
      <c r="HMO61" s="1116"/>
      <c r="HMP61" s="1116"/>
      <c r="HMQ61" s="1116"/>
      <c r="HMR61" s="1116"/>
      <c r="HMS61" s="1116"/>
      <c r="HMT61" s="1116"/>
      <c r="HMU61" s="1116"/>
      <c r="HMV61" s="1116"/>
      <c r="HMW61" s="1116"/>
      <c r="HMX61" s="1116"/>
      <c r="HMY61" s="1116"/>
      <c r="HMZ61" s="1116"/>
      <c r="HNA61" s="1116"/>
      <c r="HNB61" s="1116"/>
      <c r="HNC61" s="1116"/>
      <c r="HND61" s="1116"/>
      <c r="HNE61" s="1116"/>
      <c r="HNF61" s="1116"/>
      <c r="HNG61" s="1116"/>
      <c r="HNH61" s="1116"/>
      <c r="HNI61" s="1116"/>
      <c r="HNJ61" s="1116"/>
      <c r="HNK61" s="1116"/>
      <c r="HNL61" s="1116"/>
      <c r="HNM61" s="1116"/>
      <c r="HNN61" s="1116"/>
      <c r="HNO61" s="1116"/>
      <c r="HNP61" s="1116"/>
      <c r="HNQ61" s="1116"/>
      <c r="HNR61" s="1116"/>
      <c r="HNS61" s="1116"/>
      <c r="HNT61" s="1116"/>
      <c r="HNU61" s="1116"/>
      <c r="HNV61" s="1116"/>
      <c r="HNW61" s="1116"/>
      <c r="HNX61" s="1116"/>
      <c r="HNY61" s="1116"/>
      <c r="HNZ61" s="1116"/>
      <c r="HOA61" s="1116"/>
      <c r="HOB61" s="1116"/>
      <c r="HOC61" s="1116"/>
      <c r="HOD61" s="1116"/>
      <c r="HOE61" s="1116"/>
      <c r="HOF61" s="1116"/>
      <c r="HOG61" s="1116"/>
      <c r="HOH61" s="1116"/>
      <c r="HOI61" s="1116"/>
      <c r="HOJ61" s="1116"/>
      <c r="HOK61" s="1116"/>
      <c r="HOL61" s="1116"/>
      <c r="HOM61" s="1116"/>
      <c r="HON61" s="1116"/>
      <c r="HOO61" s="1116"/>
      <c r="HOP61" s="1116"/>
      <c r="HOQ61" s="1116"/>
      <c r="HOR61" s="1116"/>
      <c r="HOS61" s="1116"/>
      <c r="HOT61" s="1116"/>
      <c r="HOU61" s="1116"/>
      <c r="HOV61" s="1116"/>
      <c r="HOW61" s="1116"/>
      <c r="HOX61" s="1116"/>
      <c r="HOY61" s="1116"/>
      <c r="HOZ61" s="1116"/>
      <c r="HPA61" s="1116"/>
      <c r="HPB61" s="1116"/>
      <c r="HPC61" s="1116"/>
      <c r="HPD61" s="1116"/>
      <c r="HPE61" s="1116"/>
      <c r="HPF61" s="1116"/>
      <c r="HPG61" s="1116"/>
      <c r="HPH61" s="1116"/>
      <c r="HPI61" s="1116"/>
      <c r="HPJ61" s="1116"/>
      <c r="HPK61" s="1116"/>
      <c r="HPL61" s="1116"/>
      <c r="HPM61" s="1116"/>
      <c r="HPN61" s="1116"/>
      <c r="HPO61" s="1116"/>
      <c r="HPP61" s="1116"/>
      <c r="HPQ61" s="1116"/>
      <c r="HPR61" s="1116"/>
      <c r="HPS61" s="1116"/>
      <c r="HPT61" s="1116"/>
      <c r="HPU61" s="1116"/>
      <c r="HPV61" s="1116"/>
      <c r="HPW61" s="1116"/>
      <c r="HPX61" s="1116"/>
      <c r="HPY61" s="1116"/>
      <c r="HPZ61" s="1116"/>
      <c r="HQA61" s="1116"/>
      <c r="HQB61" s="1116"/>
      <c r="HQC61" s="1116"/>
      <c r="HQD61" s="1116"/>
      <c r="HQE61" s="1116"/>
      <c r="HQF61" s="1116"/>
      <c r="HQG61" s="1116"/>
      <c r="HQH61" s="1116"/>
      <c r="HQI61" s="1116"/>
      <c r="HQJ61" s="1116"/>
      <c r="HQK61" s="1116"/>
      <c r="HQL61" s="1116"/>
      <c r="HQM61" s="1116"/>
      <c r="HQN61" s="1116"/>
      <c r="HQO61" s="1116"/>
      <c r="HQP61" s="1116"/>
      <c r="HQQ61" s="1116"/>
      <c r="HQR61" s="1116"/>
      <c r="HQS61" s="1116"/>
      <c r="HQT61" s="1116"/>
      <c r="HQU61" s="1116"/>
      <c r="HQV61" s="1116"/>
      <c r="HQW61" s="1116"/>
      <c r="HQX61" s="1116"/>
      <c r="HQY61" s="1116"/>
      <c r="HQZ61" s="1116"/>
      <c r="HRA61" s="1116"/>
      <c r="HRB61" s="1116"/>
      <c r="HRC61" s="1116"/>
      <c r="HRD61" s="1116"/>
      <c r="HRE61" s="1116"/>
      <c r="HRF61" s="1116"/>
      <c r="HRG61" s="1116"/>
      <c r="HRH61" s="1116"/>
      <c r="HRI61" s="1116"/>
      <c r="HRJ61" s="1116"/>
      <c r="HRK61" s="1116"/>
      <c r="HRL61" s="1116"/>
      <c r="HRM61" s="1116"/>
      <c r="HRN61" s="1116"/>
      <c r="HRO61" s="1116"/>
      <c r="HRP61" s="1116"/>
      <c r="HRQ61" s="1116"/>
      <c r="HRR61" s="1116"/>
      <c r="HRS61" s="1116"/>
      <c r="HRT61" s="1116"/>
      <c r="HRU61" s="1116"/>
      <c r="HRV61" s="1116"/>
      <c r="HRW61" s="1116"/>
      <c r="HRX61" s="1116"/>
      <c r="HRY61" s="1116"/>
      <c r="HRZ61" s="1116"/>
      <c r="HSA61" s="1116"/>
      <c r="HSB61" s="1116"/>
      <c r="HSC61" s="1116"/>
      <c r="HSD61" s="1116"/>
      <c r="HSE61" s="1116"/>
      <c r="HSF61" s="1116"/>
      <c r="HSG61" s="1116"/>
      <c r="HSH61" s="1116"/>
      <c r="HSI61" s="1116"/>
      <c r="HSJ61" s="1116"/>
      <c r="HSK61" s="1116"/>
      <c r="HSL61" s="1116"/>
      <c r="HSM61" s="1116"/>
      <c r="HSN61" s="1116"/>
      <c r="HSO61" s="1116"/>
      <c r="HSP61" s="1116"/>
      <c r="HSQ61" s="1116"/>
      <c r="HSR61" s="1116"/>
      <c r="HSS61" s="1116"/>
      <c r="HST61" s="1116"/>
      <c r="HSU61" s="1116"/>
      <c r="HSV61" s="1116"/>
      <c r="HSW61" s="1116"/>
      <c r="HSX61" s="1116"/>
      <c r="HSY61" s="1116"/>
      <c r="HSZ61" s="1116"/>
      <c r="HTA61" s="1116"/>
      <c r="HTB61" s="1116"/>
      <c r="HTC61" s="1116"/>
      <c r="HTD61" s="1116"/>
      <c r="HTE61" s="1116"/>
      <c r="HTF61" s="1116"/>
      <c r="HTG61" s="1116"/>
      <c r="HTH61" s="1116"/>
      <c r="HTI61" s="1116"/>
      <c r="HTJ61" s="1116"/>
      <c r="HTK61" s="1116"/>
      <c r="HTL61" s="1116"/>
      <c r="HTM61" s="1116"/>
      <c r="HTN61" s="1116"/>
      <c r="HTO61" s="1116"/>
      <c r="HTP61" s="1116"/>
      <c r="HTQ61" s="1116"/>
      <c r="HTR61" s="1116"/>
      <c r="HTS61" s="1116"/>
      <c r="HTT61" s="1116"/>
      <c r="HTU61" s="1116"/>
      <c r="HTV61" s="1116"/>
      <c r="HTW61" s="1116"/>
      <c r="HTX61" s="1116"/>
      <c r="HTY61" s="1116"/>
      <c r="HTZ61" s="1116"/>
      <c r="HUA61" s="1116"/>
      <c r="HUB61" s="1116"/>
      <c r="HUC61" s="1116"/>
      <c r="HUD61" s="1116"/>
      <c r="HUE61" s="1116"/>
      <c r="HUF61" s="1116"/>
      <c r="HUG61" s="1116"/>
      <c r="HUH61" s="1116"/>
      <c r="HUI61" s="1116"/>
      <c r="HUJ61" s="1116"/>
      <c r="HUK61" s="1116"/>
      <c r="HUL61" s="1116"/>
      <c r="HUM61" s="1116"/>
      <c r="HUN61" s="1116"/>
      <c r="HUO61" s="1116"/>
      <c r="HUP61" s="1116"/>
      <c r="HUQ61" s="1116"/>
      <c r="HUR61" s="1116"/>
      <c r="HUS61" s="1116"/>
      <c r="HUT61" s="1116"/>
      <c r="HUU61" s="1116"/>
      <c r="HUV61" s="1116"/>
      <c r="HUW61" s="1116"/>
      <c r="HUX61" s="1116"/>
      <c r="HUY61" s="1116"/>
      <c r="HUZ61" s="1116"/>
      <c r="HVA61" s="1116"/>
      <c r="HVB61" s="1116"/>
      <c r="HVC61" s="1116"/>
      <c r="HVD61" s="1116"/>
      <c r="HVE61" s="1116"/>
      <c r="HVF61" s="1116"/>
      <c r="HVG61" s="1116"/>
      <c r="HVH61" s="1116"/>
      <c r="HVI61" s="1116"/>
      <c r="HVJ61" s="1116"/>
      <c r="HVK61" s="1116"/>
      <c r="HVL61" s="1116"/>
      <c r="HVM61" s="1116"/>
      <c r="HVN61" s="1116"/>
      <c r="HVO61" s="1116"/>
      <c r="HVP61" s="1116"/>
      <c r="HVQ61" s="1116"/>
      <c r="HVR61" s="1116"/>
      <c r="HVS61" s="1116"/>
      <c r="HVT61" s="1116"/>
      <c r="HVU61" s="1116"/>
      <c r="HVV61" s="1116"/>
      <c r="HVW61" s="1116"/>
      <c r="HVX61" s="1116"/>
      <c r="HVY61" s="1116"/>
      <c r="HVZ61" s="1116"/>
      <c r="HWA61" s="1116"/>
      <c r="HWB61" s="1116"/>
      <c r="HWC61" s="1116"/>
      <c r="HWD61" s="1116"/>
      <c r="HWE61" s="1116"/>
      <c r="HWF61" s="1116"/>
      <c r="HWG61" s="1116"/>
      <c r="HWH61" s="1116"/>
      <c r="HWI61" s="1116"/>
      <c r="HWJ61" s="1116"/>
      <c r="HWK61" s="1116"/>
      <c r="HWL61" s="1116"/>
      <c r="HWM61" s="1116"/>
      <c r="HWN61" s="1116"/>
      <c r="HWO61" s="1116"/>
      <c r="HWP61" s="1116"/>
      <c r="HWQ61" s="1116"/>
      <c r="HWR61" s="1116"/>
      <c r="HWS61" s="1116"/>
      <c r="HWT61" s="1116"/>
      <c r="HWU61" s="1116"/>
      <c r="HWV61" s="1116"/>
      <c r="HWW61" s="1116"/>
      <c r="HWX61" s="1116"/>
      <c r="HWY61" s="1116"/>
      <c r="HWZ61" s="1116"/>
      <c r="HXA61" s="1116"/>
      <c r="HXB61" s="1116"/>
      <c r="HXC61" s="1116"/>
      <c r="HXD61" s="1116"/>
      <c r="HXE61" s="1116"/>
      <c r="HXF61" s="1116"/>
      <c r="HXG61" s="1116"/>
      <c r="HXH61" s="1116"/>
      <c r="HXI61" s="1116"/>
      <c r="HXJ61" s="1116"/>
      <c r="HXK61" s="1116"/>
      <c r="HXL61" s="1116"/>
      <c r="HXM61" s="1116"/>
      <c r="HXN61" s="1116"/>
      <c r="HXO61" s="1116"/>
      <c r="HXP61" s="1116"/>
      <c r="HXQ61" s="1116"/>
      <c r="HXR61" s="1116"/>
      <c r="HXS61" s="1116"/>
      <c r="HXT61" s="1116"/>
      <c r="HXU61" s="1116"/>
      <c r="HXV61" s="1116"/>
      <c r="HXW61" s="1116"/>
      <c r="HXX61" s="1116"/>
      <c r="HXY61" s="1116"/>
      <c r="HXZ61" s="1116"/>
      <c r="HYA61" s="1116"/>
      <c r="HYB61" s="1116"/>
      <c r="HYC61" s="1116"/>
      <c r="HYD61" s="1116"/>
      <c r="HYE61" s="1116"/>
      <c r="HYF61" s="1116"/>
      <c r="HYG61" s="1116"/>
      <c r="HYH61" s="1116"/>
      <c r="HYI61" s="1116"/>
      <c r="HYJ61" s="1116"/>
      <c r="HYK61" s="1116"/>
      <c r="HYL61" s="1116"/>
      <c r="HYM61" s="1116"/>
      <c r="HYN61" s="1116"/>
      <c r="HYO61" s="1116"/>
      <c r="HYP61" s="1116"/>
      <c r="HYQ61" s="1116"/>
      <c r="HYR61" s="1116"/>
      <c r="HYS61" s="1116"/>
      <c r="HYT61" s="1116"/>
      <c r="HYU61" s="1116"/>
      <c r="HYV61" s="1116"/>
      <c r="HYW61" s="1116"/>
      <c r="HYX61" s="1116"/>
      <c r="HYY61" s="1116"/>
      <c r="HYZ61" s="1116"/>
      <c r="HZA61" s="1116"/>
      <c r="HZB61" s="1116"/>
      <c r="HZC61" s="1116"/>
      <c r="HZD61" s="1116"/>
      <c r="HZE61" s="1116"/>
      <c r="HZF61" s="1116"/>
      <c r="HZG61" s="1116"/>
      <c r="HZH61" s="1116"/>
      <c r="HZI61" s="1116"/>
      <c r="HZJ61" s="1116"/>
      <c r="HZK61" s="1116"/>
      <c r="HZL61" s="1116"/>
      <c r="HZM61" s="1116"/>
      <c r="HZN61" s="1116"/>
      <c r="HZO61" s="1116"/>
      <c r="HZP61" s="1116"/>
      <c r="HZQ61" s="1116"/>
      <c r="HZR61" s="1116"/>
      <c r="HZS61" s="1116"/>
      <c r="HZT61" s="1116"/>
      <c r="HZU61" s="1116"/>
      <c r="HZV61" s="1116"/>
      <c r="HZW61" s="1116"/>
      <c r="HZX61" s="1116"/>
      <c r="HZY61" s="1116"/>
      <c r="HZZ61" s="1116"/>
      <c r="IAA61" s="1116"/>
      <c r="IAB61" s="1116"/>
      <c r="IAC61" s="1116"/>
      <c r="IAD61" s="1116"/>
      <c r="IAE61" s="1116"/>
      <c r="IAF61" s="1116"/>
      <c r="IAG61" s="1116"/>
      <c r="IAH61" s="1116"/>
      <c r="IAI61" s="1116"/>
      <c r="IAJ61" s="1116"/>
      <c r="IAK61" s="1116"/>
      <c r="IAL61" s="1116"/>
      <c r="IAM61" s="1116"/>
      <c r="IAN61" s="1116"/>
      <c r="IAO61" s="1116"/>
      <c r="IAP61" s="1116"/>
      <c r="IAQ61" s="1116"/>
      <c r="IAR61" s="1116"/>
      <c r="IAS61" s="1116"/>
      <c r="IAT61" s="1116"/>
      <c r="IAU61" s="1116"/>
      <c r="IAV61" s="1116"/>
      <c r="IAW61" s="1116"/>
      <c r="IAX61" s="1116"/>
      <c r="IAY61" s="1116"/>
      <c r="IAZ61" s="1116"/>
      <c r="IBA61" s="1116"/>
      <c r="IBB61" s="1116"/>
      <c r="IBC61" s="1116"/>
      <c r="IBD61" s="1116"/>
      <c r="IBE61" s="1116"/>
      <c r="IBF61" s="1116"/>
      <c r="IBG61" s="1116"/>
      <c r="IBH61" s="1116"/>
      <c r="IBI61" s="1116"/>
      <c r="IBJ61" s="1116"/>
      <c r="IBK61" s="1116"/>
      <c r="IBL61" s="1116"/>
      <c r="IBM61" s="1116"/>
      <c r="IBN61" s="1116"/>
      <c r="IBO61" s="1116"/>
      <c r="IBP61" s="1116"/>
      <c r="IBQ61" s="1116"/>
      <c r="IBR61" s="1116"/>
      <c r="IBS61" s="1116"/>
      <c r="IBT61" s="1116"/>
      <c r="IBU61" s="1116"/>
      <c r="IBV61" s="1116"/>
      <c r="IBW61" s="1116"/>
      <c r="IBX61" s="1116"/>
      <c r="IBY61" s="1116"/>
      <c r="IBZ61" s="1116"/>
      <c r="ICA61" s="1116"/>
      <c r="ICB61" s="1116"/>
      <c r="ICC61" s="1116"/>
      <c r="ICD61" s="1116"/>
      <c r="ICE61" s="1116"/>
      <c r="ICF61" s="1116"/>
      <c r="ICG61" s="1116"/>
      <c r="ICH61" s="1116"/>
      <c r="ICI61" s="1116"/>
      <c r="ICJ61" s="1116"/>
      <c r="ICK61" s="1116"/>
      <c r="ICL61" s="1116"/>
      <c r="ICM61" s="1116"/>
      <c r="ICN61" s="1116"/>
      <c r="ICO61" s="1116"/>
      <c r="ICP61" s="1116"/>
      <c r="ICQ61" s="1116"/>
      <c r="ICR61" s="1116"/>
      <c r="ICS61" s="1116"/>
      <c r="ICT61" s="1116"/>
      <c r="ICU61" s="1116"/>
      <c r="ICV61" s="1116"/>
      <c r="ICW61" s="1116"/>
      <c r="ICX61" s="1116"/>
      <c r="ICY61" s="1116"/>
      <c r="ICZ61" s="1116"/>
      <c r="IDA61" s="1116"/>
      <c r="IDB61" s="1116"/>
      <c r="IDC61" s="1116"/>
      <c r="IDD61" s="1116"/>
      <c r="IDE61" s="1116"/>
      <c r="IDF61" s="1116"/>
      <c r="IDG61" s="1116"/>
      <c r="IDH61" s="1116"/>
      <c r="IDI61" s="1116"/>
      <c r="IDJ61" s="1116"/>
      <c r="IDK61" s="1116"/>
      <c r="IDL61" s="1116"/>
      <c r="IDM61" s="1116"/>
      <c r="IDN61" s="1116"/>
      <c r="IDO61" s="1116"/>
      <c r="IDP61" s="1116"/>
      <c r="IDQ61" s="1116"/>
      <c r="IDR61" s="1116"/>
      <c r="IDS61" s="1116"/>
      <c r="IDT61" s="1116"/>
      <c r="IDU61" s="1116"/>
      <c r="IDV61" s="1116"/>
      <c r="IDW61" s="1116"/>
      <c r="IDX61" s="1116"/>
      <c r="IDY61" s="1116"/>
      <c r="IDZ61" s="1116"/>
      <c r="IEA61" s="1116"/>
      <c r="IEB61" s="1116"/>
      <c r="IEC61" s="1116"/>
      <c r="IED61" s="1116"/>
      <c r="IEE61" s="1116"/>
      <c r="IEF61" s="1116"/>
      <c r="IEG61" s="1116"/>
      <c r="IEH61" s="1116"/>
      <c r="IEI61" s="1116"/>
      <c r="IEJ61" s="1116"/>
      <c r="IEK61" s="1116"/>
      <c r="IEL61" s="1116"/>
      <c r="IEM61" s="1116"/>
      <c r="IEN61" s="1116"/>
      <c r="IEO61" s="1116"/>
      <c r="IEP61" s="1116"/>
      <c r="IEQ61" s="1116"/>
      <c r="IER61" s="1116"/>
      <c r="IES61" s="1116"/>
      <c r="IET61" s="1116"/>
      <c r="IEU61" s="1116"/>
      <c r="IEV61" s="1116"/>
      <c r="IEW61" s="1116"/>
      <c r="IEX61" s="1116"/>
      <c r="IEY61" s="1116"/>
      <c r="IEZ61" s="1116"/>
      <c r="IFA61" s="1116"/>
      <c r="IFB61" s="1116"/>
      <c r="IFC61" s="1116"/>
      <c r="IFD61" s="1116"/>
      <c r="IFE61" s="1116"/>
      <c r="IFF61" s="1116"/>
      <c r="IFG61" s="1116"/>
      <c r="IFH61" s="1116"/>
      <c r="IFI61" s="1116"/>
      <c r="IFJ61" s="1116"/>
      <c r="IFK61" s="1116"/>
      <c r="IFL61" s="1116"/>
      <c r="IFM61" s="1116"/>
      <c r="IFN61" s="1116"/>
      <c r="IFO61" s="1116"/>
      <c r="IFP61" s="1116"/>
      <c r="IFQ61" s="1116"/>
      <c r="IFR61" s="1116"/>
      <c r="IFS61" s="1116"/>
      <c r="IFT61" s="1116"/>
      <c r="IFU61" s="1116"/>
      <c r="IFV61" s="1116"/>
      <c r="IFW61" s="1116"/>
      <c r="IFX61" s="1116"/>
      <c r="IFY61" s="1116"/>
      <c r="IFZ61" s="1116"/>
      <c r="IGA61" s="1116"/>
      <c r="IGB61" s="1116"/>
      <c r="IGC61" s="1116"/>
      <c r="IGD61" s="1116"/>
      <c r="IGE61" s="1116"/>
      <c r="IGF61" s="1116"/>
      <c r="IGG61" s="1116"/>
      <c r="IGH61" s="1116"/>
      <c r="IGI61" s="1116"/>
      <c r="IGJ61" s="1116"/>
      <c r="IGK61" s="1116"/>
      <c r="IGL61" s="1116"/>
      <c r="IGM61" s="1116"/>
      <c r="IGN61" s="1116"/>
      <c r="IGO61" s="1116"/>
      <c r="IGP61" s="1116"/>
      <c r="IGQ61" s="1116"/>
      <c r="IGR61" s="1116"/>
      <c r="IGS61" s="1116"/>
      <c r="IGT61" s="1116"/>
      <c r="IGU61" s="1116"/>
      <c r="IGV61" s="1116"/>
      <c r="IGW61" s="1116"/>
      <c r="IGX61" s="1116"/>
      <c r="IGY61" s="1116"/>
      <c r="IGZ61" s="1116"/>
      <c r="IHA61" s="1116"/>
      <c r="IHB61" s="1116"/>
      <c r="IHC61" s="1116"/>
      <c r="IHD61" s="1116"/>
      <c r="IHE61" s="1116"/>
      <c r="IHF61" s="1116"/>
      <c r="IHG61" s="1116"/>
      <c r="IHH61" s="1116"/>
      <c r="IHI61" s="1116"/>
      <c r="IHJ61" s="1116"/>
      <c r="IHK61" s="1116"/>
      <c r="IHL61" s="1116"/>
      <c r="IHM61" s="1116"/>
      <c r="IHN61" s="1116"/>
      <c r="IHO61" s="1116"/>
      <c r="IHP61" s="1116"/>
      <c r="IHQ61" s="1116"/>
      <c r="IHR61" s="1116"/>
      <c r="IHS61" s="1116"/>
      <c r="IHT61" s="1116"/>
      <c r="IHU61" s="1116"/>
      <c r="IHV61" s="1116"/>
      <c r="IHW61" s="1116"/>
      <c r="IHX61" s="1116"/>
      <c r="IHY61" s="1116"/>
      <c r="IHZ61" s="1116"/>
      <c r="IIA61" s="1116"/>
      <c r="IIB61" s="1116"/>
      <c r="IIC61" s="1116"/>
      <c r="IID61" s="1116"/>
      <c r="IIE61" s="1116"/>
      <c r="IIF61" s="1116"/>
      <c r="IIG61" s="1116"/>
      <c r="IIH61" s="1116"/>
      <c r="III61" s="1116"/>
      <c r="IIJ61" s="1116"/>
      <c r="IIK61" s="1116"/>
      <c r="IIL61" s="1116"/>
      <c r="IIM61" s="1116"/>
      <c r="IIN61" s="1116"/>
      <c r="IIO61" s="1116"/>
      <c r="IIP61" s="1116"/>
      <c r="IIQ61" s="1116"/>
      <c r="IIR61" s="1116"/>
      <c r="IIS61" s="1116"/>
      <c r="IIT61" s="1116"/>
      <c r="IIU61" s="1116"/>
      <c r="IIV61" s="1116"/>
      <c r="IIW61" s="1116"/>
      <c r="IIX61" s="1116"/>
      <c r="IIY61" s="1116"/>
      <c r="IIZ61" s="1116"/>
      <c r="IJA61" s="1116"/>
      <c r="IJB61" s="1116"/>
      <c r="IJC61" s="1116"/>
      <c r="IJD61" s="1116"/>
      <c r="IJE61" s="1116"/>
      <c r="IJF61" s="1116"/>
      <c r="IJG61" s="1116"/>
      <c r="IJH61" s="1116"/>
      <c r="IJI61" s="1116"/>
      <c r="IJJ61" s="1116"/>
      <c r="IJK61" s="1116"/>
      <c r="IJL61" s="1116"/>
      <c r="IJM61" s="1116"/>
      <c r="IJN61" s="1116"/>
      <c r="IJO61" s="1116"/>
      <c r="IJP61" s="1116"/>
      <c r="IJQ61" s="1116"/>
      <c r="IJR61" s="1116"/>
      <c r="IJS61" s="1116"/>
      <c r="IJT61" s="1116"/>
      <c r="IJU61" s="1116"/>
      <c r="IJV61" s="1116"/>
      <c r="IJW61" s="1116"/>
      <c r="IJX61" s="1116"/>
      <c r="IJY61" s="1116"/>
      <c r="IJZ61" s="1116"/>
      <c r="IKA61" s="1116"/>
      <c r="IKB61" s="1116"/>
      <c r="IKC61" s="1116"/>
      <c r="IKD61" s="1116"/>
      <c r="IKE61" s="1116"/>
      <c r="IKF61" s="1116"/>
      <c r="IKG61" s="1116"/>
      <c r="IKH61" s="1116"/>
      <c r="IKI61" s="1116"/>
      <c r="IKJ61" s="1116"/>
      <c r="IKK61" s="1116"/>
      <c r="IKL61" s="1116"/>
      <c r="IKM61" s="1116"/>
      <c r="IKN61" s="1116"/>
      <c r="IKO61" s="1116"/>
      <c r="IKP61" s="1116"/>
      <c r="IKQ61" s="1116"/>
      <c r="IKR61" s="1116"/>
      <c r="IKS61" s="1116"/>
      <c r="IKT61" s="1116"/>
      <c r="IKU61" s="1116"/>
      <c r="IKV61" s="1116"/>
      <c r="IKW61" s="1116"/>
      <c r="IKX61" s="1116"/>
      <c r="IKY61" s="1116"/>
      <c r="IKZ61" s="1116"/>
      <c r="ILA61" s="1116"/>
      <c r="ILB61" s="1116"/>
      <c r="ILC61" s="1116"/>
      <c r="ILD61" s="1116"/>
      <c r="ILE61" s="1116"/>
      <c r="ILF61" s="1116"/>
      <c r="ILG61" s="1116"/>
      <c r="ILH61" s="1116"/>
      <c r="ILI61" s="1116"/>
      <c r="ILJ61" s="1116"/>
      <c r="ILK61" s="1116"/>
      <c r="ILL61" s="1116"/>
      <c r="ILM61" s="1116"/>
      <c r="ILN61" s="1116"/>
      <c r="ILO61" s="1116"/>
      <c r="ILP61" s="1116"/>
      <c r="ILQ61" s="1116"/>
      <c r="ILR61" s="1116"/>
      <c r="ILS61" s="1116"/>
      <c r="ILT61" s="1116"/>
      <c r="ILU61" s="1116"/>
      <c r="ILV61" s="1116"/>
      <c r="ILW61" s="1116"/>
      <c r="ILX61" s="1116"/>
      <c r="ILY61" s="1116"/>
      <c r="ILZ61" s="1116"/>
      <c r="IMA61" s="1116"/>
      <c r="IMB61" s="1116"/>
      <c r="IMC61" s="1116"/>
      <c r="IMD61" s="1116"/>
      <c r="IME61" s="1116"/>
      <c r="IMF61" s="1116"/>
      <c r="IMG61" s="1116"/>
      <c r="IMH61" s="1116"/>
      <c r="IMI61" s="1116"/>
      <c r="IMJ61" s="1116"/>
      <c r="IMK61" s="1116"/>
      <c r="IML61" s="1116"/>
      <c r="IMM61" s="1116"/>
      <c r="IMN61" s="1116"/>
      <c r="IMO61" s="1116"/>
      <c r="IMP61" s="1116"/>
      <c r="IMQ61" s="1116"/>
      <c r="IMR61" s="1116"/>
      <c r="IMS61" s="1116"/>
      <c r="IMT61" s="1116"/>
      <c r="IMU61" s="1116"/>
      <c r="IMV61" s="1116"/>
      <c r="IMW61" s="1116"/>
      <c r="IMX61" s="1116"/>
      <c r="IMY61" s="1116"/>
      <c r="IMZ61" s="1116"/>
      <c r="INA61" s="1116"/>
      <c r="INB61" s="1116"/>
      <c r="INC61" s="1116"/>
      <c r="IND61" s="1116"/>
      <c r="INE61" s="1116"/>
      <c r="INF61" s="1116"/>
      <c r="ING61" s="1116"/>
      <c r="INH61" s="1116"/>
      <c r="INI61" s="1116"/>
      <c r="INJ61" s="1116"/>
      <c r="INK61" s="1116"/>
      <c r="INL61" s="1116"/>
      <c r="INM61" s="1116"/>
      <c r="INN61" s="1116"/>
      <c r="INO61" s="1116"/>
      <c r="INP61" s="1116"/>
      <c r="INQ61" s="1116"/>
      <c r="INR61" s="1116"/>
      <c r="INS61" s="1116"/>
      <c r="INT61" s="1116"/>
      <c r="INU61" s="1116"/>
      <c r="INV61" s="1116"/>
      <c r="INW61" s="1116"/>
      <c r="INX61" s="1116"/>
      <c r="INY61" s="1116"/>
      <c r="INZ61" s="1116"/>
      <c r="IOA61" s="1116"/>
      <c r="IOB61" s="1116"/>
      <c r="IOC61" s="1116"/>
      <c r="IOD61" s="1116"/>
      <c r="IOE61" s="1116"/>
      <c r="IOF61" s="1116"/>
      <c r="IOG61" s="1116"/>
      <c r="IOH61" s="1116"/>
      <c r="IOI61" s="1116"/>
      <c r="IOJ61" s="1116"/>
      <c r="IOK61" s="1116"/>
      <c r="IOL61" s="1116"/>
      <c r="IOM61" s="1116"/>
      <c r="ION61" s="1116"/>
      <c r="IOO61" s="1116"/>
      <c r="IOP61" s="1116"/>
      <c r="IOQ61" s="1116"/>
      <c r="IOR61" s="1116"/>
      <c r="IOS61" s="1116"/>
      <c r="IOT61" s="1116"/>
      <c r="IOU61" s="1116"/>
      <c r="IOV61" s="1116"/>
      <c r="IOW61" s="1116"/>
      <c r="IOX61" s="1116"/>
      <c r="IOY61" s="1116"/>
      <c r="IOZ61" s="1116"/>
      <c r="IPA61" s="1116"/>
      <c r="IPB61" s="1116"/>
      <c r="IPC61" s="1116"/>
      <c r="IPD61" s="1116"/>
      <c r="IPE61" s="1116"/>
      <c r="IPF61" s="1116"/>
      <c r="IPG61" s="1116"/>
      <c r="IPH61" s="1116"/>
      <c r="IPI61" s="1116"/>
      <c r="IPJ61" s="1116"/>
      <c r="IPK61" s="1116"/>
      <c r="IPL61" s="1116"/>
      <c r="IPM61" s="1116"/>
      <c r="IPN61" s="1116"/>
      <c r="IPO61" s="1116"/>
      <c r="IPP61" s="1116"/>
      <c r="IPQ61" s="1116"/>
      <c r="IPR61" s="1116"/>
      <c r="IPS61" s="1116"/>
      <c r="IPT61" s="1116"/>
      <c r="IPU61" s="1116"/>
      <c r="IPV61" s="1116"/>
      <c r="IPW61" s="1116"/>
      <c r="IPX61" s="1116"/>
      <c r="IPY61" s="1116"/>
      <c r="IPZ61" s="1116"/>
      <c r="IQA61" s="1116"/>
      <c r="IQB61" s="1116"/>
      <c r="IQC61" s="1116"/>
      <c r="IQD61" s="1116"/>
      <c r="IQE61" s="1116"/>
      <c r="IQF61" s="1116"/>
      <c r="IQG61" s="1116"/>
      <c r="IQH61" s="1116"/>
      <c r="IQI61" s="1116"/>
      <c r="IQJ61" s="1116"/>
      <c r="IQK61" s="1116"/>
      <c r="IQL61" s="1116"/>
      <c r="IQM61" s="1116"/>
      <c r="IQN61" s="1116"/>
      <c r="IQO61" s="1116"/>
      <c r="IQP61" s="1116"/>
      <c r="IQQ61" s="1116"/>
      <c r="IQR61" s="1116"/>
      <c r="IQS61" s="1116"/>
      <c r="IQT61" s="1116"/>
      <c r="IQU61" s="1116"/>
      <c r="IQV61" s="1116"/>
      <c r="IQW61" s="1116"/>
      <c r="IQX61" s="1116"/>
      <c r="IQY61" s="1116"/>
      <c r="IQZ61" s="1116"/>
      <c r="IRA61" s="1116"/>
      <c r="IRB61" s="1116"/>
      <c r="IRC61" s="1116"/>
      <c r="IRD61" s="1116"/>
      <c r="IRE61" s="1116"/>
      <c r="IRF61" s="1116"/>
      <c r="IRG61" s="1116"/>
      <c r="IRH61" s="1116"/>
      <c r="IRI61" s="1116"/>
      <c r="IRJ61" s="1116"/>
      <c r="IRK61" s="1116"/>
      <c r="IRL61" s="1116"/>
      <c r="IRM61" s="1116"/>
      <c r="IRN61" s="1116"/>
      <c r="IRO61" s="1116"/>
      <c r="IRP61" s="1116"/>
      <c r="IRQ61" s="1116"/>
      <c r="IRR61" s="1116"/>
      <c r="IRS61" s="1116"/>
      <c r="IRT61" s="1116"/>
      <c r="IRU61" s="1116"/>
      <c r="IRV61" s="1116"/>
      <c r="IRW61" s="1116"/>
      <c r="IRX61" s="1116"/>
      <c r="IRY61" s="1116"/>
      <c r="IRZ61" s="1116"/>
      <c r="ISA61" s="1116"/>
      <c r="ISB61" s="1116"/>
      <c r="ISC61" s="1116"/>
      <c r="ISD61" s="1116"/>
      <c r="ISE61" s="1116"/>
      <c r="ISF61" s="1116"/>
      <c r="ISG61" s="1116"/>
      <c r="ISH61" s="1116"/>
      <c r="ISI61" s="1116"/>
      <c r="ISJ61" s="1116"/>
      <c r="ISK61" s="1116"/>
      <c r="ISL61" s="1116"/>
      <c r="ISM61" s="1116"/>
      <c r="ISN61" s="1116"/>
      <c r="ISO61" s="1116"/>
      <c r="ISP61" s="1116"/>
      <c r="ISQ61" s="1116"/>
      <c r="ISR61" s="1116"/>
      <c r="ISS61" s="1116"/>
      <c r="IST61" s="1116"/>
      <c r="ISU61" s="1116"/>
      <c r="ISV61" s="1116"/>
      <c r="ISW61" s="1116"/>
      <c r="ISX61" s="1116"/>
      <c r="ISY61" s="1116"/>
      <c r="ISZ61" s="1116"/>
      <c r="ITA61" s="1116"/>
      <c r="ITB61" s="1116"/>
      <c r="ITC61" s="1116"/>
      <c r="ITD61" s="1116"/>
      <c r="ITE61" s="1116"/>
      <c r="ITF61" s="1116"/>
      <c r="ITG61" s="1116"/>
      <c r="ITH61" s="1116"/>
      <c r="ITI61" s="1116"/>
      <c r="ITJ61" s="1116"/>
      <c r="ITK61" s="1116"/>
      <c r="ITL61" s="1116"/>
      <c r="ITM61" s="1116"/>
      <c r="ITN61" s="1116"/>
      <c r="ITO61" s="1116"/>
      <c r="ITP61" s="1116"/>
      <c r="ITQ61" s="1116"/>
      <c r="ITR61" s="1116"/>
      <c r="ITS61" s="1116"/>
      <c r="ITT61" s="1116"/>
      <c r="ITU61" s="1116"/>
      <c r="ITV61" s="1116"/>
      <c r="ITW61" s="1116"/>
      <c r="ITX61" s="1116"/>
      <c r="ITY61" s="1116"/>
      <c r="ITZ61" s="1116"/>
      <c r="IUA61" s="1116"/>
      <c r="IUB61" s="1116"/>
      <c r="IUC61" s="1116"/>
      <c r="IUD61" s="1116"/>
      <c r="IUE61" s="1116"/>
      <c r="IUF61" s="1116"/>
      <c r="IUG61" s="1116"/>
      <c r="IUH61" s="1116"/>
      <c r="IUI61" s="1116"/>
      <c r="IUJ61" s="1116"/>
      <c r="IUK61" s="1116"/>
      <c r="IUL61" s="1116"/>
      <c r="IUM61" s="1116"/>
      <c r="IUN61" s="1116"/>
      <c r="IUO61" s="1116"/>
      <c r="IUP61" s="1116"/>
      <c r="IUQ61" s="1116"/>
      <c r="IUR61" s="1116"/>
      <c r="IUS61" s="1116"/>
      <c r="IUT61" s="1116"/>
      <c r="IUU61" s="1116"/>
      <c r="IUV61" s="1116"/>
      <c r="IUW61" s="1116"/>
      <c r="IUX61" s="1116"/>
      <c r="IUY61" s="1116"/>
      <c r="IUZ61" s="1116"/>
      <c r="IVA61" s="1116"/>
      <c r="IVB61" s="1116"/>
      <c r="IVC61" s="1116"/>
      <c r="IVD61" s="1116"/>
      <c r="IVE61" s="1116"/>
      <c r="IVF61" s="1116"/>
      <c r="IVG61" s="1116"/>
      <c r="IVH61" s="1116"/>
      <c r="IVI61" s="1116"/>
      <c r="IVJ61" s="1116"/>
      <c r="IVK61" s="1116"/>
      <c r="IVL61" s="1116"/>
      <c r="IVM61" s="1116"/>
      <c r="IVN61" s="1116"/>
      <c r="IVO61" s="1116"/>
      <c r="IVP61" s="1116"/>
      <c r="IVQ61" s="1116"/>
      <c r="IVR61" s="1116"/>
      <c r="IVS61" s="1116"/>
      <c r="IVT61" s="1116"/>
      <c r="IVU61" s="1116"/>
      <c r="IVV61" s="1116"/>
      <c r="IVW61" s="1116"/>
      <c r="IVX61" s="1116"/>
      <c r="IVY61" s="1116"/>
      <c r="IVZ61" s="1116"/>
      <c r="IWA61" s="1116"/>
      <c r="IWB61" s="1116"/>
      <c r="IWC61" s="1116"/>
      <c r="IWD61" s="1116"/>
      <c r="IWE61" s="1116"/>
      <c r="IWF61" s="1116"/>
      <c r="IWG61" s="1116"/>
      <c r="IWH61" s="1116"/>
      <c r="IWI61" s="1116"/>
      <c r="IWJ61" s="1116"/>
      <c r="IWK61" s="1116"/>
      <c r="IWL61" s="1116"/>
      <c r="IWM61" s="1116"/>
      <c r="IWN61" s="1116"/>
      <c r="IWO61" s="1116"/>
      <c r="IWP61" s="1116"/>
      <c r="IWQ61" s="1116"/>
      <c r="IWR61" s="1116"/>
      <c r="IWS61" s="1116"/>
      <c r="IWT61" s="1116"/>
      <c r="IWU61" s="1116"/>
      <c r="IWV61" s="1116"/>
      <c r="IWW61" s="1116"/>
      <c r="IWX61" s="1116"/>
      <c r="IWY61" s="1116"/>
      <c r="IWZ61" s="1116"/>
      <c r="IXA61" s="1116"/>
      <c r="IXB61" s="1116"/>
      <c r="IXC61" s="1116"/>
      <c r="IXD61" s="1116"/>
      <c r="IXE61" s="1116"/>
      <c r="IXF61" s="1116"/>
      <c r="IXG61" s="1116"/>
      <c r="IXH61" s="1116"/>
      <c r="IXI61" s="1116"/>
      <c r="IXJ61" s="1116"/>
      <c r="IXK61" s="1116"/>
      <c r="IXL61" s="1116"/>
      <c r="IXM61" s="1116"/>
      <c r="IXN61" s="1116"/>
      <c r="IXO61" s="1116"/>
      <c r="IXP61" s="1116"/>
      <c r="IXQ61" s="1116"/>
      <c r="IXR61" s="1116"/>
      <c r="IXS61" s="1116"/>
      <c r="IXT61" s="1116"/>
      <c r="IXU61" s="1116"/>
      <c r="IXV61" s="1116"/>
      <c r="IXW61" s="1116"/>
      <c r="IXX61" s="1116"/>
      <c r="IXY61" s="1116"/>
      <c r="IXZ61" s="1116"/>
      <c r="IYA61" s="1116"/>
      <c r="IYB61" s="1116"/>
      <c r="IYC61" s="1116"/>
      <c r="IYD61" s="1116"/>
      <c r="IYE61" s="1116"/>
      <c r="IYF61" s="1116"/>
      <c r="IYG61" s="1116"/>
      <c r="IYH61" s="1116"/>
      <c r="IYI61" s="1116"/>
      <c r="IYJ61" s="1116"/>
      <c r="IYK61" s="1116"/>
      <c r="IYL61" s="1116"/>
      <c r="IYM61" s="1116"/>
      <c r="IYN61" s="1116"/>
      <c r="IYO61" s="1116"/>
      <c r="IYP61" s="1116"/>
      <c r="IYQ61" s="1116"/>
      <c r="IYR61" s="1116"/>
      <c r="IYS61" s="1116"/>
      <c r="IYT61" s="1116"/>
      <c r="IYU61" s="1116"/>
      <c r="IYV61" s="1116"/>
      <c r="IYW61" s="1116"/>
      <c r="IYX61" s="1116"/>
      <c r="IYY61" s="1116"/>
      <c r="IYZ61" s="1116"/>
      <c r="IZA61" s="1116"/>
      <c r="IZB61" s="1116"/>
      <c r="IZC61" s="1116"/>
      <c r="IZD61" s="1116"/>
      <c r="IZE61" s="1116"/>
      <c r="IZF61" s="1116"/>
      <c r="IZG61" s="1116"/>
      <c r="IZH61" s="1116"/>
      <c r="IZI61" s="1116"/>
      <c r="IZJ61" s="1116"/>
      <c r="IZK61" s="1116"/>
      <c r="IZL61" s="1116"/>
      <c r="IZM61" s="1116"/>
      <c r="IZN61" s="1116"/>
      <c r="IZO61" s="1116"/>
      <c r="IZP61" s="1116"/>
      <c r="IZQ61" s="1116"/>
      <c r="IZR61" s="1116"/>
      <c r="IZS61" s="1116"/>
      <c r="IZT61" s="1116"/>
      <c r="IZU61" s="1116"/>
      <c r="IZV61" s="1116"/>
      <c r="IZW61" s="1116"/>
      <c r="IZX61" s="1116"/>
      <c r="IZY61" s="1116"/>
      <c r="IZZ61" s="1116"/>
      <c r="JAA61" s="1116"/>
      <c r="JAB61" s="1116"/>
      <c r="JAC61" s="1116"/>
      <c r="JAD61" s="1116"/>
      <c r="JAE61" s="1116"/>
      <c r="JAF61" s="1116"/>
      <c r="JAG61" s="1116"/>
      <c r="JAH61" s="1116"/>
      <c r="JAI61" s="1116"/>
      <c r="JAJ61" s="1116"/>
      <c r="JAK61" s="1116"/>
      <c r="JAL61" s="1116"/>
      <c r="JAM61" s="1116"/>
      <c r="JAN61" s="1116"/>
      <c r="JAO61" s="1116"/>
      <c r="JAP61" s="1116"/>
      <c r="JAQ61" s="1116"/>
      <c r="JAR61" s="1116"/>
      <c r="JAS61" s="1116"/>
      <c r="JAT61" s="1116"/>
      <c r="JAU61" s="1116"/>
      <c r="JAV61" s="1116"/>
      <c r="JAW61" s="1116"/>
      <c r="JAX61" s="1116"/>
      <c r="JAY61" s="1116"/>
      <c r="JAZ61" s="1116"/>
      <c r="JBA61" s="1116"/>
      <c r="JBB61" s="1116"/>
      <c r="JBC61" s="1116"/>
      <c r="JBD61" s="1116"/>
      <c r="JBE61" s="1116"/>
      <c r="JBF61" s="1116"/>
      <c r="JBG61" s="1116"/>
      <c r="JBH61" s="1116"/>
      <c r="JBI61" s="1116"/>
      <c r="JBJ61" s="1116"/>
      <c r="JBK61" s="1116"/>
      <c r="JBL61" s="1116"/>
      <c r="JBM61" s="1116"/>
      <c r="JBN61" s="1116"/>
      <c r="JBO61" s="1116"/>
      <c r="JBP61" s="1116"/>
      <c r="JBQ61" s="1116"/>
      <c r="JBR61" s="1116"/>
      <c r="JBS61" s="1116"/>
      <c r="JBT61" s="1116"/>
      <c r="JBU61" s="1116"/>
      <c r="JBV61" s="1116"/>
      <c r="JBW61" s="1116"/>
      <c r="JBX61" s="1116"/>
      <c r="JBY61" s="1116"/>
      <c r="JBZ61" s="1116"/>
      <c r="JCA61" s="1116"/>
      <c r="JCB61" s="1116"/>
      <c r="JCC61" s="1116"/>
      <c r="JCD61" s="1116"/>
      <c r="JCE61" s="1116"/>
      <c r="JCF61" s="1116"/>
      <c r="JCG61" s="1116"/>
      <c r="JCH61" s="1116"/>
      <c r="JCI61" s="1116"/>
      <c r="JCJ61" s="1116"/>
      <c r="JCK61" s="1116"/>
      <c r="JCL61" s="1116"/>
      <c r="JCM61" s="1116"/>
      <c r="JCN61" s="1116"/>
      <c r="JCO61" s="1116"/>
      <c r="JCP61" s="1116"/>
      <c r="JCQ61" s="1116"/>
      <c r="JCR61" s="1116"/>
      <c r="JCS61" s="1116"/>
      <c r="JCT61" s="1116"/>
      <c r="JCU61" s="1116"/>
      <c r="JCV61" s="1116"/>
      <c r="JCW61" s="1116"/>
      <c r="JCX61" s="1116"/>
      <c r="JCY61" s="1116"/>
      <c r="JCZ61" s="1116"/>
      <c r="JDA61" s="1116"/>
      <c r="JDB61" s="1116"/>
      <c r="JDC61" s="1116"/>
      <c r="JDD61" s="1116"/>
      <c r="JDE61" s="1116"/>
      <c r="JDF61" s="1116"/>
      <c r="JDG61" s="1116"/>
      <c r="JDH61" s="1116"/>
      <c r="JDI61" s="1116"/>
      <c r="JDJ61" s="1116"/>
      <c r="JDK61" s="1116"/>
      <c r="JDL61" s="1116"/>
      <c r="JDM61" s="1116"/>
      <c r="JDN61" s="1116"/>
      <c r="JDO61" s="1116"/>
      <c r="JDP61" s="1116"/>
      <c r="JDQ61" s="1116"/>
      <c r="JDR61" s="1116"/>
      <c r="JDS61" s="1116"/>
      <c r="JDT61" s="1116"/>
      <c r="JDU61" s="1116"/>
      <c r="JDV61" s="1116"/>
      <c r="JDW61" s="1116"/>
      <c r="JDX61" s="1116"/>
      <c r="JDY61" s="1116"/>
      <c r="JDZ61" s="1116"/>
      <c r="JEA61" s="1116"/>
      <c r="JEB61" s="1116"/>
      <c r="JEC61" s="1116"/>
      <c r="JED61" s="1116"/>
      <c r="JEE61" s="1116"/>
      <c r="JEF61" s="1116"/>
      <c r="JEG61" s="1116"/>
      <c r="JEH61" s="1116"/>
      <c r="JEI61" s="1116"/>
      <c r="JEJ61" s="1116"/>
      <c r="JEK61" s="1116"/>
      <c r="JEL61" s="1116"/>
      <c r="JEM61" s="1116"/>
      <c r="JEN61" s="1116"/>
      <c r="JEO61" s="1116"/>
      <c r="JEP61" s="1116"/>
      <c r="JEQ61" s="1116"/>
      <c r="JER61" s="1116"/>
      <c r="JES61" s="1116"/>
      <c r="JET61" s="1116"/>
      <c r="JEU61" s="1116"/>
      <c r="JEV61" s="1116"/>
      <c r="JEW61" s="1116"/>
      <c r="JEX61" s="1116"/>
      <c r="JEY61" s="1116"/>
      <c r="JEZ61" s="1116"/>
      <c r="JFA61" s="1116"/>
      <c r="JFB61" s="1116"/>
      <c r="JFC61" s="1116"/>
      <c r="JFD61" s="1116"/>
      <c r="JFE61" s="1116"/>
      <c r="JFF61" s="1116"/>
      <c r="JFG61" s="1116"/>
      <c r="JFH61" s="1116"/>
      <c r="JFI61" s="1116"/>
      <c r="JFJ61" s="1116"/>
      <c r="JFK61" s="1116"/>
      <c r="JFL61" s="1116"/>
      <c r="JFM61" s="1116"/>
      <c r="JFN61" s="1116"/>
      <c r="JFO61" s="1116"/>
      <c r="JFP61" s="1116"/>
      <c r="JFQ61" s="1116"/>
      <c r="JFR61" s="1116"/>
      <c r="JFS61" s="1116"/>
      <c r="JFT61" s="1116"/>
      <c r="JFU61" s="1116"/>
      <c r="JFV61" s="1116"/>
      <c r="JFW61" s="1116"/>
      <c r="JFX61" s="1116"/>
      <c r="JFY61" s="1116"/>
      <c r="JFZ61" s="1116"/>
      <c r="JGA61" s="1116"/>
      <c r="JGB61" s="1116"/>
      <c r="JGC61" s="1116"/>
      <c r="JGD61" s="1116"/>
      <c r="JGE61" s="1116"/>
      <c r="JGF61" s="1116"/>
      <c r="JGG61" s="1116"/>
      <c r="JGH61" s="1116"/>
      <c r="JGI61" s="1116"/>
      <c r="JGJ61" s="1116"/>
      <c r="JGK61" s="1116"/>
      <c r="JGL61" s="1116"/>
      <c r="JGM61" s="1116"/>
      <c r="JGN61" s="1116"/>
      <c r="JGO61" s="1116"/>
      <c r="JGP61" s="1116"/>
      <c r="JGQ61" s="1116"/>
      <c r="JGR61" s="1116"/>
      <c r="JGS61" s="1116"/>
      <c r="JGT61" s="1116"/>
      <c r="JGU61" s="1116"/>
      <c r="JGV61" s="1116"/>
      <c r="JGW61" s="1116"/>
      <c r="JGX61" s="1116"/>
      <c r="JGY61" s="1116"/>
      <c r="JGZ61" s="1116"/>
      <c r="JHA61" s="1116"/>
      <c r="JHB61" s="1116"/>
      <c r="JHC61" s="1116"/>
      <c r="JHD61" s="1116"/>
      <c r="JHE61" s="1116"/>
      <c r="JHF61" s="1116"/>
      <c r="JHG61" s="1116"/>
      <c r="JHH61" s="1116"/>
      <c r="JHI61" s="1116"/>
      <c r="JHJ61" s="1116"/>
      <c r="JHK61" s="1116"/>
      <c r="JHL61" s="1116"/>
      <c r="JHM61" s="1116"/>
      <c r="JHN61" s="1116"/>
      <c r="JHO61" s="1116"/>
      <c r="JHP61" s="1116"/>
      <c r="JHQ61" s="1116"/>
      <c r="JHR61" s="1116"/>
      <c r="JHS61" s="1116"/>
      <c r="JHT61" s="1116"/>
      <c r="JHU61" s="1116"/>
      <c r="JHV61" s="1116"/>
      <c r="JHW61" s="1116"/>
      <c r="JHX61" s="1116"/>
      <c r="JHY61" s="1116"/>
      <c r="JHZ61" s="1116"/>
      <c r="JIA61" s="1116"/>
      <c r="JIB61" s="1116"/>
      <c r="JIC61" s="1116"/>
      <c r="JID61" s="1116"/>
      <c r="JIE61" s="1116"/>
      <c r="JIF61" s="1116"/>
      <c r="JIG61" s="1116"/>
      <c r="JIH61" s="1116"/>
      <c r="JII61" s="1116"/>
      <c r="JIJ61" s="1116"/>
      <c r="JIK61" s="1116"/>
      <c r="JIL61" s="1116"/>
      <c r="JIM61" s="1116"/>
      <c r="JIN61" s="1116"/>
      <c r="JIO61" s="1116"/>
      <c r="JIP61" s="1116"/>
      <c r="JIQ61" s="1116"/>
      <c r="JIR61" s="1116"/>
      <c r="JIS61" s="1116"/>
      <c r="JIT61" s="1116"/>
      <c r="JIU61" s="1116"/>
      <c r="JIV61" s="1116"/>
      <c r="JIW61" s="1116"/>
      <c r="JIX61" s="1116"/>
      <c r="JIY61" s="1116"/>
      <c r="JIZ61" s="1116"/>
      <c r="JJA61" s="1116"/>
      <c r="JJB61" s="1116"/>
      <c r="JJC61" s="1116"/>
      <c r="JJD61" s="1116"/>
      <c r="JJE61" s="1116"/>
      <c r="JJF61" s="1116"/>
      <c r="JJG61" s="1116"/>
      <c r="JJH61" s="1116"/>
      <c r="JJI61" s="1116"/>
      <c r="JJJ61" s="1116"/>
      <c r="JJK61" s="1116"/>
      <c r="JJL61" s="1116"/>
      <c r="JJM61" s="1116"/>
      <c r="JJN61" s="1116"/>
      <c r="JJO61" s="1116"/>
      <c r="JJP61" s="1116"/>
      <c r="JJQ61" s="1116"/>
      <c r="JJR61" s="1116"/>
      <c r="JJS61" s="1116"/>
      <c r="JJT61" s="1116"/>
      <c r="JJU61" s="1116"/>
      <c r="JJV61" s="1116"/>
      <c r="JJW61" s="1116"/>
      <c r="JJX61" s="1116"/>
      <c r="JJY61" s="1116"/>
      <c r="JJZ61" s="1116"/>
      <c r="JKA61" s="1116"/>
      <c r="JKB61" s="1116"/>
      <c r="JKC61" s="1116"/>
      <c r="JKD61" s="1116"/>
      <c r="JKE61" s="1116"/>
      <c r="JKF61" s="1116"/>
      <c r="JKG61" s="1116"/>
      <c r="JKH61" s="1116"/>
      <c r="JKI61" s="1116"/>
      <c r="JKJ61" s="1116"/>
      <c r="JKK61" s="1116"/>
      <c r="JKL61" s="1116"/>
      <c r="JKM61" s="1116"/>
      <c r="JKN61" s="1116"/>
      <c r="JKO61" s="1116"/>
      <c r="JKP61" s="1116"/>
      <c r="JKQ61" s="1116"/>
      <c r="JKR61" s="1116"/>
      <c r="JKS61" s="1116"/>
      <c r="JKT61" s="1116"/>
      <c r="JKU61" s="1116"/>
      <c r="JKV61" s="1116"/>
      <c r="JKW61" s="1116"/>
      <c r="JKX61" s="1116"/>
      <c r="JKY61" s="1116"/>
      <c r="JKZ61" s="1116"/>
      <c r="JLA61" s="1116"/>
      <c r="JLB61" s="1116"/>
      <c r="JLC61" s="1116"/>
      <c r="JLD61" s="1116"/>
      <c r="JLE61" s="1116"/>
      <c r="JLF61" s="1116"/>
      <c r="JLG61" s="1116"/>
      <c r="JLH61" s="1116"/>
      <c r="JLI61" s="1116"/>
      <c r="JLJ61" s="1116"/>
      <c r="JLK61" s="1116"/>
      <c r="JLL61" s="1116"/>
      <c r="JLM61" s="1116"/>
      <c r="JLN61" s="1116"/>
      <c r="JLO61" s="1116"/>
      <c r="JLP61" s="1116"/>
      <c r="JLQ61" s="1116"/>
      <c r="JLR61" s="1116"/>
      <c r="JLS61" s="1116"/>
      <c r="JLT61" s="1116"/>
      <c r="JLU61" s="1116"/>
      <c r="JLV61" s="1116"/>
      <c r="JLW61" s="1116"/>
      <c r="JLX61" s="1116"/>
      <c r="JLY61" s="1116"/>
      <c r="JLZ61" s="1116"/>
      <c r="JMA61" s="1116"/>
      <c r="JMB61" s="1116"/>
      <c r="JMC61" s="1116"/>
      <c r="JMD61" s="1116"/>
      <c r="JME61" s="1116"/>
      <c r="JMF61" s="1116"/>
      <c r="JMG61" s="1116"/>
      <c r="JMH61" s="1116"/>
      <c r="JMI61" s="1116"/>
      <c r="JMJ61" s="1116"/>
      <c r="JMK61" s="1116"/>
      <c r="JML61" s="1116"/>
      <c r="JMM61" s="1116"/>
      <c r="JMN61" s="1116"/>
      <c r="JMO61" s="1116"/>
      <c r="JMP61" s="1116"/>
      <c r="JMQ61" s="1116"/>
      <c r="JMR61" s="1116"/>
      <c r="JMS61" s="1116"/>
      <c r="JMT61" s="1116"/>
      <c r="JMU61" s="1116"/>
      <c r="JMV61" s="1116"/>
      <c r="JMW61" s="1116"/>
      <c r="JMX61" s="1116"/>
      <c r="JMY61" s="1116"/>
      <c r="JMZ61" s="1116"/>
      <c r="JNA61" s="1116"/>
      <c r="JNB61" s="1116"/>
      <c r="JNC61" s="1116"/>
      <c r="JND61" s="1116"/>
      <c r="JNE61" s="1116"/>
      <c r="JNF61" s="1116"/>
      <c r="JNG61" s="1116"/>
      <c r="JNH61" s="1116"/>
      <c r="JNI61" s="1116"/>
      <c r="JNJ61" s="1116"/>
      <c r="JNK61" s="1116"/>
      <c r="JNL61" s="1116"/>
      <c r="JNM61" s="1116"/>
      <c r="JNN61" s="1116"/>
      <c r="JNO61" s="1116"/>
      <c r="JNP61" s="1116"/>
      <c r="JNQ61" s="1116"/>
      <c r="JNR61" s="1116"/>
      <c r="JNS61" s="1116"/>
      <c r="JNT61" s="1116"/>
      <c r="JNU61" s="1116"/>
      <c r="JNV61" s="1116"/>
      <c r="JNW61" s="1116"/>
      <c r="JNX61" s="1116"/>
      <c r="JNY61" s="1116"/>
      <c r="JNZ61" s="1116"/>
      <c r="JOA61" s="1116"/>
      <c r="JOB61" s="1116"/>
      <c r="JOC61" s="1116"/>
      <c r="JOD61" s="1116"/>
      <c r="JOE61" s="1116"/>
      <c r="JOF61" s="1116"/>
      <c r="JOG61" s="1116"/>
      <c r="JOH61" s="1116"/>
      <c r="JOI61" s="1116"/>
      <c r="JOJ61" s="1116"/>
      <c r="JOK61" s="1116"/>
      <c r="JOL61" s="1116"/>
      <c r="JOM61" s="1116"/>
      <c r="JON61" s="1116"/>
      <c r="JOO61" s="1116"/>
      <c r="JOP61" s="1116"/>
      <c r="JOQ61" s="1116"/>
      <c r="JOR61" s="1116"/>
      <c r="JOS61" s="1116"/>
      <c r="JOT61" s="1116"/>
      <c r="JOU61" s="1116"/>
      <c r="JOV61" s="1116"/>
      <c r="JOW61" s="1116"/>
      <c r="JOX61" s="1116"/>
      <c r="JOY61" s="1116"/>
      <c r="JOZ61" s="1116"/>
      <c r="JPA61" s="1116"/>
      <c r="JPB61" s="1116"/>
      <c r="JPC61" s="1116"/>
      <c r="JPD61" s="1116"/>
      <c r="JPE61" s="1116"/>
      <c r="JPF61" s="1116"/>
      <c r="JPG61" s="1116"/>
      <c r="JPH61" s="1116"/>
      <c r="JPI61" s="1116"/>
      <c r="JPJ61" s="1116"/>
      <c r="JPK61" s="1116"/>
      <c r="JPL61" s="1116"/>
      <c r="JPM61" s="1116"/>
      <c r="JPN61" s="1116"/>
      <c r="JPO61" s="1116"/>
      <c r="JPP61" s="1116"/>
      <c r="JPQ61" s="1116"/>
      <c r="JPR61" s="1116"/>
      <c r="JPS61" s="1116"/>
      <c r="JPT61" s="1116"/>
      <c r="JPU61" s="1116"/>
      <c r="JPV61" s="1116"/>
      <c r="JPW61" s="1116"/>
      <c r="JPX61" s="1116"/>
      <c r="JPY61" s="1116"/>
      <c r="JPZ61" s="1116"/>
      <c r="JQA61" s="1116"/>
      <c r="JQB61" s="1116"/>
      <c r="JQC61" s="1116"/>
      <c r="JQD61" s="1116"/>
      <c r="JQE61" s="1116"/>
      <c r="JQF61" s="1116"/>
      <c r="JQG61" s="1116"/>
      <c r="JQH61" s="1116"/>
      <c r="JQI61" s="1116"/>
      <c r="JQJ61" s="1116"/>
      <c r="JQK61" s="1116"/>
      <c r="JQL61" s="1116"/>
      <c r="JQM61" s="1116"/>
      <c r="JQN61" s="1116"/>
      <c r="JQO61" s="1116"/>
      <c r="JQP61" s="1116"/>
      <c r="JQQ61" s="1116"/>
      <c r="JQR61" s="1116"/>
      <c r="JQS61" s="1116"/>
      <c r="JQT61" s="1116"/>
      <c r="JQU61" s="1116"/>
      <c r="JQV61" s="1116"/>
      <c r="JQW61" s="1116"/>
      <c r="JQX61" s="1116"/>
      <c r="JQY61" s="1116"/>
      <c r="JQZ61" s="1116"/>
      <c r="JRA61" s="1116"/>
      <c r="JRB61" s="1116"/>
      <c r="JRC61" s="1116"/>
      <c r="JRD61" s="1116"/>
      <c r="JRE61" s="1116"/>
      <c r="JRF61" s="1116"/>
      <c r="JRG61" s="1116"/>
      <c r="JRH61" s="1116"/>
      <c r="JRI61" s="1116"/>
      <c r="JRJ61" s="1116"/>
      <c r="JRK61" s="1116"/>
      <c r="JRL61" s="1116"/>
      <c r="JRM61" s="1116"/>
      <c r="JRN61" s="1116"/>
      <c r="JRO61" s="1116"/>
      <c r="JRP61" s="1116"/>
      <c r="JRQ61" s="1116"/>
      <c r="JRR61" s="1116"/>
      <c r="JRS61" s="1116"/>
      <c r="JRT61" s="1116"/>
      <c r="JRU61" s="1116"/>
      <c r="JRV61" s="1116"/>
      <c r="JRW61" s="1116"/>
      <c r="JRX61" s="1116"/>
      <c r="JRY61" s="1116"/>
      <c r="JRZ61" s="1116"/>
      <c r="JSA61" s="1116"/>
      <c r="JSB61" s="1116"/>
      <c r="JSC61" s="1116"/>
      <c r="JSD61" s="1116"/>
      <c r="JSE61" s="1116"/>
      <c r="JSF61" s="1116"/>
      <c r="JSG61" s="1116"/>
      <c r="JSH61" s="1116"/>
      <c r="JSI61" s="1116"/>
      <c r="JSJ61" s="1116"/>
      <c r="JSK61" s="1116"/>
      <c r="JSL61" s="1116"/>
      <c r="JSM61" s="1116"/>
      <c r="JSN61" s="1116"/>
      <c r="JSO61" s="1116"/>
      <c r="JSP61" s="1116"/>
      <c r="JSQ61" s="1116"/>
      <c r="JSR61" s="1116"/>
      <c r="JSS61" s="1116"/>
      <c r="JST61" s="1116"/>
      <c r="JSU61" s="1116"/>
      <c r="JSV61" s="1116"/>
      <c r="JSW61" s="1116"/>
      <c r="JSX61" s="1116"/>
      <c r="JSY61" s="1116"/>
      <c r="JSZ61" s="1116"/>
      <c r="JTA61" s="1116"/>
      <c r="JTB61" s="1116"/>
      <c r="JTC61" s="1116"/>
      <c r="JTD61" s="1116"/>
      <c r="JTE61" s="1116"/>
      <c r="JTF61" s="1116"/>
      <c r="JTG61" s="1116"/>
      <c r="JTH61" s="1116"/>
      <c r="JTI61" s="1116"/>
      <c r="JTJ61" s="1116"/>
      <c r="JTK61" s="1116"/>
      <c r="JTL61" s="1116"/>
      <c r="JTM61" s="1116"/>
      <c r="JTN61" s="1116"/>
      <c r="JTO61" s="1116"/>
      <c r="JTP61" s="1116"/>
      <c r="JTQ61" s="1116"/>
      <c r="JTR61" s="1116"/>
      <c r="JTS61" s="1116"/>
      <c r="JTT61" s="1116"/>
      <c r="JTU61" s="1116"/>
      <c r="JTV61" s="1116"/>
      <c r="JTW61" s="1116"/>
      <c r="JTX61" s="1116"/>
      <c r="JTY61" s="1116"/>
      <c r="JTZ61" s="1116"/>
      <c r="JUA61" s="1116"/>
      <c r="JUB61" s="1116"/>
      <c r="JUC61" s="1116"/>
      <c r="JUD61" s="1116"/>
      <c r="JUE61" s="1116"/>
      <c r="JUF61" s="1116"/>
      <c r="JUG61" s="1116"/>
      <c r="JUH61" s="1116"/>
      <c r="JUI61" s="1116"/>
      <c r="JUJ61" s="1116"/>
      <c r="JUK61" s="1116"/>
      <c r="JUL61" s="1116"/>
      <c r="JUM61" s="1116"/>
      <c r="JUN61" s="1116"/>
      <c r="JUO61" s="1116"/>
      <c r="JUP61" s="1116"/>
      <c r="JUQ61" s="1116"/>
      <c r="JUR61" s="1116"/>
      <c r="JUS61" s="1116"/>
      <c r="JUT61" s="1116"/>
      <c r="JUU61" s="1116"/>
      <c r="JUV61" s="1116"/>
      <c r="JUW61" s="1116"/>
      <c r="JUX61" s="1116"/>
      <c r="JUY61" s="1116"/>
      <c r="JUZ61" s="1116"/>
      <c r="JVA61" s="1116"/>
      <c r="JVB61" s="1116"/>
      <c r="JVC61" s="1116"/>
      <c r="JVD61" s="1116"/>
      <c r="JVE61" s="1116"/>
      <c r="JVF61" s="1116"/>
      <c r="JVG61" s="1116"/>
      <c r="JVH61" s="1116"/>
      <c r="JVI61" s="1116"/>
      <c r="JVJ61" s="1116"/>
      <c r="JVK61" s="1116"/>
      <c r="JVL61" s="1116"/>
      <c r="JVM61" s="1116"/>
      <c r="JVN61" s="1116"/>
      <c r="JVO61" s="1116"/>
      <c r="JVP61" s="1116"/>
      <c r="JVQ61" s="1116"/>
      <c r="JVR61" s="1116"/>
      <c r="JVS61" s="1116"/>
      <c r="JVT61" s="1116"/>
      <c r="JVU61" s="1116"/>
      <c r="JVV61" s="1116"/>
      <c r="JVW61" s="1116"/>
      <c r="JVX61" s="1116"/>
      <c r="JVY61" s="1116"/>
      <c r="JVZ61" s="1116"/>
      <c r="JWA61" s="1116"/>
      <c r="JWB61" s="1116"/>
      <c r="JWC61" s="1116"/>
      <c r="JWD61" s="1116"/>
      <c r="JWE61" s="1116"/>
      <c r="JWF61" s="1116"/>
      <c r="JWG61" s="1116"/>
      <c r="JWH61" s="1116"/>
      <c r="JWI61" s="1116"/>
      <c r="JWJ61" s="1116"/>
      <c r="JWK61" s="1116"/>
      <c r="JWL61" s="1116"/>
      <c r="JWM61" s="1116"/>
      <c r="JWN61" s="1116"/>
      <c r="JWO61" s="1116"/>
      <c r="JWP61" s="1116"/>
      <c r="JWQ61" s="1116"/>
      <c r="JWR61" s="1116"/>
      <c r="JWS61" s="1116"/>
      <c r="JWT61" s="1116"/>
      <c r="JWU61" s="1116"/>
      <c r="JWV61" s="1116"/>
      <c r="JWW61" s="1116"/>
      <c r="JWX61" s="1116"/>
      <c r="JWY61" s="1116"/>
      <c r="JWZ61" s="1116"/>
      <c r="JXA61" s="1116"/>
      <c r="JXB61" s="1116"/>
      <c r="JXC61" s="1116"/>
      <c r="JXD61" s="1116"/>
      <c r="JXE61" s="1116"/>
      <c r="JXF61" s="1116"/>
      <c r="JXG61" s="1116"/>
      <c r="JXH61" s="1116"/>
      <c r="JXI61" s="1116"/>
      <c r="JXJ61" s="1116"/>
      <c r="JXK61" s="1116"/>
      <c r="JXL61" s="1116"/>
      <c r="JXM61" s="1116"/>
      <c r="JXN61" s="1116"/>
      <c r="JXO61" s="1116"/>
      <c r="JXP61" s="1116"/>
      <c r="JXQ61" s="1116"/>
      <c r="JXR61" s="1116"/>
      <c r="JXS61" s="1116"/>
      <c r="JXT61" s="1116"/>
      <c r="JXU61" s="1116"/>
      <c r="JXV61" s="1116"/>
      <c r="JXW61" s="1116"/>
      <c r="JXX61" s="1116"/>
      <c r="JXY61" s="1116"/>
      <c r="JXZ61" s="1116"/>
      <c r="JYA61" s="1116"/>
      <c r="JYB61" s="1116"/>
      <c r="JYC61" s="1116"/>
      <c r="JYD61" s="1116"/>
      <c r="JYE61" s="1116"/>
      <c r="JYF61" s="1116"/>
      <c r="JYG61" s="1116"/>
      <c r="JYH61" s="1116"/>
      <c r="JYI61" s="1116"/>
      <c r="JYJ61" s="1116"/>
      <c r="JYK61" s="1116"/>
      <c r="JYL61" s="1116"/>
      <c r="JYM61" s="1116"/>
      <c r="JYN61" s="1116"/>
      <c r="JYO61" s="1116"/>
      <c r="JYP61" s="1116"/>
      <c r="JYQ61" s="1116"/>
      <c r="JYR61" s="1116"/>
      <c r="JYS61" s="1116"/>
      <c r="JYT61" s="1116"/>
      <c r="JYU61" s="1116"/>
      <c r="JYV61" s="1116"/>
      <c r="JYW61" s="1116"/>
      <c r="JYX61" s="1116"/>
      <c r="JYY61" s="1116"/>
      <c r="JYZ61" s="1116"/>
      <c r="JZA61" s="1116"/>
      <c r="JZB61" s="1116"/>
      <c r="JZC61" s="1116"/>
      <c r="JZD61" s="1116"/>
      <c r="JZE61" s="1116"/>
      <c r="JZF61" s="1116"/>
      <c r="JZG61" s="1116"/>
      <c r="JZH61" s="1116"/>
      <c r="JZI61" s="1116"/>
      <c r="JZJ61" s="1116"/>
      <c r="JZK61" s="1116"/>
      <c r="JZL61" s="1116"/>
      <c r="JZM61" s="1116"/>
      <c r="JZN61" s="1116"/>
      <c r="JZO61" s="1116"/>
      <c r="JZP61" s="1116"/>
      <c r="JZQ61" s="1116"/>
      <c r="JZR61" s="1116"/>
      <c r="JZS61" s="1116"/>
      <c r="JZT61" s="1116"/>
      <c r="JZU61" s="1116"/>
      <c r="JZV61" s="1116"/>
      <c r="JZW61" s="1116"/>
      <c r="JZX61" s="1116"/>
      <c r="JZY61" s="1116"/>
      <c r="JZZ61" s="1116"/>
      <c r="KAA61" s="1116"/>
      <c r="KAB61" s="1116"/>
      <c r="KAC61" s="1116"/>
      <c r="KAD61" s="1116"/>
      <c r="KAE61" s="1116"/>
      <c r="KAF61" s="1116"/>
      <c r="KAG61" s="1116"/>
      <c r="KAH61" s="1116"/>
      <c r="KAI61" s="1116"/>
      <c r="KAJ61" s="1116"/>
      <c r="KAK61" s="1116"/>
      <c r="KAL61" s="1116"/>
      <c r="KAM61" s="1116"/>
      <c r="KAN61" s="1116"/>
      <c r="KAO61" s="1116"/>
      <c r="KAP61" s="1116"/>
      <c r="KAQ61" s="1116"/>
      <c r="KAR61" s="1116"/>
      <c r="KAS61" s="1116"/>
      <c r="KAT61" s="1116"/>
      <c r="KAU61" s="1116"/>
      <c r="KAV61" s="1116"/>
      <c r="KAW61" s="1116"/>
      <c r="KAX61" s="1116"/>
      <c r="KAY61" s="1116"/>
      <c r="KAZ61" s="1116"/>
      <c r="KBA61" s="1116"/>
      <c r="KBB61" s="1116"/>
      <c r="KBC61" s="1116"/>
      <c r="KBD61" s="1116"/>
      <c r="KBE61" s="1116"/>
      <c r="KBF61" s="1116"/>
      <c r="KBG61" s="1116"/>
      <c r="KBH61" s="1116"/>
      <c r="KBI61" s="1116"/>
      <c r="KBJ61" s="1116"/>
      <c r="KBK61" s="1116"/>
      <c r="KBL61" s="1116"/>
      <c r="KBM61" s="1116"/>
      <c r="KBN61" s="1116"/>
      <c r="KBO61" s="1116"/>
      <c r="KBP61" s="1116"/>
      <c r="KBQ61" s="1116"/>
      <c r="KBR61" s="1116"/>
      <c r="KBS61" s="1116"/>
      <c r="KBT61" s="1116"/>
      <c r="KBU61" s="1116"/>
      <c r="KBV61" s="1116"/>
      <c r="KBW61" s="1116"/>
      <c r="KBX61" s="1116"/>
      <c r="KBY61" s="1116"/>
      <c r="KBZ61" s="1116"/>
      <c r="KCA61" s="1116"/>
      <c r="KCB61" s="1116"/>
      <c r="KCC61" s="1116"/>
      <c r="KCD61" s="1116"/>
      <c r="KCE61" s="1116"/>
      <c r="KCF61" s="1116"/>
      <c r="KCG61" s="1116"/>
      <c r="KCH61" s="1116"/>
      <c r="KCI61" s="1116"/>
      <c r="KCJ61" s="1116"/>
      <c r="KCK61" s="1116"/>
      <c r="KCL61" s="1116"/>
      <c r="KCM61" s="1116"/>
      <c r="KCN61" s="1116"/>
      <c r="KCO61" s="1116"/>
      <c r="KCP61" s="1116"/>
      <c r="KCQ61" s="1116"/>
      <c r="KCR61" s="1116"/>
      <c r="KCS61" s="1116"/>
      <c r="KCT61" s="1116"/>
      <c r="KCU61" s="1116"/>
      <c r="KCV61" s="1116"/>
      <c r="KCW61" s="1116"/>
      <c r="KCX61" s="1116"/>
      <c r="KCY61" s="1116"/>
      <c r="KCZ61" s="1116"/>
      <c r="KDA61" s="1116"/>
      <c r="KDB61" s="1116"/>
      <c r="KDC61" s="1116"/>
      <c r="KDD61" s="1116"/>
      <c r="KDE61" s="1116"/>
      <c r="KDF61" s="1116"/>
      <c r="KDG61" s="1116"/>
      <c r="KDH61" s="1116"/>
      <c r="KDI61" s="1116"/>
      <c r="KDJ61" s="1116"/>
      <c r="KDK61" s="1116"/>
      <c r="KDL61" s="1116"/>
      <c r="KDM61" s="1116"/>
      <c r="KDN61" s="1116"/>
      <c r="KDO61" s="1116"/>
      <c r="KDP61" s="1116"/>
      <c r="KDQ61" s="1116"/>
      <c r="KDR61" s="1116"/>
      <c r="KDS61" s="1116"/>
      <c r="KDT61" s="1116"/>
      <c r="KDU61" s="1116"/>
      <c r="KDV61" s="1116"/>
      <c r="KDW61" s="1116"/>
      <c r="KDX61" s="1116"/>
      <c r="KDY61" s="1116"/>
      <c r="KDZ61" s="1116"/>
      <c r="KEA61" s="1116"/>
      <c r="KEB61" s="1116"/>
      <c r="KEC61" s="1116"/>
      <c r="KED61" s="1116"/>
      <c r="KEE61" s="1116"/>
      <c r="KEF61" s="1116"/>
      <c r="KEG61" s="1116"/>
      <c r="KEH61" s="1116"/>
      <c r="KEI61" s="1116"/>
      <c r="KEJ61" s="1116"/>
      <c r="KEK61" s="1116"/>
      <c r="KEL61" s="1116"/>
      <c r="KEM61" s="1116"/>
      <c r="KEN61" s="1116"/>
      <c r="KEO61" s="1116"/>
      <c r="KEP61" s="1116"/>
      <c r="KEQ61" s="1116"/>
      <c r="KER61" s="1116"/>
      <c r="KES61" s="1116"/>
      <c r="KET61" s="1116"/>
      <c r="KEU61" s="1116"/>
      <c r="KEV61" s="1116"/>
      <c r="KEW61" s="1116"/>
      <c r="KEX61" s="1116"/>
      <c r="KEY61" s="1116"/>
      <c r="KEZ61" s="1116"/>
      <c r="KFA61" s="1116"/>
      <c r="KFB61" s="1116"/>
      <c r="KFC61" s="1116"/>
      <c r="KFD61" s="1116"/>
      <c r="KFE61" s="1116"/>
      <c r="KFF61" s="1116"/>
      <c r="KFG61" s="1116"/>
      <c r="KFH61" s="1116"/>
      <c r="KFI61" s="1116"/>
      <c r="KFJ61" s="1116"/>
      <c r="KFK61" s="1116"/>
      <c r="KFL61" s="1116"/>
      <c r="KFM61" s="1116"/>
      <c r="KFN61" s="1116"/>
      <c r="KFO61" s="1116"/>
      <c r="KFP61" s="1116"/>
      <c r="KFQ61" s="1116"/>
      <c r="KFR61" s="1116"/>
      <c r="KFS61" s="1116"/>
      <c r="KFT61" s="1116"/>
      <c r="KFU61" s="1116"/>
      <c r="KFV61" s="1116"/>
      <c r="KFW61" s="1116"/>
      <c r="KFX61" s="1116"/>
      <c r="KFY61" s="1116"/>
      <c r="KFZ61" s="1116"/>
      <c r="KGA61" s="1116"/>
      <c r="KGB61" s="1116"/>
      <c r="KGC61" s="1116"/>
      <c r="KGD61" s="1116"/>
      <c r="KGE61" s="1116"/>
      <c r="KGF61" s="1116"/>
      <c r="KGG61" s="1116"/>
      <c r="KGH61" s="1116"/>
      <c r="KGI61" s="1116"/>
      <c r="KGJ61" s="1116"/>
      <c r="KGK61" s="1116"/>
      <c r="KGL61" s="1116"/>
      <c r="KGM61" s="1116"/>
      <c r="KGN61" s="1116"/>
      <c r="KGO61" s="1116"/>
      <c r="KGP61" s="1116"/>
      <c r="KGQ61" s="1116"/>
      <c r="KGR61" s="1116"/>
      <c r="KGS61" s="1116"/>
      <c r="KGT61" s="1116"/>
      <c r="KGU61" s="1116"/>
      <c r="KGV61" s="1116"/>
      <c r="KGW61" s="1116"/>
      <c r="KGX61" s="1116"/>
      <c r="KGY61" s="1116"/>
      <c r="KGZ61" s="1116"/>
      <c r="KHA61" s="1116"/>
      <c r="KHB61" s="1116"/>
      <c r="KHC61" s="1116"/>
      <c r="KHD61" s="1116"/>
      <c r="KHE61" s="1116"/>
      <c r="KHF61" s="1116"/>
      <c r="KHG61" s="1116"/>
      <c r="KHH61" s="1116"/>
      <c r="KHI61" s="1116"/>
      <c r="KHJ61" s="1116"/>
      <c r="KHK61" s="1116"/>
      <c r="KHL61" s="1116"/>
      <c r="KHM61" s="1116"/>
      <c r="KHN61" s="1116"/>
      <c r="KHO61" s="1116"/>
      <c r="KHP61" s="1116"/>
      <c r="KHQ61" s="1116"/>
      <c r="KHR61" s="1116"/>
      <c r="KHS61" s="1116"/>
      <c r="KHT61" s="1116"/>
      <c r="KHU61" s="1116"/>
      <c r="KHV61" s="1116"/>
      <c r="KHW61" s="1116"/>
      <c r="KHX61" s="1116"/>
      <c r="KHY61" s="1116"/>
      <c r="KHZ61" s="1116"/>
      <c r="KIA61" s="1116"/>
      <c r="KIB61" s="1116"/>
      <c r="KIC61" s="1116"/>
      <c r="KID61" s="1116"/>
      <c r="KIE61" s="1116"/>
      <c r="KIF61" s="1116"/>
      <c r="KIG61" s="1116"/>
      <c r="KIH61" s="1116"/>
      <c r="KII61" s="1116"/>
      <c r="KIJ61" s="1116"/>
      <c r="KIK61" s="1116"/>
      <c r="KIL61" s="1116"/>
      <c r="KIM61" s="1116"/>
      <c r="KIN61" s="1116"/>
      <c r="KIO61" s="1116"/>
      <c r="KIP61" s="1116"/>
      <c r="KIQ61" s="1116"/>
      <c r="KIR61" s="1116"/>
      <c r="KIS61" s="1116"/>
      <c r="KIT61" s="1116"/>
      <c r="KIU61" s="1116"/>
      <c r="KIV61" s="1116"/>
      <c r="KIW61" s="1116"/>
      <c r="KIX61" s="1116"/>
      <c r="KIY61" s="1116"/>
      <c r="KIZ61" s="1116"/>
      <c r="KJA61" s="1116"/>
      <c r="KJB61" s="1116"/>
      <c r="KJC61" s="1116"/>
      <c r="KJD61" s="1116"/>
      <c r="KJE61" s="1116"/>
      <c r="KJF61" s="1116"/>
      <c r="KJG61" s="1116"/>
      <c r="KJH61" s="1116"/>
      <c r="KJI61" s="1116"/>
      <c r="KJJ61" s="1116"/>
      <c r="KJK61" s="1116"/>
      <c r="KJL61" s="1116"/>
      <c r="KJM61" s="1116"/>
      <c r="KJN61" s="1116"/>
      <c r="KJO61" s="1116"/>
      <c r="KJP61" s="1116"/>
      <c r="KJQ61" s="1116"/>
      <c r="KJR61" s="1116"/>
      <c r="KJS61" s="1116"/>
      <c r="KJT61" s="1116"/>
      <c r="KJU61" s="1116"/>
      <c r="KJV61" s="1116"/>
      <c r="KJW61" s="1116"/>
      <c r="KJX61" s="1116"/>
      <c r="KJY61" s="1116"/>
      <c r="KJZ61" s="1116"/>
      <c r="KKA61" s="1116"/>
      <c r="KKB61" s="1116"/>
      <c r="KKC61" s="1116"/>
      <c r="KKD61" s="1116"/>
      <c r="KKE61" s="1116"/>
      <c r="KKF61" s="1116"/>
      <c r="KKG61" s="1116"/>
      <c r="KKH61" s="1116"/>
      <c r="KKI61" s="1116"/>
      <c r="KKJ61" s="1116"/>
      <c r="KKK61" s="1116"/>
      <c r="KKL61" s="1116"/>
      <c r="KKM61" s="1116"/>
      <c r="KKN61" s="1116"/>
      <c r="KKO61" s="1116"/>
      <c r="KKP61" s="1116"/>
      <c r="KKQ61" s="1116"/>
      <c r="KKR61" s="1116"/>
      <c r="KKS61" s="1116"/>
      <c r="KKT61" s="1116"/>
      <c r="KKU61" s="1116"/>
      <c r="KKV61" s="1116"/>
      <c r="KKW61" s="1116"/>
      <c r="KKX61" s="1116"/>
      <c r="KKY61" s="1116"/>
      <c r="KKZ61" s="1116"/>
      <c r="KLA61" s="1116"/>
      <c r="KLB61" s="1116"/>
      <c r="KLC61" s="1116"/>
      <c r="KLD61" s="1116"/>
      <c r="KLE61" s="1116"/>
      <c r="KLF61" s="1116"/>
      <c r="KLG61" s="1116"/>
      <c r="KLH61" s="1116"/>
      <c r="KLI61" s="1116"/>
      <c r="KLJ61" s="1116"/>
      <c r="KLK61" s="1116"/>
      <c r="KLL61" s="1116"/>
      <c r="KLM61" s="1116"/>
      <c r="KLN61" s="1116"/>
      <c r="KLO61" s="1116"/>
      <c r="KLP61" s="1116"/>
      <c r="KLQ61" s="1116"/>
      <c r="KLR61" s="1116"/>
      <c r="KLS61" s="1116"/>
      <c r="KLT61" s="1116"/>
      <c r="KLU61" s="1116"/>
      <c r="KLV61" s="1116"/>
      <c r="KLW61" s="1116"/>
      <c r="KLX61" s="1116"/>
      <c r="KLY61" s="1116"/>
      <c r="KLZ61" s="1116"/>
      <c r="KMA61" s="1116"/>
      <c r="KMB61" s="1116"/>
      <c r="KMC61" s="1116"/>
      <c r="KMD61" s="1116"/>
      <c r="KME61" s="1116"/>
      <c r="KMF61" s="1116"/>
      <c r="KMG61" s="1116"/>
      <c r="KMH61" s="1116"/>
      <c r="KMI61" s="1116"/>
      <c r="KMJ61" s="1116"/>
      <c r="KMK61" s="1116"/>
      <c r="KML61" s="1116"/>
      <c r="KMM61" s="1116"/>
      <c r="KMN61" s="1116"/>
      <c r="KMO61" s="1116"/>
      <c r="KMP61" s="1116"/>
      <c r="KMQ61" s="1116"/>
      <c r="KMR61" s="1116"/>
      <c r="KMS61" s="1116"/>
      <c r="KMT61" s="1116"/>
      <c r="KMU61" s="1116"/>
      <c r="KMV61" s="1116"/>
      <c r="KMW61" s="1116"/>
      <c r="KMX61" s="1116"/>
      <c r="KMY61" s="1116"/>
      <c r="KMZ61" s="1116"/>
      <c r="KNA61" s="1116"/>
      <c r="KNB61" s="1116"/>
      <c r="KNC61" s="1116"/>
      <c r="KND61" s="1116"/>
      <c r="KNE61" s="1116"/>
      <c r="KNF61" s="1116"/>
      <c r="KNG61" s="1116"/>
      <c r="KNH61" s="1116"/>
      <c r="KNI61" s="1116"/>
      <c r="KNJ61" s="1116"/>
      <c r="KNK61" s="1116"/>
      <c r="KNL61" s="1116"/>
      <c r="KNM61" s="1116"/>
      <c r="KNN61" s="1116"/>
      <c r="KNO61" s="1116"/>
      <c r="KNP61" s="1116"/>
      <c r="KNQ61" s="1116"/>
      <c r="KNR61" s="1116"/>
      <c r="KNS61" s="1116"/>
      <c r="KNT61" s="1116"/>
      <c r="KNU61" s="1116"/>
      <c r="KNV61" s="1116"/>
      <c r="KNW61" s="1116"/>
      <c r="KNX61" s="1116"/>
      <c r="KNY61" s="1116"/>
      <c r="KNZ61" s="1116"/>
      <c r="KOA61" s="1116"/>
      <c r="KOB61" s="1116"/>
      <c r="KOC61" s="1116"/>
      <c r="KOD61" s="1116"/>
      <c r="KOE61" s="1116"/>
      <c r="KOF61" s="1116"/>
      <c r="KOG61" s="1116"/>
      <c r="KOH61" s="1116"/>
      <c r="KOI61" s="1116"/>
      <c r="KOJ61" s="1116"/>
      <c r="KOK61" s="1116"/>
      <c r="KOL61" s="1116"/>
      <c r="KOM61" s="1116"/>
      <c r="KON61" s="1116"/>
      <c r="KOO61" s="1116"/>
      <c r="KOP61" s="1116"/>
      <c r="KOQ61" s="1116"/>
      <c r="KOR61" s="1116"/>
      <c r="KOS61" s="1116"/>
      <c r="KOT61" s="1116"/>
      <c r="KOU61" s="1116"/>
      <c r="KOV61" s="1116"/>
      <c r="KOW61" s="1116"/>
      <c r="KOX61" s="1116"/>
      <c r="KOY61" s="1116"/>
      <c r="KOZ61" s="1116"/>
      <c r="KPA61" s="1116"/>
      <c r="KPB61" s="1116"/>
      <c r="KPC61" s="1116"/>
      <c r="KPD61" s="1116"/>
      <c r="KPE61" s="1116"/>
      <c r="KPF61" s="1116"/>
      <c r="KPG61" s="1116"/>
      <c r="KPH61" s="1116"/>
      <c r="KPI61" s="1116"/>
      <c r="KPJ61" s="1116"/>
      <c r="KPK61" s="1116"/>
      <c r="KPL61" s="1116"/>
      <c r="KPM61" s="1116"/>
      <c r="KPN61" s="1116"/>
      <c r="KPO61" s="1116"/>
      <c r="KPP61" s="1116"/>
      <c r="KPQ61" s="1116"/>
      <c r="KPR61" s="1116"/>
      <c r="KPS61" s="1116"/>
      <c r="KPT61" s="1116"/>
      <c r="KPU61" s="1116"/>
      <c r="KPV61" s="1116"/>
      <c r="KPW61" s="1116"/>
      <c r="KPX61" s="1116"/>
      <c r="KPY61" s="1116"/>
      <c r="KPZ61" s="1116"/>
      <c r="KQA61" s="1116"/>
      <c r="KQB61" s="1116"/>
      <c r="KQC61" s="1116"/>
      <c r="KQD61" s="1116"/>
      <c r="KQE61" s="1116"/>
      <c r="KQF61" s="1116"/>
      <c r="KQG61" s="1116"/>
      <c r="KQH61" s="1116"/>
      <c r="KQI61" s="1116"/>
      <c r="KQJ61" s="1116"/>
      <c r="KQK61" s="1116"/>
      <c r="KQL61" s="1116"/>
      <c r="KQM61" s="1116"/>
      <c r="KQN61" s="1116"/>
      <c r="KQO61" s="1116"/>
      <c r="KQP61" s="1116"/>
      <c r="KQQ61" s="1116"/>
      <c r="KQR61" s="1116"/>
      <c r="KQS61" s="1116"/>
      <c r="KQT61" s="1116"/>
      <c r="KQU61" s="1116"/>
      <c r="KQV61" s="1116"/>
      <c r="KQW61" s="1116"/>
      <c r="KQX61" s="1116"/>
      <c r="KQY61" s="1116"/>
      <c r="KQZ61" s="1116"/>
      <c r="KRA61" s="1116"/>
      <c r="KRB61" s="1116"/>
      <c r="KRC61" s="1116"/>
      <c r="KRD61" s="1116"/>
      <c r="KRE61" s="1116"/>
      <c r="KRF61" s="1116"/>
      <c r="KRG61" s="1116"/>
      <c r="KRH61" s="1116"/>
      <c r="KRI61" s="1116"/>
      <c r="KRJ61" s="1116"/>
      <c r="KRK61" s="1116"/>
      <c r="KRL61" s="1116"/>
      <c r="KRM61" s="1116"/>
      <c r="KRN61" s="1116"/>
      <c r="KRO61" s="1116"/>
      <c r="KRP61" s="1116"/>
      <c r="KRQ61" s="1116"/>
      <c r="KRR61" s="1116"/>
      <c r="KRS61" s="1116"/>
      <c r="KRT61" s="1116"/>
      <c r="KRU61" s="1116"/>
      <c r="KRV61" s="1116"/>
      <c r="KRW61" s="1116"/>
      <c r="KRX61" s="1116"/>
      <c r="KRY61" s="1116"/>
      <c r="KRZ61" s="1116"/>
      <c r="KSA61" s="1116"/>
      <c r="KSB61" s="1116"/>
      <c r="KSC61" s="1116"/>
      <c r="KSD61" s="1116"/>
      <c r="KSE61" s="1116"/>
      <c r="KSF61" s="1116"/>
      <c r="KSG61" s="1116"/>
      <c r="KSH61" s="1116"/>
      <c r="KSI61" s="1116"/>
      <c r="KSJ61" s="1116"/>
      <c r="KSK61" s="1116"/>
      <c r="KSL61" s="1116"/>
      <c r="KSM61" s="1116"/>
      <c r="KSN61" s="1116"/>
      <c r="KSO61" s="1116"/>
      <c r="KSP61" s="1116"/>
      <c r="KSQ61" s="1116"/>
      <c r="KSR61" s="1116"/>
      <c r="KSS61" s="1116"/>
      <c r="KST61" s="1116"/>
      <c r="KSU61" s="1116"/>
      <c r="KSV61" s="1116"/>
      <c r="KSW61" s="1116"/>
      <c r="KSX61" s="1116"/>
      <c r="KSY61" s="1116"/>
      <c r="KSZ61" s="1116"/>
      <c r="KTA61" s="1116"/>
      <c r="KTB61" s="1116"/>
      <c r="KTC61" s="1116"/>
      <c r="KTD61" s="1116"/>
      <c r="KTE61" s="1116"/>
      <c r="KTF61" s="1116"/>
      <c r="KTG61" s="1116"/>
      <c r="KTH61" s="1116"/>
      <c r="KTI61" s="1116"/>
      <c r="KTJ61" s="1116"/>
      <c r="KTK61" s="1116"/>
      <c r="KTL61" s="1116"/>
      <c r="KTM61" s="1116"/>
      <c r="KTN61" s="1116"/>
      <c r="KTO61" s="1116"/>
      <c r="KTP61" s="1116"/>
      <c r="KTQ61" s="1116"/>
      <c r="KTR61" s="1116"/>
      <c r="KTS61" s="1116"/>
      <c r="KTT61" s="1116"/>
      <c r="KTU61" s="1116"/>
      <c r="KTV61" s="1116"/>
      <c r="KTW61" s="1116"/>
      <c r="KTX61" s="1116"/>
      <c r="KTY61" s="1116"/>
      <c r="KTZ61" s="1116"/>
      <c r="KUA61" s="1116"/>
      <c r="KUB61" s="1116"/>
      <c r="KUC61" s="1116"/>
      <c r="KUD61" s="1116"/>
      <c r="KUE61" s="1116"/>
      <c r="KUF61" s="1116"/>
      <c r="KUG61" s="1116"/>
      <c r="KUH61" s="1116"/>
      <c r="KUI61" s="1116"/>
      <c r="KUJ61" s="1116"/>
      <c r="KUK61" s="1116"/>
      <c r="KUL61" s="1116"/>
      <c r="KUM61" s="1116"/>
      <c r="KUN61" s="1116"/>
      <c r="KUO61" s="1116"/>
      <c r="KUP61" s="1116"/>
      <c r="KUQ61" s="1116"/>
      <c r="KUR61" s="1116"/>
      <c r="KUS61" s="1116"/>
      <c r="KUT61" s="1116"/>
      <c r="KUU61" s="1116"/>
      <c r="KUV61" s="1116"/>
      <c r="KUW61" s="1116"/>
      <c r="KUX61" s="1116"/>
      <c r="KUY61" s="1116"/>
      <c r="KUZ61" s="1116"/>
      <c r="KVA61" s="1116"/>
      <c r="KVB61" s="1116"/>
      <c r="KVC61" s="1116"/>
      <c r="KVD61" s="1116"/>
      <c r="KVE61" s="1116"/>
      <c r="KVF61" s="1116"/>
      <c r="KVG61" s="1116"/>
      <c r="KVH61" s="1116"/>
      <c r="KVI61" s="1116"/>
      <c r="KVJ61" s="1116"/>
      <c r="KVK61" s="1116"/>
      <c r="KVL61" s="1116"/>
      <c r="KVM61" s="1116"/>
      <c r="KVN61" s="1116"/>
      <c r="KVO61" s="1116"/>
      <c r="KVP61" s="1116"/>
      <c r="KVQ61" s="1116"/>
      <c r="KVR61" s="1116"/>
      <c r="KVS61" s="1116"/>
      <c r="KVT61" s="1116"/>
      <c r="KVU61" s="1116"/>
      <c r="KVV61" s="1116"/>
      <c r="KVW61" s="1116"/>
      <c r="KVX61" s="1116"/>
      <c r="KVY61" s="1116"/>
      <c r="KVZ61" s="1116"/>
      <c r="KWA61" s="1116"/>
      <c r="KWB61" s="1116"/>
      <c r="KWC61" s="1116"/>
      <c r="KWD61" s="1116"/>
      <c r="KWE61" s="1116"/>
      <c r="KWF61" s="1116"/>
      <c r="KWG61" s="1116"/>
      <c r="KWH61" s="1116"/>
      <c r="KWI61" s="1116"/>
      <c r="KWJ61" s="1116"/>
      <c r="KWK61" s="1116"/>
      <c r="KWL61" s="1116"/>
      <c r="KWM61" s="1116"/>
      <c r="KWN61" s="1116"/>
      <c r="KWO61" s="1116"/>
      <c r="KWP61" s="1116"/>
      <c r="KWQ61" s="1116"/>
      <c r="KWR61" s="1116"/>
      <c r="KWS61" s="1116"/>
      <c r="KWT61" s="1116"/>
      <c r="KWU61" s="1116"/>
      <c r="KWV61" s="1116"/>
      <c r="KWW61" s="1116"/>
      <c r="KWX61" s="1116"/>
      <c r="KWY61" s="1116"/>
      <c r="KWZ61" s="1116"/>
      <c r="KXA61" s="1116"/>
      <c r="KXB61" s="1116"/>
      <c r="KXC61" s="1116"/>
      <c r="KXD61" s="1116"/>
      <c r="KXE61" s="1116"/>
      <c r="KXF61" s="1116"/>
      <c r="KXG61" s="1116"/>
      <c r="KXH61" s="1116"/>
      <c r="KXI61" s="1116"/>
      <c r="KXJ61" s="1116"/>
      <c r="KXK61" s="1116"/>
      <c r="KXL61" s="1116"/>
      <c r="KXM61" s="1116"/>
      <c r="KXN61" s="1116"/>
      <c r="KXO61" s="1116"/>
      <c r="KXP61" s="1116"/>
      <c r="KXQ61" s="1116"/>
      <c r="KXR61" s="1116"/>
      <c r="KXS61" s="1116"/>
      <c r="KXT61" s="1116"/>
      <c r="KXU61" s="1116"/>
      <c r="KXV61" s="1116"/>
      <c r="KXW61" s="1116"/>
      <c r="KXX61" s="1116"/>
      <c r="KXY61" s="1116"/>
      <c r="KXZ61" s="1116"/>
      <c r="KYA61" s="1116"/>
      <c r="KYB61" s="1116"/>
      <c r="KYC61" s="1116"/>
      <c r="KYD61" s="1116"/>
      <c r="KYE61" s="1116"/>
      <c r="KYF61" s="1116"/>
      <c r="KYG61" s="1116"/>
      <c r="KYH61" s="1116"/>
      <c r="KYI61" s="1116"/>
      <c r="KYJ61" s="1116"/>
      <c r="KYK61" s="1116"/>
      <c r="KYL61" s="1116"/>
      <c r="KYM61" s="1116"/>
      <c r="KYN61" s="1116"/>
      <c r="KYO61" s="1116"/>
      <c r="KYP61" s="1116"/>
      <c r="KYQ61" s="1116"/>
      <c r="KYR61" s="1116"/>
      <c r="KYS61" s="1116"/>
      <c r="KYT61" s="1116"/>
      <c r="KYU61" s="1116"/>
      <c r="KYV61" s="1116"/>
      <c r="KYW61" s="1116"/>
      <c r="KYX61" s="1116"/>
      <c r="KYY61" s="1116"/>
      <c r="KYZ61" s="1116"/>
      <c r="KZA61" s="1116"/>
      <c r="KZB61" s="1116"/>
      <c r="KZC61" s="1116"/>
      <c r="KZD61" s="1116"/>
      <c r="KZE61" s="1116"/>
      <c r="KZF61" s="1116"/>
      <c r="KZG61" s="1116"/>
      <c r="KZH61" s="1116"/>
      <c r="KZI61" s="1116"/>
      <c r="KZJ61" s="1116"/>
      <c r="KZK61" s="1116"/>
      <c r="KZL61" s="1116"/>
      <c r="KZM61" s="1116"/>
      <c r="KZN61" s="1116"/>
      <c r="KZO61" s="1116"/>
      <c r="KZP61" s="1116"/>
      <c r="KZQ61" s="1116"/>
      <c r="KZR61" s="1116"/>
      <c r="KZS61" s="1116"/>
      <c r="KZT61" s="1116"/>
      <c r="KZU61" s="1116"/>
      <c r="KZV61" s="1116"/>
      <c r="KZW61" s="1116"/>
      <c r="KZX61" s="1116"/>
      <c r="KZY61" s="1116"/>
      <c r="KZZ61" s="1116"/>
      <c r="LAA61" s="1116"/>
      <c r="LAB61" s="1116"/>
      <c r="LAC61" s="1116"/>
      <c r="LAD61" s="1116"/>
      <c r="LAE61" s="1116"/>
      <c r="LAF61" s="1116"/>
      <c r="LAG61" s="1116"/>
      <c r="LAH61" s="1116"/>
      <c r="LAI61" s="1116"/>
      <c r="LAJ61" s="1116"/>
      <c r="LAK61" s="1116"/>
      <c r="LAL61" s="1116"/>
      <c r="LAM61" s="1116"/>
      <c r="LAN61" s="1116"/>
      <c r="LAO61" s="1116"/>
      <c r="LAP61" s="1116"/>
      <c r="LAQ61" s="1116"/>
      <c r="LAR61" s="1116"/>
      <c r="LAS61" s="1116"/>
      <c r="LAT61" s="1116"/>
      <c r="LAU61" s="1116"/>
      <c r="LAV61" s="1116"/>
      <c r="LAW61" s="1116"/>
      <c r="LAX61" s="1116"/>
      <c r="LAY61" s="1116"/>
      <c r="LAZ61" s="1116"/>
      <c r="LBA61" s="1116"/>
      <c r="LBB61" s="1116"/>
      <c r="LBC61" s="1116"/>
      <c r="LBD61" s="1116"/>
      <c r="LBE61" s="1116"/>
      <c r="LBF61" s="1116"/>
      <c r="LBG61" s="1116"/>
      <c r="LBH61" s="1116"/>
      <c r="LBI61" s="1116"/>
      <c r="LBJ61" s="1116"/>
      <c r="LBK61" s="1116"/>
      <c r="LBL61" s="1116"/>
      <c r="LBM61" s="1116"/>
      <c r="LBN61" s="1116"/>
      <c r="LBO61" s="1116"/>
      <c r="LBP61" s="1116"/>
      <c r="LBQ61" s="1116"/>
      <c r="LBR61" s="1116"/>
      <c r="LBS61" s="1116"/>
      <c r="LBT61" s="1116"/>
      <c r="LBU61" s="1116"/>
      <c r="LBV61" s="1116"/>
      <c r="LBW61" s="1116"/>
      <c r="LBX61" s="1116"/>
      <c r="LBY61" s="1116"/>
      <c r="LBZ61" s="1116"/>
      <c r="LCA61" s="1116"/>
      <c r="LCB61" s="1116"/>
      <c r="LCC61" s="1116"/>
      <c r="LCD61" s="1116"/>
      <c r="LCE61" s="1116"/>
      <c r="LCF61" s="1116"/>
      <c r="LCG61" s="1116"/>
      <c r="LCH61" s="1116"/>
      <c r="LCI61" s="1116"/>
      <c r="LCJ61" s="1116"/>
      <c r="LCK61" s="1116"/>
      <c r="LCL61" s="1116"/>
      <c r="LCM61" s="1116"/>
      <c r="LCN61" s="1116"/>
      <c r="LCO61" s="1116"/>
      <c r="LCP61" s="1116"/>
      <c r="LCQ61" s="1116"/>
      <c r="LCR61" s="1116"/>
      <c r="LCS61" s="1116"/>
      <c r="LCT61" s="1116"/>
      <c r="LCU61" s="1116"/>
      <c r="LCV61" s="1116"/>
      <c r="LCW61" s="1116"/>
      <c r="LCX61" s="1116"/>
      <c r="LCY61" s="1116"/>
      <c r="LCZ61" s="1116"/>
      <c r="LDA61" s="1116"/>
      <c r="LDB61" s="1116"/>
      <c r="LDC61" s="1116"/>
      <c r="LDD61" s="1116"/>
      <c r="LDE61" s="1116"/>
      <c r="LDF61" s="1116"/>
      <c r="LDG61" s="1116"/>
      <c r="LDH61" s="1116"/>
      <c r="LDI61" s="1116"/>
      <c r="LDJ61" s="1116"/>
      <c r="LDK61" s="1116"/>
      <c r="LDL61" s="1116"/>
      <c r="LDM61" s="1116"/>
      <c r="LDN61" s="1116"/>
      <c r="LDO61" s="1116"/>
      <c r="LDP61" s="1116"/>
      <c r="LDQ61" s="1116"/>
      <c r="LDR61" s="1116"/>
      <c r="LDS61" s="1116"/>
      <c r="LDT61" s="1116"/>
      <c r="LDU61" s="1116"/>
      <c r="LDV61" s="1116"/>
      <c r="LDW61" s="1116"/>
      <c r="LDX61" s="1116"/>
      <c r="LDY61" s="1116"/>
      <c r="LDZ61" s="1116"/>
      <c r="LEA61" s="1116"/>
      <c r="LEB61" s="1116"/>
      <c r="LEC61" s="1116"/>
      <c r="LED61" s="1116"/>
      <c r="LEE61" s="1116"/>
      <c r="LEF61" s="1116"/>
      <c r="LEG61" s="1116"/>
      <c r="LEH61" s="1116"/>
      <c r="LEI61" s="1116"/>
      <c r="LEJ61" s="1116"/>
      <c r="LEK61" s="1116"/>
      <c r="LEL61" s="1116"/>
      <c r="LEM61" s="1116"/>
      <c r="LEN61" s="1116"/>
      <c r="LEO61" s="1116"/>
      <c r="LEP61" s="1116"/>
      <c r="LEQ61" s="1116"/>
      <c r="LER61" s="1116"/>
      <c r="LES61" s="1116"/>
      <c r="LET61" s="1116"/>
      <c r="LEU61" s="1116"/>
      <c r="LEV61" s="1116"/>
      <c r="LEW61" s="1116"/>
      <c r="LEX61" s="1116"/>
      <c r="LEY61" s="1116"/>
      <c r="LEZ61" s="1116"/>
      <c r="LFA61" s="1116"/>
      <c r="LFB61" s="1116"/>
      <c r="LFC61" s="1116"/>
      <c r="LFD61" s="1116"/>
      <c r="LFE61" s="1116"/>
      <c r="LFF61" s="1116"/>
      <c r="LFG61" s="1116"/>
      <c r="LFH61" s="1116"/>
      <c r="LFI61" s="1116"/>
      <c r="LFJ61" s="1116"/>
      <c r="LFK61" s="1116"/>
      <c r="LFL61" s="1116"/>
      <c r="LFM61" s="1116"/>
      <c r="LFN61" s="1116"/>
      <c r="LFO61" s="1116"/>
      <c r="LFP61" s="1116"/>
      <c r="LFQ61" s="1116"/>
      <c r="LFR61" s="1116"/>
      <c r="LFS61" s="1116"/>
      <c r="LFT61" s="1116"/>
      <c r="LFU61" s="1116"/>
      <c r="LFV61" s="1116"/>
      <c r="LFW61" s="1116"/>
      <c r="LFX61" s="1116"/>
      <c r="LFY61" s="1116"/>
      <c r="LFZ61" s="1116"/>
      <c r="LGA61" s="1116"/>
      <c r="LGB61" s="1116"/>
      <c r="LGC61" s="1116"/>
      <c r="LGD61" s="1116"/>
      <c r="LGE61" s="1116"/>
      <c r="LGF61" s="1116"/>
      <c r="LGG61" s="1116"/>
      <c r="LGH61" s="1116"/>
      <c r="LGI61" s="1116"/>
      <c r="LGJ61" s="1116"/>
      <c r="LGK61" s="1116"/>
      <c r="LGL61" s="1116"/>
      <c r="LGM61" s="1116"/>
      <c r="LGN61" s="1116"/>
      <c r="LGO61" s="1116"/>
      <c r="LGP61" s="1116"/>
      <c r="LGQ61" s="1116"/>
      <c r="LGR61" s="1116"/>
      <c r="LGS61" s="1116"/>
      <c r="LGT61" s="1116"/>
      <c r="LGU61" s="1116"/>
      <c r="LGV61" s="1116"/>
      <c r="LGW61" s="1116"/>
      <c r="LGX61" s="1116"/>
      <c r="LGY61" s="1116"/>
      <c r="LGZ61" s="1116"/>
      <c r="LHA61" s="1116"/>
      <c r="LHB61" s="1116"/>
      <c r="LHC61" s="1116"/>
      <c r="LHD61" s="1116"/>
      <c r="LHE61" s="1116"/>
      <c r="LHF61" s="1116"/>
      <c r="LHG61" s="1116"/>
      <c r="LHH61" s="1116"/>
      <c r="LHI61" s="1116"/>
      <c r="LHJ61" s="1116"/>
      <c r="LHK61" s="1116"/>
      <c r="LHL61" s="1116"/>
      <c r="LHM61" s="1116"/>
      <c r="LHN61" s="1116"/>
      <c r="LHO61" s="1116"/>
      <c r="LHP61" s="1116"/>
      <c r="LHQ61" s="1116"/>
      <c r="LHR61" s="1116"/>
      <c r="LHS61" s="1116"/>
      <c r="LHT61" s="1116"/>
      <c r="LHU61" s="1116"/>
      <c r="LHV61" s="1116"/>
      <c r="LHW61" s="1116"/>
      <c r="LHX61" s="1116"/>
      <c r="LHY61" s="1116"/>
      <c r="LHZ61" s="1116"/>
      <c r="LIA61" s="1116"/>
      <c r="LIB61" s="1116"/>
      <c r="LIC61" s="1116"/>
      <c r="LID61" s="1116"/>
      <c r="LIE61" s="1116"/>
      <c r="LIF61" s="1116"/>
      <c r="LIG61" s="1116"/>
      <c r="LIH61" s="1116"/>
      <c r="LII61" s="1116"/>
      <c r="LIJ61" s="1116"/>
      <c r="LIK61" s="1116"/>
      <c r="LIL61" s="1116"/>
      <c r="LIM61" s="1116"/>
      <c r="LIN61" s="1116"/>
      <c r="LIO61" s="1116"/>
      <c r="LIP61" s="1116"/>
      <c r="LIQ61" s="1116"/>
      <c r="LIR61" s="1116"/>
      <c r="LIS61" s="1116"/>
      <c r="LIT61" s="1116"/>
      <c r="LIU61" s="1116"/>
      <c r="LIV61" s="1116"/>
      <c r="LIW61" s="1116"/>
      <c r="LIX61" s="1116"/>
      <c r="LIY61" s="1116"/>
      <c r="LIZ61" s="1116"/>
      <c r="LJA61" s="1116"/>
      <c r="LJB61" s="1116"/>
      <c r="LJC61" s="1116"/>
      <c r="LJD61" s="1116"/>
      <c r="LJE61" s="1116"/>
      <c r="LJF61" s="1116"/>
      <c r="LJG61" s="1116"/>
      <c r="LJH61" s="1116"/>
      <c r="LJI61" s="1116"/>
      <c r="LJJ61" s="1116"/>
      <c r="LJK61" s="1116"/>
      <c r="LJL61" s="1116"/>
      <c r="LJM61" s="1116"/>
      <c r="LJN61" s="1116"/>
      <c r="LJO61" s="1116"/>
      <c r="LJP61" s="1116"/>
      <c r="LJQ61" s="1116"/>
      <c r="LJR61" s="1116"/>
      <c r="LJS61" s="1116"/>
      <c r="LJT61" s="1116"/>
      <c r="LJU61" s="1116"/>
      <c r="LJV61" s="1116"/>
      <c r="LJW61" s="1116"/>
      <c r="LJX61" s="1116"/>
      <c r="LJY61" s="1116"/>
      <c r="LJZ61" s="1116"/>
      <c r="LKA61" s="1116"/>
      <c r="LKB61" s="1116"/>
      <c r="LKC61" s="1116"/>
      <c r="LKD61" s="1116"/>
      <c r="LKE61" s="1116"/>
      <c r="LKF61" s="1116"/>
      <c r="LKG61" s="1116"/>
      <c r="LKH61" s="1116"/>
      <c r="LKI61" s="1116"/>
      <c r="LKJ61" s="1116"/>
      <c r="LKK61" s="1116"/>
      <c r="LKL61" s="1116"/>
      <c r="LKM61" s="1116"/>
      <c r="LKN61" s="1116"/>
      <c r="LKO61" s="1116"/>
      <c r="LKP61" s="1116"/>
      <c r="LKQ61" s="1116"/>
      <c r="LKR61" s="1116"/>
      <c r="LKS61" s="1116"/>
      <c r="LKT61" s="1116"/>
      <c r="LKU61" s="1116"/>
      <c r="LKV61" s="1116"/>
      <c r="LKW61" s="1116"/>
      <c r="LKX61" s="1116"/>
      <c r="LKY61" s="1116"/>
      <c r="LKZ61" s="1116"/>
      <c r="LLA61" s="1116"/>
      <c r="LLB61" s="1116"/>
      <c r="LLC61" s="1116"/>
      <c r="LLD61" s="1116"/>
      <c r="LLE61" s="1116"/>
      <c r="LLF61" s="1116"/>
      <c r="LLG61" s="1116"/>
      <c r="LLH61" s="1116"/>
      <c r="LLI61" s="1116"/>
      <c r="LLJ61" s="1116"/>
      <c r="LLK61" s="1116"/>
      <c r="LLL61" s="1116"/>
      <c r="LLM61" s="1116"/>
      <c r="LLN61" s="1116"/>
      <c r="LLO61" s="1116"/>
      <c r="LLP61" s="1116"/>
      <c r="LLQ61" s="1116"/>
      <c r="LLR61" s="1116"/>
      <c r="LLS61" s="1116"/>
      <c r="LLT61" s="1116"/>
      <c r="LLU61" s="1116"/>
      <c r="LLV61" s="1116"/>
      <c r="LLW61" s="1116"/>
      <c r="LLX61" s="1116"/>
      <c r="LLY61" s="1116"/>
      <c r="LLZ61" s="1116"/>
      <c r="LMA61" s="1116"/>
      <c r="LMB61" s="1116"/>
      <c r="LMC61" s="1116"/>
      <c r="LMD61" s="1116"/>
      <c r="LME61" s="1116"/>
      <c r="LMF61" s="1116"/>
      <c r="LMG61" s="1116"/>
      <c r="LMH61" s="1116"/>
      <c r="LMI61" s="1116"/>
      <c r="LMJ61" s="1116"/>
      <c r="LMK61" s="1116"/>
      <c r="LML61" s="1116"/>
      <c r="LMM61" s="1116"/>
      <c r="LMN61" s="1116"/>
      <c r="LMO61" s="1116"/>
      <c r="LMP61" s="1116"/>
      <c r="LMQ61" s="1116"/>
      <c r="LMR61" s="1116"/>
      <c r="LMS61" s="1116"/>
      <c r="LMT61" s="1116"/>
      <c r="LMU61" s="1116"/>
      <c r="LMV61" s="1116"/>
      <c r="LMW61" s="1116"/>
      <c r="LMX61" s="1116"/>
      <c r="LMY61" s="1116"/>
      <c r="LMZ61" s="1116"/>
      <c r="LNA61" s="1116"/>
      <c r="LNB61" s="1116"/>
      <c r="LNC61" s="1116"/>
      <c r="LND61" s="1116"/>
      <c r="LNE61" s="1116"/>
      <c r="LNF61" s="1116"/>
      <c r="LNG61" s="1116"/>
      <c r="LNH61" s="1116"/>
      <c r="LNI61" s="1116"/>
      <c r="LNJ61" s="1116"/>
      <c r="LNK61" s="1116"/>
      <c r="LNL61" s="1116"/>
      <c r="LNM61" s="1116"/>
      <c r="LNN61" s="1116"/>
      <c r="LNO61" s="1116"/>
      <c r="LNP61" s="1116"/>
      <c r="LNQ61" s="1116"/>
      <c r="LNR61" s="1116"/>
      <c r="LNS61" s="1116"/>
      <c r="LNT61" s="1116"/>
      <c r="LNU61" s="1116"/>
      <c r="LNV61" s="1116"/>
      <c r="LNW61" s="1116"/>
      <c r="LNX61" s="1116"/>
      <c r="LNY61" s="1116"/>
      <c r="LNZ61" s="1116"/>
      <c r="LOA61" s="1116"/>
      <c r="LOB61" s="1116"/>
      <c r="LOC61" s="1116"/>
      <c r="LOD61" s="1116"/>
      <c r="LOE61" s="1116"/>
      <c r="LOF61" s="1116"/>
      <c r="LOG61" s="1116"/>
      <c r="LOH61" s="1116"/>
      <c r="LOI61" s="1116"/>
      <c r="LOJ61" s="1116"/>
      <c r="LOK61" s="1116"/>
      <c r="LOL61" s="1116"/>
      <c r="LOM61" s="1116"/>
      <c r="LON61" s="1116"/>
      <c r="LOO61" s="1116"/>
      <c r="LOP61" s="1116"/>
      <c r="LOQ61" s="1116"/>
      <c r="LOR61" s="1116"/>
      <c r="LOS61" s="1116"/>
      <c r="LOT61" s="1116"/>
      <c r="LOU61" s="1116"/>
      <c r="LOV61" s="1116"/>
      <c r="LOW61" s="1116"/>
      <c r="LOX61" s="1116"/>
      <c r="LOY61" s="1116"/>
      <c r="LOZ61" s="1116"/>
      <c r="LPA61" s="1116"/>
      <c r="LPB61" s="1116"/>
      <c r="LPC61" s="1116"/>
      <c r="LPD61" s="1116"/>
      <c r="LPE61" s="1116"/>
      <c r="LPF61" s="1116"/>
      <c r="LPG61" s="1116"/>
      <c r="LPH61" s="1116"/>
      <c r="LPI61" s="1116"/>
      <c r="LPJ61" s="1116"/>
      <c r="LPK61" s="1116"/>
      <c r="LPL61" s="1116"/>
      <c r="LPM61" s="1116"/>
      <c r="LPN61" s="1116"/>
      <c r="LPO61" s="1116"/>
      <c r="LPP61" s="1116"/>
      <c r="LPQ61" s="1116"/>
      <c r="LPR61" s="1116"/>
      <c r="LPS61" s="1116"/>
      <c r="LPT61" s="1116"/>
      <c r="LPU61" s="1116"/>
      <c r="LPV61" s="1116"/>
      <c r="LPW61" s="1116"/>
      <c r="LPX61" s="1116"/>
      <c r="LPY61" s="1116"/>
      <c r="LPZ61" s="1116"/>
      <c r="LQA61" s="1116"/>
      <c r="LQB61" s="1116"/>
      <c r="LQC61" s="1116"/>
      <c r="LQD61" s="1116"/>
      <c r="LQE61" s="1116"/>
      <c r="LQF61" s="1116"/>
      <c r="LQG61" s="1116"/>
      <c r="LQH61" s="1116"/>
      <c r="LQI61" s="1116"/>
      <c r="LQJ61" s="1116"/>
      <c r="LQK61" s="1116"/>
      <c r="LQL61" s="1116"/>
      <c r="LQM61" s="1116"/>
      <c r="LQN61" s="1116"/>
      <c r="LQO61" s="1116"/>
      <c r="LQP61" s="1116"/>
      <c r="LQQ61" s="1116"/>
      <c r="LQR61" s="1116"/>
      <c r="LQS61" s="1116"/>
      <c r="LQT61" s="1116"/>
      <c r="LQU61" s="1116"/>
      <c r="LQV61" s="1116"/>
      <c r="LQW61" s="1116"/>
      <c r="LQX61" s="1116"/>
      <c r="LQY61" s="1116"/>
      <c r="LQZ61" s="1116"/>
      <c r="LRA61" s="1116"/>
      <c r="LRB61" s="1116"/>
      <c r="LRC61" s="1116"/>
      <c r="LRD61" s="1116"/>
      <c r="LRE61" s="1116"/>
      <c r="LRF61" s="1116"/>
      <c r="LRG61" s="1116"/>
      <c r="LRH61" s="1116"/>
      <c r="LRI61" s="1116"/>
      <c r="LRJ61" s="1116"/>
      <c r="LRK61" s="1116"/>
      <c r="LRL61" s="1116"/>
      <c r="LRM61" s="1116"/>
      <c r="LRN61" s="1116"/>
      <c r="LRO61" s="1116"/>
      <c r="LRP61" s="1116"/>
      <c r="LRQ61" s="1116"/>
      <c r="LRR61" s="1116"/>
      <c r="LRS61" s="1116"/>
      <c r="LRT61" s="1116"/>
      <c r="LRU61" s="1116"/>
      <c r="LRV61" s="1116"/>
      <c r="LRW61" s="1116"/>
      <c r="LRX61" s="1116"/>
      <c r="LRY61" s="1116"/>
      <c r="LRZ61" s="1116"/>
      <c r="LSA61" s="1116"/>
      <c r="LSB61" s="1116"/>
      <c r="LSC61" s="1116"/>
      <c r="LSD61" s="1116"/>
      <c r="LSE61" s="1116"/>
      <c r="LSF61" s="1116"/>
      <c r="LSG61" s="1116"/>
      <c r="LSH61" s="1116"/>
      <c r="LSI61" s="1116"/>
      <c r="LSJ61" s="1116"/>
      <c r="LSK61" s="1116"/>
      <c r="LSL61" s="1116"/>
      <c r="LSM61" s="1116"/>
      <c r="LSN61" s="1116"/>
      <c r="LSO61" s="1116"/>
      <c r="LSP61" s="1116"/>
      <c r="LSQ61" s="1116"/>
      <c r="LSR61" s="1116"/>
      <c r="LSS61" s="1116"/>
      <c r="LST61" s="1116"/>
      <c r="LSU61" s="1116"/>
      <c r="LSV61" s="1116"/>
      <c r="LSW61" s="1116"/>
      <c r="LSX61" s="1116"/>
      <c r="LSY61" s="1116"/>
      <c r="LSZ61" s="1116"/>
      <c r="LTA61" s="1116"/>
      <c r="LTB61" s="1116"/>
      <c r="LTC61" s="1116"/>
      <c r="LTD61" s="1116"/>
      <c r="LTE61" s="1116"/>
      <c r="LTF61" s="1116"/>
      <c r="LTG61" s="1116"/>
      <c r="LTH61" s="1116"/>
      <c r="LTI61" s="1116"/>
      <c r="LTJ61" s="1116"/>
      <c r="LTK61" s="1116"/>
      <c r="LTL61" s="1116"/>
      <c r="LTM61" s="1116"/>
      <c r="LTN61" s="1116"/>
      <c r="LTO61" s="1116"/>
      <c r="LTP61" s="1116"/>
      <c r="LTQ61" s="1116"/>
      <c r="LTR61" s="1116"/>
      <c r="LTS61" s="1116"/>
      <c r="LTT61" s="1116"/>
      <c r="LTU61" s="1116"/>
      <c r="LTV61" s="1116"/>
      <c r="LTW61" s="1116"/>
      <c r="LTX61" s="1116"/>
      <c r="LTY61" s="1116"/>
      <c r="LTZ61" s="1116"/>
      <c r="LUA61" s="1116"/>
      <c r="LUB61" s="1116"/>
      <c r="LUC61" s="1116"/>
      <c r="LUD61" s="1116"/>
      <c r="LUE61" s="1116"/>
      <c r="LUF61" s="1116"/>
      <c r="LUG61" s="1116"/>
      <c r="LUH61" s="1116"/>
      <c r="LUI61" s="1116"/>
      <c r="LUJ61" s="1116"/>
      <c r="LUK61" s="1116"/>
      <c r="LUL61" s="1116"/>
      <c r="LUM61" s="1116"/>
      <c r="LUN61" s="1116"/>
      <c r="LUO61" s="1116"/>
      <c r="LUP61" s="1116"/>
      <c r="LUQ61" s="1116"/>
      <c r="LUR61" s="1116"/>
      <c r="LUS61" s="1116"/>
      <c r="LUT61" s="1116"/>
      <c r="LUU61" s="1116"/>
      <c r="LUV61" s="1116"/>
      <c r="LUW61" s="1116"/>
      <c r="LUX61" s="1116"/>
      <c r="LUY61" s="1116"/>
      <c r="LUZ61" s="1116"/>
      <c r="LVA61" s="1116"/>
      <c r="LVB61" s="1116"/>
      <c r="LVC61" s="1116"/>
      <c r="LVD61" s="1116"/>
      <c r="LVE61" s="1116"/>
      <c r="LVF61" s="1116"/>
      <c r="LVG61" s="1116"/>
      <c r="LVH61" s="1116"/>
      <c r="LVI61" s="1116"/>
      <c r="LVJ61" s="1116"/>
      <c r="LVK61" s="1116"/>
      <c r="LVL61" s="1116"/>
      <c r="LVM61" s="1116"/>
      <c r="LVN61" s="1116"/>
      <c r="LVO61" s="1116"/>
      <c r="LVP61" s="1116"/>
      <c r="LVQ61" s="1116"/>
      <c r="LVR61" s="1116"/>
      <c r="LVS61" s="1116"/>
      <c r="LVT61" s="1116"/>
      <c r="LVU61" s="1116"/>
      <c r="LVV61" s="1116"/>
      <c r="LVW61" s="1116"/>
      <c r="LVX61" s="1116"/>
      <c r="LVY61" s="1116"/>
      <c r="LVZ61" s="1116"/>
      <c r="LWA61" s="1116"/>
      <c r="LWB61" s="1116"/>
      <c r="LWC61" s="1116"/>
      <c r="LWD61" s="1116"/>
      <c r="LWE61" s="1116"/>
      <c r="LWF61" s="1116"/>
      <c r="LWG61" s="1116"/>
      <c r="LWH61" s="1116"/>
      <c r="LWI61" s="1116"/>
      <c r="LWJ61" s="1116"/>
      <c r="LWK61" s="1116"/>
      <c r="LWL61" s="1116"/>
      <c r="LWM61" s="1116"/>
      <c r="LWN61" s="1116"/>
      <c r="LWO61" s="1116"/>
      <c r="LWP61" s="1116"/>
      <c r="LWQ61" s="1116"/>
      <c r="LWR61" s="1116"/>
      <c r="LWS61" s="1116"/>
      <c r="LWT61" s="1116"/>
      <c r="LWU61" s="1116"/>
      <c r="LWV61" s="1116"/>
      <c r="LWW61" s="1116"/>
      <c r="LWX61" s="1116"/>
      <c r="LWY61" s="1116"/>
      <c r="LWZ61" s="1116"/>
      <c r="LXA61" s="1116"/>
      <c r="LXB61" s="1116"/>
      <c r="LXC61" s="1116"/>
      <c r="LXD61" s="1116"/>
      <c r="LXE61" s="1116"/>
      <c r="LXF61" s="1116"/>
      <c r="LXG61" s="1116"/>
      <c r="LXH61" s="1116"/>
      <c r="LXI61" s="1116"/>
      <c r="LXJ61" s="1116"/>
      <c r="LXK61" s="1116"/>
      <c r="LXL61" s="1116"/>
      <c r="LXM61" s="1116"/>
      <c r="LXN61" s="1116"/>
      <c r="LXO61" s="1116"/>
      <c r="LXP61" s="1116"/>
      <c r="LXQ61" s="1116"/>
      <c r="LXR61" s="1116"/>
      <c r="LXS61" s="1116"/>
      <c r="LXT61" s="1116"/>
      <c r="LXU61" s="1116"/>
      <c r="LXV61" s="1116"/>
      <c r="LXW61" s="1116"/>
      <c r="LXX61" s="1116"/>
      <c r="LXY61" s="1116"/>
      <c r="LXZ61" s="1116"/>
      <c r="LYA61" s="1116"/>
      <c r="LYB61" s="1116"/>
      <c r="LYC61" s="1116"/>
      <c r="LYD61" s="1116"/>
      <c r="LYE61" s="1116"/>
      <c r="LYF61" s="1116"/>
      <c r="LYG61" s="1116"/>
      <c r="LYH61" s="1116"/>
      <c r="LYI61" s="1116"/>
      <c r="LYJ61" s="1116"/>
      <c r="LYK61" s="1116"/>
      <c r="LYL61" s="1116"/>
      <c r="LYM61" s="1116"/>
      <c r="LYN61" s="1116"/>
      <c r="LYO61" s="1116"/>
      <c r="LYP61" s="1116"/>
      <c r="LYQ61" s="1116"/>
      <c r="LYR61" s="1116"/>
      <c r="LYS61" s="1116"/>
      <c r="LYT61" s="1116"/>
      <c r="LYU61" s="1116"/>
      <c r="LYV61" s="1116"/>
      <c r="LYW61" s="1116"/>
      <c r="LYX61" s="1116"/>
      <c r="LYY61" s="1116"/>
      <c r="LYZ61" s="1116"/>
      <c r="LZA61" s="1116"/>
      <c r="LZB61" s="1116"/>
      <c r="LZC61" s="1116"/>
      <c r="LZD61" s="1116"/>
      <c r="LZE61" s="1116"/>
      <c r="LZF61" s="1116"/>
      <c r="LZG61" s="1116"/>
      <c r="LZH61" s="1116"/>
      <c r="LZI61" s="1116"/>
      <c r="LZJ61" s="1116"/>
      <c r="LZK61" s="1116"/>
      <c r="LZL61" s="1116"/>
      <c r="LZM61" s="1116"/>
      <c r="LZN61" s="1116"/>
      <c r="LZO61" s="1116"/>
      <c r="LZP61" s="1116"/>
      <c r="LZQ61" s="1116"/>
      <c r="LZR61" s="1116"/>
      <c r="LZS61" s="1116"/>
      <c r="LZT61" s="1116"/>
      <c r="LZU61" s="1116"/>
      <c r="LZV61" s="1116"/>
      <c r="LZW61" s="1116"/>
      <c r="LZX61" s="1116"/>
      <c r="LZY61" s="1116"/>
      <c r="LZZ61" s="1116"/>
      <c r="MAA61" s="1116"/>
      <c r="MAB61" s="1116"/>
      <c r="MAC61" s="1116"/>
      <c r="MAD61" s="1116"/>
      <c r="MAE61" s="1116"/>
      <c r="MAF61" s="1116"/>
      <c r="MAG61" s="1116"/>
      <c r="MAH61" s="1116"/>
      <c r="MAI61" s="1116"/>
      <c r="MAJ61" s="1116"/>
      <c r="MAK61" s="1116"/>
      <c r="MAL61" s="1116"/>
      <c r="MAM61" s="1116"/>
      <c r="MAN61" s="1116"/>
      <c r="MAO61" s="1116"/>
      <c r="MAP61" s="1116"/>
      <c r="MAQ61" s="1116"/>
      <c r="MAR61" s="1116"/>
      <c r="MAS61" s="1116"/>
      <c r="MAT61" s="1116"/>
      <c r="MAU61" s="1116"/>
      <c r="MAV61" s="1116"/>
      <c r="MAW61" s="1116"/>
      <c r="MAX61" s="1116"/>
      <c r="MAY61" s="1116"/>
      <c r="MAZ61" s="1116"/>
      <c r="MBA61" s="1116"/>
      <c r="MBB61" s="1116"/>
      <c r="MBC61" s="1116"/>
      <c r="MBD61" s="1116"/>
      <c r="MBE61" s="1116"/>
      <c r="MBF61" s="1116"/>
      <c r="MBG61" s="1116"/>
      <c r="MBH61" s="1116"/>
      <c r="MBI61" s="1116"/>
      <c r="MBJ61" s="1116"/>
      <c r="MBK61" s="1116"/>
      <c r="MBL61" s="1116"/>
      <c r="MBM61" s="1116"/>
      <c r="MBN61" s="1116"/>
      <c r="MBO61" s="1116"/>
      <c r="MBP61" s="1116"/>
      <c r="MBQ61" s="1116"/>
      <c r="MBR61" s="1116"/>
      <c r="MBS61" s="1116"/>
      <c r="MBT61" s="1116"/>
      <c r="MBU61" s="1116"/>
      <c r="MBV61" s="1116"/>
      <c r="MBW61" s="1116"/>
      <c r="MBX61" s="1116"/>
      <c r="MBY61" s="1116"/>
      <c r="MBZ61" s="1116"/>
      <c r="MCA61" s="1116"/>
      <c r="MCB61" s="1116"/>
      <c r="MCC61" s="1116"/>
      <c r="MCD61" s="1116"/>
      <c r="MCE61" s="1116"/>
      <c r="MCF61" s="1116"/>
      <c r="MCG61" s="1116"/>
      <c r="MCH61" s="1116"/>
      <c r="MCI61" s="1116"/>
      <c r="MCJ61" s="1116"/>
      <c r="MCK61" s="1116"/>
      <c r="MCL61" s="1116"/>
      <c r="MCM61" s="1116"/>
      <c r="MCN61" s="1116"/>
      <c r="MCO61" s="1116"/>
      <c r="MCP61" s="1116"/>
      <c r="MCQ61" s="1116"/>
      <c r="MCR61" s="1116"/>
      <c r="MCS61" s="1116"/>
      <c r="MCT61" s="1116"/>
      <c r="MCU61" s="1116"/>
      <c r="MCV61" s="1116"/>
      <c r="MCW61" s="1116"/>
      <c r="MCX61" s="1116"/>
      <c r="MCY61" s="1116"/>
      <c r="MCZ61" s="1116"/>
      <c r="MDA61" s="1116"/>
      <c r="MDB61" s="1116"/>
      <c r="MDC61" s="1116"/>
      <c r="MDD61" s="1116"/>
      <c r="MDE61" s="1116"/>
      <c r="MDF61" s="1116"/>
      <c r="MDG61" s="1116"/>
      <c r="MDH61" s="1116"/>
      <c r="MDI61" s="1116"/>
      <c r="MDJ61" s="1116"/>
      <c r="MDK61" s="1116"/>
      <c r="MDL61" s="1116"/>
      <c r="MDM61" s="1116"/>
      <c r="MDN61" s="1116"/>
      <c r="MDO61" s="1116"/>
      <c r="MDP61" s="1116"/>
      <c r="MDQ61" s="1116"/>
      <c r="MDR61" s="1116"/>
      <c r="MDS61" s="1116"/>
      <c r="MDT61" s="1116"/>
      <c r="MDU61" s="1116"/>
      <c r="MDV61" s="1116"/>
      <c r="MDW61" s="1116"/>
      <c r="MDX61" s="1116"/>
      <c r="MDY61" s="1116"/>
      <c r="MDZ61" s="1116"/>
      <c r="MEA61" s="1116"/>
      <c r="MEB61" s="1116"/>
      <c r="MEC61" s="1116"/>
      <c r="MED61" s="1116"/>
      <c r="MEE61" s="1116"/>
      <c r="MEF61" s="1116"/>
      <c r="MEG61" s="1116"/>
      <c r="MEH61" s="1116"/>
      <c r="MEI61" s="1116"/>
      <c r="MEJ61" s="1116"/>
      <c r="MEK61" s="1116"/>
      <c r="MEL61" s="1116"/>
      <c r="MEM61" s="1116"/>
      <c r="MEN61" s="1116"/>
      <c r="MEO61" s="1116"/>
      <c r="MEP61" s="1116"/>
      <c r="MEQ61" s="1116"/>
      <c r="MER61" s="1116"/>
      <c r="MES61" s="1116"/>
      <c r="MET61" s="1116"/>
      <c r="MEU61" s="1116"/>
      <c r="MEV61" s="1116"/>
      <c r="MEW61" s="1116"/>
      <c r="MEX61" s="1116"/>
      <c r="MEY61" s="1116"/>
      <c r="MEZ61" s="1116"/>
      <c r="MFA61" s="1116"/>
      <c r="MFB61" s="1116"/>
      <c r="MFC61" s="1116"/>
      <c r="MFD61" s="1116"/>
      <c r="MFE61" s="1116"/>
      <c r="MFF61" s="1116"/>
      <c r="MFG61" s="1116"/>
      <c r="MFH61" s="1116"/>
      <c r="MFI61" s="1116"/>
      <c r="MFJ61" s="1116"/>
      <c r="MFK61" s="1116"/>
      <c r="MFL61" s="1116"/>
      <c r="MFM61" s="1116"/>
      <c r="MFN61" s="1116"/>
      <c r="MFO61" s="1116"/>
      <c r="MFP61" s="1116"/>
      <c r="MFQ61" s="1116"/>
      <c r="MFR61" s="1116"/>
      <c r="MFS61" s="1116"/>
      <c r="MFT61" s="1116"/>
      <c r="MFU61" s="1116"/>
      <c r="MFV61" s="1116"/>
      <c r="MFW61" s="1116"/>
      <c r="MFX61" s="1116"/>
      <c r="MFY61" s="1116"/>
      <c r="MFZ61" s="1116"/>
      <c r="MGA61" s="1116"/>
      <c r="MGB61" s="1116"/>
      <c r="MGC61" s="1116"/>
      <c r="MGD61" s="1116"/>
      <c r="MGE61" s="1116"/>
      <c r="MGF61" s="1116"/>
      <c r="MGG61" s="1116"/>
      <c r="MGH61" s="1116"/>
      <c r="MGI61" s="1116"/>
      <c r="MGJ61" s="1116"/>
      <c r="MGK61" s="1116"/>
      <c r="MGL61" s="1116"/>
      <c r="MGM61" s="1116"/>
      <c r="MGN61" s="1116"/>
      <c r="MGO61" s="1116"/>
      <c r="MGP61" s="1116"/>
      <c r="MGQ61" s="1116"/>
      <c r="MGR61" s="1116"/>
      <c r="MGS61" s="1116"/>
      <c r="MGT61" s="1116"/>
      <c r="MGU61" s="1116"/>
      <c r="MGV61" s="1116"/>
      <c r="MGW61" s="1116"/>
      <c r="MGX61" s="1116"/>
      <c r="MGY61" s="1116"/>
      <c r="MGZ61" s="1116"/>
      <c r="MHA61" s="1116"/>
      <c r="MHB61" s="1116"/>
      <c r="MHC61" s="1116"/>
      <c r="MHD61" s="1116"/>
      <c r="MHE61" s="1116"/>
      <c r="MHF61" s="1116"/>
      <c r="MHG61" s="1116"/>
      <c r="MHH61" s="1116"/>
      <c r="MHI61" s="1116"/>
      <c r="MHJ61" s="1116"/>
      <c r="MHK61" s="1116"/>
      <c r="MHL61" s="1116"/>
      <c r="MHM61" s="1116"/>
      <c r="MHN61" s="1116"/>
      <c r="MHO61" s="1116"/>
      <c r="MHP61" s="1116"/>
      <c r="MHQ61" s="1116"/>
      <c r="MHR61" s="1116"/>
      <c r="MHS61" s="1116"/>
      <c r="MHT61" s="1116"/>
      <c r="MHU61" s="1116"/>
      <c r="MHV61" s="1116"/>
      <c r="MHW61" s="1116"/>
      <c r="MHX61" s="1116"/>
      <c r="MHY61" s="1116"/>
      <c r="MHZ61" s="1116"/>
      <c r="MIA61" s="1116"/>
      <c r="MIB61" s="1116"/>
      <c r="MIC61" s="1116"/>
      <c r="MID61" s="1116"/>
      <c r="MIE61" s="1116"/>
      <c r="MIF61" s="1116"/>
      <c r="MIG61" s="1116"/>
      <c r="MIH61" s="1116"/>
      <c r="MII61" s="1116"/>
      <c r="MIJ61" s="1116"/>
      <c r="MIK61" s="1116"/>
      <c r="MIL61" s="1116"/>
      <c r="MIM61" s="1116"/>
      <c r="MIN61" s="1116"/>
      <c r="MIO61" s="1116"/>
      <c r="MIP61" s="1116"/>
      <c r="MIQ61" s="1116"/>
      <c r="MIR61" s="1116"/>
      <c r="MIS61" s="1116"/>
      <c r="MIT61" s="1116"/>
      <c r="MIU61" s="1116"/>
      <c r="MIV61" s="1116"/>
      <c r="MIW61" s="1116"/>
      <c r="MIX61" s="1116"/>
      <c r="MIY61" s="1116"/>
      <c r="MIZ61" s="1116"/>
      <c r="MJA61" s="1116"/>
      <c r="MJB61" s="1116"/>
      <c r="MJC61" s="1116"/>
      <c r="MJD61" s="1116"/>
      <c r="MJE61" s="1116"/>
      <c r="MJF61" s="1116"/>
      <c r="MJG61" s="1116"/>
      <c r="MJH61" s="1116"/>
      <c r="MJI61" s="1116"/>
      <c r="MJJ61" s="1116"/>
      <c r="MJK61" s="1116"/>
      <c r="MJL61" s="1116"/>
      <c r="MJM61" s="1116"/>
      <c r="MJN61" s="1116"/>
      <c r="MJO61" s="1116"/>
      <c r="MJP61" s="1116"/>
      <c r="MJQ61" s="1116"/>
      <c r="MJR61" s="1116"/>
      <c r="MJS61" s="1116"/>
      <c r="MJT61" s="1116"/>
      <c r="MJU61" s="1116"/>
      <c r="MJV61" s="1116"/>
      <c r="MJW61" s="1116"/>
      <c r="MJX61" s="1116"/>
      <c r="MJY61" s="1116"/>
      <c r="MJZ61" s="1116"/>
      <c r="MKA61" s="1116"/>
      <c r="MKB61" s="1116"/>
      <c r="MKC61" s="1116"/>
      <c r="MKD61" s="1116"/>
      <c r="MKE61" s="1116"/>
      <c r="MKF61" s="1116"/>
      <c r="MKG61" s="1116"/>
      <c r="MKH61" s="1116"/>
      <c r="MKI61" s="1116"/>
      <c r="MKJ61" s="1116"/>
      <c r="MKK61" s="1116"/>
      <c r="MKL61" s="1116"/>
      <c r="MKM61" s="1116"/>
      <c r="MKN61" s="1116"/>
      <c r="MKO61" s="1116"/>
      <c r="MKP61" s="1116"/>
      <c r="MKQ61" s="1116"/>
      <c r="MKR61" s="1116"/>
      <c r="MKS61" s="1116"/>
      <c r="MKT61" s="1116"/>
      <c r="MKU61" s="1116"/>
      <c r="MKV61" s="1116"/>
      <c r="MKW61" s="1116"/>
      <c r="MKX61" s="1116"/>
      <c r="MKY61" s="1116"/>
      <c r="MKZ61" s="1116"/>
      <c r="MLA61" s="1116"/>
      <c r="MLB61" s="1116"/>
      <c r="MLC61" s="1116"/>
      <c r="MLD61" s="1116"/>
      <c r="MLE61" s="1116"/>
      <c r="MLF61" s="1116"/>
      <c r="MLG61" s="1116"/>
      <c r="MLH61" s="1116"/>
      <c r="MLI61" s="1116"/>
      <c r="MLJ61" s="1116"/>
      <c r="MLK61" s="1116"/>
      <c r="MLL61" s="1116"/>
      <c r="MLM61" s="1116"/>
      <c r="MLN61" s="1116"/>
      <c r="MLO61" s="1116"/>
      <c r="MLP61" s="1116"/>
      <c r="MLQ61" s="1116"/>
      <c r="MLR61" s="1116"/>
      <c r="MLS61" s="1116"/>
      <c r="MLT61" s="1116"/>
      <c r="MLU61" s="1116"/>
      <c r="MLV61" s="1116"/>
      <c r="MLW61" s="1116"/>
      <c r="MLX61" s="1116"/>
      <c r="MLY61" s="1116"/>
      <c r="MLZ61" s="1116"/>
      <c r="MMA61" s="1116"/>
      <c r="MMB61" s="1116"/>
      <c r="MMC61" s="1116"/>
      <c r="MMD61" s="1116"/>
      <c r="MME61" s="1116"/>
      <c r="MMF61" s="1116"/>
      <c r="MMG61" s="1116"/>
      <c r="MMH61" s="1116"/>
      <c r="MMI61" s="1116"/>
      <c r="MMJ61" s="1116"/>
      <c r="MMK61" s="1116"/>
      <c r="MML61" s="1116"/>
      <c r="MMM61" s="1116"/>
      <c r="MMN61" s="1116"/>
      <c r="MMO61" s="1116"/>
      <c r="MMP61" s="1116"/>
      <c r="MMQ61" s="1116"/>
      <c r="MMR61" s="1116"/>
      <c r="MMS61" s="1116"/>
      <c r="MMT61" s="1116"/>
      <c r="MMU61" s="1116"/>
      <c r="MMV61" s="1116"/>
      <c r="MMW61" s="1116"/>
      <c r="MMX61" s="1116"/>
      <c r="MMY61" s="1116"/>
      <c r="MMZ61" s="1116"/>
      <c r="MNA61" s="1116"/>
      <c r="MNB61" s="1116"/>
      <c r="MNC61" s="1116"/>
      <c r="MND61" s="1116"/>
      <c r="MNE61" s="1116"/>
      <c r="MNF61" s="1116"/>
      <c r="MNG61" s="1116"/>
      <c r="MNH61" s="1116"/>
      <c r="MNI61" s="1116"/>
      <c r="MNJ61" s="1116"/>
      <c r="MNK61" s="1116"/>
      <c r="MNL61" s="1116"/>
      <c r="MNM61" s="1116"/>
      <c r="MNN61" s="1116"/>
      <c r="MNO61" s="1116"/>
      <c r="MNP61" s="1116"/>
      <c r="MNQ61" s="1116"/>
      <c r="MNR61" s="1116"/>
      <c r="MNS61" s="1116"/>
      <c r="MNT61" s="1116"/>
      <c r="MNU61" s="1116"/>
      <c r="MNV61" s="1116"/>
      <c r="MNW61" s="1116"/>
      <c r="MNX61" s="1116"/>
      <c r="MNY61" s="1116"/>
      <c r="MNZ61" s="1116"/>
      <c r="MOA61" s="1116"/>
      <c r="MOB61" s="1116"/>
      <c r="MOC61" s="1116"/>
      <c r="MOD61" s="1116"/>
      <c r="MOE61" s="1116"/>
      <c r="MOF61" s="1116"/>
      <c r="MOG61" s="1116"/>
      <c r="MOH61" s="1116"/>
      <c r="MOI61" s="1116"/>
      <c r="MOJ61" s="1116"/>
      <c r="MOK61" s="1116"/>
      <c r="MOL61" s="1116"/>
      <c r="MOM61" s="1116"/>
      <c r="MON61" s="1116"/>
      <c r="MOO61" s="1116"/>
      <c r="MOP61" s="1116"/>
      <c r="MOQ61" s="1116"/>
      <c r="MOR61" s="1116"/>
      <c r="MOS61" s="1116"/>
      <c r="MOT61" s="1116"/>
      <c r="MOU61" s="1116"/>
      <c r="MOV61" s="1116"/>
      <c r="MOW61" s="1116"/>
      <c r="MOX61" s="1116"/>
      <c r="MOY61" s="1116"/>
      <c r="MOZ61" s="1116"/>
      <c r="MPA61" s="1116"/>
      <c r="MPB61" s="1116"/>
      <c r="MPC61" s="1116"/>
      <c r="MPD61" s="1116"/>
      <c r="MPE61" s="1116"/>
      <c r="MPF61" s="1116"/>
      <c r="MPG61" s="1116"/>
      <c r="MPH61" s="1116"/>
      <c r="MPI61" s="1116"/>
      <c r="MPJ61" s="1116"/>
      <c r="MPK61" s="1116"/>
      <c r="MPL61" s="1116"/>
      <c r="MPM61" s="1116"/>
      <c r="MPN61" s="1116"/>
      <c r="MPO61" s="1116"/>
      <c r="MPP61" s="1116"/>
      <c r="MPQ61" s="1116"/>
      <c r="MPR61" s="1116"/>
      <c r="MPS61" s="1116"/>
      <c r="MPT61" s="1116"/>
      <c r="MPU61" s="1116"/>
      <c r="MPV61" s="1116"/>
      <c r="MPW61" s="1116"/>
      <c r="MPX61" s="1116"/>
      <c r="MPY61" s="1116"/>
      <c r="MPZ61" s="1116"/>
      <c r="MQA61" s="1116"/>
      <c r="MQB61" s="1116"/>
      <c r="MQC61" s="1116"/>
      <c r="MQD61" s="1116"/>
      <c r="MQE61" s="1116"/>
      <c r="MQF61" s="1116"/>
      <c r="MQG61" s="1116"/>
      <c r="MQH61" s="1116"/>
      <c r="MQI61" s="1116"/>
      <c r="MQJ61" s="1116"/>
      <c r="MQK61" s="1116"/>
      <c r="MQL61" s="1116"/>
      <c r="MQM61" s="1116"/>
      <c r="MQN61" s="1116"/>
      <c r="MQO61" s="1116"/>
      <c r="MQP61" s="1116"/>
      <c r="MQQ61" s="1116"/>
      <c r="MQR61" s="1116"/>
      <c r="MQS61" s="1116"/>
      <c r="MQT61" s="1116"/>
      <c r="MQU61" s="1116"/>
      <c r="MQV61" s="1116"/>
      <c r="MQW61" s="1116"/>
      <c r="MQX61" s="1116"/>
      <c r="MQY61" s="1116"/>
      <c r="MQZ61" s="1116"/>
      <c r="MRA61" s="1116"/>
      <c r="MRB61" s="1116"/>
      <c r="MRC61" s="1116"/>
      <c r="MRD61" s="1116"/>
      <c r="MRE61" s="1116"/>
      <c r="MRF61" s="1116"/>
      <c r="MRG61" s="1116"/>
      <c r="MRH61" s="1116"/>
      <c r="MRI61" s="1116"/>
      <c r="MRJ61" s="1116"/>
      <c r="MRK61" s="1116"/>
      <c r="MRL61" s="1116"/>
      <c r="MRM61" s="1116"/>
      <c r="MRN61" s="1116"/>
      <c r="MRO61" s="1116"/>
      <c r="MRP61" s="1116"/>
      <c r="MRQ61" s="1116"/>
      <c r="MRR61" s="1116"/>
      <c r="MRS61" s="1116"/>
      <c r="MRT61" s="1116"/>
      <c r="MRU61" s="1116"/>
      <c r="MRV61" s="1116"/>
      <c r="MRW61" s="1116"/>
      <c r="MRX61" s="1116"/>
      <c r="MRY61" s="1116"/>
      <c r="MRZ61" s="1116"/>
      <c r="MSA61" s="1116"/>
      <c r="MSB61" s="1116"/>
      <c r="MSC61" s="1116"/>
      <c r="MSD61" s="1116"/>
      <c r="MSE61" s="1116"/>
      <c r="MSF61" s="1116"/>
      <c r="MSG61" s="1116"/>
      <c r="MSH61" s="1116"/>
      <c r="MSI61" s="1116"/>
      <c r="MSJ61" s="1116"/>
      <c r="MSK61" s="1116"/>
      <c r="MSL61" s="1116"/>
      <c r="MSM61" s="1116"/>
      <c r="MSN61" s="1116"/>
      <c r="MSO61" s="1116"/>
      <c r="MSP61" s="1116"/>
      <c r="MSQ61" s="1116"/>
      <c r="MSR61" s="1116"/>
      <c r="MSS61" s="1116"/>
      <c r="MST61" s="1116"/>
      <c r="MSU61" s="1116"/>
      <c r="MSV61" s="1116"/>
      <c r="MSW61" s="1116"/>
      <c r="MSX61" s="1116"/>
      <c r="MSY61" s="1116"/>
      <c r="MSZ61" s="1116"/>
      <c r="MTA61" s="1116"/>
      <c r="MTB61" s="1116"/>
      <c r="MTC61" s="1116"/>
      <c r="MTD61" s="1116"/>
      <c r="MTE61" s="1116"/>
      <c r="MTF61" s="1116"/>
      <c r="MTG61" s="1116"/>
      <c r="MTH61" s="1116"/>
      <c r="MTI61" s="1116"/>
      <c r="MTJ61" s="1116"/>
      <c r="MTK61" s="1116"/>
      <c r="MTL61" s="1116"/>
      <c r="MTM61" s="1116"/>
      <c r="MTN61" s="1116"/>
      <c r="MTO61" s="1116"/>
      <c r="MTP61" s="1116"/>
      <c r="MTQ61" s="1116"/>
      <c r="MTR61" s="1116"/>
      <c r="MTS61" s="1116"/>
      <c r="MTT61" s="1116"/>
      <c r="MTU61" s="1116"/>
      <c r="MTV61" s="1116"/>
      <c r="MTW61" s="1116"/>
      <c r="MTX61" s="1116"/>
      <c r="MTY61" s="1116"/>
      <c r="MTZ61" s="1116"/>
      <c r="MUA61" s="1116"/>
      <c r="MUB61" s="1116"/>
      <c r="MUC61" s="1116"/>
      <c r="MUD61" s="1116"/>
      <c r="MUE61" s="1116"/>
      <c r="MUF61" s="1116"/>
      <c r="MUG61" s="1116"/>
      <c r="MUH61" s="1116"/>
      <c r="MUI61" s="1116"/>
      <c r="MUJ61" s="1116"/>
      <c r="MUK61" s="1116"/>
      <c r="MUL61" s="1116"/>
      <c r="MUM61" s="1116"/>
      <c r="MUN61" s="1116"/>
      <c r="MUO61" s="1116"/>
      <c r="MUP61" s="1116"/>
      <c r="MUQ61" s="1116"/>
      <c r="MUR61" s="1116"/>
      <c r="MUS61" s="1116"/>
      <c r="MUT61" s="1116"/>
      <c r="MUU61" s="1116"/>
      <c r="MUV61" s="1116"/>
      <c r="MUW61" s="1116"/>
      <c r="MUX61" s="1116"/>
      <c r="MUY61" s="1116"/>
      <c r="MUZ61" s="1116"/>
      <c r="MVA61" s="1116"/>
      <c r="MVB61" s="1116"/>
      <c r="MVC61" s="1116"/>
      <c r="MVD61" s="1116"/>
      <c r="MVE61" s="1116"/>
      <c r="MVF61" s="1116"/>
      <c r="MVG61" s="1116"/>
      <c r="MVH61" s="1116"/>
      <c r="MVI61" s="1116"/>
      <c r="MVJ61" s="1116"/>
      <c r="MVK61" s="1116"/>
      <c r="MVL61" s="1116"/>
      <c r="MVM61" s="1116"/>
      <c r="MVN61" s="1116"/>
      <c r="MVO61" s="1116"/>
      <c r="MVP61" s="1116"/>
      <c r="MVQ61" s="1116"/>
      <c r="MVR61" s="1116"/>
      <c r="MVS61" s="1116"/>
      <c r="MVT61" s="1116"/>
      <c r="MVU61" s="1116"/>
      <c r="MVV61" s="1116"/>
      <c r="MVW61" s="1116"/>
      <c r="MVX61" s="1116"/>
      <c r="MVY61" s="1116"/>
      <c r="MVZ61" s="1116"/>
      <c r="MWA61" s="1116"/>
      <c r="MWB61" s="1116"/>
      <c r="MWC61" s="1116"/>
      <c r="MWD61" s="1116"/>
      <c r="MWE61" s="1116"/>
      <c r="MWF61" s="1116"/>
      <c r="MWG61" s="1116"/>
      <c r="MWH61" s="1116"/>
      <c r="MWI61" s="1116"/>
      <c r="MWJ61" s="1116"/>
      <c r="MWK61" s="1116"/>
      <c r="MWL61" s="1116"/>
      <c r="MWM61" s="1116"/>
      <c r="MWN61" s="1116"/>
      <c r="MWO61" s="1116"/>
      <c r="MWP61" s="1116"/>
      <c r="MWQ61" s="1116"/>
      <c r="MWR61" s="1116"/>
      <c r="MWS61" s="1116"/>
      <c r="MWT61" s="1116"/>
      <c r="MWU61" s="1116"/>
      <c r="MWV61" s="1116"/>
      <c r="MWW61" s="1116"/>
      <c r="MWX61" s="1116"/>
      <c r="MWY61" s="1116"/>
      <c r="MWZ61" s="1116"/>
      <c r="MXA61" s="1116"/>
      <c r="MXB61" s="1116"/>
      <c r="MXC61" s="1116"/>
      <c r="MXD61" s="1116"/>
      <c r="MXE61" s="1116"/>
      <c r="MXF61" s="1116"/>
      <c r="MXG61" s="1116"/>
      <c r="MXH61" s="1116"/>
      <c r="MXI61" s="1116"/>
      <c r="MXJ61" s="1116"/>
      <c r="MXK61" s="1116"/>
      <c r="MXL61" s="1116"/>
      <c r="MXM61" s="1116"/>
      <c r="MXN61" s="1116"/>
      <c r="MXO61" s="1116"/>
      <c r="MXP61" s="1116"/>
      <c r="MXQ61" s="1116"/>
      <c r="MXR61" s="1116"/>
      <c r="MXS61" s="1116"/>
      <c r="MXT61" s="1116"/>
      <c r="MXU61" s="1116"/>
      <c r="MXV61" s="1116"/>
      <c r="MXW61" s="1116"/>
      <c r="MXX61" s="1116"/>
      <c r="MXY61" s="1116"/>
      <c r="MXZ61" s="1116"/>
      <c r="MYA61" s="1116"/>
      <c r="MYB61" s="1116"/>
      <c r="MYC61" s="1116"/>
      <c r="MYD61" s="1116"/>
      <c r="MYE61" s="1116"/>
      <c r="MYF61" s="1116"/>
      <c r="MYG61" s="1116"/>
      <c r="MYH61" s="1116"/>
      <c r="MYI61" s="1116"/>
      <c r="MYJ61" s="1116"/>
      <c r="MYK61" s="1116"/>
      <c r="MYL61" s="1116"/>
      <c r="MYM61" s="1116"/>
      <c r="MYN61" s="1116"/>
      <c r="MYO61" s="1116"/>
      <c r="MYP61" s="1116"/>
      <c r="MYQ61" s="1116"/>
      <c r="MYR61" s="1116"/>
      <c r="MYS61" s="1116"/>
      <c r="MYT61" s="1116"/>
      <c r="MYU61" s="1116"/>
      <c r="MYV61" s="1116"/>
      <c r="MYW61" s="1116"/>
      <c r="MYX61" s="1116"/>
      <c r="MYY61" s="1116"/>
      <c r="MYZ61" s="1116"/>
      <c r="MZA61" s="1116"/>
      <c r="MZB61" s="1116"/>
      <c r="MZC61" s="1116"/>
      <c r="MZD61" s="1116"/>
      <c r="MZE61" s="1116"/>
      <c r="MZF61" s="1116"/>
      <c r="MZG61" s="1116"/>
      <c r="MZH61" s="1116"/>
      <c r="MZI61" s="1116"/>
      <c r="MZJ61" s="1116"/>
      <c r="MZK61" s="1116"/>
      <c r="MZL61" s="1116"/>
      <c r="MZM61" s="1116"/>
      <c r="MZN61" s="1116"/>
      <c r="MZO61" s="1116"/>
      <c r="MZP61" s="1116"/>
      <c r="MZQ61" s="1116"/>
      <c r="MZR61" s="1116"/>
      <c r="MZS61" s="1116"/>
      <c r="MZT61" s="1116"/>
      <c r="MZU61" s="1116"/>
      <c r="MZV61" s="1116"/>
      <c r="MZW61" s="1116"/>
      <c r="MZX61" s="1116"/>
      <c r="MZY61" s="1116"/>
      <c r="MZZ61" s="1116"/>
      <c r="NAA61" s="1116"/>
      <c r="NAB61" s="1116"/>
      <c r="NAC61" s="1116"/>
      <c r="NAD61" s="1116"/>
      <c r="NAE61" s="1116"/>
      <c r="NAF61" s="1116"/>
      <c r="NAG61" s="1116"/>
      <c r="NAH61" s="1116"/>
      <c r="NAI61" s="1116"/>
      <c r="NAJ61" s="1116"/>
      <c r="NAK61" s="1116"/>
      <c r="NAL61" s="1116"/>
      <c r="NAM61" s="1116"/>
      <c r="NAN61" s="1116"/>
      <c r="NAO61" s="1116"/>
      <c r="NAP61" s="1116"/>
      <c r="NAQ61" s="1116"/>
      <c r="NAR61" s="1116"/>
      <c r="NAS61" s="1116"/>
      <c r="NAT61" s="1116"/>
      <c r="NAU61" s="1116"/>
      <c r="NAV61" s="1116"/>
      <c r="NAW61" s="1116"/>
      <c r="NAX61" s="1116"/>
      <c r="NAY61" s="1116"/>
      <c r="NAZ61" s="1116"/>
      <c r="NBA61" s="1116"/>
      <c r="NBB61" s="1116"/>
      <c r="NBC61" s="1116"/>
      <c r="NBD61" s="1116"/>
      <c r="NBE61" s="1116"/>
      <c r="NBF61" s="1116"/>
      <c r="NBG61" s="1116"/>
      <c r="NBH61" s="1116"/>
      <c r="NBI61" s="1116"/>
      <c r="NBJ61" s="1116"/>
      <c r="NBK61" s="1116"/>
      <c r="NBL61" s="1116"/>
      <c r="NBM61" s="1116"/>
      <c r="NBN61" s="1116"/>
      <c r="NBO61" s="1116"/>
      <c r="NBP61" s="1116"/>
      <c r="NBQ61" s="1116"/>
      <c r="NBR61" s="1116"/>
      <c r="NBS61" s="1116"/>
      <c r="NBT61" s="1116"/>
      <c r="NBU61" s="1116"/>
      <c r="NBV61" s="1116"/>
      <c r="NBW61" s="1116"/>
      <c r="NBX61" s="1116"/>
      <c r="NBY61" s="1116"/>
      <c r="NBZ61" s="1116"/>
      <c r="NCA61" s="1116"/>
      <c r="NCB61" s="1116"/>
      <c r="NCC61" s="1116"/>
      <c r="NCD61" s="1116"/>
      <c r="NCE61" s="1116"/>
      <c r="NCF61" s="1116"/>
      <c r="NCG61" s="1116"/>
      <c r="NCH61" s="1116"/>
      <c r="NCI61" s="1116"/>
      <c r="NCJ61" s="1116"/>
      <c r="NCK61" s="1116"/>
      <c r="NCL61" s="1116"/>
      <c r="NCM61" s="1116"/>
      <c r="NCN61" s="1116"/>
      <c r="NCO61" s="1116"/>
      <c r="NCP61" s="1116"/>
      <c r="NCQ61" s="1116"/>
      <c r="NCR61" s="1116"/>
      <c r="NCS61" s="1116"/>
      <c r="NCT61" s="1116"/>
      <c r="NCU61" s="1116"/>
      <c r="NCV61" s="1116"/>
      <c r="NCW61" s="1116"/>
      <c r="NCX61" s="1116"/>
      <c r="NCY61" s="1116"/>
      <c r="NCZ61" s="1116"/>
      <c r="NDA61" s="1116"/>
      <c r="NDB61" s="1116"/>
      <c r="NDC61" s="1116"/>
      <c r="NDD61" s="1116"/>
      <c r="NDE61" s="1116"/>
      <c r="NDF61" s="1116"/>
      <c r="NDG61" s="1116"/>
      <c r="NDH61" s="1116"/>
      <c r="NDI61" s="1116"/>
      <c r="NDJ61" s="1116"/>
      <c r="NDK61" s="1116"/>
      <c r="NDL61" s="1116"/>
      <c r="NDM61" s="1116"/>
      <c r="NDN61" s="1116"/>
      <c r="NDO61" s="1116"/>
      <c r="NDP61" s="1116"/>
      <c r="NDQ61" s="1116"/>
      <c r="NDR61" s="1116"/>
      <c r="NDS61" s="1116"/>
      <c r="NDT61" s="1116"/>
      <c r="NDU61" s="1116"/>
      <c r="NDV61" s="1116"/>
      <c r="NDW61" s="1116"/>
      <c r="NDX61" s="1116"/>
      <c r="NDY61" s="1116"/>
      <c r="NDZ61" s="1116"/>
      <c r="NEA61" s="1116"/>
      <c r="NEB61" s="1116"/>
      <c r="NEC61" s="1116"/>
      <c r="NED61" s="1116"/>
      <c r="NEE61" s="1116"/>
      <c r="NEF61" s="1116"/>
      <c r="NEG61" s="1116"/>
      <c r="NEH61" s="1116"/>
      <c r="NEI61" s="1116"/>
      <c r="NEJ61" s="1116"/>
      <c r="NEK61" s="1116"/>
      <c r="NEL61" s="1116"/>
      <c r="NEM61" s="1116"/>
      <c r="NEN61" s="1116"/>
      <c r="NEO61" s="1116"/>
      <c r="NEP61" s="1116"/>
      <c r="NEQ61" s="1116"/>
      <c r="NER61" s="1116"/>
      <c r="NES61" s="1116"/>
      <c r="NET61" s="1116"/>
      <c r="NEU61" s="1116"/>
      <c r="NEV61" s="1116"/>
      <c r="NEW61" s="1116"/>
      <c r="NEX61" s="1116"/>
      <c r="NEY61" s="1116"/>
      <c r="NEZ61" s="1116"/>
      <c r="NFA61" s="1116"/>
      <c r="NFB61" s="1116"/>
      <c r="NFC61" s="1116"/>
      <c r="NFD61" s="1116"/>
      <c r="NFE61" s="1116"/>
      <c r="NFF61" s="1116"/>
      <c r="NFG61" s="1116"/>
      <c r="NFH61" s="1116"/>
      <c r="NFI61" s="1116"/>
      <c r="NFJ61" s="1116"/>
      <c r="NFK61" s="1116"/>
      <c r="NFL61" s="1116"/>
      <c r="NFM61" s="1116"/>
      <c r="NFN61" s="1116"/>
      <c r="NFO61" s="1116"/>
      <c r="NFP61" s="1116"/>
      <c r="NFQ61" s="1116"/>
      <c r="NFR61" s="1116"/>
      <c r="NFS61" s="1116"/>
      <c r="NFT61" s="1116"/>
      <c r="NFU61" s="1116"/>
      <c r="NFV61" s="1116"/>
      <c r="NFW61" s="1116"/>
      <c r="NFX61" s="1116"/>
      <c r="NFY61" s="1116"/>
      <c r="NFZ61" s="1116"/>
      <c r="NGA61" s="1116"/>
      <c r="NGB61" s="1116"/>
      <c r="NGC61" s="1116"/>
      <c r="NGD61" s="1116"/>
      <c r="NGE61" s="1116"/>
      <c r="NGF61" s="1116"/>
      <c r="NGG61" s="1116"/>
      <c r="NGH61" s="1116"/>
      <c r="NGI61" s="1116"/>
      <c r="NGJ61" s="1116"/>
      <c r="NGK61" s="1116"/>
      <c r="NGL61" s="1116"/>
      <c r="NGM61" s="1116"/>
      <c r="NGN61" s="1116"/>
      <c r="NGO61" s="1116"/>
      <c r="NGP61" s="1116"/>
      <c r="NGQ61" s="1116"/>
      <c r="NGR61" s="1116"/>
      <c r="NGS61" s="1116"/>
      <c r="NGT61" s="1116"/>
      <c r="NGU61" s="1116"/>
      <c r="NGV61" s="1116"/>
      <c r="NGW61" s="1116"/>
      <c r="NGX61" s="1116"/>
      <c r="NGY61" s="1116"/>
      <c r="NGZ61" s="1116"/>
      <c r="NHA61" s="1116"/>
      <c r="NHB61" s="1116"/>
      <c r="NHC61" s="1116"/>
      <c r="NHD61" s="1116"/>
      <c r="NHE61" s="1116"/>
      <c r="NHF61" s="1116"/>
      <c r="NHG61" s="1116"/>
      <c r="NHH61" s="1116"/>
      <c r="NHI61" s="1116"/>
      <c r="NHJ61" s="1116"/>
      <c r="NHK61" s="1116"/>
      <c r="NHL61" s="1116"/>
      <c r="NHM61" s="1116"/>
      <c r="NHN61" s="1116"/>
      <c r="NHO61" s="1116"/>
      <c r="NHP61" s="1116"/>
      <c r="NHQ61" s="1116"/>
      <c r="NHR61" s="1116"/>
      <c r="NHS61" s="1116"/>
      <c r="NHT61" s="1116"/>
      <c r="NHU61" s="1116"/>
      <c r="NHV61" s="1116"/>
      <c r="NHW61" s="1116"/>
      <c r="NHX61" s="1116"/>
      <c r="NHY61" s="1116"/>
      <c r="NHZ61" s="1116"/>
      <c r="NIA61" s="1116"/>
      <c r="NIB61" s="1116"/>
      <c r="NIC61" s="1116"/>
      <c r="NID61" s="1116"/>
      <c r="NIE61" s="1116"/>
      <c r="NIF61" s="1116"/>
      <c r="NIG61" s="1116"/>
      <c r="NIH61" s="1116"/>
      <c r="NII61" s="1116"/>
      <c r="NIJ61" s="1116"/>
      <c r="NIK61" s="1116"/>
      <c r="NIL61" s="1116"/>
      <c r="NIM61" s="1116"/>
      <c r="NIN61" s="1116"/>
      <c r="NIO61" s="1116"/>
      <c r="NIP61" s="1116"/>
      <c r="NIQ61" s="1116"/>
      <c r="NIR61" s="1116"/>
      <c r="NIS61" s="1116"/>
      <c r="NIT61" s="1116"/>
      <c r="NIU61" s="1116"/>
      <c r="NIV61" s="1116"/>
      <c r="NIW61" s="1116"/>
      <c r="NIX61" s="1116"/>
      <c r="NIY61" s="1116"/>
      <c r="NIZ61" s="1116"/>
      <c r="NJA61" s="1116"/>
      <c r="NJB61" s="1116"/>
      <c r="NJC61" s="1116"/>
      <c r="NJD61" s="1116"/>
      <c r="NJE61" s="1116"/>
      <c r="NJF61" s="1116"/>
      <c r="NJG61" s="1116"/>
      <c r="NJH61" s="1116"/>
      <c r="NJI61" s="1116"/>
      <c r="NJJ61" s="1116"/>
      <c r="NJK61" s="1116"/>
      <c r="NJL61" s="1116"/>
      <c r="NJM61" s="1116"/>
      <c r="NJN61" s="1116"/>
      <c r="NJO61" s="1116"/>
      <c r="NJP61" s="1116"/>
      <c r="NJQ61" s="1116"/>
      <c r="NJR61" s="1116"/>
      <c r="NJS61" s="1116"/>
      <c r="NJT61" s="1116"/>
      <c r="NJU61" s="1116"/>
      <c r="NJV61" s="1116"/>
      <c r="NJW61" s="1116"/>
      <c r="NJX61" s="1116"/>
      <c r="NJY61" s="1116"/>
      <c r="NJZ61" s="1116"/>
      <c r="NKA61" s="1116"/>
      <c r="NKB61" s="1116"/>
      <c r="NKC61" s="1116"/>
      <c r="NKD61" s="1116"/>
      <c r="NKE61" s="1116"/>
      <c r="NKF61" s="1116"/>
      <c r="NKG61" s="1116"/>
      <c r="NKH61" s="1116"/>
      <c r="NKI61" s="1116"/>
      <c r="NKJ61" s="1116"/>
      <c r="NKK61" s="1116"/>
      <c r="NKL61" s="1116"/>
      <c r="NKM61" s="1116"/>
      <c r="NKN61" s="1116"/>
      <c r="NKO61" s="1116"/>
      <c r="NKP61" s="1116"/>
      <c r="NKQ61" s="1116"/>
      <c r="NKR61" s="1116"/>
      <c r="NKS61" s="1116"/>
      <c r="NKT61" s="1116"/>
      <c r="NKU61" s="1116"/>
      <c r="NKV61" s="1116"/>
      <c r="NKW61" s="1116"/>
      <c r="NKX61" s="1116"/>
      <c r="NKY61" s="1116"/>
      <c r="NKZ61" s="1116"/>
      <c r="NLA61" s="1116"/>
      <c r="NLB61" s="1116"/>
      <c r="NLC61" s="1116"/>
      <c r="NLD61" s="1116"/>
      <c r="NLE61" s="1116"/>
      <c r="NLF61" s="1116"/>
      <c r="NLG61" s="1116"/>
      <c r="NLH61" s="1116"/>
      <c r="NLI61" s="1116"/>
      <c r="NLJ61" s="1116"/>
      <c r="NLK61" s="1116"/>
      <c r="NLL61" s="1116"/>
      <c r="NLM61" s="1116"/>
      <c r="NLN61" s="1116"/>
      <c r="NLO61" s="1116"/>
      <c r="NLP61" s="1116"/>
      <c r="NLQ61" s="1116"/>
      <c r="NLR61" s="1116"/>
      <c r="NLS61" s="1116"/>
      <c r="NLT61" s="1116"/>
      <c r="NLU61" s="1116"/>
      <c r="NLV61" s="1116"/>
      <c r="NLW61" s="1116"/>
      <c r="NLX61" s="1116"/>
      <c r="NLY61" s="1116"/>
      <c r="NLZ61" s="1116"/>
      <c r="NMA61" s="1116"/>
      <c r="NMB61" s="1116"/>
      <c r="NMC61" s="1116"/>
      <c r="NMD61" s="1116"/>
      <c r="NME61" s="1116"/>
      <c r="NMF61" s="1116"/>
      <c r="NMG61" s="1116"/>
      <c r="NMH61" s="1116"/>
      <c r="NMI61" s="1116"/>
      <c r="NMJ61" s="1116"/>
      <c r="NMK61" s="1116"/>
      <c r="NML61" s="1116"/>
      <c r="NMM61" s="1116"/>
      <c r="NMN61" s="1116"/>
      <c r="NMO61" s="1116"/>
      <c r="NMP61" s="1116"/>
      <c r="NMQ61" s="1116"/>
      <c r="NMR61" s="1116"/>
      <c r="NMS61" s="1116"/>
      <c r="NMT61" s="1116"/>
      <c r="NMU61" s="1116"/>
      <c r="NMV61" s="1116"/>
      <c r="NMW61" s="1116"/>
      <c r="NMX61" s="1116"/>
      <c r="NMY61" s="1116"/>
      <c r="NMZ61" s="1116"/>
      <c r="NNA61" s="1116"/>
      <c r="NNB61" s="1116"/>
      <c r="NNC61" s="1116"/>
      <c r="NND61" s="1116"/>
      <c r="NNE61" s="1116"/>
      <c r="NNF61" s="1116"/>
      <c r="NNG61" s="1116"/>
      <c r="NNH61" s="1116"/>
      <c r="NNI61" s="1116"/>
      <c r="NNJ61" s="1116"/>
      <c r="NNK61" s="1116"/>
      <c r="NNL61" s="1116"/>
      <c r="NNM61" s="1116"/>
      <c r="NNN61" s="1116"/>
      <c r="NNO61" s="1116"/>
      <c r="NNP61" s="1116"/>
      <c r="NNQ61" s="1116"/>
      <c r="NNR61" s="1116"/>
      <c r="NNS61" s="1116"/>
      <c r="NNT61" s="1116"/>
      <c r="NNU61" s="1116"/>
      <c r="NNV61" s="1116"/>
      <c r="NNW61" s="1116"/>
      <c r="NNX61" s="1116"/>
      <c r="NNY61" s="1116"/>
      <c r="NNZ61" s="1116"/>
      <c r="NOA61" s="1116"/>
      <c r="NOB61" s="1116"/>
      <c r="NOC61" s="1116"/>
      <c r="NOD61" s="1116"/>
      <c r="NOE61" s="1116"/>
      <c r="NOF61" s="1116"/>
      <c r="NOG61" s="1116"/>
      <c r="NOH61" s="1116"/>
      <c r="NOI61" s="1116"/>
      <c r="NOJ61" s="1116"/>
      <c r="NOK61" s="1116"/>
      <c r="NOL61" s="1116"/>
      <c r="NOM61" s="1116"/>
      <c r="NON61" s="1116"/>
      <c r="NOO61" s="1116"/>
      <c r="NOP61" s="1116"/>
      <c r="NOQ61" s="1116"/>
      <c r="NOR61" s="1116"/>
      <c r="NOS61" s="1116"/>
      <c r="NOT61" s="1116"/>
      <c r="NOU61" s="1116"/>
      <c r="NOV61" s="1116"/>
      <c r="NOW61" s="1116"/>
      <c r="NOX61" s="1116"/>
      <c r="NOY61" s="1116"/>
      <c r="NOZ61" s="1116"/>
      <c r="NPA61" s="1116"/>
      <c r="NPB61" s="1116"/>
      <c r="NPC61" s="1116"/>
      <c r="NPD61" s="1116"/>
      <c r="NPE61" s="1116"/>
      <c r="NPF61" s="1116"/>
      <c r="NPG61" s="1116"/>
      <c r="NPH61" s="1116"/>
      <c r="NPI61" s="1116"/>
      <c r="NPJ61" s="1116"/>
      <c r="NPK61" s="1116"/>
      <c r="NPL61" s="1116"/>
      <c r="NPM61" s="1116"/>
      <c r="NPN61" s="1116"/>
      <c r="NPO61" s="1116"/>
      <c r="NPP61" s="1116"/>
      <c r="NPQ61" s="1116"/>
      <c r="NPR61" s="1116"/>
      <c r="NPS61" s="1116"/>
      <c r="NPT61" s="1116"/>
      <c r="NPU61" s="1116"/>
      <c r="NPV61" s="1116"/>
      <c r="NPW61" s="1116"/>
      <c r="NPX61" s="1116"/>
      <c r="NPY61" s="1116"/>
      <c r="NPZ61" s="1116"/>
      <c r="NQA61" s="1116"/>
      <c r="NQB61" s="1116"/>
      <c r="NQC61" s="1116"/>
      <c r="NQD61" s="1116"/>
      <c r="NQE61" s="1116"/>
      <c r="NQF61" s="1116"/>
      <c r="NQG61" s="1116"/>
      <c r="NQH61" s="1116"/>
      <c r="NQI61" s="1116"/>
      <c r="NQJ61" s="1116"/>
      <c r="NQK61" s="1116"/>
      <c r="NQL61" s="1116"/>
      <c r="NQM61" s="1116"/>
      <c r="NQN61" s="1116"/>
      <c r="NQO61" s="1116"/>
      <c r="NQP61" s="1116"/>
      <c r="NQQ61" s="1116"/>
      <c r="NQR61" s="1116"/>
      <c r="NQS61" s="1116"/>
      <c r="NQT61" s="1116"/>
      <c r="NQU61" s="1116"/>
      <c r="NQV61" s="1116"/>
      <c r="NQW61" s="1116"/>
      <c r="NQX61" s="1116"/>
      <c r="NQY61" s="1116"/>
      <c r="NQZ61" s="1116"/>
      <c r="NRA61" s="1116"/>
      <c r="NRB61" s="1116"/>
      <c r="NRC61" s="1116"/>
      <c r="NRD61" s="1116"/>
      <c r="NRE61" s="1116"/>
      <c r="NRF61" s="1116"/>
      <c r="NRG61" s="1116"/>
      <c r="NRH61" s="1116"/>
      <c r="NRI61" s="1116"/>
      <c r="NRJ61" s="1116"/>
      <c r="NRK61" s="1116"/>
      <c r="NRL61" s="1116"/>
      <c r="NRM61" s="1116"/>
      <c r="NRN61" s="1116"/>
      <c r="NRO61" s="1116"/>
      <c r="NRP61" s="1116"/>
      <c r="NRQ61" s="1116"/>
      <c r="NRR61" s="1116"/>
      <c r="NRS61" s="1116"/>
      <c r="NRT61" s="1116"/>
      <c r="NRU61" s="1116"/>
      <c r="NRV61" s="1116"/>
      <c r="NRW61" s="1116"/>
      <c r="NRX61" s="1116"/>
      <c r="NRY61" s="1116"/>
      <c r="NRZ61" s="1116"/>
      <c r="NSA61" s="1116"/>
      <c r="NSB61" s="1116"/>
      <c r="NSC61" s="1116"/>
      <c r="NSD61" s="1116"/>
      <c r="NSE61" s="1116"/>
      <c r="NSF61" s="1116"/>
      <c r="NSG61" s="1116"/>
      <c r="NSH61" s="1116"/>
      <c r="NSI61" s="1116"/>
      <c r="NSJ61" s="1116"/>
      <c r="NSK61" s="1116"/>
      <c r="NSL61" s="1116"/>
      <c r="NSM61" s="1116"/>
      <c r="NSN61" s="1116"/>
      <c r="NSO61" s="1116"/>
      <c r="NSP61" s="1116"/>
      <c r="NSQ61" s="1116"/>
      <c r="NSR61" s="1116"/>
      <c r="NSS61" s="1116"/>
      <c r="NST61" s="1116"/>
      <c r="NSU61" s="1116"/>
      <c r="NSV61" s="1116"/>
      <c r="NSW61" s="1116"/>
      <c r="NSX61" s="1116"/>
      <c r="NSY61" s="1116"/>
      <c r="NSZ61" s="1116"/>
      <c r="NTA61" s="1116"/>
      <c r="NTB61" s="1116"/>
      <c r="NTC61" s="1116"/>
      <c r="NTD61" s="1116"/>
      <c r="NTE61" s="1116"/>
      <c r="NTF61" s="1116"/>
      <c r="NTG61" s="1116"/>
      <c r="NTH61" s="1116"/>
      <c r="NTI61" s="1116"/>
      <c r="NTJ61" s="1116"/>
      <c r="NTK61" s="1116"/>
      <c r="NTL61" s="1116"/>
      <c r="NTM61" s="1116"/>
      <c r="NTN61" s="1116"/>
      <c r="NTO61" s="1116"/>
      <c r="NTP61" s="1116"/>
      <c r="NTQ61" s="1116"/>
      <c r="NTR61" s="1116"/>
      <c r="NTS61" s="1116"/>
      <c r="NTT61" s="1116"/>
      <c r="NTU61" s="1116"/>
      <c r="NTV61" s="1116"/>
      <c r="NTW61" s="1116"/>
      <c r="NTX61" s="1116"/>
      <c r="NTY61" s="1116"/>
      <c r="NTZ61" s="1116"/>
      <c r="NUA61" s="1116"/>
      <c r="NUB61" s="1116"/>
      <c r="NUC61" s="1116"/>
      <c r="NUD61" s="1116"/>
      <c r="NUE61" s="1116"/>
      <c r="NUF61" s="1116"/>
      <c r="NUG61" s="1116"/>
      <c r="NUH61" s="1116"/>
      <c r="NUI61" s="1116"/>
      <c r="NUJ61" s="1116"/>
      <c r="NUK61" s="1116"/>
      <c r="NUL61" s="1116"/>
      <c r="NUM61" s="1116"/>
      <c r="NUN61" s="1116"/>
      <c r="NUO61" s="1116"/>
      <c r="NUP61" s="1116"/>
      <c r="NUQ61" s="1116"/>
      <c r="NUR61" s="1116"/>
      <c r="NUS61" s="1116"/>
      <c r="NUT61" s="1116"/>
      <c r="NUU61" s="1116"/>
      <c r="NUV61" s="1116"/>
      <c r="NUW61" s="1116"/>
      <c r="NUX61" s="1116"/>
      <c r="NUY61" s="1116"/>
      <c r="NUZ61" s="1116"/>
      <c r="NVA61" s="1116"/>
      <c r="NVB61" s="1116"/>
      <c r="NVC61" s="1116"/>
      <c r="NVD61" s="1116"/>
      <c r="NVE61" s="1116"/>
      <c r="NVF61" s="1116"/>
      <c r="NVG61" s="1116"/>
      <c r="NVH61" s="1116"/>
      <c r="NVI61" s="1116"/>
      <c r="NVJ61" s="1116"/>
      <c r="NVK61" s="1116"/>
      <c r="NVL61" s="1116"/>
      <c r="NVM61" s="1116"/>
      <c r="NVN61" s="1116"/>
      <c r="NVO61" s="1116"/>
      <c r="NVP61" s="1116"/>
      <c r="NVQ61" s="1116"/>
      <c r="NVR61" s="1116"/>
      <c r="NVS61" s="1116"/>
      <c r="NVT61" s="1116"/>
      <c r="NVU61" s="1116"/>
      <c r="NVV61" s="1116"/>
      <c r="NVW61" s="1116"/>
      <c r="NVX61" s="1116"/>
      <c r="NVY61" s="1116"/>
      <c r="NVZ61" s="1116"/>
      <c r="NWA61" s="1116"/>
      <c r="NWB61" s="1116"/>
      <c r="NWC61" s="1116"/>
      <c r="NWD61" s="1116"/>
      <c r="NWE61" s="1116"/>
      <c r="NWF61" s="1116"/>
      <c r="NWG61" s="1116"/>
      <c r="NWH61" s="1116"/>
      <c r="NWI61" s="1116"/>
      <c r="NWJ61" s="1116"/>
      <c r="NWK61" s="1116"/>
      <c r="NWL61" s="1116"/>
      <c r="NWM61" s="1116"/>
      <c r="NWN61" s="1116"/>
      <c r="NWO61" s="1116"/>
      <c r="NWP61" s="1116"/>
      <c r="NWQ61" s="1116"/>
      <c r="NWR61" s="1116"/>
      <c r="NWS61" s="1116"/>
      <c r="NWT61" s="1116"/>
      <c r="NWU61" s="1116"/>
      <c r="NWV61" s="1116"/>
      <c r="NWW61" s="1116"/>
      <c r="NWX61" s="1116"/>
      <c r="NWY61" s="1116"/>
      <c r="NWZ61" s="1116"/>
      <c r="NXA61" s="1116"/>
      <c r="NXB61" s="1116"/>
      <c r="NXC61" s="1116"/>
      <c r="NXD61" s="1116"/>
      <c r="NXE61" s="1116"/>
      <c r="NXF61" s="1116"/>
      <c r="NXG61" s="1116"/>
      <c r="NXH61" s="1116"/>
      <c r="NXI61" s="1116"/>
      <c r="NXJ61" s="1116"/>
      <c r="NXK61" s="1116"/>
      <c r="NXL61" s="1116"/>
      <c r="NXM61" s="1116"/>
      <c r="NXN61" s="1116"/>
      <c r="NXO61" s="1116"/>
      <c r="NXP61" s="1116"/>
      <c r="NXQ61" s="1116"/>
      <c r="NXR61" s="1116"/>
      <c r="NXS61" s="1116"/>
      <c r="NXT61" s="1116"/>
      <c r="NXU61" s="1116"/>
      <c r="NXV61" s="1116"/>
      <c r="NXW61" s="1116"/>
      <c r="NXX61" s="1116"/>
      <c r="NXY61" s="1116"/>
      <c r="NXZ61" s="1116"/>
      <c r="NYA61" s="1116"/>
      <c r="NYB61" s="1116"/>
      <c r="NYC61" s="1116"/>
      <c r="NYD61" s="1116"/>
      <c r="NYE61" s="1116"/>
      <c r="NYF61" s="1116"/>
      <c r="NYG61" s="1116"/>
      <c r="NYH61" s="1116"/>
      <c r="NYI61" s="1116"/>
      <c r="NYJ61" s="1116"/>
      <c r="NYK61" s="1116"/>
      <c r="NYL61" s="1116"/>
      <c r="NYM61" s="1116"/>
      <c r="NYN61" s="1116"/>
      <c r="NYO61" s="1116"/>
      <c r="NYP61" s="1116"/>
      <c r="NYQ61" s="1116"/>
      <c r="NYR61" s="1116"/>
      <c r="NYS61" s="1116"/>
      <c r="NYT61" s="1116"/>
      <c r="NYU61" s="1116"/>
      <c r="NYV61" s="1116"/>
      <c r="NYW61" s="1116"/>
      <c r="NYX61" s="1116"/>
      <c r="NYY61" s="1116"/>
      <c r="NYZ61" s="1116"/>
      <c r="NZA61" s="1116"/>
      <c r="NZB61" s="1116"/>
      <c r="NZC61" s="1116"/>
      <c r="NZD61" s="1116"/>
      <c r="NZE61" s="1116"/>
      <c r="NZF61" s="1116"/>
      <c r="NZG61" s="1116"/>
      <c r="NZH61" s="1116"/>
      <c r="NZI61" s="1116"/>
      <c r="NZJ61" s="1116"/>
      <c r="NZK61" s="1116"/>
      <c r="NZL61" s="1116"/>
      <c r="NZM61" s="1116"/>
      <c r="NZN61" s="1116"/>
      <c r="NZO61" s="1116"/>
      <c r="NZP61" s="1116"/>
      <c r="NZQ61" s="1116"/>
      <c r="NZR61" s="1116"/>
      <c r="NZS61" s="1116"/>
      <c r="NZT61" s="1116"/>
      <c r="NZU61" s="1116"/>
      <c r="NZV61" s="1116"/>
      <c r="NZW61" s="1116"/>
      <c r="NZX61" s="1116"/>
      <c r="NZY61" s="1116"/>
      <c r="NZZ61" s="1116"/>
      <c r="OAA61" s="1116"/>
      <c r="OAB61" s="1116"/>
      <c r="OAC61" s="1116"/>
      <c r="OAD61" s="1116"/>
      <c r="OAE61" s="1116"/>
      <c r="OAF61" s="1116"/>
      <c r="OAG61" s="1116"/>
      <c r="OAH61" s="1116"/>
      <c r="OAI61" s="1116"/>
      <c r="OAJ61" s="1116"/>
      <c r="OAK61" s="1116"/>
      <c r="OAL61" s="1116"/>
      <c r="OAM61" s="1116"/>
      <c r="OAN61" s="1116"/>
      <c r="OAO61" s="1116"/>
      <c r="OAP61" s="1116"/>
      <c r="OAQ61" s="1116"/>
      <c r="OAR61" s="1116"/>
      <c r="OAS61" s="1116"/>
      <c r="OAT61" s="1116"/>
      <c r="OAU61" s="1116"/>
      <c r="OAV61" s="1116"/>
      <c r="OAW61" s="1116"/>
      <c r="OAX61" s="1116"/>
      <c r="OAY61" s="1116"/>
      <c r="OAZ61" s="1116"/>
      <c r="OBA61" s="1116"/>
      <c r="OBB61" s="1116"/>
      <c r="OBC61" s="1116"/>
      <c r="OBD61" s="1116"/>
      <c r="OBE61" s="1116"/>
      <c r="OBF61" s="1116"/>
      <c r="OBG61" s="1116"/>
      <c r="OBH61" s="1116"/>
      <c r="OBI61" s="1116"/>
      <c r="OBJ61" s="1116"/>
      <c r="OBK61" s="1116"/>
      <c r="OBL61" s="1116"/>
      <c r="OBM61" s="1116"/>
      <c r="OBN61" s="1116"/>
      <c r="OBO61" s="1116"/>
      <c r="OBP61" s="1116"/>
      <c r="OBQ61" s="1116"/>
      <c r="OBR61" s="1116"/>
      <c r="OBS61" s="1116"/>
      <c r="OBT61" s="1116"/>
      <c r="OBU61" s="1116"/>
      <c r="OBV61" s="1116"/>
      <c r="OBW61" s="1116"/>
      <c r="OBX61" s="1116"/>
      <c r="OBY61" s="1116"/>
      <c r="OBZ61" s="1116"/>
      <c r="OCA61" s="1116"/>
      <c r="OCB61" s="1116"/>
      <c r="OCC61" s="1116"/>
      <c r="OCD61" s="1116"/>
      <c r="OCE61" s="1116"/>
      <c r="OCF61" s="1116"/>
      <c r="OCG61" s="1116"/>
      <c r="OCH61" s="1116"/>
      <c r="OCI61" s="1116"/>
      <c r="OCJ61" s="1116"/>
      <c r="OCK61" s="1116"/>
      <c r="OCL61" s="1116"/>
      <c r="OCM61" s="1116"/>
      <c r="OCN61" s="1116"/>
      <c r="OCO61" s="1116"/>
      <c r="OCP61" s="1116"/>
      <c r="OCQ61" s="1116"/>
      <c r="OCR61" s="1116"/>
      <c r="OCS61" s="1116"/>
      <c r="OCT61" s="1116"/>
      <c r="OCU61" s="1116"/>
      <c r="OCV61" s="1116"/>
      <c r="OCW61" s="1116"/>
      <c r="OCX61" s="1116"/>
      <c r="OCY61" s="1116"/>
      <c r="OCZ61" s="1116"/>
      <c r="ODA61" s="1116"/>
      <c r="ODB61" s="1116"/>
      <c r="ODC61" s="1116"/>
      <c r="ODD61" s="1116"/>
      <c r="ODE61" s="1116"/>
      <c r="ODF61" s="1116"/>
      <c r="ODG61" s="1116"/>
      <c r="ODH61" s="1116"/>
      <c r="ODI61" s="1116"/>
      <c r="ODJ61" s="1116"/>
      <c r="ODK61" s="1116"/>
      <c r="ODL61" s="1116"/>
      <c r="ODM61" s="1116"/>
      <c r="ODN61" s="1116"/>
      <c r="ODO61" s="1116"/>
      <c r="ODP61" s="1116"/>
      <c r="ODQ61" s="1116"/>
      <c r="ODR61" s="1116"/>
      <c r="ODS61" s="1116"/>
      <c r="ODT61" s="1116"/>
      <c r="ODU61" s="1116"/>
      <c r="ODV61" s="1116"/>
      <c r="ODW61" s="1116"/>
      <c r="ODX61" s="1116"/>
      <c r="ODY61" s="1116"/>
      <c r="ODZ61" s="1116"/>
      <c r="OEA61" s="1116"/>
      <c r="OEB61" s="1116"/>
      <c r="OEC61" s="1116"/>
      <c r="OED61" s="1116"/>
      <c r="OEE61" s="1116"/>
      <c r="OEF61" s="1116"/>
      <c r="OEG61" s="1116"/>
      <c r="OEH61" s="1116"/>
      <c r="OEI61" s="1116"/>
      <c r="OEJ61" s="1116"/>
      <c r="OEK61" s="1116"/>
      <c r="OEL61" s="1116"/>
      <c r="OEM61" s="1116"/>
      <c r="OEN61" s="1116"/>
      <c r="OEO61" s="1116"/>
      <c r="OEP61" s="1116"/>
      <c r="OEQ61" s="1116"/>
      <c r="OER61" s="1116"/>
      <c r="OES61" s="1116"/>
      <c r="OET61" s="1116"/>
      <c r="OEU61" s="1116"/>
      <c r="OEV61" s="1116"/>
      <c r="OEW61" s="1116"/>
      <c r="OEX61" s="1116"/>
      <c r="OEY61" s="1116"/>
      <c r="OEZ61" s="1116"/>
      <c r="OFA61" s="1116"/>
      <c r="OFB61" s="1116"/>
      <c r="OFC61" s="1116"/>
      <c r="OFD61" s="1116"/>
      <c r="OFE61" s="1116"/>
      <c r="OFF61" s="1116"/>
      <c r="OFG61" s="1116"/>
      <c r="OFH61" s="1116"/>
      <c r="OFI61" s="1116"/>
      <c r="OFJ61" s="1116"/>
      <c r="OFK61" s="1116"/>
      <c r="OFL61" s="1116"/>
      <c r="OFM61" s="1116"/>
      <c r="OFN61" s="1116"/>
      <c r="OFO61" s="1116"/>
      <c r="OFP61" s="1116"/>
      <c r="OFQ61" s="1116"/>
      <c r="OFR61" s="1116"/>
      <c r="OFS61" s="1116"/>
      <c r="OFT61" s="1116"/>
      <c r="OFU61" s="1116"/>
      <c r="OFV61" s="1116"/>
      <c r="OFW61" s="1116"/>
      <c r="OFX61" s="1116"/>
      <c r="OFY61" s="1116"/>
      <c r="OFZ61" s="1116"/>
      <c r="OGA61" s="1116"/>
      <c r="OGB61" s="1116"/>
      <c r="OGC61" s="1116"/>
      <c r="OGD61" s="1116"/>
      <c r="OGE61" s="1116"/>
      <c r="OGF61" s="1116"/>
      <c r="OGG61" s="1116"/>
      <c r="OGH61" s="1116"/>
      <c r="OGI61" s="1116"/>
      <c r="OGJ61" s="1116"/>
      <c r="OGK61" s="1116"/>
      <c r="OGL61" s="1116"/>
      <c r="OGM61" s="1116"/>
      <c r="OGN61" s="1116"/>
      <c r="OGO61" s="1116"/>
      <c r="OGP61" s="1116"/>
      <c r="OGQ61" s="1116"/>
      <c r="OGR61" s="1116"/>
      <c r="OGS61" s="1116"/>
      <c r="OGT61" s="1116"/>
      <c r="OGU61" s="1116"/>
      <c r="OGV61" s="1116"/>
      <c r="OGW61" s="1116"/>
      <c r="OGX61" s="1116"/>
      <c r="OGY61" s="1116"/>
      <c r="OGZ61" s="1116"/>
      <c r="OHA61" s="1116"/>
      <c r="OHB61" s="1116"/>
      <c r="OHC61" s="1116"/>
      <c r="OHD61" s="1116"/>
      <c r="OHE61" s="1116"/>
      <c r="OHF61" s="1116"/>
      <c r="OHG61" s="1116"/>
      <c r="OHH61" s="1116"/>
      <c r="OHI61" s="1116"/>
      <c r="OHJ61" s="1116"/>
      <c r="OHK61" s="1116"/>
      <c r="OHL61" s="1116"/>
      <c r="OHM61" s="1116"/>
      <c r="OHN61" s="1116"/>
      <c r="OHO61" s="1116"/>
      <c r="OHP61" s="1116"/>
      <c r="OHQ61" s="1116"/>
      <c r="OHR61" s="1116"/>
      <c r="OHS61" s="1116"/>
      <c r="OHT61" s="1116"/>
      <c r="OHU61" s="1116"/>
      <c r="OHV61" s="1116"/>
      <c r="OHW61" s="1116"/>
      <c r="OHX61" s="1116"/>
      <c r="OHY61" s="1116"/>
      <c r="OHZ61" s="1116"/>
      <c r="OIA61" s="1116"/>
      <c r="OIB61" s="1116"/>
      <c r="OIC61" s="1116"/>
      <c r="OID61" s="1116"/>
      <c r="OIE61" s="1116"/>
      <c r="OIF61" s="1116"/>
      <c r="OIG61" s="1116"/>
      <c r="OIH61" s="1116"/>
      <c r="OII61" s="1116"/>
      <c r="OIJ61" s="1116"/>
      <c r="OIK61" s="1116"/>
      <c r="OIL61" s="1116"/>
      <c r="OIM61" s="1116"/>
      <c r="OIN61" s="1116"/>
      <c r="OIO61" s="1116"/>
      <c r="OIP61" s="1116"/>
      <c r="OIQ61" s="1116"/>
      <c r="OIR61" s="1116"/>
      <c r="OIS61" s="1116"/>
      <c r="OIT61" s="1116"/>
      <c r="OIU61" s="1116"/>
      <c r="OIV61" s="1116"/>
      <c r="OIW61" s="1116"/>
      <c r="OIX61" s="1116"/>
      <c r="OIY61" s="1116"/>
      <c r="OIZ61" s="1116"/>
      <c r="OJA61" s="1116"/>
      <c r="OJB61" s="1116"/>
      <c r="OJC61" s="1116"/>
      <c r="OJD61" s="1116"/>
      <c r="OJE61" s="1116"/>
      <c r="OJF61" s="1116"/>
      <c r="OJG61" s="1116"/>
      <c r="OJH61" s="1116"/>
      <c r="OJI61" s="1116"/>
      <c r="OJJ61" s="1116"/>
      <c r="OJK61" s="1116"/>
      <c r="OJL61" s="1116"/>
      <c r="OJM61" s="1116"/>
      <c r="OJN61" s="1116"/>
      <c r="OJO61" s="1116"/>
      <c r="OJP61" s="1116"/>
      <c r="OJQ61" s="1116"/>
      <c r="OJR61" s="1116"/>
      <c r="OJS61" s="1116"/>
      <c r="OJT61" s="1116"/>
      <c r="OJU61" s="1116"/>
      <c r="OJV61" s="1116"/>
      <c r="OJW61" s="1116"/>
      <c r="OJX61" s="1116"/>
      <c r="OJY61" s="1116"/>
      <c r="OJZ61" s="1116"/>
      <c r="OKA61" s="1116"/>
      <c r="OKB61" s="1116"/>
      <c r="OKC61" s="1116"/>
      <c r="OKD61" s="1116"/>
      <c r="OKE61" s="1116"/>
      <c r="OKF61" s="1116"/>
      <c r="OKG61" s="1116"/>
      <c r="OKH61" s="1116"/>
      <c r="OKI61" s="1116"/>
      <c r="OKJ61" s="1116"/>
      <c r="OKK61" s="1116"/>
      <c r="OKL61" s="1116"/>
      <c r="OKM61" s="1116"/>
      <c r="OKN61" s="1116"/>
      <c r="OKO61" s="1116"/>
      <c r="OKP61" s="1116"/>
      <c r="OKQ61" s="1116"/>
      <c r="OKR61" s="1116"/>
      <c r="OKS61" s="1116"/>
      <c r="OKT61" s="1116"/>
      <c r="OKU61" s="1116"/>
      <c r="OKV61" s="1116"/>
      <c r="OKW61" s="1116"/>
      <c r="OKX61" s="1116"/>
      <c r="OKY61" s="1116"/>
      <c r="OKZ61" s="1116"/>
      <c r="OLA61" s="1116"/>
      <c r="OLB61" s="1116"/>
      <c r="OLC61" s="1116"/>
      <c r="OLD61" s="1116"/>
      <c r="OLE61" s="1116"/>
      <c r="OLF61" s="1116"/>
      <c r="OLG61" s="1116"/>
      <c r="OLH61" s="1116"/>
      <c r="OLI61" s="1116"/>
      <c r="OLJ61" s="1116"/>
      <c r="OLK61" s="1116"/>
      <c r="OLL61" s="1116"/>
      <c r="OLM61" s="1116"/>
      <c r="OLN61" s="1116"/>
      <c r="OLO61" s="1116"/>
      <c r="OLP61" s="1116"/>
      <c r="OLQ61" s="1116"/>
      <c r="OLR61" s="1116"/>
      <c r="OLS61" s="1116"/>
      <c r="OLT61" s="1116"/>
      <c r="OLU61" s="1116"/>
      <c r="OLV61" s="1116"/>
      <c r="OLW61" s="1116"/>
      <c r="OLX61" s="1116"/>
      <c r="OLY61" s="1116"/>
      <c r="OLZ61" s="1116"/>
      <c r="OMA61" s="1116"/>
      <c r="OMB61" s="1116"/>
      <c r="OMC61" s="1116"/>
      <c r="OMD61" s="1116"/>
      <c r="OME61" s="1116"/>
      <c r="OMF61" s="1116"/>
      <c r="OMG61" s="1116"/>
      <c r="OMH61" s="1116"/>
      <c r="OMI61" s="1116"/>
      <c r="OMJ61" s="1116"/>
      <c r="OMK61" s="1116"/>
      <c r="OML61" s="1116"/>
      <c r="OMM61" s="1116"/>
      <c r="OMN61" s="1116"/>
      <c r="OMO61" s="1116"/>
      <c r="OMP61" s="1116"/>
      <c r="OMQ61" s="1116"/>
      <c r="OMR61" s="1116"/>
      <c r="OMS61" s="1116"/>
      <c r="OMT61" s="1116"/>
      <c r="OMU61" s="1116"/>
      <c r="OMV61" s="1116"/>
      <c r="OMW61" s="1116"/>
      <c r="OMX61" s="1116"/>
      <c r="OMY61" s="1116"/>
      <c r="OMZ61" s="1116"/>
      <c r="ONA61" s="1116"/>
      <c r="ONB61" s="1116"/>
      <c r="ONC61" s="1116"/>
      <c r="OND61" s="1116"/>
      <c r="ONE61" s="1116"/>
      <c r="ONF61" s="1116"/>
      <c r="ONG61" s="1116"/>
      <c r="ONH61" s="1116"/>
      <c r="ONI61" s="1116"/>
      <c r="ONJ61" s="1116"/>
      <c r="ONK61" s="1116"/>
      <c r="ONL61" s="1116"/>
      <c r="ONM61" s="1116"/>
      <c r="ONN61" s="1116"/>
      <c r="ONO61" s="1116"/>
      <c r="ONP61" s="1116"/>
      <c r="ONQ61" s="1116"/>
      <c r="ONR61" s="1116"/>
      <c r="ONS61" s="1116"/>
      <c r="ONT61" s="1116"/>
      <c r="ONU61" s="1116"/>
      <c r="ONV61" s="1116"/>
      <c r="ONW61" s="1116"/>
      <c r="ONX61" s="1116"/>
      <c r="ONY61" s="1116"/>
      <c r="ONZ61" s="1116"/>
      <c r="OOA61" s="1116"/>
      <c r="OOB61" s="1116"/>
      <c r="OOC61" s="1116"/>
      <c r="OOD61" s="1116"/>
      <c r="OOE61" s="1116"/>
      <c r="OOF61" s="1116"/>
      <c r="OOG61" s="1116"/>
      <c r="OOH61" s="1116"/>
      <c r="OOI61" s="1116"/>
      <c r="OOJ61" s="1116"/>
      <c r="OOK61" s="1116"/>
      <c r="OOL61" s="1116"/>
      <c r="OOM61" s="1116"/>
      <c r="OON61" s="1116"/>
      <c r="OOO61" s="1116"/>
      <c r="OOP61" s="1116"/>
      <c r="OOQ61" s="1116"/>
      <c r="OOR61" s="1116"/>
      <c r="OOS61" s="1116"/>
      <c r="OOT61" s="1116"/>
      <c r="OOU61" s="1116"/>
      <c r="OOV61" s="1116"/>
      <c r="OOW61" s="1116"/>
      <c r="OOX61" s="1116"/>
      <c r="OOY61" s="1116"/>
      <c r="OOZ61" s="1116"/>
      <c r="OPA61" s="1116"/>
      <c r="OPB61" s="1116"/>
      <c r="OPC61" s="1116"/>
      <c r="OPD61" s="1116"/>
      <c r="OPE61" s="1116"/>
      <c r="OPF61" s="1116"/>
      <c r="OPG61" s="1116"/>
      <c r="OPH61" s="1116"/>
      <c r="OPI61" s="1116"/>
      <c r="OPJ61" s="1116"/>
      <c r="OPK61" s="1116"/>
      <c r="OPL61" s="1116"/>
      <c r="OPM61" s="1116"/>
      <c r="OPN61" s="1116"/>
      <c r="OPO61" s="1116"/>
      <c r="OPP61" s="1116"/>
      <c r="OPQ61" s="1116"/>
      <c r="OPR61" s="1116"/>
      <c r="OPS61" s="1116"/>
      <c r="OPT61" s="1116"/>
      <c r="OPU61" s="1116"/>
      <c r="OPV61" s="1116"/>
      <c r="OPW61" s="1116"/>
      <c r="OPX61" s="1116"/>
      <c r="OPY61" s="1116"/>
      <c r="OPZ61" s="1116"/>
      <c r="OQA61" s="1116"/>
      <c r="OQB61" s="1116"/>
      <c r="OQC61" s="1116"/>
      <c r="OQD61" s="1116"/>
      <c r="OQE61" s="1116"/>
      <c r="OQF61" s="1116"/>
      <c r="OQG61" s="1116"/>
      <c r="OQH61" s="1116"/>
      <c r="OQI61" s="1116"/>
      <c r="OQJ61" s="1116"/>
      <c r="OQK61" s="1116"/>
      <c r="OQL61" s="1116"/>
      <c r="OQM61" s="1116"/>
      <c r="OQN61" s="1116"/>
      <c r="OQO61" s="1116"/>
      <c r="OQP61" s="1116"/>
      <c r="OQQ61" s="1116"/>
      <c r="OQR61" s="1116"/>
      <c r="OQS61" s="1116"/>
      <c r="OQT61" s="1116"/>
      <c r="OQU61" s="1116"/>
      <c r="OQV61" s="1116"/>
      <c r="OQW61" s="1116"/>
      <c r="OQX61" s="1116"/>
      <c r="OQY61" s="1116"/>
      <c r="OQZ61" s="1116"/>
      <c r="ORA61" s="1116"/>
      <c r="ORB61" s="1116"/>
      <c r="ORC61" s="1116"/>
      <c r="ORD61" s="1116"/>
      <c r="ORE61" s="1116"/>
      <c r="ORF61" s="1116"/>
      <c r="ORG61" s="1116"/>
      <c r="ORH61" s="1116"/>
      <c r="ORI61" s="1116"/>
      <c r="ORJ61" s="1116"/>
      <c r="ORK61" s="1116"/>
      <c r="ORL61" s="1116"/>
      <c r="ORM61" s="1116"/>
      <c r="ORN61" s="1116"/>
      <c r="ORO61" s="1116"/>
      <c r="ORP61" s="1116"/>
      <c r="ORQ61" s="1116"/>
      <c r="ORR61" s="1116"/>
      <c r="ORS61" s="1116"/>
      <c r="ORT61" s="1116"/>
      <c r="ORU61" s="1116"/>
      <c r="ORV61" s="1116"/>
      <c r="ORW61" s="1116"/>
      <c r="ORX61" s="1116"/>
      <c r="ORY61" s="1116"/>
      <c r="ORZ61" s="1116"/>
      <c r="OSA61" s="1116"/>
      <c r="OSB61" s="1116"/>
      <c r="OSC61" s="1116"/>
      <c r="OSD61" s="1116"/>
      <c r="OSE61" s="1116"/>
      <c r="OSF61" s="1116"/>
      <c r="OSG61" s="1116"/>
      <c r="OSH61" s="1116"/>
      <c r="OSI61" s="1116"/>
      <c r="OSJ61" s="1116"/>
      <c r="OSK61" s="1116"/>
      <c r="OSL61" s="1116"/>
      <c r="OSM61" s="1116"/>
      <c r="OSN61" s="1116"/>
      <c r="OSO61" s="1116"/>
      <c r="OSP61" s="1116"/>
      <c r="OSQ61" s="1116"/>
      <c r="OSR61" s="1116"/>
      <c r="OSS61" s="1116"/>
      <c r="OST61" s="1116"/>
      <c r="OSU61" s="1116"/>
      <c r="OSV61" s="1116"/>
      <c r="OSW61" s="1116"/>
      <c r="OSX61" s="1116"/>
      <c r="OSY61" s="1116"/>
      <c r="OSZ61" s="1116"/>
      <c r="OTA61" s="1116"/>
      <c r="OTB61" s="1116"/>
      <c r="OTC61" s="1116"/>
      <c r="OTD61" s="1116"/>
      <c r="OTE61" s="1116"/>
      <c r="OTF61" s="1116"/>
      <c r="OTG61" s="1116"/>
      <c r="OTH61" s="1116"/>
      <c r="OTI61" s="1116"/>
      <c r="OTJ61" s="1116"/>
      <c r="OTK61" s="1116"/>
      <c r="OTL61" s="1116"/>
      <c r="OTM61" s="1116"/>
      <c r="OTN61" s="1116"/>
      <c r="OTO61" s="1116"/>
      <c r="OTP61" s="1116"/>
      <c r="OTQ61" s="1116"/>
      <c r="OTR61" s="1116"/>
      <c r="OTS61" s="1116"/>
      <c r="OTT61" s="1116"/>
      <c r="OTU61" s="1116"/>
      <c r="OTV61" s="1116"/>
      <c r="OTW61" s="1116"/>
      <c r="OTX61" s="1116"/>
      <c r="OTY61" s="1116"/>
      <c r="OTZ61" s="1116"/>
      <c r="OUA61" s="1116"/>
      <c r="OUB61" s="1116"/>
      <c r="OUC61" s="1116"/>
      <c r="OUD61" s="1116"/>
      <c r="OUE61" s="1116"/>
      <c r="OUF61" s="1116"/>
      <c r="OUG61" s="1116"/>
      <c r="OUH61" s="1116"/>
      <c r="OUI61" s="1116"/>
      <c r="OUJ61" s="1116"/>
      <c r="OUK61" s="1116"/>
      <c r="OUL61" s="1116"/>
      <c r="OUM61" s="1116"/>
      <c r="OUN61" s="1116"/>
      <c r="OUO61" s="1116"/>
      <c r="OUP61" s="1116"/>
      <c r="OUQ61" s="1116"/>
      <c r="OUR61" s="1116"/>
      <c r="OUS61" s="1116"/>
      <c r="OUT61" s="1116"/>
      <c r="OUU61" s="1116"/>
      <c r="OUV61" s="1116"/>
      <c r="OUW61" s="1116"/>
      <c r="OUX61" s="1116"/>
      <c r="OUY61" s="1116"/>
      <c r="OUZ61" s="1116"/>
      <c r="OVA61" s="1116"/>
      <c r="OVB61" s="1116"/>
      <c r="OVC61" s="1116"/>
      <c r="OVD61" s="1116"/>
      <c r="OVE61" s="1116"/>
      <c r="OVF61" s="1116"/>
      <c r="OVG61" s="1116"/>
      <c r="OVH61" s="1116"/>
      <c r="OVI61" s="1116"/>
      <c r="OVJ61" s="1116"/>
      <c r="OVK61" s="1116"/>
      <c r="OVL61" s="1116"/>
      <c r="OVM61" s="1116"/>
      <c r="OVN61" s="1116"/>
      <c r="OVO61" s="1116"/>
      <c r="OVP61" s="1116"/>
      <c r="OVQ61" s="1116"/>
      <c r="OVR61" s="1116"/>
      <c r="OVS61" s="1116"/>
      <c r="OVT61" s="1116"/>
      <c r="OVU61" s="1116"/>
      <c r="OVV61" s="1116"/>
      <c r="OVW61" s="1116"/>
      <c r="OVX61" s="1116"/>
      <c r="OVY61" s="1116"/>
      <c r="OVZ61" s="1116"/>
      <c r="OWA61" s="1116"/>
      <c r="OWB61" s="1116"/>
      <c r="OWC61" s="1116"/>
      <c r="OWD61" s="1116"/>
      <c r="OWE61" s="1116"/>
      <c r="OWF61" s="1116"/>
      <c r="OWG61" s="1116"/>
      <c r="OWH61" s="1116"/>
      <c r="OWI61" s="1116"/>
      <c r="OWJ61" s="1116"/>
      <c r="OWK61" s="1116"/>
      <c r="OWL61" s="1116"/>
      <c r="OWM61" s="1116"/>
      <c r="OWN61" s="1116"/>
      <c r="OWO61" s="1116"/>
      <c r="OWP61" s="1116"/>
      <c r="OWQ61" s="1116"/>
      <c r="OWR61" s="1116"/>
      <c r="OWS61" s="1116"/>
      <c r="OWT61" s="1116"/>
      <c r="OWU61" s="1116"/>
      <c r="OWV61" s="1116"/>
      <c r="OWW61" s="1116"/>
      <c r="OWX61" s="1116"/>
      <c r="OWY61" s="1116"/>
      <c r="OWZ61" s="1116"/>
      <c r="OXA61" s="1116"/>
      <c r="OXB61" s="1116"/>
      <c r="OXC61" s="1116"/>
      <c r="OXD61" s="1116"/>
      <c r="OXE61" s="1116"/>
      <c r="OXF61" s="1116"/>
      <c r="OXG61" s="1116"/>
      <c r="OXH61" s="1116"/>
      <c r="OXI61" s="1116"/>
      <c r="OXJ61" s="1116"/>
      <c r="OXK61" s="1116"/>
      <c r="OXL61" s="1116"/>
      <c r="OXM61" s="1116"/>
      <c r="OXN61" s="1116"/>
      <c r="OXO61" s="1116"/>
      <c r="OXP61" s="1116"/>
      <c r="OXQ61" s="1116"/>
      <c r="OXR61" s="1116"/>
      <c r="OXS61" s="1116"/>
      <c r="OXT61" s="1116"/>
      <c r="OXU61" s="1116"/>
      <c r="OXV61" s="1116"/>
      <c r="OXW61" s="1116"/>
      <c r="OXX61" s="1116"/>
      <c r="OXY61" s="1116"/>
      <c r="OXZ61" s="1116"/>
      <c r="OYA61" s="1116"/>
      <c r="OYB61" s="1116"/>
      <c r="OYC61" s="1116"/>
      <c r="OYD61" s="1116"/>
      <c r="OYE61" s="1116"/>
      <c r="OYF61" s="1116"/>
      <c r="OYG61" s="1116"/>
      <c r="OYH61" s="1116"/>
      <c r="OYI61" s="1116"/>
      <c r="OYJ61" s="1116"/>
      <c r="OYK61" s="1116"/>
      <c r="OYL61" s="1116"/>
      <c r="OYM61" s="1116"/>
      <c r="OYN61" s="1116"/>
      <c r="OYO61" s="1116"/>
      <c r="OYP61" s="1116"/>
      <c r="OYQ61" s="1116"/>
      <c r="OYR61" s="1116"/>
      <c r="OYS61" s="1116"/>
      <c r="OYT61" s="1116"/>
      <c r="OYU61" s="1116"/>
      <c r="OYV61" s="1116"/>
      <c r="OYW61" s="1116"/>
      <c r="OYX61" s="1116"/>
      <c r="OYY61" s="1116"/>
      <c r="OYZ61" s="1116"/>
      <c r="OZA61" s="1116"/>
      <c r="OZB61" s="1116"/>
      <c r="OZC61" s="1116"/>
      <c r="OZD61" s="1116"/>
      <c r="OZE61" s="1116"/>
      <c r="OZF61" s="1116"/>
      <c r="OZG61" s="1116"/>
      <c r="OZH61" s="1116"/>
      <c r="OZI61" s="1116"/>
      <c r="OZJ61" s="1116"/>
      <c r="OZK61" s="1116"/>
      <c r="OZL61" s="1116"/>
      <c r="OZM61" s="1116"/>
      <c r="OZN61" s="1116"/>
      <c r="OZO61" s="1116"/>
      <c r="OZP61" s="1116"/>
      <c r="OZQ61" s="1116"/>
      <c r="OZR61" s="1116"/>
      <c r="OZS61" s="1116"/>
      <c r="OZT61" s="1116"/>
      <c r="OZU61" s="1116"/>
      <c r="OZV61" s="1116"/>
      <c r="OZW61" s="1116"/>
      <c r="OZX61" s="1116"/>
      <c r="OZY61" s="1116"/>
      <c r="OZZ61" s="1116"/>
      <c r="PAA61" s="1116"/>
      <c r="PAB61" s="1116"/>
      <c r="PAC61" s="1116"/>
      <c r="PAD61" s="1116"/>
      <c r="PAE61" s="1116"/>
      <c r="PAF61" s="1116"/>
      <c r="PAG61" s="1116"/>
      <c r="PAH61" s="1116"/>
      <c r="PAI61" s="1116"/>
      <c r="PAJ61" s="1116"/>
      <c r="PAK61" s="1116"/>
      <c r="PAL61" s="1116"/>
      <c r="PAM61" s="1116"/>
      <c r="PAN61" s="1116"/>
      <c r="PAO61" s="1116"/>
      <c r="PAP61" s="1116"/>
      <c r="PAQ61" s="1116"/>
      <c r="PAR61" s="1116"/>
      <c r="PAS61" s="1116"/>
      <c r="PAT61" s="1116"/>
      <c r="PAU61" s="1116"/>
      <c r="PAV61" s="1116"/>
      <c r="PAW61" s="1116"/>
      <c r="PAX61" s="1116"/>
      <c r="PAY61" s="1116"/>
      <c r="PAZ61" s="1116"/>
      <c r="PBA61" s="1116"/>
      <c r="PBB61" s="1116"/>
      <c r="PBC61" s="1116"/>
      <c r="PBD61" s="1116"/>
      <c r="PBE61" s="1116"/>
      <c r="PBF61" s="1116"/>
      <c r="PBG61" s="1116"/>
      <c r="PBH61" s="1116"/>
      <c r="PBI61" s="1116"/>
      <c r="PBJ61" s="1116"/>
      <c r="PBK61" s="1116"/>
      <c r="PBL61" s="1116"/>
      <c r="PBM61" s="1116"/>
      <c r="PBN61" s="1116"/>
      <c r="PBO61" s="1116"/>
      <c r="PBP61" s="1116"/>
      <c r="PBQ61" s="1116"/>
      <c r="PBR61" s="1116"/>
      <c r="PBS61" s="1116"/>
      <c r="PBT61" s="1116"/>
      <c r="PBU61" s="1116"/>
      <c r="PBV61" s="1116"/>
      <c r="PBW61" s="1116"/>
      <c r="PBX61" s="1116"/>
      <c r="PBY61" s="1116"/>
      <c r="PBZ61" s="1116"/>
      <c r="PCA61" s="1116"/>
      <c r="PCB61" s="1116"/>
      <c r="PCC61" s="1116"/>
      <c r="PCD61" s="1116"/>
      <c r="PCE61" s="1116"/>
      <c r="PCF61" s="1116"/>
      <c r="PCG61" s="1116"/>
      <c r="PCH61" s="1116"/>
      <c r="PCI61" s="1116"/>
      <c r="PCJ61" s="1116"/>
      <c r="PCK61" s="1116"/>
      <c r="PCL61" s="1116"/>
      <c r="PCM61" s="1116"/>
      <c r="PCN61" s="1116"/>
      <c r="PCO61" s="1116"/>
      <c r="PCP61" s="1116"/>
      <c r="PCQ61" s="1116"/>
      <c r="PCR61" s="1116"/>
      <c r="PCS61" s="1116"/>
      <c r="PCT61" s="1116"/>
      <c r="PCU61" s="1116"/>
      <c r="PCV61" s="1116"/>
      <c r="PCW61" s="1116"/>
      <c r="PCX61" s="1116"/>
      <c r="PCY61" s="1116"/>
      <c r="PCZ61" s="1116"/>
      <c r="PDA61" s="1116"/>
      <c r="PDB61" s="1116"/>
      <c r="PDC61" s="1116"/>
      <c r="PDD61" s="1116"/>
      <c r="PDE61" s="1116"/>
      <c r="PDF61" s="1116"/>
      <c r="PDG61" s="1116"/>
      <c r="PDH61" s="1116"/>
      <c r="PDI61" s="1116"/>
      <c r="PDJ61" s="1116"/>
      <c r="PDK61" s="1116"/>
      <c r="PDL61" s="1116"/>
      <c r="PDM61" s="1116"/>
      <c r="PDN61" s="1116"/>
      <c r="PDO61" s="1116"/>
      <c r="PDP61" s="1116"/>
      <c r="PDQ61" s="1116"/>
      <c r="PDR61" s="1116"/>
      <c r="PDS61" s="1116"/>
      <c r="PDT61" s="1116"/>
      <c r="PDU61" s="1116"/>
      <c r="PDV61" s="1116"/>
      <c r="PDW61" s="1116"/>
      <c r="PDX61" s="1116"/>
      <c r="PDY61" s="1116"/>
      <c r="PDZ61" s="1116"/>
      <c r="PEA61" s="1116"/>
      <c r="PEB61" s="1116"/>
      <c r="PEC61" s="1116"/>
      <c r="PED61" s="1116"/>
      <c r="PEE61" s="1116"/>
      <c r="PEF61" s="1116"/>
      <c r="PEG61" s="1116"/>
      <c r="PEH61" s="1116"/>
      <c r="PEI61" s="1116"/>
      <c r="PEJ61" s="1116"/>
      <c r="PEK61" s="1116"/>
      <c r="PEL61" s="1116"/>
      <c r="PEM61" s="1116"/>
      <c r="PEN61" s="1116"/>
      <c r="PEO61" s="1116"/>
      <c r="PEP61" s="1116"/>
      <c r="PEQ61" s="1116"/>
      <c r="PER61" s="1116"/>
      <c r="PES61" s="1116"/>
      <c r="PET61" s="1116"/>
      <c r="PEU61" s="1116"/>
      <c r="PEV61" s="1116"/>
      <c r="PEW61" s="1116"/>
      <c r="PEX61" s="1116"/>
      <c r="PEY61" s="1116"/>
      <c r="PEZ61" s="1116"/>
      <c r="PFA61" s="1116"/>
      <c r="PFB61" s="1116"/>
      <c r="PFC61" s="1116"/>
      <c r="PFD61" s="1116"/>
      <c r="PFE61" s="1116"/>
      <c r="PFF61" s="1116"/>
      <c r="PFG61" s="1116"/>
      <c r="PFH61" s="1116"/>
      <c r="PFI61" s="1116"/>
      <c r="PFJ61" s="1116"/>
      <c r="PFK61" s="1116"/>
      <c r="PFL61" s="1116"/>
      <c r="PFM61" s="1116"/>
      <c r="PFN61" s="1116"/>
      <c r="PFO61" s="1116"/>
      <c r="PFP61" s="1116"/>
      <c r="PFQ61" s="1116"/>
      <c r="PFR61" s="1116"/>
      <c r="PFS61" s="1116"/>
      <c r="PFT61" s="1116"/>
      <c r="PFU61" s="1116"/>
      <c r="PFV61" s="1116"/>
      <c r="PFW61" s="1116"/>
      <c r="PFX61" s="1116"/>
      <c r="PFY61" s="1116"/>
      <c r="PFZ61" s="1116"/>
      <c r="PGA61" s="1116"/>
      <c r="PGB61" s="1116"/>
      <c r="PGC61" s="1116"/>
      <c r="PGD61" s="1116"/>
      <c r="PGE61" s="1116"/>
      <c r="PGF61" s="1116"/>
      <c r="PGG61" s="1116"/>
      <c r="PGH61" s="1116"/>
      <c r="PGI61" s="1116"/>
      <c r="PGJ61" s="1116"/>
      <c r="PGK61" s="1116"/>
      <c r="PGL61" s="1116"/>
      <c r="PGM61" s="1116"/>
      <c r="PGN61" s="1116"/>
      <c r="PGO61" s="1116"/>
      <c r="PGP61" s="1116"/>
      <c r="PGQ61" s="1116"/>
      <c r="PGR61" s="1116"/>
      <c r="PGS61" s="1116"/>
      <c r="PGT61" s="1116"/>
      <c r="PGU61" s="1116"/>
      <c r="PGV61" s="1116"/>
      <c r="PGW61" s="1116"/>
      <c r="PGX61" s="1116"/>
      <c r="PGY61" s="1116"/>
      <c r="PGZ61" s="1116"/>
      <c r="PHA61" s="1116"/>
      <c r="PHB61" s="1116"/>
      <c r="PHC61" s="1116"/>
      <c r="PHD61" s="1116"/>
      <c r="PHE61" s="1116"/>
      <c r="PHF61" s="1116"/>
      <c r="PHG61" s="1116"/>
      <c r="PHH61" s="1116"/>
      <c r="PHI61" s="1116"/>
      <c r="PHJ61" s="1116"/>
      <c r="PHK61" s="1116"/>
      <c r="PHL61" s="1116"/>
      <c r="PHM61" s="1116"/>
      <c r="PHN61" s="1116"/>
      <c r="PHO61" s="1116"/>
      <c r="PHP61" s="1116"/>
      <c r="PHQ61" s="1116"/>
      <c r="PHR61" s="1116"/>
      <c r="PHS61" s="1116"/>
      <c r="PHT61" s="1116"/>
      <c r="PHU61" s="1116"/>
      <c r="PHV61" s="1116"/>
      <c r="PHW61" s="1116"/>
      <c r="PHX61" s="1116"/>
      <c r="PHY61" s="1116"/>
      <c r="PHZ61" s="1116"/>
      <c r="PIA61" s="1116"/>
      <c r="PIB61" s="1116"/>
      <c r="PIC61" s="1116"/>
      <c r="PID61" s="1116"/>
      <c r="PIE61" s="1116"/>
      <c r="PIF61" s="1116"/>
      <c r="PIG61" s="1116"/>
      <c r="PIH61" s="1116"/>
      <c r="PII61" s="1116"/>
      <c r="PIJ61" s="1116"/>
      <c r="PIK61" s="1116"/>
      <c r="PIL61" s="1116"/>
      <c r="PIM61" s="1116"/>
      <c r="PIN61" s="1116"/>
      <c r="PIO61" s="1116"/>
      <c r="PIP61" s="1116"/>
      <c r="PIQ61" s="1116"/>
      <c r="PIR61" s="1116"/>
      <c r="PIS61" s="1116"/>
      <c r="PIT61" s="1116"/>
      <c r="PIU61" s="1116"/>
      <c r="PIV61" s="1116"/>
      <c r="PIW61" s="1116"/>
      <c r="PIX61" s="1116"/>
      <c r="PIY61" s="1116"/>
      <c r="PIZ61" s="1116"/>
      <c r="PJA61" s="1116"/>
      <c r="PJB61" s="1116"/>
      <c r="PJC61" s="1116"/>
      <c r="PJD61" s="1116"/>
      <c r="PJE61" s="1116"/>
      <c r="PJF61" s="1116"/>
      <c r="PJG61" s="1116"/>
      <c r="PJH61" s="1116"/>
      <c r="PJI61" s="1116"/>
      <c r="PJJ61" s="1116"/>
      <c r="PJK61" s="1116"/>
      <c r="PJL61" s="1116"/>
      <c r="PJM61" s="1116"/>
      <c r="PJN61" s="1116"/>
      <c r="PJO61" s="1116"/>
      <c r="PJP61" s="1116"/>
      <c r="PJQ61" s="1116"/>
      <c r="PJR61" s="1116"/>
      <c r="PJS61" s="1116"/>
      <c r="PJT61" s="1116"/>
      <c r="PJU61" s="1116"/>
      <c r="PJV61" s="1116"/>
      <c r="PJW61" s="1116"/>
      <c r="PJX61" s="1116"/>
      <c r="PJY61" s="1116"/>
      <c r="PJZ61" s="1116"/>
      <c r="PKA61" s="1116"/>
      <c r="PKB61" s="1116"/>
      <c r="PKC61" s="1116"/>
      <c r="PKD61" s="1116"/>
      <c r="PKE61" s="1116"/>
      <c r="PKF61" s="1116"/>
      <c r="PKG61" s="1116"/>
      <c r="PKH61" s="1116"/>
      <c r="PKI61" s="1116"/>
      <c r="PKJ61" s="1116"/>
      <c r="PKK61" s="1116"/>
      <c r="PKL61" s="1116"/>
      <c r="PKM61" s="1116"/>
      <c r="PKN61" s="1116"/>
      <c r="PKO61" s="1116"/>
      <c r="PKP61" s="1116"/>
      <c r="PKQ61" s="1116"/>
      <c r="PKR61" s="1116"/>
      <c r="PKS61" s="1116"/>
      <c r="PKT61" s="1116"/>
      <c r="PKU61" s="1116"/>
      <c r="PKV61" s="1116"/>
      <c r="PKW61" s="1116"/>
      <c r="PKX61" s="1116"/>
      <c r="PKY61" s="1116"/>
      <c r="PKZ61" s="1116"/>
      <c r="PLA61" s="1116"/>
      <c r="PLB61" s="1116"/>
      <c r="PLC61" s="1116"/>
      <c r="PLD61" s="1116"/>
      <c r="PLE61" s="1116"/>
      <c r="PLF61" s="1116"/>
      <c r="PLG61" s="1116"/>
      <c r="PLH61" s="1116"/>
      <c r="PLI61" s="1116"/>
      <c r="PLJ61" s="1116"/>
      <c r="PLK61" s="1116"/>
      <c r="PLL61" s="1116"/>
      <c r="PLM61" s="1116"/>
      <c r="PLN61" s="1116"/>
      <c r="PLO61" s="1116"/>
      <c r="PLP61" s="1116"/>
      <c r="PLQ61" s="1116"/>
      <c r="PLR61" s="1116"/>
      <c r="PLS61" s="1116"/>
      <c r="PLT61" s="1116"/>
      <c r="PLU61" s="1116"/>
      <c r="PLV61" s="1116"/>
      <c r="PLW61" s="1116"/>
      <c r="PLX61" s="1116"/>
      <c r="PLY61" s="1116"/>
      <c r="PLZ61" s="1116"/>
      <c r="PMA61" s="1116"/>
      <c r="PMB61" s="1116"/>
      <c r="PMC61" s="1116"/>
      <c r="PMD61" s="1116"/>
      <c r="PME61" s="1116"/>
      <c r="PMF61" s="1116"/>
      <c r="PMG61" s="1116"/>
      <c r="PMH61" s="1116"/>
      <c r="PMI61" s="1116"/>
      <c r="PMJ61" s="1116"/>
      <c r="PMK61" s="1116"/>
      <c r="PML61" s="1116"/>
      <c r="PMM61" s="1116"/>
      <c r="PMN61" s="1116"/>
      <c r="PMO61" s="1116"/>
      <c r="PMP61" s="1116"/>
      <c r="PMQ61" s="1116"/>
      <c r="PMR61" s="1116"/>
      <c r="PMS61" s="1116"/>
      <c r="PMT61" s="1116"/>
      <c r="PMU61" s="1116"/>
      <c r="PMV61" s="1116"/>
      <c r="PMW61" s="1116"/>
      <c r="PMX61" s="1116"/>
      <c r="PMY61" s="1116"/>
      <c r="PMZ61" s="1116"/>
      <c r="PNA61" s="1116"/>
      <c r="PNB61" s="1116"/>
      <c r="PNC61" s="1116"/>
      <c r="PND61" s="1116"/>
      <c r="PNE61" s="1116"/>
      <c r="PNF61" s="1116"/>
      <c r="PNG61" s="1116"/>
      <c r="PNH61" s="1116"/>
      <c r="PNI61" s="1116"/>
      <c r="PNJ61" s="1116"/>
      <c r="PNK61" s="1116"/>
      <c r="PNL61" s="1116"/>
      <c r="PNM61" s="1116"/>
      <c r="PNN61" s="1116"/>
      <c r="PNO61" s="1116"/>
      <c r="PNP61" s="1116"/>
      <c r="PNQ61" s="1116"/>
      <c r="PNR61" s="1116"/>
      <c r="PNS61" s="1116"/>
      <c r="PNT61" s="1116"/>
      <c r="PNU61" s="1116"/>
      <c r="PNV61" s="1116"/>
      <c r="PNW61" s="1116"/>
      <c r="PNX61" s="1116"/>
      <c r="PNY61" s="1116"/>
      <c r="PNZ61" s="1116"/>
      <c r="POA61" s="1116"/>
      <c r="POB61" s="1116"/>
      <c r="POC61" s="1116"/>
      <c r="POD61" s="1116"/>
      <c r="POE61" s="1116"/>
      <c r="POF61" s="1116"/>
      <c r="POG61" s="1116"/>
      <c r="POH61" s="1116"/>
      <c r="POI61" s="1116"/>
      <c r="POJ61" s="1116"/>
      <c r="POK61" s="1116"/>
      <c r="POL61" s="1116"/>
      <c r="POM61" s="1116"/>
      <c r="PON61" s="1116"/>
      <c r="POO61" s="1116"/>
      <c r="POP61" s="1116"/>
      <c r="POQ61" s="1116"/>
      <c r="POR61" s="1116"/>
      <c r="POS61" s="1116"/>
      <c r="POT61" s="1116"/>
      <c r="POU61" s="1116"/>
      <c r="POV61" s="1116"/>
      <c r="POW61" s="1116"/>
      <c r="POX61" s="1116"/>
      <c r="POY61" s="1116"/>
      <c r="POZ61" s="1116"/>
      <c r="PPA61" s="1116"/>
      <c r="PPB61" s="1116"/>
      <c r="PPC61" s="1116"/>
      <c r="PPD61" s="1116"/>
      <c r="PPE61" s="1116"/>
      <c r="PPF61" s="1116"/>
      <c r="PPG61" s="1116"/>
      <c r="PPH61" s="1116"/>
      <c r="PPI61" s="1116"/>
      <c r="PPJ61" s="1116"/>
      <c r="PPK61" s="1116"/>
      <c r="PPL61" s="1116"/>
      <c r="PPM61" s="1116"/>
      <c r="PPN61" s="1116"/>
      <c r="PPO61" s="1116"/>
      <c r="PPP61" s="1116"/>
      <c r="PPQ61" s="1116"/>
      <c r="PPR61" s="1116"/>
      <c r="PPS61" s="1116"/>
      <c r="PPT61" s="1116"/>
      <c r="PPU61" s="1116"/>
      <c r="PPV61" s="1116"/>
      <c r="PPW61" s="1116"/>
      <c r="PPX61" s="1116"/>
      <c r="PPY61" s="1116"/>
      <c r="PPZ61" s="1116"/>
      <c r="PQA61" s="1116"/>
      <c r="PQB61" s="1116"/>
      <c r="PQC61" s="1116"/>
      <c r="PQD61" s="1116"/>
      <c r="PQE61" s="1116"/>
      <c r="PQF61" s="1116"/>
      <c r="PQG61" s="1116"/>
      <c r="PQH61" s="1116"/>
      <c r="PQI61" s="1116"/>
      <c r="PQJ61" s="1116"/>
      <c r="PQK61" s="1116"/>
      <c r="PQL61" s="1116"/>
      <c r="PQM61" s="1116"/>
      <c r="PQN61" s="1116"/>
      <c r="PQO61" s="1116"/>
      <c r="PQP61" s="1116"/>
      <c r="PQQ61" s="1116"/>
      <c r="PQR61" s="1116"/>
      <c r="PQS61" s="1116"/>
      <c r="PQT61" s="1116"/>
      <c r="PQU61" s="1116"/>
      <c r="PQV61" s="1116"/>
      <c r="PQW61" s="1116"/>
      <c r="PQX61" s="1116"/>
      <c r="PQY61" s="1116"/>
      <c r="PQZ61" s="1116"/>
      <c r="PRA61" s="1116"/>
      <c r="PRB61" s="1116"/>
      <c r="PRC61" s="1116"/>
      <c r="PRD61" s="1116"/>
      <c r="PRE61" s="1116"/>
      <c r="PRF61" s="1116"/>
      <c r="PRG61" s="1116"/>
      <c r="PRH61" s="1116"/>
      <c r="PRI61" s="1116"/>
      <c r="PRJ61" s="1116"/>
      <c r="PRK61" s="1116"/>
      <c r="PRL61" s="1116"/>
      <c r="PRM61" s="1116"/>
      <c r="PRN61" s="1116"/>
      <c r="PRO61" s="1116"/>
      <c r="PRP61" s="1116"/>
      <c r="PRQ61" s="1116"/>
      <c r="PRR61" s="1116"/>
      <c r="PRS61" s="1116"/>
      <c r="PRT61" s="1116"/>
      <c r="PRU61" s="1116"/>
      <c r="PRV61" s="1116"/>
      <c r="PRW61" s="1116"/>
      <c r="PRX61" s="1116"/>
      <c r="PRY61" s="1116"/>
      <c r="PRZ61" s="1116"/>
      <c r="PSA61" s="1116"/>
      <c r="PSB61" s="1116"/>
      <c r="PSC61" s="1116"/>
      <c r="PSD61" s="1116"/>
      <c r="PSE61" s="1116"/>
      <c r="PSF61" s="1116"/>
      <c r="PSG61" s="1116"/>
      <c r="PSH61" s="1116"/>
      <c r="PSI61" s="1116"/>
      <c r="PSJ61" s="1116"/>
      <c r="PSK61" s="1116"/>
      <c r="PSL61" s="1116"/>
      <c r="PSM61" s="1116"/>
      <c r="PSN61" s="1116"/>
      <c r="PSO61" s="1116"/>
      <c r="PSP61" s="1116"/>
      <c r="PSQ61" s="1116"/>
      <c r="PSR61" s="1116"/>
      <c r="PSS61" s="1116"/>
      <c r="PST61" s="1116"/>
      <c r="PSU61" s="1116"/>
      <c r="PSV61" s="1116"/>
      <c r="PSW61" s="1116"/>
      <c r="PSX61" s="1116"/>
      <c r="PSY61" s="1116"/>
      <c r="PSZ61" s="1116"/>
      <c r="PTA61" s="1116"/>
      <c r="PTB61" s="1116"/>
      <c r="PTC61" s="1116"/>
      <c r="PTD61" s="1116"/>
      <c r="PTE61" s="1116"/>
      <c r="PTF61" s="1116"/>
      <c r="PTG61" s="1116"/>
      <c r="PTH61" s="1116"/>
      <c r="PTI61" s="1116"/>
      <c r="PTJ61" s="1116"/>
      <c r="PTK61" s="1116"/>
      <c r="PTL61" s="1116"/>
      <c r="PTM61" s="1116"/>
      <c r="PTN61" s="1116"/>
      <c r="PTO61" s="1116"/>
      <c r="PTP61" s="1116"/>
      <c r="PTQ61" s="1116"/>
      <c r="PTR61" s="1116"/>
      <c r="PTS61" s="1116"/>
      <c r="PTT61" s="1116"/>
      <c r="PTU61" s="1116"/>
      <c r="PTV61" s="1116"/>
      <c r="PTW61" s="1116"/>
      <c r="PTX61" s="1116"/>
      <c r="PTY61" s="1116"/>
      <c r="PTZ61" s="1116"/>
      <c r="PUA61" s="1116"/>
      <c r="PUB61" s="1116"/>
      <c r="PUC61" s="1116"/>
      <c r="PUD61" s="1116"/>
      <c r="PUE61" s="1116"/>
      <c r="PUF61" s="1116"/>
      <c r="PUG61" s="1116"/>
      <c r="PUH61" s="1116"/>
      <c r="PUI61" s="1116"/>
      <c r="PUJ61" s="1116"/>
      <c r="PUK61" s="1116"/>
      <c r="PUL61" s="1116"/>
      <c r="PUM61" s="1116"/>
      <c r="PUN61" s="1116"/>
      <c r="PUO61" s="1116"/>
      <c r="PUP61" s="1116"/>
      <c r="PUQ61" s="1116"/>
      <c r="PUR61" s="1116"/>
      <c r="PUS61" s="1116"/>
      <c r="PUT61" s="1116"/>
      <c r="PUU61" s="1116"/>
      <c r="PUV61" s="1116"/>
      <c r="PUW61" s="1116"/>
      <c r="PUX61" s="1116"/>
      <c r="PUY61" s="1116"/>
      <c r="PUZ61" s="1116"/>
      <c r="PVA61" s="1116"/>
      <c r="PVB61" s="1116"/>
      <c r="PVC61" s="1116"/>
      <c r="PVD61" s="1116"/>
      <c r="PVE61" s="1116"/>
      <c r="PVF61" s="1116"/>
      <c r="PVG61" s="1116"/>
      <c r="PVH61" s="1116"/>
      <c r="PVI61" s="1116"/>
      <c r="PVJ61" s="1116"/>
      <c r="PVK61" s="1116"/>
      <c r="PVL61" s="1116"/>
      <c r="PVM61" s="1116"/>
      <c r="PVN61" s="1116"/>
      <c r="PVO61" s="1116"/>
      <c r="PVP61" s="1116"/>
      <c r="PVQ61" s="1116"/>
      <c r="PVR61" s="1116"/>
      <c r="PVS61" s="1116"/>
      <c r="PVT61" s="1116"/>
      <c r="PVU61" s="1116"/>
      <c r="PVV61" s="1116"/>
      <c r="PVW61" s="1116"/>
      <c r="PVX61" s="1116"/>
      <c r="PVY61" s="1116"/>
      <c r="PVZ61" s="1116"/>
      <c r="PWA61" s="1116"/>
      <c r="PWB61" s="1116"/>
      <c r="PWC61" s="1116"/>
      <c r="PWD61" s="1116"/>
      <c r="PWE61" s="1116"/>
      <c r="PWF61" s="1116"/>
      <c r="PWG61" s="1116"/>
      <c r="PWH61" s="1116"/>
      <c r="PWI61" s="1116"/>
      <c r="PWJ61" s="1116"/>
      <c r="PWK61" s="1116"/>
      <c r="PWL61" s="1116"/>
      <c r="PWM61" s="1116"/>
      <c r="PWN61" s="1116"/>
      <c r="PWO61" s="1116"/>
      <c r="PWP61" s="1116"/>
      <c r="PWQ61" s="1116"/>
      <c r="PWR61" s="1116"/>
      <c r="PWS61" s="1116"/>
      <c r="PWT61" s="1116"/>
      <c r="PWU61" s="1116"/>
      <c r="PWV61" s="1116"/>
      <c r="PWW61" s="1116"/>
      <c r="PWX61" s="1116"/>
      <c r="PWY61" s="1116"/>
      <c r="PWZ61" s="1116"/>
      <c r="PXA61" s="1116"/>
      <c r="PXB61" s="1116"/>
      <c r="PXC61" s="1116"/>
      <c r="PXD61" s="1116"/>
      <c r="PXE61" s="1116"/>
      <c r="PXF61" s="1116"/>
      <c r="PXG61" s="1116"/>
      <c r="PXH61" s="1116"/>
      <c r="PXI61" s="1116"/>
      <c r="PXJ61" s="1116"/>
      <c r="PXK61" s="1116"/>
      <c r="PXL61" s="1116"/>
      <c r="PXM61" s="1116"/>
      <c r="PXN61" s="1116"/>
      <c r="PXO61" s="1116"/>
      <c r="PXP61" s="1116"/>
      <c r="PXQ61" s="1116"/>
      <c r="PXR61" s="1116"/>
      <c r="PXS61" s="1116"/>
      <c r="PXT61" s="1116"/>
      <c r="PXU61" s="1116"/>
      <c r="PXV61" s="1116"/>
      <c r="PXW61" s="1116"/>
      <c r="PXX61" s="1116"/>
      <c r="PXY61" s="1116"/>
      <c r="PXZ61" s="1116"/>
      <c r="PYA61" s="1116"/>
      <c r="PYB61" s="1116"/>
      <c r="PYC61" s="1116"/>
      <c r="PYD61" s="1116"/>
      <c r="PYE61" s="1116"/>
      <c r="PYF61" s="1116"/>
      <c r="PYG61" s="1116"/>
      <c r="PYH61" s="1116"/>
      <c r="PYI61" s="1116"/>
      <c r="PYJ61" s="1116"/>
      <c r="PYK61" s="1116"/>
      <c r="PYL61" s="1116"/>
      <c r="PYM61" s="1116"/>
      <c r="PYN61" s="1116"/>
      <c r="PYO61" s="1116"/>
      <c r="PYP61" s="1116"/>
      <c r="PYQ61" s="1116"/>
      <c r="PYR61" s="1116"/>
      <c r="PYS61" s="1116"/>
      <c r="PYT61" s="1116"/>
      <c r="PYU61" s="1116"/>
      <c r="PYV61" s="1116"/>
      <c r="PYW61" s="1116"/>
      <c r="PYX61" s="1116"/>
      <c r="PYY61" s="1116"/>
      <c r="PYZ61" s="1116"/>
      <c r="PZA61" s="1116"/>
      <c r="PZB61" s="1116"/>
      <c r="PZC61" s="1116"/>
      <c r="PZD61" s="1116"/>
      <c r="PZE61" s="1116"/>
      <c r="PZF61" s="1116"/>
      <c r="PZG61" s="1116"/>
      <c r="PZH61" s="1116"/>
      <c r="PZI61" s="1116"/>
      <c r="PZJ61" s="1116"/>
      <c r="PZK61" s="1116"/>
      <c r="PZL61" s="1116"/>
      <c r="PZM61" s="1116"/>
      <c r="PZN61" s="1116"/>
      <c r="PZO61" s="1116"/>
      <c r="PZP61" s="1116"/>
      <c r="PZQ61" s="1116"/>
      <c r="PZR61" s="1116"/>
      <c r="PZS61" s="1116"/>
      <c r="PZT61" s="1116"/>
      <c r="PZU61" s="1116"/>
      <c r="PZV61" s="1116"/>
      <c r="PZW61" s="1116"/>
      <c r="PZX61" s="1116"/>
      <c r="PZY61" s="1116"/>
      <c r="PZZ61" s="1116"/>
      <c r="QAA61" s="1116"/>
      <c r="QAB61" s="1116"/>
      <c r="QAC61" s="1116"/>
      <c r="QAD61" s="1116"/>
      <c r="QAE61" s="1116"/>
      <c r="QAF61" s="1116"/>
      <c r="QAG61" s="1116"/>
      <c r="QAH61" s="1116"/>
      <c r="QAI61" s="1116"/>
      <c r="QAJ61" s="1116"/>
      <c r="QAK61" s="1116"/>
      <c r="QAL61" s="1116"/>
      <c r="QAM61" s="1116"/>
      <c r="QAN61" s="1116"/>
      <c r="QAO61" s="1116"/>
      <c r="QAP61" s="1116"/>
      <c r="QAQ61" s="1116"/>
      <c r="QAR61" s="1116"/>
      <c r="QAS61" s="1116"/>
      <c r="QAT61" s="1116"/>
      <c r="QAU61" s="1116"/>
      <c r="QAV61" s="1116"/>
      <c r="QAW61" s="1116"/>
      <c r="QAX61" s="1116"/>
      <c r="QAY61" s="1116"/>
      <c r="QAZ61" s="1116"/>
      <c r="QBA61" s="1116"/>
      <c r="QBB61" s="1116"/>
      <c r="QBC61" s="1116"/>
      <c r="QBD61" s="1116"/>
      <c r="QBE61" s="1116"/>
      <c r="QBF61" s="1116"/>
      <c r="QBG61" s="1116"/>
      <c r="QBH61" s="1116"/>
      <c r="QBI61" s="1116"/>
      <c r="QBJ61" s="1116"/>
      <c r="QBK61" s="1116"/>
      <c r="QBL61" s="1116"/>
      <c r="QBM61" s="1116"/>
      <c r="QBN61" s="1116"/>
      <c r="QBO61" s="1116"/>
      <c r="QBP61" s="1116"/>
      <c r="QBQ61" s="1116"/>
      <c r="QBR61" s="1116"/>
      <c r="QBS61" s="1116"/>
      <c r="QBT61" s="1116"/>
      <c r="QBU61" s="1116"/>
      <c r="QBV61" s="1116"/>
      <c r="QBW61" s="1116"/>
      <c r="QBX61" s="1116"/>
      <c r="QBY61" s="1116"/>
      <c r="QBZ61" s="1116"/>
      <c r="QCA61" s="1116"/>
      <c r="QCB61" s="1116"/>
      <c r="QCC61" s="1116"/>
      <c r="QCD61" s="1116"/>
      <c r="QCE61" s="1116"/>
      <c r="QCF61" s="1116"/>
      <c r="QCG61" s="1116"/>
      <c r="QCH61" s="1116"/>
      <c r="QCI61" s="1116"/>
      <c r="QCJ61" s="1116"/>
      <c r="QCK61" s="1116"/>
      <c r="QCL61" s="1116"/>
      <c r="QCM61" s="1116"/>
      <c r="QCN61" s="1116"/>
      <c r="QCO61" s="1116"/>
      <c r="QCP61" s="1116"/>
      <c r="QCQ61" s="1116"/>
      <c r="QCR61" s="1116"/>
      <c r="QCS61" s="1116"/>
      <c r="QCT61" s="1116"/>
      <c r="QCU61" s="1116"/>
      <c r="QCV61" s="1116"/>
      <c r="QCW61" s="1116"/>
      <c r="QCX61" s="1116"/>
      <c r="QCY61" s="1116"/>
      <c r="QCZ61" s="1116"/>
      <c r="QDA61" s="1116"/>
      <c r="QDB61" s="1116"/>
      <c r="QDC61" s="1116"/>
      <c r="QDD61" s="1116"/>
      <c r="QDE61" s="1116"/>
      <c r="QDF61" s="1116"/>
      <c r="QDG61" s="1116"/>
      <c r="QDH61" s="1116"/>
      <c r="QDI61" s="1116"/>
      <c r="QDJ61" s="1116"/>
      <c r="QDK61" s="1116"/>
      <c r="QDL61" s="1116"/>
      <c r="QDM61" s="1116"/>
      <c r="QDN61" s="1116"/>
      <c r="QDO61" s="1116"/>
      <c r="QDP61" s="1116"/>
      <c r="QDQ61" s="1116"/>
      <c r="QDR61" s="1116"/>
      <c r="QDS61" s="1116"/>
      <c r="QDT61" s="1116"/>
      <c r="QDU61" s="1116"/>
      <c r="QDV61" s="1116"/>
      <c r="QDW61" s="1116"/>
      <c r="QDX61" s="1116"/>
      <c r="QDY61" s="1116"/>
      <c r="QDZ61" s="1116"/>
      <c r="QEA61" s="1116"/>
      <c r="QEB61" s="1116"/>
      <c r="QEC61" s="1116"/>
      <c r="QED61" s="1116"/>
      <c r="QEE61" s="1116"/>
      <c r="QEF61" s="1116"/>
      <c r="QEG61" s="1116"/>
      <c r="QEH61" s="1116"/>
      <c r="QEI61" s="1116"/>
      <c r="QEJ61" s="1116"/>
      <c r="QEK61" s="1116"/>
      <c r="QEL61" s="1116"/>
      <c r="QEM61" s="1116"/>
      <c r="QEN61" s="1116"/>
      <c r="QEO61" s="1116"/>
      <c r="QEP61" s="1116"/>
      <c r="QEQ61" s="1116"/>
      <c r="QER61" s="1116"/>
      <c r="QES61" s="1116"/>
      <c r="QET61" s="1116"/>
      <c r="QEU61" s="1116"/>
      <c r="QEV61" s="1116"/>
      <c r="QEW61" s="1116"/>
      <c r="QEX61" s="1116"/>
      <c r="QEY61" s="1116"/>
      <c r="QEZ61" s="1116"/>
      <c r="QFA61" s="1116"/>
      <c r="QFB61" s="1116"/>
      <c r="QFC61" s="1116"/>
      <c r="QFD61" s="1116"/>
      <c r="QFE61" s="1116"/>
      <c r="QFF61" s="1116"/>
      <c r="QFG61" s="1116"/>
      <c r="QFH61" s="1116"/>
      <c r="QFI61" s="1116"/>
      <c r="QFJ61" s="1116"/>
      <c r="QFK61" s="1116"/>
      <c r="QFL61" s="1116"/>
      <c r="QFM61" s="1116"/>
      <c r="QFN61" s="1116"/>
      <c r="QFO61" s="1116"/>
      <c r="QFP61" s="1116"/>
      <c r="QFQ61" s="1116"/>
      <c r="QFR61" s="1116"/>
      <c r="QFS61" s="1116"/>
      <c r="QFT61" s="1116"/>
      <c r="QFU61" s="1116"/>
      <c r="QFV61" s="1116"/>
      <c r="QFW61" s="1116"/>
      <c r="QFX61" s="1116"/>
      <c r="QFY61" s="1116"/>
      <c r="QFZ61" s="1116"/>
      <c r="QGA61" s="1116"/>
      <c r="QGB61" s="1116"/>
      <c r="QGC61" s="1116"/>
      <c r="QGD61" s="1116"/>
      <c r="QGE61" s="1116"/>
      <c r="QGF61" s="1116"/>
      <c r="QGG61" s="1116"/>
      <c r="QGH61" s="1116"/>
      <c r="QGI61" s="1116"/>
      <c r="QGJ61" s="1116"/>
      <c r="QGK61" s="1116"/>
      <c r="QGL61" s="1116"/>
      <c r="QGM61" s="1116"/>
      <c r="QGN61" s="1116"/>
      <c r="QGO61" s="1116"/>
      <c r="QGP61" s="1116"/>
      <c r="QGQ61" s="1116"/>
      <c r="QGR61" s="1116"/>
      <c r="QGS61" s="1116"/>
      <c r="QGT61" s="1116"/>
      <c r="QGU61" s="1116"/>
      <c r="QGV61" s="1116"/>
      <c r="QGW61" s="1116"/>
      <c r="QGX61" s="1116"/>
      <c r="QGY61" s="1116"/>
      <c r="QGZ61" s="1116"/>
      <c r="QHA61" s="1116"/>
      <c r="QHB61" s="1116"/>
      <c r="QHC61" s="1116"/>
      <c r="QHD61" s="1116"/>
      <c r="QHE61" s="1116"/>
      <c r="QHF61" s="1116"/>
      <c r="QHG61" s="1116"/>
      <c r="QHH61" s="1116"/>
      <c r="QHI61" s="1116"/>
      <c r="QHJ61" s="1116"/>
      <c r="QHK61" s="1116"/>
      <c r="QHL61" s="1116"/>
      <c r="QHM61" s="1116"/>
      <c r="QHN61" s="1116"/>
      <c r="QHO61" s="1116"/>
      <c r="QHP61" s="1116"/>
      <c r="QHQ61" s="1116"/>
      <c r="QHR61" s="1116"/>
      <c r="QHS61" s="1116"/>
      <c r="QHT61" s="1116"/>
      <c r="QHU61" s="1116"/>
      <c r="QHV61" s="1116"/>
      <c r="QHW61" s="1116"/>
      <c r="QHX61" s="1116"/>
      <c r="QHY61" s="1116"/>
      <c r="QHZ61" s="1116"/>
      <c r="QIA61" s="1116"/>
      <c r="QIB61" s="1116"/>
      <c r="QIC61" s="1116"/>
      <c r="QID61" s="1116"/>
      <c r="QIE61" s="1116"/>
      <c r="QIF61" s="1116"/>
      <c r="QIG61" s="1116"/>
      <c r="QIH61" s="1116"/>
      <c r="QII61" s="1116"/>
      <c r="QIJ61" s="1116"/>
      <c r="QIK61" s="1116"/>
      <c r="QIL61" s="1116"/>
      <c r="QIM61" s="1116"/>
      <c r="QIN61" s="1116"/>
      <c r="QIO61" s="1116"/>
      <c r="QIP61" s="1116"/>
      <c r="QIQ61" s="1116"/>
      <c r="QIR61" s="1116"/>
      <c r="QIS61" s="1116"/>
      <c r="QIT61" s="1116"/>
      <c r="QIU61" s="1116"/>
      <c r="QIV61" s="1116"/>
      <c r="QIW61" s="1116"/>
      <c r="QIX61" s="1116"/>
      <c r="QIY61" s="1116"/>
      <c r="QIZ61" s="1116"/>
      <c r="QJA61" s="1116"/>
      <c r="QJB61" s="1116"/>
      <c r="QJC61" s="1116"/>
      <c r="QJD61" s="1116"/>
      <c r="QJE61" s="1116"/>
      <c r="QJF61" s="1116"/>
      <c r="QJG61" s="1116"/>
      <c r="QJH61" s="1116"/>
      <c r="QJI61" s="1116"/>
      <c r="QJJ61" s="1116"/>
      <c r="QJK61" s="1116"/>
      <c r="QJL61" s="1116"/>
      <c r="QJM61" s="1116"/>
      <c r="QJN61" s="1116"/>
      <c r="QJO61" s="1116"/>
      <c r="QJP61" s="1116"/>
      <c r="QJQ61" s="1116"/>
      <c r="QJR61" s="1116"/>
      <c r="QJS61" s="1116"/>
      <c r="QJT61" s="1116"/>
      <c r="QJU61" s="1116"/>
      <c r="QJV61" s="1116"/>
      <c r="QJW61" s="1116"/>
      <c r="QJX61" s="1116"/>
      <c r="QJY61" s="1116"/>
      <c r="QJZ61" s="1116"/>
      <c r="QKA61" s="1116"/>
      <c r="QKB61" s="1116"/>
      <c r="QKC61" s="1116"/>
      <c r="QKD61" s="1116"/>
      <c r="QKE61" s="1116"/>
      <c r="QKF61" s="1116"/>
      <c r="QKG61" s="1116"/>
      <c r="QKH61" s="1116"/>
      <c r="QKI61" s="1116"/>
      <c r="QKJ61" s="1116"/>
      <c r="QKK61" s="1116"/>
      <c r="QKL61" s="1116"/>
      <c r="QKM61" s="1116"/>
      <c r="QKN61" s="1116"/>
      <c r="QKO61" s="1116"/>
      <c r="QKP61" s="1116"/>
      <c r="QKQ61" s="1116"/>
      <c r="QKR61" s="1116"/>
      <c r="QKS61" s="1116"/>
      <c r="QKT61" s="1116"/>
      <c r="QKU61" s="1116"/>
      <c r="QKV61" s="1116"/>
      <c r="QKW61" s="1116"/>
      <c r="QKX61" s="1116"/>
      <c r="QKY61" s="1116"/>
      <c r="QKZ61" s="1116"/>
      <c r="QLA61" s="1116"/>
      <c r="QLB61" s="1116"/>
      <c r="QLC61" s="1116"/>
      <c r="QLD61" s="1116"/>
      <c r="QLE61" s="1116"/>
      <c r="QLF61" s="1116"/>
      <c r="QLG61" s="1116"/>
      <c r="QLH61" s="1116"/>
      <c r="QLI61" s="1116"/>
      <c r="QLJ61" s="1116"/>
      <c r="QLK61" s="1116"/>
      <c r="QLL61" s="1116"/>
      <c r="QLM61" s="1116"/>
      <c r="QLN61" s="1116"/>
      <c r="QLO61" s="1116"/>
      <c r="QLP61" s="1116"/>
      <c r="QLQ61" s="1116"/>
      <c r="QLR61" s="1116"/>
      <c r="QLS61" s="1116"/>
      <c r="QLT61" s="1116"/>
      <c r="QLU61" s="1116"/>
      <c r="QLV61" s="1116"/>
      <c r="QLW61" s="1116"/>
      <c r="QLX61" s="1116"/>
      <c r="QLY61" s="1116"/>
      <c r="QLZ61" s="1116"/>
      <c r="QMA61" s="1116"/>
      <c r="QMB61" s="1116"/>
      <c r="QMC61" s="1116"/>
      <c r="QMD61" s="1116"/>
      <c r="QME61" s="1116"/>
      <c r="QMF61" s="1116"/>
      <c r="QMG61" s="1116"/>
      <c r="QMH61" s="1116"/>
      <c r="QMI61" s="1116"/>
      <c r="QMJ61" s="1116"/>
      <c r="QMK61" s="1116"/>
      <c r="QML61" s="1116"/>
      <c r="QMM61" s="1116"/>
      <c r="QMN61" s="1116"/>
      <c r="QMO61" s="1116"/>
      <c r="QMP61" s="1116"/>
      <c r="QMQ61" s="1116"/>
      <c r="QMR61" s="1116"/>
      <c r="QMS61" s="1116"/>
      <c r="QMT61" s="1116"/>
      <c r="QMU61" s="1116"/>
      <c r="QMV61" s="1116"/>
      <c r="QMW61" s="1116"/>
      <c r="QMX61" s="1116"/>
      <c r="QMY61" s="1116"/>
      <c r="QMZ61" s="1116"/>
      <c r="QNA61" s="1116"/>
      <c r="QNB61" s="1116"/>
      <c r="QNC61" s="1116"/>
      <c r="QND61" s="1116"/>
      <c r="QNE61" s="1116"/>
      <c r="QNF61" s="1116"/>
      <c r="QNG61" s="1116"/>
      <c r="QNH61" s="1116"/>
      <c r="QNI61" s="1116"/>
      <c r="QNJ61" s="1116"/>
      <c r="QNK61" s="1116"/>
      <c r="QNL61" s="1116"/>
      <c r="QNM61" s="1116"/>
      <c r="QNN61" s="1116"/>
      <c r="QNO61" s="1116"/>
      <c r="QNP61" s="1116"/>
      <c r="QNQ61" s="1116"/>
      <c r="QNR61" s="1116"/>
      <c r="QNS61" s="1116"/>
      <c r="QNT61" s="1116"/>
      <c r="QNU61" s="1116"/>
      <c r="QNV61" s="1116"/>
      <c r="QNW61" s="1116"/>
      <c r="QNX61" s="1116"/>
      <c r="QNY61" s="1116"/>
      <c r="QNZ61" s="1116"/>
      <c r="QOA61" s="1116"/>
      <c r="QOB61" s="1116"/>
      <c r="QOC61" s="1116"/>
      <c r="QOD61" s="1116"/>
      <c r="QOE61" s="1116"/>
      <c r="QOF61" s="1116"/>
      <c r="QOG61" s="1116"/>
      <c r="QOH61" s="1116"/>
      <c r="QOI61" s="1116"/>
      <c r="QOJ61" s="1116"/>
      <c r="QOK61" s="1116"/>
      <c r="QOL61" s="1116"/>
      <c r="QOM61" s="1116"/>
      <c r="QON61" s="1116"/>
      <c r="QOO61" s="1116"/>
      <c r="QOP61" s="1116"/>
      <c r="QOQ61" s="1116"/>
      <c r="QOR61" s="1116"/>
      <c r="QOS61" s="1116"/>
      <c r="QOT61" s="1116"/>
      <c r="QOU61" s="1116"/>
      <c r="QOV61" s="1116"/>
      <c r="QOW61" s="1116"/>
      <c r="QOX61" s="1116"/>
      <c r="QOY61" s="1116"/>
      <c r="QOZ61" s="1116"/>
      <c r="QPA61" s="1116"/>
      <c r="QPB61" s="1116"/>
      <c r="QPC61" s="1116"/>
      <c r="QPD61" s="1116"/>
      <c r="QPE61" s="1116"/>
      <c r="QPF61" s="1116"/>
      <c r="QPG61" s="1116"/>
      <c r="QPH61" s="1116"/>
      <c r="QPI61" s="1116"/>
      <c r="QPJ61" s="1116"/>
      <c r="QPK61" s="1116"/>
      <c r="QPL61" s="1116"/>
      <c r="QPM61" s="1116"/>
      <c r="QPN61" s="1116"/>
      <c r="QPO61" s="1116"/>
      <c r="QPP61" s="1116"/>
      <c r="QPQ61" s="1116"/>
      <c r="QPR61" s="1116"/>
      <c r="QPS61" s="1116"/>
      <c r="QPT61" s="1116"/>
      <c r="QPU61" s="1116"/>
      <c r="QPV61" s="1116"/>
      <c r="QPW61" s="1116"/>
      <c r="QPX61" s="1116"/>
      <c r="QPY61" s="1116"/>
      <c r="QPZ61" s="1116"/>
      <c r="QQA61" s="1116"/>
      <c r="QQB61" s="1116"/>
      <c r="QQC61" s="1116"/>
      <c r="QQD61" s="1116"/>
      <c r="QQE61" s="1116"/>
      <c r="QQF61" s="1116"/>
      <c r="QQG61" s="1116"/>
      <c r="QQH61" s="1116"/>
      <c r="QQI61" s="1116"/>
      <c r="QQJ61" s="1116"/>
      <c r="QQK61" s="1116"/>
      <c r="QQL61" s="1116"/>
      <c r="QQM61" s="1116"/>
      <c r="QQN61" s="1116"/>
      <c r="QQO61" s="1116"/>
      <c r="QQP61" s="1116"/>
      <c r="QQQ61" s="1116"/>
      <c r="QQR61" s="1116"/>
      <c r="QQS61" s="1116"/>
      <c r="QQT61" s="1116"/>
      <c r="QQU61" s="1116"/>
      <c r="QQV61" s="1116"/>
      <c r="QQW61" s="1116"/>
      <c r="QQX61" s="1116"/>
      <c r="QQY61" s="1116"/>
      <c r="QQZ61" s="1116"/>
      <c r="QRA61" s="1116"/>
      <c r="QRB61" s="1116"/>
      <c r="QRC61" s="1116"/>
      <c r="QRD61" s="1116"/>
      <c r="QRE61" s="1116"/>
      <c r="QRF61" s="1116"/>
      <c r="QRG61" s="1116"/>
      <c r="QRH61" s="1116"/>
      <c r="QRI61" s="1116"/>
      <c r="QRJ61" s="1116"/>
      <c r="QRK61" s="1116"/>
      <c r="QRL61" s="1116"/>
      <c r="QRM61" s="1116"/>
      <c r="QRN61" s="1116"/>
      <c r="QRO61" s="1116"/>
      <c r="QRP61" s="1116"/>
      <c r="QRQ61" s="1116"/>
      <c r="QRR61" s="1116"/>
      <c r="QRS61" s="1116"/>
      <c r="QRT61" s="1116"/>
      <c r="QRU61" s="1116"/>
      <c r="QRV61" s="1116"/>
      <c r="QRW61" s="1116"/>
      <c r="QRX61" s="1116"/>
      <c r="QRY61" s="1116"/>
      <c r="QRZ61" s="1116"/>
      <c r="QSA61" s="1116"/>
      <c r="QSB61" s="1116"/>
      <c r="QSC61" s="1116"/>
      <c r="QSD61" s="1116"/>
      <c r="QSE61" s="1116"/>
      <c r="QSF61" s="1116"/>
      <c r="QSG61" s="1116"/>
      <c r="QSH61" s="1116"/>
      <c r="QSI61" s="1116"/>
      <c r="QSJ61" s="1116"/>
      <c r="QSK61" s="1116"/>
      <c r="QSL61" s="1116"/>
      <c r="QSM61" s="1116"/>
      <c r="QSN61" s="1116"/>
      <c r="QSO61" s="1116"/>
      <c r="QSP61" s="1116"/>
      <c r="QSQ61" s="1116"/>
      <c r="QSR61" s="1116"/>
      <c r="QSS61" s="1116"/>
      <c r="QST61" s="1116"/>
      <c r="QSU61" s="1116"/>
      <c r="QSV61" s="1116"/>
      <c r="QSW61" s="1116"/>
      <c r="QSX61" s="1116"/>
      <c r="QSY61" s="1116"/>
      <c r="QSZ61" s="1116"/>
      <c r="QTA61" s="1116"/>
      <c r="QTB61" s="1116"/>
      <c r="QTC61" s="1116"/>
      <c r="QTD61" s="1116"/>
      <c r="QTE61" s="1116"/>
      <c r="QTF61" s="1116"/>
      <c r="QTG61" s="1116"/>
      <c r="QTH61" s="1116"/>
      <c r="QTI61" s="1116"/>
      <c r="QTJ61" s="1116"/>
      <c r="QTK61" s="1116"/>
      <c r="QTL61" s="1116"/>
      <c r="QTM61" s="1116"/>
      <c r="QTN61" s="1116"/>
      <c r="QTO61" s="1116"/>
      <c r="QTP61" s="1116"/>
      <c r="QTQ61" s="1116"/>
      <c r="QTR61" s="1116"/>
      <c r="QTS61" s="1116"/>
      <c r="QTT61" s="1116"/>
      <c r="QTU61" s="1116"/>
      <c r="QTV61" s="1116"/>
      <c r="QTW61" s="1116"/>
      <c r="QTX61" s="1116"/>
      <c r="QTY61" s="1116"/>
      <c r="QTZ61" s="1116"/>
      <c r="QUA61" s="1116"/>
      <c r="QUB61" s="1116"/>
      <c r="QUC61" s="1116"/>
      <c r="QUD61" s="1116"/>
      <c r="QUE61" s="1116"/>
      <c r="QUF61" s="1116"/>
      <c r="QUG61" s="1116"/>
      <c r="QUH61" s="1116"/>
      <c r="QUI61" s="1116"/>
      <c r="QUJ61" s="1116"/>
      <c r="QUK61" s="1116"/>
      <c r="QUL61" s="1116"/>
      <c r="QUM61" s="1116"/>
      <c r="QUN61" s="1116"/>
      <c r="QUO61" s="1116"/>
      <c r="QUP61" s="1116"/>
      <c r="QUQ61" s="1116"/>
      <c r="QUR61" s="1116"/>
      <c r="QUS61" s="1116"/>
      <c r="QUT61" s="1116"/>
      <c r="QUU61" s="1116"/>
      <c r="QUV61" s="1116"/>
      <c r="QUW61" s="1116"/>
      <c r="QUX61" s="1116"/>
      <c r="QUY61" s="1116"/>
      <c r="QUZ61" s="1116"/>
      <c r="QVA61" s="1116"/>
      <c r="QVB61" s="1116"/>
      <c r="QVC61" s="1116"/>
      <c r="QVD61" s="1116"/>
      <c r="QVE61" s="1116"/>
      <c r="QVF61" s="1116"/>
      <c r="QVG61" s="1116"/>
      <c r="QVH61" s="1116"/>
      <c r="QVI61" s="1116"/>
      <c r="QVJ61" s="1116"/>
      <c r="QVK61" s="1116"/>
      <c r="QVL61" s="1116"/>
      <c r="QVM61" s="1116"/>
      <c r="QVN61" s="1116"/>
      <c r="QVO61" s="1116"/>
      <c r="QVP61" s="1116"/>
      <c r="QVQ61" s="1116"/>
      <c r="QVR61" s="1116"/>
      <c r="QVS61" s="1116"/>
      <c r="QVT61" s="1116"/>
      <c r="QVU61" s="1116"/>
      <c r="QVV61" s="1116"/>
      <c r="QVW61" s="1116"/>
      <c r="QVX61" s="1116"/>
      <c r="QVY61" s="1116"/>
      <c r="QVZ61" s="1116"/>
      <c r="QWA61" s="1116"/>
      <c r="QWB61" s="1116"/>
      <c r="QWC61" s="1116"/>
      <c r="QWD61" s="1116"/>
      <c r="QWE61" s="1116"/>
      <c r="QWF61" s="1116"/>
      <c r="QWG61" s="1116"/>
      <c r="QWH61" s="1116"/>
      <c r="QWI61" s="1116"/>
      <c r="QWJ61" s="1116"/>
      <c r="QWK61" s="1116"/>
      <c r="QWL61" s="1116"/>
      <c r="QWM61" s="1116"/>
      <c r="QWN61" s="1116"/>
      <c r="QWO61" s="1116"/>
      <c r="QWP61" s="1116"/>
      <c r="QWQ61" s="1116"/>
      <c r="QWR61" s="1116"/>
      <c r="QWS61" s="1116"/>
      <c r="QWT61" s="1116"/>
      <c r="QWU61" s="1116"/>
      <c r="QWV61" s="1116"/>
      <c r="QWW61" s="1116"/>
      <c r="QWX61" s="1116"/>
      <c r="QWY61" s="1116"/>
      <c r="QWZ61" s="1116"/>
      <c r="QXA61" s="1116"/>
      <c r="QXB61" s="1116"/>
      <c r="QXC61" s="1116"/>
      <c r="QXD61" s="1116"/>
      <c r="QXE61" s="1116"/>
      <c r="QXF61" s="1116"/>
      <c r="QXG61" s="1116"/>
      <c r="QXH61" s="1116"/>
      <c r="QXI61" s="1116"/>
      <c r="QXJ61" s="1116"/>
      <c r="QXK61" s="1116"/>
      <c r="QXL61" s="1116"/>
      <c r="QXM61" s="1116"/>
      <c r="QXN61" s="1116"/>
      <c r="QXO61" s="1116"/>
      <c r="QXP61" s="1116"/>
      <c r="QXQ61" s="1116"/>
      <c r="QXR61" s="1116"/>
      <c r="QXS61" s="1116"/>
      <c r="QXT61" s="1116"/>
      <c r="QXU61" s="1116"/>
      <c r="QXV61" s="1116"/>
      <c r="QXW61" s="1116"/>
      <c r="QXX61" s="1116"/>
      <c r="QXY61" s="1116"/>
      <c r="QXZ61" s="1116"/>
      <c r="QYA61" s="1116"/>
      <c r="QYB61" s="1116"/>
      <c r="QYC61" s="1116"/>
      <c r="QYD61" s="1116"/>
      <c r="QYE61" s="1116"/>
      <c r="QYF61" s="1116"/>
      <c r="QYG61" s="1116"/>
      <c r="QYH61" s="1116"/>
      <c r="QYI61" s="1116"/>
      <c r="QYJ61" s="1116"/>
      <c r="QYK61" s="1116"/>
      <c r="QYL61" s="1116"/>
      <c r="QYM61" s="1116"/>
      <c r="QYN61" s="1116"/>
      <c r="QYO61" s="1116"/>
      <c r="QYP61" s="1116"/>
      <c r="QYQ61" s="1116"/>
      <c r="QYR61" s="1116"/>
      <c r="QYS61" s="1116"/>
      <c r="QYT61" s="1116"/>
      <c r="QYU61" s="1116"/>
      <c r="QYV61" s="1116"/>
      <c r="QYW61" s="1116"/>
      <c r="QYX61" s="1116"/>
      <c r="QYY61" s="1116"/>
      <c r="QYZ61" s="1116"/>
      <c r="QZA61" s="1116"/>
      <c r="QZB61" s="1116"/>
      <c r="QZC61" s="1116"/>
      <c r="QZD61" s="1116"/>
      <c r="QZE61" s="1116"/>
      <c r="QZF61" s="1116"/>
      <c r="QZG61" s="1116"/>
      <c r="QZH61" s="1116"/>
      <c r="QZI61" s="1116"/>
      <c r="QZJ61" s="1116"/>
      <c r="QZK61" s="1116"/>
      <c r="QZL61" s="1116"/>
      <c r="QZM61" s="1116"/>
      <c r="QZN61" s="1116"/>
      <c r="QZO61" s="1116"/>
      <c r="QZP61" s="1116"/>
      <c r="QZQ61" s="1116"/>
      <c r="QZR61" s="1116"/>
      <c r="QZS61" s="1116"/>
      <c r="QZT61" s="1116"/>
      <c r="QZU61" s="1116"/>
      <c r="QZV61" s="1116"/>
      <c r="QZW61" s="1116"/>
      <c r="QZX61" s="1116"/>
      <c r="QZY61" s="1116"/>
      <c r="QZZ61" s="1116"/>
      <c r="RAA61" s="1116"/>
      <c r="RAB61" s="1116"/>
      <c r="RAC61" s="1116"/>
      <c r="RAD61" s="1116"/>
      <c r="RAE61" s="1116"/>
      <c r="RAF61" s="1116"/>
      <c r="RAG61" s="1116"/>
      <c r="RAH61" s="1116"/>
      <c r="RAI61" s="1116"/>
      <c r="RAJ61" s="1116"/>
      <c r="RAK61" s="1116"/>
      <c r="RAL61" s="1116"/>
      <c r="RAM61" s="1116"/>
      <c r="RAN61" s="1116"/>
      <c r="RAO61" s="1116"/>
      <c r="RAP61" s="1116"/>
      <c r="RAQ61" s="1116"/>
      <c r="RAR61" s="1116"/>
      <c r="RAS61" s="1116"/>
      <c r="RAT61" s="1116"/>
      <c r="RAU61" s="1116"/>
      <c r="RAV61" s="1116"/>
      <c r="RAW61" s="1116"/>
      <c r="RAX61" s="1116"/>
      <c r="RAY61" s="1116"/>
      <c r="RAZ61" s="1116"/>
      <c r="RBA61" s="1116"/>
      <c r="RBB61" s="1116"/>
      <c r="RBC61" s="1116"/>
      <c r="RBD61" s="1116"/>
      <c r="RBE61" s="1116"/>
      <c r="RBF61" s="1116"/>
      <c r="RBG61" s="1116"/>
      <c r="RBH61" s="1116"/>
      <c r="RBI61" s="1116"/>
      <c r="RBJ61" s="1116"/>
      <c r="RBK61" s="1116"/>
      <c r="RBL61" s="1116"/>
      <c r="RBM61" s="1116"/>
      <c r="RBN61" s="1116"/>
      <c r="RBO61" s="1116"/>
      <c r="RBP61" s="1116"/>
      <c r="RBQ61" s="1116"/>
      <c r="RBR61" s="1116"/>
      <c r="RBS61" s="1116"/>
      <c r="RBT61" s="1116"/>
      <c r="RBU61" s="1116"/>
      <c r="RBV61" s="1116"/>
      <c r="RBW61" s="1116"/>
      <c r="RBX61" s="1116"/>
      <c r="RBY61" s="1116"/>
      <c r="RBZ61" s="1116"/>
      <c r="RCA61" s="1116"/>
      <c r="RCB61" s="1116"/>
      <c r="RCC61" s="1116"/>
      <c r="RCD61" s="1116"/>
      <c r="RCE61" s="1116"/>
      <c r="RCF61" s="1116"/>
      <c r="RCG61" s="1116"/>
      <c r="RCH61" s="1116"/>
      <c r="RCI61" s="1116"/>
      <c r="RCJ61" s="1116"/>
      <c r="RCK61" s="1116"/>
      <c r="RCL61" s="1116"/>
      <c r="RCM61" s="1116"/>
      <c r="RCN61" s="1116"/>
      <c r="RCO61" s="1116"/>
      <c r="RCP61" s="1116"/>
      <c r="RCQ61" s="1116"/>
      <c r="RCR61" s="1116"/>
      <c r="RCS61" s="1116"/>
      <c r="RCT61" s="1116"/>
      <c r="RCU61" s="1116"/>
      <c r="RCV61" s="1116"/>
      <c r="RCW61" s="1116"/>
      <c r="RCX61" s="1116"/>
      <c r="RCY61" s="1116"/>
      <c r="RCZ61" s="1116"/>
      <c r="RDA61" s="1116"/>
      <c r="RDB61" s="1116"/>
      <c r="RDC61" s="1116"/>
      <c r="RDD61" s="1116"/>
      <c r="RDE61" s="1116"/>
      <c r="RDF61" s="1116"/>
      <c r="RDG61" s="1116"/>
      <c r="RDH61" s="1116"/>
      <c r="RDI61" s="1116"/>
      <c r="RDJ61" s="1116"/>
      <c r="RDK61" s="1116"/>
      <c r="RDL61" s="1116"/>
      <c r="RDM61" s="1116"/>
      <c r="RDN61" s="1116"/>
      <c r="RDO61" s="1116"/>
      <c r="RDP61" s="1116"/>
      <c r="RDQ61" s="1116"/>
      <c r="RDR61" s="1116"/>
      <c r="RDS61" s="1116"/>
      <c r="RDT61" s="1116"/>
      <c r="RDU61" s="1116"/>
      <c r="RDV61" s="1116"/>
      <c r="RDW61" s="1116"/>
      <c r="RDX61" s="1116"/>
      <c r="RDY61" s="1116"/>
      <c r="RDZ61" s="1116"/>
      <c r="REA61" s="1116"/>
      <c r="REB61" s="1116"/>
      <c r="REC61" s="1116"/>
      <c r="RED61" s="1116"/>
      <c r="REE61" s="1116"/>
      <c r="REF61" s="1116"/>
      <c r="REG61" s="1116"/>
      <c r="REH61" s="1116"/>
      <c r="REI61" s="1116"/>
      <c r="REJ61" s="1116"/>
      <c r="REK61" s="1116"/>
      <c r="REL61" s="1116"/>
      <c r="REM61" s="1116"/>
      <c r="REN61" s="1116"/>
      <c r="REO61" s="1116"/>
      <c r="REP61" s="1116"/>
      <c r="REQ61" s="1116"/>
      <c r="RER61" s="1116"/>
      <c r="RES61" s="1116"/>
      <c r="RET61" s="1116"/>
      <c r="REU61" s="1116"/>
      <c r="REV61" s="1116"/>
      <c r="REW61" s="1116"/>
      <c r="REX61" s="1116"/>
      <c r="REY61" s="1116"/>
      <c r="REZ61" s="1116"/>
      <c r="RFA61" s="1116"/>
      <c r="RFB61" s="1116"/>
      <c r="RFC61" s="1116"/>
      <c r="RFD61" s="1116"/>
      <c r="RFE61" s="1116"/>
      <c r="RFF61" s="1116"/>
      <c r="RFG61" s="1116"/>
      <c r="RFH61" s="1116"/>
      <c r="RFI61" s="1116"/>
      <c r="RFJ61" s="1116"/>
      <c r="RFK61" s="1116"/>
      <c r="RFL61" s="1116"/>
      <c r="RFM61" s="1116"/>
      <c r="RFN61" s="1116"/>
      <c r="RFO61" s="1116"/>
      <c r="RFP61" s="1116"/>
      <c r="RFQ61" s="1116"/>
      <c r="RFR61" s="1116"/>
      <c r="RFS61" s="1116"/>
      <c r="RFT61" s="1116"/>
      <c r="RFU61" s="1116"/>
      <c r="RFV61" s="1116"/>
      <c r="RFW61" s="1116"/>
      <c r="RFX61" s="1116"/>
      <c r="RFY61" s="1116"/>
      <c r="RFZ61" s="1116"/>
      <c r="RGA61" s="1116"/>
      <c r="RGB61" s="1116"/>
      <c r="RGC61" s="1116"/>
      <c r="RGD61" s="1116"/>
      <c r="RGE61" s="1116"/>
      <c r="RGF61" s="1116"/>
      <c r="RGG61" s="1116"/>
      <c r="RGH61" s="1116"/>
      <c r="RGI61" s="1116"/>
      <c r="RGJ61" s="1116"/>
      <c r="RGK61" s="1116"/>
      <c r="RGL61" s="1116"/>
      <c r="RGM61" s="1116"/>
      <c r="RGN61" s="1116"/>
      <c r="RGO61" s="1116"/>
      <c r="RGP61" s="1116"/>
      <c r="RGQ61" s="1116"/>
      <c r="RGR61" s="1116"/>
      <c r="RGS61" s="1116"/>
      <c r="RGT61" s="1116"/>
      <c r="RGU61" s="1116"/>
      <c r="RGV61" s="1116"/>
      <c r="RGW61" s="1116"/>
      <c r="RGX61" s="1116"/>
      <c r="RGY61" s="1116"/>
      <c r="RGZ61" s="1116"/>
      <c r="RHA61" s="1116"/>
      <c r="RHB61" s="1116"/>
      <c r="RHC61" s="1116"/>
      <c r="RHD61" s="1116"/>
      <c r="RHE61" s="1116"/>
      <c r="RHF61" s="1116"/>
      <c r="RHG61" s="1116"/>
      <c r="RHH61" s="1116"/>
      <c r="RHI61" s="1116"/>
      <c r="RHJ61" s="1116"/>
      <c r="RHK61" s="1116"/>
      <c r="RHL61" s="1116"/>
      <c r="RHM61" s="1116"/>
      <c r="RHN61" s="1116"/>
      <c r="RHO61" s="1116"/>
      <c r="RHP61" s="1116"/>
      <c r="RHQ61" s="1116"/>
      <c r="RHR61" s="1116"/>
      <c r="RHS61" s="1116"/>
      <c r="RHT61" s="1116"/>
      <c r="RHU61" s="1116"/>
      <c r="RHV61" s="1116"/>
      <c r="RHW61" s="1116"/>
      <c r="RHX61" s="1116"/>
      <c r="RHY61" s="1116"/>
      <c r="RHZ61" s="1116"/>
      <c r="RIA61" s="1116"/>
      <c r="RIB61" s="1116"/>
      <c r="RIC61" s="1116"/>
      <c r="RID61" s="1116"/>
      <c r="RIE61" s="1116"/>
      <c r="RIF61" s="1116"/>
      <c r="RIG61" s="1116"/>
      <c r="RIH61" s="1116"/>
      <c r="RII61" s="1116"/>
      <c r="RIJ61" s="1116"/>
      <c r="RIK61" s="1116"/>
      <c r="RIL61" s="1116"/>
      <c r="RIM61" s="1116"/>
      <c r="RIN61" s="1116"/>
      <c r="RIO61" s="1116"/>
      <c r="RIP61" s="1116"/>
      <c r="RIQ61" s="1116"/>
      <c r="RIR61" s="1116"/>
      <c r="RIS61" s="1116"/>
      <c r="RIT61" s="1116"/>
      <c r="RIU61" s="1116"/>
      <c r="RIV61" s="1116"/>
      <c r="RIW61" s="1116"/>
      <c r="RIX61" s="1116"/>
      <c r="RIY61" s="1116"/>
      <c r="RIZ61" s="1116"/>
      <c r="RJA61" s="1116"/>
      <c r="RJB61" s="1116"/>
      <c r="RJC61" s="1116"/>
      <c r="RJD61" s="1116"/>
      <c r="RJE61" s="1116"/>
      <c r="RJF61" s="1116"/>
      <c r="RJG61" s="1116"/>
      <c r="RJH61" s="1116"/>
      <c r="RJI61" s="1116"/>
      <c r="RJJ61" s="1116"/>
      <c r="RJK61" s="1116"/>
      <c r="RJL61" s="1116"/>
      <c r="RJM61" s="1116"/>
      <c r="RJN61" s="1116"/>
      <c r="RJO61" s="1116"/>
      <c r="RJP61" s="1116"/>
      <c r="RJQ61" s="1116"/>
      <c r="RJR61" s="1116"/>
      <c r="RJS61" s="1116"/>
      <c r="RJT61" s="1116"/>
      <c r="RJU61" s="1116"/>
      <c r="RJV61" s="1116"/>
      <c r="RJW61" s="1116"/>
      <c r="RJX61" s="1116"/>
      <c r="RJY61" s="1116"/>
      <c r="RJZ61" s="1116"/>
      <c r="RKA61" s="1116"/>
      <c r="RKB61" s="1116"/>
      <c r="RKC61" s="1116"/>
      <c r="RKD61" s="1116"/>
      <c r="RKE61" s="1116"/>
      <c r="RKF61" s="1116"/>
      <c r="RKG61" s="1116"/>
      <c r="RKH61" s="1116"/>
      <c r="RKI61" s="1116"/>
      <c r="RKJ61" s="1116"/>
      <c r="RKK61" s="1116"/>
      <c r="RKL61" s="1116"/>
      <c r="RKM61" s="1116"/>
      <c r="RKN61" s="1116"/>
      <c r="RKO61" s="1116"/>
      <c r="RKP61" s="1116"/>
      <c r="RKQ61" s="1116"/>
      <c r="RKR61" s="1116"/>
      <c r="RKS61" s="1116"/>
      <c r="RKT61" s="1116"/>
      <c r="RKU61" s="1116"/>
      <c r="RKV61" s="1116"/>
      <c r="RKW61" s="1116"/>
      <c r="RKX61" s="1116"/>
      <c r="RKY61" s="1116"/>
      <c r="RKZ61" s="1116"/>
      <c r="RLA61" s="1116"/>
      <c r="RLB61" s="1116"/>
      <c r="RLC61" s="1116"/>
      <c r="RLD61" s="1116"/>
      <c r="RLE61" s="1116"/>
      <c r="RLF61" s="1116"/>
      <c r="RLG61" s="1116"/>
      <c r="RLH61" s="1116"/>
      <c r="RLI61" s="1116"/>
      <c r="RLJ61" s="1116"/>
      <c r="RLK61" s="1116"/>
      <c r="RLL61" s="1116"/>
      <c r="RLM61" s="1116"/>
      <c r="RLN61" s="1116"/>
      <c r="RLO61" s="1116"/>
      <c r="RLP61" s="1116"/>
      <c r="RLQ61" s="1116"/>
      <c r="RLR61" s="1116"/>
      <c r="RLS61" s="1116"/>
      <c r="RLT61" s="1116"/>
      <c r="RLU61" s="1116"/>
      <c r="RLV61" s="1116"/>
      <c r="RLW61" s="1116"/>
      <c r="RLX61" s="1116"/>
      <c r="RLY61" s="1116"/>
      <c r="RLZ61" s="1116"/>
      <c r="RMA61" s="1116"/>
      <c r="RMB61" s="1116"/>
      <c r="RMC61" s="1116"/>
      <c r="RMD61" s="1116"/>
      <c r="RME61" s="1116"/>
      <c r="RMF61" s="1116"/>
      <c r="RMG61" s="1116"/>
      <c r="RMH61" s="1116"/>
      <c r="RMI61" s="1116"/>
      <c r="RMJ61" s="1116"/>
      <c r="RMK61" s="1116"/>
      <c r="RML61" s="1116"/>
      <c r="RMM61" s="1116"/>
      <c r="RMN61" s="1116"/>
      <c r="RMO61" s="1116"/>
      <c r="RMP61" s="1116"/>
      <c r="RMQ61" s="1116"/>
      <c r="RMR61" s="1116"/>
      <c r="RMS61" s="1116"/>
      <c r="RMT61" s="1116"/>
      <c r="RMU61" s="1116"/>
      <c r="RMV61" s="1116"/>
      <c r="RMW61" s="1116"/>
      <c r="RMX61" s="1116"/>
      <c r="RMY61" s="1116"/>
      <c r="RMZ61" s="1116"/>
      <c r="RNA61" s="1116"/>
      <c r="RNB61" s="1116"/>
      <c r="RNC61" s="1116"/>
      <c r="RND61" s="1116"/>
      <c r="RNE61" s="1116"/>
      <c r="RNF61" s="1116"/>
      <c r="RNG61" s="1116"/>
      <c r="RNH61" s="1116"/>
      <c r="RNI61" s="1116"/>
      <c r="RNJ61" s="1116"/>
      <c r="RNK61" s="1116"/>
      <c r="RNL61" s="1116"/>
      <c r="RNM61" s="1116"/>
      <c r="RNN61" s="1116"/>
      <c r="RNO61" s="1116"/>
      <c r="RNP61" s="1116"/>
      <c r="RNQ61" s="1116"/>
      <c r="RNR61" s="1116"/>
      <c r="RNS61" s="1116"/>
      <c r="RNT61" s="1116"/>
      <c r="RNU61" s="1116"/>
      <c r="RNV61" s="1116"/>
      <c r="RNW61" s="1116"/>
      <c r="RNX61" s="1116"/>
      <c r="RNY61" s="1116"/>
      <c r="RNZ61" s="1116"/>
      <c r="ROA61" s="1116"/>
      <c r="ROB61" s="1116"/>
      <c r="ROC61" s="1116"/>
      <c r="ROD61" s="1116"/>
      <c r="ROE61" s="1116"/>
      <c r="ROF61" s="1116"/>
      <c r="ROG61" s="1116"/>
      <c r="ROH61" s="1116"/>
      <c r="ROI61" s="1116"/>
      <c r="ROJ61" s="1116"/>
      <c r="ROK61" s="1116"/>
      <c r="ROL61" s="1116"/>
      <c r="ROM61" s="1116"/>
      <c r="RON61" s="1116"/>
      <c r="ROO61" s="1116"/>
      <c r="ROP61" s="1116"/>
      <c r="ROQ61" s="1116"/>
      <c r="ROR61" s="1116"/>
      <c r="ROS61" s="1116"/>
      <c r="ROT61" s="1116"/>
      <c r="ROU61" s="1116"/>
      <c r="ROV61" s="1116"/>
      <c r="ROW61" s="1116"/>
      <c r="ROX61" s="1116"/>
      <c r="ROY61" s="1116"/>
      <c r="ROZ61" s="1116"/>
      <c r="RPA61" s="1116"/>
      <c r="RPB61" s="1116"/>
      <c r="RPC61" s="1116"/>
      <c r="RPD61" s="1116"/>
      <c r="RPE61" s="1116"/>
      <c r="RPF61" s="1116"/>
      <c r="RPG61" s="1116"/>
      <c r="RPH61" s="1116"/>
      <c r="RPI61" s="1116"/>
      <c r="RPJ61" s="1116"/>
      <c r="RPK61" s="1116"/>
      <c r="RPL61" s="1116"/>
      <c r="RPM61" s="1116"/>
      <c r="RPN61" s="1116"/>
      <c r="RPO61" s="1116"/>
      <c r="RPP61" s="1116"/>
      <c r="RPQ61" s="1116"/>
      <c r="RPR61" s="1116"/>
      <c r="RPS61" s="1116"/>
      <c r="RPT61" s="1116"/>
      <c r="RPU61" s="1116"/>
      <c r="RPV61" s="1116"/>
      <c r="RPW61" s="1116"/>
      <c r="RPX61" s="1116"/>
      <c r="RPY61" s="1116"/>
      <c r="RPZ61" s="1116"/>
      <c r="RQA61" s="1116"/>
      <c r="RQB61" s="1116"/>
      <c r="RQC61" s="1116"/>
      <c r="RQD61" s="1116"/>
      <c r="RQE61" s="1116"/>
      <c r="RQF61" s="1116"/>
      <c r="RQG61" s="1116"/>
      <c r="RQH61" s="1116"/>
      <c r="RQI61" s="1116"/>
      <c r="RQJ61" s="1116"/>
      <c r="RQK61" s="1116"/>
      <c r="RQL61" s="1116"/>
      <c r="RQM61" s="1116"/>
      <c r="RQN61" s="1116"/>
      <c r="RQO61" s="1116"/>
      <c r="RQP61" s="1116"/>
      <c r="RQQ61" s="1116"/>
      <c r="RQR61" s="1116"/>
      <c r="RQS61" s="1116"/>
      <c r="RQT61" s="1116"/>
      <c r="RQU61" s="1116"/>
      <c r="RQV61" s="1116"/>
      <c r="RQW61" s="1116"/>
      <c r="RQX61" s="1116"/>
      <c r="RQY61" s="1116"/>
      <c r="RQZ61" s="1116"/>
      <c r="RRA61" s="1116"/>
      <c r="RRB61" s="1116"/>
      <c r="RRC61" s="1116"/>
      <c r="RRD61" s="1116"/>
      <c r="RRE61" s="1116"/>
      <c r="RRF61" s="1116"/>
      <c r="RRG61" s="1116"/>
      <c r="RRH61" s="1116"/>
      <c r="RRI61" s="1116"/>
      <c r="RRJ61" s="1116"/>
      <c r="RRK61" s="1116"/>
      <c r="RRL61" s="1116"/>
      <c r="RRM61" s="1116"/>
      <c r="RRN61" s="1116"/>
      <c r="RRO61" s="1116"/>
      <c r="RRP61" s="1116"/>
      <c r="RRQ61" s="1116"/>
      <c r="RRR61" s="1116"/>
      <c r="RRS61" s="1116"/>
      <c r="RRT61" s="1116"/>
      <c r="RRU61" s="1116"/>
      <c r="RRV61" s="1116"/>
      <c r="RRW61" s="1116"/>
      <c r="RRX61" s="1116"/>
      <c r="RRY61" s="1116"/>
      <c r="RRZ61" s="1116"/>
      <c r="RSA61" s="1116"/>
      <c r="RSB61" s="1116"/>
      <c r="RSC61" s="1116"/>
      <c r="RSD61" s="1116"/>
      <c r="RSE61" s="1116"/>
      <c r="RSF61" s="1116"/>
      <c r="RSG61" s="1116"/>
      <c r="RSH61" s="1116"/>
      <c r="RSI61" s="1116"/>
      <c r="RSJ61" s="1116"/>
      <c r="RSK61" s="1116"/>
      <c r="RSL61" s="1116"/>
      <c r="RSM61" s="1116"/>
      <c r="RSN61" s="1116"/>
      <c r="RSO61" s="1116"/>
      <c r="RSP61" s="1116"/>
      <c r="RSQ61" s="1116"/>
      <c r="RSR61" s="1116"/>
      <c r="RSS61" s="1116"/>
      <c r="RST61" s="1116"/>
      <c r="RSU61" s="1116"/>
      <c r="RSV61" s="1116"/>
      <c r="RSW61" s="1116"/>
      <c r="RSX61" s="1116"/>
      <c r="RSY61" s="1116"/>
      <c r="RSZ61" s="1116"/>
      <c r="RTA61" s="1116"/>
      <c r="RTB61" s="1116"/>
      <c r="RTC61" s="1116"/>
      <c r="RTD61" s="1116"/>
      <c r="RTE61" s="1116"/>
      <c r="RTF61" s="1116"/>
      <c r="RTG61" s="1116"/>
      <c r="RTH61" s="1116"/>
      <c r="RTI61" s="1116"/>
      <c r="RTJ61" s="1116"/>
      <c r="RTK61" s="1116"/>
      <c r="RTL61" s="1116"/>
      <c r="RTM61" s="1116"/>
      <c r="RTN61" s="1116"/>
      <c r="RTO61" s="1116"/>
      <c r="RTP61" s="1116"/>
      <c r="RTQ61" s="1116"/>
      <c r="RTR61" s="1116"/>
      <c r="RTS61" s="1116"/>
      <c r="RTT61" s="1116"/>
      <c r="RTU61" s="1116"/>
      <c r="RTV61" s="1116"/>
      <c r="RTW61" s="1116"/>
      <c r="RTX61" s="1116"/>
      <c r="RTY61" s="1116"/>
      <c r="RTZ61" s="1116"/>
      <c r="RUA61" s="1116"/>
      <c r="RUB61" s="1116"/>
      <c r="RUC61" s="1116"/>
      <c r="RUD61" s="1116"/>
      <c r="RUE61" s="1116"/>
      <c r="RUF61" s="1116"/>
      <c r="RUG61" s="1116"/>
      <c r="RUH61" s="1116"/>
      <c r="RUI61" s="1116"/>
      <c r="RUJ61" s="1116"/>
      <c r="RUK61" s="1116"/>
      <c r="RUL61" s="1116"/>
      <c r="RUM61" s="1116"/>
      <c r="RUN61" s="1116"/>
      <c r="RUO61" s="1116"/>
      <c r="RUP61" s="1116"/>
      <c r="RUQ61" s="1116"/>
      <c r="RUR61" s="1116"/>
      <c r="RUS61" s="1116"/>
      <c r="RUT61" s="1116"/>
      <c r="RUU61" s="1116"/>
      <c r="RUV61" s="1116"/>
      <c r="RUW61" s="1116"/>
      <c r="RUX61" s="1116"/>
      <c r="RUY61" s="1116"/>
      <c r="RUZ61" s="1116"/>
      <c r="RVA61" s="1116"/>
      <c r="RVB61" s="1116"/>
      <c r="RVC61" s="1116"/>
      <c r="RVD61" s="1116"/>
      <c r="RVE61" s="1116"/>
      <c r="RVF61" s="1116"/>
      <c r="RVG61" s="1116"/>
      <c r="RVH61" s="1116"/>
      <c r="RVI61" s="1116"/>
      <c r="RVJ61" s="1116"/>
      <c r="RVK61" s="1116"/>
      <c r="RVL61" s="1116"/>
      <c r="RVM61" s="1116"/>
      <c r="RVN61" s="1116"/>
      <c r="RVO61" s="1116"/>
      <c r="RVP61" s="1116"/>
      <c r="RVQ61" s="1116"/>
      <c r="RVR61" s="1116"/>
      <c r="RVS61" s="1116"/>
      <c r="RVT61" s="1116"/>
      <c r="RVU61" s="1116"/>
      <c r="RVV61" s="1116"/>
      <c r="RVW61" s="1116"/>
      <c r="RVX61" s="1116"/>
      <c r="RVY61" s="1116"/>
      <c r="RVZ61" s="1116"/>
      <c r="RWA61" s="1116"/>
      <c r="RWB61" s="1116"/>
      <c r="RWC61" s="1116"/>
      <c r="RWD61" s="1116"/>
      <c r="RWE61" s="1116"/>
      <c r="RWF61" s="1116"/>
      <c r="RWG61" s="1116"/>
      <c r="RWH61" s="1116"/>
      <c r="RWI61" s="1116"/>
      <c r="RWJ61" s="1116"/>
      <c r="RWK61" s="1116"/>
      <c r="RWL61" s="1116"/>
      <c r="RWM61" s="1116"/>
      <c r="RWN61" s="1116"/>
      <c r="RWO61" s="1116"/>
      <c r="RWP61" s="1116"/>
      <c r="RWQ61" s="1116"/>
      <c r="RWR61" s="1116"/>
      <c r="RWS61" s="1116"/>
      <c r="RWT61" s="1116"/>
      <c r="RWU61" s="1116"/>
      <c r="RWV61" s="1116"/>
      <c r="RWW61" s="1116"/>
      <c r="RWX61" s="1116"/>
      <c r="RWY61" s="1116"/>
      <c r="RWZ61" s="1116"/>
      <c r="RXA61" s="1116"/>
      <c r="RXB61" s="1116"/>
      <c r="RXC61" s="1116"/>
      <c r="RXD61" s="1116"/>
      <c r="RXE61" s="1116"/>
      <c r="RXF61" s="1116"/>
      <c r="RXG61" s="1116"/>
      <c r="RXH61" s="1116"/>
      <c r="RXI61" s="1116"/>
      <c r="RXJ61" s="1116"/>
      <c r="RXK61" s="1116"/>
      <c r="RXL61" s="1116"/>
      <c r="RXM61" s="1116"/>
      <c r="RXN61" s="1116"/>
      <c r="RXO61" s="1116"/>
      <c r="RXP61" s="1116"/>
      <c r="RXQ61" s="1116"/>
      <c r="RXR61" s="1116"/>
      <c r="RXS61" s="1116"/>
      <c r="RXT61" s="1116"/>
      <c r="RXU61" s="1116"/>
      <c r="RXV61" s="1116"/>
      <c r="RXW61" s="1116"/>
      <c r="RXX61" s="1116"/>
      <c r="RXY61" s="1116"/>
      <c r="RXZ61" s="1116"/>
      <c r="RYA61" s="1116"/>
      <c r="RYB61" s="1116"/>
      <c r="RYC61" s="1116"/>
      <c r="RYD61" s="1116"/>
      <c r="RYE61" s="1116"/>
      <c r="RYF61" s="1116"/>
      <c r="RYG61" s="1116"/>
      <c r="RYH61" s="1116"/>
      <c r="RYI61" s="1116"/>
      <c r="RYJ61" s="1116"/>
      <c r="RYK61" s="1116"/>
      <c r="RYL61" s="1116"/>
      <c r="RYM61" s="1116"/>
      <c r="RYN61" s="1116"/>
      <c r="RYO61" s="1116"/>
      <c r="RYP61" s="1116"/>
      <c r="RYQ61" s="1116"/>
      <c r="RYR61" s="1116"/>
      <c r="RYS61" s="1116"/>
      <c r="RYT61" s="1116"/>
      <c r="RYU61" s="1116"/>
      <c r="RYV61" s="1116"/>
      <c r="RYW61" s="1116"/>
      <c r="RYX61" s="1116"/>
      <c r="RYY61" s="1116"/>
      <c r="RYZ61" s="1116"/>
      <c r="RZA61" s="1116"/>
      <c r="RZB61" s="1116"/>
      <c r="RZC61" s="1116"/>
      <c r="RZD61" s="1116"/>
      <c r="RZE61" s="1116"/>
      <c r="RZF61" s="1116"/>
      <c r="RZG61" s="1116"/>
      <c r="RZH61" s="1116"/>
      <c r="RZI61" s="1116"/>
      <c r="RZJ61" s="1116"/>
      <c r="RZK61" s="1116"/>
      <c r="RZL61" s="1116"/>
      <c r="RZM61" s="1116"/>
      <c r="RZN61" s="1116"/>
      <c r="RZO61" s="1116"/>
      <c r="RZP61" s="1116"/>
      <c r="RZQ61" s="1116"/>
      <c r="RZR61" s="1116"/>
      <c r="RZS61" s="1116"/>
      <c r="RZT61" s="1116"/>
      <c r="RZU61" s="1116"/>
      <c r="RZV61" s="1116"/>
      <c r="RZW61" s="1116"/>
      <c r="RZX61" s="1116"/>
      <c r="RZY61" s="1116"/>
      <c r="RZZ61" s="1116"/>
      <c r="SAA61" s="1116"/>
      <c r="SAB61" s="1116"/>
      <c r="SAC61" s="1116"/>
      <c r="SAD61" s="1116"/>
      <c r="SAE61" s="1116"/>
      <c r="SAF61" s="1116"/>
      <c r="SAG61" s="1116"/>
      <c r="SAH61" s="1116"/>
      <c r="SAI61" s="1116"/>
      <c r="SAJ61" s="1116"/>
      <c r="SAK61" s="1116"/>
      <c r="SAL61" s="1116"/>
      <c r="SAM61" s="1116"/>
      <c r="SAN61" s="1116"/>
      <c r="SAO61" s="1116"/>
      <c r="SAP61" s="1116"/>
      <c r="SAQ61" s="1116"/>
      <c r="SAR61" s="1116"/>
      <c r="SAS61" s="1116"/>
      <c r="SAT61" s="1116"/>
      <c r="SAU61" s="1116"/>
      <c r="SAV61" s="1116"/>
      <c r="SAW61" s="1116"/>
      <c r="SAX61" s="1116"/>
      <c r="SAY61" s="1116"/>
      <c r="SAZ61" s="1116"/>
      <c r="SBA61" s="1116"/>
      <c r="SBB61" s="1116"/>
      <c r="SBC61" s="1116"/>
      <c r="SBD61" s="1116"/>
      <c r="SBE61" s="1116"/>
      <c r="SBF61" s="1116"/>
      <c r="SBG61" s="1116"/>
      <c r="SBH61" s="1116"/>
      <c r="SBI61" s="1116"/>
      <c r="SBJ61" s="1116"/>
      <c r="SBK61" s="1116"/>
      <c r="SBL61" s="1116"/>
      <c r="SBM61" s="1116"/>
      <c r="SBN61" s="1116"/>
      <c r="SBO61" s="1116"/>
      <c r="SBP61" s="1116"/>
      <c r="SBQ61" s="1116"/>
      <c r="SBR61" s="1116"/>
      <c r="SBS61" s="1116"/>
      <c r="SBT61" s="1116"/>
      <c r="SBU61" s="1116"/>
      <c r="SBV61" s="1116"/>
      <c r="SBW61" s="1116"/>
      <c r="SBX61" s="1116"/>
      <c r="SBY61" s="1116"/>
      <c r="SBZ61" s="1116"/>
      <c r="SCA61" s="1116"/>
      <c r="SCB61" s="1116"/>
      <c r="SCC61" s="1116"/>
      <c r="SCD61" s="1116"/>
      <c r="SCE61" s="1116"/>
      <c r="SCF61" s="1116"/>
      <c r="SCG61" s="1116"/>
      <c r="SCH61" s="1116"/>
      <c r="SCI61" s="1116"/>
      <c r="SCJ61" s="1116"/>
      <c r="SCK61" s="1116"/>
      <c r="SCL61" s="1116"/>
      <c r="SCM61" s="1116"/>
      <c r="SCN61" s="1116"/>
      <c r="SCO61" s="1116"/>
      <c r="SCP61" s="1116"/>
      <c r="SCQ61" s="1116"/>
      <c r="SCR61" s="1116"/>
      <c r="SCS61" s="1116"/>
      <c r="SCT61" s="1116"/>
      <c r="SCU61" s="1116"/>
      <c r="SCV61" s="1116"/>
      <c r="SCW61" s="1116"/>
      <c r="SCX61" s="1116"/>
      <c r="SCY61" s="1116"/>
      <c r="SCZ61" s="1116"/>
      <c r="SDA61" s="1116"/>
      <c r="SDB61" s="1116"/>
      <c r="SDC61" s="1116"/>
      <c r="SDD61" s="1116"/>
      <c r="SDE61" s="1116"/>
      <c r="SDF61" s="1116"/>
      <c r="SDG61" s="1116"/>
      <c r="SDH61" s="1116"/>
      <c r="SDI61" s="1116"/>
      <c r="SDJ61" s="1116"/>
      <c r="SDK61" s="1116"/>
      <c r="SDL61" s="1116"/>
      <c r="SDM61" s="1116"/>
      <c r="SDN61" s="1116"/>
      <c r="SDO61" s="1116"/>
      <c r="SDP61" s="1116"/>
      <c r="SDQ61" s="1116"/>
      <c r="SDR61" s="1116"/>
      <c r="SDS61" s="1116"/>
      <c r="SDT61" s="1116"/>
      <c r="SDU61" s="1116"/>
      <c r="SDV61" s="1116"/>
      <c r="SDW61" s="1116"/>
      <c r="SDX61" s="1116"/>
      <c r="SDY61" s="1116"/>
      <c r="SDZ61" s="1116"/>
      <c r="SEA61" s="1116"/>
      <c r="SEB61" s="1116"/>
      <c r="SEC61" s="1116"/>
      <c r="SED61" s="1116"/>
      <c r="SEE61" s="1116"/>
      <c r="SEF61" s="1116"/>
      <c r="SEG61" s="1116"/>
      <c r="SEH61" s="1116"/>
      <c r="SEI61" s="1116"/>
      <c r="SEJ61" s="1116"/>
      <c r="SEK61" s="1116"/>
      <c r="SEL61" s="1116"/>
      <c r="SEM61" s="1116"/>
      <c r="SEN61" s="1116"/>
      <c r="SEO61" s="1116"/>
      <c r="SEP61" s="1116"/>
      <c r="SEQ61" s="1116"/>
      <c r="SER61" s="1116"/>
      <c r="SES61" s="1116"/>
      <c r="SET61" s="1116"/>
      <c r="SEU61" s="1116"/>
      <c r="SEV61" s="1116"/>
      <c r="SEW61" s="1116"/>
      <c r="SEX61" s="1116"/>
      <c r="SEY61" s="1116"/>
      <c r="SEZ61" s="1116"/>
      <c r="SFA61" s="1116"/>
      <c r="SFB61" s="1116"/>
      <c r="SFC61" s="1116"/>
      <c r="SFD61" s="1116"/>
      <c r="SFE61" s="1116"/>
      <c r="SFF61" s="1116"/>
      <c r="SFG61" s="1116"/>
      <c r="SFH61" s="1116"/>
      <c r="SFI61" s="1116"/>
      <c r="SFJ61" s="1116"/>
      <c r="SFK61" s="1116"/>
      <c r="SFL61" s="1116"/>
      <c r="SFM61" s="1116"/>
      <c r="SFN61" s="1116"/>
      <c r="SFO61" s="1116"/>
      <c r="SFP61" s="1116"/>
      <c r="SFQ61" s="1116"/>
      <c r="SFR61" s="1116"/>
      <c r="SFS61" s="1116"/>
      <c r="SFT61" s="1116"/>
      <c r="SFU61" s="1116"/>
      <c r="SFV61" s="1116"/>
      <c r="SFW61" s="1116"/>
      <c r="SFX61" s="1116"/>
      <c r="SFY61" s="1116"/>
      <c r="SFZ61" s="1116"/>
      <c r="SGA61" s="1116"/>
      <c r="SGB61" s="1116"/>
      <c r="SGC61" s="1116"/>
      <c r="SGD61" s="1116"/>
      <c r="SGE61" s="1116"/>
      <c r="SGF61" s="1116"/>
      <c r="SGG61" s="1116"/>
      <c r="SGH61" s="1116"/>
      <c r="SGI61" s="1116"/>
      <c r="SGJ61" s="1116"/>
      <c r="SGK61" s="1116"/>
      <c r="SGL61" s="1116"/>
      <c r="SGM61" s="1116"/>
      <c r="SGN61" s="1116"/>
      <c r="SGO61" s="1116"/>
      <c r="SGP61" s="1116"/>
      <c r="SGQ61" s="1116"/>
      <c r="SGR61" s="1116"/>
      <c r="SGS61" s="1116"/>
      <c r="SGT61" s="1116"/>
      <c r="SGU61" s="1116"/>
      <c r="SGV61" s="1116"/>
      <c r="SGW61" s="1116"/>
      <c r="SGX61" s="1116"/>
      <c r="SGY61" s="1116"/>
      <c r="SGZ61" s="1116"/>
      <c r="SHA61" s="1116"/>
      <c r="SHB61" s="1116"/>
      <c r="SHC61" s="1116"/>
      <c r="SHD61" s="1116"/>
      <c r="SHE61" s="1116"/>
      <c r="SHF61" s="1116"/>
      <c r="SHG61" s="1116"/>
      <c r="SHH61" s="1116"/>
      <c r="SHI61" s="1116"/>
      <c r="SHJ61" s="1116"/>
      <c r="SHK61" s="1116"/>
      <c r="SHL61" s="1116"/>
      <c r="SHM61" s="1116"/>
      <c r="SHN61" s="1116"/>
      <c r="SHO61" s="1116"/>
      <c r="SHP61" s="1116"/>
      <c r="SHQ61" s="1116"/>
      <c r="SHR61" s="1116"/>
      <c r="SHS61" s="1116"/>
      <c r="SHT61" s="1116"/>
      <c r="SHU61" s="1116"/>
      <c r="SHV61" s="1116"/>
      <c r="SHW61" s="1116"/>
      <c r="SHX61" s="1116"/>
      <c r="SHY61" s="1116"/>
      <c r="SHZ61" s="1116"/>
      <c r="SIA61" s="1116"/>
      <c r="SIB61" s="1116"/>
      <c r="SIC61" s="1116"/>
      <c r="SID61" s="1116"/>
      <c r="SIE61" s="1116"/>
      <c r="SIF61" s="1116"/>
      <c r="SIG61" s="1116"/>
      <c r="SIH61" s="1116"/>
      <c r="SII61" s="1116"/>
      <c r="SIJ61" s="1116"/>
      <c r="SIK61" s="1116"/>
      <c r="SIL61" s="1116"/>
      <c r="SIM61" s="1116"/>
      <c r="SIN61" s="1116"/>
      <c r="SIO61" s="1116"/>
      <c r="SIP61" s="1116"/>
      <c r="SIQ61" s="1116"/>
      <c r="SIR61" s="1116"/>
      <c r="SIS61" s="1116"/>
      <c r="SIT61" s="1116"/>
      <c r="SIU61" s="1116"/>
      <c r="SIV61" s="1116"/>
      <c r="SIW61" s="1116"/>
      <c r="SIX61" s="1116"/>
      <c r="SIY61" s="1116"/>
      <c r="SIZ61" s="1116"/>
      <c r="SJA61" s="1116"/>
      <c r="SJB61" s="1116"/>
      <c r="SJC61" s="1116"/>
      <c r="SJD61" s="1116"/>
      <c r="SJE61" s="1116"/>
      <c r="SJF61" s="1116"/>
      <c r="SJG61" s="1116"/>
      <c r="SJH61" s="1116"/>
      <c r="SJI61" s="1116"/>
      <c r="SJJ61" s="1116"/>
      <c r="SJK61" s="1116"/>
      <c r="SJL61" s="1116"/>
      <c r="SJM61" s="1116"/>
      <c r="SJN61" s="1116"/>
      <c r="SJO61" s="1116"/>
      <c r="SJP61" s="1116"/>
      <c r="SJQ61" s="1116"/>
      <c r="SJR61" s="1116"/>
      <c r="SJS61" s="1116"/>
      <c r="SJT61" s="1116"/>
      <c r="SJU61" s="1116"/>
      <c r="SJV61" s="1116"/>
      <c r="SJW61" s="1116"/>
      <c r="SJX61" s="1116"/>
      <c r="SJY61" s="1116"/>
      <c r="SJZ61" s="1116"/>
      <c r="SKA61" s="1116"/>
      <c r="SKB61" s="1116"/>
      <c r="SKC61" s="1116"/>
      <c r="SKD61" s="1116"/>
      <c r="SKE61" s="1116"/>
      <c r="SKF61" s="1116"/>
      <c r="SKG61" s="1116"/>
      <c r="SKH61" s="1116"/>
      <c r="SKI61" s="1116"/>
      <c r="SKJ61" s="1116"/>
      <c r="SKK61" s="1116"/>
      <c r="SKL61" s="1116"/>
      <c r="SKM61" s="1116"/>
      <c r="SKN61" s="1116"/>
      <c r="SKO61" s="1116"/>
      <c r="SKP61" s="1116"/>
      <c r="SKQ61" s="1116"/>
      <c r="SKR61" s="1116"/>
      <c r="SKS61" s="1116"/>
      <c r="SKT61" s="1116"/>
      <c r="SKU61" s="1116"/>
      <c r="SKV61" s="1116"/>
      <c r="SKW61" s="1116"/>
      <c r="SKX61" s="1116"/>
      <c r="SKY61" s="1116"/>
      <c r="SKZ61" s="1116"/>
      <c r="SLA61" s="1116"/>
      <c r="SLB61" s="1116"/>
      <c r="SLC61" s="1116"/>
      <c r="SLD61" s="1116"/>
      <c r="SLE61" s="1116"/>
      <c r="SLF61" s="1116"/>
      <c r="SLG61" s="1116"/>
      <c r="SLH61" s="1116"/>
      <c r="SLI61" s="1116"/>
      <c r="SLJ61" s="1116"/>
      <c r="SLK61" s="1116"/>
      <c r="SLL61" s="1116"/>
      <c r="SLM61" s="1116"/>
      <c r="SLN61" s="1116"/>
      <c r="SLO61" s="1116"/>
      <c r="SLP61" s="1116"/>
      <c r="SLQ61" s="1116"/>
      <c r="SLR61" s="1116"/>
      <c r="SLS61" s="1116"/>
      <c r="SLT61" s="1116"/>
      <c r="SLU61" s="1116"/>
      <c r="SLV61" s="1116"/>
      <c r="SLW61" s="1116"/>
      <c r="SLX61" s="1116"/>
      <c r="SLY61" s="1116"/>
      <c r="SLZ61" s="1116"/>
      <c r="SMA61" s="1116"/>
      <c r="SMB61" s="1116"/>
      <c r="SMC61" s="1116"/>
      <c r="SMD61" s="1116"/>
      <c r="SME61" s="1116"/>
      <c r="SMF61" s="1116"/>
      <c r="SMG61" s="1116"/>
      <c r="SMH61" s="1116"/>
      <c r="SMI61" s="1116"/>
      <c r="SMJ61" s="1116"/>
      <c r="SMK61" s="1116"/>
      <c r="SML61" s="1116"/>
      <c r="SMM61" s="1116"/>
      <c r="SMN61" s="1116"/>
      <c r="SMO61" s="1116"/>
      <c r="SMP61" s="1116"/>
      <c r="SMQ61" s="1116"/>
      <c r="SMR61" s="1116"/>
      <c r="SMS61" s="1116"/>
      <c r="SMT61" s="1116"/>
      <c r="SMU61" s="1116"/>
      <c r="SMV61" s="1116"/>
      <c r="SMW61" s="1116"/>
      <c r="SMX61" s="1116"/>
      <c r="SMY61" s="1116"/>
      <c r="SMZ61" s="1116"/>
      <c r="SNA61" s="1116"/>
      <c r="SNB61" s="1116"/>
      <c r="SNC61" s="1116"/>
      <c r="SND61" s="1116"/>
      <c r="SNE61" s="1116"/>
      <c r="SNF61" s="1116"/>
      <c r="SNG61" s="1116"/>
      <c r="SNH61" s="1116"/>
      <c r="SNI61" s="1116"/>
      <c r="SNJ61" s="1116"/>
      <c r="SNK61" s="1116"/>
      <c r="SNL61" s="1116"/>
      <c r="SNM61" s="1116"/>
      <c r="SNN61" s="1116"/>
      <c r="SNO61" s="1116"/>
      <c r="SNP61" s="1116"/>
      <c r="SNQ61" s="1116"/>
      <c r="SNR61" s="1116"/>
      <c r="SNS61" s="1116"/>
      <c r="SNT61" s="1116"/>
      <c r="SNU61" s="1116"/>
      <c r="SNV61" s="1116"/>
      <c r="SNW61" s="1116"/>
      <c r="SNX61" s="1116"/>
      <c r="SNY61" s="1116"/>
      <c r="SNZ61" s="1116"/>
      <c r="SOA61" s="1116"/>
      <c r="SOB61" s="1116"/>
      <c r="SOC61" s="1116"/>
      <c r="SOD61" s="1116"/>
      <c r="SOE61" s="1116"/>
      <c r="SOF61" s="1116"/>
      <c r="SOG61" s="1116"/>
      <c r="SOH61" s="1116"/>
      <c r="SOI61" s="1116"/>
      <c r="SOJ61" s="1116"/>
      <c r="SOK61" s="1116"/>
      <c r="SOL61" s="1116"/>
      <c r="SOM61" s="1116"/>
      <c r="SON61" s="1116"/>
      <c r="SOO61" s="1116"/>
      <c r="SOP61" s="1116"/>
      <c r="SOQ61" s="1116"/>
      <c r="SOR61" s="1116"/>
      <c r="SOS61" s="1116"/>
      <c r="SOT61" s="1116"/>
      <c r="SOU61" s="1116"/>
      <c r="SOV61" s="1116"/>
      <c r="SOW61" s="1116"/>
      <c r="SOX61" s="1116"/>
      <c r="SOY61" s="1116"/>
      <c r="SOZ61" s="1116"/>
      <c r="SPA61" s="1116"/>
      <c r="SPB61" s="1116"/>
      <c r="SPC61" s="1116"/>
      <c r="SPD61" s="1116"/>
      <c r="SPE61" s="1116"/>
      <c r="SPF61" s="1116"/>
      <c r="SPG61" s="1116"/>
      <c r="SPH61" s="1116"/>
      <c r="SPI61" s="1116"/>
      <c r="SPJ61" s="1116"/>
      <c r="SPK61" s="1116"/>
      <c r="SPL61" s="1116"/>
      <c r="SPM61" s="1116"/>
      <c r="SPN61" s="1116"/>
      <c r="SPO61" s="1116"/>
      <c r="SPP61" s="1116"/>
      <c r="SPQ61" s="1116"/>
      <c r="SPR61" s="1116"/>
      <c r="SPS61" s="1116"/>
      <c r="SPT61" s="1116"/>
      <c r="SPU61" s="1116"/>
      <c r="SPV61" s="1116"/>
      <c r="SPW61" s="1116"/>
      <c r="SPX61" s="1116"/>
      <c r="SPY61" s="1116"/>
      <c r="SPZ61" s="1116"/>
      <c r="SQA61" s="1116"/>
      <c r="SQB61" s="1116"/>
      <c r="SQC61" s="1116"/>
      <c r="SQD61" s="1116"/>
      <c r="SQE61" s="1116"/>
      <c r="SQF61" s="1116"/>
      <c r="SQG61" s="1116"/>
      <c r="SQH61" s="1116"/>
      <c r="SQI61" s="1116"/>
      <c r="SQJ61" s="1116"/>
      <c r="SQK61" s="1116"/>
      <c r="SQL61" s="1116"/>
      <c r="SQM61" s="1116"/>
      <c r="SQN61" s="1116"/>
      <c r="SQO61" s="1116"/>
      <c r="SQP61" s="1116"/>
      <c r="SQQ61" s="1116"/>
      <c r="SQR61" s="1116"/>
      <c r="SQS61" s="1116"/>
      <c r="SQT61" s="1116"/>
      <c r="SQU61" s="1116"/>
      <c r="SQV61" s="1116"/>
      <c r="SQW61" s="1116"/>
      <c r="SQX61" s="1116"/>
      <c r="SQY61" s="1116"/>
      <c r="SQZ61" s="1116"/>
      <c r="SRA61" s="1116"/>
      <c r="SRB61" s="1116"/>
      <c r="SRC61" s="1116"/>
      <c r="SRD61" s="1116"/>
      <c r="SRE61" s="1116"/>
      <c r="SRF61" s="1116"/>
      <c r="SRG61" s="1116"/>
      <c r="SRH61" s="1116"/>
      <c r="SRI61" s="1116"/>
      <c r="SRJ61" s="1116"/>
      <c r="SRK61" s="1116"/>
      <c r="SRL61" s="1116"/>
      <c r="SRM61" s="1116"/>
      <c r="SRN61" s="1116"/>
      <c r="SRO61" s="1116"/>
      <c r="SRP61" s="1116"/>
      <c r="SRQ61" s="1116"/>
      <c r="SRR61" s="1116"/>
      <c r="SRS61" s="1116"/>
      <c r="SRT61" s="1116"/>
      <c r="SRU61" s="1116"/>
      <c r="SRV61" s="1116"/>
      <c r="SRW61" s="1116"/>
      <c r="SRX61" s="1116"/>
      <c r="SRY61" s="1116"/>
      <c r="SRZ61" s="1116"/>
      <c r="SSA61" s="1116"/>
      <c r="SSB61" s="1116"/>
      <c r="SSC61" s="1116"/>
      <c r="SSD61" s="1116"/>
      <c r="SSE61" s="1116"/>
      <c r="SSF61" s="1116"/>
      <c r="SSG61" s="1116"/>
      <c r="SSH61" s="1116"/>
      <c r="SSI61" s="1116"/>
      <c r="SSJ61" s="1116"/>
      <c r="SSK61" s="1116"/>
      <c r="SSL61" s="1116"/>
      <c r="SSM61" s="1116"/>
      <c r="SSN61" s="1116"/>
      <c r="SSO61" s="1116"/>
      <c r="SSP61" s="1116"/>
      <c r="SSQ61" s="1116"/>
      <c r="SSR61" s="1116"/>
      <c r="SSS61" s="1116"/>
      <c r="SST61" s="1116"/>
      <c r="SSU61" s="1116"/>
      <c r="SSV61" s="1116"/>
      <c r="SSW61" s="1116"/>
      <c r="SSX61" s="1116"/>
      <c r="SSY61" s="1116"/>
      <c r="SSZ61" s="1116"/>
      <c r="STA61" s="1116"/>
      <c r="STB61" s="1116"/>
      <c r="STC61" s="1116"/>
      <c r="STD61" s="1116"/>
      <c r="STE61" s="1116"/>
      <c r="STF61" s="1116"/>
      <c r="STG61" s="1116"/>
      <c r="STH61" s="1116"/>
      <c r="STI61" s="1116"/>
      <c r="STJ61" s="1116"/>
      <c r="STK61" s="1116"/>
      <c r="STL61" s="1116"/>
      <c r="STM61" s="1116"/>
      <c r="STN61" s="1116"/>
      <c r="STO61" s="1116"/>
      <c r="STP61" s="1116"/>
      <c r="STQ61" s="1116"/>
      <c r="STR61" s="1116"/>
      <c r="STS61" s="1116"/>
      <c r="STT61" s="1116"/>
      <c r="STU61" s="1116"/>
      <c r="STV61" s="1116"/>
      <c r="STW61" s="1116"/>
      <c r="STX61" s="1116"/>
      <c r="STY61" s="1116"/>
      <c r="STZ61" s="1116"/>
      <c r="SUA61" s="1116"/>
      <c r="SUB61" s="1116"/>
      <c r="SUC61" s="1116"/>
      <c r="SUD61" s="1116"/>
      <c r="SUE61" s="1116"/>
      <c r="SUF61" s="1116"/>
      <c r="SUG61" s="1116"/>
      <c r="SUH61" s="1116"/>
      <c r="SUI61" s="1116"/>
      <c r="SUJ61" s="1116"/>
      <c r="SUK61" s="1116"/>
      <c r="SUL61" s="1116"/>
      <c r="SUM61" s="1116"/>
      <c r="SUN61" s="1116"/>
      <c r="SUO61" s="1116"/>
      <c r="SUP61" s="1116"/>
      <c r="SUQ61" s="1116"/>
      <c r="SUR61" s="1116"/>
      <c r="SUS61" s="1116"/>
      <c r="SUT61" s="1116"/>
      <c r="SUU61" s="1116"/>
      <c r="SUV61" s="1116"/>
      <c r="SUW61" s="1116"/>
      <c r="SUX61" s="1116"/>
      <c r="SUY61" s="1116"/>
      <c r="SUZ61" s="1116"/>
      <c r="SVA61" s="1116"/>
      <c r="SVB61" s="1116"/>
      <c r="SVC61" s="1116"/>
      <c r="SVD61" s="1116"/>
      <c r="SVE61" s="1116"/>
      <c r="SVF61" s="1116"/>
      <c r="SVG61" s="1116"/>
      <c r="SVH61" s="1116"/>
      <c r="SVI61" s="1116"/>
      <c r="SVJ61" s="1116"/>
      <c r="SVK61" s="1116"/>
      <c r="SVL61" s="1116"/>
      <c r="SVM61" s="1116"/>
      <c r="SVN61" s="1116"/>
      <c r="SVO61" s="1116"/>
      <c r="SVP61" s="1116"/>
      <c r="SVQ61" s="1116"/>
      <c r="SVR61" s="1116"/>
      <c r="SVS61" s="1116"/>
      <c r="SVT61" s="1116"/>
      <c r="SVU61" s="1116"/>
      <c r="SVV61" s="1116"/>
      <c r="SVW61" s="1116"/>
      <c r="SVX61" s="1116"/>
      <c r="SVY61" s="1116"/>
      <c r="SVZ61" s="1116"/>
      <c r="SWA61" s="1116"/>
      <c r="SWB61" s="1116"/>
      <c r="SWC61" s="1116"/>
      <c r="SWD61" s="1116"/>
      <c r="SWE61" s="1116"/>
      <c r="SWF61" s="1116"/>
      <c r="SWG61" s="1116"/>
      <c r="SWH61" s="1116"/>
      <c r="SWI61" s="1116"/>
      <c r="SWJ61" s="1116"/>
      <c r="SWK61" s="1116"/>
      <c r="SWL61" s="1116"/>
      <c r="SWM61" s="1116"/>
      <c r="SWN61" s="1116"/>
      <c r="SWO61" s="1116"/>
      <c r="SWP61" s="1116"/>
      <c r="SWQ61" s="1116"/>
      <c r="SWR61" s="1116"/>
      <c r="SWS61" s="1116"/>
      <c r="SWT61" s="1116"/>
      <c r="SWU61" s="1116"/>
      <c r="SWV61" s="1116"/>
      <c r="SWW61" s="1116"/>
      <c r="SWX61" s="1116"/>
      <c r="SWY61" s="1116"/>
      <c r="SWZ61" s="1116"/>
      <c r="SXA61" s="1116"/>
      <c r="SXB61" s="1116"/>
      <c r="SXC61" s="1116"/>
      <c r="SXD61" s="1116"/>
      <c r="SXE61" s="1116"/>
      <c r="SXF61" s="1116"/>
      <c r="SXG61" s="1116"/>
      <c r="SXH61" s="1116"/>
      <c r="SXI61" s="1116"/>
      <c r="SXJ61" s="1116"/>
      <c r="SXK61" s="1116"/>
      <c r="SXL61" s="1116"/>
      <c r="SXM61" s="1116"/>
      <c r="SXN61" s="1116"/>
      <c r="SXO61" s="1116"/>
      <c r="SXP61" s="1116"/>
      <c r="SXQ61" s="1116"/>
      <c r="SXR61" s="1116"/>
      <c r="SXS61" s="1116"/>
      <c r="SXT61" s="1116"/>
      <c r="SXU61" s="1116"/>
      <c r="SXV61" s="1116"/>
      <c r="SXW61" s="1116"/>
      <c r="SXX61" s="1116"/>
      <c r="SXY61" s="1116"/>
      <c r="SXZ61" s="1116"/>
      <c r="SYA61" s="1116"/>
      <c r="SYB61" s="1116"/>
      <c r="SYC61" s="1116"/>
      <c r="SYD61" s="1116"/>
      <c r="SYE61" s="1116"/>
      <c r="SYF61" s="1116"/>
      <c r="SYG61" s="1116"/>
      <c r="SYH61" s="1116"/>
      <c r="SYI61" s="1116"/>
      <c r="SYJ61" s="1116"/>
      <c r="SYK61" s="1116"/>
      <c r="SYL61" s="1116"/>
      <c r="SYM61" s="1116"/>
      <c r="SYN61" s="1116"/>
      <c r="SYO61" s="1116"/>
      <c r="SYP61" s="1116"/>
      <c r="SYQ61" s="1116"/>
      <c r="SYR61" s="1116"/>
      <c r="SYS61" s="1116"/>
      <c r="SYT61" s="1116"/>
      <c r="SYU61" s="1116"/>
      <c r="SYV61" s="1116"/>
      <c r="SYW61" s="1116"/>
      <c r="SYX61" s="1116"/>
      <c r="SYY61" s="1116"/>
      <c r="SYZ61" s="1116"/>
      <c r="SZA61" s="1116"/>
      <c r="SZB61" s="1116"/>
      <c r="SZC61" s="1116"/>
      <c r="SZD61" s="1116"/>
      <c r="SZE61" s="1116"/>
      <c r="SZF61" s="1116"/>
      <c r="SZG61" s="1116"/>
      <c r="SZH61" s="1116"/>
      <c r="SZI61" s="1116"/>
      <c r="SZJ61" s="1116"/>
      <c r="SZK61" s="1116"/>
      <c r="SZL61" s="1116"/>
      <c r="SZM61" s="1116"/>
      <c r="SZN61" s="1116"/>
      <c r="SZO61" s="1116"/>
      <c r="SZP61" s="1116"/>
      <c r="SZQ61" s="1116"/>
      <c r="SZR61" s="1116"/>
      <c r="SZS61" s="1116"/>
      <c r="SZT61" s="1116"/>
      <c r="SZU61" s="1116"/>
      <c r="SZV61" s="1116"/>
      <c r="SZW61" s="1116"/>
      <c r="SZX61" s="1116"/>
      <c r="SZY61" s="1116"/>
      <c r="SZZ61" s="1116"/>
      <c r="TAA61" s="1116"/>
      <c r="TAB61" s="1116"/>
      <c r="TAC61" s="1116"/>
      <c r="TAD61" s="1116"/>
      <c r="TAE61" s="1116"/>
      <c r="TAF61" s="1116"/>
      <c r="TAG61" s="1116"/>
      <c r="TAH61" s="1116"/>
      <c r="TAI61" s="1116"/>
      <c r="TAJ61" s="1116"/>
      <c r="TAK61" s="1116"/>
      <c r="TAL61" s="1116"/>
      <c r="TAM61" s="1116"/>
      <c r="TAN61" s="1116"/>
      <c r="TAO61" s="1116"/>
      <c r="TAP61" s="1116"/>
      <c r="TAQ61" s="1116"/>
      <c r="TAR61" s="1116"/>
      <c r="TAS61" s="1116"/>
      <c r="TAT61" s="1116"/>
      <c r="TAU61" s="1116"/>
      <c r="TAV61" s="1116"/>
      <c r="TAW61" s="1116"/>
      <c r="TAX61" s="1116"/>
      <c r="TAY61" s="1116"/>
      <c r="TAZ61" s="1116"/>
      <c r="TBA61" s="1116"/>
      <c r="TBB61" s="1116"/>
      <c r="TBC61" s="1116"/>
      <c r="TBD61" s="1116"/>
      <c r="TBE61" s="1116"/>
      <c r="TBF61" s="1116"/>
      <c r="TBG61" s="1116"/>
      <c r="TBH61" s="1116"/>
      <c r="TBI61" s="1116"/>
      <c r="TBJ61" s="1116"/>
      <c r="TBK61" s="1116"/>
      <c r="TBL61" s="1116"/>
      <c r="TBM61" s="1116"/>
      <c r="TBN61" s="1116"/>
      <c r="TBO61" s="1116"/>
      <c r="TBP61" s="1116"/>
      <c r="TBQ61" s="1116"/>
      <c r="TBR61" s="1116"/>
      <c r="TBS61" s="1116"/>
      <c r="TBT61" s="1116"/>
      <c r="TBU61" s="1116"/>
      <c r="TBV61" s="1116"/>
      <c r="TBW61" s="1116"/>
      <c r="TBX61" s="1116"/>
      <c r="TBY61" s="1116"/>
      <c r="TBZ61" s="1116"/>
      <c r="TCA61" s="1116"/>
      <c r="TCB61" s="1116"/>
      <c r="TCC61" s="1116"/>
      <c r="TCD61" s="1116"/>
      <c r="TCE61" s="1116"/>
      <c r="TCF61" s="1116"/>
      <c r="TCG61" s="1116"/>
      <c r="TCH61" s="1116"/>
      <c r="TCI61" s="1116"/>
      <c r="TCJ61" s="1116"/>
      <c r="TCK61" s="1116"/>
      <c r="TCL61" s="1116"/>
      <c r="TCM61" s="1116"/>
      <c r="TCN61" s="1116"/>
      <c r="TCO61" s="1116"/>
      <c r="TCP61" s="1116"/>
      <c r="TCQ61" s="1116"/>
      <c r="TCR61" s="1116"/>
      <c r="TCS61" s="1116"/>
      <c r="TCT61" s="1116"/>
      <c r="TCU61" s="1116"/>
      <c r="TCV61" s="1116"/>
      <c r="TCW61" s="1116"/>
      <c r="TCX61" s="1116"/>
      <c r="TCY61" s="1116"/>
      <c r="TCZ61" s="1116"/>
      <c r="TDA61" s="1116"/>
      <c r="TDB61" s="1116"/>
      <c r="TDC61" s="1116"/>
      <c r="TDD61" s="1116"/>
      <c r="TDE61" s="1116"/>
      <c r="TDF61" s="1116"/>
      <c r="TDG61" s="1116"/>
      <c r="TDH61" s="1116"/>
      <c r="TDI61" s="1116"/>
      <c r="TDJ61" s="1116"/>
      <c r="TDK61" s="1116"/>
      <c r="TDL61" s="1116"/>
      <c r="TDM61" s="1116"/>
      <c r="TDN61" s="1116"/>
      <c r="TDO61" s="1116"/>
      <c r="TDP61" s="1116"/>
      <c r="TDQ61" s="1116"/>
      <c r="TDR61" s="1116"/>
      <c r="TDS61" s="1116"/>
      <c r="TDT61" s="1116"/>
      <c r="TDU61" s="1116"/>
      <c r="TDV61" s="1116"/>
      <c r="TDW61" s="1116"/>
      <c r="TDX61" s="1116"/>
      <c r="TDY61" s="1116"/>
      <c r="TDZ61" s="1116"/>
      <c r="TEA61" s="1116"/>
      <c r="TEB61" s="1116"/>
      <c r="TEC61" s="1116"/>
      <c r="TED61" s="1116"/>
      <c r="TEE61" s="1116"/>
      <c r="TEF61" s="1116"/>
      <c r="TEG61" s="1116"/>
      <c r="TEH61" s="1116"/>
      <c r="TEI61" s="1116"/>
      <c r="TEJ61" s="1116"/>
      <c r="TEK61" s="1116"/>
      <c r="TEL61" s="1116"/>
      <c r="TEM61" s="1116"/>
      <c r="TEN61" s="1116"/>
      <c r="TEO61" s="1116"/>
      <c r="TEP61" s="1116"/>
      <c r="TEQ61" s="1116"/>
      <c r="TER61" s="1116"/>
      <c r="TES61" s="1116"/>
      <c r="TET61" s="1116"/>
      <c r="TEU61" s="1116"/>
      <c r="TEV61" s="1116"/>
      <c r="TEW61" s="1116"/>
      <c r="TEX61" s="1116"/>
      <c r="TEY61" s="1116"/>
      <c r="TEZ61" s="1116"/>
      <c r="TFA61" s="1116"/>
      <c r="TFB61" s="1116"/>
      <c r="TFC61" s="1116"/>
      <c r="TFD61" s="1116"/>
      <c r="TFE61" s="1116"/>
      <c r="TFF61" s="1116"/>
      <c r="TFG61" s="1116"/>
      <c r="TFH61" s="1116"/>
      <c r="TFI61" s="1116"/>
      <c r="TFJ61" s="1116"/>
      <c r="TFK61" s="1116"/>
      <c r="TFL61" s="1116"/>
      <c r="TFM61" s="1116"/>
      <c r="TFN61" s="1116"/>
      <c r="TFO61" s="1116"/>
      <c r="TFP61" s="1116"/>
      <c r="TFQ61" s="1116"/>
      <c r="TFR61" s="1116"/>
      <c r="TFS61" s="1116"/>
      <c r="TFT61" s="1116"/>
      <c r="TFU61" s="1116"/>
      <c r="TFV61" s="1116"/>
      <c r="TFW61" s="1116"/>
      <c r="TFX61" s="1116"/>
      <c r="TFY61" s="1116"/>
      <c r="TFZ61" s="1116"/>
      <c r="TGA61" s="1116"/>
      <c r="TGB61" s="1116"/>
      <c r="TGC61" s="1116"/>
      <c r="TGD61" s="1116"/>
      <c r="TGE61" s="1116"/>
      <c r="TGF61" s="1116"/>
      <c r="TGG61" s="1116"/>
      <c r="TGH61" s="1116"/>
      <c r="TGI61" s="1116"/>
      <c r="TGJ61" s="1116"/>
      <c r="TGK61" s="1116"/>
      <c r="TGL61" s="1116"/>
      <c r="TGM61" s="1116"/>
      <c r="TGN61" s="1116"/>
      <c r="TGO61" s="1116"/>
      <c r="TGP61" s="1116"/>
      <c r="TGQ61" s="1116"/>
      <c r="TGR61" s="1116"/>
      <c r="TGS61" s="1116"/>
      <c r="TGT61" s="1116"/>
      <c r="TGU61" s="1116"/>
      <c r="TGV61" s="1116"/>
      <c r="TGW61" s="1116"/>
      <c r="TGX61" s="1116"/>
      <c r="TGY61" s="1116"/>
      <c r="TGZ61" s="1116"/>
      <c r="THA61" s="1116"/>
      <c r="THB61" s="1116"/>
      <c r="THC61" s="1116"/>
      <c r="THD61" s="1116"/>
      <c r="THE61" s="1116"/>
      <c r="THF61" s="1116"/>
      <c r="THG61" s="1116"/>
      <c r="THH61" s="1116"/>
      <c r="THI61" s="1116"/>
      <c r="THJ61" s="1116"/>
      <c r="THK61" s="1116"/>
      <c r="THL61" s="1116"/>
      <c r="THM61" s="1116"/>
      <c r="THN61" s="1116"/>
      <c r="THO61" s="1116"/>
      <c r="THP61" s="1116"/>
      <c r="THQ61" s="1116"/>
      <c r="THR61" s="1116"/>
      <c r="THS61" s="1116"/>
      <c r="THT61" s="1116"/>
      <c r="THU61" s="1116"/>
      <c r="THV61" s="1116"/>
      <c r="THW61" s="1116"/>
      <c r="THX61" s="1116"/>
      <c r="THY61" s="1116"/>
      <c r="THZ61" s="1116"/>
      <c r="TIA61" s="1116"/>
      <c r="TIB61" s="1116"/>
      <c r="TIC61" s="1116"/>
      <c r="TID61" s="1116"/>
      <c r="TIE61" s="1116"/>
      <c r="TIF61" s="1116"/>
      <c r="TIG61" s="1116"/>
      <c r="TIH61" s="1116"/>
      <c r="TII61" s="1116"/>
      <c r="TIJ61" s="1116"/>
      <c r="TIK61" s="1116"/>
      <c r="TIL61" s="1116"/>
      <c r="TIM61" s="1116"/>
      <c r="TIN61" s="1116"/>
      <c r="TIO61" s="1116"/>
      <c r="TIP61" s="1116"/>
      <c r="TIQ61" s="1116"/>
      <c r="TIR61" s="1116"/>
      <c r="TIS61" s="1116"/>
      <c r="TIT61" s="1116"/>
      <c r="TIU61" s="1116"/>
      <c r="TIV61" s="1116"/>
      <c r="TIW61" s="1116"/>
      <c r="TIX61" s="1116"/>
      <c r="TIY61" s="1116"/>
      <c r="TIZ61" s="1116"/>
      <c r="TJA61" s="1116"/>
      <c r="TJB61" s="1116"/>
      <c r="TJC61" s="1116"/>
      <c r="TJD61" s="1116"/>
      <c r="TJE61" s="1116"/>
      <c r="TJF61" s="1116"/>
      <c r="TJG61" s="1116"/>
      <c r="TJH61" s="1116"/>
      <c r="TJI61" s="1116"/>
      <c r="TJJ61" s="1116"/>
      <c r="TJK61" s="1116"/>
      <c r="TJL61" s="1116"/>
      <c r="TJM61" s="1116"/>
      <c r="TJN61" s="1116"/>
      <c r="TJO61" s="1116"/>
      <c r="TJP61" s="1116"/>
      <c r="TJQ61" s="1116"/>
      <c r="TJR61" s="1116"/>
      <c r="TJS61" s="1116"/>
      <c r="TJT61" s="1116"/>
      <c r="TJU61" s="1116"/>
      <c r="TJV61" s="1116"/>
      <c r="TJW61" s="1116"/>
      <c r="TJX61" s="1116"/>
      <c r="TJY61" s="1116"/>
      <c r="TJZ61" s="1116"/>
      <c r="TKA61" s="1116"/>
      <c r="TKB61" s="1116"/>
      <c r="TKC61" s="1116"/>
      <c r="TKD61" s="1116"/>
      <c r="TKE61" s="1116"/>
      <c r="TKF61" s="1116"/>
      <c r="TKG61" s="1116"/>
      <c r="TKH61" s="1116"/>
      <c r="TKI61" s="1116"/>
      <c r="TKJ61" s="1116"/>
      <c r="TKK61" s="1116"/>
      <c r="TKL61" s="1116"/>
      <c r="TKM61" s="1116"/>
      <c r="TKN61" s="1116"/>
      <c r="TKO61" s="1116"/>
      <c r="TKP61" s="1116"/>
      <c r="TKQ61" s="1116"/>
      <c r="TKR61" s="1116"/>
      <c r="TKS61" s="1116"/>
      <c r="TKT61" s="1116"/>
      <c r="TKU61" s="1116"/>
      <c r="TKV61" s="1116"/>
      <c r="TKW61" s="1116"/>
      <c r="TKX61" s="1116"/>
      <c r="TKY61" s="1116"/>
      <c r="TKZ61" s="1116"/>
      <c r="TLA61" s="1116"/>
      <c r="TLB61" s="1116"/>
      <c r="TLC61" s="1116"/>
      <c r="TLD61" s="1116"/>
      <c r="TLE61" s="1116"/>
      <c r="TLF61" s="1116"/>
      <c r="TLG61" s="1116"/>
      <c r="TLH61" s="1116"/>
      <c r="TLI61" s="1116"/>
      <c r="TLJ61" s="1116"/>
      <c r="TLK61" s="1116"/>
      <c r="TLL61" s="1116"/>
      <c r="TLM61" s="1116"/>
      <c r="TLN61" s="1116"/>
      <c r="TLO61" s="1116"/>
      <c r="TLP61" s="1116"/>
      <c r="TLQ61" s="1116"/>
      <c r="TLR61" s="1116"/>
      <c r="TLS61" s="1116"/>
      <c r="TLT61" s="1116"/>
      <c r="TLU61" s="1116"/>
      <c r="TLV61" s="1116"/>
      <c r="TLW61" s="1116"/>
      <c r="TLX61" s="1116"/>
      <c r="TLY61" s="1116"/>
      <c r="TLZ61" s="1116"/>
      <c r="TMA61" s="1116"/>
      <c r="TMB61" s="1116"/>
      <c r="TMC61" s="1116"/>
      <c r="TMD61" s="1116"/>
      <c r="TME61" s="1116"/>
      <c r="TMF61" s="1116"/>
      <c r="TMG61" s="1116"/>
      <c r="TMH61" s="1116"/>
      <c r="TMI61" s="1116"/>
      <c r="TMJ61" s="1116"/>
      <c r="TMK61" s="1116"/>
      <c r="TML61" s="1116"/>
      <c r="TMM61" s="1116"/>
      <c r="TMN61" s="1116"/>
      <c r="TMO61" s="1116"/>
      <c r="TMP61" s="1116"/>
      <c r="TMQ61" s="1116"/>
      <c r="TMR61" s="1116"/>
      <c r="TMS61" s="1116"/>
      <c r="TMT61" s="1116"/>
      <c r="TMU61" s="1116"/>
      <c r="TMV61" s="1116"/>
      <c r="TMW61" s="1116"/>
      <c r="TMX61" s="1116"/>
      <c r="TMY61" s="1116"/>
      <c r="TMZ61" s="1116"/>
      <c r="TNA61" s="1116"/>
      <c r="TNB61" s="1116"/>
      <c r="TNC61" s="1116"/>
      <c r="TND61" s="1116"/>
      <c r="TNE61" s="1116"/>
      <c r="TNF61" s="1116"/>
      <c r="TNG61" s="1116"/>
      <c r="TNH61" s="1116"/>
      <c r="TNI61" s="1116"/>
      <c r="TNJ61" s="1116"/>
      <c r="TNK61" s="1116"/>
      <c r="TNL61" s="1116"/>
      <c r="TNM61" s="1116"/>
      <c r="TNN61" s="1116"/>
      <c r="TNO61" s="1116"/>
      <c r="TNP61" s="1116"/>
      <c r="TNQ61" s="1116"/>
      <c r="TNR61" s="1116"/>
      <c r="TNS61" s="1116"/>
      <c r="TNT61" s="1116"/>
      <c r="TNU61" s="1116"/>
      <c r="TNV61" s="1116"/>
      <c r="TNW61" s="1116"/>
      <c r="TNX61" s="1116"/>
      <c r="TNY61" s="1116"/>
      <c r="TNZ61" s="1116"/>
      <c r="TOA61" s="1116"/>
      <c r="TOB61" s="1116"/>
      <c r="TOC61" s="1116"/>
      <c r="TOD61" s="1116"/>
      <c r="TOE61" s="1116"/>
      <c r="TOF61" s="1116"/>
      <c r="TOG61" s="1116"/>
      <c r="TOH61" s="1116"/>
      <c r="TOI61" s="1116"/>
      <c r="TOJ61" s="1116"/>
      <c r="TOK61" s="1116"/>
      <c r="TOL61" s="1116"/>
      <c r="TOM61" s="1116"/>
      <c r="TON61" s="1116"/>
      <c r="TOO61" s="1116"/>
      <c r="TOP61" s="1116"/>
      <c r="TOQ61" s="1116"/>
      <c r="TOR61" s="1116"/>
      <c r="TOS61" s="1116"/>
      <c r="TOT61" s="1116"/>
      <c r="TOU61" s="1116"/>
      <c r="TOV61" s="1116"/>
      <c r="TOW61" s="1116"/>
      <c r="TOX61" s="1116"/>
      <c r="TOY61" s="1116"/>
      <c r="TOZ61" s="1116"/>
      <c r="TPA61" s="1116"/>
      <c r="TPB61" s="1116"/>
      <c r="TPC61" s="1116"/>
      <c r="TPD61" s="1116"/>
      <c r="TPE61" s="1116"/>
      <c r="TPF61" s="1116"/>
      <c r="TPG61" s="1116"/>
      <c r="TPH61" s="1116"/>
      <c r="TPI61" s="1116"/>
      <c r="TPJ61" s="1116"/>
      <c r="TPK61" s="1116"/>
      <c r="TPL61" s="1116"/>
      <c r="TPM61" s="1116"/>
      <c r="TPN61" s="1116"/>
      <c r="TPO61" s="1116"/>
      <c r="TPP61" s="1116"/>
      <c r="TPQ61" s="1116"/>
      <c r="TPR61" s="1116"/>
      <c r="TPS61" s="1116"/>
      <c r="TPT61" s="1116"/>
      <c r="TPU61" s="1116"/>
      <c r="TPV61" s="1116"/>
      <c r="TPW61" s="1116"/>
      <c r="TPX61" s="1116"/>
      <c r="TPY61" s="1116"/>
      <c r="TPZ61" s="1116"/>
      <c r="TQA61" s="1116"/>
      <c r="TQB61" s="1116"/>
      <c r="TQC61" s="1116"/>
      <c r="TQD61" s="1116"/>
      <c r="TQE61" s="1116"/>
      <c r="TQF61" s="1116"/>
      <c r="TQG61" s="1116"/>
      <c r="TQH61" s="1116"/>
      <c r="TQI61" s="1116"/>
      <c r="TQJ61" s="1116"/>
      <c r="TQK61" s="1116"/>
      <c r="TQL61" s="1116"/>
      <c r="TQM61" s="1116"/>
      <c r="TQN61" s="1116"/>
      <c r="TQO61" s="1116"/>
      <c r="TQP61" s="1116"/>
      <c r="TQQ61" s="1116"/>
      <c r="TQR61" s="1116"/>
      <c r="TQS61" s="1116"/>
      <c r="TQT61" s="1116"/>
      <c r="TQU61" s="1116"/>
      <c r="TQV61" s="1116"/>
      <c r="TQW61" s="1116"/>
      <c r="TQX61" s="1116"/>
      <c r="TQY61" s="1116"/>
      <c r="TQZ61" s="1116"/>
      <c r="TRA61" s="1116"/>
      <c r="TRB61" s="1116"/>
      <c r="TRC61" s="1116"/>
      <c r="TRD61" s="1116"/>
      <c r="TRE61" s="1116"/>
      <c r="TRF61" s="1116"/>
      <c r="TRG61" s="1116"/>
      <c r="TRH61" s="1116"/>
      <c r="TRI61" s="1116"/>
      <c r="TRJ61" s="1116"/>
      <c r="TRK61" s="1116"/>
      <c r="TRL61" s="1116"/>
      <c r="TRM61" s="1116"/>
      <c r="TRN61" s="1116"/>
      <c r="TRO61" s="1116"/>
      <c r="TRP61" s="1116"/>
      <c r="TRQ61" s="1116"/>
      <c r="TRR61" s="1116"/>
      <c r="TRS61" s="1116"/>
      <c r="TRT61" s="1116"/>
      <c r="TRU61" s="1116"/>
      <c r="TRV61" s="1116"/>
      <c r="TRW61" s="1116"/>
      <c r="TRX61" s="1116"/>
      <c r="TRY61" s="1116"/>
      <c r="TRZ61" s="1116"/>
      <c r="TSA61" s="1116"/>
      <c r="TSB61" s="1116"/>
      <c r="TSC61" s="1116"/>
      <c r="TSD61" s="1116"/>
      <c r="TSE61" s="1116"/>
      <c r="TSF61" s="1116"/>
      <c r="TSG61" s="1116"/>
      <c r="TSH61" s="1116"/>
      <c r="TSI61" s="1116"/>
      <c r="TSJ61" s="1116"/>
      <c r="TSK61" s="1116"/>
      <c r="TSL61" s="1116"/>
      <c r="TSM61" s="1116"/>
      <c r="TSN61" s="1116"/>
      <c r="TSO61" s="1116"/>
      <c r="TSP61" s="1116"/>
      <c r="TSQ61" s="1116"/>
      <c r="TSR61" s="1116"/>
      <c r="TSS61" s="1116"/>
      <c r="TST61" s="1116"/>
      <c r="TSU61" s="1116"/>
      <c r="TSV61" s="1116"/>
      <c r="TSW61" s="1116"/>
      <c r="TSX61" s="1116"/>
      <c r="TSY61" s="1116"/>
      <c r="TSZ61" s="1116"/>
      <c r="TTA61" s="1116"/>
      <c r="TTB61" s="1116"/>
      <c r="TTC61" s="1116"/>
      <c r="TTD61" s="1116"/>
      <c r="TTE61" s="1116"/>
      <c r="TTF61" s="1116"/>
      <c r="TTG61" s="1116"/>
      <c r="TTH61" s="1116"/>
      <c r="TTI61" s="1116"/>
      <c r="TTJ61" s="1116"/>
      <c r="TTK61" s="1116"/>
      <c r="TTL61" s="1116"/>
      <c r="TTM61" s="1116"/>
      <c r="TTN61" s="1116"/>
      <c r="TTO61" s="1116"/>
      <c r="TTP61" s="1116"/>
      <c r="TTQ61" s="1116"/>
      <c r="TTR61" s="1116"/>
      <c r="TTS61" s="1116"/>
      <c r="TTT61" s="1116"/>
      <c r="TTU61" s="1116"/>
      <c r="TTV61" s="1116"/>
      <c r="TTW61" s="1116"/>
      <c r="TTX61" s="1116"/>
      <c r="TTY61" s="1116"/>
      <c r="TTZ61" s="1116"/>
      <c r="TUA61" s="1116"/>
      <c r="TUB61" s="1116"/>
      <c r="TUC61" s="1116"/>
      <c r="TUD61" s="1116"/>
      <c r="TUE61" s="1116"/>
      <c r="TUF61" s="1116"/>
      <c r="TUG61" s="1116"/>
      <c r="TUH61" s="1116"/>
      <c r="TUI61" s="1116"/>
      <c r="TUJ61" s="1116"/>
      <c r="TUK61" s="1116"/>
      <c r="TUL61" s="1116"/>
      <c r="TUM61" s="1116"/>
      <c r="TUN61" s="1116"/>
      <c r="TUO61" s="1116"/>
      <c r="TUP61" s="1116"/>
      <c r="TUQ61" s="1116"/>
      <c r="TUR61" s="1116"/>
      <c r="TUS61" s="1116"/>
      <c r="TUT61" s="1116"/>
      <c r="TUU61" s="1116"/>
      <c r="TUV61" s="1116"/>
      <c r="TUW61" s="1116"/>
      <c r="TUX61" s="1116"/>
      <c r="TUY61" s="1116"/>
      <c r="TUZ61" s="1116"/>
      <c r="TVA61" s="1116"/>
      <c r="TVB61" s="1116"/>
      <c r="TVC61" s="1116"/>
      <c r="TVD61" s="1116"/>
      <c r="TVE61" s="1116"/>
      <c r="TVF61" s="1116"/>
      <c r="TVG61" s="1116"/>
      <c r="TVH61" s="1116"/>
      <c r="TVI61" s="1116"/>
      <c r="TVJ61" s="1116"/>
      <c r="TVK61" s="1116"/>
      <c r="TVL61" s="1116"/>
      <c r="TVM61" s="1116"/>
      <c r="TVN61" s="1116"/>
      <c r="TVO61" s="1116"/>
      <c r="TVP61" s="1116"/>
      <c r="TVQ61" s="1116"/>
      <c r="TVR61" s="1116"/>
      <c r="TVS61" s="1116"/>
      <c r="TVT61" s="1116"/>
      <c r="TVU61" s="1116"/>
      <c r="TVV61" s="1116"/>
      <c r="TVW61" s="1116"/>
      <c r="TVX61" s="1116"/>
      <c r="TVY61" s="1116"/>
      <c r="TVZ61" s="1116"/>
      <c r="TWA61" s="1116"/>
      <c r="TWB61" s="1116"/>
      <c r="TWC61" s="1116"/>
      <c r="TWD61" s="1116"/>
      <c r="TWE61" s="1116"/>
      <c r="TWF61" s="1116"/>
      <c r="TWG61" s="1116"/>
      <c r="TWH61" s="1116"/>
      <c r="TWI61" s="1116"/>
      <c r="TWJ61" s="1116"/>
      <c r="TWK61" s="1116"/>
      <c r="TWL61" s="1116"/>
      <c r="TWM61" s="1116"/>
      <c r="TWN61" s="1116"/>
      <c r="TWO61" s="1116"/>
      <c r="TWP61" s="1116"/>
      <c r="TWQ61" s="1116"/>
      <c r="TWR61" s="1116"/>
      <c r="TWS61" s="1116"/>
      <c r="TWT61" s="1116"/>
      <c r="TWU61" s="1116"/>
      <c r="TWV61" s="1116"/>
      <c r="TWW61" s="1116"/>
      <c r="TWX61" s="1116"/>
      <c r="TWY61" s="1116"/>
      <c r="TWZ61" s="1116"/>
      <c r="TXA61" s="1116"/>
      <c r="TXB61" s="1116"/>
      <c r="TXC61" s="1116"/>
      <c r="TXD61" s="1116"/>
      <c r="TXE61" s="1116"/>
      <c r="TXF61" s="1116"/>
      <c r="TXG61" s="1116"/>
      <c r="TXH61" s="1116"/>
      <c r="TXI61" s="1116"/>
      <c r="TXJ61" s="1116"/>
      <c r="TXK61" s="1116"/>
      <c r="TXL61" s="1116"/>
      <c r="TXM61" s="1116"/>
      <c r="TXN61" s="1116"/>
      <c r="TXO61" s="1116"/>
      <c r="TXP61" s="1116"/>
      <c r="TXQ61" s="1116"/>
      <c r="TXR61" s="1116"/>
      <c r="TXS61" s="1116"/>
      <c r="TXT61" s="1116"/>
      <c r="TXU61" s="1116"/>
      <c r="TXV61" s="1116"/>
      <c r="TXW61" s="1116"/>
      <c r="TXX61" s="1116"/>
      <c r="TXY61" s="1116"/>
      <c r="TXZ61" s="1116"/>
      <c r="TYA61" s="1116"/>
      <c r="TYB61" s="1116"/>
      <c r="TYC61" s="1116"/>
      <c r="TYD61" s="1116"/>
      <c r="TYE61" s="1116"/>
      <c r="TYF61" s="1116"/>
      <c r="TYG61" s="1116"/>
      <c r="TYH61" s="1116"/>
      <c r="TYI61" s="1116"/>
      <c r="TYJ61" s="1116"/>
      <c r="TYK61" s="1116"/>
      <c r="TYL61" s="1116"/>
      <c r="TYM61" s="1116"/>
      <c r="TYN61" s="1116"/>
      <c r="TYO61" s="1116"/>
      <c r="TYP61" s="1116"/>
      <c r="TYQ61" s="1116"/>
      <c r="TYR61" s="1116"/>
      <c r="TYS61" s="1116"/>
      <c r="TYT61" s="1116"/>
      <c r="TYU61" s="1116"/>
      <c r="TYV61" s="1116"/>
      <c r="TYW61" s="1116"/>
      <c r="TYX61" s="1116"/>
      <c r="TYY61" s="1116"/>
      <c r="TYZ61" s="1116"/>
      <c r="TZA61" s="1116"/>
      <c r="TZB61" s="1116"/>
      <c r="TZC61" s="1116"/>
      <c r="TZD61" s="1116"/>
      <c r="TZE61" s="1116"/>
      <c r="TZF61" s="1116"/>
      <c r="TZG61" s="1116"/>
      <c r="TZH61" s="1116"/>
      <c r="TZI61" s="1116"/>
      <c r="TZJ61" s="1116"/>
      <c r="TZK61" s="1116"/>
      <c r="TZL61" s="1116"/>
      <c r="TZM61" s="1116"/>
      <c r="TZN61" s="1116"/>
      <c r="TZO61" s="1116"/>
      <c r="TZP61" s="1116"/>
      <c r="TZQ61" s="1116"/>
      <c r="TZR61" s="1116"/>
      <c r="TZS61" s="1116"/>
      <c r="TZT61" s="1116"/>
      <c r="TZU61" s="1116"/>
      <c r="TZV61" s="1116"/>
      <c r="TZW61" s="1116"/>
      <c r="TZX61" s="1116"/>
      <c r="TZY61" s="1116"/>
      <c r="TZZ61" s="1116"/>
      <c r="UAA61" s="1116"/>
      <c r="UAB61" s="1116"/>
      <c r="UAC61" s="1116"/>
      <c r="UAD61" s="1116"/>
      <c r="UAE61" s="1116"/>
      <c r="UAF61" s="1116"/>
      <c r="UAG61" s="1116"/>
      <c r="UAH61" s="1116"/>
      <c r="UAI61" s="1116"/>
      <c r="UAJ61" s="1116"/>
      <c r="UAK61" s="1116"/>
      <c r="UAL61" s="1116"/>
      <c r="UAM61" s="1116"/>
      <c r="UAN61" s="1116"/>
      <c r="UAO61" s="1116"/>
      <c r="UAP61" s="1116"/>
      <c r="UAQ61" s="1116"/>
      <c r="UAR61" s="1116"/>
      <c r="UAS61" s="1116"/>
      <c r="UAT61" s="1116"/>
      <c r="UAU61" s="1116"/>
      <c r="UAV61" s="1116"/>
      <c r="UAW61" s="1116"/>
      <c r="UAX61" s="1116"/>
      <c r="UAY61" s="1116"/>
      <c r="UAZ61" s="1116"/>
      <c r="UBA61" s="1116"/>
      <c r="UBB61" s="1116"/>
      <c r="UBC61" s="1116"/>
      <c r="UBD61" s="1116"/>
      <c r="UBE61" s="1116"/>
      <c r="UBF61" s="1116"/>
      <c r="UBG61" s="1116"/>
      <c r="UBH61" s="1116"/>
      <c r="UBI61" s="1116"/>
      <c r="UBJ61" s="1116"/>
      <c r="UBK61" s="1116"/>
      <c r="UBL61" s="1116"/>
      <c r="UBM61" s="1116"/>
      <c r="UBN61" s="1116"/>
      <c r="UBO61" s="1116"/>
      <c r="UBP61" s="1116"/>
      <c r="UBQ61" s="1116"/>
      <c r="UBR61" s="1116"/>
      <c r="UBS61" s="1116"/>
      <c r="UBT61" s="1116"/>
      <c r="UBU61" s="1116"/>
      <c r="UBV61" s="1116"/>
      <c r="UBW61" s="1116"/>
      <c r="UBX61" s="1116"/>
      <c r="UBY61" s="1116"/>
      <c r="UBZ61" s="1116"/>
      <c r="UCA61" s="1116"/>
      <c r="UCB61" s="1116"/>
      <c r="UCC61" s="1116"/>
      <c r="UCD61" s="1116"/>
      <c r="UCE61" s="1116"/>
      <c r="UCF61" s="1116"/>
      <c r="UCG61" s="1116"/>
      <c r="UCH61" s="1116"/>
      <c r="UCI61" s="1116"/>
      <c r="UCJ61" s="1116"/>
      <c r="UCK61" s="1116"/>
      <c r="UCL61" s="1116"/>
      <c r="UCM61" s="1116"/>
      <c r="UCN61" s="1116"/>
      <c r="UCO61" s="1116"/>
      <c r="UCP61" s="1116"/>
      <c r="UCQ61" s="1116"/>
      <c r="UCR61" s="1116"/>
      <c r="UCS61" s="1116"/>
      <c r="UCT61" s="1116"/>
      <c r="UCU61" s="1116"/>
      <c r="UCV61" s="1116"/>
      <c r="UCW61" s="1116"/>
      <c r="UCX61" s="1116"/>
      <c r="UCY61" s="1116"/>
      <c r="UCZ61" s="1116"/>
      <c r="UDA61" s="1116"/>
      <c r="UDB61" s="1116"/>
      <c r="UDC61" s="1116"/>
      <c r="UDD61" s="1116"/>
      <c r="UDE61" s="1116"/>
      <c r="UDF61" s="1116"/>
      <c r="UDG61" s="1116"/>
      <c r="UDH61" s="1116"/>
      <c r="UDI61" s="1116"/>
      <c r="UDJ61" s="1116"/>
      <c r="UDK61" s="1116"/>
      <c r="UDL61" s="1116"/>
      <c r="UDM61" s="1116"/>
      <c r="UDN61" s="1116"/>
      <c r="UDO61" s="1116"/>
      <c r="UDP61" s="1116"/>
      <c r="UDQ61" s="1116"/>
      <c r="UDR61" s="1116"/>
      <c r="UDS61" s="1116"/>
      <c r="UDT61" s="1116"/>
      <c r="UDU61" s="1116"/>
      <c r="UDV61" s="1116"/>
      <c r="UDW61" s="1116"/>
      <c r="UDX61" s="1116"/>
      <c r="UDY61" s="1116"/>
      <c r="UDZ61" s="1116"/>
      <c r="UEA61" s="1116"/>
      <c r="UEB61" s="1116"/>
      <c r="UEC61" s="1116"/>
      <c r="UED61" s="1116"/>
      <c r="UEE61" s="1116"/>
      <c r="UEF61" s="1116"/>
      <c r="UEG61" s="1116"/>
      <c r="UEH61" s="1116"/>
      <c r="UEI61" s="1116"/>
      <c r="UEJ61" s="1116"/>
      <c r="UEK61" s="1116"/>
      <c r="UEL61" s="1116"/>
      <c r="UEM61" s="1116"/>
      <c r="UEN61" s="1116"/>
      <c r="UEO61" s="1116"/>
      <c r="UEP61" s="1116"/>
      <c r="UEQ61" s="1116"/>
      <c r="UER61" s="1116"/>
      <c r="UES61" s="1116"/>
      <c r="UET61" s="1116"/>
      <c r="UEU61" s="1116"/>
      <c r="UEV61" s="1116"/>
      <c r="UEW61" s="1116"/>
      <c r="UEX61" s="1116"/>
      <c r="UEY61" s="1116"/>
      <c r="UEZ61" s="1116"/>
      <c r="UFA61" s="1116"/>
      <c r="UFB61" s="1116"/>
      <c r="UFC61" s="1116"/>
      <c r="UFD61" s="1116"/>
      <c r="UFE61" s="1116"/>
      <c r="UFF61" s="1116"/>
      <c r="UFG61" s="1116"/>
      <c r="UFH61" s="1116"/>
      <c r="UFI61" s="1116"/>
      <c r="UFJ61" s="1116"/>
      <c r="UFK61" s="1116"/>
      <c r="UFL61" s="1116"/>
      <c r="UFM61" s="1116"/>
      <c r="UFN61" s="1116"/>
      <c r="UFO61" s="1116"/>
      <c r="UFP61" s="1116"/>
      <c r="UFQ61" s="1116"/>
      <c r="UFR61" s="1116"/>
      <c r="UFS61" s="1116"/>
      <c r="UFT61" s="1116"/>
      <c r="UFU61" s="1116"/>
      <c r="UFV61" s="1116"/>
      <c r="UFW61" s="1116"/>
      <c r="UFX61" s="1116"/>
      <c r="UFY61" s="1116"/>
      <c r="UFZ61" s="1116"/>
      <c r="UGA61" s="1116"/>
      <c r="UGB61" s="1116"/>
      <c r="UGC61" s="1116"/>
      <c r="UGD61" s="1116"/>
      <c r="UGE61" s="1116"/>
      <c r="UGF61" s="1116"/>
      <c r="UGG61" s="1116"/>
      <c r="UGH61" s="1116"/>
      <c r="UGI61" s="1116"/>
      <c r="UGJ61" s="1116"/>
      <c r="UGK61" s="1116"/>
      <c r="UGL61" s="1116"/>
      <c r="UGM61" s="1116"/>
      <c r="UGN61" s="1116"/>
      <c r="UGO61" s="1116"/>
      <c r="UGP61" s="1116"/>
      <c r="UGQ61" s="1116"/>
      <c r="UGR61" s="1116"/>
      <c r="UGS61" s="1116"/>
      <c r="UGT61" s="1116"/>
      <c r="UGU61" s="1116"/>
      <c r="UGV61" s="1116"/>
      <c r="UGW61" s="1116"/>
      <c r="UGX61" s="1116"/>
      <c r="UGY61" s="1116"/>
      <c r="UGZ61" s="1116"/>
      <c r="UHA61" s="1116"/>
      <c r="UHB61" s="1116"/>
      <c r="UHC61" s="1116"/>
      <c r="UHD61" s="1116"/>
      <c r="UHE61" s="1116"/>
      <c r="UHF61" s="1116"/>
      <c r="UHG61" s="1116"/>
      <c r="UHH61" s="1116"/>
      <c r="UHI61" s="1116"/>
      <c r="UHJ61" s="1116"/>
      <c r="UHK61" s="1116"/>
      <c r="UHL61" s="1116"/>
      <c r="UHM61" s="1116"/>
      <c r="UHN61" s="1116"/>
      <c r="UHO61" s="1116"/>
      <c r="UHP61" s="1116"/>
      <c r="UHQ61" s="1116"/>
      <c r="UHR61" s="1116"/>
      <c r="UHS61" s="1116"/>
      <c r="UHT61" s="1116"/>
      <c r="UHU61" s="1116"/>
      <c r="UHV61" s="1116"/>
      <c r="UHW61" s="1116"/>
      <c r="UHX61" s="1116"/>
      <c r="UHY61" s="1116"/>
      <c r="UHZ61" s="1116"/>
      <c r="UIA61" s="1116"/>
      <c r="UIB61" s="1116"/>
      <c r="UIC61" s="1116"/>
      <c r="UID61" s="1116"/>
      <c r="UIE61" s="1116"/>
      <c r="UIF61" s="1116"/>
      <c r="UIG61" s="1116"/>
      <c r="UIH61" s="1116"/>
      <c r="UII61" s="1116"/>
      <c r="UIJ61" s="1116"/>
      <c r="UIK61" s="1116"/>
      <c r="UIL61" s="1116"/>
      <c r="UIM61" s="1116"/>
      <c r="UIN61" s="1116"/>
      <c r="UIO61" s="1116"/>
      <c r="UIP61" s="1116"/>
      <c r="UIQ61" s="1116"/>
      <c r="UIR61" s="1116"/>
      <c r="UIS61" s="1116"/>
      <c r="UIT61" s="1116"/>
      <c r="UIU61" s="1116"/>
      <c r="UIV61" s="1116"/>
      <c r="UIW61" s="1116"/>
      <c r="UIX61" s="1116"/>
      <c r="UIY61" s="1116"/>
      <c r="UIZ61" s="1116"/>
      <c r="UJA61" s="1116"/>
      <c r="UJB61" s="1116"/>
      <c r="UJC61" s="1116"/>
      <c r="UJD61" s="1116"/>
      <c r="UJE61" s="1116"/>
      <c r="UJF61" s="1116"/>
      <c r="UJG61" s="1116"/>
      <c r="UJH61" s="1116"/>
      <c r="UJI61" s="1116"/>
      <c r="UJJ61" s="1116"/>
      <c r="UJK61" s="1116"/>
      <c r="UJL61" s="1116"/>
      <c r="UJM61" s="1116"/>
      <c r="UJN61" s="1116"/>
      <c r="UJO61" s="1116"/>
      <c r="UJP61" s="1116"/>
      <c r="UJQ61" s="1116"/>
      <c r="UJR61" s="1116"/>
      <c r="UJS61" s="1116"/>
      <c r="UJT61" s="1116"/>
      <c r="UJU61" s="1116"/>
      <c r="UJV61" s="1116"/>
      <c r="UJW61" s="1116"/>
      <c r="UJX61" s="1116"/>
      <c r="UJY61" s="1116"/>
      <c r="UJZ61" s="1116"/>
      <c r="UKA61" s="1116"/>
      <c r="UKB61" s="1116"/>
      <c r="UKC61" s="1116"/>
      <c r="UKD61" s="1116"/>
      <c r="UKE61" s="1116"/>
      <c r="UKF61" s="1116"/>
      <c r="UKG61" s="1116"/>
      <c r="UKH61" s="1116"/>
      <c r="UKI61" s="1116"/>
      <c r="UKJ61" s="1116"/>
      <c r="UKK61" s="1116"/>
      <c r="UKL61" s="1116"/>
      <c r="UKM61" s="1116"/>
      <c r="UKN61" s="1116"/>
      <c r="UKO61" s="1116"/>
      <c r="UKP61" s="1116"/>
      <c r="UKQ61" s="1116"/>
      <c r="UKR61" s="1116"/>
      <c r="UKS61" s="1116"/>
      <c r="UKT61" s="1116"/>
      <c r="UKU61" s="1116"/>
      <c r="UKV61" s="1116"/>
      <c r="UKW61" s="1116"/>
      <c r="UKX61" s="1116"/>
      <c r="UKY61" s="1116"/>
      <c r="UKZ61" s="1116"/>
      <c r="ULA61" s="1116"/>
      <c r="ULB61" s="1116"/>
      <c r="ULC61" s="1116"/>
      <c r="ULD61" s="1116"/>
      <c r="ULE61" s="1116"/>
      <c r="ULF61" s="1116"/>
      <c r="ULG61" s="1116"/>
      <c r="ULH61" s="1116"/>
      <c r="ULI61" s="1116"/>
      <c r="ULJ61" s="1116"/>
      <c r="ULK61" s="1116"/>
      <c r="ULL61" s="1116"/>
      <c r="ULM61" s="1116"/>
      <c r="ULN61" s="1116"/>
      <c r="ULO61" s="1116"/>
      <c r="ULP61" s="1116"/>
      <c r="ULQ61" s="1116"/>
      <c r="ULR61" s="1116"/>
      <c r="ULS61" s="1116"/>
      <c r="ULT61" s="1116"/>
      <c r="ULU61" s="1116"/>
      <c r="ULV61" s="1116"/>
      <c r="ULW61" s="1116"/>
      <c r="ULX61" s="1116"/>
      <c r="ULY61" s="1116"/>
      <c r="ULZ61" s="1116"/>
      <c r="UMA61" s="1116"/>
      <c r="UMB61" s="1116"/>
      <c r="UMC61" s="1116"/>
      <c r="UMD61" s="1116"/>
      <c r="UME61" s="1116"/>
      <c r="UMF61" s="1116"/>
      <c r="UMG61" s="1116"/>
      <c r="UMH61" s="1116"/>
      <c r="UMI61" s="1116"/>
      <c r="UMJ61" s="1116"/>
      <c r="UMK61" s="1116"/>
      <c r="UML61" s="1116"/>
      <c r="UMM61" s="1116"/>
      <c r="UMN61" s="1116"/>
      <c r="UMO61" s="1116"/>
      <c r="UMP61" s="1116"/>
      <c r="UMQ61" s="1116"/>
      <c r="UMR61" s="1116"/>
      <c r="UMS61" s="1116"/>
      <c r="UMT61" s="1116"/>
      <c r="UMU61" s="1116"/>
      <c r="UMV61" s="1116"/>
      <c r="UMW61" s="1116"/>
      <c r="UMX61" s="1116"/>
      <c r="UMY61" s="1116"/>
      <c r="UMZ61" s="1116"/>
      <c r="UNA61" s="1116"/>
      <c r="UNB61" s="1116"/>
      <c r="UNC61" s="1116"/>
      <c r="UND61" s="1116"/>
      <c r="UNE61" s="1116"/>
      <c r="UNF61" s="1116"/>
      <c r="UNG61" s="1116"/>
      <c r="UNH61" s="1116"/>
      <c r="UNI61" s="1116"/>
      <c r="UNJ61" s="1116"/>
      <c r="UNK61" s="1116"/>
      <c r="UNL61" s="1116"/>
      <c r="UNM61" s="1116"/>
      <c r="UNN61" s="1116"/>
      <c r="UNO61" s="1116"/>
      <c r="UNP61" s="1116"/>
      <c r="UNQ61" s="1116"/>
      <c r="UNR61" s="1116"/>
      <c r="UNS61" s="1116"/>
      <c r="UNT61" s="1116"/>
      <c r="UNU61" s="1116"/>
      <c r="UNV61" s="1116"/>
      <c r="UNW61" s="1116"/>
      <c r="UNX61" s="1116"/>
      <c r="UNY61" s="1116"/>
      <c r="UNZ61" s="1116"/>
      <c r="UOA61" s="1116"/>
      <c r="UOB61" s="1116"/>
      <c r="UOC61" s="1116"/>
      <c r="UOD61" s="1116"/>
      <c r="UOE61" s="1116"/>
      <c r="UOF61" s="1116"/>
      <c r="UOG61" s="1116"/>
      <c r="UOH61" s="1116"/>
      <c r="UOI61" s="1116"/>
      <c r="UOJ61" s="1116"/>
      <c r="UOK61" s="1116"/>
      <c r="UOL61" s="1116"/>
      <c r="UOM61" s="1116"/>
      <c r="UON61" s="1116"/>
      <c r="UOO61" s="1116"/>
      <c r="UOP61" s="1116"/>
      <c r="UOQ61" s="1116"/>
      <c r="UOR61" s="1116"/>
      <c r="UOS61" s="1116"/>
      <c r="UOT61" s="1116"/>
      <c r="UOU61" s="1116"/>
      <c r="UOV61" s="1116"/>
      <c r="UOW61" s="1116"/>
      <c r="UOX61" s="1116"/>
      <c r="UOY61" s="1116"/>
      <c r="UOZ61" s="1116"/>
      <c r="UPA61" s="1116"/>
      <c r="UPB61" s="1116"/>
      <c r="UPC61" s="1116"/>
      <c r="UPD61" s="1116"/>
      <c r="UPE61" s="1116"/>
      <c r="UPF61" s="1116"/>
      <c r="UPG61" s="1116"/>
      <c r="UPH61" s="1116"/>
      <c r="UPI61" s="1116"/>
      <c r="UPJ61" s="1116"/>
      <c r="UPK61" s="1116"/>
      <c r="UPL61" s="1116"/>
      <c r="UPM61" s="1116"/>
      <c r="UPN61" s="1116"/>
      <c r="UPO61" s="1116"/>
      <c r="UPP61" s="1116"/>
      <c r="UPQ61" s="1116"/>
      <c r="UPR61" s="1116"/>
      <c r="UPS61" s="1116"/>
      <c r="UPT61" s="1116"/>
      <c r="UPU61" s="1116"/>
      <c r="UPV61" s="1116"/>
      <c r="UPW61" s="1116"/>
      <c r="UPX61" s="1116"/>
      <c r="UPY61" s="1116"/>
      <c r="UPZ61" s="1116"/>
      <c r="UQA61" s="1116"/>
      <c r="UQB61" s="1116"/>
      <c r="UQC61" s="1116"/>
      <c r="UQD61" s="1116"/>
      <c r="UQE61" s="1116"/>
      <c r="UQF61" s="1116"/>
      <c r="UQG61" s="1116"/>
      <c r="UQH61" s="1116"/>
      <c r="UQI61" s="1116"/>
      <c r="UQJ61" s="1116"/>
      <c r="UQK61" s="1116"/>
      <c r="UQL61" s="1116"/>
      <c r="UQM61" s="1116"/>
      <c r="UQN61" s="1116"/>
      <c r="UQO61" s="1116"/>
      <c r="UQP61" s="1116"/>
      <c r="UQQ61" s="1116"/>
      <c r="UQR61" s="1116"/>
      <c r="UQS61" s="1116"/>
      <c r="UQT61" s="1116"/>
      <c r="UQU61" s="1116"/>
      <c r="UQV61" s="1116"/>
      <c r="UQW61" s="1116"/>
      <c r="UQX61" s="1116"/>
      <c r="UQY61" s="1116"/>
      <c r="UQZ61" s="1116"/>
      <c r="URA61" s="1116"/>
      <c r="URB61" s="1116"/>
      <c r="URC61" s="1116"/>
      <c r="URD61" s="1116"/>
      <c r="URE61" s="1116"/>
      <c r="URF61" s="1116"/>
      <c r="URG61" s="1116"/>
      <c r="URH61" s="1116"/>
      <c r="URI61" s="1116"/>
      <c r="URJ61" s="1116"/>
      <c r="URK61" s="1116"/>
      <c r="URL61" s="1116"/>
      <c r="URM61" s="1116"/>
      <c r="URN61" s="1116"/>
      <c r="URO61" s="1116"/>
      <c r="URP61" s="1116"/>
      <c r="URQ61" s="1116"/>
      <c r="URR61" s="1116"/>
      <c r="URS61" s="1116"/>
      <c r="URT61" s="1116"/>
      <c r="URU61" s="1116"/>
      <c r="URV61" s="1116"/>
      <c r="URW61" s="1116"/>
      <c r="URX61" s="1116"/>
      <c r="URY61" s="1116"/>
      <c r="URZ61" s="1116"/>
      <c r="USA61" s="1116"/>
      <c r="USB61" s="1116"/>
      <c r="USC61" s="1116"/>
      <c r="USD61" s="1116"/>
      <c r="USE61" s="1116"/>
      <c r="USF61" s="1116"/>
      <c r="USG61" s="1116"/>
      <c r="USH61" s="1116"/>
      <c r="USI61" s="1116"/>
      <c r="USJ61" s="1116"/>
      <c r="USK61" s="1116"/>
      <c r="USL61" s="1116"/>
      <c r="USM61" s="1116"/>
      <c r="USN61" s="1116"/>
      <c r="USO61" s="1116"/>
      <c r="USP61" s="1116"/>
      <c r="USQ61" s="1116"/>
      <c r="USR61" s="1116"/>
      <c r="USS61" s="1116"/>
      <c r="UST61" s="1116"/>
      <c r="USU61" s="1116"/>
      <c r="USV61" s="1116"/>
      <c r="USW61" s="1116"/>
      <c r="USX61" s="1116"/>
      <c r="USY61" s="1116"/>
      <c r="USZ61" s="1116"/>
      <c r="UTA61" s="1116"/>
      <c r="UTB61" s="1116"/>
      <c r="UTC61" s="1116"/>
      <c r="UTD61" s="1116"/>
      <c r="UTE61" s="1116"/>
      <c r="UTF61" s="1116"/>
      <c r="UTG61" s="1116"/>
      <c r="UTH61" s="1116"/>
      <c r="UTI61" s="1116"/>
      <c r="UTJ61" s="1116"/>
      <c r="UTK61" s="1116"/>
      <c r="UTL61" s="1116"/>
      <c r="UTM61" s="1116"/>
      <c r="UTN61" s="1116"/>
      <c r="UTO61" s="1116"/>
      <c r="UTP61" s="1116"/>
      <c r="UTQ61" s="1116"/>
      <c r="UTR61" s="1116"/>
      <c r="UTS61" s="1116"/>
      <c r="UTT61" s="1116"/>
      <c r="UTU61" s="1116"/>
      <c r="UTV61" s="1116"/>
      <c r="UTW61" s="1116"/>
      <c r="UTX61" s="1116"/>
      <c r="UTY61" s="1116"/>
      <c r="UTZ61" s="1116"/>
      <c r="UUA61" s="1116"/>
      <c r="UUB61" s="1116"/>
      <c r="UUC61" s="1116"/>
      <c r="UUD61" s="1116"/>
      <c r="UUE61" s="1116"/>
      <c r="UUF61" s="1116"/>
      <c r="UUG61" s="1116"/>
      <c r="UUH61" s="1116"/>
      <c r="UUI61" s="1116"/>
      <c r="UUJ61" s="1116"/>
      <c r="UUK61" s="1116"/>
      <c r="UUL61" s="1116"/>
      <c r="UUM61" s="1116"/>
      <c r="UUN61" s="1116"/>
      <c r="UUO61" s="1116"/>
      <c r="UUP61" s="1116"/>
      <c r="UUQ61" s="1116"/>
      <c r="UUR61" s="1116"/>
      <c r="UUS61" s="1116"/>
      <c r="UUT61" s="1116"/>
      <c r="UUU61" s="1116"/>
      <c r="UUV61" s="1116"/>
      <c r="UUW61" s="1116"/>
      <c r="UUX61" s="1116"/>
      <c r="UUY61" s="1116"/>
      <c r="UUZ61" s="1116"/>
      <c r="UVA61" s="1116"/>
      <c r="UVB61" s="1116"/>
      <c r="UVC61" s="1116"/>
      <c r="UVD61" s="1116"/>
      <c r="UVE61" s="1116"/>
      <c r="UVF61" s="1116"/>
      <c r="UVG61" s="1116"/>
      <c r="UVH61" s="1116"/>
      <c r="UVI61" s="1116"/>
      <c r="UVJ61" s="1116"/>
      <c r="UVK61" s="1116"/>
      <c r="UVL61" s="1116"/>
      <c r="UVM61" s="1116"/>
      <c r="UVN61" s="1116"/>
      <c r="UVO61" s="1116"/>
      <c r="UVP61" s="1116"/>
      <c r="UVQ61" s="1116"/>
      <c r="UVR61" s="1116"/>
      <c r="UVS61" s="1116"/>
      <c r="UVT61" s="1116"/>
      <c r="UVU61" s="1116"/>
      <c r="UVV61" s="1116"/>
      <c r="UVW61" s="1116"/>
      <c r="UVX61" s="1116"/>
      <c r="UVY61" s="1116"/>
      <c r="UVZ61" s="1116"/>
      <c r="UWA61" s="1116"/>
      <c r="UWB61" s="1116"/>
      <c r="UWC61" s="1116"/>
      <c r="UWD61" s="1116"/>
      <c r="UWE61" s="1116"/>
      <c r="UWF61" s="1116"/>
      <c r="UWG61" s="1116"/>
      <c r="UWH61" s="1116"/>
      <c r="UWI61" s="1116"/>
      <c r="UWJ61" s="1116"/>
      <c r="UWK61" s="1116"/>
      <c r="UWL61" s="1116"/>
      <c r="UWM61" s="1116"/>
      <c r="UWN61" s="1116"/>
      <c r="UWO61" s="1116"/>
      <c r="UWP61" s="1116"/>
      <c r="UWQ61" s="1116"/>
      <c r="UWR61" s="1116"/>
      <c r="UWS61" s="1116"/>
      <c r="UWT61" s="1116"/>
      <c r="UWU61" s="1116"/>
      <c r="UWV61" s="1116"/>
      <c r="UWW61" s="1116"/>
      <c r="UWX61" s="1116"/>
      <c r="UWY61" s="1116"/>
      <c r="UWZ61" s="1116"/>
      <c r="UXA61" s="1116"/>
      <c r="UXB61" s="1116"/>
      <c r="UXC61" s="1116"/>
      <c r="UXD61" s="1116"/>
      <c r="UXE61" s="1116"/>
      <c r="UXF61" s="1116"/>
      <c r="UXG61" s="1116"/>
      <c r="UXH61" s="1116"/>
      <c r="UXI61" s="1116"/>
      <c r="UXJ61" s="1116"/>
      <c r="UXK61" s="1116"/>
      <c r="UXL61" s="1116"/>
      <c r="UXM61" s="1116"/>
      <c r="UXN61" s="1116"/>
      <c r="UXO61" s="1116"/>
      <c r="UXP61" s="1116"/>
      <c r="UXQ61" s="1116"/>
      <c r="UXR61" s="1116"/>
      <c r="UXS61" s="1116"/>
      <c r="UXT61" s="1116"/>
      <c r="UXU61" s="1116"/>
      <c r="UXV61" s="1116"/>
      <c r="UXW61" s="1116"/>
      <c r="UXX61" s="1116"/>
      <c r="UXY61" s="1116"/>
      <c r="UXZ61" s="1116"/>
      <c r="UYA61" s="1116"/>
      <c r="UYB61" s="1116"/>
      <c r="UYC61" s="1116"/>
      <c r="UYD61" s="1116"/>
      <c r="UYE61" s="1116"/>
      <c r="UYF61" s="1116"/>
      <c r="UYG61" s="1116"/>
      <c r="UYH61" s="1116"/>
      <c r="UYI61" s="1116"/>
      <c r="UYJ61" s="1116"/>
      <c r="UYK61" s="1116"/>
      <c r="UYL61" s="1116"/>
      <c r="UYM61" s="1116"/>
      <c r="UYN61" s="1116"/>
      <c r="UYO61" s="1116"/>
      <c r="UYP61" s="1116"/>
      <c r="UYQ61" s="1116"/>
      <c r="UYR61" s="1116"/>
      <c r="UYS61" s="1116"/>
      <c r="UYT61" s="1116"/>
      <c r="UYU61" s="1116"/>
      <c r="UYV61" s="1116"/>
      <c r="UYW61" s="1116"/>
      <c r="UYX61" s="1116"/>
      <c r="UYY61" s="1116"/>
      <c r="UYZ61" s="1116"/>
      <c r="UZA61" s="1116"/>
      <c r="UZB61" s="1116"/>
      <c r="UZC61" s="1116"/>
      <c r="UZD61" s="1116"/>
      <c r="UZE61" s="1116"/>
      <c r="UZF61" s="1116"/>
      <c r="UZG61" s="1116"/>
      <c r="UZH61" s="1116"/>
      <c r="UZI61" s="1116"/>
      <c r="UZJ61" s="1116"/>
      <c r="UZK61" s="1116"/>
      <c r="UZL61" s="1116"/>
      <c r="UZM61" s="1116"/>
      <c r="UZN61" s="1116"/>
      <c r="UZO61" s="1116"/>
      <c r="UZP61" s="1116"/>
      <c r="UZQ61" s="1116"/>
      <c r="UZR61" s="1116"/>
      <c r="UZS61" s="1116"/>
      <c r="UZT61" s="1116"/>
      <c r="UZU61" s="1116"/>
      <c r="UZV61" s="1116"/>
      <c r="UZW61" s="1116"/>
      <c r="UZX61" s="1116"/>
      <c r="UZY61" s="1116"/>
      <c r="UZZ61" s="1116"/>
      <c r="VAA61" s="1116"/>
      <c r="VAB61" s="1116"/>
      <c r="VAC61" s="1116"/>
      <c r="VAD61" s="1116"/>
      <c r="VAE61" s="1116"/>
      <c r="VAF61" s="1116"/>
      <c r="VAG61" s="1116"/>
      <c r="VAH61" s="1116"/>
      <c r="VAI61" s="1116"/>
      <c r="VAJ61" s="1116"/>
      <c r="VAK61" s="1116"/>
      <c r="VAL61" s="1116"/>
      <c r="VAM61" s="1116"/>
      <c r="VAN61" s="1116"/>
      <c r="VAO61" s="1116"/>
      <c r="VAP61" s="1116"/>
      <c r="VAQ61" s="1116"/>
      <c r="VAR61" s="1116"/>
      <c r="VAS61" s="1116"/>
      <c r="VAT61" s="1116"/>
      <c r="VAU61" s="1116"/>
      <c r="VAV61" s="1116"/>
      <c r="VAW61" s="1116"/>
      <c r="VAX61" s="1116"/>
      <c r="VAY61" s="1116"/>
      <c r="VAZ61" s="1116"/>
      <c r="VBA61" s="1116"/>
      <c r="VBB61" s="1116"/>
      <c r="VBC61" s="1116"/>
      <c r="VBD61" s="1116"/>
      <c r="VBE61" s="1116"/>
      <c r="VBF61" s="1116"/>
      <c r="VBG61" s="1116"/>
      <c r="VBH61" s="1116"/>
      <c r="VBI61" s="1116"/>
      <c r="VBJ61" s="1116"/>
      <c r="VBK61" s="1116"/>
      <c r="VBL61" s="1116"/>
      <c r="VBM61" s="1116"/>
      <c r="VBN61" s="1116"/>
      <c r="VBO61" s="1116"/>
      <c r="VBP61" s="1116"/>
      <c r="VBQ61" s="1116"/>
      <c r="VBR61" s="1116"/>
      <c r="VBS61" s="1116"/>
      <c r="VBT61" s="1116"/>
      <c r="VBU61" s="1116"/>
      <c r="VBV61" s="1116"/>
      <c r="VBW61" s="1116"/>
      <c r="VBX61" s="1116"/>
      <c r="VBY61" s="1116"/>
      <c r="VBZ61" s="1116"/>
      <c r="VCA61" s="1116"/>
      <c r="VCB61" s="1116"/>
      <c r="VCC61" s="1116"/>
      <c r="VCD61" s="1116"/>
      <c r="VCE61" s="1116"/>
      <c r="VCF61" s="1116"/>
      <c r="VCG61" s="1116"/>
      <c r="VCH61" s="1116"/>
      <c r="VCI61" s="1116"/>
      <c r="VCJ61" s="1116"/>
      <c r="VCK61" s="1116"/>
      <c r="VCL61" s="1116"/>
      <c r="VCM61" s="1116"/>
      <c r="VCN61" s="1116"/>
      <c r="VCO61" s="1116"/>
      <c r="VCP61" s="1116"/>
      <c r="VCQ61" s="1116"/>
      <c r="VCR61" s="1116"/>
      <c r="VCS61" s="1116"/>
      <c r="VCT61" s="1116"/>
      <c r="VCU61" s="1116"/>
      <c r="VCV61" s="1116"/>
      <c r="VCW61" s="1116"/>
      <c r="VCX61" s="1116"/>
      <c r="VCY61" s="1116"/>
      <c r="VCZ61" s="1116"/>
      <c r="VDA61" s="1116"/>
      <c r="VDB61" s="1116"/>
      <c r="VDC61" s="1116"/>
      <c r="VDD61" s="1116"/>
      <c r="VDE61" s="1116"/>
      <c r="VDF61" s="1116"/>
      <c r="VDG61" s="1116"/>
      <c r="VDH61" s="1116"/>
      <c r="VDI61" s="1116"/>
      <c r="VDJ61" s="1116"/>
      <c r="VDK61" s="1116"/>
      <c r="VDL61" s="1116"/>
      <c r="VDM61" s="1116"/>
      <c r="VDN61" s="1116"/>
      <c r="VDO61" s="1116"/>
      <c r="VDP61" s="1116"/>
      <c r="VDQ61" s="1116"/>
      <c r="VDR61" s="1116"/>
      <c r="VDS61" s="1116"/>
      <c r="VDT61" s="1116"/>
      <c r="VDU61" s="1116"/>
      <c r="VDV61" s="1116"/>
      <c r="VDW61" s="1116"/>
      <c r="VDX61" s="1116"/>
      <c r="VDY61" s="1116"/>
      <c r="VDZ61" s="1116"/>
      <c r="VEA61" s="1116"/>
      <c r="VEB61" s="1116"/>
      <c r="VEC61" s="1116"/>
      <c r="VED61" s="1116"/>
      <c r="VEE61" s="1116"/>
      <c r="VEF61" s="1116"/>
      <c r="VEG61" s="1116"/>
      <c r="VEH61" s="1116"/>
      <c r="VEI61" s="1116"/>
      <c r="VEJ61" s="1116"/>
      <c r="VEK61" s="1116"/>
      <c r="VEL61" s="1116"/>
      <c r="VEM61" s="1116"/>
      <c r="VEN61" s="1116"/>
      <c r="VEO61" s="1116"/>
      <c r="VEP61" s="1116"/>
      <c r="VEQ61" s="1116"/>
      <c r="VER61" s="1116"/>
      <c r="VES61" s="1116"/>
      <c r="VET61" s="1116"/>
      <c r="VEU61" s="1116"/>
      <c r="VEV61" s="1116"/>
      <c r="VEW61" s="1116"/>
      <c r="VEX61" s="1116"/>
      <c r="VEY61" s="1116"/>
      <c r="VEZ61" s="1116"/>
      <c r="VFA61" s="1116"/>
      <c r="VFB61" s="1116"/>
      <c r="VFC61" s="1116"/>
      <c r="VFD61" s="1116"/>
      <c r="VFE61" s="1116"/>
      <c r="VFF61" s="1116"/>
      <c r="VFG61" s="1116"/>
      <c r="VFH61" s="1116"/>
      <c r="VFI61" s="1116"/>
      <c r="VFJ61" s="1116"/>
      <c r="VFK61" s="1116"/>
      <c r="VFL61" s="1116"/>
      <c r="VFM61" s="1116"/>
      <c r="VFN61" s="1116"/>
      <c r="VFO61" s="1116"/>
      <c r="VFP61" s="1116"/>
      <c r="VFQ61" s="1116"/>
      <c r="VFR61" s="1116"/>
      <c r="VFS61" s="1116"/>
      <c r="VFT61" s="1116"/>
      <c r="VFU61" s="1116"/>
      <c r="VFV61" s="1116"/>
      <c r="VFW61" s="1116"/>
      <c r="VFX61" s="1116"/>
      <c r="VFY61" s="1116"/>
      <c r="VFZ61" s="1116"/>
      <c r="VGA61" s="1116"/>
      <c r="VGB61" s="1116"/>
      <c r="VGC61" s="1116"/>
      <c r="VGD61" s="1116"/>
      <c r="VGE61" s="1116"/>
      <c r="VGF61" s="1116"/>
      <c r="VGG61" s="1116"/>
      <c r="VGH61" s="1116"/>
      <c r="VGI61" s="1116"/>
      <c r="VGJ61" s="1116"/>
      <c r="VGK61" s="1116"/>
      <c r="VGL61" s="1116"/>
      <c r="VGM61" s="1116"/>
      <c r="VGN61" s="1116"/>
      <c r="VGO61" s="1116"/>
      <c r="VGP61" s="1116"/>
      <c r="VGQ61" s="1116"/>
      <c r="VGR61" s="1116"/>
      <c r="VGS61" s="1116"/>
      <c r="VGT61" s="1116"/>
      <c r="VGU61" s="1116"/>
      <c r="VGV61" s="1116"/>
      <c r="VGW61" s="1116"/>
      <c r="VGX61" s="1116"/>
      <c r="VGY61" s="1116"/>
      <c r="VGZ61" s="1116"/>
      <c r="VHA61" s="1116"/>
      <c r="VHB61" s="1116"/>
      <c r="VHC61" s="1116"/>
      <c r="VHD61" s="1116"/>
      <c r="VHE61" s="1116"/>
      <c r="VHF61" s="1116"/>
      <c r="VHG61" s="1116"/>
      <c r="VHH61" s="1116"/>
      <c r="VHI61" s="1116"/>
      <c r="VHJ61" s="1116"/>
      <c r="VHK61" s="1116"/>
      <c r="VHL61" s="1116"/>
      <c r="VHM61" s="1116"/>
      <c r="VHN61" s="1116"/>
      <c r="VHO61" s="1116"/>
      <c r="VHP61" s="1116"/>
      <c r="VHQ61" s="1116"/>
      <c r="VHR61" s="1116"/>
      <c r="VHS61" s="1116"/>
      <c r="VHT61" s="1116"/>
      <c r="VHU61" s="1116"/>
      <c r="VHV61" s="1116"/>
      <c r="VHW61" s="1116"/>
      <c r="VHX61" s="1116"/>
      <c r="VHY61" s="1116"/>
      <c r="VHZ61" s="1116"/>
      <c r="VIA61" s="1116"/>
      <c r="VIB61" s="1116"/>
      <c r="VIC61" s="1116"/>
      <c r="VID61" s="1116"/>
      <c r="VIE61" s="1116"/>
      <c r="VIF61" s="1116"/>
      <c r="VIG61" s="1116"/>
      <c r="VIH61" s="1116"/>
      <c r="VII61" s="1116"/>
      <c r="VIJ61" s="1116"/>
      <c r="VIK61" s="1116"/>
      <c r="VIL61" s="1116"/>
      <c r="VIM61" s="1116"/>
      <c r="VIN61" s="1116"/>
      <c r="VIO61" s="1116"/>
      <c r="VIP61" s="1116"/>
      <c r="VIQ61" s="1116"/>
      <c r="VIR61" s="1116"/>
      <c r="VIS61" s="1116"/>
      <c r="VIT61" s="1116"/>
      <c r="VIU61" s="1116"/>
      <c r="VIV61" s="1116"/>
      <c r="VIW61" s="1116"/>
      <c r="VIX61" s="1116"/>
      <c r="VIY61" s="1116"/>
      <c r="VIZ61" s="1116"/>
      <c r="VJA61" s="1116"/>
      <c r="VJB61" s="1116"/>
      <c r="VJC61" s="1116"/>
      <c r="VJD61" s="1116"/>
      <c r="VJE61" s="1116"/>
      <c r="VJF61" s="1116"/>
      <c r="VJG61" s="1116"/>
      <c r="VJH61" s="1116"/>
      <c r="VJI61" s="1116"/>
      <c r="VJJ61" s="1116"/>
      <c r="VJK61" s="1116"/>
      <c r="VJL61" s="1116"/>
      <c r="VJM61" s="1116"/>
      <c r="VJN61" s="1116"/>
      <c r="VJO61" s="1116"/>
      <c r="VJP61" s="1116"/>
      <c r="VJQ61" s="1116"/>
      <c r="VJR61" s="1116"/>
      <c r="VJS61" s="1116"/>
      <c r="VJT61" s="1116"/>
      <c r="VJU61" s="1116"/>
      <c r="VJV61" s="1116"/>
      <c r="VJW61" s="1116"/>
      <c r="VJX61" s="1116"/>
      <c r="VJY61" s="1116"/>
      <c r="VJZ61" s="1116"/>
      <c r="VKA61" s="1116"/>
      <c r="VKB61" s="1116"/>
      <c r="VKC61" s="1116"/>
      <c r="VKD61" s="1116"/>
      <c r="VKE61" s="1116"/>
      <c r="VKF61" s="1116"/>
      <c r="VKG61" s="1116"/>
      <c r="VKH61" s="1116"/>
      <c r="VKI61" s="1116"/>
      <c r="VKJ61" s="1116"/>
      <c r="VKK61" s="1116"/>
      <c r="VKL61" s="1116"/>
      <c r="VKM61" s="1116"/>
      <c r="VKN61" s="1116"/>
      <c r="VKO61" s="1116"/>
      <c r="VKP61" s="1116"/>
      <c r="VKQ61" s="1116"/>
      <c r="VKR61" s="1116"/>
      <c r="VKS61" s="1116"/>
      <c r="VKT61" s="1116"/>
      <c r="VKU61" s="1116"/>
      <c r="VKV61" s="1116"/>
      <c r="VKW61" s="1116"/>
      <c r="VKX61" s="1116"/>
      <c r="VKY61" s="1116"/>
      <c r="VKZ61" s="1116"/>
      <c r="VLA61" s="1116"/>
      <c r="VLB61" s="1116"/>
      <c r="VLC61" s="1116"/>
      <c r="VLD61" s="1116"/>
      <c r="VLE61" s="1116"/>
      <c r="VLF61" s="1116"/>
      <c r="VLG61" s="1116"/>
      <c r="VLH61" s="1116"/>
      <c r="VLI61" s="1116"/>
      <c r="VLJ61" s="1116"/>
      <c r="VLK61" s="1116"/>
      <c r="VLL61" s="1116"/>
      <c r="VLM61" s="1116"/>
      <c r="VLN61" s="1116"/>
      <c r="VLO61" s="1116"/>
      <c r="VLP61" s="1116"/>
      <c r="VLQ61" s="1116"/>
      <c r="VLR61" s="1116"/>
      <c r="VLS61" s="1116"/>
      <c r="VLT61" s="1116"/>
      <c r="VLU61" s="1116"/>
      <c r="VLV61" s="1116"/>
      <c r="VLW61" s="1116"/>
      <c r="VLX61" s="1116"/>
      <c r="VLY61" s="1116"/>
      <c r="VLZ61" s="1116"/>
      <c r="VMA61" s="1116"/>
      <c r="VMB61" s="1116"/>
      <c r="VMC61" s="1116"/>
      <c r="VMD61" s="1116"/>
      <c r="VME61" s="1116"/>
      <c r="VMF61" s="1116"/>
      <c r="VMG61" s="1116"/>
      <c r="VMH61" s="1116"/>
      <c r="VMI61" s="1116"/>
      <c r="VMJ61" s="1116"/>
      <c r="VMK61" s="1116"/>
      <c r="VML61" s="1116"/>
      <c r="VMM61" s="1116"/>
      <c r="VMN61" s="1116"/>
      <c r="VMO61" s="1116"/>
      <c r="VMP61" s="1116"/>
      <c r="VMQ61" s="1116"/>
      <c r="VMR61" s="1116"/>
      <c r="VMS61" s="1116"/>
      <c r="VMT61" s="1116"/>
      <c r="VMU61" s="1116"/>
      <c r="VMV61" s="1116"/>
      <c r="VMW61" s="1116"/>
      <c r="VMX61" s="1116"/>
      <c r="VMY61" s="1116"/>
      <c r="VMZ61" s="1116"/>
      <c r="VNA61" s="1116"/>
      <c r="VNB61" s="1116"/>
      <c r="VNC61" s="1116"/>
      <c r="VND61" s="1116"/>
      <c r="VNE61" s="1116"/>
      <c r="VNF61" s="1116"/>
      <c r="VNG61" s="1116"/>
      <c r="VNH61" s="1116"/>
      <c r="VNI61" s="1116"/>
      <c r="VNJ61" s="1116"/>
      <c r="VNK61" s="1116"/>
      <c r="VNL61" s="1116"/>
      <c r="VNM61" s="1116"/>
      <c r="VNN61" s="1116"/>
      <c r="VNO61" s="1116"/>
      <c r="VNP61" s="1116"/>
      <c r="VNQ61" s="1116"/>
      <c r="VNR61" s="1116"/>
      <c r="VNS61" s="1116"/>
      <c r="VNT61" s="1116"/>
      <c r="VNU61" s="1116"/>
      <c r="VNV61" s="1116"/>
      <c r="VNW61" s="1116"/>
      <c r="VNX61" s="1116"/>
      <c r="VNY61" s="1116"/>
      <c r="VNZ61" s="1116"/>
      <c r="VOA61" s="1116"/>
      <c r="VOB61" s="1116"/>
      <c r="VOC61" s="1116"/>
      <c r="VOD61" s="1116"/>
      <c r="VOE61" s="1116"/>
      <c r="VOF61" s="1116"/>
      <c r="VOG61" s="1116"/>
      <c r="VOH61" s="1116"/>
      <c r="VOI61" s="1116"/>
      <c r="VOJ61" s="1116"/>
      <c r="VOK61" s="1116"/>
      <c r="VOL61" s="1116"/>
      <c r="VOM61" s="1116"/>
      <c r="VON61" s="1116"/>
      <c r="VOO61" s="1116"/>
      <c r="VOP61" s="1116"/>
      <c r="VOQ61" s="1116"/>
      <c r="VOR61" s="1116"/>
      <c r="VOS61" s="1116"/>
      <c r="VOT61" s="1116"/>
      <c r="VOU61" s="1116"/>
      <c r="VOV61" s="1116"/>
      <c r="VOW61" s="1116"/>
      <c r="VOX61" s="1116"/>
      <c r="VOY61" s="1116"/>
      <c r="VOZ61" s="1116"/>
      <c r="VPA61" s="1116"/>
      <c r="VPB61" s="1116"/>
      <c r="VPC61" s="1116"/>
      <c r="VPD61" s="1116"/>
      <c r="VPE61" s="1116"/>
      <c r="VPF61" s="1116"/>
      <c r="VPG61" s="1116"/>
      <c r="VPH61" s="1116"/>
      <c r="VPI61" s="1116"/>
      <c r="VPJ61" s="1116"/>
      <c r="VPK61" s="1116"/>
      <c r="VPL61" s="1116"/>
      <c r="VPM61" s="1116"/>
      <c r="VPN61" s="1116"/>
      <c r="VPO61" s="1116"/>
      <c r="VPP61" s="1116"/>
      <c r="VPQ61" s="1116"/>
      <c r="VPR61" s="1116"/>
      <c r="VPS61" s="1116"/>
      <c r="VPT61" s="1116"/>
      <c r="VPU61" s="1116"/>
      <c r="VPV61" s="1116"/>
      <c r="VPW61" s="1116"/>
      <c r="VPX61" s="1116"/>
      <c r="VPY61" s="1116"/>
      <c r="VPZ61" s="1116"/>
      <c r="VQA61" s="1116"/>
      <c r="VQB61" s="1116"/>
      <c r="VQC61" s="1116"/>
      <c r="VQD61" s="1116"/>
      <c r="VQE61" s="1116"/>
      <c r="VQF61" s="1116"/>
      <c r="VQG61" s="1116"/>
      <c r="VQH61" s="1116"/>
      <c r="VQI61" s="1116"/>
      <c r="VQJ61" s="1116"/>
      <c r="VQK61" s="1116"/>
      <c r="VQL61" s="1116"/>
      <c r="VQM61" s="1116"/>
      <c r="VQN61" s="1116"/>
      <c r="VQO61" s="1116"/>
      <c r="VQP61" s="1116"/>
      <c r="VQQ61" s="1116"/>
      <c r="VQR61" s="1116"/>
      <c r="VQS61" s="1116"/>
      <c r="VQT61" s="1116"/>
      <c r="VQU61" s="1116"/>
      <c r="VQV61" s="1116"/>
      <c r="VQW61" s="1116"/>
      <c r="VQX61" s="1116"/>
      <c r="VQY61" s="1116"/>
      <c r="VQZ61" s="1116"/>
      <c r="VRA61" s="1116"/>
      <c r="VRB61" s="1116"/>
      <c r="VRC61" s="1116"/>
      <c r="VRD61" s="1116"/>
      <c r="VRE61" s="1116"/>
      <c r="VRF61" s="1116"/>
      <c r="VRG61" s="1116"/>
      <c r="VRH61" s="1116"/>
      <c r="VRI61" s="1116"/>
      <c r="VRJ61" s="1116"/>
      <c r="VRK61" s="1116"/>
      <c r="VRL61" s="1116"/>
      <c r="VRM61" s="1116"/>
      <c r="VRN61" s="1116"/>
      <c r="VRO61" s="1116"/>
      <c r="VRP61" s="1116"/>
      <c r="VRQ61" s="1116"/>
      <c r="VRR61" s="1116"/>
      <c r="VRS61" s="1116"/>
      <c r="VRT61" s="1116"/>
      <c r="VRU61" s="1116"/>
      <c r="VRV61" s="1116"/>
      <c r="VRW61" s="1116"/>
      <c r="VRX61" s="1116"/>
      <c r="VRY61" s="1116"/>
      <c r="VRZ61" s="1116"/>
      <c r="VSA61" s="1116"/>
      <c r="VSB61" s="1116"/>
      <c r="VSC61" s="1116"/>
      <c r="VSD61" s="1116"/>
      <c r="VSE61" s="1116"/>
      <c r="VSF61" s="1116"/>
      <c r="VSG61" s="1116"/>
      <c r="VSH61" s="1116"/>
      <c r="VSI61" s="1116"/>
      <c r="VSJ61" s="1116"/>
      <c r="VSK61" s="1116"/>
      <c r="VSL61" s="1116"/>
      <c r="VSM61" s="1116"/>
      <c r="VSN61" s="1116"/>
      <c r="VSO61" s="1116"/>
      <c r="VSP61" s="1116"/>
      <c r="VSQ61" s="1116"/>
      <c r="VSR61" s="1116"/>
      <c r="VSS61" s="1116"/>
      <c r="VST61" s="1116"/>
      <c r="VSU61" s="1116"/>
      <c r="VSV61" s="1116"/>
      <c r="VSW61" s="1116"/>
      <c r="VSX61" s="1116"/>
      <c r="VSY61" s="1116"/>
      <c r="VSZ61" s="1116"/>
      <c r="VTA61" s="1116"/>
      <c r="VTB61" s="1116"/>
      <c r="VTC61" s="1116"/>
      <c r="VTD61" s="1116"/>
      <c r="VTE61" s="1116"/>
      <c r="VTF61" s="1116"/>
      <c r="VTG61" s="1116"/>
      <c r="VTH61" s="1116"/>
      <c r="VTI61" s="1116"/>
      <c r="VTJ61" s="1116"/>
      <c r="VTK61" s="1116"/>
      <c r="VTL61" s="1116"/>
      <c r="VTM61" s="1116"/>
      <c r="VTN61" s="1116"/>
      <c r="VTO61" s="1116"/>
      <c r="VTP61" s="1116"/>
      <c r="VTQ61" s="1116"/>
      <c r="VTR61" s="1116"/>
      <c r="VTS61" s="1116"/>
      <c r="VTT61" s="1116"/>
      <c r="VTU61" s="1116"/>
      <c r="VTV61" s="1116"/>
      <c r="VTW61" s="1116"/>
      <c r="VTX61" s="1116"/>
      <c r="VTY61" s="1116"/>
      <c r="VTZ61" s="1116"/>
      <c r="VUA61" s="1116"/>
      <c r="VUB61" s="1116"/>
      <c r="VUC61" s="1116"/>
      <c r="VUD61" s="1116"/>
      <c r="VUE61" s="1116"/>
      <c r="VUF61" s="1116"/>
      <c r="VUG61" s="1116"/>
      <c r="VUH61" s="1116"/>
      <c r="VUI61" s="1116"/>
      <c r="VUJ61" s="1116"/>
      <c r="VUK61" s="1116"/>
      <c r="VUL61" s="1116"/>
      <c r="VUM61" s="1116"/>
      <c r="VUN61" s="1116"/>
      <c r="VUO61" s="1116"/>
      <c r="VUP61" s="1116"/>
      <c r="VUQ61" s="1116"/>
      <c r="VUR61" s="1116"/>
      <c r="VUS61" s="1116"/>
      <c r="VUT61" s="1116"/>
      <c r="VUU61" s="1116"/>
      <c r="VUV61" s="1116"/>
      <c r="VUW61" s="1116"/>
      <c r="VUX61" s="1116"/>
      <c r="VUY61" s="1116"/>
      <c r="VUZ61" s="1116"/>
      <c r="VVA61" s="1116"/>
      <c r="VVB61" s="1116"/>
      <c r="VVC61" s="1116"/>
      <c r="VVD61" s="1116"/>
      <c r="VVE61" s="1116"/>
      <c r="VVF61" s="1116"/>
      <c r="VVG61" s="1116"/>
      <c r="VVH61" s="1116"/>
      <c r="VVI61" s="1116"/>
      <c r="VVJ61" s="1116"/>
      <c r="VVK61" s="1116"/>
      <c r="VVL61" s="1116"/>
      <c r="VVM61" s="1116"/>
      <c r="VVN61" s="1116"/>
      <c r="VVO61" s="1116"/>
      <c r="VVP61" s="1116"/>
      <c r="VVQ61" s="1116"/>
      <c r="VVR61" s="1116"/>
      <c r="VVS61" s="1116"/>
      <c r="VVT61" s="1116"/>
      <c r="VVU61" s="1116"/>
      <c r="VVV61" s="1116"/>
      <c r="VVW61" s="1116"/>
      <c r="VVX61" s="1116"/>
      <c r="VVY61" s="1116"/>
      <c r="VVZ61" s="1116"/>
      <c r="VWA61" s="1116"/>
      <c r="VWB61" s="1116"/>
      <c r="VWC61" s="1116"/>
      <c r="VWD61" s="1116"/>
      <c r="VWE61" s="1116"/>
      <c r="VWF61" s="1116"/>
      <c r="VWG61" s="1116"/>
      <c r="VWH61" s="1116"/>
      <c r="VWI61" s="1116"/>
      <c r="VWJ61" s="1116"/>
      <c r="VWK61" s="1116"/>
      <c r="VWL61" s="1116"/>
      <c r="VWM61" s="1116"/>
      <c r="VWN61" s="1116"/>
      <c r="VWO61" s="1116"/>
      <c r="VWP61" s="1116"/>
      <c r="VWQ61" s="1116"/>
      <c r="VWR61" s="1116"/>
      <c r="VWS61" s="1116"/>
      <c r="VWT61" s="1116"/>
      <c r="VWU61" s="1116"/>
      <c r="VWV61" s="1116"/>
      <c r="VWW61" s="1116"/>
      <c r="VWX61" s="1116"/>
      <c r="VWY61" s="1116"/>
      <c r="VWZ61" s="1116"/>
      <c r="VXA61" s="1116"/>
      <c r="VXB61" s="1116"/>
      <c r="VXC61" s="1116"/>
      <c r="VXD61" s="1116"/>
      <c r="VXE61" s="1116"/>
      <c r="VXF61" s="1116"/>
      <c r="VXG61" s="1116"/>
      <c r="VXH61" s="1116"/>
      <c r="VXI61" s="1116"/>
      <c r="VXJ61" s="1116"/>
      <c r="VXK61" s="1116"/>
      <c r="VXL61" s="1116"/>
      <c r="VXM61" s="1116"/>
      <c r="VXN61" s="1116"/>
      <c r="VXO61" s="1116"/>
      <c r="VXP61" s="1116"/>
      <c r="VXQ61" s="1116"/>
      <c r="VXR61" s="1116"/>
      <c r="VXS61" s="1116"/>
      <c r="VXT61" s="1116"/>
      <c r="VXU61" s="1116"/>
      <c r="VXV61" s="1116"/>
      <c r="VXW61" s="1116"/>
      <c r="VXX61" s="1116"/>
      <c r="VXY61" s="1116"/>
      <c r="VXZ61" s="1116"/>
      <c r="VYA61" s="1116"/>
      <c r="VYB61" s="1116"/>
      <c r="VYC61" s="1116"/>
      <c r="VYD61" s="1116"/>
      <c r="VYE61" s="1116"/>
      <c r="VYF61" s="1116"/>
      <c r="VYG61" s="1116"/>
      <c r="VYH61" s="1116"/>
      <c r="VYI61" s="1116"/>
      <c r="VYJ61" s="1116"/>
      <c r="VYK61" s="1116"/>
      <c r="VYL61" s="1116"/>
      <c r="VYM61" s="1116"/>
      <c r="VYN61" s="1116"/>
      <c r="VYO61" s="1116"/>
      <c r="VYP61" s="1116"/>
      <c r="VYQ61" s="1116"/>
      <c r="VYR61" s="1116"/>
      <c r="VYS61" s="1116"/>
      <c r="VYT61" s="1116"/>
      <c r="VYU61" s="1116"/>
      <c r="VYV61" s="1116"/>
      <c r="VYW61" s="1116"/>
      <c r="VYX61" s="1116"/>
      <c r="VYY61" s="1116"/>
      <c r="VYZ61" s="1116"/>
      <c r="VZA61" s="1116"/>
      <c r="VZB61" s="1116"/>
      <c r="VZC61" s="1116"/>
      <c r="VZD61" s="1116"/>
      <c r="VZE61" s="1116"/>
      <c r="VZF61" s="1116"/>
      <c r="VZG61" s="1116"/>
      <c r="VZH61" s="1116"/>
      <c r="VZI61" s="1116"/>
      <c r="VZJ61" s="1116"/>
      <c r="VZK61" s="1116"/>
      <c r="VZL61" s="1116"/>
      <c r="VZM61" s="1116"/>
      <c r="VZN61" s="1116"/>
      <c r="VZO61" s="1116"/>
      <c r="VZP61" s="1116"/>
      <c r="VZQ61" s="1116"/>
      <c r="VZR61" s="1116"/>
      <c r="VZS61" s="1116"/>
      <c r="VZT61" s="1116"/>
      <c r="VZU61" s="1116"/>
      <c r="VZV61" s="1116"/>
      <c r="VZW61" s="1116"/>
      <c r="VZX61" s="1116"/>
      <c r="VZY61" s="1116"/>
      <c r="VZZ61" s="1116"/>
      <c r="WAA61" s="1116"/>
      <c r="WAB61" s="1116"/>
      <c r="WAC61" s="1116"/>
      <c r="WAD61" s="1116"/>
      <c r="WAE61" s="1116"/>
      <c r="WAF61" s="1116"/>
      <c r="WAG61" s="1116"/>
      <c r="WAH61" s="1116"/>
      <c r="WAI61" s="1116"/>
      <c r="WAJ61" s="1116"/>
      <c r="WAK61" s="1116"/>
      <c r="WAL61" s="1116"/>
      <c r="WAM61" s="1116"/>
      <c r="WAN61" s="1116"/>
      <c r="WAO61" s="1116"/>
      <c r="WAP61" s="1116"/>
      <c r="WAQ61" s="1116"/>
      <c r="WAR61" s="1116"/>
      <c r="WAS61" s="1116"/>
      <c r="WAT61" s="1116"/>
      <c r="WAU61" s="1116"/>
      <c r="WAV61" s="1116"/>
      <c r="WAW61" s="1116"/>
      <c r="WAX61" s="1116"/>
      <c r="WAY61" s="1116"/>
      <c r="WAZ61" s="1116"/>
      <c r="WBA61" s="1116"/>
      <c r="WBB61" s="1116"/>
      <c r="WBC61" s="1116"/>
      <c r="WBD61" s="1116"/>
      <c r="WBE61" s="1116"/>
      <c r="WBF61" s="1116"/>
      <c r="WBG61" s="1116"/>
      <c r="WBH61" s="1116"/>
      <c r="WBI61" s="1116"/>
      <c r="WBJ61" s="1116"/>
      <c r="WBK61" s="1116"/>
      <c r="WBL61" s="1116"/>
      <c r="WBM61" s="1116"/>
      <c r="WBN61" s="1116"/>
      <c r="WBO61" s="1116"/>
      <c r="WBP61" s="1116"/>
      <c r="WBQ61" s="1116"/>
      <c r="WBR61" s="1116"/>
      <c r="WBS61" s="1116"/>
      <c r="WBT61" s="1116"/>
      <c r="WBU61" s="1116"/>
      <c r="WBV61" s="1116"/>
      <c r="WBW61" s="1116"/>
      <c r="WBX61" s="1116"/>
      <c r="WBY61" s="1116"/>
      <c r="WBZ61" s="1116"/>
      <c r="WCA61" s="1116"/>
      <c r="WCB61" s="1116"/>
      <c r="WCC61" s="1116"/>
      <c r="WCD61" s="1116"/>
      <c r="WCE61" s="1116"/>
      <c r="WCF61" s="1116"/>
      <c r="WCG61" s="1116"/>
      <c r="WCH61" s="1116"/>
      <c r="WCI61" s="1116"/>
      <c r="WCJ61" s="1116"/>
      <c r="WCK61" s="1116"/>
      <c r="WCL61" s="1116"/>
      <c r="WCM61" s="1116"/>
      <c r="WCN61" s="1116"/>
      <c r="WCO61" s="1116"/>
      <c r="WCP61" s="1116"/>
      <c r="WCQ61" s="1116"/>
      <c r="WCR61" s="1116"/>
      <c r="WCS61" s="1116"/>
      <c r="WCT61" s="1116"/>
      <c r="WCU61" s="1116"/>
      <c r="WCV61" s="1116"/>
      <c r="WCW61" s="1116"/>
      <c r="WCX61" s="1116"/>
      <c r="WCY61" s="1116"/>
      <c r="WCZ61" s="1116"/>
      <c r="WDA61" s="1116"/>
      <c r="WDB61" s="1116"/>
      <c r="WDC61" s="1116"/>
      <c r="WDD61" s="1116"/>
      <c r="WDE61" s="1116"/>
      <c r="WDF61" s="1116"/>
      <c r="WDG61" s="1116"/>
      <c r="WDH61" s="1116"/>
      <c r="WDI61" s="1116"/>
      <c r="WDJ61" s="1116"/>
      <c r="WDK61" s="1116"/>
      <c r="WDL61" s="1116"/>
      <c r="WDM61" s="1116"/>
      <c r="WDN61" s="1116"/>
      <c r="WDO61" s="1116"/>
      <c r="WDP61" s="1116"/>
      <c r="WDQ61" s="1116"/>
      <c r="WDR61" s="1116"/>
      <c r="WDS61" s="1116"/>
      <c r="WDT61" s="1116"/>
      <c r="WDU61" s="1116"/>
      <c r="WDV61" s="1116"/>
      <c r="WDW61" s="1116"/>
      <c r="WDX61" s="1116"/>
      <c r="WDY61" s="1116"/>
      <c r="WDZ61" s="1116"/>
      <c r="WEA61" s="1116"/>
      <c r="WEB61" s="1116"/>
      <c r="WEC61" s="1116"/>
      <c r="WED61" s="1116"/>
      <c r="WEE61" s="1116"/>
      <c r="WEF61" s="1116"/>
      <c r="WEG61" s="1116"/>
      <c r="WEH61" s="1116"/>
      <c r="WEI61" s="1116"/>
      <c r="WEJ61" s="1116"/>
      <c r="WEK61" s="1116"/>
      <c r="WEL61" s="1116"/>
      <c r="WEM61" s="1116"/>
      <c r="WEN61" s="1116"/>
      <c r="WEO61" s="1116"/>
      <c r="WEP61" s="1116"/>
      <c r="WEQ61" s="1116"/>
      <c r="WER61" s="1116"/>
      <c r="WES61" s="1116"/>
      <c r="WET61" s="1116"/>
      <c r="WEU61" s="1116"/>
      <c r="WEV61" s="1116"/>
      <c r="WEW61" s="1116"/>
      <c r="WEX61" s="1116"/>
      <c r="WEY61" s="1116"/>
      <c r="WEZ61" s="1116"/>
      <c r="WFA61" s="1116"/>
      <c r="WFB61" s="1116"/>
      <c r="WFC61" s="1116"/>
      <c r="WFD61" s="1116"/>
      <c r="WFE61" s="1116"/>
      <c r="WFF61" s="1116"/>
      <c r="WFG61" s="1116"/>
      <c r="WFH61" s="1116"/>
      <c r="WFI61" s="1116"/>
      <c r="WFJ61" s="1116"/>
      <c r="WFK61" s="1116"/>
      <c r="WFL61" s="1116"/>
      <c r="WFM61" s="1116"/>
      <c r="WFN61" s="1116"/>
      <c r="WFO61" s="1116"/>
      <c r="WFP61" s="1116"/>
      <c r="WFQ61" s="1116"/>
      <c r="WFR61" s="1116"/>
      <c r="WFS61" s="1116"/>
      <c r="WFT61" s="1116"/>
      <c r="WFU61" s="1116"/>
      <c r="WFV61" s="1116"/>
      <c r="WFW61" s="1116"/>
      <c r="WFX61" s="1116"/>
      <c r="WFY61" s="1116"/>
      <c r="WFZ61" s="1116"/>
      <c r="WGA61" s="1116"/>
      <c r="WGB61" s="1116"/>
      <c r="WGC61" s="1116"/>
      <c r="WGD61" s="1116"/>
      <c r="WGE61" s="1116"/>
      <c r="WGF61" s="1116"/>
      <c r="WGG61" s="1116"/>
      <c r="WGH61" s="1116"/>
      <c r="WGI61" s="1116"/>
      <c r="WGJ61" s="1116"/>
      <c r="WGK61" s="1116"/>
      <c r="WGL61" s="1116"/>
      <c r="WGM61" s="1116"/>
      <c r="WGN61" s="1116"/>
      <c r="WGO61" s="1116"/>
      <c r="WGP61" s="1116"/>
      <c r="WGQ61" s="1116"/>
      <c r="WGR61" s="1116"/>
      <c r="WGS61" s="1116"/>
      <c r="WGT61" s="1116"/>
      <c r="WGU61" s="1116"/>
      <c r="WGV61" s="1116"/>
      <c r="WGW61" s="1116"/>
      <c r="WGX61" s="1116"/>
      <c r="WGY61" s="1116"/>
      <c r="WGZ61" s="1116"/>
      <c r="WHA61" s="1116"/>
      <c r="WHB61" s="1116"/>
      <c r="WHC61" s="1116"/>
      <c r="WHD61" s="1116"/>
      <c r="WHE61" s="1116"/>
      <c r="WHF61" s="1116"/>
      <c r="WHG61" s="1116"/>
      <c r="WHH61" s="1116"/>
      <c r="WHI61" s="1116"/>
      <c r="WHJ61" s="1116"/>
      <c r="WHK61" s="1116"/>
      <c r="WHL61" s="1116"/>
      <c r="WHM61" s="1116"/>
      <c r="WHN61" s="1116"/>
      <c r="WHO61" s="1116"/>
      <c r="WHP61" s="1116"/>
      <c r="WHQ61" s="1116"/>
      <c r="WHR61" s="1116"/>
      <c r="WHS61" s="1116"/>
      <c r="WHT61" s="1116"/>
      <c r="WHU61" s="1116"/>
      <c r="WHV61" s="1116"/>
      <c r="WHW61" s="1116"/>
      <c r="WHX61" s="1116"/>
      <c r="WHY61" s="1116"/>
      <c r="WHZ61" s="1116"/>
      <c r="WIA61" s="1116"/>
      <c r="WIB61" s="1116"/>
      <c r="WIC61" s="1116"/>
      <c r="WID61" s="1116"/>
      <c r="WIE61" s="1116"/>
      <c r="WIF61" s="1116"/>
      <c r="WIG61" s="1116"/>
      <c r="WIH61" s="1116"/>
      <c r="WII61" s="1116"/>
      <c r="WIJ61" s="1116"/>
      <c r="WIK61" s="1116"/>
      <c r="WIL61" s="1116"/>
      <c r="WIM61" s="1116"/>
      <c r="WIN61" s="1116"/>
      <c r="WIO61" s="1116"/>
      <c r="WIP61" s="1116"/>
      <c r="WIQ61" s="1116"/>
      <c r="WIR61" s="1116"/>
      <c r="WIS61" s="1116"/>
      <c r="WIT61" s="1116"/>
      <c r="WIU61" s="1116"/>
      <c r="WIV61" s="1116"/>
      <c r="WIW61" s="1116"/>
      <c r="WIX61" s="1116"/>
      <c r="WIY61" s="1116"/>
      <c r="WIZ61" s="1116"/>
      <c r="WJA61" s="1116"/>
      <c r="WJB61" s="1116"/>
      <c r="WJC61" s="1116"/>
      <c r="WJD61" s="1116"/>
      <c r="WJE61" s="1116"/>
      <c r="WJF61" s="1116"/>
      <c r="WJG61" s="1116"/>
      <c r="WJH61" s="1116"/>
      <c r="WJI61" s="1116"/>
      <c r="WJJ61" s="1116"/>
      <c r="WJK61" s="1116"/>
      <c r="WJL61" s="1116"/>
      <c r="WJM61" s="1116"/>
      <c r="WJN61" s="1116"/>
      <c r="WJO61" s="1116"/>
      <c r="WJP61" s="1116"/>
      <c r="WJQ61" s="1116"/>
      <c r="WJR61" s="1116"/>
      <c r="WJS61" s="1116"/>
      <c r="WJT61" s="1116"/>
      <c r="WJU61" s="1116"/>
      <c r="WJV61" s="1116"/>
      <c r="WJW61" s="1116"/>
      <c r="WJX61" s="1116"/>
      <c r="WJY61" s="1116"/>
      <c r="WJZ61" s="1116"/>
      <c r="WKA61" s="1116"/>
      <c r="WKB61" s="1116"/>
      <c r="WKC61" s="1116"/>
      <c r="WKD61" s="1116"/>
      <c r="WKE61" s="1116"/>
      <c r="WKF61" s="1116"/>
      <c r="WKG61" s="1116"/>
      <c r="WKH61" s="1116"/>
      <c r="WKI61" s="1116"/>
      <c r="WKJ61" s="1116"/>
      <c r="WKK61" s="1116"/>
      <c r="WKL61" s="1116"/>
      <c r="WKM61" s="1116"/>
      <c r="WKN61" s="1116"/>
      <c r="WKO61" s="1116"/>
      <c r="WKP61" s="1116"/>
      <c r="WKQ61" s="1116"/>
      <c r="WKR61" s="1116"/>
      <c r="WKS61" s="1116"/>
      <c r="WKT61" s="1116"/>
      <c r="WKU61" s="1116"/>
      <c r="WKV61" s="1116"/>
      <c r="WKW61" s="1116"/>
      <c r="WKX61" s="1116"/>
      <c r="WKY61" s="1116"/>
      <c r="WKZ61" s="1116"/>
      <c r="WLA61" s="1116"/>
      <c r="WLB61" s="1116"/>
      <c r="WLC61" s="1116"/>
      <c r="WLD61" s="1116"/>
      <c r="WLE61" s="1116"/>
      <c r="WLF61" s="1116"/>
      <c r="WLG61" s="1116"/>
      <c r="WLH61" s="1116"/>
      <c r="WLI61" s="1116"/>
      <c r="WLJ61" s="1116"/>
      <c r="WLK61" s="1116"/>
      <c r="WLL61" s="1116"/>
      <c r="WLM61" s="1116"/>
      <c r="WLN61" s="1116"/>
      <c r="WLO61" s="1116"/>
      <c r="WLP61" s="1116"/>
      <c r="WLQ61" s="1116"/>
      <c r="WLR61" s="1116"/>
      <c r="WLS61" s="1116"/>
      <c r="WLT61" s="1116"/>
      <c r="WLU61" s="1116"/>
      <c r="WLV61" s="1116"/>
      <c r="WLW61" s="1116"/>
      <c r="WLX61" s="1116"/>
      <c r="WLY61" s="1116"/>
      <c r="WLZ61" s="1116"/>
      <c r="WMA61" s="1116"/>
      <c r="WMB61" s="1116"/>
      <c r="WMC61" s="1116"/>
      <c r="WMD61" s="1116"/>
      <c r="WME61" s="1116"/>
      <c r="WMF61" s="1116"/>
      <c r="WMG61" s="1116"/>
      <c r="WMH61" s="1116"/>
      <c r="WMI61" s="1116"/>
      <c r="WMJ61" s="1116"/>
      <c r="WMK61" s="1116"/>
      <c r="WML61" s="1116"/>
      <c r="WMM61" s="1116"/>
      <c r="WMN61" s="1116"/>
      <c r="WMO61" s="1116"/>
      <c r="WMP61" s="1116"/>
      <c r="WMQ61" s="1116"/>
      <c r="WMR61" s="1116"/>
      <c r="WMS61" s="1116"/>
      <c r="WMT61" s="1116"/>
      <c r="WMU61" s="1116"/>
      <c r="WMV61" s="1116"/>
      <c r="WMW61" s="1116"/>
      <c r="WMX61" s="1116"/>
      <c r="WMY61" s="1116"/>
      <c r="WMZ61" s="1116"/>
      <c r="WNA61" s="1116"/>
      <c r="WNB61" s="1116"/>
      <c r="WNC61" s="1116"/>
      <c r="WND61" s="1116"/>
      <c r="WNE61" s="1116"/>
      <c r="WNF61" s="1116"/>
      <c r="WNG61" s="1116"/>
      <c r="WNH61" s="1116"/>
      <c r="WNI61" s="1116"/>
      <c r="WNJ61" s="1116"/>
      <c r="WNK61" s="1116"/>
      <c r="WNL61" s="1116"/>
      <c r="WNM61" s="1116"/>
      <c r="WNN61" s="1116"/>
      <c r="WNO61" s="1116"/>
      <c r="WNP61" s="1116"/>
      <c r="WNQ61" s="1116"/>
      <c r="WNR61" s="1116"/>
      <c r="WNS61" s="1116"/>
      <c r="WNT61" s="1116"/>
      <c r="WNU61" s="1116"/>
      <c r="WNV61" s="1116"/>
      <c r="WNW61" s="1116"/>
      <c r="WNX61" s="1116"/>
      <c r="WNY61" s="1116"/>
      <c r="WNZ61" s="1116"/>
      <c r="WOA61" s="1116"/>
      <c r="WOB61" s="1116"/>
      <c r="WOC61" s="1116"/>
      <c r="WOD61" s="1116"/>
      <c r="WOE61" s="1116"/>
      <c r="WOF61" s="1116"/>
      <c r="WOG61" s="1116"/>
      <c r="WOH61" s="1116"/>
      <c r="WOI61" s="1116"/>
      <c r="WOJ61" s="1116"/>
      <c r="WOK61" s="1116"/>
      <c r="WOL61" s="1116"/>
      <c r="WOM61" s="1116"/>
      <c r="WON61" s="1116"/>
      <c r="WOO61" s="1116"/>
      <c r="WOP61" s="1116"/>
      <c r="WOQ61" s="1116"/>
      <c r="WOR61" s="1116"/>
      <c r="WOS61" s="1116"/>
      <c r="WOT61" s="1116"/>
      <c r="WOU61" s="1116"/>
      <c r="WOV61" s="1116"/>
      <c r="WOW61" s="1116"/>
      <c r="WOX61" s="1116"/>
      <c r="WOY61" s="1116"/>
      <c r="WOZ61" s="1116"/>
      <c r="WPA61" s="1116"/>
      <c r="WPB61" s="1116"/>
      <c r="WPC61" s="1116"/>
      <c r="WPD61" s="1116"/>
      <c r="WPE61" s="1116"/>
      <c r="WPF61" s="1116"/>
      <c r="WPG61" s="1116"/>
      <c r="WPH61" s="1116"/>
      <c r="WPI61" s="1116"/>
      <c r="WPJ61" s="1116"/>
      <c r="WPK61" s="1116"/>
      <c r="WPL61" s="1116"/>
      <c r="WPM61" s="1116"/>
      <c r="WPN61" s="1116"/>
      <c r="WPO61" s="1116"/>
      <c r="WPP61" s="1116"/>
      <c r="WPQ61" s="1116"/>
      <c r="WPR61" s="1116"/>
      <c r="WPS61" s="1116"/>
      <c r="WPT61" s="1116"/>
      <c r="WPU61" s="1116"/>
      <c r="WPV61" s="1116"/>
      <c r="WPW61" s="1116"/>
      <c r="WPX61" s="1116"/>
      <c r="WPY61" s="1116"/>
      <c r="WPZ61" s="1116"/>
      <c r="WQA61" s="1116"/>
      <c r="WQB61" s="1116"/>
      <c r="WQC61" s="1116"/>
      <c r="WQD61" s="1116"/>
      <c r="WQE61" s="1116"/>
      <c r="WQF61" s="1116"/>
      <c r="WQG61" s="1116"/>
      <c r="WQH61" s="1116"/>
      <c r="WQI61" s="1116"/>
      <c r="WQJ61" s="1116"/>
      <c r="WQK61" s="1116"/>
      <c r="WQL61" s="1116"/>
      <c r="WQM61" s="1116"/>
      <c r="WQN61" s="1116"/>
      <c r="WQO61" s="1116"/>
      <c r="WQP61" s="1116"/>
      <c r="WQQ61" s="1116"/>
      <c r="WQR61" s="1116"/>
      <c r="WQS61" s="1116"/>
      <c r="WQT61" s="1116"/>
      <c r="WQU61" s="1116"/>
      <c r="WQV61" s="1116"/>
      <c r="WQW61" s="1116"/>
      <c r="WQX61" s="1116"/>
      <c r="WQY61" s="1116"/>
      <c r="WQZ61" s="1116"/>
      <c r="WRA61" s="1116"/>
      <c r="WRB61" s="1116"/>
      <c r="WRC61" s="1116"/>
      <c r="WRD61" s="1116"/>
      <c r="WRE61" s="1116"/>
      <c r="WRF61" s="1116"/>
      <c r="WRG61" s="1116"/>
      <c r="WRH61" s="1116"/>
      <c r="WRI61" s="1116"/>
      <c r="WRJ61" s="1116"/>
      <c r="WRK61" s="1116"/>
      <c r="WRL61" s="1116"/>
      <c r="WRM61" s="1116"/>
      <c r="WRN61" s="1116"/>
      <c r="WRO61" s="1116"/>
      <c r="WRP61" s="1116"/>
      <c r="WRQ61" s="1116"/>
      <c r="WRR61" s="1116"/>
      <c r="WRS61" s="1116"/>
      <c r="WRT61" s="1116"/>
      <c r="WRU61" s="1116"/>
      <c r="WRV61" s="1116"/>
      <c r="WRW61" s="1116"/>
      <c r="WRX61" s="1116"/>
      <c r="WRY61" s="1116"/>
      <c r="WRZ61" s="1116"/>
      <c r="WSA61" s="1116"/>
      <c r="WSB61" s="1116"/>
      <c r="WSC61" s="1116"/>
      <c r="WSD61" s="1116"/>
      <c r="WSE61" s="1116"/>
      <c r="WSF61" s="1116"/>
      <c r="WSG61" s="1116"/>
      <c r="WSH61" s="1116"/>
      <c r="WSI61" s="1116"/>
      <c r="WSJ61" s="1116"/>
      <c r="WSK61" s="1116"/>
      <c r="WSL61" s="1116"/>
      <c r="WSM61" s="1116"/>
      <c r="WSN61" s="1116"/>
      <c r="WSO61" s="1116"/>
      <c r="WSP61" s="1116"/>
      <c r="WSQ61" s="1116"/>
      <c r="WSR61" s="1116"/>
      <c r="WSS61" s="1116"/>
      <c r="WST61" s="1116"/>
      <c r="WSU61" s="1116"/>
      <c r="WSV61" s="1116"/>
      <c r="WSW61" s="1116"/>
      <c r="WSX61" s="1116"/>
      <c r="WSY61" s="1116"/>
      <c r="WSZ61" s="1116"/>
      <c r="WTA61" s="1116"/>
      <c r="WTB61" s="1116"/>
      <c r="WTC61" s="1116"/>
      <c r="WTD61" s="1116"/>
      <c r="WTE61" s="1116"/>
      <c r="WTF61" s="1116"/>
      <c r="WTG61" s="1116"/>
      <c r="WTH61" s="1116"/>
      <c r="WTI61" s="1116"/>
      <c r="WTJ61" s="1116"/>
      <c r="WTK61" s="1116"/>
      <c r="WTL61" s="1116"/>
      <c r="WTM61" s="1116"/>
      <c r="WTN61" s="1116"/>
      <c r="WTO61" s="1116"/>
      <c r="WTP61" s="1116"/>
      <c r="WTQ61" s="1116"/>
      <c r="WTR61" s="1116"/>
      <c r="WTS61" s="1116"/>
      <c r="WTT61" s="1116"/>
      <c r="WTU61" s="1116"/>
      <c r="WTV61" s="1116"/>
      <c r="WTW61" s="1116"/>
      <c r="WTX61" s="1116"/>
      <c r="WTY61" s="1116"/>
      <c r="WTZ61" s="1116"/>
      <c r="WUA61" s="1116"/>
      <c r="WUB61" s="1116"/>
      <c r="WUC61" s="1116"/>
      <c r="WUD61" s="1116"/>
      <c r="WUE61" s="1116"/>
      <c r="WUF61" s="1116"/>
      <c r="WUG61" s="1116"/>
      <c r="WUH61" s="1116"/>
      <c r="WUI61" s="1116"/>
      <c r="WUJ61" s="1116"/>
      <c r="WUK61" s="1116"/>
      <c r="WUL61" s="1116"/>
      <c r="WUM61" s="1116"/>
      <c r="WUN61" s="1116"/>
      <c r="WUO61" s="1116"/>
      <c r="WUP61" s="1116"/>
      <c r="WUQ61" s="1116"/>
      <c r="WUR61" s="1116"/>
      <c r="WUS61" s="1116"/>
      <c r="WUT61" s="1116"/>
      <c r="WUU61" s="1116"/>
      <c r="WUV61" s="1116"/>
      <c r="WUW61" s="1116"/>
      <c r="WUX61" s="1116"/>
      <c r="WUY61" s="1116"/>
      <c r="WUZ61" s="1116"/>
      <c r="WVA61" s="1116"/>
      <c r="WVB61" s="1116"/>
      <c r="WVC61" s="1116"/>
      <c r="WVD61" s="1116"/>
      <c r="WVE61" s="1116"/>
      <c r="WVF61" s="1116"/>
      <c r="WVG61" s="1116"/>
      <c r="WVH61" s="1116"/>
      <c r="WVI61" s="1116"/>
      <c r="WVJ61" s="1116"/>
      <c r="WVK61" s="1116"/>
    </row>
    <row r="62" spans="1:16131" s="813" customFormat="1" ht="51">
      <c r="A62" s="810"/>
      <c r="B62" s="1579" t="s">
        <v>2777</v>
      </c>
      <c r="C62" s="816"/>
      <c r="D62" s="817"/>
      <c r="F62" s="814"/>
      <c r="G62" s="1116"/>
      <c r="H62" s="1116"/>
      <c r="I62" s="1116"/>
      <c r="J62" s="1116"/>
      <c r="K62" s="1116"/>
      <c r="L62" s="1116"/>
      <c r="M62" s="1116"/>
      <c r="N62" s="1116"/>
      <c r="O62" s="1116"/>
      <c r="P62" s="1116"/>
      <c r="Q62" s="1116"/>
      <c r="R62" s="1116"/>
      <c r="S62" s="1116"/>
      <c r="T62" s="1116"/>
      <c r="U62" s="1116"/>
      <c r="V62" s="1116"/>
      <c r="W62" s="1116"/>
      <c r="X62" s="1116"/>
      <c r="Y62" s="1116"/>
      <c r="Z62" s="1116"/>
      <c r="AA62" s="1116"/>
      <c r="AB62" s="1116"/>
      <c r="AC62" s="1116"/>
      <c r="AD62" s="1116"/>
      <c r="AE62" s="1116"/>
      <c r="AF62" s="1116"/>
      <c r="AG62" s="1116"/>
      <c r="AH62" s="1116"/>
      <c r="AI62" s="1116"/>
      <c r="AJ62" s="1116"/>
      <c r="AK62" s="1116"/>
      <c r="AL62" s="1116"/>
      <c r="AM62" s="1116"/>
      <c r="AN62" s="1116"/>
      <c r="AO62" s="1116"/>
      <c r="AP62" s="1116"/>
      <c r="AQ62" s="1116"/>
      <c r="AR62" s="1116"/>
      <c r="AS62" s="1116"/>
      <c r="AT62" s="1116"/>
      <c r="AU62" s="1116"/>
      <c r="AV62" s="1116"/>
      <c r="AW62" s="1116"/>
      <c r="AX62" s="1116"/>
      <c r="AY62" s="1116"/>
      <c r="AZ62" s="1116"/>
      <c r="BA62" s="1116"/>
      <c r="BB62" s="1116"/>
      <c r="BC62" s="1116"/>
      <c r="BD62" s="1116"/>
      <c r="BE62" s="1116"/>
      <c r="BF62" s="1116"/>
      <c r="BG62" s="1116"/>
      <c r="BH62" s="1116"/>
      <c r="BI62" s="1116"/>
      <c r="BJ62" s="1116"/>
      <c r="BK62" s="1116"/>
      <c r="BL62" s="1116"/>
      <c r="BM62" s="1116"/>
      <c r="BN62" s="1116"/>
      <c r="BO62" s="1116"/>
      <c r="BP62" s="1116"/>
      <c r="BQ62" s="1116"/>
      <c r="BR62" s="1116"/>
      <c r="BS62" s="1116"/>
      <c r="BT62" s="1116"/>
      <c r="BU62" s="1116"/>
      <c r="BV62" s="1116"/>
      <c r="BW62" s="1116"/>
      <c r="BX62" s="1116"/>
      <c r="BY62" s="1116"/>
      <c r="BZ62" s="1116"/>
      <c r="CA62" s="1116"/>
      <c r="CB62" s="1116"/>
      <c r="CC62" s="1116"/>
      <c r="CD62" s="1116"/>
      <c r="CE62" s="1116"/>
      <c r="CF62" s="1116"/>
      <c r="CG62" s="1116"/>
      <c r="CH62" s="1116"/>
      <c r="CI62" s="1116"/>
      <c r="CJ62" s="1116"/>
      <c r="CK62" s="1116"/>
      <c r="CL62" s="1116"/>
      <c r="CM62" s="1116"/>
      <c r="CN62" s="1116"/>
      <c r="CO62" s="1116"/>
      <c r="CP62" s="1116"/>
      <c r="CQ62" s="1116"/>
      <c r="CR62" s="1116"/>
      <c r="CS62" s="1116"/>
      <c r="CT62" s="1116"/>
      <c r="CU62" s="1116"/>
      <c r="CV62" s="1116"/>
      <c r="CW62" s="1116"/>
      <c r="CX62" s="1116"/>
      <c r="CY62" s="1116"/>
      <c r="CZ62" s="1116"/>
      <c r="DA62" s="1116"/>
      <c r="DB62" s="1116"/>
      <c r="DC62" s="1116"/>
      <c r="DD62" s="1116"/>
      <c r="DE62" s="1116"/>
      <c r="DF62" s="1116"/>
      <c r="DG62" s="1116"/>
      <c r="DH62" s="1116"/>
      <c r="DI62" s="1116"/>
      <c r="DJ62" s="1116"/>
      <c r="DK62" s="1116"/>
      <c r="DL62" s="1116"/>
      <c r="DM62" s="1116"/>
      <c r="DN62" s="1116"/>
      <c r="DO62" s="1116"/>
      <c r="DP62" s="1116"/>
      <c r="DQ62" s="1116"/>
      <c r="DR62" s="1116"/>
      <c r="DS62" s="1116"/>
      <c r="DT62" s="1116"/>
      <c r="DU62" s="1116"/>
      <c r="DV62" s="1116"/>
      <c r="DW62" s="1116"/>
      <c r="DX62" s="1116"/>
      <c r="DY62" s="1116"/>
      <c r="DZ62" s="1116"/>
      <c r="EA62" s="1116"/>
      <c r="EB62" s="1116"/>
      <c r="EC62" s="1116"/>
      <c r="ED62" s="1116"/>
      <c r="EE62" s="1116"/>
      <c r="EF62" s="1116"/>
      <c r="EG62" s="1116"/>
      <c r="EH62" s="1116"/>
      <c r="EI62" s="1116"/>
      <c r="EJ62" s="1116"/>
      <c r="EK62" s="1116"/>
      <c r="EL62" s="1116"/>
      <c r="EM62" s="1116"/>
      <c r="EN62" s="1116"/>
      <c r="EO62" s="1116"/>
      <c r="EP62" s="1116"/>
      <c r="EQ62" s="1116"/>
      <c r="ER62" s="1116"/>
      <c r="ES62" s="1116"/>
      <c r="ET62" s="1116"/>
      <c r="EU62" s="1116"/>
      <c r="EV62" s="1116"/>
      <c r="EW62" s="1116"/>
      <c r="EX62" s="1116"/>
      <c r="EY62" s="1116"/>
      <c r="EZ62" s="1116"/>
      <c r="FA62" s="1116"/>
      <c r="FB62" s="1116"/>
      <c r="FC62" s="1116"/>
      <c r="FD62" s="1116"/>
      <c r="FE62" s="1116"/>
      <c r="FF62" s="1116"/>
      <c r="FG62" s="1116"/>
      <c r="FH62" s="1116"/>
      <c r="FI62" s="1116"/>
      <c r="FJ62" s="1116"/>
      <c r="FK62" s="1116"/>
      <c r="FL62" s="1116"/>
      <c r="FM62" s="1116"/>
      <c r="FN62" s="1116"/>
      <c r="FO62" s="1116"/>
      <c r="FP62" s="1116"/>
      <c r="FQ62" s="1116"/>
      <c r="FR62" s="1116"/>
      <c r="FS62" s="1116"/>
      <c r="FT62" s="1116"/>
      <c r="FU62" s="1116"/>
      <c r="FV62" s="1116"/>
      <c r="FW62" s="1116"/>
      <c r="FX62" s="1116"/>
      <c r="FY62" s="1116"/>
      <c r="FZ62" s="1116"/>
      <c r="GA62" s="1116"/>
      <c r="GB62" s="1116"/>
      <c r="GC62" s="1116"/>
      <c r="GD62" s="1116"/>
      <c r="GE62" s="1116"/>
      <c r="GF62" s="1116"/>
      <c r="GG62" s="1116"/>
      <c r="GH62" s="1116"/>
      <c r="GI62" s="1116"/>
      <c r="GJ62" s="1116"/>
      <c r="GK62" s="1116"/>
      <c r="GL62" s="1116"/>
      <c r="GM62" s="1116"/>
      <c r="GN62" s="1116"/>
      <c r="GO62" s="1116"/>
      <c r="GP62" s="1116"/>
      <c r="GQ62" s="1116"/>
      <c r="GR62" s="1116"/>
      <c r="GS62" s="1116"/>
      <c r="GT62" s="1116"/>
      <c r="GU62" s="1116"/>
      <c r="GV62" s="1116"/>
      <c r="GW62" s="1116"/>
      <c r="GX62" s="1116"/>
      <c r="GY62" s="1116"/>
      <c r="GZ62" s="1116"/>
      <c r="HA62" s="1116"/>
      <c r="HB62" s="1116"/>
      <c r="HC62" s="1116"/>
      <c r="HD62" s="1116"/>
      <c r="HE62" s="1116"/>
      <c r="HF62" s="1116"/>
      <c r="HG62" s="1116"/>
      <c r="HH62" s="1116"/>
      <c r="HI62" s="1116"/>
      <c r="HJ62" s="1116"/>
      <c r="HK62" s="1116"/>
      <c r="HL62" s="1116"/>
      <c r="HM62" s="1116"/>
      <c r="HN62" s="1116"/>
      <c r="HO62" s="1116"/>
      <c r="HP62" s="1116"/>
      <c r="HQ62" s="1116"/>
      <c r="HR62" s="1116"/>
      <c r="HS62" s="1116"/>
      <c r="HT62" s="1116"/>
      <c r="HU62" s="1116"/>
      <c r="HV62" s="1116"/>
      <c r="HW62" s="1116"/>
      <c r="HX62" s="1116"/>
      <c r="HY62" s="1116"/>
      <c r="HZ62" s="1116"/>
      <c r="IA62" s="1116"/>
      <c r="IB62" s="1116"/>
      <c r="IC62" s="1116"/>
      <c r="ID62" s="1116"/>
      <c r="IE62" s="1116"/>
      <c r="IF62" s="1116"/>
      <c r="IG62" s="1116"/>
      <c r="IH62" s="1116"/>
      <c r="II62" s="1116"/>
      <c r="IJ62" s="1116"/>
      <c r="IK62" s="1116"/>
      <c r="IL62" s="1116"/>
      <c r="IM62" s="1116"/>
      <c r="IN62" s="1116"/>
      <c r="IO62" s="1116"/>
      <c r="IP62" s="1116"/>
      <c r="IQ62" s="1116"/>
      <c r="IR62" s="1116"/>
      <c r="IS62" s="1116"/>
      <c r="IT62" s="1116"/>
      <c r="IU62" s="1116"/>
      <c r="IV62" s="1116"/>
      <c r="IW62" s="1116"/>
      <c r="IX62" s="1116"/>
      <c r="IY62" s="1116"/>
      <c r="IZ62" s="1116"/>
      <c r="JA62" s="1116"/>
      <c r="JB62" s="1116"/>
      <c r="JC62" s="1116"/>
      <c r="JD62" s="1116"/>
      <c r="JE62" s="1116"/>
      <c r="JF62" s="1116"/>
      <c r="JG62" s="1116"/>
      <c r="JH62" s="1116"/>
      <c r="JI62" s="1116"/>
      <c r="JJ62" s="1116"/>
      <c r="JK62" s="1116"/>
      <c r="JL62" s="1116"/>
      <c r="JM62" s="1116"/>
      <c r="JN62" s="1116"/>
      <c r="JO62" s="1116"/>
      <c r="JP62" s="1116"/>
      <c r="JQ62" s="1116"/>
      <c r="JR62" s="1116"/>
      <c r="JS62" s="1116"/>
      <c r="JT62" s="1116"/>
      <c r="JU62" s="1116"/>
      <c r="JV62" s="1116"/>
      <c r="JW62" s="1116"/>
      <c r="JX62" s="1116"/>
      <c r="JY62" s="1116"/>
      <c r="JZ62" s="1116"/>
      <c r="KA62" s="1116"/>
      <c r="KB62" s="1116"/>
      <c r="KC62" s="1116"/>
      <c r="KD62" s="1116"/>
      <c r="KE62" s="1116"/>
      <c r="KF62" s="1116"/>
      <c r="KG62" s="1116"/>
      <c r="KH62" s="1116"/>
      <c r="KI62" s="1116"/>
      <c r="KJ62" s="1116"/>
      <c r="KK62" s="1116"/>
      <c r="KL62" s="1116"/>
      <c r="KM62" s="1116"/>
      <c r="KN62" s="1116"/>
      <c r="KO62" s="1116"/>
      <c r="KP62" s="1116"/>
      <c r="KQ62" s="1116"/>
      <c r="KR62" s="1116"/>
      <c r="KS62" s="1116"/>
      <c r="KT62" s="1116"/>
      <c r="KU62" s="1116"/>
      <c r="KV62" s="1116"/>
      <c r="KW62" s="1116"/>
      <c r="KX62" s="1116"/>
      <c r="KY62" s="1116"/>
      <c r="KZ62" s="1116"/>
      <c r="LA62" s="1116"/>
      <c r="LB62" s="1116"/>
      <c r="LC62" s="1116"/>
      <c r="LD62" s="1116"/>
      <c r="LE62" s="1116"/>
      <c r="LF62" s="1116"/>
      <c r="LG62" s="1116"/>
      <c r="LH62" s="1116"/>
      <c r="LI62" s="1116"/>
      <c r="LJ62" s="1116"/>
      <c r="LK62" s="1116"/>
      <c r="LL62" s="1116"/>
      <c r="LM62" s="1116"/>
      <c r="LN62" s="1116"/>
      <c r="LO62" s="1116"/>
      <c r="LP62" s="1116"/>
      <c r="LQ62" s="1116"/>
      <c r="LR62" s="1116"/>
      <c r="LS62" s="1116"/>
      <c r="LT62" s="1116"/>
      <c r="LU62" s="1116"/>
      <c r="LV62" s="1116"/>
      <c r="LW62" s="1116"/>
      <c r="LX62" s="1116"/>
      <c r="LY62" s="1116"/>
      <c r="LZ62" s="1116"/>
      <c r="MA62" s="1116"/>
      <c r="MB62" s="1116"/>
      <c r="MC62" s="1116"/>
      <c r="MD62" s="1116"/>
      <c r="ME62" s="1116"/>
      <c r="MF62" s="1116"/>
      <c r="MG62" s="1116"/>
      <c r="MH62" s="1116"/>
      <c r="MI62" s="1116"/>
      <c r="MJ62" s="1116"/>
      <c r="MK62" s="1116"/>
      <c r="ML62" s="1116"/>
      <c r="MM62" s="1116"/>
      <c r="MN62" s="1116"/>
      <c r="MO62" s="1116"/>
      <c r="MP62" s="1116"/>
      <c r="MQ62" s="1116"/>
      <c r="MR62" s="1116"/>
      <c r="MS62" s="1116"/>
      <c r="MT62" s="1116"/>
      <c r="MU62" s="1116"/>
      <c r="MV62" s="1116"/>
      <c r="MW62" s="1116"/>
      <c r="MX62" s="1116"/>
      <c r="MY62" s="1116"/>
      <c r="MZ62" s="1116"/>
      <c r="NA62" s="1116"/>
      <c r="NB62" s="1116"/>
      <c r="NC62" s="1116"/>
      <c r="ND62" s="1116"/>
      <c r="NE62" s="1116"/>
      <c r="NF62" s="1116"/>
      <c r="NG62" s="1116"/>
      <c r="NH62" s="1116"/>
      <c r="NI62" s="1116"/>
      <c r="NJ62" s="1116"/>
      <c r="NK62" s="1116"/>
      <c r="NL62" s="1116"/>
      <c r="NM62" s="1116"/>
      <c r="NN62" s="1116"/>
      <c r="NO62" s="1116"/>
      <c r="NP62" s="1116"/>
      <c r="NQ62" s="1116"/>
      <c r="NR62" s="1116"/>
      <c r="NS62" s="1116"/>
      <c r="NT62" s="1116"/>
      <c r="NU62" s="1116"/>
      <c r="NV62" s="1116"/>
      <c r="NW62" s="1116"/>
      <c r="NX62" s="1116"/>
      <c r="NY62" s="1116"/>
      <c r="NZ62" s="1116"/>
      <c r="OA62" s="1116"/>
      <c r="OB62" s="1116"/>
      <c r="OC62" s="1116"/>
      <c r="OD62" s="1116"/>
      <c r="OE62" s="1116"/>
      <c r="OF62" s="1116"/>
      <c r="OG62" s="1116"/>
      <c r="OH62" s="1116"/>
      <c r="OI62" s="1116"/>
      <c r="OJ62" s="1116"/>
      <c r="OK62" s="1116"/>
      <c r="OL62" s="1116"/>
      <c r="OM62" s="1116"/>
      <c r="ON62" s="1116"/>
      <c r="OO62" s="1116"/>
      <c r="OP62" s="1116"/>
      <c r="OQ62" s="1116"/>
      <c r="OR62" s="1116"/>
      <c r="OS62" s="1116"/>
      <c r="OT62" s="1116"/>
      <c r="OU62" s="1116"/>
      <c r="OV62" s="1116"/>
      <c r="OW62" s="1116"/>
      <c r="OX62" s="1116"/>
      <c r="OY62" s="1116"/>
      <c r="OZ62" s="1116"/>
      <c r="PA62" s="1116"/>
      <c r="PB62" s="1116"/>
      <c r="PC62" s="1116"/>
      <c r="PD62" s="1116"/>
      <c r="PE62" s="1116"/>
      <c r="PF62" s="1116"/>
      <c r="PG62" s="1116"/>
      <c r="PH62" s="1116"/>
      <c r="PI62" s="1116"/>
      <c r="PJ62" s="1116"/>
      <c r="PK62" s="1116"/>
      <c r="PL62" s="1116"/>
      <c r="PM62" s="1116"/>
      <c r="PN62" s="1116"/>
      <c r="PO62" s="1116"/>
      <c r="PP62" s="1116"/>
      <c r="PQ62" s="1116"/>
      <c r="PR62" s="1116"/>
      <c r="PS62" s="1116"/>
      <c r="PT62" s="1116"/>
      <c r="PU62" s="1116"/>
      <c r="PV62" s="1116"/>
      <c r="PW62" s="1116"/>
      <c r="PX62" s="1116"/>
      <c r="PY62" s="1116"/>
      <c r="PZ62" s="1116"/>
      <c r="QA62" s="1116"/>
      <c r="QB62" s="1116"/>
      <c r="QC62" s="1116"/>
      <c r="QD62" s="1116"/>
      <c r="QE62" s="1116"/>
      <c r="QF62" s="1116"/>
      <c r="QG62" s="1116"/>
      <c r="QH62" s="1116"/>
      <c r="QI62" s="1116"/>
      <c r="QJ62" s="1116"/>
      <c r="QK62" s="1116"/>
      <c r="QL62" s="1116"/>
      <c r="QM62" s="1116"/>
      <c r="QN62" s="1116"/>
      <c r="QO62" s="1116"/>
      <c r="QP62" s="1116"/>
      <c r="QQ62" s="1116"/>
      <c r="QR62" s="1116"/>
      <c r="QS62" s="1116"/>
      <c r="QT62" s="1116"/>
      <c r="QU62" s="1116"/>
      <c r="QV62" s="1116"/>
      <c r="QW62" s="1116"/>
      <c r="QX62" s="1116"/>
      <c r="QY62" s="1116"/>
      <c r="QZ62" s="1116"/>
      <c r="RA62" s="1116"/>
      <c r="RB62" s="1116"/>
      <c r="RC62" s="1116"/>
      <c r="RD62" s="1116"/>
      <c r="RE62" s="1116"/>
      <c r="RF62" s="1116"/>
      <c r="RG62" s="1116"/>
      <c r="RH62" s="1116"/>
      <c r="RI62" s="1116"/>
      <c r="RJ62" s="1116"/>
      <c r="RK62" s="1116"/>
      <c r="RL62" s="1116"/>
      <c r="RM62" s="1116"/>
      <c r="RN62" s="1116"/>
      <c r="RO62" s="1116"/>
      <c r="RP62" s="1116"/>
      <c r="RQ62" s="1116"/>
      <c r="RR62" s="1116"/>
      <c r="RS62" s="1116"/>
      <c r="RT62" s="1116"/>
      <c r="RU62" s="1116"/>
      <c r="RV62" s="1116"/>
      <c r="RW62" s="1116"/>
      <c r="RX62" s="1116"/>
      <c r="RY62" s="1116"/>
      <c r="RZ62" s="1116"/>
      <c r="SA62" s="1116"/>
      <c r="SB62" s="1116"/>
      <c r="SC62" s="1116"/>
      <c r="SD62" s="1116"/>
      <c r="SE62" s="1116"/>
      <c r="SF62" s="1116"/>
      <c r="SG62" s="1116"/>
      <c r="SH62" s="1116"/>
      <c r="SI62" s="1116"/>
      <c r="SJ62" s="1116"/>
      <c r="SK62" s="1116"/>
      <c r="SL62" s="1116"/>
      <c r="SM62" s="1116"/>
      <c r="SN62" s="1116"/>
      <c r="SO62" s="1116"/>
      <c r="SP62" s="1116"/>
      <c r="SQ62" s="1116"/>
      <c r="SR62" s="1116"/>
      <c r="SS62" s="1116"/>
      <c r="ST62" s="1116"/>
      <c r="SU62" s="1116"/>
      <c r="SV62" s="1116"/>
      <c r="SW62" s="1116"/>
      <c r="SX62" s="1116"/>
      <c r="SY62" s="1116"/>
      <c r="SZ62" s="1116"/>
      <c r="TA62" s="1116"/>
      <c r="TB62" s="1116"/>
      <c r="TC62" s="1116"/>
      <c r="TD62" s="1116"/>
      <c r="TE62" s="1116"/>
      <c r="TF62" s="1116"/>
      <c r="TG62" s="1116"/>
      <c r="TH62" s="1116"/>
      <c r="TI62" s="1116"/>
      <c r="TJ62" s="1116"/>
      <c r="TK62" s="1116"/>
      <c r="TL62" s="1116"/>
      <c r="TM62" s="1116"/>
      <c r="TN62" s="1116"/>
      <c r="TO62" s="1116"/>
      <c r="TP62" s="1116"/>
      <c r="TQ62" s="1116"/>
      <c r="TR62" s="1116"/>
      <c r="TS62" s="1116"/>
      <c r="TT62" s="1116"/>
      <c r="TU62" s="1116"/>
      <c r="TV62" s="1116"/>
      <c r="TW62" s="1116"/>
      <c r="TX62" s="1116"/>
      <c r="TY62" s="1116"/>
      <c r="TZ62" s="1116"/>
      <c r="UA62" s="1116"/>
      <c r="UB62" s="1116"/>
      <c r="UC62" s="1116"/>
      <c r="UD62" s="1116"/>
      <c r="UE62" s="1116"/>
      <c r="UF62" s="1116"/>
      <c r="UG62" s="1116"/>
      <c r="UH62" s="1116"/>
      <c r="UI62" s="1116"/>
      <c r="UJ62" s="1116"/>
      <c r="UK62" s="1116"/>
      <c r="UL62" s="1116"/>
      <c r="UM62" s="1116"/>
      <c r="UN62" s="1116"/>
      <c r="UO62" s="1116"/>
      <c r="UP62" s="1116"/>
      <c r="UQ62" s="1116"/>
      <c r="UR62" s="1116"/>
      <c r="US62" s="1116"/>
      <c r="UT62" s="1116"/>
      <c r="UU62" s="1116"/>
      <c r="UV62" s="1116"/>
      <c r="UW62" s="1116"/>
      <c r="UX62" s="1116"/>
      <c r="UY62" s="1116"/>
      <c r="UZ62" s="1116"/>
      <c r="VA62" s="1116"/>
      <c r="VB62" s="1116"/>
      <c r="VC62" s="1116"/>
      <c r="VD62" s="1116"/>
      <c r="VE62" s="1116"/>
      <c r="VF62" s="1116"/>
      <c r="VG62" s="1116"/>
      <c r="VH62" s="1116"/>
      <c r="VI62" s="1116"/>
      <c r="VJ62" s="1116"/>
      <c r="VK62" s="1116"/>
      <c r="VL62" s="1116"/>
      <c r="VM62" s="1116"/>
      <c r="VN62" s="1116"/>
      <c r="VO62" s="1116"/>
      <c r="VP62" s="1116"/>
      <c r="VQ62" s="1116"/>
      <c r="VR62" s="1116"/>
      <c r="VS62" s="1116"/>
      <c r="VT62" s="1116"/>
      <c r="VU62" s="1116"/>
      <c r="VV62" s="1116"/>
      <c r="VW62" s="1116"/>
      <c r="VX62" s="1116"/>
      <c r="VY62" s="1116"/>
      <c r="VZ62" s="1116"/>
      <c r="WA62" s="1116"/>
      <c r="WB62" s="1116"/>
      <c r="WC62" s="1116"/>
      <c r="WD62" s="1116"/>
      <c r="WE62" s="1116"/>
      <c r="WF62" s="1116"/>
      <c r="WG62" s="1116"/>
      <c r="WH62" s="1116"/>
      <c r="WI62" s="1116"/>
      <c r="WJ62" s="1116"/>
      <c r="WK62" s="1116"/>
      <c r="WL62" s="1116"/>
      <c r="WM62" s="1116"/>
      <c r="WN62" s="1116"/>
      <c r="WO62" s="1116"/>
      <c r="WP62" s="1116"/>
      <c r="WQ62" s="1116"/>
      <c r="WR62" s="1116"/>
      <c r="WS62" s="1116"/>
      <c r="WT62" s="1116"/>
      <c r="WU62" s="1116"/>
      <c r="WV62" s="1116"/>
      <c r="WW62" s="1116"/>
      <c r="WX62" s="1116"/>
      <c r="WY62" s="1116"/>
      <c r="WZ62" s="1116"/>
      <c r="XA62" s="1116"/>
      <c r="XB62" s="1116"/>
      <c r="XC62" s="1116"/>
      <c r="XD62" s="1116"/>
      <c r="XE62" s="1116"/>
      <c r="XF62" s="1116"/>
      <c r="XG62" s="1116"/>
      <c r="XH62" s="1116"/>
      <c r="XI62" s="1116"/>
      <c r="XJ62" s="1116"/>
      <c r="XK62" s="1116"/>
      <c r="XL62" s="1116"/>
      <c r="XM62" s="1116"/>
      <c r="XN62" s="1116"/>
      <c r="XO62" s="1116"/>
      <c r="XP62" s="1116"/>
      <c r="XQ62" s="1116"/>
      <c r="XR62" s="1116"/>
      <c r="XS62" s="1116"/>
      <c r="XT62" s="1116"/>
      <c r="XU62" s="1116"/>
      <c r="XV62" s="1116"/>
      <c r="XW62" s="1116"/>
      <c r="XX62" s="1116"/>
      <c r="XY62" s="1116"/>
      <c r="XZ62" s="1116"/>
      <c r="YA62" s="1116"/>
      <c r="YB62" s="1116"/>
      <c r="YC62" s="1116"/>
      <c r="YD62" s="1116"/>
      <c r="YE62" s="1116"/>
      <c r="YF62" s="1116"/>
      <c r="YG62" s="1116"/>
      <c r="YH62" s="1116"/>
      <c r="YI62" s="1116"/>
      <c r="YJ62" s="1116"/>
      <c r="YK62" s="1116"/>
      <c r="YL62" s="1116"/>
      <c r="YM62" s="1116"/>
      <c r="YN62" s="1116"/>
      <c r="YO62" s="1116"/>
      <c r="YP62" s="1116"/>
      <c r="YQ62" s="1116"/>
      <c r="YR62" s="1116"/>
      <c r="YS62" s="1116"/>
      <c r="YT62" s="1116"/>
      <c r="YU62" s="1116"/>
      <c r="YV62" s="1116"/>
      <c r="YW62" s="1116"/>
      <c r="YX62" s="1116"/>
      <c r="YY62" s="1116"/>
      <c r="YZ62" s="1116"/>
      <c r="ZA62" s="1116"/>
      <c r="ZB62" s="1116"/>
      <c r="ZC62" s="1116"/>
      <c r="ZD62" s="1116"/>
      <c r="ZE62" s="1116"/>
      <c r="ZF62" s="1116"/>
      <c r="ZG62" s="1116"/>
      <c r="ZH62" s="1116"/>
      <c r="ZI62" s="1116"/>
      <c r="ZJ62" s="1116"/>
      <c r="ZK62" s="1116"/>
      <c r="ZL62" s="1116"/>
      <c r="ZM62" s="1116"/>
      <c r="ZN62" s="1116"/>
      <c r="ZO62" s="1116"/>
      <c r="ZP62" s="1116"/>
      <c r="ZQ62" s="1116"/>
      <c r="ZR62" s="1116"/>
      <c r="ZS62" s="1116"/>
      <c r="ZT62" s="1116"/>
      <c r="ZU62" s="1116"/>
      <c r="ZV62" s="1116"/>
      <c r="ZW62" s="1116"/>
      <c r="ZX62" s="1116"/>
      <c r="ZY62" s="1116"/>
      <c r="ZZ62" s="1116"/>
      <c r="AAA62" s="1116"/>
      <c r="AAB62" s="1116"/>
      <c r="AAC62" s="1116"/>
      <c r="AAD62" s="1116"/>
      <c r="AAE62" s="1116"/>
      <c r="AAF62" s="1116"/>
      <c r="AAG62" s="1116"/>
      <c r="AAH62" s="1116"/>
      <c r="AAI62" s="1116"/>
      <c r="AAJ62" s="1116"/>
      <c r="AAK62" s="1116"/>
      <c r="AAL62" s="1116"/>
      <c r="AAM62" s="1116"/>
      <c r="AAN62" s="1116"/>
      <c r="AAO62" s="1116"/>
      <c r="AAP62" s="1116"/>
      <c r="AAQ62" s="1116"/>
      <c r="AAR62" s="1116"/>
      <c r="AAS62" s="1116"/>
      <c r="AAT62" s="1116"/>
      <c r="AAU62" s="1116"/>
      <c r="AAV62" s="1116"/>
      <c r="AAW62" s="1116"/>
      <c r="AAX62" s="1116"/>
      <c r="AAY62" s="1116"/>
      <c r="AAZ62" s="1116"/>
      <c r="ABA62" s="1116"/>
      <c r="ABB62" s="1116"/>
      <c r="ABC62" s="1116"/>
      <c r="ABD62" s="1116"/>
      <c r="ABE62" s="1116"/>
      <c r="ABF62" s="1116"/>
      <c r="ABG62" s="1116"/>
      <c r="ABH62" s="1116"/>
      <c r="ABI62" s="1116"/>
      <c r="ABJ62" s="1116"/>
      <c r="ABK62" s="1116"/>
      <c r="ABL62" s="1116"/>
      <c r="ABM62" s="1116"/>
      <c r="ABN62" s="1116"/>
      <c r="ABO62" s="1116"/>
      <c r="ABP62" s="1116"/>
      <c r="ABQ62" s="1116"/>
      <c r="ABR62" s="1116"/>
      <c r="ABS62" s="1116"/>
      <c r="ABT62" s="1116"/>
      <c r="ABU62" s="1116"/>
      <c r="ABV62" s="1116"/>
      <c r="ABW62" s="1116"/>
      <c r="ABX62" s="1116"/>
      <c r="ABY62" s="1116"/>
      <c r="ABZ62" s="1116"/>
      <c r="ACA62" s="1116"/>
      <c r="ACB62" s="1116"/>
      <c r="ACC62" s="1116"/>
      <c r="ACD62" s="1116"/>
      <c r="ACE62" s="1116"/>
      <c r="ACF62" s="1116"/>
      <c r="ACG62" s="1116"/>
      <c r="ACH62" s="1116"/>
      <c r="ACI62" s="1116"/>
      <c r="ACJ62" s="1116"/>
      <c r="ACK62" s="1116"/>
      <c r="ACL62" s="1116"/>
      <c r="ACM62" s="1116"/>
      <c r="ACN62" s="1116"/>
      <c r="ACO62" s="1116"/>
      <c r="ACP62" s="1116"/>
      <c r="ACQ62" s="1116"/>
      <c r="ACR62" s="1116"/>
      <c r="ACS62" s="1116"/>
      <c r="ACT62" s="1116"/>
      <c r="ACU62" s="1116"/>
      <c r="ACV62" s="1116"/>
      <c r="ACW62" s="1116"/>
      <c r="ACX62" s="1116"/>
      <c r="ACY62" s="1116"/>
      <c r="ACZ62" s="1116"/>
      <c r="ADA62" s="1116"/>
      <c r="ADB62" s="1116"/>
      <c r="ADC62" s="1116"/>
      <c r="ADD62" s="1116"/>
      <c r="ADE62" s="1116"/>
      <c r="ADF62" s="1116"/>
      <c r="ADG62" s="1116"/>
      <c r="ADH62" s="1116"/>
      <c r="ADI62" s="1116"/>
      <c r="ADJ62" s="1116"/>
      <c r="ADK62" s="1116"/>
      <c r="ADL62" s="1116"/>
      <c r="ADM62" s="1116"/>
      <c r="ADN62" s="1116"/>
      <c r="ADO62" s="1116"/>
      <c r="ADP62" s="1116"/>
      <c r="ADQ62" s="1116"/>
      <c r="ADR62" s="1116"/>
      <c r="ADS62" s="1116"/>
      <c r="ADT62" s="1116"/>
      <c r="ADU62" s="1116"/>
      <c r="ADV62" s="1116"/>
      <c r="ADW62" s="1116"/>
      <c r="ADX62" s="1116"/>
      <c r="ADY62" s="1116"/>
      <c r="ADZ62" s="1116"/>
      <c r="AEA62" s="1116"/>
      <c r="AEB62" s="1116"/>
      <c r="AEC62" s="1116"/>
      <c r="AED62" s="1116"/>
      <c r="AEE62" s="1116"/>
      <c r="AEF62" s="1116"/>
      <c r="AEG62" s="1116"/>
      <c r="AEH62" s="1116"/>
      <c r="AEI62" s="1116"/>
      <c r="AEJ62" s="1116"/>
      <c r="AEK62" s="1116"/>
      <c r="AEL62" s="1116"/>
      <c r="AEM62" s="1116"/>
      <c r="AEN62" s="1116"/>
      <c r="AEO62" s="1116"/>
      <c r="AEP62" s="1116"/>
      <c r="AEQ62" s="1116"/>
      <c r="AER62" s="1116"/>
      <c r="AES62" s="1116"/>
      <c r="AET62" s="1116"/>
      <c r="AEU62" s="1116"/>
      <c r="AEV62" s="1116"/>
      <c r="AEW62" s="1116"/>
      <c r="AEX62" s="1116"/>
      <c r="AEY62" s="1116"/>
      <c r="AEZ62" s="1116"/>
      <c r="AFA62" s="1116"/>
      <c r="AFB62" s="1116"/>
      <c r="AFC62" s="1116"/>
      <c r="AFD62" s="1116"/>
      <c r="AFE62" s="1116"/>
      <c r="AFF62" s="1116"/>
      <c r="AFG62" s="1116"/>
      <c r="AFH62" s="1116"/>
      <c r="AFI62" s="1116"/>
      <c r="AFJ62" s="1116"/>
      <c r="AFK62" s="1116"/>
      <c r="AFL62" s="1116"/>
      <c r="AFM62" s="1116"/>
      <c r="AFN62" s="1116"/>
      <c r="AFO62" s="1116"/>
      <c r="AFP62" s="1116"/>
      <c r="AFQ62" s="1116"/>
      <c r="AFR62" s="1116"/>
      <c r="AFS62" s="1116"/>
      <c r="AFT62" s="1116"/>
      <c r="AFU62" s="1116"/>
      <c r="AFV62" s="1116"/>
      <c r="AFW62" s="1116"/>
      <c r="AFX62" s="1116"/>
      <c r="AFY62" s="1116"/>
      <c r="AFZ62" s="1116"/>
      <c r="AGA62" s="1116"/>
      <c r="AGB62" s="1116"/>
      <c r="AGC62" s="1116"/>
      <c r="AGD62" s="1116"/>
      <c r="AGE62" s="1116"/>
      <c r="AGF62" s="1116"/>
      <c r="AGG62" s="1116"/>
      <c r="AGH62" s="1116"/>
      <c r="AGI62" s="1116"/>
      <c r="AGJ62" s="1116"/>
      <c r="AGK62" s="1116"/>
      <c r="AGL62" s="1116"/>
      <c r="AGM62" s="1116"/>
      <c r="AGN62" s="1116"/>
      <c r="AGO62" s="1116"/>
      <c r="AGP62" s="1116"/>
      <c r="AGQ62" s="1116"/>
      <c r="AGR62" s="1116"/>
      <c r="AGS62" s="1116"/>
      <c r="AGT62" s="1116"/>
      <c r="AGU62" s="1116"/>
      <c r="AGV62" s="1116"/>
      <c r="AGW62" s="1116"/>
      <c r="AGX62" s="1116"/>
      <c r="AGY62" s="1116"/>
      <c r="AGZ62" s="1116"/>
      <c r="AHA62" s="1116"/>
      <c r="AHB62" s="1116"/>
      <c r="AHC62" s="1116"/>
      <c r="AHD62" s="1116"/>
      <c r="AHE62" s="1116"/>
      <c r="AHF62" s="1116"/>
      <c r="AHG62" s="1116"/>
      <c r="AHH62" s="1116"/>
      <c r="AHI62" s="1116"/>
      <c r="AHJ62" s="1116"/>
      <c r="AHK62" s="1116"/>
      <c r="AHL62" s="1116"/>
      <c r="AHM62" s="1116"/>
      <c r="AHN62" s="1116"/>
      <c r="AHO62" s="1116"/>
      <c r="AHP62" s="1116"/>
      <c r="AHQ62" s="1116"/>
      <c r="AHR62" s="1116"/>
      <c r="AHS62" s="1116"/>
      <c r="AHT62" s="1116"/>
      <c r="AHU62" s="1116"/>
      <c r="AHV62" s="1116"/>
      <c r="AHW62" s="1116"/>
      <c r="AHX62" s="1116"/>
      <c r="AHY62" s="1116"/>
      <c r="AHZ62" s="1116"/>
      <c r="AIA62" s="1116"/>
      <c r="AIB62" s="1116"/>
      <c r="AIC62" s="1116"/>
      <c r="AID62" s="1116"/>
      <c r="AIE62" s="1116"/>
      <c r="AIF62" s="1116"/>
      <c r="AIG62" s="1116"/>
      <c r="AIH62" s="1116"/>
      <c r="AII62" s="1116"/>
      <c r="AIJ62" s="1116"/>
      <c r="AIK62" s="1116"/>
      <c r="AIL62" s="1116"/>
      <c r="AIM62" s="1116"/>
      <c r="AIN62" s="1116"/>
      <c r="AIO62" s="1116"/>
      <c r="AIP62" s="1116"/>
      <c r="AIQ62" s="1116"/>
      <c r="AIR62" s="1116"/>
      <c r="AIS62" s="1116"/>
      <c r="AIT62" s="1116"/>
      <c r="AIU62" s="1116"/>
      <c r="AIV62" s="1116"/>
      <c r="AIW62" s="1116"/>
      <c r="AIX62" s="1116"/>
      <c r="AIY62" s="1116"/>
      <c r="AIZ62" s="1116"/>
      <c r="AJA62" s="1116"/>
      <c r="AJB62" s="1116"/>
      <c r="AJC62" s="1116"/>
      <c r="AJD62" s="1116"/>
      <c r="AJE62" s="1116"/>
      <c r="AJF62" s="1116"/>
      <c r="AJG62" s="1116"/>
      <c r="AJH62" s="1116"/>
      <c r="AJI62" s="1116"/>
      <c r="AJJ62" s="1116"/>
      <c r="AJK62" s="1116"/>
      <c r="AJL62" s="1116"/>
      <c r="AJM62" s="1116"/>
      <c r="AJN62" s="1116"/>
      <c r="AJO62" s="1116"/>
      <c r="AJP62" s="1116"/>
      <c r="AJQ62" s="1116"/>
      <c r="AJR62" s="1116"/>
      <c r="AJS62" s="1116"/>
      <c r="AJT62" s="1116"/>
      <c r="AJU62" s="1116"/>
      <c r="AJV62" s="1116"/>
      <c r="AJW62" s="1116"/>
      <c r="AJX62" s="1116"/>
      <c r="AJY62" s="1116"/>
      <c r="AJZ62" s="1116"/>
      <c r="AKA62" s="1116"/>
      <c r="AKB62" s="1116"/>
      <c r="AKC62" s="1116"/>
      <c r="AKD62" s="1116"/>
      <c r="AKE62" s="1116"/>
      <c r="AKF62" s="1116"/>
      <c r="AKG62" s="1116"/>
      <c r="AKH62" s="1116"/>
      <c r="AKI62" s="1116"/>
      <c r="AKJ62" s="1116"/>
      <c r="AKK62" s="1116"/>
      <c r="AKL62" s="1116"/>
      <c r="AKM62" s="1116"/>
      <c r="AKN62" s="1116"/>
      <c r="AKO62" s="1116"/>
      <c r="AKP62" s="1116"/>
      <c r="AKQ62" s="1116"/>
      <c r="AKR62" s="1116"/>
      <c r="AKS62" s="1116"/>
      <c r="AKT62" s="1116"/>
      <c r="AKU62" s="1116"/>
      <c r="AKV62" s="1116"/>
      <c r="AKW62" s="1116"/>
      <c r="AKX62" s="1116"/>
      <c r="AKY62" s="1116"/>
      <c r="AKZ62" s="1116"/>
      <c r="ALA62" s="1116"/>
      <c r="ALB62" s="1116"/>
      <c r="ALC62" s="1116"/>
      <c r="ALD62" s="1116"/>
      <c r="ALE62" s="1116"/>
      <c r="ALF62" s="1116"/>
      <c r="ALG62" s="1116"/>
      <c r="ALH62" s="1116"/>
      <c r="ALI62" s="1116"/>
      <c r="ALJ62" s="1116"/>
      <c r="ALK62" s="1116"/>
      <c r="ALL62" s="1116"/>
      <c r="ALM62" s="1116"/>
      <c r="ALN62" s="1116"/>
      <c r="ALO62" s="1116"/>
      <c r="ALP62" s="1116"/>
      <c r="ALQ62" s="1116"/>
      <c r="ALR62" s="1116"/>
      <c r="ALS62" s="1116"/>
      <c r="ALT62" s="1116"/>
      <c r="ALU62" s="1116"/>
      <c r="ALV62" s="1116"/>
      <c r="ALW62" s="1116"/>
      <c r="ALX62" s="1116"/>
      <c r="ALY62" s="1116"/>
      <c r="ALZ62" s="1116"/>
      <c r="AMA62" s="1116"/>
      <c r="AMB62" s="1116"/>
      <c r="AMC62" s="1116"/>
      <c r="AMD62" s="1116"/>
      <c r="AME62" s="1116"/>
      <c r="AMF62" s="1116"/>
      <c r="AMG62" s="1116"/>
      <c r="AMH62" s="1116"/>
      <c r="AMI62" s="1116"/>
      <c r="AMJ62" s="1116"/>
      <c r="AMK62" s="1116"/>
      <c r="AML62" s="1116"/>
      <c r="AMM62" s="1116"/>
      <c r="AMN62" s="1116"/>
      <c r="AMO62" s="1116"/>
      <c r="AMP62" s="1116"/>
      <c r="AMQ62" s="1116"/>
      <c r="AMR62" s="1116"/>
      <c r="AMS62" s="1116"/>
      <c r="AMT62" s="1116"/>
      <c r="AMU62" s="1116"/>
      <c r="AMV62" s="1116"/>
      <c r="AMW62" s="1116"/>
      <c r="AMX62" s="1116"/>
      <c r="AMY62" s="1116"/>
      <c r="AMZ62" s="1116"/>
      <c r="ANA62" s="1116"/>
      <c r="ANB62" s="1116"/>
      <c r="ANC62" s="1116"/>
      <c r="AND62" s="1116"/>
      <c r="ANE62" s="1116"/>
      <c r="ANF62" s="1116"/>
      <c r="ANG62" s="1116"/>
      <c r="ANH62" s="1116"/>
      <c r="ANI62" s="1116"/>
      <c r="ANJ62" s="1116"/>
      <c r="ANK62" s="1116"/>
      <c r="ANL62" s="1116"/>
      <c r="ANM62" s="1116"/>
      <c r="ANN62" s="1116"/>
      <c r="ANO62" s="1116"/>
      <c r="ANP62" s="1116"/>
      <c r="ANQ62" s="1116"/>
      <c r="ANR62" s="1116"/>
      <c r="ANS62" s="1116"/>
      <c r="ANT62" s="1116"/>
      <c r="ANU62" s="1116"/>
      <c r="ANV62" s="1116"/>
      <c r="ANW62" s="1116"/>
      <c r="ANX62" s="1116"/>
      <c r="ANY62" s="1116"/>
      <c r="ANZ62" s="1116"/>
      <c r="AOA62" s="1116"/>
      <c r="AOB62" s="1116"/>
      <c r="AOC62" s="1116"/>
      <c r="AOD62" s="1116"/>
      <c r="AOE62" s="1116"/>
      <c r="AOF62" s="1116"/>
      <c r="AOG62" s="1116"/>
      <c r="AOH62" s="1116"/>
      <c r="AOI62" s="1116"/>
      <c r="AOJ62" s="1116"/>
      <c r="AOK62" s="1116"/>
      <c r="AOL62" s="1116"/>
      <c r="AOM62" s="1116"/>
      <c r="AON62" s="1116"/>
      <c r="AOO62" s="1116"/>
      <c r="AOP62" s="1116"/>
      <c r="AOQ62" s="1116"/>
      <c r="AOR62" s="1116"/>
      <c r="AOS62" s="1116"/>
      <c r="AOT62" s="1116"/>
      <c r="AOU62" s="1116"/>
      <c r="AOV62" s="1116"/>
      <c r="AOW62" s="1116"/>
      <c r="AOX62" s="1116"/>
      <c r="AOY62" s="1116"/>
      <c r="AOZ62" s="1116"/>
      <c r="APA62" s="1116"/>
      <c r="APB62" s="1116"/>
      <c r="APC62" s="1116"/>
      <c r="APD62" s="1116"/>
      <c r="APE62" s="1116"/>
      <c r="APF62" s="1116"/>
      <c r="APG62" s="1116"/>
      <c r="APH62" s="1116"/>
      <c r="API62" s="1116"/>
      <c r="APJ62" s="1116"/>
      <c r="APK62" s="1116"/>
      <c r="APL62" s="1116"/>
      <c r="APM62" s="1116"/>
      <c r="APN62" s="1116"/>
      <c r="APO62" s="1116"/>
      <c r="APP62" s="1116"/>
      <c r="APQ62" s="1116"/>
      <c r="APR62" s="1116"/>
      <c r="APS62" s="1116"/>
      <c r="APT62" s="1116"/>
      <c r="APU62" s="1116"/>
      <c r="APV62" s="1116"/>
      <c r="APW62" s="1116"/>
      <c r="APX62" s="1116"/>
      <c r="APY62" s="1116"/>
      <c r="APZ62" s="1116"/>
      <c r="AQA62" s="1116"/>
      <c r="AQB62" s="1116"/>
      <c r="AQC62" s="1116"/>
      <c r="AQD62" s="1116"/>
      <c r="AQE62" s="1116"/>
      <c r="AQF62" s="1116"/>
      <c r="AQG62" s="1116"/>
      <c r="AQH62" s="1116"/>
      <c r="AQI62" s="1116"/>
      <c r="AQJ62" s="1116"/>
      <c r="AQK62" s="1116"/>
      <c r="AQL62" s="1116"/>
      <c r="AQM62" s="1116"/>
      <c r="AQN62" s="1116"/>
      <c r="AQO62" s="1116"/>
      <c r="AQP62" s="1116"/>
      <c r="AQQ62" s="1116"/>
      <c r="AQR62" s="1116"/>
      <c r="AQS62" s="1116"/>
      <c r="AQT62" s="1116"/>
      <c r="AQU62" s="1116"/>
      <c r="AQV62" s="1116"/>
      <c r="AQW62" s="1116"/>
      <c r="AQX62" s="1116"/>
      <c r="AQY62" s="1116"/>
      <c r="AQZ62" s="1116"/>
      <c r="ARA62" s="1116"/>
      <c r="ARB62" s="1116"/>
      <c r="ARC62" s="1116"/>
      <c r="ARD62" s="1116"/>
      <c r="ARE62" s="1116"/>
      <c r="ARF62" s="1116"/>
      <c r="ARG62" s="1116"/>
      <c r="ARH62" s="1116"/>
      <c r="ARI62" s="1116"/>
      <c r="ARJ62" s="1116"/>
      <c r="ARK62" s="1116"/>
      <c r="ARL62" s="1116"/>
      <c r="ARM62" s="1116"/>
      <c r="ARN62" s="1116"/>
      <c r="ARO62" s="1116"/>
      <c r="ARP62" s="1116"/>
      <c r="ARQ62" s="1116"/>
      <c r="ARR62" s="1116"/>
      <c r="ARS62" s="1116"/>
      <c r="ART62" s="1116"/>
      <c r="ARU62" s="1116"/>
      <c r="ARV62" s="1116"/>
      <c r="ARW62" s="1116"/>
      <c r="ARX62" s="1116"/>
      <c r="ARY62" s="1116"/>
      <c r="ARZ62" s="1116"/>
      <c r="ASA62" s="1116"/>
      <c r="ASB62" s="1116"/>
      <c r="ASC62" s="1116"/>
      <c r="ASD62" s="1116"/>
      <c r="ASE62" s="1116"/>
      <c r="ASF62" s="1116"/>
      <c r="ASG62" s="1116"/>
      <c r="ASH62" s="1116"/>
      <c r="ASI62" s="1116"/>
      <c r="ASJ62" s="1116"/>
      <c r="ASK62" s="1116"/>
      <c r="ASL62" s="1116"/>
      <c r="ASM62" s="1116"/>
      <c r="ASN62" s="1116"/>
      <c r="ASO62" s="1116"/>
      <c r="ASP62" s="1116"/>
      <c r="ASQ62" s="1116"/>
      <c r="ASR62" s="1116"/>
      <c r="ASS62" s="1116"/>
      <c r="AST62" s="1116"/>
      <c r="ASU62" s="1116"/>
      <c r="ASV62" s="1116"/>
      <c r="ASW62" s="1116"/>
      <c r="ASX62" s="1116"/>
      <c r="ASY62" s="1116"/>
      <c r="ASZ62" s="1116"/>
      <c r="ATA62" s="1116"/>
      <c r="ATB62" s="1116"/>
      <c r="ATC62" s="1116"/>
      <c r="ATD62" s="1116"/>
      <c r="ATE62" s="1116"/>
      <c r="ATF62" s="1116"/>
      <c r="ATG62" s="1116"/>
      <c r="ATH62" s="1116"/>
      <c r="ATI62" s="1116"/>
      <c r="ATJ62" s="1116"/>
      <c r="ATK62" s="1116"/>
      <c r="ATL62" s="1116"/>
      <c r="ATM62" s="1116"/>
      <c r="ATN62" s="1116"/>
      <c r="ATO62" s="1116"/>
      <c r="ATP62" s="1116"/>
      <c r="ATQ62" s="1116"/>
      <c r="ATR62" s="1116"/>
      <c r="ATS62" s="1116"/>
      <c r="ATT62" s="1116"/>
      <c r="ATU62" s="1116"/>
      <c r="ATV62" s="1116"/>
      <c r="ATW62" s="1116"/>
      <c r="ATX62" s="1116"/>
      <c r="ATY62" s="1116"/>
      <c r="ATZ62" s="1116"/>
      <c r="AUA62" s="1116"/>
      <c r="AUB62" s="1116"/>
      <c r="AUC62" s="1116"/>
      <c r="AUD62" s="1116"/>
      <c r="AUE62" s="1116"/>
      <c r="AUF62" s="1116"/>
      <c r="AUG62" s="1116"/>
      <c r="AUH62" s="1116"/>
      <c r="AUI62" s="1116"/>
      <c r="AUJ62" s="1116"/>
      <c r="AUK62" s="1116"/>
      <c r="AUL62" s="1116"/>
      <c r="AUM62" s="1116"/>
      <c r="AUN62" s="1116"/>
      <c r="AUO62" s="1116"/>
      <c r="AUP62" s="1116"/>
      <c r="AUQ62" s="1116"/>
      <c r="AUR62" s="1116"/>
      <c r="AUS62" s="1116"/>
      <c r="AUT62" s="1116"/>
      <c r="AUU62" s="1116"/>
      <c r="AUV62" s="1116"/>
      <c r="AUW62" s="1116"/>
      <c r="AUX62" s="1116"/>
      <c r="AUY62" s="1116"/>
      <c r="AUZ62" s="1116"/>
      <c r="AVA62" s="1116"/>
      <c r="AVB62" s="1116"/>
      <c r="AVC62" s="1116"/>
      <c r="AVD62" s="1116"/>
      <c r="AVE62" s="1116"/>
      <c r="AVF62" s="1116"/>
      <c r="AVG62" s="1116"/>
      <c r="AVH62" s="1116"/>
      <c r="AVI62" s="1116"/>
      <c r="AVJ62" s="1116"/>
      <c r="AVK62" s="1116"/>
      <c r="AVL62" s="1116"/>
      <c r="AVM62" s="1116"/>
      <c r="AVN62" s="1116"/>
      <c r="AVO62" s="1116"/>
      <c r="AVP62" s="1116"/>
      <c r="AVQ62" s="1116"/>
      <c r="AVR62" s="1116"/>
      <c r="AVS62" s="1116"/>
      <c r="AVT62" s="1116"/>
      <c r="AVU62" s="1116"/>
      <c r="AVV62" s="1116"/>
      <c r="AVW62" s="1116"/>
      <c r="AVX62" s="1116"/>
      <c r="AVY62" s="1116"/>
      <c r="AVZ62" s="1116"/>
      <c r="AWA62" s="1116"/>
      <c r="AWB62" s="1116"/>
      <c r="AWC62" s="1116"/>
      <c r="AWD62" s="1116"/>
      <c r="AWE62" s="1116"/>
      <c r="AWF62" s="1116"/>
      <c r="AWG62" s="1116"/>
      <c r="AWH62" s="1116"/>
      <c r="AWI62" s="1116"/>
      <c r="AWJ62" s="1116"/>
      <c r="AWK62" s="1116"/>
      <c r="AWL62" s="1116"/>
      <c r="AWM62" s="1116"/>
      <c r="AWN62" s="1116"/>
      <c r="AWO62" s="1116"/>
      <c r="AWP62" s="1116"/>
      <c r="AWQ62" s="1116"/>
      <c r="AWR62" s="1116"/>
      <c r="AWS62" s="1116"/>
      <c r="AWT62" s="1116"/>
      <c r="AWU62" s="1116"/>
      <c r="AWV62" s="1116"/>
      <c r="AWW62" s="1116"/>
      <c r="AWX62" s="1116"/>
      <c r="AWY62" s="1116"/>
      <c r="AWZ62" s="1116"/>
      <c r="AXA62" s="1116"/>
      <c r="AXB62" s="1116"/>
      <c r="AXC62" s="1116"/>
      <c r="AXD62" s="1116"/>
      <c r="AXE62" s="1116"/>
      <c r="AXF62" s="1116"/>
      <c r="AXG62" s="1116"/>
      <c r="AXH62" s="1116"/>
      <c r="AXI62" s="1116"/>
      <c r="AXJ62" s="1116"/>
      <c r="AXK62" s="1116"/>
      <c r="AXL62" s="1116"/>
      <c r="AXM62" s="1116"/>
      <c r="AXN62" s="1116"/>
      <c r="AXO62" s="1116"/>
      <c r="AXP62" s="1116"/>
      <c r="AXQ62" s="1116"/>
      <c r="AXR62" s="1116"/>
      <c r="AXS62" s="1116"/>
      <c r="AXT62" s="1116"/>
      <c r="AXU62" s="1116"/>
      <c r="AXV62" s="1116"/>
      <c r="AXW62" s="1116"/>
      <c r="AXX62" s="1116"/>
      <c r="AXY62" s="1116"/>
      <c r="AXZ62" s="1116"/>
      <c r="AYA62" s="1116"/>
      <c r="AYB62" s="1116"/>
      <c r="AYC62" s="1116"/>
      <c r="AYD62" s="1116"/>
      <c r="AYE62" s="1116"/>
      <c r="AYF62" s="1116"/>
      <c r="AYG62" s="1116"/>
      <c r="AYH62" s="1116"/>
      <c r="AYI62" s="1116"/>
      <c r="AYJ62" s="1116"/>
      <c r="AYK62" s="1116"/>
      <c r="AYL62" s="1116"/>
      <c r="AYM62" s="1116"/>
      <c r="AYN62" s="1116"/>
      <c r="AYO62" s="1116"/>
      <c r="AYP62" s="1116"/>
      <c r="AYQ62" s="1116"/>
      <c r="AYR62" s="1116"/>
      <c r="AYS62" s="1116"/>
      <c r="AYT62" s="1116"/>
      <c r="AYU62" s="1116"/>
      <c r="AYV62" s="1116"/>
      <c r="AYW62" s="1116"/>
      <c r="AYX62" s="1116"/>
      <c r="AYY62" s="1116"/>
      <c r="AYZ62" s="1116"/>
      <c r="AZA62" s="1116"/>
      <c r="AZB62" s="1116"/>
      <c r="AZC62" s="1116"/>
      <c r="AZD62" s="1116"/>
      <c r="AZE62" s="1116"/>
      <c r="AZF62" s="1116"/>
      <c r="AZG62" s="1116"/>
      <c r="AZH62" s="1116"/>
      <c r="AZI62" s="1116"/>
      <c r="AZJ62" s="1116"/>
      <c r="AZK62" s="1116"/>
      <c r="AZL62" s="1116"/>
      <c r="AZM62" s="1116"/>
      <c r="AZN62" s="1116"/>
      <c r="AZO62" s="1116"/>
      <c r="AZP62" s="1116"/>
      <c r="AZQ62" s="1116"/>
      <c r="AZR62" s="1116"/>
      <c r="AZS62" s="1116"/>
      <c r="AZT62" s="1116"/>
      <c r="AZU62" s="1116"/>
      <c r="AZV62" s="1116"/>
      <c r="AZW62" s="1116"/>
      <c r="AZX62" s="1116"/>
      <c r="AZY62" s="1116"/>
      <c r="AZZ62" s="1116"/>
      <c r="BAA62" s="1116"/>
      <c r="BAB62" s="1116"/>
      <c r="BAC62" s="1116"/>
      <c r="BAD62" s="1116"/>
      <c r="BAE62" s="1116"/>
      <c r="BAF62" s="1116"/>
      <c r="BAG62" s="1116"/>
      <c r="BAH62" s="1116"/>
      <c r="BAI62" s="1116"/>
      <c r="BAJ62" s="1116"/>
      <c r="BAK62" s="1116"/>
      <c r="BAL62" s="1116"/>
      <c r="BAM62" s="1116"/>
      <c r="BAN62" s="1116"/>
      <c r="BAO62" s="1116"/>
      <c r="BAP62" s="1116"/>
      <c r="BAQ62" s="1116"/>
      <c r="BAR62" s="1116"/>
      <c r="BAS62" s="1116"/>
      <c r="BAT62" s="1116"/>
      <c r="BAU62" s="1116"/>
      <c r="BAV62" s="1116"/>
      <c r="BAW62" s="1116"/>
      <c r="BAX62" s="1116"/>
      <c r="BAY62" s="1116"/>
      <c r="BAZ62" s="1116"/>
      <c r="BBA62" s="1116"/>
      <c r="BBB62" s="1116"/>
      <c r="BBC62" s="1116"/>
      <c r="BBD62" s="1116"/>
      <c r="BBE62" s="1116"/>
      <c r="BBF62" s="1116"/>
      <c r="BBG62" s="1116"/>
      <c r="BBH62" s="1116"/>
      <c r="BBI62" s="1116"/>
      <c r="BBJ62" s="1116"/>
      <c r="BBK62" s="1116"/>
      <c r="BBL62" s="1116"/>
      <c r="BBM62" s="1116"/>
      <c r="BBN62" s="1116"/>
      <c r="BBO62" s="1116"/>
      <c r="BBP62" s="1116"/>
      <c r="BBQ62" s="1116"/>
      <c r="BBR62" s="1116"/>
      <c r="BBS62" s="1116"/>
      <c r="BBT62" s="1116"/>
      <c r="BBU62" s="1116"/>
      <c r="BBV62" s="1116"/>
      <c r="BBW62" s="1116"/>
      <c r="BBX62" s="1116"/>
      <c r="BBY62" s="1116"/>
      <c r="BBZ62" s="1116"/>
      <c r="BCA62" s="1116"/>
      <c r="BCB62" s="1116"/>
      <c r="BCC62" s="1116"/>
      <c r="BCD62" s="1116"/>
      <c r="BCE62" s="1116"/>
      <c r="BCF62" s="1116"/>
      <c r="BCG62" s="1116"/>
      <c r="BCH62" s="1116"/>
      <c r="BCI62" s="1116"/>
      <c r="BCJ62" s="1116"/>
      <c r="BCK62" s="1116"/>
      <c r="BCL62" s="1116"/>
      <c r="BCM62" s="1116"/>
      <c r="BCN62" s="1116"/>
      <c r="BCO62" s="1116"/>
      <c r="BCP62" s="1116"/>
      <c r="BCQ62" s="1116"/>
      <c r="BCR62" s="1116"/>
      <c r="BCS62" s="1116"/>
      <c r="BCT62" s="1116"/>
      <c r="BCU62" s="1116"/>
      <c r="BCV62" s="1116"/>
      <c r="BCW62" s="1116"/>
      <c r="BCX62" s="1116"/>
      <c r="BCY62" s="1116"/>
      <c r="BCZ62" s="1116"/>
      <c r="BDA62" s="1116"/>
      <c r="BDB62" s="1116"/>
      <c r="BDC62" s="1116"/>
      <c r="BDD62" s="1116"/>
      <c r="BDE62" s="1116"/>
      <c r="BDF62" s="1116"/>
      <c r="BDG62" s="1116"/>
      <c r="BDH62" s="1116"/>
      <c r="BDI62" s="1116"/>
      <c r="BDJ62" s="1116"/>
      <c r="BDK62" s="1116"/>
      <c r="BDL62" s="1116"/>
      <c r="BDM62" s="1116"/>
      <c r="BDN62" s="1116"/>
      <c r="BDO62" s="1116"/>
      <c r="BDP62" s="1116"/>
      <c r="BDQ62" s="1116"/>
      <c r="BDR62" s="1116"/>
      <c r="BDS62" s="1116"/>
      <c r="BDT62" s="1116"/>
      <c r="BDU62" s="1116"/>
      <c r="BDV62" s="1116"/>
      <c r="BDW62" s="1116"/>
      <c r="BDX62" s="1116"/>
      <c r="BDY62" s="1116"/>
      <c r="BDZ62" s="1116"/>
      <c r="BEA62" s="1116"/>
      <c r="BEB62" s="1116"/>
      <c r="BEC62" s="1116"/>
      <c r="BED62" s="1116"/>
      <c r="BEE62" s="1116"/>
      <c r="BEF62" s="1116"/>
      <c r="BEG62" s="1116"/>
      <c r="BEH62" s="1116"/>
      <c r="BEI62" s="1116"/>
      <c r="BEJ62" s="1116"/>
      <c r="BEK62" s="1116"/>
      <c r="BEL62" s="1116"/>
      <c r="BEM62" s="1116"/>
      <c r="BEN62" s="1116"/>
      <c r="BEO62" s="1116"/>
      <c r="BEP62" s="1116"/>
      <c r="BEQ62" s="1116"/>
      <c r="BER62" s="1116"/>
      <c r="BES62" s="1116"/>
      <c r="BET62" s="1116"/>
      <c r="BEU62" s="1116"/>
      <c r="BEV62" s="1116"/>
      <c r="BEW62" s="1116"/>
      <c r="BEX62" s="1116"/>
      <c r="BEY62" s="1116"/>
      <c r="BEZ62" s="1116"/>
      <c r="BFA62" s="1116"/>
      <c r="BFB62" s="1116"/>
      <c r="BFC62" s="1116"/>
      <c r="BFD62" s="1116"/>
      <c r="BFE62" s="1116"/>
      <c r="BFF62" s="1116"/>
      <c r="BFG62" s="1116"/>
      <c r="BFH62" s="1116"/>
      <c r="BFI62" s="1116"/>
      <c r="BFJ62" s="1116"/>
      <c r="BFK62" s="1116"/>
      <c r="BFL62" s="1116"/>
      <c r="BFM62" s="1116"/>
      <c r="BFN62" s="1116"/>
      <c r="BFO62" s="1116"/>
      <c r="BFP62" s="1116"/>
      <c r="BFQ62" s="1116"/>
      <c r="BFR62" s="1116"/>
      <c r="BFS62" s="1116"/>
      <c r="BFT62" s="1116"/>
      <c r="BFU62" s="1116"/>
      <c r="BFV62" s="1116"/>
      <c r="BFW62" s="1116"/>
      <c r="BFX62" s="1116"/>
      <c r="BFY62" s="1116"/>
      <c r="BFZ62" s="1116"/>
      <c r="BGA62" s="1116"/>
      <c r="BGB62" s="1116"/>
      <c r="BGC62" s="1116"/>
      <c r="BGD62" s="1116"/>
      <c r="BGE62" s="1116"/>
      <c r="BGF62" s="1116"/>
      <c r="BGG62" s="1116"/>
      <c r="BGH62" s="1116"/>
      <c r="BGI62" s="1116"/>
      <c r="BGJ62" s="1116"/>
      <c r="BGK62" s="1116"/>
      <c r="BGL62" s="1116"/>
      <c r="BGM62" s="1116"/>
      <c r="BGN62" s="1116"/>
      <c r="BGO62" s="1116"/>
      <c r="BGP62" s="1116"/>
      <c r="BGQ62" s="1116"/>
      <c r="BGR62" s="1116"/>
      <c r="BGS62" s="1116"/>
      <c r="BGT62" s="1116"/>
      <c r="BGU62" s="1116"/>
      <c r="BGV62" s="1116"/>
      <c r="BGW62" s="1116"/>
      <c r="BGX62" s="1116"/>
      <c r="BGY62" s="1116"/>
      <c r="BGZ62" s="1116"/>
      <c r="BHA62" s="1116"/>
      <c r="BHB62" s="1116"/>
      <c r="BHC62" s="1116"/>
      <c r="BHD62" s="1116"/>
      <c r="BHE62" s="1116"/>
      <c r="BHF62" s="1116"/>
      <c r="BHG62" s="1116"/>
      <c r="BHH62" s="1116"/>
      <c r="BHI62" s="1116"/>
      <c r="BHJ62" s="1116"/>
      <c r="BHK62" s="1116"/>
      <c r="BHL62" s="1116"/>
      <c r="BHM62" s="1116"/>
      <c r="BHN62" s="1116"/>
      <c r="BHO62" s="1116"/>
      <c r="BHP62" s="1116"/>
      <c r="BHQ62" s="1116"/>
      <c r="BHR62" s="1116"/>
      <c r="BHS62" s="1116"/>
      <c r="BHT62" s="1116"/>
      <c r="BHU62" s="1116"/>
      <c r="BHV62" s="1116"/>
      <c r="BHW62" s="1116"/>
      <c r="BHX62" s="1116"/>
      <c r="BHY62" s="1116"/>
      <c r="BHZ62" s="1116"/>
      <c r="BIA62" s="1116"/>
      <c r="BIB62" s="1116"/>
      <c r="BIC62" s="1116"/>
      <c r="BID62" s="1116"/>
      <c r="BIE62" s="1116"/>
      <c r="BIF62" s="1116"/>
      <c r="BIG62" s="1116"/>
      <c r="BIH62" s="1116"/>
      <c r="BII62" s="1116"/>
      <c r="BIJ62" s="1116"/>
      <c r="BIK62" s="1116"/>
      <c r="BIL62" s="1116"/>
      <c r="BIM62" s="1116"/>
      <c r="BIN62" s="1116"/>
      <c r="BIO62" s="1116"/>
      <c r="BIP62" s="1116"/>
      <c r="BIQ62" s="1116"/>
      <c r="BIR62" s="1116"/>
      <c r="BIS62" s="1116"/>
      <c r="BIT62" s="1116"/>
      <c r="BIU62" s="1116"/>
      <c r="BIV62" s="1116"/>
      <c r="BIW62" s="1116"/>
      <c r="BIX62" s="1116"/>
      <c r="BIY62" s="1116"/>
      <c r="BIZ62" s="1116"/>
      <c r="BJA62" s="1116"/>
      <c r="BJB62" s="1116"/>
      <c r="BJC62" s="1116"/>
      <c r="BJD62" s="1116"/>
      <c r="BJE62" s="1116"/>
      <c r="BJF62" s="1116"/>
      <c r="BJG62" s="1116"/>
      <c r="BJH62" s="1116"/>
      <c r="BJI62" s="1116"/>
      <c r="BJJ62" s="1116"/>
      <c r="BJK62" s="1116"/>
      <c r="BJL62" s="1116"/>
      <c r="BJM62" s="1116"/>
      <c r="BJN62" s="1116"/>
      <c r="BJO62" s="1116"/>
      <c r="BJP62" s="1116"/>
      <c r="BJQ62" s="1116"/>
      <c r="BJR62" s="1116"/>
      <c r="BJS62" s="1116"/>
      <c r="BJT62" s="1116"/>
      <c r="BJU62" s="1116"/>
      <c r="BJV62" s="1116"/>
      <c r="BJW62" s="1116"/>
      <c r="BJX62" s="1116"/>
      <c r="BJY62" s="1116"/>
      <c r="BJZ62" s="1116"/>
      <c r="BKA62" s="1116"/>
      <c r="BKB62" s="1116"/>
      <c r="BKC62" s="1116"/>
      <c r="BKD62" s="1116"/>
      <c r="BKE62" s="1116"/>
      <c r="BKF62" s="1116"/>
      <c r="BKG62" s="1116"/>
      <c r="BKH62" s="1116"/>
      <c r="BKI62" s="1116"/>
      <c r="BKJ62" s="1116"/>
      <c r="BKK62" s="1116"/>
      <c r="BKL62" s="1116"/>
      <c r="BKM62" s="1116"/>
      <c r="BKN62" s="1116"/>
      <c r="BKO62" s="1116"/>
      <c r="BKP62" s="1116"/>
      <c r="BKQ62" s="1116"/>
      <c r="BKR62" s="1116"/>
      <c r="BKS62" s="1116"/>
      <c r="BKT62" s="1116"/>
      <c r="BKU62" s="1116"/>
      <c r="BKV62" s="1116"/>
      <c r="BKW62" s="1116"/>
      <c r="BKX62" s="1116"/>
      <c r="BKY62" s="1116"/>
      <c r="BKZ62" s="1116"/>
      <c r="BLA62" s="1116"/>
      <c r="BLB62" s="1116"/>
      <c r="BLC62" s="1116"/>
      <c r="BLD62" s="1116"/>
      <c r="BLE62" s="1116"/>
      <c r="BLF62" s="1116"/>
      <c r="BLG62" s="1116"/>
      <c r="BLH62" s="1116"/>
      <c r="BLI62" s="1116"/>
      <c r="BLJ62" s="1116"/>
      <c r="BLK62" s="1116"/>
      <c r="BLL62" s="1116"/>
      <c r="BLM62" s="1116"/>
      <c r="BLN62" s="1116"/>
      <c r="BLO62" s="1116"/>
      <c r="BLP62" s="1116"/>
      <c r="BLQ62" s="1116"/>
      <c r="BLR62" s="1116"/>
      <c r="BLS62" s="1116"/>
      <c r="BLT62" s="1116"/>
      <c r="BLU62" s="1116"/>
      <c r="BLV62" s="1116"/>
      <c r="BLW62" s="1116"/>
      <c r="BLX62" s="1116"/>
      <c r="BLY62" s="1116"/>
      <c r="BLZ62" s="1116"/>
      <c r="BMA62" s="1116"/>
      <c r="BMB62" s="1116"/>
      <c r="BMC62" s="1116"/>
      <c r="BMD62" s="1116"/>
      <c r="BME62" s="1116"/>
      <c r="BMF62" s="1116"/>
      <c r="BMG62" s="1116"/>
      <c r="BMH62" s="1116"/>
      <c r="BMI62" s="1116"/>
      <c r="BMJ62" s="1116"/>
      <c r="BMK62" s="1116"/>
      <c r="BML62" s="1116"/>
      <c r="BMM62" s="1116"/>
      <c r="BMN62" s="1116"/>
      <c r="BMO62" s="1116"/>
      <c r="BMP62" s="1116"/>
      <c r="BMQ62" s="1116"/>
      <c r="BMR62" s="1116"/>
      <c r="BMS62" s="1116"/>
      <c r="BMT62" s="1116"/>
      <c r="BMU62" s="1116"/>
      <c r="BMV62" s="1116"/>
      <c r="BMW62" s="1116"/>
      <c r="BMX62" s="1116"/>
      <c r="BMY62" s="1116"/>
      <c r="BMZ62" s="1116"/>
      <c r="BNA62" s="1116"/>
      <c r="BNB62" s="1116"/>
      <c r="BNC62" s="1116"/>
      <c r="BND62" s="1116"/>
      <c r="BNE62" s="1116"/>
      <c r="BNF62" s="1116"/>
      <c r="BNG62" s="1116"/>
      <c r="BNH62" s="1116"/>
      <c r="BNI62" s="1116"/>
      <c r="BNJ62" s="1116"/>
      <c r="BNK62" s="1116"/>
      <c r="BNL62" s="1116"/>
      <c r="BNM62" s="1116"/>
      <c r="BNN62" s="1116"/>
      <c r="BNO62" s="1116"/>
      <c r="BNP62" s="1116"/>
      <c r="BNQ62" s="1116"/>
      <c r="BNR62" s="1116"/>
      <c r="BNS62" s="1116"/>
      <c r="BNT62" s="1116"/>
      <c r="BNU62" s="1116"/>
      <c r="BNV62" s="1116"/>
      <c r="BNW62" s="1116"/>
      <c r="BNX62" s="1116"/>
      <c r="BNY62" s="1116"/>
      <c r="BNZ62" s="1116"/>
      <c r="BOA62" s="1116"/>
      <c r="BOB62" s="1116"/>
      <c r="BOC62" s="1116"/>
      <c r="BOD62" s="1116"/>
      <c r="BOE62" s="1116"/>
      <c r="BOF62" s="1116"/>
      <c r="BOG62" s="1116"/>
      <c r="BOH62" s="1116"/>
      <c r="BOI62" s="1116"/>
      <c r="BOJ62" s="1116"/>
      <c r="BOK62" s="1116"/>
      <c r="BOL62" s="1116"/>
      <c r="BOM62" s="1116"/>
      <c r="BON62" s="1116"/>
      <c r="BOO62" s="1116"/>
      <c r="BOP62" s="1116"/>
      <c r="BOQ62" s="1116"/>
      <c r="BOR62" s="1116"/>
      <c r="BOS62" s="1116"/>
      <c r="BOT62" s="1116"/>
      <c r="BOU62" s="1116"/>
      <c r="BOV62" s="1116"/>
      <c r="BOW62" s="1116"/>
      <c r="BOX62" s="1116"/>
      <c r="BOY62" s="1116"/>
      <c r="BOZ62" s="1116"/>
      <c r="BPA62" s="1116"/>
      <c r="BPB62" s="1116"/>
      <c r="BPC62" s="1116"/>
      <c r="BPD62" s="1116"/>
      <c r="BPE62" s="1116"/>
      <c r="BPF62" s="1116"/>
      <c r="BPG62" s="1116"/>
      <c r="BPH62" s="1116"/>
      <c r="BPI62" s="1116"/>
      <c r="BPJ62" s="1116"/>
      <c r="BPK62" s="1116"/>
      <c r="BPL62" s="1116"/>
      <c r="BPM62" s="1116"/>
      <c r="BPN62" s="1116"/>
      <c r="BPO62" s="1116"/>
      <c r="BPP62" s="1116"/>
      <c r="BPQ62" s="1116"/>
      <c r="BPR62" s="1116"/>
      <c r="BPS62" s="1116"/>
      <c r="BPT62" s="1116"/>
      <c r="BPU62" s="1116"/>
      <c r="BPV62" s="1116"/>
      <c r="BPW62" s="1116"/>
      <c r="BPX62" s="1116"/>
      <c r="BPY62" s="1116"/>
      <c r="BPZ62" s="1116"/>
      <c r="BQA62" s="1116"/>
      <c r="BQB62" s="1116"/>
      <c r="BQC62" s="1116"/>
      <c r="BQD62" s="1116"/>
      <c r="BQE62" s="1116"/>
      <c r="BQF62" s="1116"/>
      <c r="BQG62" s="1116"/>
      <c r="BQH62" s="1116"/>
      <c r="BQI62" s="1116"/>
      <c r="BQJ62" s="1116"/>
      <c r="BQK62" s="1116"/>
      <c r="BQL62" s="1116"/>
      <c r="BQM62" s="1116"/>
      <c r="BQN62" s="1116"/>
      <c r="BQO62" s="1116"/>
      <c r="BQP62" s="1116"/>
      <c r="BQQ62" s="1116"/>
      <c r="BQR62" s="1116"/>
      <c r="BQS62" s="1116"/>
      <c r="BQT62" s="1116"/>
      <c r="BQU62" s="1116"/>
      <c r="BQV62" s="1116"/>
      <c r="BQW62" s="1116"/>
      <c r="BQX62" s="1116"/>
      <c r="BQY62" s="1116"/>
      <c r="BQZ62" s="1116"/>
      <c r="BRA62" s="1116"/>
      <c r="BRB62" s="1116"/>
      <c r="BRC62" s="1116"/>
      <c r="BRD62" s="1116"/>
      <c r="BRE62" s="1116"/>
      <c r="BRF62" s="1116"/>
      <c r="BRG62" s="1116"/>
      <c r="BRH62" s="1116"/>
      <c r="BRI62" s="1116"/>
      <c r="BRJ62" s="1116"/>
      <c r="BRK62" s="1116"/>
      <c r="BRL62" s="1116"/>
      <c r="BRM62" s="1116"/>
      <c r="BRN62" s="1116"/>
      <c r="BRO62" s="1116"/>
      <c r="BRP62" s="1116"/>
      <c r="BRQ62" s="1116"/>
      <c r="BRR62" s="1116"/>
      <c r="BRS62" s="1116"/>
      <c r="BRT62" s="1116"/>
      <c r="BRU62" s="1116"/>
      <c r="BRV62" s="1116"/>
      <c r="BRW62" s="1116"/>
      <c r="BRX62" s="1116"/>
      <c r="BRY62" s="1116"/>
      <c r="BRZ62" s="1116"/>
      <c r="BSA62" s="1116"/>
      <c r="BSB62" s="1116"/>
      <c r="BSC62" s="1116"/>
      <c r="BSD62" s="1116"/>
      <c r="BSE62" s="1116"/>
      <c r="BSF62" s="1116"/>
      <c r="BSG62" s="1116"/>
      <c r="BSH62" s="1116"/>
      <c r="BSI62" s="1116"/>
      <c r="BSJ62" s="1116"/>
      <c r="BSK62" s="1116"/>
      <c r="BSL62" s="1116"/>
      <c r="BSM62" s="1116"/>
      <c r="BSN62" s="1116"/>
      <c r="BSO62" s="1116"/>
      <c r="BSP62" s="1116"/>
      <c r="BSQ62" s="1116"/>
      <c r="BSR62" s="1116"/>
      <c r="BSS62" s="1116"/>
      <c r="BST62" s="1116"/>
      <c r="BSU62" s="1116"/>
      <c r="BSV62" s="1116"/>
      <c r="BSW62" s="1116"/>
      <c r="BSX62" s="1116"/>
      <c r="BSY62" s="1116"/>
      <c r="BSZ62" s="1116"/>
      <c r="BTA62" s="1116"/>
      <c r="BTB62" s="1116"/>
      <c r="BTC62" s="1116"/>
      <c r="BTD62" s="1116"/>
      <c r="BTE62" s="1116"/>
      <c r="BTF62" s="1116"/>
      <c r="BTG62" s="1116"/>
      <c r="BTH62" s="1116"/>
      <c r="BTI62" s="1116"/>
      <c r="BTJ62" s="1116"/>
      <c r="BTK62" s="1116"/>
      <c r="BTL62" s="1116"/>
      <c r="BTM62" s="1116"/>
      <c r="BTN62" s="1116"/>
      <c r="BTO62" s="1116"/>
      <c r="BTP62" s="1116"/>
      <c r="BTQ62" s="1116"/>
      <c r="BTR62" s="1116"/>
      <c r="BTS62" s="1116"/>
      <c r="BTT62" s="1116"/>
      <c r="BTU62" s="1116"/>
      <c r="BTV62" s="1116"/>
      <c r="BTW62" s="1116"/>
      <c r="BTX62" s="1116"/>
      <c r="BTY62" s="1116"/>
      <c r="BTZ62" s="1116"/>
      <c r="BUA62" s="1116"/>
      <c r="BUB62" s="1116"/>
      <c r="BUC62" s="1116"/>
      <c r="BUD62" s="1116"/>
      <c r="BUE62" s="1116"/>
      <c r="BUF62" s="1116"/>
      <c r="BUG62" s="1116"/>
      <c r="BUH62" s="1116"/>
      <c r="BUI62" s="1116"/>
      <c r="BUJ62" s="1116"/>
      <c r="BUK62" s="1116"/>
      <c r="BUL62" s="1116"/>
      <c r="BUM62" s="1116"/>
      <c r="BUN62" s="1116"/>
      <c r="BUO62" s="1116"/>
      <c r="BUP62" s="1116"/>
      <c r="BUQ62" s="1116"/>
      <c r="BUR62" s="1116"/>
      <c r="BUS62" s="1116"/>
      <c r="BUT62" s="1116"/>
      <c r="BUU62" s="1116"/>
      <c r="BUV62" s="1116"/>
      <c r="BUW62" s="1116"/>
      <c r="BUX62" s="1116"/>
      <c r="BUY62" s="1116"/>
      <c r="BUZ62" s="1116"/>
      <c r="BVA62" s="1116"/>
      <c r="BVB62" s="1116"/>
      <c r="BVC62" s="1116"/>
      <c r="BVD62" s="1116"/>
      <c r="BVE62" s="1116"/>
      <c r="BVF62" s="1116"/>
      <c r="BVG62" s="1116"/>
      <c r="BVH62" s="1116"/>
      <c r="BVI62" s="1116"/>
      <c r="BVJ62" s="1116"/>
      <c r="BVK62" s="1116"/>
      <c r="BVL62" s="1116"/>
      <c r="BVM62" s="1116"/>
      <c r="BVN62" s="1116"/>
      <c r="BVO62" s="1116"/>
      <c r="BVP62" s="1116"/>
      <c r="BVQ62" s="1116"/>
      <c r="BVR62" s="1116"/>
      <c r="BVS62" s="1116"/>
      <c r="BVT62" s="1116"/>
      <c r="BVU62" s="1116"/>
      <c r="BVV62" s="1116"/>
      <c r="BVW62" s="1116"/>
      <c r="BVX62" s="1116"/>
      <c r="BVY62" s="1116"/>
      <c r="BVZ62" s="1116"/>
      <c r="BWA62" s="1116"/>
      <c r="BWB62" s="1116"/>
      <c r="BWC62" s="1116"/>
      <c r="BWD62" s="1116"/>
      <c r="BWE62" s="1116"/>
      <c r="BWF62" s="1116"/>
      <c r="BWG62" s="1116"/>
      <c r="BWH62" s="1116"/>
      <c r="BWI62" s="1116"/>
      <c r="BWJ62" s="1116"/>
      <c r="BWK62" s="1116"/>
      <c r="BWL62" s="1116"/>
      <c r="BWM62" s="1116"/>
      <c r="BWN62" s="1116"/>
      <c r="BWO62" s="1116"/>
      <c r="BWP62" s="1116"/>
      <c r="BWQ62" s="1116"/>
      <c r="BWR62" s="1116"/>
      <c r="BWS62" s="1116"/>
      <c r="BWT62" s="1116"/>
      <c r="BWU62" s="1116"/>
      <c r="BWV62" s="1116"/>
      <c r="BWW62" s="1116"/>
      <c r="BWX62" s="1116"/>
      <c r="BWY62" s="1116"/>
      <c r="BWZ62" s="1116"/>
      <c r="BXA62" s="1116"/>
      <c r="BXB62" s="1116"/>
      <c r="BXC62" s="1116"/>
      <c r="BXD62" s="1116"/>
      <c r="BXE62" s="1116"/>
      <c r="BXF62" s="1116"/>
      <c r="BXG62" s="1116"/>
      <c r="BXH62" s="1116"/>
      <c r="BXI62" s="1116"/>
      <c r="BXJ62" s="1116"/>
      <c r="BXK62" s="1116"/>
      <c r="BXL62" s="1116"/>
      <c r="BXM62" s="1116"/>
      <c r="BXN62" s="1116"/>
      <c r="BXO62" s="1116"/>
      <c r="BXP62" s="1116"/>
      <c r="BXQ62" s="1116"/>
      <c r="BXR62" s="1116"/>
      <c r="BXS62" s="1116"/>
      <c r="BXT62" s="1116"/>
      <c r="BXU62" s="1116"/>
      <c r="BXV62" s="1116"/>
      <c r="BXW62" s="1116"/>
      <c r="BXX62" s="1116"/>
      <c r="BXY62" s="1116"/>
      <c r="BXZ62" s="1116"/>
      <c r="BYA62" s="1116"/>
      <c r="BYB62" s="1116"/>
      <c r="BYC62" s="1116"/>
      <c r="BYD62" s="1116"/>
      <c r="BYE62" s="1116"/>
      <c r="BYF62" s="1116"/>
      <c r="BYG62" s="1116"/>
      <c r="BYH62" s="1116"/>
      <c r="BYI62" s="1116"/>
      <c r="BYJ62" s="1116"/>
      <c r="BYK62" s="1116"/>
      <c r="BYL62" s="1116"/>
      <c r="BYM62" s="1116"/>
      <c r="BYN62" s="1116"/>
      <c r="BYO62" s="1116"/>
      <c r="BYP62" s="1116"/>
      <c r="BYQ62" s="1116"/>
      <c r="BYR62" s="1116"/>
      <c r="BYS62" s="1116"/>
      <c r="BYT62" s="1116"/>
      <c r="BYU62" s="1116"/>
      <c r="BYV62" s="1116"/>
      <c r="BYW62" s="1116"/>
      <c r="BYX62" s="1116"/>
      <c r="BYY62" s="1116"/>
      <c r="BYZ62" s="1116"/>
      <c r="BZA62" s="1116"/>
      <c r="BZB62" s="1116"/>
      <c r="BZC62" s="1116"/>
      <c r="BZD62" s="1116"/>
      <c r="BZE62" s="1116"/>
      <c r="BZF62" s="1116"/>
      <c r="BZG62" s="1116"/>
      <c r="BZH62" s="1116"/>
      <c r="BZI62" s="1116"/>
      <c r="BZJ62" s="1116"/>
      <c r="BZK62" s="1116"/>
      <c r="BZL62" s="1116"/>
      <c r="BZM62" s="1116"/>
      <c r="BZN62" s="1116"/>
      <c r="BZO62" s="1116"/>
      <c r="BZP62" s="1116"/>
      <c r="BZQ62" s="1116"/>
      <c r="BZR62" s="1116"/>
      <c r="BZS62" s="1116"/>
      <c r="BZT62" s="1116"/>
      <c r="BZU62" s="1116"/>
      <c r="BZV62" s="1116"/>
      <c r="BZW62" s="1116"/>
      <c r="BZX62" s="1116"/>
      <c r="BZY62" s="1116"/>
      <c r="BZZ62" s="1116"/>
      <c r="CAA62" s="1116"/>
      <c r="CAB62" s="1116"/>
      <c r="CAC62" s="1116"/>
      <c r="CAD62" s="1116"/>
      <c r="CAE62" s="1116"/>
      <c r="CAF62" s="1116"/>
      <c r="CAG62" s="1116"/>
      <c r="CAH62" s="1116"/>
      <c r="CAI62" s="1116"/>
      <c r="CAJ62" s="1116"/>
      <c r="CAK62" s="1116"/>
      <c r="CAL62" s="1116"/>
      <c r="CAM62" s="1116"/>
      <c r="CAN62" s="1116"/>
      <c r="CAO62" s="1116"/>
      <c r="CAP62" s="1116"/>
      <c r="CAQ62" s="1116"/>
      <c r="CAR62" s="1116"/>
      <c r="CAS62" s="1116"/>
      <c r="CAT62" s="1116"/>
      <c r="CAU62" s="1116"/>
      <c r="CAV62" s="1116"/>
      <c r="CAW62" s="1116"/>
      <c r="CAX62" s="1116"/>
      <c r="CAY62" s="1116"/>
      <c r="CAZ62" s="1116"/>
      <c r="CBA62" s="1116"/>
      <c r="CBB62" s="1116"/>
      <c r="CBC62" s="1116"/>
      <c r="CBD62" s="1116"/>
      <c r="CBE62" s="1116"/>
      <c r="CBF62" s="1116"/>
      <c r="CBG62" s="1116"/>
      <c r="CBH62" s="1116"/>
      <c r="CBI62" s="1116"/>
      <c r="CBJ62" s="1116"/>
      <c r="CBK62" s="1116"/>
      <c r="CBL62" s="1116"/>
      <c r="CBM62" s="1116"/>
      <c r="CBN62" s="1116"/>
      <c r="CBO62" s="1116"/>
      <c r="CBP62" s="1116"/>
      <c r="CBQ62" s="1116"/>
      <c r="CBR62" s="1116"/>
      <c r="CBS62" s="1116"/>
      <c r="CBT62" s="1116"/>
      <c r="CBU62" s="1116"/>
      <c r="CBV62" s="1116"/>
      <c r="CBW62" s="1116"/>
      <c r="CBX62" s="1116"/>
      <c r="CBY62" s="1116"/>
      <c r="CBZ62" s="1116"/>
      <c r="CCA62" s="1116"/>
      <c r="CCB62" s="1116"/>
      <c r="CCC62" s="1116"/>
      <c r="CCD62" s="1116"/>
      <c r="CCE62" s="1116"/>
      <c r="CCF62" s="1116"/>
      <c r="CCG62" s="1116"/>
      <c r="CCH62" s="1116"/>
      <c r="CCI62" s="1116"/>
      <c r="CCJ62" s="1116"/>
      <c r="CCK62" s="1116"/>
      <c r="CCL62" s="1116"/>
      <c r="CCM62" s="1116"/>
      <c r="CCN62" s="1116"/>
      <c r="CCO62" s="1116"/>
      <c r="CCP62" s="1116"/>
      <c r="CCQ62" s="1116"/>
      <c r="CCR62" s="1116"/>
      <c r="CCS62" s="1116"/>
      <c r="CCT62" s="1116"/>
      <c r="CCU62" s="1116"/>
      <c r="CCV62" s="1116"/>
      <c r="CCW62" s="1116"/>
      <c r="CCX62" s="1116"/>
      <c r="CCY62" s="1116"/>
      <c r="CCZ62" s="1116"/>
      <c r="CDA62" s="1116"/>
      <c r="CDB62" s="1116"/>
      <c r="CDC62" s="1116"/>
      <c r="CDD62" s="1116"/>
      <c r="CDE62" s="1116"/>
      <c r="CDF62" s="1116"/>
      <c r="CDG62" s="1116"/>
      <c r="CDH62" s="1116"/>
      <c r="CDI62" s="1116"/>
      <c r="CDJ62" s="1116"/>
      <c r="CDK62" s="1116"/>
      <c r="CDL62" s="1116"/>
      <c r="CDM62" s="1116"/>
      <c r="CDN62" s="1116"/>
      <c r="CDO62" s="1116"/>
      <c r="CDP62" s="1116"/>
      <c r="CDQ62" s="1116"/>
      <c r="CDR62" s="1116"/>
      <c r="CDS62" s="1116"/>
      <c r="CDT62" s="1116"/>
      <c r="CDU62" s="1116"/>
      <c r="CDV62" s="1116"/>
      <c r="CDW62" s="1116"/>
      <c r="CDX62" s="1116"/>
      <c r="CDY62" s="1116"/>
      <c r="CDZ62" s="1116"/>
      <c r="CEA62" s="1116"/>
      <c r="CEB62" s="1116"/>
      <c r="CEC62" s="1116"/>
      <c r="CED62" s="1116"/>
      <c r="CEE62" s="1116"/>
      <c r="CEF62" s="1116"/>
      <c r="CEG62" s="1116"/>
      <c r="CEH62" s="1116"/>
      <c r="CEI62" s="1116"/>
      <c r="CEJ62" s="1116"/>
      <c r="CEK62" s="1116"/>
      <c r="CEL62" s="1116"/>
      <c r="CEM62" s="1116"/>
      <c r="CEN62" s="1116"/>
      <c r="CEO62" s="1116"/>
      <c r="CEP62" s="1116"/>
      <c r="CEQ62" s="1116"/>
      <c r="CER62" s="1116"/>
      <c r="CES62" s="1116"/>
      <c r="CET62" s="1116"/>
      <c r="CEU62" s="1116"/>
      <c r="CEV62" s="1116"/>
      <c r="CEW62" s="1116"/>
      <c r="CEX62" s="1116"/>
      <c r="CEY62" s="1116"/>
      <c r="CEZ62" s="1116"/>
      <c r="CFA62" s="1116"/>
      <c r="CFB62" s="1116"/>
      <c r="CFC62" s="1116"/>
      <c r="CFD62" s="1116"/>
      <c r="CFE62" s="1116"/>
      <c r="CFF62" s="1116"/>
      <c r="CFG62" s="1116"/>
      <c r="CFH62" s="1116"/>
      <c r="CFI62" s="1116"/>
      <c r="CFJ62" s="1116"/>
      <c r="CFK62" s="1116"/>
      <c r="CFL62" s="1116"/>
      <c r="CFM62" s="1116"/>
      <c r="CFN62" s="1116"/>
      <c r="CFO62" s="1116"/>
      <c r="CFP62" s="1116"/>
      <c r="CFQ62" s="1116"/>
      <c r="CFR62" s="1116"/>
      <c r="CFS62" s="1116"/>
      <c r="CFT62" s="1116"/>
      <c r="CFU62" s="1116"/>
      <c r="CFV62" s="1116"/>
      <c r="CFW62" s="1116"/>
      <c r="CFX62" s="1116"/>
      <c r="CFY62" s="1116"/>
      <c r="CFZ62" s="1116"/>
      <c r="CGA62" s="1116"/>
      <c r="CGB62" s="1116"/>
      <c r="CGC62" s="1116"/>
      <c r="CGD62" s="1116"/>
      <c r="CGE62" s="1116"/>
      <c r="CGF62" s="1116"/>
      <c r="CGG62" s="1116"/>
      <c r="CGH62" s="1116"/>
      <c r="CGI62" s="1116"/>
      <c r="CGJ62" s="1116"/>
      <c r="CGK62" s="1116"/>
      <c r="CGL62" s="1116"/>
      <c r="CGM62" s="1116"/>
      <c r="CGN62" s="1116"/>
      <c r="CGO62" s="1116"/>
      <c r="CGP62" s="1116"/>
      <c r="CGQ62" s="1116"/>
      <c r="CGR62" s="1116"/>
      <c r="CGS62" s="1116"/>
      <c r="CGT62" s="1116"/>
      <c r="CGU62" s="1116"/>
      <c r="CGV62" s="1116"/>
      <c r="CGW62" s="1116"/>
      <c r="CGX62" s="1116"/>
      <c r="CGY62" s="1116"/>
      <c r="CGZ62" s="1116"/>
      <c r="CHA62" s="1116"/>
      <c r="CHB62" s="1116"/>
      <c r="CHC62" s="1116"/>
      <c r="CHD62" s="1116"/>
      <c r="CHE62" s="1116"/>
      <c r="CHF62" s="1116"/>
      <c r="CHG62" s="1116"/>
      <c r="CHH62" s="1116"/>
      <c r="CHI62" s="1116"/>
      <c r="CHJ62" s="1116"/>
      <c r="CHK62" s="1116"/>
      <c r="CHL62" s="1116"/>
      <c r="CHM62" s="1116"/>
      <c r="CHN62" s="1116"/>
      <c r="CHO62" s="1116"/>
      <c r="CHP62" s="1116"/>
      <c r="CHQ62" s="1116"/>
      <c r="CHR62" s="1116"/>
      <c r="CHS62" s="1116"/>
      <c r="CHT62" s="1116"/>
      <c r="CHU62" s="1116"/>
      <c r="CHV62" s="1116"/>
      <c r="CHW62" s="1116"/>
      <c r="CHX62" s="1116"/>
      <c r="CHY62" s="1116"/>
      <c r="CHZ62" s="1116"/>
      <c r="CIA62" s="1116"/>
      <c r="CIB62" s="1116"/>
      <c r="CIC62" s="1116"/>
      <c r="CID62" s="1116"/>
      <c r="CIE62" s="1116"/>
      <c r="CIF62" s="1116"/>
      <c r="CIG62" s="1116"/>
      <c r="CIH62" s="1116"/>
      <c r="CII62" s="1116"/>
      <c r="CIJ62" s="1116"/>
      <c r="CIK62" s="1116"/>
      <c r="CIL62" s="1116"/>
      <c r="CIM62" s="1116"/>
      <c r="CIN62" s="1116"/>
      <c r="CIO62" s="1116"/>
      <c r="CIP62" s="1116"/>
      <c r="CIQ62" s="1116"/>
      <c r="CIR62" s="1116"/>
      <c r="CIS62" s="1116"/>
      <c r="CIT62" s="1116"/>
      <c r="CIU62" s="1116"/>
      <c r="CIV62" s="1116"/>
      <c r="CIW62" s="1116"/>
      <c r="CIX62" s="1116"/>
      <c r="CIY62" s="1116"/>
      <c r="CIZ62" s="1116"/>
      <c r="CJA62" s="1116"/>
      <c r="CJB62" s="1116"/>
      <c r="CJC62" s="1116"/>
      <c r="CJD62" s="1116"/>
      <c r="CJE62" s="1116"/>
      <c r="CJF62" s="1116"/>
      <c r="CJG62" s="1116"/>
      <c r="CJH62" s="1116"/>
      <c r="CJI62" s="1116"/>
      <c r="CJJ62" s="1116"/>
      <c r="CJK62" s="1116"/>
      <c r="CJL62" s="1116"/>
      <c r="CJM62" s="1116"/>
      <c r="CJN62" s="1116"/>
      <c r="CJO62" s="1116"/>
      <c r="CJP62" s="1116"/>
      <c r="CJQ62" s="1116"/>
      <c r="CJR62" s="1116"/>
      <c r="CJS62" s="1116"/>
      <c r="CJT62" s="1116"/>
      <c r="CJU62" s="1116"/>
      <c r="CJV62" s="1116"/>
      <c r="CJW62" s="1116"/>
      <c r="CJX62" s="1116"/>
      <c r="CJY62" s="1116"/>
      <c r="CJZ62" s="1116"/>
      <c r="CKA62" s="1116"/>
      <c r="CKB62" s="1116"/>
      <c r="CKC62" s="1116"/>
      <c r="CKD62" s="1116"/>
      <c r="CKE62" s="1116"/>
      <c r="CKF62" s="1116"/>
      <c r="CKG62" s="1116"/>
      <c r="CKH62" s="1116"/>
      <c r="CKI62" s="1116"/>
      <c r="CKJ62" s="1116"/>
      <c r="CKK62" s="1116"/>
      <c r="CKL62" s="1116"/>
      <c r="CKM62" s="1116"/>
      <c r="CKN62" s="1116"/>
      <c r="CKO62" s="1116"/>
      <c r="CKP62" s="1116"/>
      <c r="CKQ62" s="1116"/>
      <c r="CKR62" s="1116"/>
      <c r="CKS62" s="1116"/>
      <c r="CKT62" s="1116"/>
      <c r="CKU62" s="1116"/>
      <c r="CKV62" s="1116"/>
      <c r="CKW62" s="1116"/>
      <c r="CKX62" s="1116"/>
      <c r="CKY62" s="1116"/>
      <c r="CKZ62" s="1116"/>
      <c r="CLA62" s="1116"/>
      <c r="CLB62" s="1116"/>
      <c r="CLC62" s="1116"/>
      <c r="CLD62" s="1116"/>
      <c r="CLE62" s="1116"/>
      <c r="CLF62" s="1116"/>
      <c r="CLG62" s="1116"/>
      <c r="CLH62" s="1116"/>
      <c r="CLI62" s="1116"/>
      <c r="CLJ62" s="1116"/>
      <c r="CLK62" s="1116"/>
      <c r="CLL62" s="1116"/>
      <c r="CLM62" s="1116"/>
      <c r="CLN62" s="1116"/>
      <c r="CLO62" s="1116"/>
      <c r="CLP62" s="1116"/>
      <c r="CLQ62" s="1116"/>
      <c r="CLR62" s="1116"/>
      <c r="CLS62" s="1116"/>
      <c r="CLT62" s="1116"/>
      <c r="CLU62" s="1116"/>
      <c r="CLV62" s="1116"/>
      <c r="CLW62" s="1116"/>
      <c r="CLX62" s="1116"/>
      <c r="CLY62" s="1116"/>
      <c r="CLZ62" s="1116"/>
      <c r="CMA62" s="1116"/>
      <c r="CMB62" s="1116"/>
      <c r="CMC62" s="1116"/>
      <c r="CMD62" s="1116"/>
      <c r="CME62" s="1116"/>
      <c r="CMF62" s="1116"/>
      <c r="CMG62" s="1116"/>
      <c r="CMH62" s="1116"/>
      <c r="CMI62" s="1116"/>
      <c r="CMJ62" s="1116"/>
      <c r="CMK62" s="1116"/>
      <c r="CML62" s="1116"/>
      <c r="CMM62" s="1116"/>
      <c r="CMN62" s="1116"/>
      <c r="CMO62" s="1116"/>
      <c r="CMP62" s="1116"/>
      <c r="CMQ62" s="1116"/>
      <c r="CMR62" s="1116"/>
      <c r="CMS62" s="1116"/>
      <c r="CMT62" s="1116"/>
      <c r="CMU62" s="1116"/>
      <c r="CMV62" s="1116"/>
      <c r="CMW62" s="1116"/>
      <c r="CMX62" s="1116"/>
      <c r="CMY62" s="1116"/>
      <c r="CMZ62" s="1116"/>
      <c r="CNA62" s="1116"/>
      <c r="CNB62" s="1116"/>
      <c r="CNC62" s="1116"/>
      <c r="CND62" s="1116"/>
      <c r="CNE62" s="1116"/>
      <c r="CNF62" s="1116"/>
      <c r="CNG62" s="1116"/>
      <c r="CNH62" s="1116"/>
      <c r="CNI62" s="1116"/>
      <c r="CNJ62" s="1116"/>
      <c r="CNK62" s="1116"/>
      <c r="CNL62" s="1116"/>
      <c r="CNM62" s="1116"/>
      <c r="CNN62" s="1116"/>
      <c r="CNO62" s="1116"/>
      <c r="CNP62" s="1116"/>
      <c r="CNQ62" s="1116"/>
      <c r="CNR62" s="1116"/>
      <c r="CNS62" s="1116"/>
      <c r="CNT62" s="1116"/>
      <c r="CNU62" s="1116"/>
      <c r="CNV62" s="1116"/>
      <c r="CNW62" s="1116"/>
      <c r="CNX62" s="1116"/>
      <c r="CNY62" s="1116"/>
      <c r="CNZ62" s="1116"/>
      <c r="COA62" s="1116"/>
      <c r="COB62" s="1116"/>
      <c r="COC62" s="1116"/>
      <c r="COD62" s="1116"/>
      <c r="COE62" s="1116"/>
      <c r="COF62" s="1116"/>
      <c r="COG62" s="1116"/>
      <c r="COH62" s="1116"/>
      <c r="COI62" s="1116"/>
      <c r="COJ62" s="1116"/>
      <c r="COK62" s="1116"/>
      <c r="COL62" s="1116"/>
      <c r="COM62" s="1116"/>
      <c r="CON62" s="1116"/>
      <c r="COO62" s="1116"/>
      <c r="COP62" s="1116"/>
      <c r="COQ62" s="1116"/>
      <c r="COR62" s="1116"/>
      <c r="COS62" s="1116"/>
      <c r="COT62" s="1116"/>
      <c r="COU62" s="1116"/>
      <c r="COV62" s="1116"/>
      <c r="COW62" s="1116"/>
      <c r="COX62" s="1116"/>
      <c r="COY62" s="1116"/>
      <c r="COZ62" s="1116"/>
      <c r="CPA62" s="1116"/>
      <c r="CPB62" s="1116"/>
      <c r="CPC62" s="1116"/>
      <c r="CPD62" s="1116"/>
      <c r="CPE62" s="1116"/>
      <c r="CPF62" s="1116"/>
      <c r="CPG62" s="1116"/>
      <c r="CPH62" s="1116"/>
      <c r="CPI62" s="1116"/>
      <c r="CPJ62" s="1116"/>
      <c r="CPK62" s="1116"/>
      <c r="CPL62" s="1116"/>
      <c r="CPM62" s="1116"/>
      <c r="CPN62" s="1116"/>
      <c r="CPO62" s="1116"/>
      <c r="CPP62" s="1116"/>
      <c r="CPQ62" s="1116"/>
      <c r="CPR62" s="1116"/>
      <c r="CPS62" s="1116"/>
      <c r="CPT62" s="1116"/>
      <c r="CPU62" s="1116"/>
      <c r="CPV62" s="1116"/>
      <c r="CPW62" s="1116"/>
      <c r="CPX62" s="1116"/>
      <c r="CPY62" s="1116"/>
      <c r="CPZ62" s="1116"/>
      <c r="CQA62" s="1116"/>
      <c r="CQB62" s="1116"/>
      <c r="CQC62" s="1116"/>
      <c r="CQD62" s="1116"/>
      <c r="CQE62" s="1116"/>
      <c r="CQF62" s="1116"/>
      <c r="CQG62" s="1116"/>
      <c r="CQH62" s="1116"/>
      <c r="CQI62" s="1116"/>
      <c r="CQJ62" s="1116"/>
      <c r="CQK62" s="1116"/>
      <c r="CQL62" s="1116"/>
      <c r="CQM62" s="1116"/>
      <c r="CQN62" s="1116"/>
      <c r="CQO62" s="1116"/>
      <c r="CQP62" s="1116"/>
      <c r="CQQ62" s="1116"/>
      <c r="CQR62" s="1116"/>
      <c r="CQS62" s="1116"/>
      <c r="CQT62" s="1116"/>
      <c r="CQU62" s="1116"/>
      <c r="CQV62" s="1116"/>
      <c r="CQW62" s="1116"/>
      <c r="CQX62" s="1116"/>
      <c r="CQY62" s="1116"/>
      <c r="CQZ62" s="1116"/>
      <c r="CRA62" s="1116"/>
      <c r="CRB62" s="1116"/>
      <c r="CRC62" s="1116"/>
      <c r="CRD62" s="1116"/>
      <c r="CRE62" s="1116"/>
      <c r="CRF62" s="1116"/>
      <c r="CRG62" s="1116"/>
      <c r="CRH62" s="1116"/>
      <c r="CRI62" s="1116"/>
      <c r="CRJ62" s="1116"/>
      <c r="CRK62" s="1116"/>
      <c r="CRL62" s="1116"/>
      <c r="CRM62" s="1116"/>
      <c r="CRN62" s="1116"/>
      <c r="CRO62" s="1116"/>
      <c r="CRP62" s="1116"/>
      <c r="CRQ62" s="1116"/>
      <c r="CRR62" s="1116"/>
      <c r="CRS62" s="1116"/>
      <c r="CRT62" s="1116"/>
      <c r="CRU62" s="1116"/>
      <c r="CRV62" s="1116"/>
      <c r="CRW62" s="1116"/>
      <c r="CRX62" s="1116"/>
      <c r="CRY62" s="1116"/>
      <c r="CRZ62" s="1116"/>
      <c r="CSA62" s="1116"/>
      <c r="CSB62" s="1116"/>
      <c r="CSC62" s="1116"/>
      <c r="CSD62" s="1116"/>
      <c r="CSE62" s="1116"/>
      <c r="CSF62" s="1116"/>
      <c r="CSG62" s="1116"/>
      <c r="CSH62" s="1116"/>
      <c r="CSI62" s="1116"/>
      <c r="CSJ62" s="1116"/>
      <c r="CSK62" s="1116"/>
      <c r="CSL62" s="1116"/>
      <c r="CSM62" s="1116"/>
      <c r="CSN62" s="1116"/>
      <c r="CSO62" s="1116"/>
      <c r="CSP62" s="1116"/>
      <c r="CSQ62" s="1116"/>
      <c r="CSR62" s="1116"/>
      <c r="CSS62" s="1116"/>
      <c r="CST62" s="1116"/>
      <c r="CSU62" s="1116"/>
      <c r="CSV62" s="1116"/>
      <c r="CSW62" s="1116"/>
      <c r="CSX62" s="1116"/>
      <c r="CSY62" s="1116"/>
      <c r="CSZ62" s="1116"/>
      <c r="CTA62" s="1116"/>
      <c r="CTB62" s="1116"/>
      <c r="CTC62" s="1116"/>
      <c r="CTD62" s="1116"/>
      <c r="CTE62" s="1116"/>
      <c r="CTF62" s="1116"/>
      <c r="CTG62" s="1116"/>
      <c r="CTH62" s="1116"/>
      <c r="CTI62" s="1116"/>
      <c r="CTJ62" s="1116"/>
      <c r="CTK62" s="1116"/>
      <c r="CTL62" s="1116"/>
      <c r="CTM62" s="1116"/>
      <c r="CTN62" s="1116"/>
      <c r="CTO62" s="1116"/>
      <c r="CTP62" s="1116"/>
      <c r="CTQ62" s="1116"/>
      <c r="CTR62" s="1116"/>
      <c r="CTS62" s="1116"/>
      <c r="CTT62" s="1116"/>
      <c r="CTU62" s="1116"/>
      <c r="CTV62" s="1116"/>
      <c r="CTW62" s="1116"/>
      <c r="CTX62" s="1116"/>
      <c r="CTY62" s="1116"/>
      <c r="CTZ62" s="1116"/>
      <c r="CUA62" s="1116"/>
      <c r="CUB62" s="1116"/>
      <c r="CUC62" s="1116"/>
      <c r="CUD62" s="1116"/>
      <c r="CUE62" s="1116"/>
      <c r="CUF62" s="1116"/>
      <c r="CUG62" s="1116"/>
      <c r="CUH62" s="1116"/>
      <c r="CUI62" s="1116"/>
      <c r="CUJ62" s="1116"/>
      <c r="CUK62" s="1116"/>
      <c r="CUL62" s="1116"/>
      <c r="CUM62" s="1116"/>
      <c r="CUN62" s="1116"/>
      <c r="CUO62" s="1116"/>
      <c r="CUP62" s="1116"/>
      <c r="CUQ62" s="1116"/>
      <c r="CUR62" s="1116"/>
      <c r="CUS62" s="1116"/>
      <c r="CUT62" s="1116"/>
      <c r="CUU62" s="1116"/>
      <c r="CUV62" s="1116"/>
      <c r="CUW62" s="1116"/>
      <c r="CUX62" s="1116"/>
      <c r="CUY62" s="1116"/>
      <c r="CUZ62" s="1116"/>
      <c r="CVA62" s="1116"/>
      <c r="CVB62" s="1116"/>
      <c r="CVC62" s="1116"/>
      <c r="CVD62" s="1116"/>
      <c r="CVE62" s="1116"/>
      <c r="CVF62" s="1116"/>
      <c r="CVG62" s="1116"/>
      <c r="CVH62" s="1116"/>
      <c r="CVI62" s="1116"/>
      <c r="CVJ62" s="1116"/>
      <c r="CVK62" s="1116"/>
      <c r="CVL62" s="1116"/>
      <c r="CVM62" s="1116"/>
      <c r="CVN62" s="1116"/>
      <c r="CVO62" s="1116"/>
      <c r="CVP62" s="1116"/>
      <c r="CVQ62" s="1116"/>
      <c r="CVR62" s="1116"/>
      <c r="CVS62" s="1116"/>
      <c r="CVT62" s="1116"/>
      <c r="CVU62" s="1116"/>
      <c r="CVV62" s="1116"/>
      <c r="CVW62" s="1116"/>
      <c r="CVX62" s="1116"/>
      <c r="CVY62" s="1116"/>
      <c r="CVZ62" s="1116"/>
      <c r="CWA62" s="1116"/>
      <c r="CWB62" s="1116"/>
      <c r="CWC62" s="1116"/>
      <c r="CWD62" s="1116"/>
      <c r="CWE62" s="1116"/>
      <c r="CWF62" s="1116"/>
      <c r="CWG62" s="1116"/>
      <c r="CWH62" s="1116"/>
      <c r="CWI62" s="1116"/>
      <c r="CWJ62" s="1116"/>
      <c r="CWK62" s="1116"/>
      <c r="CWL62" s="1116"/>
      <c r="CWM62" s="1116"/>
      <c r="CWN62" s="1116"/>
      <c r="CWO62" s="1116"/>
      <c r="CWP62" s="1116"/>
      <c r="CWQ62" s="1116"/>
      <c r="CWR62" s="1116"/>
      <c r="CWS62" s="1116"/>
      <c r="CWT62" s="1116"/>
      <c r="CWU62" s="1116"/>
      <c r="CWV62" s="1116"/>
      <c r="CWW62" s="1116"/>
      <c r="CWX62" s="1116"/>
      <c r="CWY62" s="1116"/>
      <c r="CWZ62" s="1116"/>
      <c r="CXA62" s="1116"/>
      <c r="CXB62" s="1116"/>
      <c r="CXC62" s="1116"/>
      <c r="CXD62" s="1116"/>
      <c r="CXE62" s="1116"/>
      <c r="CXF62" s="1116"/>
      <c r="CXG62" s="1116"/>
      <c r="CXH62" s="1116"/>
      <c r="CXI62" s="1116"/>
      <c r="CXJ62" s="1116"/>
      <c r="CXK62" s="1116"/>
      <c r="CXL62" s="1116"/>
      <c r="CXM62" s="1116"/>
      <c r="CXN62" s="1116"/>
      <c r="CXO62" s="1116"/>
      <c r="CXP62" s="1116"/>
      <c r="CXQ62" s="1116"/>
      <c r="CXR62" s="1116"/>
      <c r="CXS62" s="1116"/>
      <c r="CXT62" s="1116"/>
      <c r="CXU62" s="1116"/>
      <c r="CXV62" s="1116"/>
      <c r="CXW62" s="1116"/>
      <c r="CXX62" s="1116"/>
      <c r="CXY62" s="1116"/>
      <c r="CXZ62" s="1116"/>
      <c r="CYA62" s="1116"/>
      <c r="CYB62" s="1116"/>
      <c r="CYC62" s="1116"/>
      <c r="CYD62" s="1116"/>
      <c r="CYE62" s="1116"/>
      <c r="CYF62" s="1116"/>
      <c r="CYG62" s="1116"/>
      <c r="CYH62" s="1116"/>
      <c r="CYI62" s="1116"/>
      <c r="CYJ62" s="1116"/>
      <c r="CYK62" s="1116"/>
      <c r="CYL62" s="1116"/>
      <c r="CYM62" s="1116"/>
      <c r="CYN62" s="1116"/>
      <c r="CYO62" s="1116"/>
      <c r="CYP62" s="1116"/>
      <c r="CYQ62" s="1116"/>
      <c r="CYR62" s="1116"/>
      <c r="CYS62" s="1116"/>
      <c r="CYT62" s="1116"/>
      <c r="CYU62" s="1116"/>
      <c r="CYV62" s="1116"/>
      <c r="CYW62" s="1116"/>
      <c r="CYX62" s="1116"/>
      <c r="CYY62" s="1116"/>
      <c r="CYZ62" s="1116"/>
      <c r="CZA62" s="1116"/>
      <c r="CZB62" s="1116"/>
      <c r="CZC62" s="1116"/>
      <c r="CZD62" s="1116"/>
      <c r="CZE62" s="1116"/>
      <c r="CZF62" s="1116"/>
      <c r="CZG62" s="1116"/>
      <c r="CZH62" s="1116"/>
      <c r="CZI62" s="1116"/>
      <c r="CZJ62" s="1116"/>
      <c r="CZK62" s="1116"/>
      <c r="CZL62" s="1116"/>
      <c r="CZM62" s="1116"/>
      <c r="CZN62" s="1116"/>
      <c r="CZO62" s="1116"/>
      <c r="CZP62" s="1116"/>
      <c r="CZQ62" s="1116"/>
      <c r="CZR62" s="1116"/>
      <c r="CZS62" s="1116"/>
      <c r="CZT62" s="1116"/>
      <c r="CZU62" s="1116"/>
      <c r="CZV62" s="1116"/>
      <c r="CZW62" s="1116"/>
      <c r="CZX62" s="1116"/>
      <c r="CZY62" s="1116"/>
      <c r="CZZ62" s="1116"/>
      <c r="DAA62" s="1116"/>
      <c r="DAB62" s="1116"/>
      <c r="DAC62" s="1116"/>
      <c r="DAD62" s="1116"/>
      <c r="DAE62" s="1116"/>
      <c r="DAF62" s="1116"/>
      <c r="DAG62" s="1116"/>
      <c r="DAH62" s="1116"/>
      <c r="DAI62" s="1116"/>
      <c r="DAJ62" s="1116"/>
      <c r="DAK62" s="1116"/>
      <c r="DAL62" s="1116"/>
      <c r="DAM62" s="1116"/>
      <c r="DAN62" s="1116"/>
      <c r="DAO62" s="1116"/>
      <c r="DAP62" s="1116"/>
      <c r="DAQ62" s="1116"/>
      <c r="DAR62" s="1116"/>
      <c r="DAS62" s="1116"/>
      <c r="DAT62" s="1116"/>
      <c r="DAU62" s="1116"/>
      <c r="DAV62" s="1116"/>
      <c r="DAW62" s="1116"/>
      <c r="DAX62" s="1116"/>
      <c r="DAY62" s="1116"/>
      <c r="DAZ62" s="1116"/>
      <c r="DBA62" s="1116"/>
      <c r="DBB62" s="1116"/>
      <c r="DBC62" s="1116"/>
      <c r="DBD62" s="1116"/>
      <c r="DBE62" s="1116"/>
      <c r="DBF62" s="1116"/>
      <c r="DBG62" s="1116"/>
      <c r="DBH62" s="1116"/>
      <c r="DBI62" s="1116"/>
      <c r="DBJ62" s="1116"/>
      <c r="DBK62" s="1116"/>
      <c r="DBL62" s="1116"/>
      <c r="DBM62" s="1116"/>
      <c r="DBN62" s="1116"/>
      <c r="DBO62" s="1116"/>
      <c r="DBP62" s="1116"/>
      <c r="DBQ62" s="1116"/>
      <c r="DBR62" s="1116"/>
      <c r="DBS62" s="1116"/>
      <c r="DBT62" s="1116"/>
      <c r="DBU62" s="1116"/>
      <c r="DBV62" s="1116"/>
      <c r="DBW62" s="1116"/>
      <c r="DBX62" s="1116"/>
      <c r="DBY62" s="1116"/>
      <c r="DBZ62" s="1116"/>
      <c r="DCA62" s="1116"/>
      <c r="DCB62" s="1116"/>
      <c r="DCC62" s="1116"/>
      <c r="DCD62" s="1116"/>
      <c r="DCE62" s="1116"/>
      <c r="DCF62" s="1116"/>
      <c r="DCG62" s="1116"/>
      <c r="DCH62" s="1116"/>
      <c r="DCI62" s="1116"/>
      <c r="DCJ62" s="1116"/>
      <c r="DCK62" s="1116"/>
      <c r="DCL62" s="1116"/>
      <c r="DCM62" s="1116"/>
      <c r="DCN62" s="1116"/>
      <c r="DCO62" s="1116"/>
      <c r="DCP62" s="1116"/>
      <c r="DCQ62" s="1116"/>
      <c r="DCR62" s="1116"/>
      <c r="DCS62" s="1116"/>
      <c r="DCT62" s="1116"/>
      <c r="DCU62" s="1116"/>
      <c r="DCV62" s="1116"/>
      <c r="DCW62" s="1116"/>
      <c r="DCX62" s="1116"/>
      <c r="DCY62" s="1116"/>
      <c r="DCZ62" s="1116"/>
      <c r="DDA62" s="1116"/>
      <c r="DDB62" s="1116"/>
      <c r="DDC62" s="1116"/>
      <c r="DDD62" s="1116"/>
      <c r="DDE62" s="1116"/>
      <c r="DDF62" s="1116"/>
      <c r="DDG62" s="1116"/>
      <c r="DDH62" s="1116"/>
      <c r="DDI62" s="1116"/>
      <c r="DDJ62" s="1116"/>
      <c r="DDK62" s="1116"/>
      <c r="DDL62" s="1116"/>
      <c r="DDM62" s="1116"/>
      <c r="DDN62" s="1116"/>
      <c r="DDO62" s="1116"/>
      <c r="DDP62" s="1116"/>
      <c r="DDQ62" s="1116"/>
      <c r="DDR62" s="1116"/>
      <c r="DDS62" s="1116"/>
      <c r="DDT62" s="1116"/>
      <c r="DDU62" s="1116"/>
      <c r="DDV62" s="1116"/>
      <c r="DDW62" s="1116"/>
      <c r="DDX62" s="1116"/>
      <c r="DDY62" s="1116"/>
      <c r="DDZ62" s="1116"/>
      <c r="DEA62" s="1116"/>
      <c r="DEB62" s="1116"/>
      <c r="DEC62" s="1116"/>
      <c r="DED62" s="1116"/>
      <c r="DEE62" s="1116"/>
      <c r="DEF62" s="1116"/>
      <c r="DEG62" s="1116"/>
      <c r="DEH62" s="1116"/>
      <c r="DEI62" s="1116"/>
      <c r="DEJ62" s="1116"/>
      <c r="DEK62" s="1116"/>
      <c r="DEL62" s="1116"/>
      <c r="DEM62" s="1116"/>
      <c r="DEN62" s="1116"/>
      <c r="DEO62" s="1116"/>
      <c r="DEP62" s="1116"/>
      <c r="DEQ62" s="1116"/>
      <c r="DER62" s="1116"/>
      <c r="DES62" s="1116"/>
      <c r="DET62" s="1116"/>
      <c r="DEU62" s="1116"/>
      <c r="DEV62" s="1116"/>
      <c r="DEW62" s="1116"/>
      <c r="DEX62" s="1116"/>
      <c r="DEY62" s="1116"/>
      <c r="DEZ62" s="1116"/>
      <c r="DFA62" s="1116"/>
      <c r="DFB62" s="1116"/>
      <c r="DFC62" s="1116"/>
      <c r="DFD62" s="1116"/>
      <c r="DFE62" s="1116"/>
      <c r="DFF62" s="1116"/>
      <c r="DFG62" s="1116"/>
      <c r="DFH62" s="1116"/>
      <c r="DFI62" s="1116"/>
      <c r="DFJ62" s="1116"/>
      <c r="DFK62" s="1116"/>
      <c r="DFL62" s="1116"/>
      <c r="DFM62" s="1116"/>
      <c r="DFN62" s="1116"/>
      <c r="DFO62" s="1116"/>
      <c r="DFP62" s="1116"/>
      <c r="DFQ62" s="1116"/>
      <c r="DFR62" s="1116"/>
      <c r="DFS62" s="1116"/>
      <c r="DFT62" s="1116"/>
      <c r="DFU62" s="1116"/>
      <c r="DFV62" s="1116"/>
      <c r="DFW62" s="1116"/>
      <c r="DFX62" s="1116"/>
      <c r="DFY62" s="1116"/>
      <c r="DFZ62" s="1116"/>
      <c r="DGA62" s="1116"/>
      <c r="DGB62" s="1116"/>
      <c r="DGC62" s="1116"/>
      <c r="DGD62" s="1116"/>
      <c r="DGE62" s="1116"/>
      <c r="DGF62" s="1116"/>
      <c r="DGG62" s="1116"/>
      <c r="DGH62" s="1116"/>
      <c r="DGI62" s="1116"/>
      <c r="DGJ62" s="1116"/>
      <c r="DGK62" s="1116"/>
      <c r="DGL62" s="1116"/>
      <c r="DGM62" s="1116"/>
      <c r="DGN62" s="1116"/>
      <c r="DGO62" s="1116"/>
      <c r="DGP62" s="1116"/>
      <c r="DGQ62" s="1116"/>
      <c r="DGR62" s="1116"/>
      <c r="DGS62" s="1116"/>
      <c r="DGT62" s="1116"/>
      <c r="DGU62" s="1116"/>
      <c r="DGV62" s="1116"/>
      <c r="DGW62" s="1116"/>
      <c r="DGX62" s="1116"/>
      <c r="DGY62" s="1116"/>
      <c r="DGZ62" s="1116"/>
      <c r="DHA62" s="1116"/>
      <c r="DHB62" s="1116"/>
      <c r="DHC62" s="1116"/>
      <c r="DHD62" s="1116"/>
      <c r="DHE62" s="1116"/>
      <c r="DHF62" s="1116"/>
      <c r="DHG62" s="1116"/>
      <c r="DHH62" s="1116"/>
      <c r="DHI62" s="1116"/>
      <c r="DHJ62" s="1116"/>
      <c r="DHK62" s="1116"/>
      <c r="DHL62" s="1116"/>
      <c r="DHM62" s="1116"/>
      <c r="DHN62" s="1116"/>
      <c r="DHO62" s="1116"/>
      <c r="DHP62" s="1116"/>
      <c r="DHQ62" s="1116"/>
      <c r="DHR62" s="1116"/>
      <c r="DHS62" s="1116"/>
      <c r="DHT62" s="1116"/>
      <c r="DHU62" s="1116"/>
      <c r="DHV62" s="1116"/>
      <c r="DHW62" s="1116"/>
      <c r="DHX62" s="1116"/>
      <c r="DHY62" s="1116"/>
      <c r="DHZ62" s="1116"/>
      <c r="DIA62" s="1116"/>
      <c r="DIB62" s="1116"/>
      <c r="DIC62" s="1116"/>
      <c r="DID62" s="1116"/>
      <c r="DIE62" s="1116"/>
      <c r="DIF62" s="1116"/>
      <c r="DIG62" s="1116"/>
      <c r="DIH62" s="1116"/>
      <c r="DII62" s="1116"/>
      <c r="DIJ62" s="1116"/>
      <c r="DIK62" s="1116"/>
      <c r="DIL62" s="1116"/>
      <c r="DIM62" s="1116"/>
      <c r="DIN62" s="1116"/>
      <c r="DIO62" s="1116"/>
      <c r="DIP62" s="1116"/>
      <c r="DIQ62" s="1116"/>
      <c r="DIR62" s="1116"/>
      <c r="DIS62" s="1116"/>
      <c r="DIT62" s="1116"/>
      <c r="DIU62" s="1116"/>
      <c r="DIV62" s="1116"/>
      <c r="DIW62" s="1116"/>
      <c r="DIX62" s="1116"/>
      <c r="DIY62" s="1116"/>
      <c r="DIZ62" s="1116"/>
      <c r="DJA62" s="1116"/>
      <c r="DJB62" s="1116"/>
      <c r="DJC62" s="1116"/>
      <c r="DJD62" s="1116"/>
      <c r="DJE62" s="1116"/>
      <c r="DJF62" s="1116"/>
      <c r="DJG62" s="1116"/>
      <c r="DJH62" s="1116"/>
      <c r="DJI62" s="1116"/>
      <c r="DJJ62" s="1116"/>
      <c r="DJK62" s="1116"/>
      <c r="DJL62" s="1116"/>
      <c r="DJM62" s="1116"/>
      <c r="DJN62" s="1116"/>
      <c r="DJO62" s="1116"/>
      <c r="DJP62" s="1116"/>
      <c r="DJQ62" s="1116"/>
      <c r="DJR62" s="1116"/>
      <c r="DJS62" s="1116"/>
      <c r="DJT62" s="1116"/>
      <c r="DJU62" s="1116"/>
      <c r="DJV62" s="1116"/>
      <c r="DJW62" s="1116"/>
      <c r="DJX62" s="1116"/>
      <c r="DJY62" s="1116"/>
      <c r="DJZ62" s="1116"/>
      <c r="DKA62" s="1116"/>
      <c r="DKB62" s="1116"/>
      <c r="DKC62" s="1116"/>
      <c r="DKD62" s="1116"/>
      <c r="DKE62" s="1116"/>
      <c r="DKF62" s="1116"/>
      <c r="DKG62" s="1116"/>
      <c r="DKH62" s="1116"/>
      <c r="DKI62" s="1116"/>
      <c r="DKJ62" s="1116"/>
      <c r="DKK62" s="1116"/>
      <c r="DKL62" s="1116"/>
      <c r="DKM62" s="1116"/>
      <c r="DKN62" s="1116"/>
      <c r="DKO62" s="1116"/>
      <c r="DKP62" s="1116"/>
      <c r="DKQ62" s="1116"/>
      <c r="DKR62" s="1116"/>
      <c r="DKS62" s="1116"/>
      <c r="DKT62" s="1116"/>
      <c r="DKU62" s="1116"/>
      <c r="DKV62" s="1116"/>
      <c r="DKW62" s="1116"/>
      <c r="DKX62" s="1116"/>
      <c r="DKY62" s="1116"/>
      <c r="DKZ62" s="1116"/>
      <c r="DLA62" s="1116"/>
      <c r="DLB62" s="1116"/>
      <c r="DLC62" s="1116"/>
      <c r="DLD62" s="1116"/>
      <c r="DLE62" s="1116"/>
      <c r="DLF62" s="1116"/>
      <c r="DLG62" s="1116"/>
      <c r="DLH62" s="1116"/>
      <c r="DLI62" s="1116"/>
      <c r="DLJ62" s="1116"/>
      <c r="DLK62" s="1116"/>
      <c r="DLL62" s="1116"/>
      <c r="DLM62" s="1116"/>
      <c r="DLN62" s="1116"/>
      <c r="DLO62" s="1116"/>
      <c r="DLP62" s="1116"/>
      <c r="DLQ62" s="1116"/>
      <c r="DLR62" s="1116"/>
      <c r="DLS62" s="1116"/>
      <c r="DLT62" s="1116"/>
      <c r="DLU62" s="1116"/>
      <c r="DLV62" s="1116"/>
      <c r="DLW62" s="1116"/>
      <c r="DLX62" s="1116"/>
      <c r="DLY62" s="1116"/>
      <c r="DLZ62" s="1116"/>
      <c r="DMA62" s="1116"/>
      <c r="DMB62" s="1116"/>
      <c r="DMC62" s="1116"/>
      <c r="DMD62" s="1116"/>
      <c r="DME62" s="1116"/>
      <c r="DMF62" s="1116"/>
      <c r="DMG62" s="1116"/>
      <c r="DMH62" s="1116"/>
      <c r="DMI62" s="1116"/>
      <c r="DMJ62" s="1116"/>
      <c r="DMK62" s="1116"/>
      <c r="DML62" s="1116"/>
      <c r="DMM62" s="1116"/>
      <c r="DMN62" s="1116"/>
      <c r="DMO62" s="1116"/>
      <c r="DMP62" s="1116"/>
      <c r="DMQ62" s="1116"/>
      <c r="DMR62" s="1116"/>
      <c r="DMS62" s="1116"/>
      <c r="DMT62" s="1116"/>
      <c r="DMU62" s="1116"/>
      <c r="DMV62" s="1116"/>
      <c r="DMW62" s="1116"/>
      <c r="DMX62" s="1116"/>
      <c r="DMY62" s="1116"/>
      <c r="DMZ62" s="1116"/>
      <c r="DNA62" s="1116"/>
      <c r="DNB62" s="1116"/>
      <c r="DNC62" s="1116"/>
      <c r="DND62" s="1116"/>
      <c r="DNE62" s="1116"/>
      <c r="DNF62" s="1116"/>
      <c r="DNG62" s="1116"/>
      <c r="DNH62" s="1116"/>
      <c r="DNI62" s="1116"/>
      <c r="DNJ62" s="1116"/>
      <c r="DNK62" s="1116"/>
      <c r="DNL62" s="1116"/>
      <c r="DNM62" s="1116"/>
      <c r="DNN62" s="1116"/>
      <c r="DNO62" s="1116"/>
      <c r="DNP62" s="1116"/>
      <c r="DNQ62" s="1116"/>
      <c r="DNR62" s="1116"/>
      <c r="DNS62" s="1116"/>
      <c r="DNT62" s="1116"/>
      <c r="DNU62" s="1116"/>
      <c r="DNV62" s="1116"/>
      <c r="DNW62" s="1116"/>
      <c r="DNX62" s="1116"/>
      <c r="DNY62" s="1116"/>
      <c r="DNZ62" s="1116"/>
      <c r="DOA62" s="1116"/>
      <c r="DOB62" s="1116"/>
      <c r="DOC62" s="1116"/>
      <c r="DOD62" s="1116"/>
      <c r="DOE62" s="1116"/>
      <c r="DOF62" s="1116"/>
      <c r="DOG62" s="1116"/>
      <c r="DOH62" s="1116"/>
      <c r="DOI62" s="1116"/>
      <c r="DOJ62" s="1116"/>
      <c r="DOK62" s="1116"/>
      <c r="DOL62" s="1116"/>
      <c r="DOM62" s="1116"/>
      <c r="DON62" s="1116"/>
      <c r="DOO62" s="1116"/>
      <c r="DOP62" s="1116"/>
      <c r="DOQ62" s="1116"/>
      <c r="DOR62" s="1116"/>
      <c r="DOS62" s="1116"/>
      <c r="DOT62" s="1116"/>
      <c r="DOU62" s="1116"/>
      <c r="DOV62" s="1116"/>
      <c r="DOW62" s="1116"/>
      <c r="DOX62" s="1116"/>
      <c r="DOY62" s="1116"/>
      <c r="DOZ62" s="1116"/>
      <c r="DPA62" s="1116"/>
      <c r="DPB62" s="1116"/>
      <c r="DPC62" s="1116"/>
      <c r="DPD62" s="1116"/>
      <c r="DPE62" s="1116"/>
      <c r="DPF62" s="1116"/>
      <c r="DPG62" s="1116"/>
      <c r="DPH62" s="1116"/>
      <c r="DPI62" s="1116"/>
      <c r="DPJ62" s="1116"/>
      <c r="DPK62" s="1116"/>
      <c r="DPL62" s="1116"/>
      <c r="DPM62" s="1116"/>
      <c r="DPN62" s="1116"/>
      <c r="DPO62" s="1116"/>
      <c r="DPP62" s="1116"/>
      <c r="DPQ62" s="1116"/>
      <c r="DPR62" s="1116"/>
      <c r="DPS62" s="1116"/>
      <c r="DPT62" s="1116"/>
      <c r="DPU62" s="1116"/>
      <c r="DPV62" s="1116"/>
      <c r="DPW62" s="1116"/>
      <c r="DPX62" s="1116"/>
      <c r="DPY62" s="1116"/>
      <c r="DPZ62" s="1116"/>
      <c r="DQA62" s="1116"/>
      <c r="DQB62" s="1116"/>
      <c r="DQC62" s="1116"/>
      <c r="DQD62" s="1116"/>
      <c r="DQE62" s="1116"/>
      <c r="DQF62" s="1116"/>
      <c r="DQG62" s="1116"/>
      <c r="DQH62" s="1116"/>
      <c r="DQI62" s="1116"/>
      <c r="DQJ62" s="1116"/>
      <c r="DQK62" s="1116"/>
      <c r="DQL62" s="1116"/>
      <c r="DQM62" s="1116"/>
      <c r="DQN62" s="1116"/>
      <c r="DQO62" s="1116"/>
      <c r="DQP62" s="1116"/>
      <c r="DQQ62" s="1116"/>
      <c r="DQR62" s="1116"/>
      <c r="DQS62" s="1116"/>
      <c r="DQT62" s="1116"/>
      <c r="DQU62" s="1116"/>
      <c r="DQV62" s="1116"/>
      <c r="DQW62" s="1116"/>
      <c r="DQX62" s="1116"/>
      <c r="DQY62" s="1116"/>
      <c r="DQZ62" s="1116"/>
      <c r="DRA62" s="1116"/>
      <c r="DRB62" s="1116"/>
      <c r="DRC62" s="1116"/>
      <c r="DRD62" s="1116"/>
      <c r="DRE62" s="1116"/>
      <c r="DRF62" s="1116"/>
      <c r="DRG62" s="1116"/>
      <c r="DRH62" s="1116"/>
      <c r="DRI62" s="1116"/>
      <c r="DRJ62" s="1116"/>
      <c r="DRK62" s="1116"/>
      <c r="DRL62" s="1116"/>
      <c r="DRM62" s="1116"/>
      <c r="DRN62" s="1116"/>
      <c r="DRO62" s="1116"/>
      <c r="DRP62" s="1116"/>
      <c r="DRQ62" s="1116"/>
      <c r="DRR62" s="1116"/>
      <c r="DRS62" s="1116"/>
      <c r="DRT62" s="1116"/>
      <c r="DRU62" s="1116"/>
      <c r="DRV62" s="1116"/>
      <c r="DRW62" s="1116"/>
      <c r="DRX62" s="1116"/>
      <c r="DRY62" s="1116"/>
      <c r="DRZ62" s="1116"/>
      <c r="DSA62" s="1116"/>
      <c r="DSB62" s="1116"/>
      <c r="DSC62" s="1116"/>
      <c r="DSD62" s="1116"/>
      <c r="DSE62" s="1116"/>
      <c r="DSF62" s="1116"/>
      <c r="DSG62" s="1116"/>
      <c r="DSH62" s="1116"/>
      <c r="DSI62" s="1116"/>
      <c r="DSJ62" s="1116"/>
      <c r="DSK62" s="1116"/>
      <c r="DSL62" s="1116"/>
      <c r="DSM62" s="1116"/>
      <c r="DSN62" s="1116"/>
      <c r="DSO62" s="1116"/>
      <c r="DSP62" s="1116"/>
      <c r="DSQ62" s="1116"/>
      <c r="DSR62" s="1116"/>
      <c r="DSS62" s="1116"/>
      <c r="DST62" s="1116"/>
      <c r="DSU62" s="1116"/>
      <c r="DSV62" s="1116"/>
      <c r="DSW62" s="1116"/>
      <c r="DSX62" s="1116"/>
      <c r="DSY62" s="1116"/>
      <c r="DSZ62" s="1116"/>
      <c r="DTA62" s="1116"/>
      <c r="DTB62" s="1116"/>
      <c r="DTC62" s="1116"/>
      <c r="DTD62" s="1116"/>
      <c r="DTE62" s="1116"/>
      <c r="DTF62" s="1116"/>
      <c r="DTG62" s="1116"/>
      <c r="DTH62" s="1116"/>
      <c r="DTI62" s="1116"/>
      <c r="DTJ62" s="1116"/>
      <c r="DTK62" s="1116"/>
      <c r="DTL62" s="1116"/>
      <c r="DTM62" s="1116"/>
      <c r="DTN62" s="1116"/>
      <c r="DTO62" s="1116"/>
      <c r="DTP62" s="1116"/>
      <c r="DTQ62" s="1116"/>
      <c r="DTR62" s="1116"/>
      <c r="DTS62" s="1116"/>
      <c r="DTT62" s="1116"/>
      <c r="DTU62" s="1116"/>
      <c r="DTV62" s="1116"/>
      <c r="DTW62" s="1116"/>
      <c r="DTX62" s="1116"/>
      <c r="DTY62" s="1116"/>
      <c r="DTZ62" s="1116"/>
      <c r="DUA62" s="1116"/>
      <c r="DUB62" s="1116"/>
      <c r="DUC62" s="1116"/>
      <c r="DUD62" s="1116"/>
      <c r="DUE62" s="1116"/>
      <c r="DUF62" s="1116"/>
      <c r="DUG62" s="1116"/>
      <c r="DUH62" s="1116"/>
      <c r="DUI62" s="1116"/>
      <c r="DUJ62" s="1116"/>
      <c r="DUK62" s="1116"/>
      <c r="DUL62" s="1116"/>
      <c r="DUM62" s="1116"/>
      <c r="DUN62" s="1116"/>
      <c r="DUO62" s="1116"/>
      <c r="DUP62" s="1116"/>
      <c r="DUQ62" s="1116"/>
      <c r="DUR62" s="1116"/>
      <c r="DUS62" s="1116"/>
      <c r="DUT62" s="1116"/>
      <c r="DUU62" s="1116"/>
      <c r="DUV62" s="1116"/>
      <c r="DUW62" s="1116"/>
      <c r="DUX62" s="1116"/>
      <c r="DUY62" s="1116"/>
      <c r="DUZ62" s="1116"/>
      <c r="DVA62" s="1116"/>
      <c r="DVB62" s="1116"/>
      <c r="DVC62" s="1116"/>
      <c r="DVD62" s="1116"/>
      <c r="DVE62" s="1116"/>
      <c r="DVF62" s="1116"/>
      <c r="DVG62" s="1116"/>
      <c r="DVH62" s="1116"/>
      <c r="DVI62" s="1116"/>
      <c r="DVJ62" s="1116"/>
      <c r="DVK62" s="1116"/>
      <c r="DVL62" s="1116"/>
      <c r="DVM62" s="1116"/>
      <c r="DVN62" s="1116"/>
      <c r="DVO62" s="1116"/>
      <c r="DVP62" s="1116"/>
      <c r="DVQ62" s="1116"/>
      <c r="DVR62" s="1116"/>
      <c r="DVS62" s="1116"/>
      <c r="DVT62" s="1116"/>
      <c r="DVU62" s="1116"/>
      <c r="DVV62" s="1116"/>
      <c r="DVW62" s="1116"/>
      <c r="DVX62" s="1116"/>
      <c r="DVY62" s="1116"/>
      <c r="DVZ62" s="1116"/>
      <c r="DWA62" s="1116"/>
      <c r="DWB62" s="1116"/>
      <c r="DWC62" s="1116"/>
      <c r="DWD62" s="1116"/>
      <c r="DWE62" s="1116"/>
      <c r="DWF62" s="1116"/>
      <c r="DWG62" s="1116"/>
      <c r="DWH62" s="1116"/>
      <c r="DWI62" s="1116"/>
      <c r="DWJ62" s="1116"/>
      <c r="DWK62" s="1116"/>
      <c r="DWL62" s="1116"/>
      <c r="DWM62" s="1116"/>
      <c r="DWN62" s="1116"/>
      <c r="DWO62" s="1116"/>
      <c r="DWP62" s="1116"/>
      <c r="DWQ62" s="1116"/>
      <c r="DWR62" s="1116"/>
      <c r="DWS62" s="1116"/>
      <c r="DWT62" s="1116"/>
      <c r="DWU62" s="1116"/>
      <c r="DWV62" s="1116"/>
      <c r="DWW62" s="1116"/>
      <c r="DWX62" s="1116"/>
      <c r="DWY62" s="1116"/>
      <c r="DWZ62" s="1116"/>
      <c r="DXA62" s="1116"/>
      <c r="DXB62" s="1116"/>
      <c r="DXC62" s="1116"/>
      <c r="DXD62" s="1116"/>
      <c r="DXE62" s="1116"/>
      <c r="DXF62" s="1116"/>
      <c r="DXG62" s="1116"/>
      <c r="DXH62" s="1116"/>
      <c r="DXI62" s="1116"/>
      <c r="DXJ62" s="1116"/>
      <c r="DXK62" s="1116"/>
      <c r="DXL62" s="1116"/>
      <c r="DXM62" s="1116"/>
      <c r="DXN62" s="1116"/>
      <c r="DXO62" s="1116"/>
      <c r="DXP62" s="1116"/>
      <c r="DXQ62" s="1116"/>
      <c r="DXR62" s="1116"/>
      <c r="DXS62" s="1116"/>
      <c r="DXT62" s="1116"/>
      <c r="DXU62" s="1116"/>
      <c r="DXV62" s="1116"/>
      <c r="DXW62" s="1116"/>
      <c r="DXX62" s="1116"/>
      <c r="DXY62" s="1116"/>
      <c r="DXZ62" s="1116"/>
      <c r="DYA62" s="1116"/>
      <c r="DYB62" s="1116"/>
      <c r="DYC62" s="1116"/>
      <c r="DYD62" s="1116"/>
      <c r="DYE62" s="1116"/>
      <c r="DYF62" s="1116"/>
      <c r="DYG62" s="1116"/>
      <c r="DYH62" s="1116"/>
      <c r="DYI62" s="1116"/>
      <c r="DYJ62" s="1116"/>
      <c r="DYK62" s="1116"/>
      <c r="DYL62" s="1116"/>
      <c r="DYM62" s="1116"/>
      <c r="DYN62" s="1116"/>
      <c r="DYO62" s="1116"/>
      <c r="DYP62" s="1116"/>
      <c r="DYQ62" s="1116"/>
      <c r="DYR62" s="1116"/>
      <c r="DYS62" s="1116"/>
      <c r="DYT62" s="1116"/>
      <c r="DYU62" s="1116"/>
      <c r="DYV62" s="1116"/>
      <c r="DYW62" s="1116"/>
      <c r="DYX62" s="1116"/>
      <c r="DYY62" s="1116"/>
      <c r="DYZ62" s="1116"/>
      <c r="DZA62" s="1116"/>
      <c r="DZB62" s="1116"/>
      <c r="DZC62" s="1116"/>
      <c r="DZD62" s="1116"/>
      <c r="DZE62" s="1116"/>
      <c r="DZF62" s="1116"/>
      <c r="DZG62" s="1116"/>
      <c r="DZH62" s="1116"/>
      <c r="DZI62" s="1116"/>
      <c r="DZJ62" s="1116"/>
      <c r="DZK62" s="1116"/>
      <c r="DZL62" s="1116"/>
      <c r="DZM62" s="1116"/>
      <c r="DZN62" s="1116"/>
      <c r="DZO62" s="1116"/>
      <c r="DZP62" s="1116"/>
      <c r="DZQ62" s="1116"/>
      <c r="DZR62" s="1116"/>
      <c r="DZS62" s="1116"/>
      <c r="DZT62" s="1116"/>
      <c r="DZU62" s="1116"/>
      <c r="DZV62" s="1116"/>
      <c r="DZW62" s="1116"/>
      <c r="DZX62" s="1116"/>
      <c r="DZY62" s="1116"/>
      <c r="DZZ62" s="1116"/>
      <c r="EAA62" s="1116"/>
      <c r="EAB62" s="1116"/>
      <c r="EAC62" s="1116"/>
      <c r="EAD62" s="1116"/>
      <c r="EAE62" s="1116"/>
      <c r="EAF62" s="1116"/>
      <c r="EAG62" s="1116"/>
      <c r="EAH62" s="1116"/>
      <c r="EAI62" s="1116"/>
      <c r="EAJ62" s="1116"/>
      <c r="EAK62" s="1116"/>
      <c r="EAL62" s="1116"/>
      <c r="EAM62" s="1116"/>
      <c r="EAN62" s="1116"/>
      <c r="EAO62" s="1116"/>
      <c r="EAP62" s="1116"/>
      <c r="EAQ62" s="1116"/>
      <c r="EAR62" s="1116"/>
      <c r="EAS62" s="1116"/>
      <c r="EAT62" s="1116"/>
      <c r="EAU62" s="1116"/>
      <c r="EAV62" s="1116"/>
      <c r="EAW62" s="1116"/>
      <c r="EAX62" s="1116"/>
      <c r="EAY62" s="1116"/>
      <c r="EAZ62" s="1116"/>
      <c r="EBA62" s="1116"/>
      <c r="EBB62" s="1116"/>
      <c r="EBC62" s="1116"/>
      <c r="EBD62" s="1116"/>
      <c r="EBE62" s="1116"/>
      <c r="EBF62" s="1116"/>
      <c r="EBG62" s="1116"/>
      <c r="EBH62" s="1116"/>
      <c r="EBI62" s="1116"/>
      <c r="EBJ62" s="1116"/>
      <c r="EBK62" s="1116"/>
      <c r="EBL62" s="1116"/>
      <c r="EBM62" s="1116"/>
      <c r="EBN62" s="1116"/>
      <c r="EBO62" s="1116"/>
      <c r="EBP62" s="1116"/>
      <c r="EBQ62" s="1116"/>
      <c r="EBR62" s="1116"/>
      <c r="EBS62" s="1116"/>
      <c r="EBT62" s="1116"/>
      <c r="EBU62" s="1116"/>
      <c r="EBV62" s="1116"/>
      <c r="EBW62" s="1116"/>
      <c r="EBX62" s="1116"/>
      <c r="EBY62" s="1116"/>
      <c r="EBZ62" s="1116"/>
      <c r="ECA62" s="1116"/>
      <c r="ECB62" s="1116"/>
      <c r="ECC62" s="1116"/>
      <c r="ECD62" s="1116"/>
      <c r="ECE62" s="1116"/>
      <c r="ECF62" s="1116"/>
      <c r="ECG62" s="1116"/>
      <c r="ECH62" s="1116"/>
      <c r="ECI62" s="1116"/>
      <c r="ECJ62" s="1116"/>
      <c r="ECK62" s="1116"/>
      <c r="ECL62" s="1116"/>
      <c r="ECM62" s="1116"/>
      <c r="ECN62" s="1116"/>
      <c r="ECO62" s="1116"/>
      <c r="ECP62" s="1116"/>
      <c r="ECQ62" s="1116"/>
      <c r="ECR62" s="1116"/>
      <c r="ECS62" s="1116"/>
      <c r="ECT62" s="1116"/>
      <c r="ECU62" s="1116"/>
      <c r="ECV62" s="1116"/>
      <c r="ECW62" s="1116"/>
      <c r="ECX62" s="1116"/>
      <c r="ECY62" s="1116"/>
      <c r="ECZ62" s="1116"/>
      <c r="EDA62" s="1116"/>
      <c r="EDB62" s="1116"/>
      <c r="EDC62" s="1116"/>
      <c r="EDD62" s="1116"/>
      <c r="EDE62" s="1116"/>
      <c r="EDF62" s="1116"/>
      <c r="EDG62" s="1116"/>
      <c r="EDH62" s="1116"/>
      <c r="EDI62" s="1116"/>
      <c r="EDJ62" s="1116"/>
      <c r="EDK62" s="1116"/>
      <c r="EDL62" s="1116"/>
      <c r="EDM62" s="1116"/>
      <c r="EDN62" s="1116"/>
      <c r="EDO62" s="1116"/>
      <c r="EDP62" s="1116"/>
      <c r="EDQ62" s="1116"/>
      <c r="EDR62" s="1116"/>
      <c r="EDS62" s="1116"/>
      <c r="EDT62" s="1116"/>
      <c r="EDU62" s="1116"/>
      <c r="EDV62" s="1116"/>
      <c r="EDW62" s="1116"/>
      <c r="EDX62" s="1116"/>
      <c r="EDY62" s="1116"/>
      <c r="EDZ62" s="1116"/>
      <c r="EEA62" s="1116"/>
      <c r="EEB62" s="1116"/>
      <c r="EEC62" s="1116"/>
      <c r="EED62" s="1116"/>
      <c r="EEE62" s="1116"/>
      <c r="EEF62" s="1116"/>
      <c r="EEG62" s="1116"/>
      <c r="EEH62" s="1116"/>
      <c r="EEI62" s="1116"/>
      <c r="EEJ62" s="1116"/>
      <c r="EEK62" s="1116"/>
      <c r="EEL62" s="1116"/>
      <c r="EEM62" s="1116"/>
      <c r="EEN62" s="1116"/>
      <c r="EEO62" s="1116"/>
      <c r="EEP62" s="1116"/>
      <c r="EEQ62" s="1116"/>
      <c r="EER62" s="1116"/>
      <c r="EES62" s="1116"/>
      <c r="EET62" s="1116"/>
      <c r="EEU62" s="1116"/>
      <c r="EEV62" s="1116"/>
      <c r="EEW62" s="1116"/>
      <c r="EEX62" s="1116"/>
      <c r="EEY62" s="1116"/>
      <c r="EEZ62" s="1116"/>
      <c r="EFA62" s="1116"/>
      <c r="EFB62" s="1116"/>
      <c r="EFC62" s="1116"/>
      <c r="EFD62" s="1116"/>
      <c r="EFE62" s="1116"/>
      <c r="EFF62" s="1116"/>
      <c r="EFG62" s="1116"/>
      <c r="EFH62" s="1116"/>
      <c r="EFI62" s="1116"/>
      <c r="EFJ62" s="1116"/>
      <c r="EFK62" s="1116"/>
      <c r="EFL62" s="1116"/>
      <c r="EFM62" s="1116"/>
      <c r="EFN62" s="1116"/>
      <c r="EFO62" s="1116"/>
      <c r="EFP62" s="1116"/>
      <c r="EFQ62" s="1116"/>
      <c r="EFR62" s="1116"/>
      <c r="EFS62" s="1116"/>
      <c r="EFT62" s="1116"/>
      <c r="EFU62" s="1116"/>
      <c r="EFV62" s="1116"/>
      <c r="EFW62" s="1116"/>
      <c r="EFX62" s="1116"/>
      <c r="EFY62" s="1116"/>
      <c r="EFZ62" s="1116"/>
      <c r="EGA62" s="1116"/>
      <c r="EGB62" s="1116"/>
      <c r="EGC62" s="1116"/>
      <c r="EGD62" s="1116"/>
      <c r="EGE62" s="1116"/>
      <c r="EGF62" s="1116"/>
      <c r="EGG62" s="1116"/>
      <c r="EGH62" s="1116"/>
      <c r="EGI62" s="1116"/>
      <c r="EGJ62" s="1116"/>
      <c r="EGK62" s="1116"/>
      <c r="EGL62" s="1116"/>
      <c r="EGM62" s="1116"/>
      <c r="EGN62" s="1116"/>
      <c r="EGO62" s="1116"/>
      <c r="EGP62" s="1116"/>
      <c r="EGQ62" s="1116"/>
      <c r="EGR62" s="1116"/>
      <c r="EGS62" s="1116"/>
      <c r="EGT62" s="1116"/>
      <c r="EGU62" s="1116"/>
      <c r="EGV62" s="1116"/>
      <c r="EGW62" s="1116"/>
      <c r="EGX62" s="1116"/>
      <c r="EGY62" s="1116"/>
      <c r="EGZ62" s="1116"/>
      <c r="EHA62" s="1116"/>
      <c r="EHB62" s="1116"/>
      <c r="EHC62" s="1116"/>
      <c r="EHD62" s="1116"/>
      <c r="EHE62" s="1116"/>
      <c r="EHF62" s="1116"/>
      <c r="EHG62" s="1116"/>
      <c r="EHH62" s="1116"/>
      <c r="EHI62" s="1116"/>
      <c r="EHJ62" s="1116"/>
      <c r="EHK62" s="1116"/>
      <c r="EHL62" s="1116"/>
      <c r="EHM62" s="1116"/>
      <c r="EHN62" s="1116"/>
      <c r="EHO62" s="1116"/>
      <c r="EHP62" s="1116"/>
      <c r="EHQ62" s="1116"/>
      <c r="EHR62" s="1116"/>
      <c r="EHS62" s="1116"/>
      <c r="EHT62" s="1116"/>
      <c r="EHU62" s="1116"/>
      <c r="EHV62" s="1116"/>
      <c r="EHW62" s="1116"/>
      <c r="EHX62" s="1116"/>
      <c r="EHY62" s="1116"/>
      <c r="EHZ62" s="1116"/>
      <c r="EIA62" s="1116"/>
      <c r="EIB62" s="1116"/>
      <c r="EIC62" s="1116"/>
      <c r="EID62" s="1116"/>
      <c r="EIE62" s="1116"/>
      <c r="EIF62" s="1116"/>
      <c r="EIG62" s="1116"/>
      <c r="EIH62" s="1116"/>
      <c r="EII62" s="1116"/>
      <c r="EIJ62" s="1116"/>
      <c r="EIK62" s="1116"/>
      <c r="EIL62" s="1116"/>
      <c r="EIM62" s="1116"/>
      <c r="EIN62" s="1116"/>
      <c r="EIO62" s="1116"/>
      <c r="EIP62" s="1116"/>
      <c r="EIQ62" s="1116"/>
      <c r="EIR62" s="1116"/>
      <c r="EIS62" s="1116"/>
      <c r="EIT62" s="1116"/>
      <c r="EIU62" s="1116"/>
      <c r="EIV62" s="1116"/>
      <c r="EIW62" s="1116"/>
      <c r="EIX62" s="1116"/>
      <c r="EIY62" s="1116"/>
      <c r="EIZ62" s="1116"/>
      <c r="EJA62" s="1116"/>
      <c r="EJB62" s="1116"/>
      <c r="EJC62" s="1116"/>
      <c r="EJD62" s="1116"/>
      <c r="EJE62" s="1116"/>
      <c r="EJF62" s="1116"/>
      <c r="EJG62" s="1116"/>
      <c r="EJH62" s="1116"/>
      <c r="EJI62" s="1116"/>
      <c r="EJJ62" s="1116"/>
      <c r="EJK62" s="1116"/>
      <c r="EJL62" s="1116"/>
      <c r="EJM62" s="1116"/>
      <c r="EJN62" s="1116"/>
      <c r="EJO62" s="1116"/>
      <c r="EJP62" s="1116"/>
      <c r="EJQ62" s="1116"/>
      <c r="EJR62" s="1116"/>
      <c r="EJS62" s="1116"/>
      <c r="EJT62" s="1116"/>
      <c r="EJU62" s="1116"/>
      <c r="EJV62" s="1116"/>
      <c r="EJW62" s="1116"/>
      <c r="EJX62" s="1116"/>
      <c r="EJY62" s="1116"/>
      <c r="EJZ62" s="1116"/>
      <c r="EKA62" s="1116"/>
      <c r="EKB62" s="1116"/>
      <c r="EKC62" s="1116"/>
      <c r="EKD62" s="1116"/>
      <c r="EKE62" s="1116"/>
      <c r="EKF62" s="1116"/>
      <c r="EKG62" s="1116"/>
      <c r="EKH62" s="1116"/>
      <c r="EKI62" s="1116"/>
      <c r="EKJ62" s="1116"/>
      <c r="EKK62" s="1116"/>
      <c r="EKL62" s="1116"/>
      <c r="EKM62" s="1116"/>
      <c r="EKN62" s="1116"/>
      <c r="EKO62" s="1116"/>
      <c r="EKP62" s="1116"/>
      <c r="EKQ62" s="1116"/>
      <c r="EKR62" s="1116"/>
      <c r="EKS62" s="1116"/>
      <c r="EKT62" s="1116"/>
      <c r="EKU62" s="1116"/>
      <c r="EKV62" s="1116"/>
      <c r="EKW62" s="1116"/>
      <c r="EKX62" s="1116"/>
      <c r="EKY62" s="1116"/>
      <c r="EKZ62" s="1116"/>
      <c r="ELA62" s="1116"/>
      <c r="ELB62" s="1116"/>
      <c r="ELC62" s="1116"/>
      <c r="ELD62" s="1116"/>
      <c r="ELE62" s="1116"/>
      <c r="ELF62" s="1116"/>
      <c r="ELG62" s="1116"/>
      <c r="ELH62" s="1116"/>
      <c r="ELI62" s="1116"/>
      <c r="ELJ62" s="1116"/>
      <c r="ELK62" s="1116"/>
      <c r="ELL62" s="1116"/>
      <c r="ELM62" s="1116"/>
      <c r="ELN62" s="1116"/>
      <c r="ELO62" s="1116"/>
      <c r="ELP62" s="1116"/>
      <c r="ELQ62" s="1116"/>
      <c r="ELR62" s="1116"/>
      <c r="ELS62" s="1116"/>
      <c r="ELT62" s="1116"/>
      <c r="ELU62" s="1116"/>
      <c r="ELV62" s="1116"/>
      <c r="ELW62" s="1116"/>
      <c r="ELX62" s="1116"/>
      <c r="ELY62" s="1116"/>
      <c r="ELZ62" s="1116"/>
      <c r="EMA62" s="1116"/>
      <c r="EMB62" s="1116"/>
      <c r="EMC62" s="1116"/>
      <c r="EMD62" s="1116"/>
      <c r="EME62" s="1116"/>
      <c r="EMF62" s="1116"/>
      <c r="EMG62" s="1116"/>
      <c r="EMH62" s="1116"/>
      <c r="EMI62" s="1116"/>
      <c r="EMJ62" s="1116"/>
      <c r="EMK62" s="1116"/>
      <c r="EML62" s="1116"/>
      <c r="EMM62" s="1116"/>
      <c r="EMN62" s="1116"/>
      <c r="EMO62" s="1116"/>
      <c r="EMP62" s="1116"/>
      <c r="EMQ62" s="1116"/>
      <c r="EMR62" s="1116"/>
      <c r="EMS62" s="1116"/>
      <c r="EMT62" s="1116"/>
      <c r="EMU62" s="1116"/>
      <c r="EMV62" s="1116"/>
      <c r="EMW62" s="1116"/>
      <c r="EMX62" s="1116"/>
      <c r="EMY62" s="1116"/>
      <c r="EMZ62" s="1116"/>
      <c r="ENA62" s="1116"/>
      <c r="ENB62" s="1116"/>
      <c r="ENC62" s="1116"/>
      <c r="END62" s="1116"/>
      <c r="ENE62" s="1116"/>
      <c r="ENF62" s="1116"/>
      <c r="ENG62" s="1116"/>
      <c r="ENH62" s="1116"/>
      <c r="ENI62" s="1116"/>
      <c r="ENJ62" s="1116"/>
      <c r="ENK62" s="1116"/>
      <c r="ENL62" s="1116"/>
      <c r="ENM62" s="1116"/>
      <c r="ENN62" s="1116"/>
      <c r="ENO62" s="1116"/>
      <c r="ENP62" s="1116"/>
      <c r="ENQ62" s="1116"/>
      <c r="ENR62" s="1116"/>
      <c r="ENS62" s="1116"/>
      <c r="ENT62" s="1116"/>
      <c r="ENU62" s="1116"/>
      <c r="ENV62" s="1116"/>
      <c r="ENW62" s="1116"/>
      <c r="ENX62" s="1116"/>
      <c r="ENY62" s="1116"/>
      <c r="ENZ62" s="1116"/>
      <c r="EOA62" s="1116"/>
      <c r="EOB62" s="1116"/>
      <c r="EOC62" s="1116"/>
      <c r="EOD62" s="1116"/>
      <c r="EOE62" s="1116"/>
      <c r="EOF62" s="1116"/>
      <c r="EOG62" s="1116"/>
      <c r="EOH62" s="1116"/>
      <c r="EOI62" s="1116"/>
      <c r="EOJ62" s="1116"/>
      <c r="EOK62" s="1116"/>
      <c r="EOL62" s="1116"/>
      <c r="EOM62" s="1116"/>
      <c r="EON62" s="1116"/>
      <c r="EOO62" s="1116"/>
      <c r="EOP62" s="1116"/>
      <c r="EOQ62" s="1116"/>
      <c r="EOR62" s="1116"/>
      <c r="EOS62" s="1116"/>
      <c r="EOT62" s="1116"/>
      <c r="EOU62" s="1116"/>
      <c r="EOV62" s="1116"/>
      <c r="EOW62" s="1116"/>
      <c r="EOX62" s="1116"/>
      <c r="EOY62" s="1116"/>
      <c r="EOZ62" s="1116"/>
      <c r="EPA62" s="1116"/>
      <c r="EPB62" s="1116"/>
      <c r="EPC62" s="1116"/>
      <c r="EPD62" s="1116"/>
      <c r="EPE62" s="1116"/>
      <c r="EPF62" s="1116"/>
      <c r="EPG62" s="1116"/>
      <c r="EPH62" s="1116"/>
      <c r="EPI62" s="1116"/>
      <c r="EPJ62" s="1116"/>
      <c r="EPK62" s="1116"/>
      <c r="EPL62" s="1116"/>
      <c r="EPM62" s="1116"/>
      <c r="EPN62" s="1116"/>
      <c r="EPO62" s="1116"/>
      <c r="EPP62" s="1116"/>
      <c r="EPQ62" s="1116"/>
      <c r="EPR62" s="1116"/>
      <c r="EPS62" s="1116"/>
      <c r="EPT62" s="1116"/>
      <c r="EPU62" s="1116"/>
      <c r="EPV62" s="1116"/>
      <c r="EPW62" s="1116"/>
      <c r="EPX62" s="1116"/>
      <c r="EPY62" s="1116"/>
      <c r="EPZ62" s="1116"/>
      <c r="EQA62" s="1116"/>
      <c r="EQB62" s="1116"/>
      <c r="EQC62" s="1116"/>
      <c r="EQD62" s="1116"/>
      <c r="EQE62" s="1116"/>
      <c r="EQF62" s="1116"/>
      <c r="EQG62" s="1116"/>
      <c r="EQH62" s="1116"/>
      <c r="EQI62" s="1116"/>
      <c r="EQJ62" s="1116"/>
      <c r="EQK62" s="1116"/>
      <c r="EQL62" s="1116"/>
      <c r="EQM62" s="1116"/>
      <c r="EQN62" s="1116"/>
      <c r="EQO62" s="1116"/>
      <c r="EQP62" s="1116"/>
      <c r="EQQ62" s="1116"/>
      <c r="EQR62" s="1116"/>
      <c r="EQS62" s="1116"/>
      <c r="EQT62" s="1116"/>
      <c r="EQU62" s="1116"/>
      <c r="EQV62" s="1116"/>
      <c r="EQW62" s="1116"/>
      <c r="EQX62" s="1116"/>
      <c r="EQY62" s="1116"/>
      <c r="EQZ62" s="1116"/>
      <c r="ERA62" s="1116"/>
      <c r="ERB62" s="1116"/>
      <c r="ERC62" s="1116"/>
      <c r="ERD62" s="1116"/>
      <c r="ERE62" s="1116"/>
      <c r="ERF62" s="1116"/>
      <c r="ERG62" s="1116"/>
      <c r="ERH62" s="1116"/>
      <c r="ERI62" s="1116"/>
      <c r="ERJ62" s="1116"/>
      <c r="ERK62" s="1116"/>
      <c r="ERL62" s="1116"/>
      <c r="ERM62" s="1116"/>
      <c r="ERN62" s="1116"/>
      <c r="ERO62" s="1116"/>
      <c r="ERP62" s="1116"/>
      <c r="ERQ62" s="1116"/>
      <c r="ERR62" s="1116"/>
      <c r="ERS62" s="1116"/>
      <c r="ERT62" s="1116"/>
      <c r="ERU62" s="1116"/>
      <c r="ERV62" s="1116"/>
      <c r="ERW62" s="1116"/>
      <c r="ERX62" s="1116"/>
      <c r="ERY62" s="1116"/>
      <c r="ERZ62" s="1116"/>
      <c r="ESA62" s="1116"/>
      <c r="ESB62" s="1116"/>
      <c r="ESC62" s="1116"/>
      <c r="ESD62" s="1116"/>
      <c r="ESE62" s="1116"/>
      <c r="ESF62" s="1116"/>
      <c r="ESG62" s="1116"/>
      <c r="ESH62" s="1116"/>
      <c r="ESI62" s="1116"/>
      <c r="ESJ62" s="1116"/>
      <c r="ESK62" s="1116"/>
      <c r="ESL62" s="1116"/>
      <c r="ESM62" s="1116"/>
      <c r="ESN62" s="1116"/>
      <c r="ESO62" s="1116"/>
      <c r="ESP62" s="1116"/>
      <c r="ESQ62" s="1116"/>
      <c r="ESR62" s="1116"/>
      <c r="ESS62" s="1116"/>
      <c r="EST62" s="1116"/>
      <c r="ESU62" s="1116"/>
      <c r="ESV62" s="1116"/>
      <c r="ESW62" s="1116"/>
      <c r="ESX62" s="1116"/>
      <c r="ESY62" s="1116"/>
      <c r="ESZ62" s="1116"/>
      <c r="ETA62" s="1116"/>
      <c r="ETB62" s="1116"/>
      <c r="ETC62" s="1116"/>
      <c r="ETD62" s="1116"/>
      <c r="ETE62" s="1116"/>
      <c r="ETF62" s="1116"/>
      <c r="ETG62" s="1116"/>
      <c r="ETH62" s="1116"/>
      <c r="ETI62" s="1116"/>
      <c r="ETJ62" s="1116"/>
      <c r="ETK62" s="1116"/>
      <c r="ETL62" s="1116"/>
      <c r="ETM62" s="1116"/>
      <c r="ETN62" s="1116"/>
      <c r="ETO62" s="1116"/>
      <c r="ETP62" s="1116"/>
      <c r="ETQ62" s="1116"/>
      <c r="ETR62" s="1116"/>
      <c r="ETS62" s="1116"/>
      <c r="ETT62" s="1116"/>
      <c r="ETU62" s="1116"/>
      <c r="ETV62" s="1116"/>
      <c r="ETW62" s="1116"/>
      <c r="ETX62" s="1116"/>
      <c r="ETY62" s="1116"/>
      <c r="ETZ62" s="1116"/>
      <c r="EUA62" s="1116"/>
      <c r="EUB62" s="1116"/>
      <c r="EUC62" s="1116"/>
      <c r="EUD62" s="1116"/>
      <c r="EUE62" s="1116"/>
      <c r="EUF62" s="1116"/>
      <c r="EUG62" s="1116"/>
      <c r="EUH62" s="1116"/>
      <c r="EUI62" s="1116"/>
      <c r="EUJ62" s="1116"/>
      <c r="EUK62" s="1116"/>
      <c r="EUL62" s="1116"/>
      <c r="EUM62" s="1116"/>
      <c r="EUN62" s="1116"/>
      <c r="EUO62" s="1116"/>
      <c r="EUP62" s="1116"/>
      <c r="EUQ62" s="1116"/>
      <c r="EUR62" s="1116"/>
      <c r="EUS62" s="1116"/>
      <c r="EUT62" s="1116"/>
      <c r="EUU62" s="1116"/>
      <c r="EUV62" s="1116"/>
      <c r="EUW62" s="1116"/>
      <c r="EUX62" s="1116"/>
      <c r="EUY62" s="1116"/>
      <c r="EUZ62" s="1116"/>
      <c r="EVA62" s="1116"/>
      <c r="EVB62" s="1116"/>
      <c r="EVC62" s="1116"/>
      <c r="EVD62" s="1116"/>
      <c r="EVE62" s="1116"/>
      <c r="EVF62" s="1116"/>
      <c r="EVG62" s="1116"/>
      <c r="EVH62" s="1116"/>
      <c r="EVI62" s="1116"/>
      <c r="EVJ62" s="1116"/>
      <c r="EVK62" s="1116"/>
      <c r="EVL62" s="1116"/>
      <c r="EVM62" s="1116"/>
      <c r="EVN62" s="1116"/>
      <c r="EVO62" s="1116"/>
      <c r="EVP62" s="1116"/>
      <c r="EVQ62" s="1116"/>
      <c r="EVR62" s="1116"/>
      <c r="EVS62" s="1116"/>
      <c r="EVT62" s="1116"/>
      <c r="EVU62" s="1116"/>
      <c r="EVV62" s="1116"/>
      <c r="EVW62" s="1116"/>
      <c r="EVX62" s="1116"/>
      <c r="EVY62" s="1116"/>
      <c r="EVZ62" s="1116"/>
      <c r="EWA62" s="1116"/>
      <c r="EWB62" s="1116"/>
      <c r="EWC62" s="1116"/>
      <c r="EWD62" s="1116"/>
      <c r="EWE62" s="1116"/>
      <c r="EWF62" s="1116"/>
      <c r="EWG62" s="1116"/>
      <c r="EWH62" s="1116"/>
      <c r="EWI62" s="1116"/>
      <c r="EWJ62" s="1116"/>
      <c r="EWK62" s="1116"/>
      <c r="EWL62" s="1116"/>
      <c r="EWM62" s="1116"/>
      <c r="EWN62" s="1116"/>
      <c r="EWO62" s="1116"/>
      <c r="EWP62" s="1116"/>
      <c r="EWQ62" s="1116"/>
      <c r="EWR62" s="1116"/>
      <c r="EWS62" s="1116"/>
      <c r="EWT62" s="1116"/>
      <c r="EWU62" s="1116"/>
      <c r="EWV62" s="1116"/>
      <c r="EWW62" s="1116"/>
      <c r="EWX62" s="1116"/>
      <c r="EWY62" s="1116"/>
      <c r="EWZ62" s="1116"/>
      <c r="EXA62" s="1116"/>
      <c r="EXB62" s="1116"/>
      <c r="EXC62" s="1116"/>
      <c r="EXD62" s="1116"/>
      <c r="EXE62" s="1116"/>
      <c r="EXF62" s="1116"/>
      <c r="EXG62" s="1116"/>
      <c r="EXH62" s="1116"/>
      <c r="EXI62" s="1116"/>
      <c r="EXJ62" s="1116"/>
      <c r="EXK62" s="1116"/>
      <c r="EXL62" s="1116"/>
      <c r="EXM62" s="1116"/>
      <c r="EXN62" s="1116"/>
      <c r="EXO62" s="1116"/>
      <c r="EXP62" s="1116"/>
      <c r="EXQ62" s="1116"/>
      <c r="EXR62" s="1116"/>
      <c r="EXS62" s="1116"/>
      <c r="EXT62" s="1116"/>
      <c r="EXU62" s="1116"/>
      <c r="EXV62" s="1116"/>
      <c r="EXW62" s="1116"/>
      <c r="EXX62" s="1116"/>
      <c r="EXY62" s="1116"/>
      <c r="EXZ62" s="1116"/>
      <c r="EYA62" s="1116"/>
      <c r="EYB62" s="1116"/>
      <c r="EYC62" s="1116"/>
      <c r="EYD62" s="1116"/>
      <c r="EYE62" s="1116"/>
      <c r="EYF62" s="1116"/>
      <c r="EYG62" s="1116"/>
      <c r="EYH62" s="1116"/>
      <c r="EYI62" s="1116"/>
      <c r="EYJ62" s="1116"/>
      <c r="EYK62" s="1116"/>
      <c r="EYL62" s="1116"/>
      <c r="EYM62" s="1116"/>
      <c r="EYN62" s="1116"/>
      <c r="EYO62" s="1116"/>
      <c r="EYP62" s="1116"/>
      <c r="EYQ62" s="1116"/>
      <c r="EYR62" s="1116"/>
      <c r="EYS62" s="1116"/>
      <c r="EYT62" s="1116"/>
      <c r="EYU62" s="1116"/>
      <c r="EYV62" s="1116"/>
      <c r="EYW62" s="1116"/>
      <c r="EYX62" s="1116"/>
      <c r="EYY62" s="1116"/>
      <c r="EYZ62" s="1116"/>
      <c r="EZA62" s="1116"/>
      <c r="EZB62" s="1116"/>
      <c r="EZC62" s="1116"/>
      <c r="EZD62" s="1116"/>
      <c r="EZE62" s="1116"/>
      <c r="EZF62" s="1116"/>
      <c r="EZG62" s="1116"/>
      <c r="EZH62" s="1116"/>
      <c r="EZI62" s="1116"/>
      <c r="EZJ62" s="1116"/>
      <c r="EZK62" s="1116"/>
      <c r="EZL62" s="1116"/>
      <c r="EZM62" s="1116"/>
      <c r="EZN62" s="1116"/>
      <c r="EZO62" s="1116"/>
      <c r="EZP62" s="1116"/>
      <c r="EZQ62" s="1116"/>
      <c r="EZR62" s="1116"/>
      <c r="EZS62" s="1116"/>
      <c r="EZT62" s="1116"/>
      <c r="EZU62" s="1116"/>
      <c r="EZV62" s="1116"/>
      <c r="EZW62" s="1116"/>
      <c r="EZX62" s="1116"/>
      <c r="EZY62" s="1116"/>
      <c r="EZZ62" s="1116"/>
      <c r="FAA62" s="1116"/>
      <c r="FAB62" s="1116"/>
      <c r="FAC62" s="1116"/>
      <c r="FAD62" s="1116"/>
      <c r="FAE62" s="1116"/>
      <c r="FAF62" s="1116"/>
      <c r="FAG62" s="1116"/>
      <c r="FAH62" s="1116"/>
      <c r="FAI62" s="1116"/>
      <c r="FAJ62" s="1116"/>
      <c r="FAK62" s="1116"/>
      <c r="FAL62" s="1116"/>
      <c r="FAM62" s="1116"/>
      <c r="FAN62" s="1116"/>
      <c r="FAO62" s="1116"/>
      <c r="FAP62" s="1116"/>
      <c r="FAQ62" s="1116"/>
      <c r="FAR62" s="1116"/>
      <c r="FAS62" s="1116"/>
      <c r="FAT62" s="1116"/>
      <c r="FAU62" s="1116"/>
      <c r="FAV62" s="1116"/>
      <c r="FAW62" s="1116"/>
      <c r="FAX62" s="1116"/>
      <c r="FAY62" s="1116"/>
      <c r="FAZ62" s="1116"/>
      <c r="FBA62" s="1116"/>
      <c r="FBB62" s="1116"/>
      <c r="FBC62" s="1116"/>
      <c r="FBD62" s="1116"/>
      <c r="FBE62" s="1116"/>
      <c r="FBF62" s="1116"/>
      <c r="FBG62" s="1116"/>
      <c r="FBH62" s="1116"/>
      <c r="FBI62" s="1116"/>
      <c r="FBJ62" s="1116"/>
      <c r="FBK62" s="1116"/>
      <c r="FBL62" s="1116"/>
      <c r="FBM62" s="1116"/>
      <c r="FBN62" s="1116"/>
      <c r="FBO62" s="1116"/>
      <c r="FBP62" s="1116"/>
      <c r="FBQ62" s="1116"/>
      <c r="FBR62" s="1116"/>
      <c r="FBS62" s="1116"/>
      <c r="FBT62" s="1116"/>
      <c r="FBU62" s="1116"/>
      <c r="FBV62" s="1116"/>
      <c r="FBW62" s="1116"/>
      <c r="FBX62" s="1116"/>
      <c r="FBY62" s="1116"/>
      <c r="FBZ62" s="1116"/>
      <c r="FCA62" s="1116"/>
      <c r="FCB62" s="1116"/>
      <c r="FCC62" s="1116"/>
      <c r="FCD62" s="1116"/>
      <c r="FCE62" s="1116"/>
      <c r="FCF62" s="1116"/>
      <c r="FCG62" s="1116"/>
      <c r="FCH62" s="1116"/>
      <c r="FCI62" s="1116"/>
      <c r="FCJ62" s="1116"/>
      <c r="FCK62" s="1116"/>
      <c r="FCL62" s="1116"/>
      <c r="FCM62" s="1116"/>
      <c r="FCN62" s="1116"/>
      <c r="FCO62" s="1116"/>
      <c r="FCP62" s="1116"/>
      <c r="FCQ62" s="1116"/>
      <c r="FCR62" s="1116"/>
      <c r="FCS62" s="1116"/>
      <c r="FCT62" s="1116"/>
      <c r="FCU62" s="1116"/>
      <c r="FCV62" s="1116"/>
      <c r="FCW62" s="1116"/>
      <c r="FCX62" s="1116"/>
      <c r="FCY62" s="1116"/>
      <c r="FCZ62" s="1116"/>
      <c r="FDA62" s="1116"/>
      <c r="FDB62" s="1116"/>
      <c r="FDC62" s="1116"/>
      <c r="FDD62" s="1116"/>
      <c r="FDE62" s="1116"/>
      <c r="FDF62" s="1116"/>
      <c r="FDG62" s="1116"/>
      <c r="FDH62" s="1116"/>
      <c r="FDI62" s="1116"/>
      <c r="FDJ62" s="1116"/>
      <c r="FDK62" s="1116"/>
      <c r="FDL62" s="1116"/>
      <c r="FDM62" s="1116"/>
      <c r="FDN62" s="1116"/>
      <c r="FDO62" s="1116"/>
      <c r="FDP62" s="1116"/>
      <c r="FDQ62" s="1116"/>
      <c r="FDR62" s="1116"/>
      <c r="FDS62" s="1116"/>
      <c r="FDT62" s="1116"/>
      <c r="FDU62" s="1116"/>
      <c r="FDV62" s="1116"/>
      <c r="FDW62" s="1116"/>
      <c r="FDX62" s="1116"/>
      <c r="FDY62" s="1116"/>
      <c r="FDZ62" s="1116"/>
      <c r="FEA62" s="1116"/>
      <c r="FEB62" s="1116"/>
      <c r="FEC62" s="1116"/>
      <c r="FED62" s="1116"/>
      <c r="FEE62" s="1116"/>
      <c r="FEF62" s="1116"/>
      <c r="FEG62" s="1116"/>
      <c r="FEH62" s="1116"/>
      <c r="FEI62" s="1116"/>
      <c r="FEJ62" s="1116"/>
      <c r="FEK62" s="1116"/>
      <c r="FEL62" s="1116"/>
      <c r="FEM62" s="1116"/>
      <c r="FEN62" s="1116"/>
      <c r="FEO62" s="1116"/>
      <c r="FEP62" s="1116"/>
      <c r="FEQ62" s="1116"/>
      <c r="FER62" s="1116"/>
      <c r="FES62" s="1116"/>
      <c r="FET62" s="1116"/>
      <c r="FEU62" s="1116"/>
      <c r="FEV62" s="1116"/>
      <c r="FEW62" s="1116"/>
      <c r="FEX62" s="1116"/>
      <c r="FEY62" s="1116"/>
      <c r="FEZ62" s="1116"/>
      <c r="FFA62" s="1116"/>
      <c r="FFB62" s="1116"/>
      <c r="FFC62" s="1116"/>
      <c r="FFD62" s="1116"/>
      <c r="FFE62" s="1116"/>
      <c r="FFF62" s="1116"/>
      <c r="FFG62" s="1116"/>
      <c r="FFH62" s="1116"/>
      <c r="FFI62" s="1116"/>
      <c r="FFJ62" s="1116"/>
      <c r="FFK62" s="1116"/>
      <c r="FFL62" s="1116"/>
      <c r="FFM62" s="1116"/>
      <c r="FFN62" s="1116"/>
      <c r="FFO62" s="1116"/>
      <c r="FFP62" s="1116"/>
      <c r="FFQ62" s="1116"/>
      <c r="FFR62" s="1116"/>
      <c r="FFS62" s="1116"/>
      <c r="FFT62" s="1116"/>
      <c r="FFU62" s="1116"/>
      <c r="FFV62" s="1116"/>
      <c r="FFW62" s="1116"/>
      <c r="FFX62" s="1116"/>
      <c r="FFY62" s="1116"/>
      <c r="FFZ62" s="1116"/>
      <c r="FGA62" s="1116"/>
      <c r="FGB62" s="1116"/>
      <c r="FGC62" s="1116"/>
      <c r="FGD62" s="1116"/>
      <c r="FGE62" s="1116"/>
      <c r="FGF62" s="1116"/>
      <c r="FGG62" s="1116"/>
      <c r="FGH62" s="1116"/>
      <c r="FGI62" s="1116"/>
      <c r="FGJ62" s="1116"/>
      <c r="FGK62" s="1116"/>
      <c r="FGL62" s="1116"/>
      <c r="FGM62" s="1116"/>
      <c r="FGN62" s="1116"/>
      <c r="FGO62" s="1116"/>
      <c r="FGP62" s="1116"/>
      <c r="FGQ62" s="1116"/>
      <c r="FGR62" s="1116"/>
      <c r="FGS62" s="1116"/>
      <c r="FGT62" s="1116"/>
      <c r="FGU62" s="1116"/>
      <c r="FGV62" s="1116"/>
      <c r="FGW62" s="1116"/>
      <c r="FGX62" s="1116"/>
      <c r="FGY62" s="1116"/>
      <c r="FGZ62" s="1116"/>
      <c r="FHA62" s="1116"/>
      <c r="FHB62" s="1116"/>
      <c r="FHC62" s="1116"/>
      <c r="FHD62" s="1116"/>
      <c r="FHE62" s="1116"/>
      <c r="FHF62" s="1116"/>
      <c r="FHG62" s="1116"/>
      <c r="FHH62" s="1116"/>
      <c r="FHI62" s="1116"/>
      <c r="FHJ62" s="1116"/>
      <c r="FHK62" s="1116"/>
      <c r="FHL62" s="1116"/>
      <c r="FHM62" s="1116"/>
      <c r="FHN62" s="1116"/>
      <c r="FHO62" s="1116"/>
      <c r="FHP62" s="1116"/>
      <c r="FHQ62" s="1116"/>
      <c r="FHR62" s="1116"/>
      <c r="FHS62" s="1116"/>
      <c r="FHT62" s="1116"/>
      <c r="FHU62" s="1116"/>
      <c r="FHV62" s="1116"/>
      <c r="FHW62" s="1116"/>
      <c r="FHX62" s="1116"/>
      <c r="FHY62" s="1116"/>
      <c r="FHZ62" s="1116"/>
      <c r="FIA62" s="1116"/>
      <c r="FIB62" s="1116"/>
      <c r="FIC62" s="1116"/>
      <c r="FID62" s="1116"/>
      <c r="FIE62" s="1116"/>
      <c r="FIF62" s="1116"/>
      <c r="FIG62" s="1116"/>
      <c r="FIH62" s="1116"/>
      <c r="FII62" s="1116"/>
      <c r="FIJ62" s="1116"/>
      <c r="FIK62" s="1116"/>
      <c r="FIL62" s="1116"/>
      <c r="FIM62" s="1116"/>
      <c r="FIN62" s="1116"/>
      <c r="FIO62" s="1116"/>
      <c r="FIP62" s="1116"/>
      <c r="FIQ62" s="1116"/>
      <c r="FIR62" s="1116"/>
      <c r="FIS62" s="1116"/>
      <c r="FIT62" s="1116"/>
      <c r="FIU62" s="1116"/>
      <c r="FIV62" s="1116"/>
      <c r="FIW62" s="1116"/>
      <c r="FIX62" s="1116"/>
      <c r="FIY62" s="1116"/>
      <c r="FIZ62" s="1116"/>
      <c r="FJA62" s="1116"/>
      <c r="FJB62" s="1116"/>
      <c r="FJC62" s="1116"/>
      <c r="FJD62" s="1116"/>
      <c r="FJE62" s="1116"/>
      <c r="FJF62" s="1116"/>
      <c r="FJG62" s="1116"/>
      <c r="FJH62" s="1116"/>
      <c r="FJI62" s="1116"/>
      <c r="FJJ62" s="1116"/>
      <c r="FJK62" s="1116"/>
      <c r="FJL62" s="1116"/>
      <c r="FJM62" s="1116"/>
      <c r="FJN62" s="1116"/>
      <c r="FJO62" s="1116"/>
      <c r="FJP62" s="1116"/>
      <c r="FJQ62" s="1116"/>
      <c r="FJR62" s="1116"/>
      <c r="FJS62" s="1116"/>
      <c r="FJT62" s="1116"/>
      <c r="FJU62" s="1116"/>
      <c r="FJV62" s="1116"/>
      <c r="FJW62" s="1116"/>
      <c r="FJX62" s="1116"/>
      <c r="FJY62" s="1116"/>
      <c r="FJZ62" s="1116"/>
      <c r="FKA62" s="1116"/>
      <c r="FKB62" s="1116"/>
      <c r="FKC62" s="1116"/>
      <c r="FKD62" s="1116"/>
      <c r="FKE62" s="1116"/>
      <c r="FKF62" s="1116"/>
      <c r="FKG62" s="1116"/>
      <c r="FKH62" s="1116"/>
      <c r="FKI62" s="1116"/>
      <c r="FKJ62" s="1116"/>
      <c r="FKK62" s="1116"/>
      <c r="FKL62" s="1116"/>
      <c r="FKM62" s="1116"/>
      <c r="FKN62" s="1116"/>
      <c r="FKO62" s="1116"/>
      <c r="FKP62" s="1116"/>
      <c r="FKQ62" s="1116"/>
      <c r="FKR62" s="1116"/>
      <c r="FKS62" s="1116"/>
      <c r="FKT62" s="1116"/>
      <c r="FKU62" s="1116"/>
      <c r="FKV62" s="1116"/>
      <c r="FKW62" s="1116"/>
      <c r="FKX62" s="1116"/>
      <c r="FKY62" s="1116"/>
      <c r="FKZ62" s="1116"/>
      <c r="FLA62" s="1116"/>
      <c r="FLB62" s="1116"/>
      <c r="FLC62" s="1116"/>
      <c r="FLD62" s="1116"/>
      <c r="FLE62" s="1116"/>
      <c r="FLF62" s="1116"/>
      <c r="FLG62" s="1116"/>
      <c r="FLH62" s="1116"/>
      <c r="FLI62" s="1116"/>
      <c r="FLJ62" s="1116"/>
      <c r="FLK62" s="1116"/>
      <c r="FLL62" s="1116"/>
      <c r="FLM62" s="1116"/>
      <c r="FLN62" s="1116"/>
      <c r="FLO62" s="1116"/>
      <c r="FLP62" s="1116"/>
      <c r="FLQ62" s="1116"/>
      <c r="FLR62" s="1116"/>
      <c r="FLS62" s="1116"/>
      <c r="FLT62" s="1116"/>
      <c r="FLU62" s="1116"/>
      <c r="FLV62" s="1116"/>
      <c r="FLW62" s="1116"/>
      <c r="FLX62" s="1116"/>
      <c r="FLY62" s="1116"/>
      <c r="FLZ62" s="1116"/>
      <c r="FMA62" s="1116"/>
      <c r="FMB62" s="1116"/>
      <c r="FMC62" s="1116"/>
      <c r="FMD62" s="1116"/>
      <c r="FME62" s="1116"/>
      <c r="FMF62" s="1116"/>
      <c r="FMG62" s="1116"/>
      <c r="FMH62" s="1116"/>
      <c r="FMI62" s="1116"/>
      <c r="FMJ62" s="1116"/>
      <c r="FMK62" s="1116"/>
      <c r="FML62" s="1116"/>
      <c r="FMM62" s="1116"/>
      <c r="FMN62" s="1116"/>
      <c r="FMO62" s="1116"/>
      <c r="FMP62" s="1116"/>
      <c r="FMQ62" s="1116"/>
      <c r="FMR62" s="1116"/>
      <c r="FMS62" s="1116"/>
      <c r="FMT62" s="1116"/>
      <c r="FMU62" s="1116"/>
      <c r="FMV62" s="1116"/>
      <c r="FMW62" s="1116"/>
      <c r="FMX62" s="1116"/>
      <c r="FMY62" s="1116"/>
      <c r="FMZ62" s="1116"/>
      <c r="FNA62" s="1116"/>
      <c r="FNB62" s="1116"/>
      <c r="FNC62" s="1116"/>
      <c r="FND62" s="1116"/>
      <c r="FNE62" s="1116"/>
      <c r="FNF62" s="1116"/>
      <c r="FNG62" s="1116"/>
      <c r="FNH62" s="1116"/>
      <c r="FNI62" s="1116"/>
      <c r="FNJ62" s="1116"/>
      <c r="FNK62" s="1116"/>
      <c r="FNL62" s="1116"/>
      <c r="FNM62" s="1116"/>
      <c r="FNN62" s="1116"/>
      <c r="FNO62" s="1116"/>
      <c r="FNP62" s="1116"/>
      <c r="FNQ62" s="1116"/>
      <c r="FNR62" s="1116"/>
      <c r="FNS62" s="1116"/>
      <c r="FNT62" s="1116"/>
      <c r="FNU62" s="1116"/>
      <c r="FNV62" s="1116"/>
      <c r="FNW62" s="1116"/>
      <c r="FNX62" s="1116"/>
      <c r="FNY62" s="1116"/>
      <c r="FNZ62" s="1116"/>
      <c r="FOA62" s="1116"/>
      <c r="FOB62" s="1116"/>
      <c r="FOC62" s="1116"/>
      <c r="FOD62" s="1116"/>
      <c r="FOE62" s="1116"/>
      <c r="FOF62" s="1116"/>
      <c r="FOG62" s="1116"/>
      <c r="FOH62" s="1116"/>
      <c r="FOI62" s="1116"/>
      <c r="FOJ62" s="1116"/>
      <c r="FOK62" s="1116"/>
      <c r="FOL62" s="1116"/>
      <c r="FOM62" s="1116"/>
      <c r="FON62" s="1116"/>
      <c r="FOO62" s="1116"/>
      <c r="FOP62" s="1116"/>
      <c r="FOQ62" s="1116"/>
      <c r="FOR62" s="1116"/>
      <c r="FOS62" s="1116"/>
      <c r="FOT62" s="1116"/>
      <c r="FOU62" s="1116"/>
      <c r="FOV62" s="1116"/>
      <c r="FOW62" s="1116"/>
      <c r="FOX62" s="1116"/>
      <c r="FOY62" s="1116"/>
      <c r="FOZ62" s="1116"/>
      <c r="FPA62" s="1116"/>
      <c r="FPB62" s="1116"/>
      <c r="FPC62" s="1116"/>
      <c r="FPD62" s="1116"/>
      <c r="FPE62" s="1116"/>
      <c r="FPF62" s="1116"/>
      <c r="FPG62" s="1116"/>
      <c r="FPH62" s="1116"/>
      <c r="FPI62" s="1116"/>
      <c r="FPJ62" s="1116"/>
      <c r="FPK62" s="1116"/>
      <c r="FPL62" s="1116"/>
      <c r="FPM62" s="1116"/>
      <c r="FPN62" s="1116"/>
      <c r="FPO62" s="1116"/>
      <c r="FPP62" s="1116"/>
      <c r="FPQ62" s="1116"/>
      <c r="FPR62" s="1116"/>
      <c r="FPS62" s="1116"/>
      <c r="FPT62" s="1116"/>
      <c r="FPU62" s="1116"/>
      <c r="FPV62" s="1116"/>
      <c r="FPW62" s="1116"/>
      <c r="FPX62" s="1116"/>
      <c r="FPY62" s="1116"/>
      <c r="FPZ62" s="1116"/>
      <c r="FQA62" s="1116"/>
      <c r="FQB62" s="1116"/>
      <c r="FQC62" s="1116"/>
      <c r="FQD62" s="1116"/>
      <c r="FQE62" s="1116"/>
      <c r="FQF62" s="1116"/>
      <c r="FQG62" s="1116"/>
      <c r="FQH62" s="1116"/>
      <c r="FQI62" s="1116"/>
      <c r="FQJ62" s="1116"/>
      <c r="FQK62" s="1116"/>
      <c r="FQL62" s="1116"/>
      <c r="FQM62" s="1116"/>
      <c r="FQN62" s="1116"/>
      <c r="FQO62" s="1116"/>
      <c r="FQP62" s="1116"/>
      <c r="FQQ62" s="1116"/>
      <c r="FQR62" s="1116"/>
      <c r="FQS62" s="1116"/>
      <c r="FQT62" s="1116"/>
      <c r="FQU62" s="1116"/>
      <c r="FQV62" s="1116"/>
      <c r="FQW62" s="1116"/>
      <c r="FQX62" s="1116"/>
      <c r="FQY62" s="1116"/>
      <c r="FQZ62" s="1116"/>
      <c r="FRA62" s="1116"/>
      <c r="FRB62" s="1116"/>
      <c r="FRC62" s="1116"/>
      <c r="FRD62" s="1116"/>
      <c r="FRE62" s="1116"/>
      <c r="FRF62" s="1116"/>
      <c r="FRG62" s="1116"/>
      <c r="FRH62" s="1116"/>
      <c r="FRI62" s="1116"/>
      <c r="FRJ62" s="1116"/>
      <c r="FRK62" s="1116"/>
      <c r="FRL62" s="1116"/>
      <c r="FRM62" s="1116"/>
      <c r="FRN62" s="1116"/>
      <c r="FRO62" s="1116"/>
      <c r="FRP62" s="1116"/>
      <c r="FRQ62" s="1116"/>
      <c r="FRR62" s="1116"/>
      <c r="FRS62" s="1116"/>
      <c r="FRT62" s="1116"/>
      <c r="FRU62" s="1116"/>
      <c r="FRV62" s="1116"/>
      <c r="FRW62" s="1116"/>
      <c r="FRX62" s="1116"/>
      <c r="FRY62" s="1116"/>
      <c r="FRZ62" s="1116"/>
      <c r="FSA62" s="1116"/>
      <c r="FSB62" s="1116"/>
      <c r="FSC62" s="1116"/>
      <c r="FSD62" s="1116"/>
      <c r="FSE62" s="1116"/>
      <c r="FSF62" s="1116"/>
      <c r="FSG62" s="1116"/>
      <c r="FSH62" s="1116"/>
      <c r="FSI62" s="1116"/>
      <c r="FSJ62" s="1116"/>
      <c r="FSK62" s="1116"/>
      <c r="FSL62" s="1116"/>
      <c r="FSM62" s="1116"/>
      <c r="FSN62" s="1116"/>
      <c r="FSO62" s="1116"/>
      <c r="FSP62" s="1116"/>
      <c r="FSQ62" s="1116"/>
      <c r="FSR62" s="1116"/>
      <c r="FSS62" s="1116"/>
      <c r="FST62" s="1116"/>
      <c r="FSU62" s="1116"/>
      <c r="FSV62" s="1116"/>
      <c r="FSW62" s="1116"/>
      <c r="FSX62" s="1116"/>
      <c r="FSY62" s="1116"/>
      <c r="FSZ62" s="1116"/>
      <c r="FTA62" s="1116"/>
      <c r="FTB62" s="1116"/>
      <c r="FTC62" s="1116"/>
      <c r="FTD62" s="1116"/>
      <c r="FTE62" s="1116"/>
      <c r="FTF62" s="1116"/>
      <c r="FTG62" s="1116"/>
      <c r="FTH62" s="1116"/>
      <c r="FTI62" s="1116"/>
      <c r="FTJ62" s="1116"/>
      <c r="FTK62" s="1116"/>
      <c r="FTL62" s="1116"/>
      <c r="FTM62" s="1116"/>
      <c r="FTN62" s="1116"/>
      <c r="FTO62" s="1116"/>
      <c r="FTP62" s="1116"/>
      <c r="FTQ62" s="1116"/>
      <c r="FTR62" s="1116"/>
      <c r="FTS62" s="1116"/>
      <c r="FTT62" s="1116"/>
      <c r="FTU62" s="1116"/>
      <c r="FTV62" s="1116"/>
      <c r="FTW62" s="1116"/>
      <c r="FTX62" s="1116"/>
      <c r="FTY62" s="1116"/>
      <c r="FTZ62" s="1116"/>
      <c r="FUA62" s="1116"/>
      <c r="FUB62" s="1116"/>
      <c r="FUC62" s="1116"/>
      <c r="FUD62" s="1116"/>
      <c r="FUE62" s="1116"/>
      <c r="FUF62" s="1116"/>
      <c r="FUG62" s="1116"/>
      <c r="FUH62" s="1116"/>
      <c r="FUI62" s="1116"/>
      <c r="FUJ62" s="1116"/>
      <c r="FUK62" s="1116"/>
      <c r="FUL62" s="1116"/>
      <c r="FUM62" s="1116"/>
      <c r="FUN62" s="1116"/>
      <c r="FUO62" s="1116"/>
      <c r="FUP62" s="1116"/>
      <c r="FUQ62" s="1116"/>
      <c r="FUR62" s="1116"/>
      <c r="FUS62" s="1116"/>
      <c r="FUT62" s="1116"/>
      <c r="FUU62" s="1116"/>
      <c r="FUV62" s="1116"/>
      <c r="FUW62" s="1116"/>
      <c r="FUX62" s="1116"/>
      <c r="FUY62" s="1116"/>
      <c r="FUZ62" s="1116"/>
      <c r="FVA62" s="1116"/>
      <c r="FVB62" s="1116"/>
      <c r="FVC62" s="1116"/>
      <c r="FVD62" s="1116"/>
      <c r="FVE62" s="1116"/>
      <c r="FVF62" s="1116"/>
      <c r="FVG62" s="1116"/>
      <c r="FVH62" s="1116"/>
      <c r="FVI62" s="1116"/>
      <c r="FVJ62" s="1116"/>
      <c r="FVK62" s="1116"/>
      <c r="FVL62" s="1116"/>
      <c r="FVM62" s="1116"/>
      <c r="FVN62" s="1116"/>
      <c r="FVO62" s="1116"/>
      <c r="FVP62" s="1116"/>
      <c r="FVQ62" s="1116"/>
      <c r="FVR62" s="1116"/>
      <c r="FVS62" s="1116"/>
      <c r="FVT62" s="1116"/>
      <c r="FVU62" s="1116"/>
      <c r="FVV62" s="1116"/>
      <c r="FVW62" s="1116"/>
      <c r="FVX62" s="1116"/>
      <c r="FVY62" s="1116"/>
      <c r="FVZ62" s="1116"/>
      <c r="FWA62" s="1116"/>
      <c r="FWB62" s="1116"/>
      <c r="FWC62" s="1116"/>
      <c r="FWD62" s="1116"/>
      <c r="FWE62" s="1116"/>
      <c r="FWF62" s="1116"/>
      <c r="FWG62" s="1116"/>
      <c r="FWH62" s="1116"/>
      <c r="FWI62" s="1116"/>
      <c r="FWJ62" s="1116"/>
      <c r="FWK62" s="1116"/>
      <c r="FWL62" s="1116"/>
      <c r="FWM62" s="1116"/>
      <c r="FWN62" s="1116"/>
      <c r="FWO62" s="1116"/>
      <c r="FWP62" s="1116"/>
      <c r="FWQ62" s="1116"/>
      <c r="FWR62" s="1116"/>
      <c r="FWS62" s="1116"/>
      <c r="FWT62" s="1116"/>
      <c r="FWU62" s="1116"/>
      <c r="FWV62" s="1116"/>
      <c r="FWW62" s="1116"/>
      <c r="FWX62" s="1116"/>
      <c r="FWY62" s="1116"/>
      <c r="FWZ62" s="1116"/>
      <c r="FXA62" s="1116"/>
      <c r="FXB62" s="1116"/>
      <c r="FXC62" s="1116"/>
      <c r="FXD62" s="1116"/>
      <c r="FXE62" s="1116"/>
      <c r="FXF62" s="1116"/>
      <c r="FXG62" s="1116"/>
      <c r="FXH62" s="1116"/>
      <c r="FXI62" s="1116"/>
      <c r="FXJ62" s="1116"/>
      <c r="FXK62" s="1116"/>
      <c r="FXL62" s="1116"/>
      <c r="FXM62" s="1116"/>
      <c r="FXN62" s="1116"/>
      <c r="FXO62" s="1116"/>
      <c r="FXP62" s="1116"/>
      <c r="FXQ62" s="1116"/>
      <c r="FXR62" s="1116"/>
      <c r="FXS62" s="1116"/>
      <c r="FXT62" s="1116"/>
      <c r="FXU62" s="1116"/>
      <c r="FXV62" s="1116"/>
      <c r="FXW62" s="1116"/>
      <c r="FXX62" s="1116"/>
      <c r="FXY62" s="1116"/>
      <c r="FXZ62" s="1116"/>
      <c r="FYA62" s="1116"/>
      <c r="FYB62" s="1116"/>
      <c r="FYC62" s="1116"/>
      <c r="FYD62" s="1116"/>
      <c r="FYE62" s="1116"/>
      <c r="FYF62" s="1116"/>
      <c r="FYG62" s="1116"/>
      <c r="FYH62" s="1116"/>
      <c r="FYI62" s="1116"/>
      <c r="FYJ62" s="1116"/>
      <c r="FYK62" s="1116"/>
      <c r="FYL62" s="1116"/>
      <c r="FYM62" s="1116"/>
      <c r="FYN62" s="1116"/>
      <c r="FYO62" s="1116"/>
      <c r="FYP62" s="1116"/>
      <c r="FYQ62" s="1116"/>
      <c r="FYR62" s="1116"/>
      <c r="FYS62" s="1116"/>
      <c r="FYT62" s="1116"/>
      <c r="FYU62" s="1116"/>
      <c r="FYV62" s="1116"/>
      <c r="FYW62" s="1116"/>
      <c r="FYX62" s="1116"/>
      <c r="FYY62" s="1116"/>
      <c r="FYZ62" s="1116"/>
      <c r="FZA62" s="1116"/>
      <c r="FZB62" s="1116"/>
      <c r="FZC62" s="1116"/>
      <c r="FZD62" s="1116"/>
      <c r="FZE62" s="1116"/>
      <c r="FZF62" s="1116"/>
      <c r="FZG62" s="1116"/>
      <c r="FZH62" s="1116"/>
      <c r="FZI62" s="1116"/>
      <c r="FZJ62" s="1116"/>
      <c r="FZK62" s="1116"/>
      <c r="FZL62" s="1116"/>
      <c r="FZM62" s="1116"/>
      <c r="FZN62" s="1116"/>
      <c r="FZO62" s="1116"/>
      <c r="FZP62" s="1116"/>
      <c r="FZQ62" s="1116"/>
      <c r="FZR62" s="1116"/>
      <c r="FZS62" s="1116"/>
      <c r="FZT62" s="1116"/>
      <c r="FZU62" s="1116"/>
      <c r="FZV62" s="1116"/>
      <c r="FZW62" s="1116"/>
      <c r="FZX62" s="1116"/>
      <c r="FZY62" s="1116"/>
      <c r="FZZ62" s="1116"/>
      <c r="GAA62" s="1116"/>
      <c r="GAB62" s="1116"/>
      <c r="GAC62" s="1116"/>
      <c r="GAD62" s="1116"/>
      <c r="GAE62" s="1116"/>
      <c r="GAF62" s="1116"/>
      <c r="GAG62" s="1116"/>
      <c r="GAH62" s="1116"/>
      <c r="GAI62" s="1116"/>
      <c r="GAJ62" s="1116"/>
      <c r="GAK62" s="1116"/>
      <c r="GAL62" s="1116"/>
      <c r="GAM62" s="1116"/>
      <c r="GAN62" s="1116"/>
      <c r="GAO62" s="1116"/>
      <c r="GAP62" s="1116"/>
      <c r="GAQ62" s="1116"/>
      <c r="GAR62" s="1116"/>
      <c r="GAS62" s="1116"/>
      <c r="GAT62" s="1116"/>
      <c r="GAU62" s="1116"/>
      <c r="GAV62" s="1116"/>
      <c r="GAW62" s="1116"/>
      <c r="GAX62" s="1116"/>
      <c r="GAY62" s="1116"/>
      <c r="GAZ62" s="1116"/>
      <c r="GBA62" s="1116"/>
      <c r="GBB62" s="1116"/>
      <c r="GBC62" s="1116"/>
      <c r="GBD62" s="1116"/>
      <c r="GBE62" s="1116"/>
      <c r="GBF62" s="1116"/>
      <c r="GBG62" s="1116"/>
      <c r="GBH62" s="1116"/>
      <c r="GBI62" s="1116"/>
      <c r="GBJ62" s="1116"/>
      <c r="GBK62" s="1116"/>
      <c r="GBL62" s="1116"/>
      <c r="GBM62" s="1116"/>
      <c r="GBN62" s="1116"/>
      <c r="GBO62" s="1116"/>
      <c r="GBP62" s="1116"/>
      <c r="GBQ62" s="1116"/>
      <c r="GBR62" s="1116"/>
      <c r="GBS62" s="1116"/>
      <c r="GBT62" s="1116"/>
      <c r="GBU62" s="1116"/>
      <c r="GBV62" s="1116"/>
      <c r="GBW62" s="1116"/>
      <c r="GBX62" s="1116"/>
      <c r="GBY62" s="1116"/>
      <c r="GBZ62" s="1116"/>
      <c r="GCA62" s="1116"/>
      <c r="GCB62" s="1116"/>
      <c r="GCC62" s="1116"/>
      <c r="GCD62" s="1116"/>
      <c r="GCE62" s="1116"/>
      <c r="GCF62" s="1116"/>
      <c r="GCG62" s="1116"/>
      <c r="GCH62" s="1116"/>
      <c r="GCI62" s="1116"/>
      <c r="GCJ62" s="1116"/>
      <c r="GCK62" s="1116"/>
      <c r="GCL62" s="1116"/>
      <c r="GCM62" s="1116"/>
      <c r="GCN62" s="1116"/>
      <c r="GCO62" s="1116"/>
      <c r="GCP62" s="1116"/>
      <c r="GCQ62" s="1116"/>
      <c r="GCR62" s="1116"/>
      <c r="GCS62" s="1116"/>
      <c r="GCT62" s="1116"/>
      <c r="GCU62" s="1116"/>
      <c r="GCV62" s="1116"/>
      <c r="GCW62" s="1116"/>
      <c r="GCX62" s="1116"/>
      <c r="GCY62" s="1116"/>
      <c r="GCZ62" s="1116"/>
      <c r="GDA62" s="1116"/>
      <c r="GDB62" s="1116"/>
      <c r="GDC62" s="1116"/>
      <c r="GDD62" s="1116"/>
      <c r="GDE62" s="1116"/>
      <c r="GDF62" s="1116"/>
      <c r="GDG62" s="1116"/>
      <c r="GDH62" s="1116"/>
      <c r="GDI62" s="1116"/>
      <c r="GDJ62" s="1116"/>
      <c r="GDK62" s="1116"/>
      <c r="GDL62" s="1116"/>
      <c r="GDM62" s="1116"/>
      <c r="GDN62" s="1116"/>
      <c r="GDO62" s="1116"/>
      <c r="GDP62" s="1116"/>
      <c r="GDQ62" s="1116"/>
      <c r="GDR62" s="1116"/>
      <c r="GDS62" s="1116"/>
      <c r="GDT62" s="1116"/>
      <c r="GDU62" s="1116"/>
      <c r="GDV62" s="1116"/>
      <c r="GDW62" s="1116"/>
      <c r="GDX62" s="1116"/>
      <c r="GDY62" s="1116"/>
      <c r="GDZ62" s="1116"/>
      <c r="GEA62" s="1116"/>
      <c r="GEB62" s="1116"/>
      <c r="GEC62" s="1116"/>
      <c r="GED62" s="1116"/>
      <c r="GEE62" s="1116"/>
      <c r="GEF62" s="1116"/>
      <c r="GEG62" s="1116"/>
      <c r="GEH62" s="1116"/>
      <c r="GEI62" s="1116"/>
      <c r="GEJ62" s="1116"/>
      <c r="GEK62" s="1116"/>
      <c r="GEL62" s="1116"/>
      <c r="GEM62" s="1116"/>
      <c r="GEN62" s="1116"/>
      <c r="GEO62" s="1116"/>
      <c r="GEP62" s="1116"/>
      <c r="GEQ62" s="1116"/>
      <c r="GER62" s="1116"/>
      <c r="GES62" s="1116"/>
      <c r="GET62" s="1116"/>
      <c r="GEU62" s="1116"/>
      <c r="GEV62" s="1116"/>
      <c r="GEW62" s="1116"/>
      <c r="GEX62" s="1116"/>
      <c r="GEY62" s="1116"/>
      <c r="GEZ62" s="1116"/>
      <c r="GFA62" s="1116"/>
      <c r="GFB62" s="1116"/>
      <c r="GFC62" s="1116"/>
      <c r="GFD62" s="1116"/>
      <c r="GFE62" s="1116"/>
      <c r="GFF62" s="1116"/>
      <c r="GFG62" s="1116"/>
      <c r="GFH62" s="1116"/>
      <c r="GFI62" s="1116"/>
      <c r="GFJ62" s="1116"/>
      <c r="GFK62" s="1116"/>
      <c r="GFL62" s="1116"/>
      <c r="GFM62" s="1116"/>
      <c r="GFN62" s="1116"/>
      <c r="GFO62" s="1116"/>
      <c r="GFP62" s="1116"/>
      <c r="GFQ62" s="1116"/>
      <c r="GFR62" s="1116"/>
      <c r="GFS62" s="1116"/>
      <c r="GFT62" s="1116"/>
      <c r="GFU62" s="1116"/>
      <c r="GFV62" s="1116"/>
      <c r="GFW62" s="1116"/>
      <c r="GFX62" s="1116"/>
      <c r="GFY62" s="1116"/>
      <c r="GFZ62" s="1116"/>
      <c r="GGA62" s="1116"/>
      <c r="GGB62" s="1116"/>
      <c r="GGC62" s="1116"/>
      <c r="GGD62" s="1116"/>
      <c r="GGE62" s="1116"/>
      <c r="GGF62" s="1116"/>
      <c r="GGG62" s="1116"/>
      <c r="GGH62" s="1116"/>
      <c r="GGI62" s="1116"/>
      <c r="GGJ62" s="1116"/>
      <c r="GGK62" s="1116"/>
      <c r="GGL62" s="1116"/>
      <c r="GGM62" s="1116"/>
      <c r="GGN62" s="1116"/>
      <c r="GGO62" s="1116"/>
      <c r="GGP62" s="1116"/>
      <c r="GGQ62" s="1116"/>
      <c r="GGR62" s="1116"/>
      <c r="GGS62" s="1116"/>
      <c r="GGT62" s="1116"/>
      <c r="GGU62" s="1116"/>
      <c r="GGV62" s="1116"/>
      <c r="GGW62" s="1116"/>
      <c r="GGX62" s="1116"/>
      <c r="GGY62" s="1116"/>
      <c r="GGZ62" s="1116"/>
      <c r="GHA62" s="1116"/>
      <c r="GHB62" s="1116"/>
      <c r="GHC62" s="1116"/>
      <c r="GHD62" s="1116"/>
      <c r="GHE62" s="1116"/>
      <c r="GHF62" s="1116"/>
      <c r="GHG62" s="1116"/>
      <c r="GHH62" s="1116"/>
      <c r="GHI62" s="1116"/>
      <c r="GHJ62" s="1116"/>
      <c r="GHK62" s="1116"/>
      <c r="GHL62" s="1116"/>
      <c r="GHM62" s="1116"/>
      <c r="GHN62" s="1116"/>
      <c r="GHO62" s="1116"/>
      <c r="GHP62" s="1116"/>
      <c r="GHQ62" s="1116"/>
      <c r="GHR62" s="1116"/>
      <c r="GHS62" s="1116"/>
      <c r="GHT62" s="1116"/>
      <c r="GHU62" s="1116"/>
      <c r="GHV62" s="1116"/>
      <c r="GHW62" s="1116"/>
      <c r="GHX62" s="1116"/>
      <c r="GHY62" s="1116"/>
      <c r="GHZ62" s="1116"/>
      <c r="GIA62" s="1116"/>
      <c r="GIB62" s="1116"/>
      <c r="GIC62" s="1116"/>
      <c r="GID62" s="1116"/>
      <c r="GIE62" s="1116"/>
      <c r="GIF62" s="1116"/>
      <c r="GIG62" s="1116"/>
      <c r="GIH62" s="1116"/>
      <c r="GII62" s="1116"/>
      <c r="GIJ62" s="1116"/>
      <c r="GIK62" s="1116"/>
      <c r="GIL62" s="1116"/>
      <c r="GIM62" s="1116"/>
      <c r="GIN62" s="1116"/>
      <c r="GIO62" s="1116"/>
      <c r="GIP62" s="1116"/>
      <c r="GIQ62" s="1116"/>
      <c r="GIR62" s="1116"/>
      <c r="GIS62" s="1116"/>
      <c r="GIT62" s="1116"/>
      <c r="GIU62" s="1116"/>
      <c r="GIV62" s="1116"/>
      <c r="GIW62" s="1116"/>
      <c r="GIX62" s="1116"/>
      <c r="GIY62" s="1116"/>
      <c r="GIZ62" s="1116"/>
      <c r="GJA62" s="1116"/>
      <c r="GJB62" s="1116"/>
      <c r="GJC62" s="1116"/>
      <c r="GJD62" s="1116"/>
      <c r="GJE62" s="1116"/>
      <c r="GJF62" s="1116"/>
      <c r="GJG62" s="1116"/>
      <c r="GJH62" s="1116"/>
      <c r="GJI62" s="1116"/>
      <c r="GJJ62" s="1116"/>
      <c r="GJK62" s="1116"/>
      <c r="GJL62" s="1116"/>
      <c r="GJM62" s="1116"/>
      <c r="GJN62" s="1116"/>
      <c r="GJO62" s="1116"/>
      <c r="GJP62" s="1116"/>
      <c r="GJQ62" s="1116"/>
      <c r="GJR62" s="1116"/>
      <c r="GJS62" s="1116"/>
      <c r="GJT62" s="1116"/>
      <c r="GJU62" s="1116"/>
      <c r="GJV62" s="1116"/>
      <c r="GJW62" s="1116"/>
      <c r="GJX62" s="1116"/>
      <c r="GJY62" s="1116"/>
      <c r="GJZ62" s="1116"/>
      <c r="GKA62" s="1116"/>
      <c r="GKB62" s="1116"/>
      <c r="GKC62" s="1116"/>
      <c r="GKD62" s="1116"/>
      <c r="GKE62" s="1116"/>
      <c r="GKF62" s="1116"/>
      <c r="GKG62" s="1116"/>
      <c r="GKH62" s="1116"/>
      <c r="GKI62" s="1116"/>
      <c r="GKJ62" s="1116"/>
      <c r="GKK62" s="1116"/>
      <c r="GKL62" s="1116"/>
      <c r="GKM62" s="1116"/>
      <c r="GKN62" s="1116"/>
      <c r="GKO62" s="1116"/>
      <c r="GKP62" s="1116"/>
      <c r="GKQ62" s="1116"/>
      <c r="GKR62" s="1116"/>
      <c r="GKS62" s="1116"/>
      <c r="GKT62" s="1116"/>
      <c r="GKU62" s="1116"/>
      <c r="GKV62" s="1116"/>
      <c r="GKW62" s="1116"/>
      <c r="GKX62" s="1116"/>
      <c r="GKY62" s="1116"/>
      <c r="GKZ62" s="1116"/>
      <c r="GLA62" s="1116"/>
      <c r="GLB62" s="1116"/>
      <c r="GLC62" s="1116"/>
      <c r="GLD62" s="1116"/>
      <c r="GLE62" s="1116"/>
      <c r="GLF62" s="1116"/>
      <c r="GLG62" s="1116"/>
      <c r="GLH62" s="1116"/>
      <c r="GLI62" s="1116"/>
      <c r="GLJ62" s="1116"/>
      <c r="GLK62" s="1116"/>
      <c r="GLL62" s="1116"/>
      <c r="GLM62" s="1116"/>
      <c r="GLN62" s="1116"/>
      <c r="GLO62" s="1116"/>
      <c r="GLP62" s="1116"/>
      <c r="GLQ62" s="1116"/>
      <c r="GLR62" s="1116"/>
      <c r="GLS62" s="1116"/>
      <c r="GLT62" s="1116"/>
      <c r="GLU62" s="1116"/>
      <c r="GLV62" s="1116"/>
      <c r="GLW62" s="1116"/>
      <c r="GLX62" s="1116"/>
      <c r="GLY62" s="1116"/>
      <c r="GLZ62" s="1116"/>
      <c r="GMA62" s="1116"/>
      <c r="GMB62" s="1116"/>
      <c r="GMC62" s="1116"/>
      <c r="GMD62" s="1116"/>
      <c r="GME62" s="1116"/>
      <c r="GMF62" s="1116"/>
      <c r="GMG62" s="1116"/>
      <c r="GMH62" s="1116"/>
      <c r="GMI62" s="1116"/>
      <c r="GMJ62" s="1116"/>
      <c r="GMK62" s="1116"/>
      <c r="GML62" s="1116"/>
      <c r="GMM62" s="1116"/>
      <c r="GMN62" s="1116"/>
      <c r="GMO62" s="1116"/>
      <c r="GMP62" s="1116"/>
      <c r="GMQ62" s="1116"/>
      <c r="GMR62" s="1116"/>
      <c r="GMS62" s="1116"/>
      <c r="GMT62" s="1116"/>
      <c r="GMU62" s="1116"/>
      <c r="GMV62" s="1116"/>
      <c r="GMW62" s="1116"/>
      <c r="GMX62" s="1116"/>
      <c r="GMY62" s="1116"/>
      <c r="GMZ62" s="1116"/>
      <c r="GNA62" s="1116"/>
      <c r="GNB62" s="1116"/>
      <c r="GNC62" s="1116"/>
      <c r="GND62" s="1116"/>
      <c r="GNE62" s="1116"/>
      <c r="GNF62" s="1116"/>
      <c r="GNG62" s="1116"/>
      <c r="GNH62" s="1116"/>
      <c r="GNI62" s="1116"/>
      <c r="GNJ62" s="1116"/>
      <c r="GNK62" s="1116"/>
      <c r="GNL62" s="1116"/>
      <c r="GNM62" s="1116"/>
      <c r="GNN62" s="1116"/>
      <c r="GNO62" s="1116"/>
      <c r="GNP62" s="1116"/>
      <c r="GNQ62" s="1116"/>
      <c r="GNR62" s="1116"/>
      <c r="GNS62" s="1116"/>
      <c r="GNT62" s="1116"/>
      <c r="GNU62" s="1116"/>
      <c r="GNV62" s="1116"/>
      <c r="GNW62" s="1116"/>
      <c r="GNX62" s="1116"/>
      <c r="GNY62" s="1116"/>
      <c r="GNZ62" s="1116"/>
      <c r="GOA62" s="1116"/>
      <c r="GOB62" s="1116"/>
      <c r="GOC62" s="1116"/>
      <c r="GOD62" s="1116"/>
      <c r="GOE62" s="1116"/>
      <c r="GOF62" s="1116"/>
      <c r="GOG62" s="1116"/>
      <c r="GOH62" s="1116"/>
      <c r="GOI62" s="1116"/>
      <c r="GOJ62" s="1116"/>
      <c r="GOK62" s="1116"/>
      <c r="GOL62" s="1116"/>
      <c r="GOM62" s="1116"/>
      <c r="GON62" s="1116"/>
      <c r="GOO62" s="1116"/>
      <c r="GOP62" s="1116"/>
      <c r="GOQ62" s="1116"/>
      <c r="GOR62" s="1116"/>
      <c r="GOS62" s="1116"/>
      <c r="GOT62" s="1116"/>
      <c r="GOU62" s="1116"/>
      <c r="GOV62" s="1116"/>
      <c r="GOW62" s="1116"/>
      <c r="GOX62" s="1116"/>
      <c r="GOY62" s="1116"/>
      <c r="GOZ62" s="1116"/>
      <c r="GPA62" s="1116"/>
      <c r="GPB62" s="1116"/>
      <c r="GPC62" s="1116"/>
      <c r="GPD62" s="1116"/>
      <c r="GPE62" s="1116"/>
      <c r="GPF62" s="1116"/>
      <c r="GPG62" s="1116"/>
      <c r="GPH62" s="1116"/>
      <c r="GPI62" s="1116"/>
      <c r="GPJ62" s="1116"/>
      <c r="GPK62" s="1116"/>
      <c r="GPL62" s="1116"/>
      <c r="GPM62" s="1116"/>
      <c r="GPN62" s="1116"/>
      <c r="GPO62" s="1116"/>
      <c r="GPP62" s="1116"/>
      <c r="GPQ62" s="1116"/>
      <c r="GPR62" s="1116"/>
      <c r="GPS62" s="1116"/>
      <c r="GPT62" s="1116"/>
      <c r="GPU62" s="1116"/>
      <c r="GPV62" s="1116"/>
      <c r="GPW62" s="1116"/>
      <c r="GPX62" s="1116"/>
      <c r="GPY62" s="1116"/>
      <c r="GPZ62" s="1116"/>
      <c r="GQA62" s="1116"/>
      <c r="GQB62" s="1116"/>
      <c r="GQC62" s="1116"/>
      <c r="GQD62" s="1116"/>
      <c r="GQE62" s="1116"/>
      <c r="GQF62" s="1116"/>
      <c r="GQG62" s="1116"/>
      <c r="GQH62" s="1116"/>
      <c r="GQI62" s="1116"/>
      <c r="GQJ62" s="1116"/>
      <c r="GQK62" s="1116"/>
      <c r="GQL62" s="1116"/>
      <c r="GQM62" s="1116"/>
      <c r="GQN62" s="1116"/>
      <c r="GQO62" s="1116"/>
      <c r="GQP62" s="1116"/>
      <c r="GQQ62" s="1116"/>
      <c r="GQR62" s="1116"/>
      <c r="GQS62" s="1116"/>
      <c r="GQT62" s="1116"/>
      <c r="GQU62" s="1116"/>
      <c r="GQV62" s="1116"/>
      <c r="GQW62" s="1116"/>
      <c r="GQX62" s="1116"/>
      <c r="GQY62" s="1116"/>
      <c r="GQZ62" s="1116"/>
      <c r="GRA62" s="1116"/>
      <c r="GRB62" s="1116"/>
      <c r="GRC62" s="1116"/>
      <c r="GRD62" s="1116"/>
      <c r="GRE62" s="1116"/>
      <c r="GRF62" s="1116"/>
      <c r="GRG62" s="1116"/>
      <c r="GRH62" s="1116"/>
      <c r="GRI62" s="1116"/>
      <c r="GRJ62" s="1116"/>
      <c r="GRK62" s="1116"/>
      <c r="GRL62" s="1116"/>
      <c r="GRM62" s="1116"/>
      <c r="GRN62" s="1116"/>
      <c r="GRO62" s="1116"/>
      <c r="GRP62" s="1116"/>
      <c r="GRQ62" s="1116"/>
      <c r="GRR62" s="1116"/>
      <c r="GRS62" s="1116"/>
      <c r="GRT62" s="1116"/>
      <c r="GRU62" s="1116"/>
      <c r="GRV62" s="1116"/>
      <c r="GRW62" s="1116"/>
      <c r="GRX62" s="1116"/>
      <c r="GRY62" s="1116"/>
      <c r="GRZ62" s="1116"/>
      <c r="GSA62" s="1116"/>
      <c r="GSB62" s="1116"/>
      <c r="GSC62" s="1116"/>
      <c r="GSD62" s="1116"/>
      <c r="GSE62" s="1116"/>
      <c r="GSF62" s="1116"/>
      <c r="GSG62" s="1116"/>
      <c r="GSH62" s="1116"/>
      <c r="GSI62" s="1116"/>
      <c r="GSJ62" s="1116"/>
      <c r="GSK62" s="1116"/>
      <c r="GSL62" s="1116"/>
      <c r="GSM62" s="1116"/>
      <c r="GSN62" s="1116"/>
      <c r="GSO62" s="1116"/>
      <c r="GSP62" s="1116"/>
      <c r="GSQ62" s="1116"/>
      <c r="GSR62" s="1116"/>
      <c r="GSS62" s="1116"/>
      <c r="GST62" s="1116"/>
      <c r="GSU62" s="1116"/>
      <c r="GSV62" s="1116"/>
      <c r="GSW62" s="1116"/>
      <c r="GSX62" s="1116"/>
      <c r="GSY62" s="1116"/>
      <c r="GSZ62" s="1116"/>
      <c r="GTA62" s="1116"/>
      <c r="GTB62" s="1116"/>
      <c r="GTC62" s="1116"/>
      <c r="GTD62" s="1116"/>
      <c r="GTE62" s="1116"/>
      <c r="GTF62" s="1116"/>
      <c r="GTG62" s="1116"/>
      <c r="GTH62" s="1116"/>
      <c r="GTI62" s="1116"/>
      <c r="GTJ62" s="1116"/>
      <c r="GTK62" s="1116"/>
      <c r="GTL62" s="1116"/>
      <c r="GTM62" s="1116"/>
      <c r="GTN62" s="1116"/>
      <c r="GTO62" s="1116"/>
      <c r="GTP62" s="1116"/>
      <c r="GTQ62" s="1116"/>
      <c r="GTR62" s="1116"/>
      <c r="GTS62" s="1116"/>
      <c r="GTT62" s="1116"/>
      <c r="GTU62" s="1116"/>
      <c r="GTV62" s="1116"/>
      <c r="GTW62" s="1116"/>
      <c r="GTX62" s="1116"/>
      <c r="GTY62" s="1116"/>
      <c r="GTZ62" s="1116"/>
      <c r="GUA62" s="1116"/>
      <c r="GUB62" s="1116"/>
      <c r="GUC62" s="1116"/>
      <c r="GUD62" s="1116"/>
      <c r="GUE62" s="1116"/>
      <c r="GUF62" s="1116"/>
      <c r="GUG62" s="1116"/>
      <c r="GUH62" s="1116"/>
      <c r="GUI62" s="1116"/>
      <c r="GUJ62" s="1116"/>
      <c r="GUK62" s="1116"/>
      <c r="GUL62" s="1116"/>
      <c r="GUM62" s="1116"/>
      <c r="GUN62" s="1116"/>
      <c r="GUO62" s="1116"/>
      <c r="GUP62" s="1116"/>
      <c r="GUQ62" s="1116"/>
      <c r="GUR62" s="1116"/>
      <c r="GUS62" s="1116"/>
      <c r="GUT62" s="1116"/>
      <c r="GUU62" s="1116"/>
      <c r="GUV62" s="1116"/>
      <c r="GUW62" s="1116"/>
      <c r="GUX62" s="1116"/>
      <c r="GUY62" s="1116"/>
      <c r="GUZ62" s="1116"/>
      <c r="GVA62" s="1116"/>
      <c r="GVB62" s="1116"/>
      <c r="GVC62" s="1116"/>
      <c r="GVD62" s="1116"/>
      <c r="GVE62" s="1116"/>
      <c r="GVF62" s="1116"/>
      <c r="GVG62" s="1116"/>
      <c r="GVH62" s="1116"/>
      <c r="GVI62" s="1116"/>
      <c r="GVJ62" s="1116"/>
      <c r="GVK62" s="1116"/>
      <c r="GVL62" s="1116"/>
      <c r="GVM62" s="1116"/>
      <c r="GVN62" s="1116"/>
      <c r="GVO62" s="1116"/>
      <c r="GVP62" s="1116"/>
      <c r="GVQ62" s="1116"/>
      <c r="GVR62" s="1116"/>
      <c r="GVS62" s="1116"/>
      <c r="GVT62" s="1116"/>
      <c r="GVU62" s="1116"/>
      <c r="GVV62" s="1116"/>
      <c r="GVW62" s="1116"/>
      <c r="GVX62" s="1116"/>
      <c r="GVY62" s="1116"/>
      <c r="GVZ62" s="1116"/>
      <c r="GWA62" s="1116"/>
      <c r="GWB62" s="1116"/>
      <c r="GWC62" s="1116"/>
      <c r="GWD62" s="1116"/>
      <c r="GWE62" s="1116"/>
      <c r="GWF62" s="1116"/>
      <c r="GWG62" s="1116"/>
      <c r="GWH62" s="1116"/>
      <c r="GWI62" s="1116"/>
      <c r="GWJ62" s="1116"/>
      <c r="GWK62" s="1116"/>
      <c r="GWL62" s="1116"/>
      <c r="GWM62" s="1116"/>
      <c r="GWN62" s="1116"/>
      <c r="GWO62" s="1116"/>
      <c r="GWP62" s="1116"/>
      <c r="GWQ62" s="1116"/>
      <c r="GWR62" s="1116"/>
      <c r="GWS62" s="1116"/>
      <c r="GWT62" s="1116"/>
      <c r="GWU62" s="1116"/>
      <c r="GWV62" s="1116"/>
      <c r="GWW62" s="1116"/>
      <c r="GWX62" s="1116"/>
      <c r="GWY62" s="1116"/>
      <c r="GWZ62" s="1116"/>
      <c r="GXA62" s="1116"/>
      <c r="GXB62" s="1116"/>
      <c r="GXC62" s="1116"/>
      <c r="GXD62" s="1116"/>
      <c r="GXE62" s="1116"/>
      <c r="GXF62" s="1116"/>
      <c r="GXG62" s="1116"/>
      <c r="GXH62" s="1116"/>
      <c r="GXI62" s="1116"/>
      <c r="GXJ62" s="1116"/>
      <c r="GXK62" s="1116"/>
      <c r="GXL62" s="1116"/>
      <c r="GXM62" s="1116"/>
      <c r="GXN62" s="1116"/>
      <c r="GXO62" s="1116"/>
      <c r="GXP62" s="1116"/>
      <c r="GXQ62" s="1116"/>
      <c r="GXR62" s="1116"/>
      <c r="GXS62" s="1116"/>
      <c r="GXT62" s="1116"/>
      <c r="GXU62" s="1116"/>
      <c r="GXV62" s="1116"/>
      <c r="GXW62" s="1116"/>
      <c r="GXX62" s="1116"/>
      <c r="GXY62" s="1116"/>
      <c r="GXZ62" s="1116"/>
      <c r="GYA62" s="1116"/>
      <c r="GYB62" s="1116"/>
      <c r="GYC62" s="1116"/>
      <c r="GYD62" s="1116"/>
      <c r="GYE62" s="1116"/>
      <c r="GYF62" s="1116"/>
      <c r="GYG62" s="1116"/>
      <c r="GYH62" s="1116"/>
      <c r="GYI62" s="1116"/>
      <c r="GYJ62" s="1116"/>
      <c r="GYK62" s="1116"/>
      <c r="GYL62" s="1116"/>
      <c r="GYM62" s="1116"/>
      <c r="GYN62" s="1116"/>
      <c r="GYO62" s="1116"/>
      <c r="GYP62" s="1116"/>
      <c r="GYQ62" s="1116"/>
      <c r="GYR62" s="1116"/>
      <c r="GYS62" s="1116"/>
      <c r="GYT62" s="1116"/>
      <c r="GYU62" s="1116"/>
      <c r="GYV62" s="1116"/>
      <c r="GYW62" s="1116"/>
      <c r="GYX62" s="1116"/>
      <c r="GYY62" s="1116"/>
      <c r="GYZ62" s="1116"/>
      <c r="GZA62" s="1116"/>
      <c r="GZB62" s="1116"/>
      <c r="GZC62" s="1116"/>
      <c r="GZD62" s="1116"/>
      <c r="GZE62" s="1116"/>
      <c r="GZF62" s="1116"/>
      <c r="GZG62" s="1116"/>
      <c r="GZH62" s="1116"/>
      <c r="GZI62" s="1116"/>
      <c r="GZJ62" s="1116"/>
      <c r="GZK62" s="1116"/>
      <c r="GZL62" s="1116"/>
      <c r="GZM62" s="1116"/>
      <c r="GZN62" s="1116"/>
      <c r="GZO62" s="1116"/>
      <c r="GZP62" s="1116"/>
      <c r="GZQ62" s="1116"/>
      <c r="GZR62" s="1116"/>
      <c r="GZS62" s="1116"/>
      <c r="GZT62" s="1116"/>
      <c r="GZU62" s="1116"/>
      <c r="GZV62" s="1116"/>
      <c r="GZW62" s="1116"/>
      <c r="GZX62" s="1116"/>
      <c r="GZY62" s="1116"/>
      <c r="GZZ62" s="1116"/>
      <c r="HAA62" s="1116"/>
      <c r="HAB62" s="1116"/>
      <c r="HAC62" s="1116"/>
      <c r="HAD62" s="1116"/>
      <c r="HAE62" s="1116"/>
      <c r="HAF62" s="1116"/>
      <c r="HAG62" s="1116"/>
      <c r="HAH62" s="1116"/>
      <c r="HAI62" s="1116"/>
      <c r="HAJ62" s="1116"/>
      <c r="HAK62" s="1116"/>
      <c r="HAL62" s="1116"/>
      <c r="HAM62" s="1116"/>
      <c r="HAN62" s="1116"/>
      <c r="HAO62" s="1116"/>
      <c r="HAP62" s="1116"/>
      <c r="HAQ62" s="1116"/>
      <c r="HAR62" s="1116"/>
      <c r="HAS62" s="1116"/>
      <c r="HAT62" s="1116"/>
      <c r="HAU62" s="1116"/>
      <c r="HAV62" s="1116"/>
      <c r="HAW62" s="1116"/>
      <c r="HAX62" s="1116"/>
      <c r="HAY62" s="1116"/>
      <c r="HAZ62" s="1116"/>
      <c r="HBA62" s="1116"/>
      <c r="HBB62" s="1116"/>
      <c r="HBC62" s="1116"/>
      <c r="HBD62" s="1116"/>
      <c r="HBE62" s="1116"/>
      <c r="HBF62" s="1116"/>
      <c r="HBG62" s="1116"/>
      <c r="HBH62" s="1116"/>
      <c r="HBI62" s="1116"/>
      <c r="HBJ62" s="1116"/>
      <c r="HBK62" s="1116"/>
      <c r="HBL62" s="1116"/>
      <c r="HBM62" s="1116"/>
      <c r="HBN62" s="1116"/>
      <c r="HBO62" s="1116"/>
      <c r="HBP62" s="1116"/>
      <c r="HBQ62" s="1116"/>
      <c r="HBR62" s="1116"/>
      <c r="HBS62" s="1116"/>
      <c r="HBT62" s="1116"/>
      <c r="HBU62" s="1116"/>
      <c r="HBV62" s="1116"/>
      <c r="HBW62" s="1116"/>
      <c r="HBX62" s="1116"/>
      <c r="HBY62" s="1116"/>
      <c r="HBZ62" s="1116"/>
      <c r="HCA62" s="1116"/>
      <c r="HCB62" s="1116"/>
      <c r="HCC62" s="1116"/>
      <c r="HCD62" s="1116"/>
      <c r="HCE62" s="1116"/>
      <c r="HCF62" s="1116"/>
      <c r="HCG62" s="1116"/>
      <c r="HCH62" s="1116"/>
      <c r="HCI62" s="1116"/>
      <c r="HCJ62" s="1116"/>
      <c r="HCK62" s="1116"/>
      <c r="HCL62" s="1116"/>
      <c r="HCM62" s="1116"/>
      <c r="HCN62" s="1116"/>
      <c r="HCO62" s="1116"/>
      <c r="HCP62" s="1116"/>
      <c r="HCQ62" s="1116"/>
      <c r="HCR62" s="1116"/>
      <c r="HCS62" s="1116"/>
      <c r="HCT62" s="1116"/>
      <c r="HCU62" s="1116"/>
      <c r="HCV62" s="1116"/>
      <c r="HCW62" s="1116"/>
      <c r="HCX62" s="1116"/>
      <c r="HCY62" s="1116"/>
      <c r="HCZ62" s="1116"/>
      <c r="HDA62" s="1116"/>
      <c r="HDB62" s="1116"/>
      <c r="HDC62" s="1116"/>
      <c r="HDD62" s="1116"/>
      <c r="HDE62" s="1116"/>
      <c r="HDF62" s="1116"/>
      <c r="HDG62" s="1116"/>
      <c r="HDH62" s="1116"/>
      <c r="HDI62" s="1116"/>
      <c r="HDJ62" s="1116"/>
      <c r="HDK62" s="1116"/>
      <c r="HDL62" s="1116"/>
      <c r="HDM62" s="1116"/>
      <c r="HDN62" s="1116"/>
      <c r="HDO62" s="1116"/>
      <c r="HDP62" s="1116"/>
      <c r="HDQ62" s="1116"/>
      <c r="HDR62" s="1116"/>
      <c r="HDS62" s="1116"/>
      <c r="HDT62" s="1116"/>
      <c r="HDU62" s="1116"/>
      <c r="HDV62" s="1116"/>
      <c r="HDW62" s="1116"/>
      <c r="HDX62" s="1116"/>
      <c r="HDY62" s="1116"/>
      <c r="HDZ62" s="1116"/>
      <c r="HEA62" s="1116"/>
      <c r="HEB62" s="1116"/>
      <c r="HEC62" s="1116"/>
      <c r="HED62" s="1116"/>
      <c r="HEE62" s="1116"/>
      <c r="HEF62" s="1116"/>
      <c r="HEG62" s="1116"/>
      <c r="HEH62" s="1116"/>
      <c r="HEI62" s="1116"/>
      <c r="HEJ62" s="1116"/>
      <c r="HEK62" s="1116"/>
      <c r="HEL62" s="1116"/>
      <c r="HEM62" s="1116"/>
      <c r="HEN62" s="1116"/>
      <c r="HEO62" s="1116"/>
      <c r="HEP62" s="1116"/>
      <c r="HEQ62" s="1116"/>
      <c r="HER62" s="1116"/>
      <c r="HES62" s="1116"/>
      <c r="HET62" s="1116"/>
      <c r="HEU62" s="1116"/>
      <c r="HEV62" s="1116"/>
      <c r="HEW62" s="1116"/>
      <c r="HEX62" s="1116"/>
      <c r="HEY62" s="1116"/>
      <c r="HEZ62" s="1116"/>
      <c r="HFA62" s="1116"/>
      <c r="HFB62" s="1116"/>
      <c r="HFC62" s="1116"/>
      <c r="HFD62" s="1116"/>
      <c r="HFE62" s="1116"/>
      <c r="HFF62" s="1116"/>
      <c r="HFG62" s="1116"/>
      <c r="HFH62" s="1116"/>
      <c r="HFI62" s="1116"/>
      <c r="HFJ62" s="1116"/>
      <c r="HFK62" s="1116"/>
      <c r="HFL62" s="1116"/>
      <c r="HFM62" s="1116"/>
      <c r="HFN62" s="1116"/>
      <c r="HFO62" s="1116"/>
      <c r="HFP62" s="1116"/>
      <c r="HFQ62" s="1116"/>
      <c r="HFR62" s="1116"/>
      <c r="HFS62" s="1116"/>
      <c r="HFT62" s="1116"/>
      <c r="HFU62" s="1116"/>
      <c r="HFV62" s="1116"/>
      <c r="HFW62" s="1116"/>
      <c r="HFX62" s="1116"/>
      <c r="HFY62" s="1116"/>
      <c r="HFZ62" s="1116"/>
      <c r="HGA62" s="1116"/>
      <c r="HGB62" s="1116"/>
      <c r="HGC62" s="1116"/>
      <c r="HGD62" s="1116"/>
      <c r="HGE62" s="1116"/>
      <c r="HGF62" s="1116"/>
      <c r="HGG62" s="1116"/>
      <c r="HGH62" s="1116"/>
      <c r="HGI62" s="1116"/>
      <c r="HGJ62" s="1116"/>
      <c r="HGK62" s="1116"/>
      <c r="HGL62" s="1116"/>
      <c r="HGM62" s="1116"/>
      <c r="HGN62" s="1116"/>
      <c r="HGO62" s="1116"/>
      <c r="HGP62" s="1116"/>
      <c r="HGQ62" s="1116"/>
      <c r="HGR62" s="1116"/>
      <c r="HGS62" s="1116"/>
      <c r="HGT62" s="1116"/>
      <c r="HGU62" s="1116"/>
      <c r="HGV62" s="1116"/>
      <c r="HGW62" s="1116"/>
      <c r="HGX62" s="1116"/>
      <c r="HGY62" s="1116"/>
      <c r="HGZ62" s="1116"/>
      <c r="HHA62" s="1116"/>
      <c r="HHB62" s="1116"/>
      <c r="HHC62" s="1116"/>
      <c r="HHD62" s="1116"/>
      <c r="HHE62" s="1116"/>
      <c r="HHF62" s="1116"/>
      <c r="HHG62" s="1116"/>
      <c r="HHH62" s="1116"/>
      <c r="HHI62" s="1116"/>
      <c r="HHJ62" s="1116"/>
      <c r="HHK62" s="1116"/>
      <c r="HHL62" s="1116"/>
      <c r="HHM62" s="1116"/>
      <c r="HHN62" s="1116"/>
      <c r="HHO62" s="1116"/>
      <c r="HHP62" s="1116"/>
      <c r="HHQ62" s="1116"/>
      <c r="HHR62" s="1116"/>
      <c r="HHS62" s="1116"/>
      <c r="HHT62" s="1116"/>
      <c r="HHU62" s="1116"/>
      <c r="HHV62" s="1116"/>
      <c r="HHW62" s="1116"/>
      <c r="HHX62" s="1116"/>
      <c r="HHY62" s="1116"/>
      <c r="HHZ62" s="1116"/>
      <c r="HIA62" s="1116"/>
      <c r="HIB62" s="1116"/>
      <c r="HIC62" s="1116"/>
      <c r="HID62" s="1116"/>
      <c r="HIE62" s="1116"/>
      <c r="HIF62" s="1116"/>
      <c r="HIG62" s="1116"/>
      <c r="HIH62" s="1116"/>
      <c r="HII62" s="1116"/>
      <c r="HIJ62" s="1116"/>
      <c r="HIK62" s="1116"/>
      <c r="HIL62" s="1116"/>
      <c r="HIM62" s="1116"/>
      <c r="HIN62" s="1116"/>
      <c r="HIO62" s="1116"/>
      <c r="HIP62" s="1116"/>
      <c r="HIQ62" s="1116"/>
      <c r="HIR62" s="1116"/>
      <c r="HIS62" s="1116"/>
      <c r="HIT62" s="1116"/>
      <c r="HIU62" s="1116"/>
      <c r="HIV62" s="1116"/>
      <c r="HIW62" s="1116"/>
      <c r="HIX62" s="1116"/>
      <c r="HIY62" s="1116"/>
      <c r="HIZ62" s="1116"/>
      <c r="HJA62" s="1116"/>
      <c r="HJB62" s="1116"/>
      <c r="HJC62" s="1116"/>
      <c r="HJD62" s="1116"/>
      <c r="HJE62" s="1116"/>
      <c r="HJF62" s="1116"/>
      <c r="HJG62" s="1116"/>
      <c r="HJH62" s="1116"/>
      <c r="HJI62" s="1116"/>
      <c r="HJJ62" s="1116"/>
      <c r="HJK62" s="1116"/>
      <c r="HJL62" s="1116"/>
      <c r="HJM62" s="1116"/>
      <c r="HJN62" s="1116"/>
      <c r="HJO62" s="1116"/>
      <c r="HJP62" s="1116"/>
      <c r="HJQ62" s="1116"/>
      <c r="HJR62" s="1116"/>
      <c r="HJS62" s="1116"/>
      <c r="HJT62" s="1116"/>
      <c r="HJU62" s="1116"/>
      <c r="HJV62" s="1116"/>
      <c r="HJW62" s="1116"/>
      <c r="HJX62" s="1116"/>
      <c r="HJY62" s="1116"/>
      <c r="HJZ62" s="1116"/>
      <c r="HKA62" s="1116"/>
      <c r="HKB62" s="1116"/>
      <c r="HKC62" s="1116"/>
      <c r="HKD62" s="1116"/>
      <c r="HKE62" s="1116"/>
      <c r="HKF62" s="1116"/>
      <c r="HKG62" s="1116"/>
      <c r="HKH62" s="1116"/>
      <c r="HKI62" s="1116"/>
      <c r="HKJ62" s="1116"/>
      <c r="HKK62" s="1116"/>
      <c r="HKL62" s="1116"/>
      <c r="HKM62" s="1116"/>
      <c r="HKN62" s="1116"/>
      <c r="HKO62" s="1116"/>
      <c r="HKP62" s="1116"/>
      <c r="HKQ62" s="1116"/>
      <c r="HKR62" s="1116"/>
      <c r="HKS62" s="1116"/>
      <c r="HKT62" s="1116"/>
      <c r="HKU62" s="1116"/>
      <c r="HKV62" s="1116"/>
      <c r="HKW62" s="1116"/>
      <c r="HKX62" s="1116"/>
      <c r="HKY62" s="1116"/>
      <c r="HKZ62" s="1116"/>
      <c r="HLA62" s="1116"/>
      <c r="HLB62" s="1116"/>
      <c r="HLC62" s="1116"/>
      <c r="HLD62" s="1116"/>
      <c r="HLE62" s="1116"/>
      <c r="HLF62" s="1116"/>
      <c r="HLG62" s="1116"/>
      <c r="HLH62" s="1116"/>
      <c r="HLI62" s="1116"/>
      <c r="HLJ62" s="1116"/>
      <c r="HLK62" s="1116"/>
      <c r="HLL62" s="1116"/>
      <c r="HLM62" s="1116"/>
      <c r="HLN62" s="1116"/>
      <c r="HLO62" s="1116"/>
      <c r="HLP62" s="1116"/>
      <c r="HLQ62" s="1116"/>
      <c r="HLR62" s="1116"/>
      <c r="HLS62" s="1116"/>
      <c r="HLT62" s="1116"/>
      <c r="HLU62" s="1116"/>
      <c r="HLV62" s="1116"/>
      <c r="HLW62" s="1116"/>
      <c r="HLX62" s="1116"/>
      <c r="HLY62" s="1116"/>
      <c r="HLZ62" s="1116"/>
      <c r="HMA62" s="1116"/>
      <c r="HMB62" s="1116"/>
      <c r="HMC62" s="1116"/>
      <c r="HMD62" s="1116"/>
      <c r="HME62" s="1116"/>
      <c r="HMF62" s="1116"/>
      <c r="HMG62" s="1116"/>
      <c r="HMH62" s="1116"/>
      <c r="HMI62" s="1116"/>
      <c r="HMJ62" s="1116"/>
      <c r="HMK62" s="1116"/>
      <c r="HML62" s="1116"/>
      <c r="HMM62" s="1116"/>
      <c r="HMN62" s="1116"/>
      <c r="HMO62" s="1116"/>
      <c r="HMP62" s="1116"/>
      <c r="HMQ62" s="1116"/>
      <c r="HMR62" s="1116"/>
      <c r="HMS62" s="1116"/>
      <c r="HMT62" s="1116"/>
      <c r="HMU62" s="1116"/>
      <c r="HMV62" s="1116"/>
      <c r="HMW62" s="1116"/>
      <c r="HMX62" s="1116"/>
      <c r="HMY62" s="1116"/>
      <c r="HMZ62" s="1116"/>
      <c r="HNA62" s="1116"/>
      <c r="HNB62" s="1116"/>
      <c r="HNC62" s="1116"/>
      <c r="HND62" s="1116"/>
      <c r="HNE62" s="1116"/>
      <c r="HNF62" s="1116"/>
      <c r="HNG62" s="1116"/>
      <c r="HNH62" s="1116"/>
      <c r="HNI62" s="1116"/>
      <c r="HNJ62" s="1116"/>
      <c r="HNK62" s="1116"/>
      <c r="HNL62" s="1116"/>
      <c r="HNM62" s="1116"/>
      <c r="HNN62" s="1116"/>
      <c r="HNO62" s="1116"/>
      <c r="HNP62" s="1116"/>
      <c r="HNQ62" s="1116"/>
      <c r="HNR62" s="1116"/>
      <c r="HNS62" s="1116"/>
      <c r="HNT62" s="1116"/>
      <c r="HNU62" s="1116"/>
      <c r="HNV62" s="1116"/>
      <c r="HNW62" s="1116"/>
      <c r="HNX62" s="1116"/>
      <c r="HNY62" s="1116"/>
      <c r="HNZ62" s="1116"/>
      <c r="HOA62" s="1116"/>
      <c r="HOB62" s="1116"/>
      <c r="HOC62" s="1116"/>
      <c r="HOD62" s="1116"/>
      <c r="HOE62" s="1116"/>
      <c r="HOF62" s="1116"/>
      <c r="HOG62" s="1116"/>
      <c r="HOH62" s="1116"/>
      <c r="HOI62" s="1116"/>
      <c r="HOJ62" s="1116"/>
      <c r="HOK62" s="1116"/>
      <c r="HOL62" s="1116"/>
      <c r="HOM62" s="1116"/>
      <c r="HON62" s="1116"/>
      <c r="HOO62" s="1116"/>
      <c r="HOP62" s="1116"/>
      <c r="HOQ62" s="1116"/>
      <c r="HOR62" s="1116"/>
      <c r="HOS62" s="1116"/>
      <c r="HOT62" s="1116"/>
      <c r="HOU62" s="1116"/>
      <c r="HOV62" s="1116"/>
      <c r="HOW62" s="1116"/>
      <c r="HOX62" s="1116"/>
      <c r="HOY62" s="1116"/>
      <c r="HOZ62" s="1116"/>
      <c r="HPA62" s="1116"/>
      <c r="HPB62" s="1116"/>
      <c r="HPC62" s="1116"/>
      <c r="HPD62" s="1116"/>
      <c r="HPE62" s="1116"/>
      <c r="HPF62" s="1116"/>
      <c r="HPG62" s="1116"/>
      <c r="HPH62" s="1116"/>
      <c r="HPI62" s="1116"/>
      <c r="HPJ62" s="1116"/>
      <c r="HPK62" s="1116"/>
      <c r="HPL62" s="1116"/>
      <c r="HPM62" s="1116"/>
      <c r="HPN62" s="1116"/>
      <c r="HPO62" s="1116"/>
      <c r="HPP62" s="1116"/>
      <c r="HPQ62" s="1116"/>
      <c r="HPR62" s="1116"/>
      <c r="HPS62" s="1116"/>
      <c r="HPT62" s="1116"/>
      <c r="HPU62" s="1116"/>
      <c r="HPV62" s="1116"/>
      <c r="HPW62" s="1116"/>
      <c r="HPX62" s="1116"/>
      <c r="HPY62" s="1116"/>
      <c r="HPZ62" s="1116"/>
      <c r="HQA62" s="1116"/>
      <c r="HQB62" s="1116"/>
      <c r="HQC62" s="1116"/>
      <c r="HQD62" s="1116"/>
      <c r="HQE62" s="1116"/>
      <c r="HQF62" s="1116"/>
      <c r="HQG62" s="1116"/>
      <c r="HQH62" s="1116"/>
      <c r="HQI62" s="1116"/>
      <c r="HQJ62" s="1116"/>
      <c r="HQK62" s="1116"/>
      <c r="HQL62" s="1116"/>
      <c r="HQM62" s="1116"/>
      <c r="HQN62" s="1116"/>
      <c r="HQO62" s="1116"/>
      <c r="HQP62" s="1116"/>
      <c r="HQQ62" s="1116"/>
      <c r="HQR62" s="1116"/>
      <c r="HQS62" s="1116"/>
      <c r="HQT62" s="1116"/>
      <c r="HQU62" s="1116"/>
      <c r="HQV62" s="1116"/>
      <c r="HQW62" s="1116"/>
      <c r="HQX62" s="1116"/>
      <c r="HQY62" s="1116"/>
      <c r="HQZ62" s="1116"/>
      <c r="HRA62" s="1116"/>
      <c r="HRB62" s="1116"/>
      <c r="HRC62" s="1116"/>
      <c r="HRD62" s="1116"/>
      <c r="HRE62" s="1116"/>
      <c r="HRF62" s="1116"/>
      <c r="HRG62" s="1116"/>
      <c r="HRH62" s="1116"/>
      <c r="HRI62" s="1116"/>
      <c r="HRJ62" s="1116"/>
      <c r="HRK62" s="1116"/>
      <c r="HRL62" s="1116"/>
      <c r="HRM62" s="1116"/>
      <c r="HRN62" s="1116"/>
      <c r="HRO62" s="1116"/>
      <c r="HRP62" s="1116"/>
      <c r="HRQ62" s="1116"/>
      <c r="HRR62" s="1116"/>
      <c r="HRS62" s="1116"/>
      <c r="HRT62" s="1116"/>
      <c r="HRU62" s="1116"/>
      <c r="HRV62" s="1116"/>
      <c r="HRW62" s="1116"/>
      <c r="HRX62" s="1116"/>
      <c r="HRY62" s="1116"/>
      <c r="HRZ62" s="1116"/>
      <c r="HSA62" s="1116"/>
      <c r="HSB62" s="1116"/>
      <c r="HSC62" s="1116"/>
      <c r="HSD62" s="1116"/>
      <c r="HSE62" s="1116"/>
      <c r="HSF62" s="1116"/>
      <c r="HSG62" s="1116"/>
      <c r="HSH62" s="1116"/>
      <c r="HSI62" s="1116"/>
      <c r="HSJ62" s="1116"/>
      <c r="HSK62" s="1116"/>
      <c r="HSL62" s="1116"/>
      <c r="HSM62" s="1116"/>
      <c r="HSN62" s="1116"/>
      <c r="HSO62" s="1116"/>
      <c r="HSP62" s="1116"/>
      <c r="HSQ62" s="1116"/>
      <c r="HSR62" s="1116"/>
      <c r="HSS62" s="1116"/>
      <c r="HST62" s="1116"/>
      <c r="HSU62" s="1116"/>
      <c r="HSV62" s="1116"/>
      <c r="HSW62" s="1116"/>
      <c r="HSX62" s="1116"/>
      <c r="HSY62" s="1116"/>
      <c r="HSZ62" s="1116"/>
      <c r="HTA62" s="1116"/>
      <c r="HTB62" s="1116"/>
      <c r="HTC62" s="1116"/>
      <c r="HTD62" s="1116"/>
      <c r="HTE62" s="1116"/>
      <c r="HTF62" s="1116"/>
      <c r="HTG62" s="1116"/>
      <c r="HTH62" s="1116"/>
      <c r="HTI62" s="1116"/>
      <c r="HTJ62" s="1116"/>
      <c r="HTK62" s="1116"/>
      <c r="HTL62" s="1116"/>
      <c r="HTM62" s="1116"/>
      <c r="HTN62" s="1116"/>
      <c r="HTO62" s="1116"/>
      <c r="HTP62" s="1116"/>
      <c r="HTQ62" s="1116"/>
      <c r="HTR62" s="1116"/>
      <c r="HTS62" s="1116"/>
      <c r="HTT62" s="1116"/>
      <c r="HTU62" s="1116"/>
      <c r="HTV62" s="1116"/>
      <c r="HTW62" s="1116"/>
      <c r="HTX62" s="1116"/>
      <c r="HTY62" s="1116"/>
      <c r="HTZ62" s="1116"/>
      <c r="HUA62" s="1116"/>
      <c r="HUB62" s="1116"/>
      <c r="HUC62" s="1116"/>
      <c r="HUD62" s="1116"/>
      <c r="HUE62" s="1116"/>
      <c r="HUF62" s="1116"/>
      <c r="HUG62" s="1116"/>
      <c r="HUH62" s="1116"/>
      <c r="HUI62" s="1116"/>
      <c r="HUJ62" s="1116"/>
      <c r="HUK62" s="1116"/>
      <c r="HUL62" s="1116"/>
      <c r="HUM62" s="1116"/>
      <c r="HUN62" s="1116"/>
      <c r="HUO62" s="1116"/>
      <c r="HUP62" s="1116"/>
      <c r="HUQ62" s="1116"/>
      <c r="HUR62" s="1116"/>
      <c r="HUS62" s="1116"/>
      <c r="HUT62" s="1116"/>
      <c r="HUU62" s="1116"/>
      <c r="HUV62" s="1116"/>
      <c r="HUW62" s="1116"/>
      <c r="HUX62" s="1116"/>
      <c r="HUY62" s="1116"/>
      <c r="HUZ62" s="1116"/>
      <c r="HVA62" s="1116"/>
      <c r="HVB62" s="1116"/>
      <c r="HVC62" s="1116"/>
      <c r="HVD62" s="1116"/>
      <c r="HVE62" s="1116"/>
      <c r="HVF62" s="1116"/>
      <c r="HVG62" s="1116"/>
      <c r="HVH62" s="1116"/>
      <c r="HVI62" s="1116"/>
      <c r="HVJ62" s="1116"/>
      <c r="HVK62" s="1116"/>
      <c r="HVL62" s="1116"/>
      <c r="HVM62" s="1116"/>
      <c r="HVN62" s="1116"/>
      <c r="HVO62" s="1116"/>
      <c r="HVP62" s="1116"/>
      <c r="HVQ62" s="1116"/>
      <c r="HVR62" s="1116"/>
      <c r="HVS62" s="1116"/>
      <c r="HVT62" s="1116"/>
      <c r="HVU62" s="1116"/>
      <c r="HVV62" s="1116"/>
      <c r="HVW62" s="1116"/>
      <c r="HVX62" s="1116"/>
      <c r="HVY62" s="1116"/>
      <c r="HVZ62" s="1116"/>
      <c r="HWA62" s="1116"/>
      <c r="HWB62" s="1116"/>
      <c r="HWC62" s="1116"/>
      <c r="HWD62" s="1116"/>
      <c r="HWE62" s="1116"/>
      <c r="HWF62" s="1116"/>
      <c r="HWG62" s="1116"/>
      <c r="HWH62" s="1116"/>
      <c r="HWI62" s="1116"/>
      <c r="HWJ62" s="1116"/>
      <c r="HWK62" s="1116"/>
      <c r="HWL62" s="1116"/>
      <c r="HWM62" s="1116"/>
      <c r="HWN62" s="1116"/>
      <c r="HWO62" s="1116"/>
      <c r="HWP62" s="1116"/>
      <c r="HWQ62" s="1116"/>
      <c r="HWR62" s="1116"/>
      <c r="HWS62" s="1116"/>
      <c r="HWT62" s="1116"/>
      <c r="HWU62" s="1116"/>
      <c r="HWV62" s="1116"/>
      <c r="HWW62" s="1116"/>
      <c r="HWX62" s="1116"/>
      <c r="HWY62" s="1116"/>
      <c r="HWZ62" s="1116"/>
      <c r="HXA62" s="1116"/>
      <c r="HXB62" s="1116"/>
      <c r="HXC62" s="1116"/>
      <c r="HXD62" s="1116"/>
      <c r="HXE62" s="1116"/>
      <c r="HXF62" s="1116"/>
      <c r="HXG62" s="1116"/>
      <c r="HXH62" s="1116"/>
      <c r="HXI62" s="1116"/>
      <c r="HXJ62" s="1116"/>
      <c r="HXK62" s="1116"/>
      <c r="HXL62" s="1116"/>
      <c r="HXM62" s="1116"/>
      <c r="HXN62" s="1116"/>
      <c r="HXO62" s="1116"/>
      <c r="HXP62" s="1116"/>
      <c r="HXQ62" s="1116"/>
      <c r="HXR62" s="1116"/>
      <c r="HXS62" s="1116"/>
      <c r="HXT62" s="1116"/>
      <c r="HXU62" s="1116"/>
      <c r="HXV62" s="1116"/>
      <c r="HXW62" s="1116"/>
      <c r="HXX62" s="1116"/>
      <c r="HXY62" s="1116"/>
      <c r="HXZ62" s="1116"/>
      <c r="HYA62" s="1116"/>
      <c r="HYB62" s="1116"/>
      <c r="HYC62" s="1116"/>
      <c r="HYD62" s="1116"/>
      <c r="HYE62" s="1116"/>
      <c r="HYF62" s="1116"/>
      <c r="HYG62" s="1116"/>
      <c r="HYH62" s="1116"/>
      <c r="HYI62" s="1116"/>
      <c r="HYJ62" s="1116"/>
      <c r="HYK62" s="1116"/>
      <c r="HYL62" s="1116"/>
      <c r="HYM62" s="1116"/>
      <c r="HYN62" s="1116"/>
      <c r="HYO62" s="1116"/>
      <c r="HYP62" s="1116"/>
      <c r="HYQ62" s="1116"/>
      <c r="HYR62" s="1116"/>
      <c r="HYS62" s="1116"/>
      <c r="HYT62" s="1116"/>
      <c r="HYU62" s="1116"/>
      <c r="HYV62" s="1116"/>
      <c r="HYW62" s="1116"/>
      <c r="HYX62" s="1116"/>
      <c r="HYY62" s="1116"/>
      <c r="HYZ62" s="1116"/>
      <c r="HZA62" s="1116"/>
      <c r="HZB62" s="1116"/>
      <c r="HZC62" s="1116"/>
      <c r="HZD62" s="1116"/>
      <c r="HZE62" s="1116"/>
      <c r="HZF62" s="1116"/>
      <c r="HZG62" s="1116"/>
      <c r="HZH62" s="1116"/>
      <c r="HZI62" s="1116"/>
      <c r="HZJ62" s="1116"/>
      <c r="HZK62" s="1116"/>
      <c r="HZL62" s="1116"/>
      <c r="HZM62" s="1116"/>
      <c r="HZN62" s="1116"/>
      <c r="HZO62" s="1116"/>
      <c r="HZP62" s="1116"/>
      <c r="HZQ62" s="1116"/>
      <c r="HZR62" s="1116"/>
      <c r="HZS62" s="1116"/>
      <c r="HZT62" s="1116"/>
      <c r="HZU62" s="1116"/>
      <c r="HZV62" s="1116"/>
      <c r="HZW62" s="1116"/>
      <c r="HZX62" s="1116"/>
      <c r="HZY62" s="1116"/>
      <c r="HZZ62" s="1116"/>
      <c r="IAA62" s="1116"/>
      <c r="IAB62" s="1116"/>
      <c r="IAC62" s="1116"/>
      <c r="IAD62" s="1116"/>
      <c r="IAE62" s="1116"/>
      <c r="IAF62" s="1116"/>
      <c r="IAG62" s="1116"/>
      <c r="IAH62" s="1116"/>
      <c r="IAI62" s="1116"/>
      <c r="IAJ62" s="1116"/>
      <c r="IAK62" s="1116"/>
      <c r="IAL62" s="1116"/>
      <c r="IAM62" s="1116"/>
      <c r="IAN62" s="1116"/>
      <c r="IAO62" s="1116"/>
      <c r="IAP62" s="1116"/>
      <c r="IAQ62" s="1116"/>
      <c r="IAR62" s="1116"/>
      <c r="IAS62" s="1116"/>
      <c r="IAT62" s="1116"/>
      <c r="IAU62" s="1116"/>
      <c r="IAV62" s="1116"/>
      <c r="IAW62" s="1116"/>
      <c r="IAX62" s="1116"/>
      <c r="IAY62" s="1116"/>
      <c r="IAZ62" s="1116"/>
      <c r="IBA62" s="1116"/>
      <c r="IBB62" s="1116"/>
      <c r="IBC62" s="1116"/>
      <c r="IBD62" s="1116"/>
      <c r="IBE62" s="1116"/>
      <c r="IBF62" s="1116"/>
      <c r="IBG62" s="1116"/>
      <c r="IBH62" s="1116"/>
      <c r="IBI62" s="1116"/>
      <c r="IBJ62" s="1116"/>
      <c r="IBK62" s="1116"/>
      <c r="IBL62" s="1116"/>
      <c r="IBM62" s="1116"/>
      <c r="IBN62" s="1116"/>
      <c r="IBO62" s="1116"/>
      <c r="IBP62" s="1116"/>
      <c r="IBQ62" s="1116"/>
      <c r="IBR62" s="1116"/>
      <c r="IBS62" s="1116"/>
      <c r="IBT62" s="1116"/>
      <c r="IBU62" s="1116"/>
      <c r="IBV62" s="1116"/>
      <c r="IBW62" s="1116"/>
      <c r="IBX62" s="1116"/>
      <c r="IBY62" s="1116"/>
      <c r="IBZ62" s="1116"/>
      <c r="ICA62" s="1116"/>
      <c r="ICB62" s="1116"/>
      <c r="ICC62" s="1116"/>
      <c r="ICD62" s="1116"/>
      <c r="ICE62" s="1116"/>
      <c r="ICF62" s="1116"/>
      <c r="ICG62" s="1116"/>
      <c r="ICH62" s="1116"/>
      <c r="ICI62" s="1116"/>
      <c r="ICJ62" s="1116"/>
      <c r="ICK62" s="1116"/>
      <c r="ICL62" s="1116"/>
      <c r="ICM62" s="1116"/>
      <c r="ICN62" s="1116"/>
      <c r="ICO62" s="1116"/>
      <c r="ICP62" s="1116"/>
      <c r="ICQ62" s="1116"/>
      <c r="ICR62" s="1116"/>
      <c r="ICS62" s="1116"/>
      <c r="ICT62" s="1116"/>
      <c r="ICU62" s="1116"/>
      <c r="ICV62" s="1116"/>
      <c r="ICW62" s="1116"/>
      <c r="ICX62" s="1116"/>
      <c r="ICY62" s="1116"/>
      <c r="ICZ62" s="1116"/>
      <c r="IDA62" s="1116"/>
      <c r="IDB62" s="1116"/>
      <c r="IDC62" s="1116"/>
      <c r="IDD62" s="1116"/>
      <c r="IDE62" s="1116"/>
      <c r="IDF62" s="1116"/>
      <c r="IDG62" s="1116"/>
      <c r="IDH62" s="1116"/>
      <c r="IDI62" s="1116"/>
      <c r="IDJ62" s="1116"/>
      <c r="IDK62" s="1116"/>
      <c r="IDL62" s="1116"/>
      <c r="IDM62" s="1116"/>
      <c r="IDN62" s="1116"/>
      <c r="IDO62" s="1116"/>
      <c r="IDP62" s="1116"/>
      <c r="IDQ62" s="1116"/>
      <c r="IDR62" s="1116"/>
      <c r="IDS62" s="1116"/>
      <c r="IDT62" s="1116"/>
      <c r="IDU62" s="1116"/>
      <c r="IDV62" s="1116"/>
      <c r="IDW62" s="1116"/>
      <c r="IDX62" s="1116"/>
      <c r="IDY62" s="1116"/>
      <c r="IDZ62" s="1116"/>
      <c r="IEA62" s="1116"/>
      <c r="IEB62" s="1116"/>
      <c r="IEC62" s="1116"/>
      <c r="IED62" s="1116"/>
      <c r="IEE62" s="1116"/>
      <c r="IEF62" s="1116"/>
      <c r="IEG62" s="1116"/>
      <c r="IEH62" s="1116"/>
      <c r="IEI62" s="1116"/>
      <c r="IEJ62" s="1116"/>
      <c r="IEK62" s="1116"/>
      <c r="IEL62" s="1116"/>
      <c r="IEM62" s="1116"/>
      <c r="IEN62" s="1116"/>
      <c r="IEO62" s="1116"/>
      <c r="IEP62" s="1116"/>
      <c r="IEQ62" s="1116"/>
      <c r="IER62" s="1116"/>
      <c r="IES62" s="1116"/>
      <c r="IET62" s="1116"/>
      <c r="IEU62" s="1116"/>
      <c r="IEV62" s="1116"/>
      <c r="IEW62" s="1116"/>
      <c r="IEX62" s="1116"/>
      <c r="IEY62" s="1116"/>
      <c r="IEZ62" s="1116"/>
      <c r="IFA62" s="1116"/>
      <c r="IFB62" s="1116"/>
      <c r="IFC62" s="1116"/>
      <c r="IFD62" s="1116"/>
      <c r="IFE62" s="1116"/>
      <c r="IFF62" s="1116"/>
      <c r="IFG62" s="1116"/>
      <c r="IFH62" s="1116"/>
      <c r="IFI62" s="1116"/>
      <c r="IFJ62" s="1116"/>
      <c r="IFK62" s="1116"/>
      <c r="IFL62" s="1116"/>
      <c r="IFM62" s="1116"/>
      <c r="IFN62" s="1116"/>
      <c r="IFO62" s="1116"/>
      <c r="IFP62" s="1116"/>
      <c r="IFQ62" s="1116"/>
      <c r="IFR62" s="1116"/>
      <c r="IFS62" s="1116"/>
      <c r="IFT62" s="1116"/>
      <c r="IFU62" s="1116"/>
      <c r="IFV62" s="1116"/>
      <c r="IFW62" s="1116"/>
      <c r="IFX62" s="1116"/>
      <c r="IFY62" s="1116"/>
      <c r="IFZ62" s="1116"/>
      <c r="IGA62" s="1116"/>
      <c r="IGB62" s="1116"/>
      <c r="IGC62" s="1116"/>
      <c r="IGD62" s="1116"/>
      <c r="IGE62" s="1116"/>
      <c r="IGF62" s="1116"/>
      <c r="IGG62" s="1116"/>
      <c r="IGH62" s="1116"/>
      <c r="IGI62" s="1116"/>
      <c r="IGJ62" s="1116"/>
      <c r="IGK62" s="1116"/>
      <c r="IGL62" s="1116"/>
      <c r="IGM62" s="1116"/>
      <c r="IGN62" s="1116"/>
      <c r="IGO62" s="1116"/>
      <c r="IGP62" s="1116"/>
      <c r="IGQ62" s="1116"/>
      <c r="IGR62" s="1116"/>
      <c r="IGS62" s="1116"/>
      <c r="IGT62" s="1116"/>
      <c r="IGU62" s="1116"/>
      <c r="IGV62" s="1116"/>
      <c r="IGW62" s="1116"/>
      <c r="IGX62" s="1116"/>
      <c r="IGY62" s="1116"/>
      <c r="IGZ62" s="1116"/>
      <c r="IHA62" s="1116"/>
      <c r="IHB62" s="1116"/>
      <c r="IHC62" s="1116"/>
      <c r="IHD62" s="1116"/>
      <c r="IHE62" s="1116"/>
      <c r="IHF62" s="1116"/>
      <c r="IHG62" s="1116"/>
      <c r="IHH62" s="1116"/>
      <c r="IHI62" s="1116"/>
      <c r="IHJ62" s="1116"/>
      <c r="IHK62" s="1116"/>
      <c r="IHL62" s="1116"/>
      <c r="IHM62" s="1116"/>
      <c r="IHN62" s="1116"/>
      <c r="IHO62" s="1116"/>
      <c r="IHP62" s="1116"/>
      <c r="IHQ62" s="1116"/>
      <c r="IHR62" s="1116"/>
      <c r="IHS62" s="1116"/>
      <c r="IHT62" s="1116"/>
      <c r="IHU62" s="1116"/>
      <c r="IHV62" s="1116"/>
      <c r="IHW62" s="1116"/>
      <c r="IHX62" s="1116"/>
      <c r="IHY62" s="1116"/>
      <c r="IHZ62" s="1116"/>
      <c r="IIA62" s="1116"/>
      <c r="IIB62" s="1116"/>
      <c r="IIC62" s="1116"/>
      <c r="IID62" s="1116"/>
      <c r="IIE62" s="1116"/>
      <c r="IIF62" s="1116"/>
      <c r="IIG62" s="1116"/>
      <c r="IIH62" s="1116"/>
      <c r="III62" s="1116"/>
      <c r="IIJ62" s="1116"/>
      <c r="IIK62" s="1116"/>
      <c r="IIL62" s="1116"/>
      <c r="IIM62" s="1116"/>
      <c r="IIN62" s="1116"/>
      <c r="IIO62" s="1116"/>
      <c r="IIP62" s="1116"/>
      <c r="IIQ62" s="1116"/>
      <c r="IIR62" s="1116"/>
      <c r="IIS62" s="1116"/>
      <c r="IIT62" s="1116"/>
      <c r="IIU62" s="1116"/>
      <c r="IIV62" s="1116"/>
      <c r="IIW62" s="1116"/>
      <c r="IIX62" s="1116"/>
      <c r="IIY62" s="1116"/>
      <c r="IIZ62" s="1116"/>
      <c r="IJA62" s="1116"/>
      <c r="IJB62" s="1116"/>
      <c r="IJC62" s="1116"/>
      <c r="IJD62" s="1116"/>
      <c r="IJE62" s="1116"/>
      <c r="IJF62" s="1116"/>
      <c r="IJG62" s="1116"/>
      <c r="IJH62" s="1116"/>
      <c r="IJI62" s="1116"/>
      <c r="IJJ62" s="1116"/>
      <c r="IJK62" s="1116"/>
      <c r="IJL62" s="1116"/>
      <c r="IJM62" s="1116"/>
      <c r="IJN62" s="1116"/>
      <c r="IJO62" s="1116"/>
      <c r="IJP62" s="1116"/>
      <c r="IJQ62" s="1116"/>
      <c r="IJR62" s="1116"/>
      <c r="IJS62" s="1116"/>
      <c r="IJT62" s="1116"/>
      <c r="IJU62" s="1116"/>
      <c r="IJV62" s="1116"/>
      <c r="IJW62" s="1116"/>
      <c r="IJX62" s="1116"/>
      <c r="IJY62" s="1116"/>
      <c r="IJZ62" s="1116"/>
      <c r="IKA62" s="1116"/>
      <c r="IKB62" s="1116"/>
      <c r="IKC62" s="1116"/>
      <c r="IKD62" s="1116"/>
      <c r="IKE62" s="1116"/>
      <c r="IKF62" s="1116"/>
      <c r="IKG62" s="1116"/>
      <c r="IKH62" s="1116"/>
      <c r="IKI62" s="1116"/>
      <c r="IKJ62" s="1116"/>
      <c r="IKK62" s="1116"/>
      <c r="IKL62" s="1116"/>
      <c r="IKM62" s="1116"/>
      <c r="IKN62" s="1116"/>
      <c r="IKO62" s="1116"/>
      <c r="IKP62" s="1116"/>
      <c r="IKQ62" s="1116"/>
      <c r="IKR62" s="1116"/>
      <c r="IKS62" s="1116"/>
      <c r="IKT62" s="1116"/>
      <c r="IKU62" s="1116"/>
      <c r="IKV62" s="1116"/>
      <c r="IKW62" s="1116"/>
      <c r="IKX62" s="1116"/>
      <c r="IKY62" s="1116"/>
      <c r="IKZ62" s="1116"/>
      <c r="ILA62" s="1116"/>
      <c r="ILB62" s="1116"/>
      <c r="ILC62" s="1116"/>
      <c r="ILD62" s="1116"/>
      <c r="ILE62" s="1116"/>
      <c r="ILF62" s="1116"/>
      <c r="ILG62" s="1116"/>
      <c r="ILH62" s="1116"/>
      <c r="ILI62" s="1116"/>
      <c r="ILJ62" s="1116"/>
      <c r="ILK62" s="1116"/>
      <c r="ILL62" s="1116"/>
      <c r="ILM62" s="1116"/>
      <c r="ILN62" s="1116"/>
      <c r="ILO62" s="1116"/>
      <c r="ILP62" s="1116"/>
      <c r="ILQ62" s="1116"/>
      <c r="ILR62" s="1116"/>
      <c r="ILS62" s="1116"/>
      <c r="ILT62" s="1116"/>
      <c r="ILU62" s="1116"/>
      <c r="ILV62" s="1116"/>
      <c r="ILW62" s="1116"/>
      <c r="ILX62" s="1116"/>
      <c r="ILY62" s="1116"/>
      <c r="ILZ62" s="1116"/>
      <c r="IMA62" s="1116"/>
      <c r="IMB62" s="1116"/>
      <c r="IMC62" s="1116"/>
      <c r="IMD62" s="1116"/>
      <c r="IME62" s="1116"/>
      <c r="IMF62" s="1116"/>
      <c r="IMG62" s="1116"/>
      <c r="IMH62" s="1116"/>
      <c r="IMI62" s="1116"/>
      <c r="IMJ62" s="1116"/>
      <c r="IMK62" s="1116"/>
      <c r="IML62" s="1116"/>
      <c r="IMM62" s="1116"/>
      <c r="IMN62" s="1116"/>
      <c r="IMO62" s="1116"/>
      <c r="IMP62" s="1116"/>
      <c r="IMQ62" s="1116"/>
      <c r="IMR62" s="1116"/>
      <c r="IMS62" s="1116"/>
      <c r="IMT62" s="1116"/>
      <c r="IMU62" s="1116"/>
      <c r="IMV62" s="1116"/>
      <c r="IMW62" s="1116"/>
      <c r="IMX62" s="1116"/>
      <c r="IMY62" s="1116"/>
      <c r="IMZ62" s="1116"/>
      <c r="INA62" s="1116"/>
      <c r="INB62" s="1116"/>
      <c r="INC62" s="1116"/>
      <c r="IND62" s="1116"/>
      <c r="INE62" s="1116"/>
      <c r="INF62" s="1116"/>
      <c r="ING62" s="1116"/>
      <c r="INH62" s="1116"/>
      <c r="INI62" s="1116"/>
      <c r="INJ62" s="1116"/>
      <c r="INK62" s="1116"/>
      <c r="INL62" s="1116"/>
      <c r="INM62" s="1116"/>
      <c r="INN62" s="1116"/>
      <c r="INO62" s="1116"/>
      <c r="INP62" s="1116"/>
      <c r="INQ62" s="1116"/>
      <c r="INR62" s="1116"/>
      <c r="INS62" s="1116"/>
      <c r="INT62" s="1116"/>
      <c r="INU62" s="1116"/>
      <c r="INV62" s="1116"/>
      <c r="INW62" s="1116"/>
      <c r="INX62" s="1116"/>
      <c r="INY62" s="1116"/>
      <c r="INZ62" s="1116"/>
      <c r="IOA62" s="1116"/>
      <c r="IOB62" s="1116"/>
      <c r="IOC62" s="1116"/>
      <c r="IOD62" s="1116"/>
      <c r="IOE62" s="1116"/>
      <c r="IOF62" s="1116"/>
      <c r="IOG62" s="1116"/>
      <c r="IOH62" s="1116"/>
      <c r="IOI62" s="1116"/>
      <c r="IOJ62" s="1116"/>
      <c r="IOK62" s="1116"/>
      <c r="IOL62" s="1116"/>
      <c r="IOM62" s="1116"/>
      <c r="ION62" s="1116"/>
      <c r="IOO62" s="1116"/>
      <c r="IOP62" s="1116"/>
      <c r="IOQ62" s="1116"/>
      <c r="IOR62" s="1116"/>
      <c r="IOS62" s="1116"/>
      <c r="IOT62" s="1116"/>
      <c r="IOU62" s="1116"/>
      <c r="IOV62" s="1116"/>
      <c r="IOW62" s="1116"/>
      <c r="IOX62" s="1116"/>
      <c r="IOY62" s="1116"/>
      <c r="IOZ62" s="1116"/>
      <c r="IPA62" s="1116"/>
      <c r="IPB62" s="1116"/>
      <c r="IPC62" s="1116"/>
      <c r="IPD62" s="1116"/>
      <c r="IPE62" s="1116"/>
      <c r="IPF62" s="1116"/>
      <c r="IPG62" s="1116"/>
      <c r="IPH62" s="1116"/>
      <c r="IPI62" s="1116"/>
      <c r="IPJ62" s="1116"/>
      <c r="IPK62" s="1116"/>
      <c r="IPL62" s="1116"/>
      <c r="IPM62" s="1116"/>
      <c r="IPN62" s="1116"/>
      <c r="IPO62" s="1116"/>
      <c r="IPP62" s="1116"/>
      <c r="IPQ62" s="1116"/>
      <c r="IPR62" s="1116"/>
      <c r="IPS62" s="1116"/>
      <c r="IPT62" s="1116"/>
      <c r="IPU62" s="1116"/>
      <c r="IPV62" s="1116"/>
      <c r="IPW62" s="1116"/>
      <c r="IPX62" s="1116"/>
      <c r="IPY62" s="1116"/>
      <c r="IPZ62" s="1116"/>
      <c r="IQA62" s="1116"/>
      <c r="IQB62" s="1116"/>
      <c r="IQC62" s="1116"/>
      <c r="IQD62" s="1116"/>
      <c r="IQE62" s="1116"/>
      <c r="IQF62" s="1116"/>
      <c r="IQG62" s="1116"/>
      <c r="IQH62" s="1116"/>
      <c r="IQI62" s="1116"/>
      <c r="IQJ62" s="1116"/>
      <c r="IQK62" s="1116"/>
      <c r="IQL62" s="1116"/>
      <c r="IQM62" s="1116"/>
      <c r="IQN62" s="1116"/>
      <c r="IQO62" s="1116"/>
      <c r="IQP62" s="1116"/>
      <c r="IQQ62" s="1116"/>
      <c r="IQR62" s="1116"/>
      <c r="IQS62" s="1116"/>
      <c r="IQT62" s="1116"/>
      <c r="IQU62" s="1116"/>
      <c r="IQV62" s="1116"/>
      <c r="IQW62" s="1116"/>
      <c r="IQX62" s="1116"/>
      <c r="IQY62" s="1116"/>
      <c r="IQZ62" s="1116"/>
      <c r="IRA62" s="1116"/>
      <c r="IRB62" s="1116"/>
      <c r="IRC62" s="1116"/>
      <c r="IRD62" s="1116"/>
      <c r="IRE62" s="1116"/>
      <c r="IRF62" s="1116"/>
      <c r="IRG62" s="1116"/>
      <c r="IRH62" s="1116"/>
      <c r="IRI62" s="1116"/>
      <c r="IRJ62" s="1116"/>
      <c r="IRK62" s="1116"/>
      <c r="IRL62" s="1116"/>
      <c r="IRM62" s="1116"/>
      <c r="IRN62" s="1116"/>
      <c r="IRO62" s="1116"/>
      <c r="IRP62" s="1116"/>
      <c r="IRQ62" s="1116"/>
      <c r="IRR62" s="1116"/>
      <c r="IRS62" s="1116"/>
      <c r="IRT62" s="1116"/>
      <c r="IRU62" s="1116"/>
      <c r="IRV62" s="1116"/>
      <c r="IRW62" s="1116"/>
      <c r="IRX62" s="1116"/>
      <c r="IRY62" s="1116"/>
      <c r="IRZ62" s="1116"/>
      <c r="ISA62" s="1116"/>
      <c r="ISB62" s="1116"/>
      <c r="ISC62" s="1116"/>
      <c r="ISD62" s="1116"/>
      <c r="ISE62" s="1116"/>
      <c r="ISF62" s="1116"/>
      <c r="ISG62" s="1116"/>
      <c r="ISH62" s="1116"/>
      <c r="ISI62" s="1116"/>
      <c r="ISJ62" s="1116"/>
      <c r="ISK62" s="1116"/>
      <c r="ISL62" s="1116"/>
      <c r="ISM62" s="1116"/>
      <c r="ISN62" s="1116"/>
      <c r="ISO62" s="1116"/>
      <c r="ISP62" s="1116"/>
      <c r="ISQ62" s="1116"/>
      <c r="ISR62" s="1116"/>
      <c r="ISS62" s="1116"/>
      <c r="IST62" s="1116"/>
      <c r="ISU62" s="1116"/>
      <c r="ISV62" s="1116"/>
      <c r="ISW62" s="1116"/>
      <c r="ISX62" s="1116"/>
      <c r="ISY62" s="1116"/>
      <c r="ISZ62" s="1116"/>
      <c r="ITA62" s="1116"/>
      <c r="ITB62" s="1116"/>
      <c r="ITC62" s="1116"/>
      <c r="ITD62" s="1116"/>
      <c r="ITE62" s="1116"/>
      <c r="ITF62" s="1116"/>
      <c r="ITG62" s="1116"/>
      <c r="ITH62" s="1116"/>
      <c r="ITI62" s="1116"/>
      <c r="ITJ62" s="1116"/>
      <c r="ITK62" s="1116"/>
      <c r="ITL62" s="1116"/>
      <c r="ITM62" s="1116"/>
      <c r="ITN62" s="1116"/>
      <c r="ITO62" s="1116"/>
      <c r="ITP62" s="1116"/>
      <c r="ITQ62" s="1116"/>
      <c r="ITR62" s="1116"/>
      <c r="ITS62" s="1116"/>
      <c r="ITT62" s="1116"/>
      <c r="ITU62" s="1116"/>
      <c r="ITV62" s="1116"/>
      <c r="ITW62" s="1116"/>
      <c r="ITX62" s="1116"/>
      <c r="ITY62" s="1116"/>
      <c r="ITZ62" s="1116"/>
      <c r="IUA62" s="1116"/>
      <c r="IUB62" s="1116"/>
      <c r="IUC62" s="1116"/>
      <c r="IUD62" s="1116"/>
      <c r="IUE62" s="1116"/>
      <c r="IUF62" s="1116"/>
      <c r="IUG62" s="1116"/>
      <c r="IUH62" s="1116"/>
      <c r="IUI62" s="1116"/>
      <c r="IUJ62" s="1116"/>
      <c r="IUK62" s="1116"/>
      <c r="IUL62" s="1116"/>
      <c r="IUM62" s="1116"/>
      <c r="IUN62" s="1116"/>
      <c r="IUO62" s="1116"/>
      <c r="IUP62" s="1116"/>
      <c r="IUQ62" s="1116"/>
      <c r="IUR62" s="1116"/>
      <c r="IUS62" s="1116"/>
      <c r="IUT62" s="1116"/>
      <c r="IUU62" s="1116"/>
      <c r="IUV62" s="1116"/>
      <c r="IUW62" s="1116"/>
      <c r="IUX62" s="1116"/>
      <c r="IUY62" s="1116"/>
      <c r="IUZ62" s="1116"/>
      <c r="IVA62" s="1116"/>
      <c r="IVB62" s="1116"/>
      <c r="IVC62" s="1116"/>
      <c r="IVD62" s="1116"/>
      <c r="IVE62" s="1116"/>
      <c r="IVF62" s="1116"/>
      <c r="IVG62" s="1116"/>
      <c r="IVH62" s="1116"/>
      <c r="IVI62" s="1116"/>
      <c r="IVJ62" s="1116"/>
      <c r="IVK62" s="1116"/>
      <c r="IVL62" s="1116"/>
      <c r="IVM62" s="1116"/>
      <c r="IVN62" s="1116"/>
      <c r="IVO62" s="1116"/>
      <c r="IVP62" s="1116"/>
      <c r="IVQ62" s="1116"/>
      <c r="IVR62" s="1116"/>
      <c r="IVS62" s="1116"/>
      <c r="IVT62" s="1116"/>
      <c r="IVU62" s="1116"/>
      <c r="IVV62" s="1116"/>
      <c r="IVW62" s="1116"/>
      <c r="IVX62" s="1116"/>
      <c r="IVY62" s="1116"/>
      <c r="IVZ62" s="1116"/>
      <c r="IWA62" s="1116"/>
      <c r="IWB62" s="1116"/>
      <c r="IWC62" s="1116"/>
      <c r="IWD62" s="1116"/>
      <c r="IWE62" s="1116"/>
      <c r="IWF62" s="1116"/>
      <c r="IWG62" s="1116"/>
      <c r="IWH62" s="1116"/>
      <c r="IWI62" s="1116"/>
      <c r="IWJ62" s="1116"/>
      <c r="IWK62" s="1116"/>
      <c r="IWL62" s="1116"/>
      <c r="IWM62" s="1116"/>
      <c r="IWN62" s="1116"/>
      <c r="IWO62" s="1116"/>
      <c r="IWP62" s="1116"/>
      <c r="IWQ62" s="1116"/>
      <c r="IWR62" s="1116"/>
      <c r="IWS62" s="1116"/>
      <c r="IWT62" s="1116"/>
      <c r="IWU62" s="1116"/>
      <c r="IWV62" s="1116"/>
      <c r="IWW62" s="1116"/>
      <c r="IWX62" s="1116"/>
      <c r="IWY62" s="1116"/>
      <c r="IWZ62" s="1116"/>
      <c r="IXA62" s="1116"/>
      <c r="IXB62" s="1116"/>
      <c r="IXC62" s="1116"/>
      <c r="IXD62" s="1116"/>
      <c r="IXE62" s="1116"/>
      <c r="IXF62" s="1116"/>
      <c r="IXG62" s="1116"/>
      <c r="IXH62" s="1116"/>
      <c r="IXI62" s="1116"/>
      <c r="IXJ62" s="1116"/>
      <c r="IXK62" s="1116"/>
      <c r="IXL62" s="1116"/>
      <c r="IXM62" s="1116"/>
      <c r="IXN62" s="1116"/>
      <c r="IXO62" s="1116"/>
      <c r="IXP62" s="1116"/>
      <c r="IXQ62" s="1116"/>
      <c r="IXR62" s="1116"/>
      <c r="IXS62" s="1116"/>
      <c r="IXT62" s="1116"/>
      <c r="IXU62" s="1116"/>
      <c r="IXV62" s="1116"/>
      <c r="IXW62" s="1116"/>
      <c r="IXX62" s="1116"/>
      <c r="IXY62" s="1116"/>
      <c r="IXZ62" s="1116"/>
      <c r="IYA62" s="1116"/>
      <c r="IYB62" s="1116"/>
      <c r="IYC62" s="1116"/>
      <c r="IYD62" s="1116"/>
      <c r="IYE62" s="1116"/>
      <c r="IYF62" s="1116"/>
      <c r="IYG62" s="1116"/>
      <c r="IYH62" s="1116"/>
      <c r="IYI62" s="1116"/>
      <c r="IYJ62" s="1116"/>
      <c r="IYK62" s="1116"/>
      <c r="IYL62" s="1116"/>
      <c r="IYM62" s="1116"/>
      <c r="IYN62" s="1116"/>
      <c r="IYO62" s="1116"/>
      <c r="IYP62" s="1116"/>
      <c r="IYQ62" s="1116"/>
      <c r="IYR62" s="1116"/>
      <c r="IYS62" s="1116"/>
      <c r="IYT62" s="1116"/>
      <c r="IYU62" s="1116"/>
      <c r="IYV62" s="1116"/>
      <c r="IYW62" s="1116"/>
      <c r="IYX62" s="1116"/>
      <c r="IYY62" s="1116"/>
      <c r="IYZ62" s="1116"/>
      <c r="IZA62" s="1116"/>
      <c r="IZB62" s="1116"/>
      <c r="IZC62" s="1116"/>
      <c r="IZD62" s="1116"/>
      <c r="IZE62" s="1116"/>
      <c r="IZF62" s="1116"/>
      <c r="IZG62" s="1116"/>
      <c r="IZH62" s="1116"/>
      <c r="IZI62" s="1116"/>
      <c r="IZJ62" s="1116"/>
      <c r="IZK62" s="1116"/>
      <c r="IZL62" s="1116"/>
      <c r="IZM62" s="1116"/>
      <c r="IZN62" s="1116"/>
      <c r="IZO62" s="1116"/>
      <c r="IZP62" s="1116"/>
      <c r="IZQ62" s="1116"/>
      <c r="IZR62" s="1116"/>
      <c r="IZS62" s="1116"/>
      <c r="IZT62" s="1116"/>
      <c r="IZU62" s="1116"/>
      <c r="IZV62" s="1116"/>
      <c r="IZW62" s="1116"/>
      <c r="IZX62" s="1116"/>
      <c r="IZY62" s="1116"/>
      <c r="IZZ62" s="1116"/>
      <c r="JAA62" s="1116"/>
      <c r="JAB62" s="1116"/>
      <c r="JAC62" s="1116"/>
      <c r="JAD62" s="1116"/>
      <c r="JAE62" s="1116"/>
      <c r="JAF62" s="1116"/>
      <c r="JAG62" s="1116"/>
      <c r="JAH62" s="1116"/>
      <c r="JAI62" s="1116"/>
      <c r="JAJ62" s="1116"/>
      <c r="JAK62" s="1116"/>
      <c r="JAL62" s="1116"/>
      <c r="JAM62" s="1116"/>
      <c r="JAN62" s="1116"/>
      <c r="JAO62" s="1116"/>
      <c r="JAP62" s="1116"/>
      <c r="JAQ62" s="1116"/>
      <c r="JAR62" s="1116"/>
      <c r="JAS62" s="1116"/>
      <c r="JAT62" s="1116"/>
      <c r="JAU62" s="1116"/>
      <c r="JAV62" s="1116"/>
      <c r="JAW62" s="1116"/>
      <c r="JAX62" s="1116"/>
      <c r="JAY62" s="1116"/>
      <c r="JAZ62" s="1116"/>
      <c r="JBA62" s="1116"/>
      <c r="JBB62" s="1116"/>
      <c r="JBC62" s="1116"/>
      <c r="JBD62" s="1116"/>
      <c r="JBE62" s="1116"/>
      <c r="JBF62" s="1116"/>
      <c r="JBG62" s="1116"/>
      <c r="JBH62" s="1116"/>
      <c r="JBI62" s="1116"/>
      <c r="JBJ62" s="1116"/>
      <c r="JBK62" s="1116"/>
      <c r="JBL62" s="1116"/>
      <c r="JBM62" s="1116"/>
      <c r="JBN62" s="1116"/>
      <c r="JBO62" s="1116"/>
      <c r="JBP62" s="1116"/>
      <c r="JBQ62" s="1116"/>
      <c r="JBR62" s="1116"/>
      <c r="JBS62" s="1116"/>
      <c r="JBT62" s="1116"/>
      <c r="JBU62" s="1116"/>
      <c r="JBV62" s="1116"/>
      <c r="JBW62" s="1116"/>
      <c r="JBX62" s="1116"/>
      <c r="JBY62" s="1116"/>
      <c r="JBZ62" s="1116"/>
      <c r="JCA62" s="1116"/>
      <c r="JCB62" s="1116"/>
      <c r="JCC62" s="1116"/>
      <c r="JCD62" s="1116"/>
      <c r="JCE62" s="1116"/>
      <c r="JCF62" s="1116"/>
      <c r="JCG62" s="1116"/>
      <c r="JCH62" s="1116"/>
      <c r="JCI62" s="1116"/>
      <c r="JCJ62" s="1116"/>
      <c r="JCK62" s="1116"/>
      <c r="JCL62" s="1116"/>
      <c r="JCM62" s="1116"/>
      <c r="JCN62" s="1116"/>
      <c r="JCO62" s="1116"/>
      <c r="JCP62" s="1116"/>
      <c r="JCQ62" s="1116"/>
      <c r="JCR62" s="1116"/>
      <c r="JCS62" s="1116"/>
      <c r="JCT62" s="1116"/>
      <c r="JCU62" s="1116"/>
      <c r="JCV62" s="1116"/>
      <c r="JCW62" s="1116"/>
      <c r="JCX62" s="1116"/>
      <c r="JCY62" s="1116"/>
      <c r="JCZ62" s="1116"/>
      <c r="JDA62" s="1116"/>
      <c r="JDB62" s="1116"/>
      <c r="JDC62" s="1116"/>
      <c r="JDD62" s="1116"/>
      <c r="JDE62" s="1116"/>
      <c r="JDF62" s="1116"/>
      <c r="JDG62" s="1116"/>
      <c r="JDH62" s="1116"/>
      <c r="JDI62" s="1116"/>
      <c r="JDJ62" s="1116"/>
      <c r="JDK62" s="1116"/>
      <c r="JDL62" s="1116"/>
      <c r="JDM62" s="1116"/>
      <c r="JDN62" s="1116"/>
      <c r="JDO62" s="1116"/>
      <c r="JDP62" s="1116"/>
      <c r="JDQ62" s="1116"/>
      <c r="JDR62" s="1116"/>
      <c r="JDS62" s="1116"/>
      <c r="JDT62" s="1116"/>
      <c r="JDU62" s="1116"/>
      <c r="JDV62" s="1116"/>
      <c r="JDW62" s="1116"/>
      <c r="JDX62" s="1116"/>
      <c r="JDY62" s="1116"/>
      <c r="JDZ62" s="1116"/>
      <c r="JEA62" s="1116"/>
      <c r="JEB62" s="1116"/>
      <c r="JEC62" s="1116"/>
      <c r="JED62" s="1116"/>
      <c r="JEE62" s="1116"/>
      <c r="JEF62" s="1116"/>
      <c r="JEG62" s="1116"/>
      <c r="JEH62" s="1116"/>
      <c r="JEI62" s="1116"/>
      <c r="JEJ62" s="1116"/>
      <c r="JEK62" s="1116"/>
      <c r="JEL62" s="1116"/>
      <c r="JEM62" s="1116"/>
      <c r="JEN62" s="1116"/>
      <c r="JEO62" s="1116"/>
      <c r="JEP62" s="1116"/>
      <c r="JEQ62" s="1116"/>
      <c r="JER62" s="1116"/>
      <c r="JES62" s="1116"/>
      <c r="JET62" s="1116"/>
      <c r="JEU62" s="1116"/>
      <c r="JEV62" s="1116"/>
      <c r="JEW62" s="1116"/>
      <c r="JEX62" s="1116"/>
      <c r="JEY62" s="1116"/>
      <c r="JEZ62" s="1116"/>
      <c r="JFA62" s="1116"/>
      <c r="JFB62" s="1116"/>
      <c r="JFC62" s="1116"/>
      <c r="JFD62" s="1116"/>
      <c r="JFE62" s="1116"/>
      <c r="JFF62" s="1116"/>
      <c r="JFG62" s="1116"/>
      <c r="JFH62" s="1116"/>
      <c r="JFI62" s="1116"/>
      <c r="JFJ62" s="1116"/>
      <c r="JFK62" s="1116"/>
      <c r="JFL62" s="1116"/>
      <c r="JFM62" s="1116"/>
      <c r="JFN62" s="1116"/>
      <c r="JFO62" s="1116"/>
      <c r="JFP62" s="1116"/>
      <c r="JFQ62" s="1116"/>
      <c r="JFR62" s="1116"/>
      <c r="JFS62" s="1116"/>
      <c r="JFT62" s="1116"/>
      <c r="JFU62" s="1116"/>
      <c r="JFV62" s="1116"/>
      <c r="JFW62" s="1116"/>
      <c r="JFX62" s="1116"/>
      <c r="JFY62" s="1116"/>
      <c r="JFZ62" s="1116"/>
      <c r="JGA62" s="1116"/>
      <c r="JGB62" s="1116"/>
      <c r="JGC62" s="1116"/>
      <c r="JGD62" s="1116"/>
      <c r="JGE62" s="1116"/>
      <c r="JGF62" s="1116"/>
      <c r="JGG62" s="1116"/>
      <c r="JGH62" s="1116"/>
      <c r="JGI62" s="1116"/>
      <c r="JGJ62" s="1116"/>
      <c r="JGK62" s="1116"/>
      <c r="JGL62" s="1116"/>
      <c r="JGM62" s="1116"/>
      <c r="JGN62" s="1116"/>
      <c r="JGO62" s="1116"/>
      <c r="JGP62" s="1116"/>
      <c r="JGQ62" s="1116"/>
      <c r="JGR62" s="1116"/>
      <c r="JGS62" s="1116"/>
      <c r="JGT62" s="1116"/>
      <c r="JGU62" s="1116"/>
      <c r="JGV62" s="1116"/>
      <c r="JGW62" s="1116"/>
      <c r="JGX62" s="1116"/>
      <c r="JGY62" s="1116"/>
      <c r="JGZ62" s="1116"/>
      <c r="JHA62" s="1116"/>
      <c r="JHB62" s="1116"/>
      <c r="JHC62" s="1116"/>
      <c r="JHD62" s="1116"/>
      <c r="JHE62" s="1116"/>
      <c r="JHF62" s="1116"/>
      <c r="JHG62" s="1116"/>
      <c r="JHH62" s="1116"/>
      <c r="JHI62" s="1116"/>
      <c r="JHJ62" s="1116"/>
      <c r="JHK62" s="1116"/>
      <c r="JHL62" s="1116"/>
      <c r="JHM62" s="1116"/>
      <c r="JHN62" s="1116"/>
      <c r="JHO62" s="1116"/>
      <c r="JHP62" s="1116"/>
      <c r="JHQ62" s="1116"/>
      <c r="JHR62" s="1116"/>
      <c r="JHS62" s="1116"/>
      <c r="JHT62" s="1116"/>
      <c r="JHU62" s="1116"/>
      <c r="JHV62" s="1116"/>
      <c r="JHW62" s="1116"/>
      <c r="JHX62" s="1116"/>
      <c r="JHY62" s="1116"/>
      <c r="JHZ62" s="1116"/>
      <c r="JIA62" s="1116"/>
      <c r="JIB62" s="1116"/>
      <c r="JIC62" s="1116"/>
      <c r="JID62" s="1116"/>
      <c r="JIE62" s="1116"/>
      <c r="JIF62" s="1116"/>
      <c r="JIG62" s="1116"/>
      <c r="JIH62" s="1116"/>
      <c r="JII62" s="1116"/>
      <c r="JIJ62" s="1116"/>
      <c r="JIK62" s="1116"/>
      <c r="JIL62" s="1116"/>
      <c r="JIM62" s="1116"/>
      <c r="JIN62" s="1116"/>
      <c r="JIO62" s="1116"/>
      <c r="JIP62" s="1116"/>
      <c r="JIQ62" s="1116"/>
      <c r="JIR62" s="1116"/>
      <c r="JIS62" s="1116"/>
      <c r="JIT62" s="1116"/>
      <c r="JIU62" s="1116"/>
      <c r="JIV62" s="1116"/>
      <c r="JIW62" s="1116"/>
      <c r="JIX62" s="1116"/>
      <c r="JIY62" s="1116"/>
      <c r="JIZ62" s="1116"/>
      <c r="JJA62" s="1116"/>
      <c r="JJB62" s="1116"/>
      <c r="JJC62" s="1116"/>
      <c r="JJD62" s="1116"/>
      <c r="JJE62" s="1116"/>
      <c r="JJF62" s="1116"/>
      <c r="JJG62" s="1116"/>
      <c r="JJH62" s="1116"/>
      <c r="JJI62" s="1116"/>
      <c r="JJJ62" s="1116"/>
      <c r="JJK62" s="1116"/>
      <c r="JJL62" s="1116"/>
      <c r="JJM62" s="1116"/>
      <c r="JJN62" s="1116"/>
      <c r="JJO62" s="1116"/>
      <c r="JJP62" s="1116"/>
      <c r="JJQ62" s="1116"/>
      <c r="JJR62" s="1116"/>
      <c r="JJS62" s="1116"/>
      <c r="JJT62" s="1116"/>
      <c r="JJU62" s="1116"/>
      <c r="JJV62" s="1116"/>
      <c r="JJW62" s="1116"/>
      <c r="JJX62" s="1116"/>
      <c r="JJY62" s="1116"/>
      <c r="JJZ62" s="1116"/>
      <c r="JKA62" s="1116"/>
      <c r="JKB62" s="1116"/>
      <c r="JKC62" s="1116"/>
      <c r="JKD62" s="1116"/>
      <c r="JKE62" s="1116"/>
      <c r="JKF62" s="1116"/>
      <c r="JKG62" s="1116"/>
      <c r="JKH62" s="1116"/>
      <c r="JKI62" s="1116"/>
      <c r="JKJ62" s="1116"/>
      <c r="JKK62" s="1116"/>
      <c r="JKL62" s="1116"/>
      <c r="JKM62" s="1116"/>
      <c r="JKN62" s="1116"/>
      <c r="JKO62" s="1116"/>
      <c r="JKP62" s="1116"/>
      <c r="JKQ62" s="1116"/>
      <c r="JKR62" s="1116"/>
      <c r="JKS62" s="1116"/>
      <c r="JKT62" s="1116"/>
      <c r="JKU62" s="1116"/>
      <c r="JKV62" s="1116"/>
      <c r="JKW62" s="1116"/>
      <c r="JKX62" s="1116"/>
      <c r="JKY62" s="1116"/>
      <c r="JKZ62" s="1116"/>
      <c r="JLA62" s="1116"/>
      <c r="JLB62" s="1116"/>
      <c r="JLC62" s="1116"/>
      <c r="JLD62" s="1116"/>
      <c r="JLE62" s="1116"/>
      <c r="JLF62" s="1116"/>
      <c r="JLG62" s="1116"/>
      <c r="JLH62" s="1116"/>
      <c r="JLI62" s="1116"/>
      <c r="JLJ62" s="1116"/>
      <c r="JLK62" s="1116"/>
      <c r="JLL62" s="1116"/>
      <c r="JLM62" s="1116"/>
      <c r="JLN62" s="1116"/>
      <c r="JLO62" s="1116"/>
      <c r="JLP62" s="1116"/>
      <c r="JLQ62" s="1116"/>
      <c r="JLR62" s="1116"/>
      <c r="JLS62" s="1116"/>
      <c r="JLT62" s="1116"/>
      <c r="JLU62" s="1116"/>
      <c r="JLV62" s="1116"/>
      <c r="JLW62" s="1116"/>
      <c r="JLX62" s="1116"/>
      <c r="JLY62" s="1116"/>
      <c r="JLZ62" s="1116"/>
      <c r="JMA62" s="1116"/>
      <c r="JMB62" s="1116"/>
      <c r="JMC62" s="1116"/>
      <c r="JMD62" s="1116"/>
      <c r="JME62" s="1116"/>
      <c r="JMF62" s="1116"/>
      <c r="JMG62" s="1116"/>
      <c r="JMH62" s="1116"/>
      <c r="JMI62" s="1116"/>
      <c r="JMJ62" s="1116"/>
      <c r="JMK62" s="1116"/>
      <c r="JML62" s="1116"/>
      <c r="JMM62" s="1116"/>
      <c r="JMN62" s="1116"/>
      <c r="JMO62" s="1116"/>
      <c r="JMP62" s="1116"/>
      <c r="JMQ62" s="1116"/>
      <c r="JMR62" s="1116"/>
      <c r="JMS62" s="1116"/>
      <c r="JMT62" s="1116"/>
      <c r="JMU62" s="1116"/>
      <c r="JMV62" s="1116"/>
      <c r="JMW62" s="1116"/>
      <c r="JMX62" s="1116"/>
      <c r="JMY62" s="1116"/>
      <c r="JMZ62" s="1116"/>
      <c r="JNA62" s="1116"/>
      <c r="JNB62" s="1116"/>
      <c r="JNC62" s="1116"/>
      <c r="JND62" s="1116"/>
      <c r="JNE62" s="1116"/>
      <c r="JNF62" s="1116"/>
      <c r="JNG62" s="1116"/>
      <c r="JNH62" s="1116"/>
      <c r="JNI62" s="1116"/>
      <c r="JNJ62" s="1116"/>
      <c r="JNK62" s="1116"/>
      <c r="JNL62" s="1116"/>
      <c r="JNM62" s="1116"/>
      <c r="JNN62" s="1116"/>
      <c r="JNO62" s="1116"/>
      <c r="JNP62" s="1116"/>
      <c r="JNQ62" s="1116"/>
      <c r="JNR62" s="1116"/>
      <c r="JNS62" s="1116"/>
      <c r="JNT62" s="1116"/>
      <c r="JNU62" s="1116"/>
      <c r="JNV62" s="1116"/>
      <c r="JNW62" s="1116"/>
      <c r="JNX62" s="1116"/>
      <c r="JNY62" s="1116"/>
      <c r="JNZ62" s="1116"/>
      <c r="JOA62" s="1116"/>
      <c r="JOB62" s="1116"/>
      <c r="JOC62" s="1116"/>
      <c r="JOD62" s="1116"/>
      <c r="JOE62" s="1116"/>
      <c r="JOF62" s="1116"/>
      <c r="JOG62" s="1116"/>
      <c r="JOH62" s="1116"/>
      <c r="JOI62" s="1116"/>
      <c r="JOJ62" s="1116"/>
      <c r="JOK62" s="1116"/>
      <c r="JOL62" s="1116"/>
      <c r="JOM62" s="1116"/>
      <c r="JON62" s="1116"/>
      <c r="JOO62" s="1116"/>
      <c r="JOP62" s="1116"/>
      <c r="JOQ62" s="1116"/>
      <c r="JOR62" s="1116"/>
      <c r="JOS62" s="1116"/>
      <c r="JOT62" s="1116"/>
      <c r="JOU62" s="1116"/>
      <c r="JOV62" s="1116"/>
      <c r="JOW62" s="1116"/>
      <c r="JOX62" s="1116"/>
      <c r="JOY62" s="1116"/>
      <c r="JOZ62" s="1116"/>
      <c r="JPA62" s="1116"/>
      <c r="JPB62" s="1116"/>
      <c r="JPC62" s="1116"/>
      <c r="JPD62" s="1116"/>
      <c r="JPE62" s="1116"/>
      <c r="JPF62" s="1116"/>
      <c r="JPG62" s="1116"/>
      <c r="JPH62" s="1116"/>
      <c r="JPI62" s="1116"/>
      <c r="JPJ62" s="1116"/>
      <c r="JPK62" s="1116"/>
      <c r="JPL62" s="1116"/>
      <c r="JPM62" s="1116"/>
      <c r="JPN62" s="1116"/>
      <c r="JPO62" s="1116"/>
      <c r="JPP62" s="1116"/>
      <c r="JPQ62" s="1116"/>
      <c r="JPR62" s="1116"/>
      <c r="JPS62" s="1116"/>
      <c r="JPT62" s="1116"/>
      <c r="JPU62" s="1116"/>
      <c r="JPV62" s="1116"/>
      <c r="JPW62" s="1116"/>
      <c r="JPX62" s="1116"/>
      <c r="JPY62" s="1116"/>
      <c r="JPZ62" s="1116"/>
      <c r="JQA62" s="1116"/>
      <c r="JQB62" s="1116"/>
      <c r="JQC62" s="1116"/>
      <c r="JQD62" s="1116"/>
      <c r="JQE62" s="1116"/>
      <c r="JQF62" s="1116"/>
      <c r="JQG62" s="1116"/>
      <c r="JQH62" s="1116"/>
      <c r="JQI62" s="1116"/>
      <c r="JQJ62" s="1116"/>
      <c r="JQK62" s="1116"/>
      <c r="JQL62" s="1116"/>
      <c r="JQM62" s="1116"/>
      <c r="JQN62" s="1116"/>
      <c r="JQO62" s="1116"/>
      <c r="JQP62" s="1116"/>
      <c r="JQQ62" s="1116"/>
      <c r="JQR62" s="1116"/>
      <c r="JQS62" s="1116"/>
      <c r="JQT62" s="1116"/>
      <c r="JQU62" s="1116"/>
      <c r="JQV62" s="1116"/>
      <c r="JQW62" s="1116"/>
      <c r="JQX62" s="1116"/>
      <c r="JQY62" s="1116"/>
      <c r="JQZ62" s="1116"/>
      <c r="JRA62" s="1116"/>
      <c r="JRB62" s="1116"/>
      <c r="JRC62" s="1116"/>
      <c r="JRD62" s="1116"/>
      <c r="JRE62" s="1116"/>
      <c r="JRF62" s="1116"/>
      <c r="JRG62" s="1116"/>
      <c r="JRH62" s="1116"/>
      <c r="JRI62" s="1116"/>
      <c r="JRJ62" s="1116"/>
      <c r="JRK62" s="1116"/>
      <c r="JRL62" s="1116"/>
      <c r="JRM62" s="1116"/>
      <c r="JRN62" s="1116"/>
      <c r="JRO62" s="1116"/>
      <c r="JRP62" s="1116"/>
      <c r="JRQ62" s="1116"/>
      <c r="JRR62" s="1116"/>
      <c r="JRS62" s="1116"/>
      <c r="JRT62" s="1116"/>
      <c r="JRU62" s="1116"/>
      <c r="JRV62" s="1116"/>
      <c r="JRW62" s="1116"/>
      <c r="JRX62" s="1116"/>
      <c r="JRY62" s="1116"/>
      <c r="JRZ62" s="1116"/>
      <c r="JSA62" s="1116"/>
      <c r="JSB62" s="1116"/>
      <c r="JSC62" s="1116"/>
      <c r="JSD62" s="1116"/>
      <c r="JSE62" s="1116"/>
      <c r="JSF62" s="1116"/>
      <c r="JSG62" s="1116"/>
      <c r="JSH62" s="1116"/>
      <c r="JSI62" s="1116"/>
      <c r="JSJ62" s="1116"/>
      <c r="JSK62" s="1116"/>
      <c r="JSL62" s="1116"/>
      <c r="JSM62" s="1116"/>
      <c r="JSN62" s="1116"/>
      <c r="JSO62" s="1116"/>
      <c r="JSP62" s="1116"/>
      <c r="JSQ62" s="1116"/>
      <c r="JSR62" s="1116"/>
      <c r="JSS62" s="1116"/>
      <c r="JST62" s="1116"/>
      <c r="JSU62" s="1116"/>
      <c r="JSV62" s="1116"/>
      <c r="JSW62" s="1116"/>
      <c r="JSX62" s="1116"/>
      <c r="JSY62" s="1116"/>
      <c r="JSZ62" s="1116"/>
      <c r="JTA62" s="1116"/>
      <c r="JTB62" s="1116"/>
      <c r="JTC62" s="1116"/>
      <c r="JTD62" s="1116"/>
      <c r="JTE62" s="1116"/>
      <c r="JTF62" s="1116"/>
      <c r="JTG62" s="1116"/>
      <c r="JTH62" s="1116"/>
      <c r="JTI62" s="1116"/>
      <c r="JTJ62" s="1116"/>
      <c r="JTK62" s="1116"/>
      <c r="JTL62" s="1116"/>
      <c r="JTM62" s="1116"/>
      <c r="JTN62" s="1116"/>
      <c r="JTO62" s="1116"/>
      <c r="JTP62" s="1116"/>
      <c r="JTQ62" s="1116"/>
      <c r="JTR62" s="1116"/>
      <c r="JTS62" s="1116"/>
      <c r="JTT62" s="1116"/>
      <c r="JTU62" s="1116"/>
      <c r="JTV62" s="1116"/>
      <c r="JTW62" s="1116"/>
      <c r="JTX62" s="1116"/>
      <c r="JTY62" s="1116"/>
      <c r="JTZ62" s="1116"/>
      <c r="JUA62" s="1116"/>
      <c r="JUB62" s="1116"/>
      <c r="JUC62" s="1116"/>
      <c r="JUD62" s="1116"/>
      <c r="JUE62" s="1116"/>
      <c r="JUF62" s="1116"/>
      <c r="JUG62" s="1116"/>
      <c r="JUH62" s="1116"/>
      <c r="JUI62" s="1116"/>
      <c r="JUJ62" s="1116"/>
      <c r="JUK62" s="1116"/>
      <c r="JUL62" s="1116"/>
      <c r="JUM62" s="1116"/>
      <c r="JUN62" s="1116"/>
      <c r="JUO62" s="1116"/>
      <c r="JUP62" s="1116"/>
      <c r="JUQ62" s="1116"/>
      <c r="JUR62" s="1116"/>
      <c r="JUS62" s="1116"/>
      <c r="JUT62" s="1116"/>
      <c r="JUU62" s="1116"/>
      <c r="JUV62" s="1116"/>
      <c r="JUW62" s="1116"/>
      <c r="JUX62" s="1116"/>
      <c r="JUY62" s="1116"/>
      <c r="JUZ62" s="1116"/>
      <c r="JVA62" s="1116"/>
      <c r="JVB62" s="1116"/>
      <c r="JVC62" s="1116"/>
      <c r="JVD62" s="1116"/>
      <c r="JVE62" s="1116"/>
      <c r="JVF62" s="1116"/>
      <c r="JVG62" s="1116"/>
      <c r="JVH62" s="1116"/>
      <c r="JVI62" s="1116"/>
      <c r="JVJ62" s="1116"/>
      <c r="JVK62" s="1116"/>
      <c r="JVL62" s="1116"/>
      <c r="JVM62" s="1116"/>
      <c r="JVN62" s="1116"/>
      <c r="JVO62" s="1116"/>
      <c r="JVP62" s="1116"/>
      <c r="JVQ62" s="1116"/>
      <c r="JVR62" s="1116"/>
      <c r="JVS62" s="1116"/>
      <c r="JVT62" s="1116"/>
      <c r="JVU62" s="1116"/>
      <c r="JVV62" s="1116"/>
      <c r="JVW62" s="1116"/>
      <c r="JVX62" s="1116"/>
      <c r="JVY62" s="1116"/>
      <c r="JVZ62" s="1116"/>
      <c r="JWA62" s="1116"/>
      <c r="JWB62" s="1116"/>
      <c r="JWC62" s="1116"/>
      <c r="JWD62" s="1116"/>
      <c r="JWE62" s="1116"/>
      <c r="JWF62" s="1116"/>
      <c r="JWG62" s="1116"/>
      <c r="JWH62" s="1116"/>
      <c r="JWI62" s="1116"/>
      <c r="JWJ62" s="1116"/>
      <c r="JWK62" s="1116"/>
      <c r="JWL62" s="1116"/>
      <c r="JWM62" s="1116"/>
      <c r="JWN62" s="1116"/>
      <c r="JWO62" s="1116"/>
      <c r="JWP62" s="1116"/>
      <c r="JWQ62" s="1116"/>
      <c r="JWR62" s="1116"/>
      <c r="JWS62" s="1116"/>
      <c r="JWT62" s="1116"/>
      <c r="JWU62" s="1116"/>
      <c r="JWV62" s="1116"/>
      <c r="JWW62" s="1116"/>
      <c r="JWX62" s="1116"/>
      <c r="JWY62" s="1116"/>
      <c r="JWZ62" s="1116"/>
      <c r="JXA62" s="1116"/>
      <c r="JXB62" s="1116"/>
      <c r="JXC62" s="1116"/>
      <c r="JXD62" s="1116"/>
      <c r="JXE62" s="1116"/>
      <c r="JXF62" s="1116"/>
      <c r="JXG62" s="1116"/>
      <c r="JXH62" s="1116"/>
      <c r="JXI62" s="1116"/>
      <c r="JXJ62" s="1116"/>
      <c r="JXK62" s="1116"/>
      <c r="JXL62" s="1116"/>
      <c r="JXM62" s="1116"/>
      <c r="JXN62" s="1116"/>
      <c r="JXO62" s="1116"/>
      <c r="JXP62" s="1116"/>
      <c r="JXQ62" s="1116"/>
      <c r="JXR62" s="1116"/>
      <c r="JXS62" s="1116"/>
      <c r="JXT62" s="1116"/>
      <c r="JXU62" s="1116"/>
      <c r="JXV62" s="1116"/>
      <c r="JXW62" s="1116"/>
      <c r="JXX62" s="1116"/>
      <c r="JXY62" s="1116"/>
      <c r="JXZ62" s="1116"/>
      <c r="JYA62" s="1116"/>
      <c r="JYB62" s="1116"/>
      <c r="JYC62" s="1116"/>
      <c r="JYD62" s="1116"/>
      <c r="JYE62" s="1116"/>
      <c r="JYF62" s="1116"/>
      <c r="JYG62" s="1116"/>
      <c r="JYH62" s="1116"/>
      <c r="JYI62" s="1116"/>
      <c r="JYJ62" s="1116"/>
      <c r="JYK62" s="1116"/>
      <c r="JYL62" s="1116"/>
      <c r="JYM62" s="1116"/>
      <c r="JYN62" s="1116"/>
      <c r="JYO62" s="1116"/>
      <c r="JYP62" s="1116"/>
      <c r="JYQ62" s="1116"/>
      <c r="JYR62" s="1116"/>
      <c r="JYS62" s="1116"/>
      <c r="JYT62" s="1116"/>
      <c r="JYU62" s="1116"/>
      <c r="JYV62" s="1116"/>
      <c r="JYW62" s="1116"/>
      <c r="JYX62" s="1116"/>
      <c r="JYY62" s="1116"/>
      <c r="JYZ62" s="1116"/>
      <c r="JZA62" s="1116"/>
      <c r="JZB62" s="1116"/>
      <c r="JZC62" s="1116"/>
      <c r="JZD62" s="1116"/>
      <c r="JZE62" s="1116"/>
      <c r="JZF62" s="1116"/>
      <c r="JZG62" s="1116"/>
      <c r="JZH62" s="1116"/>
      <c r="JZI62" s="1116"/>
      <c r="JZJ62" s="1116"/>
      <c r="JZK62" s="1116"/>
      <c r="JZL62" s="1116"/>
      <c r="JZM62" s="1116"/>
      <c r="JZN62" s="1116"/>
      <c r="JZO62" s="1116"/>
      <c r="JZP62" s="1116"/>
      <c r="JZQ62" s="1116"/>
      <c r="JZR62" s="1116"/>
      <c r="JZS62" s="1116"/>
      <c r="JZT62" s="1116"/>
      <c r="JZU62" s="1116"/>
      <c r="JZV62" s="1116"/>
      <c r="JZW62" s="1116"/>
      <c r="JZX62" s="1116"/>
      <c r="JZY62" s="1116"/>
      <c r="JZZ62" s="1116"/>
      <c r="KAA62" s="1116"/>
      <c r="KAB62" s="1116"/>
      <c r="KAC62" s="1116"/>
      <c r="KAD62" s="1116"/>
      <c r="KAE62" s="1116"/>
      <c r="KAF62" s="1116"/>
      <c r="KAG62" s="1116"/>
      <c r="KAH62" s="1116"/>
      <c r="KAI62" s="1116"/>
      <c r="KAJ62" s="1116"/>
      <c r="KAK62" s="1116"/>
      <c r="KAL62" s="1116"/>
      <c r="KAM62" s="1116"/>
      <c r="KAN62" s="1116"/>
      <c r="KAO62" s="1116"/>
      <c r="KAP62" s="1116"/>
      <c r="KAQ62" s="1116"/>
      <c r="KAR62" s="1116"/>
      <c r="KAS62" s="1116"/>
      <c r="KAT62" s="1116"/>
      <c r="KAU62" s="1116"/>
      <c r="KAV62" s="1116"/>
      <c r="KAW62" s="1116"/>
      <c r="KAX62" s="1116"/>
      <c r="KAY62" s="1116"/>
      <c r="KAZ62" s="1116"/>
      <c r="KBA62" s="1116"/>
      <c r="KBB62" s="1116"/>
      <c r="KBC62" s="1116"/>
      <c r="KBD62" s="1116"/>
      <c r="KBE62" s="1116"/>
      <c r="KBF62" s="1116"/>
      <c r="KBG62" s="1116"/>
      <c r="KBH62" s="1116"/>
      <c r="KBI62" s="1116"/>
      <c r="KBJ62" s="1116"/>
      <c r="KBK62" s="1116"/>
      <c r="KBL62" s="1116"/>
      <c r="KBM62" s="1116"/>
      <c r="KBN62" s="1116"/>
      <c r="KBO62" s="1116"/>
      <c r="KBP62" s="1116"/>
      <c r="KBQ62" s="1116"/>
      <c r="KBR62" s="1116"/>
      <c r="KBS62" s="1116"/>
      <c r="KBT62" s="1116"/>
      <c r="KBU62" s="1116"/>
      <c r="KBV62" s="1116"/>
      <c r="KBW62" s="1116"/>
      <c r="KBX62" s="1116"/>
      <c r="KBY62" s="1116"/>
      <c r="KBZ62" s="1116"/>
      <c r="KCA62" s="1116"/>
      <c r="KCB62" s="1116"/>
      <c r="KCC62" s="1116"/>
      <c r="KCD62" s="1116"/>
      <c r="KCE62" s="1116"/>
      <c r="KCF62" s="1116"/>
      <c r="KCG62" s="1116"/>
      <c r="KCH62" s="1116"/>
      <c r="KCI62" s="1116"/>
      <c r="KCJ62" s="1116"/>
      <c r="KCK62" s="1116"/>
      <c r="KCL62" s="1116"/>
      <c r="KCM62" s="1116"/>
      <c r="KCN62" s="1116"/>
      <c r="KCO62" s="1116"/>
      <c r="KCP62" s="1116"/>
      <c r="KCQ62" s="1116"/>
      <c r="KCR62" s="1116"/>
      <c r="KCS62" s="1116"/>
      <c r="KCT62" s="1116"/>
      <c r="KCU62" s="1116"/>
      <c r="KCV62" s="1116"/>
      <c r="KCW62" s="1116"/>
      <c r="KCX62" s="1116"/>
      <c r="KCY62" s="1116"/>
      <c r="KCZ62" s="1116"/>
      <c r="KDA62" s="1116"/>
      <c r="KDB62" s="1116"/>
      <c r="KDC62" s="1116"/>
      <c r="KDD62" s="1116"/>
      <c r="KDE62" s="1116"/>
      <c r="KDF62" s="1116"/>
      <c r="KDG62" s="1116"/>
      <c r="KDH62" s="1116"/>
      <c r="KDI62" s="1116"/>
      <c r="KDJ62" s="1116"/>
      <c r="KDK62" s="1116"/>
      <c r="KDL62" s="1116"/>
      <c r="KDM62" s="1116"/>
      <c r="KDN62" s="1116"/>
      <c r="KDO62" s="1116"/>
      <c r="KDP62" s="1116"/>
      <c r="KDQ62" s="1116"/>
      <c r="KDR62" s="1116"/>
      <c r="KDS62" s="1116"/>
      <c r="KDT62" s="1116"/>
      <c r="KDU62" s="1116"/>
      <c r="KDV62" s="1116"/>
      <c r="KDW62" s="1116"/>
      <c r="KDX62" s="1116"/>
      <c r="KDY62" s="1116"/>
      <c r="KDZ62" s="1116"/>
      <c r="KEA62" s="1116"/>
      <c r="KEB62" s="1116"/>
      <c r="KEC62" s="1116"/>
      <c r="KED62" s="1116"/>
      <c r="KEE62" s="1116"/>
      <c r="KEF62" s="1116"/>
      <c r="KEG62" s="1116"/>
      <c r="KEH62" s="1116"/>
      <c r="KEI62" s="1116"/>
      <c r="KEJ62" s="1116"/>
      <c r="KEK62" s="1116"/>
      <c r="KEL62" s="1116"/>
      <c r="KEM62" s="1116"/>
      <c r="KEN62" s="1116"/>
      <c r="KEO62" s="1116"/>
      <c r="KEP62" s="1116"/>
      <c r="KEQ62" s="1116"/>
      <c r="KER62" s="1116"/>
      <c r="KES62" s="1116"/>
      <c r="KET62" s="1116"/>
      <c r="KEU62" s="1116"/>
      <c r="KEV62" s="1116"/>
      <c r="KEW62" s="1116"/>
      <c r="KEX62" s="1116"/>
      <c r="KEY62" s="1116"/>
      <c r="KEZ62" s="1116"/>
      <c r="KFA62" s="1116"/>
      <c r="KFB62" s="1116"/>
      <c r="KFC62" s="1116"/>
      <c r="KFD62" s="1116"/>
      <c r="KFE62" s="1116"/>
      <c r="KFF62" s="1116"/>
      <c r="KFG62" s="1116"/>
      <c r="KFH62" s="1116"/>
      <c r="KFI62" s="1116"/>
      <c r="KFJ62" s="1116"/>
      <c r="KFK62" s="1116"/>
      <c r="KFL62" s="1116"/>
      <c r="KFM62" s="1116"/>
      <c r="KFN62" s="1116"/>
      <c r="KFO62" s="1116"/>
      <c r="KFP62" s="1116"/>
      <c r="KFQ62" s="1116"/>
      <c r="KFR62" s="1116"/>
      <c r="KFS62" s="1116"/>
      <c r="KFT62" s="1116"/>
      <c r="KFU62" s="1116"/>
      <c r="KFV62" s="1116"/>
      <c r="KFW62" s="1116"/>
      <c r="KFX62" s="1116"/>
      <c r="KFY62" s="1116"/>
      <c r="KFZ62" s="1116"/>
      <c r="KGA62" s="1116"/>
      <c r="KGB62" s="1116"/>
      <c r="KGC62" s="1116"/>
      <c r="KGD62" s="1116"/>
      <c r="KGE62" s="1116"/>
      <c r="KGF62" s="1116"/>
      <c r="KGG62" s="1116"/>
      <c r="KGH62" s="1116"/>
      <c r="KGI62" s="1116"/>
      <c r="KGJ62" s="1116"/>
      <c r="KGK62" s="1116"/>
      <c r="KGL62" s="1116"/>
      <c r="KGM62" s="1116"/>
      <c r="KGN62" s="1116"/>
      <c r="KGO62" s="1116"/>
      <c r="KGP62" s="1116"/>
      <c r="KGQ62" s="1116"/>
      <c r="KGR62" s="1116"/>
      <c r="KGS62" s="1116"/>
      <c r="KGT62" s="1116"/>
      <c r="KGU62" s="1116"/>
      <c r="KGV62" s="1116"/>
      <c r="KGW62" s="1116"/>
      <c r="KGX62" s="1116"/>
      <c r="KGY62" s="1116"/>
      <c r="KGZ62" s="1116"/>
      <c r="KHA62" s="1116"/>
      <c r="KHB62" s="1116"/>
      <c r="KHC62" s="1116"/>
      <c r="KHD62" s="1116"/>
      <c r="KHE62" s="1116"/>
      <c r="KHF62" s="1116"/>
      <c r="KHG62" s="1116"/>
      <c r="KHH62" s="1116"/>
      <c r="KHI62" s="1116"/>
      <c r="KHJ62" s="1116"/>
      <c r="KHK62" s="1116"/>
      <c r="KHL62" s="1116"/>
      <c r="KHM62" s="1116"/>
      <c r="KHN62" s="1116"/>
      <c r="KHO62" s="1116"/>
      <c r="KHP62" s="1116"/>
      <c r="KHQ62" s="1116"/>
      <c r="KHR62" s="1116"/>
      <c r="KHS62" s="1116"/>
      <c r="KHT62" s="1116"/>
      <c r="KHU62" s="1116"/>
      <c r="KHV62" s="1116"/>
      <c r="KHW62" s="1116"/>
      <c r="KHX62" s="1116"/>
      <c r="KHY62" s="1116"/>
      <c r="KHZ62" s="1116"/>
      <c r="KIA62" s="1116"/>
      <c r="KIB62" s="1116"/>
      <c r="KIC62" s="1116"/>
      <c r="KID62" s="1116"/>
      <c r="KIE62" s="1116"/>
      <c r="KIF62" s="1116"/>
      <c r="KIG62" s="1116"/>
      <c r="KIH62" s="1116"/>
      <c r="KII62" s="1116"/>
      <c r="KIJ62" s="1116"/>
      <c r="KIK62" s="1116"/>
      <c r="KIL62" s="1116"/>
      <c r="KIM62" s="1116"/>
      <c r="KIN62" s="1116"/>
      <c r="KIO62" s="1116"/>
      <c r="KIP62" s="1116"/>
      <c r="KIQ62" s="1116"/>
      <c r="KIR62" s="1116"/>
      <c r="KIS62" s="1116"/>
      <c r="KIT62" s="1116"/>
      <c r="KIU62" s="1116"/>
      <c r="KIV62" s="1116"/>
      <c r="KIW62" s="1116"/>
      <c r="KIX62" s="1116"/>
      <c r="KIY62" s="1116"/>
      <c r="KIZ62" s="1116"/>
      <c r="KJA62" s="1116"/>
      <c r="KJB62" s="1116"/>
      <c r="KJC62" s="1116"/>
      <c r="KJD62" s="1116"/>
      <c r="KJE62" s="1116"/>
      <c r="KJF62" s="1116"/>
      <c r="KJG62" s="1116"/>
      <c r="KJH62" s="1116"/>
      <c r="KJI62" s="1116"/>
      <c r="KJJ62" s="1116"/>
      <c r="KJK62" s="1116"/>
      <c r="KJL62" s="1116"/>
      <c r="KJM62" s="1116"/>
      <c r="KJN62" s="1116"/>
      <c r="KJO62" s="1116"/>
      <c r="KJP62" s="1116"/>
      <c r="KJQ62" s="1116"/>
      <c r="KJR62" s="1116"/>
      <c r="KJS62" s="1116"/>
      <c r="KJT62" s="1116"/>
      <c r="KJU62" s="1116"/>
      <c r="KJV62" s="1116"/>
      <c r="KJW62" s="1116"/>
      <c r="KJX62" s="1116"/>
      <c r="KJY62" s="1116"/>
      <c r="KJZ62" s="1116"/>
      <c r="KKA62" s="1116"/>
      <c r="KKB62" s="1116"/>
      <c r="KKC62" s="1116"/>
      <c r="KKD62" s="1116"/>
      <c r="KKE62" s="1116"/>
      <c r="KKF62" s="1116"/>
      <c r="KKG62" s="1116"/>
      <c r="KKH62" s="1116"/>
      <c r="KKI62" s="1116"/>
      <c r="KKJ62" s="1116"/>
      <c r="KKK62" s="1116"/>
      <c r="KKL62" s="1116"/>
      <c r="KKM62" s="1116"/>
      <c r="KKN62" s="1116"/>
      <c r="KKO62" s="1116"/>
      <c r="KKP62" s="1116"/>
      <c r="KKQ62" s="1116"/>
      <c r="KKR62" s="1116"/>
      <c r="KKS62" s="1116"/>
      <c r="KKT62" s="1116"/>
      <c r="KKU62" s="1116"/>
      <c r="KKV62" s="1116"/>
      <c r="KKW62" s="1116"/>
      <c r="KKX62" s="1116"/>
      <c r="KKY62" s="1116"/>
      <c r="KKZ62" s="1116"/>
      <c r="KLA62" s="1116"/>
      <c r="KLB62" s="1116"/>
      <c r="KLC62" s="1116"/>
      <c r="KLD62" s="1116"/>
      <c r="KLE62" s="1116"/>
      <c r="KLF62" s="1116"/>
      <c r="KLG62" s="1116"/>
      <c r="KLH62" s="1116"/>
      <c r="KLI62" s="1116"/>
      <c r="KLJ62" s="1116"/>
      <c r="KLK62" s="1116"/>
      <c r="KLL62" s="1116"/>
      <c r="KLM62" s="1116"/>
      <c r="KLN62" s="1116"/>
      <c r="KLO62" s="1116"/>
      <c r="KLP62" s="1116"/>
      <c r="KLQ62" s="1116"/>
      <c r="KLR62" s="1116"/>
      <c r="KLS62" s="1116"/>
      <c r="KLT62" s="1116"/>
      <c r="KLU62" s="1116"/>
      <c r="KLV62" s="1116"/>
      <c r="KLW62" s="1116"/>
      <c r="KLX62" s="1116"/>
      <c r="KLY62" s="1116"/>
      <c r="KLZ62" s="1116"/>
      <c r="KMA62" s="1116"/>
      <c r="KMB62" s="1116"/>
      <c r="KMC62" s="1116"/>
      <c r="KMD62" s="1116"/>
      <c r="KME62" s="1116"/>
      <c r="KMF62" s="1116"/>
      <c r="KMG62" s="1116"/>
      <c r="KMH62" s="1116"/>
      <c r="KMI62" s="1116"/>
      <c r="KMJ62" s="1116"/>
      <c r="KMK62" s="1116"/>
      <c r="KML62" s="1116"/>
      <c r="KMM62" s="1116"/>
      <c r="KMN62" s="1116"/>
      <c r="KMO62" s="1116"/>
      <c r="KMP62" s="1116"/>
      <c r="KMQ62" s="1116"/>
      <c r="KMR62" s="1116"/>
      <c r="KMS62" s="1116"/>
      <c r="KMT62" s="1116"/>
      <c r="KMU62" s="1116"/>
      <c r="KMV62" s="1116"/>
      <c r="KMW62" s="1116"/>
      <c r="KMX62" s="1116"/>
      <c r="KMY62" s="1116"/>
      <c r="KMZ62" s="1116"/>
      <c r="KNA62" s="1116"/>
      <c r="KNB62" s="1116"/>
      <c r="KNC62" s="1116"/>
      <c r="KND62" s="1116"/>
      <c r="KNE62" s="1116"/>
      <c r="KNF62" s="1116"/>
      <c r="KNG62" s="1116"/>
      <c r="KNH62" s="1116"/>
      <c r="KNI62" s="1116"/>
      <c r="KNJ62" s="1116"/>
      <c r="KNK62" s="1116"/>
      <c r="KNL62" s="1116"/>
      <c r="KNM62" s="1116"/>
      <c r="KNN62" s="1116"/>
      <c r="KNO62" s="1116"/>
      <c r="KNP62" s="1116"/>
      <c r="KNQ62" s="1116"/>
      <c r="KNR62" s="1116"/>
      <c r="KNS62" s="1116"/>
      <c r="KNT62" s="1116"/>
      <c r="KNU62" s="1116"/>
      <c r="KNV62" s="1116"/>
      <c r="KNW62" s="1116"/>
      <c r="KNX62" s="1116"/>
      <c r="KNY62" s="1116"/>
      <c r="KNZ62" s="1116"/>
      <c r="KOA62" s="1116"/>
      <c r="KOB62" s="1116"/>
      <c r="KOC62" s="1116"/>
      <c r="KOD62" s="1116"/>
      <c r="KOE62" s="1116"/>
      <c r="KOF62" s="1116"/>
      <c r="KOG62" s="1116"/>
      <c r="KOH62" s="1116"/>
      <c r="KOI62" s="1116"/>
      <c r="KOJ62" s="1116"/>
      <c r="KOK62" s="1116"/>
      <c r="KOL62" s="1116"/>
      <c r="KOM62" s="1116"/>
      <c r="KON62" s="1116"/>
      <c r="KOO62" s="1116"/>
      <c r="KOP62" s="1116"/>
      <c r="KOQ62" s="1116"/>
      <c r="KOR62" s="1116"/>
      <c r="KOS62" s="1116"/>
      <c r="KOT62" s="1116"/>
      <c r="KOU62" s="1116"/>
      <c r="KOV62" s="1116"/>
      <c r="KOW62" s="1116"/>
      <c r="KOX62" s="1116"/>
      <c r="KOY62" s="1116"/>
      <c r="KOZ62" s="1116"/>
      <c r="KPA62" s="1116"/>
      <c r="KPB62" s="1116"/>
      <c r="KPC62" s="1116"/>
      <c r="KPD62" s="1116"/>
      <c r="KPE62" s="1116"/>
      <c r="KPF62" s="1116"/>
      <c r="KPG62" s="1116"/>
      <c r="KPH62" s="1116"/>
      <c r="KPI62" s="1116"/>
      <c r="KPJ62" s="1116"/>
      <c r="KPK62" s="1116"/>
      <c r="KPL62" s="1116"/>
      <c r="KPM62" s="1116"/>
      <c r="KPN62" s="1116"/>
      <c r="KPO62" s="1116"/>
      <c r="KPP62" s="1116"/>
      <c r="KPQ62" s="1116"/>
      <c r="KPR62" s="1116"/>
      <c r="KPS62" s="1116"/>
      <c r="KPT62" s="1116"/>
      <c r="KPU62" s="1116"/>
      <c r="KPV62" s="1116"/>
      <c r="KPW62" s="1116"/>
      <c r="KPX62" s="1116"/>
      <c r="KPY62" s="1116"/>
      <c r="KPZ62" s="1116"/>
      <c r="KQA62" s="1116"/>
      <c r="KQB62" s="1116"/>
      <c r="KQC62" s="1116"/>
      <c r="KQD62" s="1116"/>
      <c r="KQE62" s="1116"/>
      <c r="KQF62" s="1116"/>
      <c r="KQG62" s="1116"/>
      <c r="KQH62" s="1116"/>
      <c r="KQI62" s="1116"/>
      <c r="KQJ62" s="1116"/>
      <c r="KQK62" s="1116"/>
      <c r="KQL62" s="1116"/>
      <c r="KQM62" s="1116"/>
      <c r="KQN62" s="1116"/>
      <c r="KQO62" s="1116"/>
      <c r="KQP62" s="1116"/>
      <c r="KQQ62" s="1116"/>
      <c r="KQR62" s="1116"/>
      <c r="KQS62" s="1116"/>
      <c r="KQT62" s="1116"/>
      <c r="KQU62" s="1116"/>
      <c r="KQV62" s="1116"/>
      <c r="KQW62" s="1116"/>
      <c r="KQX62" s="1116"/>
      <c r="KQY62" s="1116"/>
      <c r="KQZ62" s="1116"/>
      <c r="KRA62" s="1116"/>
      <c r="KRB62" s="1116"/>
      <c r="KRC62" s="1116"/>
      <c r="KRD62" s="1116"/>
      <c r="KRE62" s="1116"/>
      <c r="KRF62" s="1116"/>
      <c r="KRG62" s="1116"/>
      <c r="KRH62" s="1116"/>
      <c r="KRI62" s="1116"/>
      <c r="KRJ62" s="1116"/>
      <c r="KRK62" s="1116"/>
      <c r="KRL62" s="1116"/>
      <c r="KRM62" s="1116"/>
      <c r="KRN62" s="1116"/>
      <c r="KRO62" s="1116"/>
      <c r="KRP62" s="1116"/>
      <c r="KRQ62" s="1116"/>
      <c r="KRR62" s="1116"/>
      <c r="KRS62" s="1116"/>
      <c r="KRT62" s="1116"/>
      <c r="KRU62" s="1116"/>
      <c r="KRV62" s="1116"/>
      <c r="KRW62" s="1116"/>
      <c r="KRX62" s="1116"/>
      <c r="KRY62" s="1116"/>
      <c r="KRZ62" s="1116"/>
      <c r="KSA62" s="1116"/>
      <c r="KSB62" s="1116"/>
      <c r="KSC62" s="1116"/>
      <c r="KSD62" s="1116"/>
      <c r="KSE62" s="1116"/>
      <c r="KSF62" s="1116"/>
      <c r="KSG62" s="1116"/>
      <c r="KSH62" s="1116"/>
      <c r="KSI62" s="1116"/>
      <c r="KSJ62" s="1116"/>
      <c r="KSK62" s="1116"/>
      <c r="KSL62" s="1116"/>
      <c r="KSM62" s="1116"/>
      <c r="KSN62" s="1116"/>
      <c r="KSO62" s="1116"/>
      <c r="KSP62" s="1116"/>
      <c r="KSQ62" s="1116"/>
      <c r="KSR62" s="1116"/>
      <c r="KSS62" s="1116"/>
      <c r="KST62" s="1116"/>
      <c r="KSU62" s="1116"/>
      <c r="KSV62" s="1116"/>
      <c r="KSW62" s="1116"/>
      <c r="KSX62" s="1116"/>
      <c r="KSY62" s="1116"/>
      <c r="KSZ62" s="1116"/>
      <c r="KTA62" s="1116"/>
      <c r="KTB62" s="1116"/>
      <c r="KTC62" s="1116"/>
      <c r="KTD62" s="1116"/>
      <c r="KTE62" s="1116"/>
      <c r="KTF62" s="1116"/>
      <c r="KTG62" s="1116"/>
      <c r="KTH62" s="1116"/>
      <c r="KTI62" s="1116"/>
      <c r="KTJ62" s="1116"/>
      <c r="KTK62" s="1116"/>
      <c r="KTL62" s="1116"/>
      <c r="KTM62" s="1116"/>
      <c r="KTN62" s="1116"/>
      <c r="KTO62" s="1116"/>
      <c r="KTP62" s="1116"/>
      <c r="KTQ62" s="1116"/>
      <c r="KTR62" s="1116"/>
      <c r="KTS62" s="1116"/>
      <c r="KTT62" s="1116"/>
      <c r="KTU62" s="1116"/>
      <c r="KTV62" s="1116"/>
      <c r="KTW62" s="1116"/>
      <c r="KTX62" s="1116"/>
      <c r="KTY62" s="1116"/>
      <c r="KTZ62" s="1116"/>
      <c r="KUA62" s="1116"/>
      <c r="KUB62" s="1116"/>
      <c r="KUC62" s="1116"/>
      <c r="KUD62" s="1116"/>
      <c r="KUE62" s="1116"/>
      <c r="KUF62" s="1116"/>
      <c r="KUG62" s="1116"/>
      <c r="KUH62" s="1116"/>
      <c r="KUI62" s="1116"/>
      <c r="KUJ62" s="1116"/>
      <c r="KUK62" s="1116"/>
      <c r="KUL62" s="1116"/>
      <c r="KUM62" s="1116"/>
      <c r="KUN62" s="1116"/>
      <c r="KUO62" s="1116"/>
      <c r="KUP62" s="1116"/>
      <c r="KUQ62" s="1116"/>
      <c r="KUR62" s="1116"/>
      <c r="KUS62" s="1116"/>
      <c r="KUT62" s="1116"/>
      <c r="KUU62" s="1116"/>
      <c r="KUV62" s="1116"/>
      <c r="KUW62" s="1116"/>
      <c r="KUX62" s="1116"/>
      <c r="KUY62" s="1116"/>
      <c r="KUZ62" s="1116"/>
      <c r="KVA62" s="1116"/>
      <c r="KVB62" s="1116"/>
      <c r="KVC62" s="1116"/>
      <c r="KVD62" s="1116"/>
      <c r="KVE62" s="1116"/>
      <c r="KVF62" s="1116"/>
      <c r="KVG62" s="1116"/>
      <c r="KVH62" s="1116"/>
      <c r="KVI62" s="1116"/>
      <c r="KVJ62" s="1116"/>
      <c r="KVK62" s="1116"/>
      <c r="KVL62" s="1116"/>
      <c r="KVM62" s="1116"/>
      <c r="KVN62" s="1116"/>
      <c r="KVO62" s="1116"/>
      <c r="KVP62" s="1116"/>
      <c r="KVQ62" s="1116"/>
      <c r="KVR62" s="1116"/>
      <c r="KVS62" s="1116"/>
      <c r="KVT62" s="1116"/>
      <c r="KVU62" s="1116"/>
      <c r="KVV62" s="1116"/>
      <c r="KVW62" s="1116"/>
      <c r="KVX62" s="1116"/>
      <c r="KVY62" s="1116"/>
      <c r="KVZ62" s="1116"/>
      <c r="KWA62" s="1116"/>
      <c r="KWB62" s="1116"/>
      <c r="KWC62" s="1116"/>
      <c r="KWD62" s="1116"/>
      <c r="KWE62" s="1116"/>
      <c r="KWF62" s="1116"/>
      <c r="KWG62" s="1116"/>
      <c r="KWH62" s="1116"/>
      <c r="KWI62" s="1116"/>
      <c r="KWJ62" s="1116"/>
      <c r="KWK62" s="1116"/>
      <c r="KWL62" s="1116"/>
      <c r="KWM62" s="1116"/>
      <c r="KWN62" s="1116"/>
      <c r="KWO62" s="1116"/>
      <c r="KWP62" s="1116"/>
      <c r="KWQ62" s="1116"/>
      <c r="KWR62" s="1116"/>
      <c r="KWS62" s="1116"/>
      <c r="KWT62" s="1116"/>
      <c r="KWU62" s="1116"/>
      <c r="KWV62" s="1116"/>
      <c r="KWW62" s="1116"/>
      <c r="KWX62" s="1116"/>
      <c r="KWY62" s="1116"/>
      <c r="KWZ62" s="1116"/>
      <c r="KXA62" s="1116"/>
      <c r="KXB62" s="1116"/>
      <c r="KXC62" s="1116"/>
      <c r="KXD62" s="1116"/>
      <c r="KXE62" s="1116"/>
      <c r="KXF62" s="1116"/>
      <c r="KXG62" s="1116"/>
      <c r="KXH62" s="1116"/>
      <c r="KXI62" s="1116"/>
      <c r="KXJ62" s="1116"/>
      <c r="KXK62" s="1116"/>
      <c r="KXL62" s="1116"/>
      <c r="KXM62" s="1116"/>
      <c r="KXN62" s="1116"/>
      <c r="KXO62" s="1116"/>
      <c r="KXP62" s="1116"/>
      <c r="KXQ62" s="1116"/>
      <c r="KXR62" s="1116"/>
      <c r="KXS62" s="1116"/>
      <c r="KXT62" s="1116"/>
      <c r="KXU62" s="1116"/>
      <c r="KXV62" s="1116"/>
      <c r="KXW62" s="1116"/>
      <c r="KXX62" s="1116"/>
      <c r="KXY62" s="1116"/>
      <c r="KXZ62" s="1116"/>
      <c r="KYA62" s="1116"/>
      <c r="KYB62" s="1116"/>
      <c r="KYC62" s="1116"/>
      <c r="KYD62" s="1116"/>
      <c r="KYE62" s="1116"/>
      <c r="KYF62" s="1116"/>
      <c r="KYG62" s="1116"/>
      <c r="KYH62" s="1116"/>
      <c r="KYI62" s="1116"/>
      <c r="KYJ62" s="1116"/>
      <c r="KYK62" s="1116"/>
      <c r="KYL62" s="1116"/>
      <c r="KYM62" s="1116"/>
      <c r="KYN62" s="1116"/>
      <c r="KYO62" s="1116"/>
      <c r="KYP62" s="1116"/>
      <c r="KYQ62" s="1116"/>
      <c r="KYR62" s="1116"/>
      <c r="KYS62" s="1116"/>
      <c r="KYT62" s="1116"/>
      <c r="KYU62" s="1116"/>
      <c r="KYV62" s="1116"/>
      <c r="KYW62" s="1116"/>
      <c r="KYX62" s="1116"/>
      <c r="KYY62" s="1116"/>
      <c r="KYZ62" s="1116"/>
      <c r="KZA62" s="1116"/>
      <c r="KZB62" s="1116"/>
      <c r="KZC62" s="1116"/>
      <c r="KZD62" s="1116"/>
      <c r="KZE62" s="1116"/>
      <c r="KZF62" s="1116"/>
      <c r="KZG62" s="1116"/>
      <c r="KZH62" s="1116"/>
      <c r="KZI62" s="1116"/>
      <c r="KZJ62" s="1116"/>
      <c r="KZK62" s="1116"/>
      <c r="KZL62" s="1116"/>
      <c r="KZM62" s="1116"/>
      <c r="KZN62" s="1116"/>
      <c r="KZO62" s="1116"/>
      <c r="KZP62" s="1116"/>
      <c r="KZQ62" s="1116"/>
      <c r="KZR62" s="1116"/>
      <c r="KZS62" s="1116"/>
      <c r="KZT62" s="1116"/>
      <c r="KZU62" s="1116"/>
      <c r="KZV62" s="1116"/>
      <c r="KZW62" s="1116"/>
      <c r="KZX62" s="1116"/>
      <c r="KZY62" s="1116"/>
      <c r="KZZ62" s="1116"/>
      <c r="LAA62" s="1116"/>
      <c r="LAB62" s="1116"/>
      <c r="LAC62" s="1116"/>
      <c r="LAD62" s="1116"/>
      <c r="LAE62" s="1116"/>
      <c r="LAF62" s="1116"/>
      <c r="LAG62" s="1116"/>
      <c r="LAH62" s="1116"/>
      <c r="LAI62" s="1116"/>
      <c r="LAJ62" s="1116"/>
      <c r="LAK62" s="1116"/>
      <c r="LAL62" s="1116"/>
      <c r="LAM62" s="1116"/>
      <c r="LAN62" s="1116"/>
      <c r="LAO62" s="1116"/>
      <c r="LAP62" s="1116"/>
      <c r="LAQ62" s="1116"/>
      <c r="LAR62" s="1116"/>
      <c r="LAS62" s="1116"/>
      <c r="LAT62" s="1116"/>
      <c r="LAU62" s="1116"/>
      <c r="LAV62" s="1116"/>
      <c r="LAW62" s="1116"/>
      <c r="LAX62" s="1116"/>
      <c r="LAY62" s="1116"/>
      <c r="LAZ62" s="1116"/>
      <c r="LBA62" s="1116"/>
      <c r="LBB62" s="1116"/>
      <c r="LBC62" s="1116"/>
      <c r="LBD62" s="1116"/>
      <c r="LBE62" s="1116"/>
      <c r="LBF62" s="1116"/>
      <c r="LBG62" s="1116"/>
      <c r="LBH62" s="1116"/>
      <c r="LBI62" s="1116"/>
      <c r="LBJ62" s="1116"/>
      <c r="LBK62" s="1116"/>
      <c r="LBL62" s="1116"/>
      <c r="LBM62" s="1116"/>
      <c r="LBN62" s="1116"/>
      <c r="LBO62" s="1116"/>
      <c r="LBP62" s="1116"/>
      <c r="LBQ62" s="1116"/>
      <c r="LBR62" s="1116"/>
      <c r="LBS62" s="1116"/>
      <c r="LBT62" s="1116"/>
      <c r="LBU62" s="1116"/>
      <c r="LBV62" s="1116"/>
      <c r="LBW62" s="1116"/>
      <c r="LBX62" s="1116"/>
      <c r="LBY62" s="1116"/>
      <c r="LBZ62" s="1116"/>
      <c r="LCA62" s="1116"/>
      <c r="LCB62" s="1116"/>
      <c r="LCC62" s="1116"/>
      <c r="LCD62" s="1116"/>
      <c r="LCE62" s="1116"/>
      <c r="LCF62" s="1116"/>
      <c r="LCG62" s="1116"/>
      <c r="LCH62" s="1116"/>
      <c r="LCI62" s="1116"/>
      <c r="LCJ62" s="1116"/>
      <c r="LCK62" s="1116"/>
      <c r="LCL62" s="1116"/>
      <c r="LCM62" s="1116"/>
      <c r="LCN62" s="1116"/>
      <c r="LCO62" s="1116"/>
      <c r="LCP62" s="1116"/>
      <c r="LCQ62" s="1116"/>
      <c r="LCR62" s="1116"/>
      <c r="LCS62" s="1116"/>
      <c r="LCT62" s="1116"/>
      <c r="LCU62" s="1116"/>
      <c r="LCV62" s="1116"/>
      <c r="LCW62" s="1116"/>
      <c r="LCX62" s="1116"/>
      <c r="LCY62" s="1116"/>
      <c r="LCZ62" s="1116"/>
      <c r="LDA62" s="1116"/>
      <c r="LDB62" s="1116"/>
      <c r="LDC62" s="1116"/>
      <c r="LDD62" s="1116"/>
      <c r="LDE62" s="1116"/>
      <c r="LDF62" s="1116"/>
      <c r="LDG62" s="1116"/>
      <c r="LDH62" s="1116"/>
      <c r="LDI62" s="1116"/>
      <c r="LDJ62" s="1116"/>
      <c r="LDK62" s="1116"/>
      <c r="LDL62" s="1116"/>
      <c r="LDM62" s="1116"/>
      <c r="LDN62" s="1116"/>
      <c r="LDO62" s="1116"/>
      <c r="LDP62" s="1116"/>
      <c r="LDQ62" s="1116"/>
      <c r="LDR62" s="1116"/>
      <c r="LDS62" s="1116"/>
      <c r="LDT62" s="1116"/>
      <c r="LDU62" s="1116"/>
      <c r="LDV62" s="1116"/>
      <c r="LDW62" s="1116"/>
      <c r="LDX62" s="1116"/>
      <c r="LDY62" s="1116"/>
      <c r="LDZ62" s="1116"/>
      <c r="LEA62" s="1116"/>
      <c r="LEB62" s="1116"/>
      <c r="LEC62" s="1116"/>
      <c r="LED62" s="1116"/>
      <c r="LEE62" s="1116"/>
      <c r="LEF62" s="1116"/>
      <c r="LEG62" s="1116"/>
      <c r="LEH62" s="1116"/>
      <c r="LEI62" s="1116"/>
      <c r="LEJ62" s="1116"/>
      <c r="LEK62" s="1116"/>
      <c r="LEL62" s="1116"/>
      <c r="LEM62" s="1116"/>
      <c r="LEN62" s="1116"/>
      <c r="LEO62" s="1116"/>
      <c r="LEP62" s="1116"/>
      <c r="LEQ62" s="1116"/>
      <c r="LER62" s="1116"/>
      <c r="LES62" s="1116"/>
      <c r="LET62" s="1116"/>
      <c r="LEU62" s="1116"/>
      <c r="LEV62" s="1116"/>
      <c r="LEW62" s="1116"/>
      <c r="LEX62" s="1116"/>
      <c r="LEY62" s="1116"/>
      <c r="LEZ62" s="1116"/>
      <c r="LFA62" s="1116"/>
      <c r="LFB62" s="1116"/>
      <c r="LFC62" s="1116"/>
      <c r="LFD62" s="1116"/>
      <c r="LFE62" s="1116"/>
      <c r="LFF62" s="1116"/>
      <c r="LFG62" s="1116"/>
      <c r="LFH62" s="1116"/>
      <c r="LFI62" s="1116"/>
      <c r="LFJ62" s="1116"/>
      <c r="LFK62" s="1116"/>
      <c r="LFL62" s="1116"/>
      <c r="LFM62" s="1116"/>
      <c r="LFN62" s="1116"/>
      <c r="LFO62" s="1116"/>
      <c r="LFP62" s="1116"/>
      <c r="LFQ62" s="1116"/>
      <c r="LFR62" s="1116"/>
      <c r="LFS62" s="1116"/>
      <c r="LFT62" s="1116"/>
      <c r="LFU62" s="1116"/>
      <c r="LFV62" s="1116"/>
      <c r="LFW62" s="1116"/>
      <c r="LFX62" s="1116"/>
      <c r="LFY62" s="1116"/>
      <c r="LFZ62" s="1116"/>
      <c r="LGA62" s="1116"/>
      <c r="LGB62" s="1116"/>
      <c r="LGC62" s="1116"/>
      <c r="LGD62" s="1116"/>
      <c r="LGE62" s="1116"/>
      <c r="LGF62" s="1116"/>
      <c r="LGG62" s="1116"/>
      <c r="LGH62" s="1116"/>
      <c r="LGI62" s="1116"/>
      <c r="LGJ62" s="1116"/>
      <c r="LGK62" s="1116"/>
      <c r="LGL62" s="1116"/>
      <c r="LGM62" s="1116"/>
      <c r="LGN62" s="1116"/>
      <c r="LGO62" s="1116"/>
      <c r="LGP62" s="1116"/>
      <c r="LGQ62" s="1116"/>
      <c r="LGR62" s="1116"/>
      <c r="LGS62" s="1116"/>
      <c r="LGT62" s="1116"/>
      <c r="LGU62" s="1116"/>
      <c r="LGV62" s="1116"/>
      <c r="LGW62" s="1116"/>
      <c r="LGX62" s="1116"/>
      <c r="LGY62" s="1116"/>
      <c r="LGZ62" s="1116"/>
      <c r="LHA62" s="1116"/>
      <c r="LHB62" s="1116"/>
      <c r="LHC62" s="1116"/>
      <c r="LHD62" s="1116"/>
      <c r="LHE62" s="1116"/>
      <c r="LHF62" s="1116"/>
      <c r="LHG62" s="1116"/>
      <c r="LHH62" s="1116"/>
      <c r="LHI62" s="1116"/>
      <c r="LHJ62" s="1116"/>
      <c r="LHK62" s="1116"/>
      <c r="LHL62" s="1116"/>
      <c r="LHM62" s="1116"/>
      <c r="LHN62" s="1116"/>
      <c r="LHO62" s="1116"/>
      <c r="LHP62" s="1116"/>
      <c r="LHQ62" s="1116"/>
      <c r="LHR62" s="1116"/>
      <c r="LHS62" s="1116"/>
      <c r="LHT62" s="1116"/>
      <c r="LHU62" s="1116"/>
      <c r="LHV62" s="1116"/>
      <c r="LHW62" s="1116"/>
      <c r="LHX62" s="1116"/>
      <c r="LHY62" s="1116"/>
      <c r="LHZ62" s="1116"/>
      <c r="LIA62" s="1116"/>
      <c r="LIB62" s="1116"/>
      <c r="LIC62" s="1116"/>
      <c r="LID62" s="1116"/>
      <c r="LIE62" s="1116"/>
      <c r="LIF62" s="1116"/>
      <c r="LIG62" s="1116"/>
      <c r="LIH62" s="1116"/>
      <c r="LII62" s="1116"/>
      <c r="LIJ62" s="1116"/>
      <c r="LIK62" s="1116"/>
      <c r="LIL62" s="1116"/>
      <c r="LIM62" s="1116"/>
      <c r="LIN62" s="1116"/>
      <c r="LIO62" s="1116"/>
      <c r="LIP62" s="1116"/>
      <c r="LIQ62" s="1116"/>
      <c r="LIR62" s="1116"/>
      <c r="LIS62" s="1116"/>
      <c r="LIT62" s="1116"/>
      <c r="LIU62" s="1116"/>
      <c r="LIV62" s="1116"/>
      <c r="LIW62" s="1116"/>
      <c r="LIX62" s="1116"/>
      <c r="LIY62" s="1116"/>
      <c r="LIZ62" s="1116"/>
      <c r="LJA62" s="1116"/>
      <c r="LJB62" s="1116"/>
      <c r="LJC62" s="1116"/>
      <c r="LJD62" s="1116"/>
      <c r="LJE62" s="1116"/>
      <c r="LJF62" s="1116"/>
      <c r="LJG62" s="1116"/>
      <c r="LJH62" s="1116"/>
      <c r="LJI62" s="1116"/>
      <c r="LJJ62" s="1116"/>
      <c r="LJK62" s="1116"/>
      <c r="LJL62" s="1116"/>
      <c r="LJM62" s="1116"/>
      <c r="LJN62" s="1116"/>
      <c r="LJO62" s="1116"/>
      <c r="LJP62" s="1116"/>
      <c r="LJQ62" s="1116"/>
      <c r="LJR62" s="1116"/>
      <c r="LJS62" s="1116"/>
      <c r="LJT62" s="1116"/>
      <c r="LJU62" s="1116"/>
      <c r="LJV62" s="1116"/>
      <c r="LJW62" s="1116"/>
      <c r="LJX62" s="1116"/>
      <c r="LJY62" s="1116"/>
      <c r="LJZ62" s="1116"/>
      <c r="LKA62" s="1116"/>
      <c r="LKB62" s="1116"/>
      <c r="LKC62" s="1116"/>
      <c r="LKD62" s="1116"/>
      <c r="LKE62" s="1116"/>
      <c r="LKF62" s="1116"/>
      <c r="LKG62" s="1116"/>
      <c r="LKH62" s="1116"/>
      <c r="LKI62" s="1116"/>
      <c r="LKJ62" s="1116"/>
      <c r="LKK62" s="1116"/>
      <c r="LKL62" s="1116"/>
      <c r="LKM62" s="1116"/>
      <c r="LKN62" s="1116"/>
      <c r="LKO62" s="1116"/>
      <c r="LKP62" s="1116"/>
      <c r="LKQ62" s="1116"/>
      <c r="LKR62" s="1116"/>
      <c r="LKS62" s="1116"/>
      <c r="LKT62" s="1116"/>
      <c r="LKU62" s="1116"/>
      <c r="LKV62" s="1116"/>
      <c r="LKW62" s="1116"/>
      <c r="LKX62" s="1116"/>
      <c r="LKY62" s="1116"/>
      <c r="LKZ62" s="1116"/>
      <c r="LLA62" s="1116"/>
      <c r="LLB62" s="1116"/>
      <c r="LLC62" s="1116"/>
      <c r="LLD62" s="1116"/>
      <c r="LLE62" s="1116"/>
      <c r="LLF62" s="1116"/>
      <c r="LLG62" s="1116"/>
      <c r="LLH62" s="1116"/>
      <c r="LLI62" s="1116"/>
      <c r="LLJ62" s="1116"/>
      <c r="LLK62" s="1116"/>
      <c r="LLL62" s="1116"/>
      <c r="LLM62" s="1116"/>
      <c r="LLN62" s="1116"/>
      <c r="LLO62" s="1116"/>
      <c r="LLP62" s="1116"/>
      <c r="LLQ62" s="1116"/>
      <c r="LLR62" s="1116"/>
      <c r="LLS62" s="1116"/>
      <c r="LLT62" s="1116"/>
      <c r="LLU62" s="1116"/>
      <c r="LLV62" s="1116"/>
      <c r="LLW62" s="1116"/>
      <c r="LLX62" s="1116"/>
      <c r="LLY62" s="1116"/>
      <c r="LLZ62" s="1116"/>
      <c r="LMA62" s="1116"/>
      <c r="LMB62" s="1116"/>
      <c r="LMC62" s="1116"/>
      <c r="LMD62" s="1116"/>
      <c r="LME62" s="1116"/>
      <c r="LMF62" s="1116"/>
      <c r="LMG62" s="1116"/>
      <c r="LMH62" s="1116"/>
      <c r="LMI62" s="1116"/>
      <c r="LMJ62" s="1116"/>
      <c r="LMK62" s="1116"/>
      <c r="LML62" s="1116"/>
      <c r="LMM62" s="1116"/>
      <c r="LMN62" s="1116"/>
      <c r="LMO62" s="1116"/>
      <c r="LMP62" s="1116"/>
      <c r="LMQ62" s="1116"/>
      <c r="LMR62" s="1116"/>
      <c r="LMS62" s="1116"/>
      <c r="LMT62" s="1116"/>
      <c r="LMU62" s="1116"/>
      <c r="LMV62" s="1116"/>
      <c r="LMW62" s="1116"/>
      <c r="LMX62" s="1116"/>
      <c r="LMY62" s="1116"/>
      <c r="LMZ62" s="1116"/>
      <c r="LNA62" s="1116"/>
      <c r="LNB62" s="1116"/>
      <c r="LNC62" s="1116"/>
      <c r="LND62" s="1116"/>
      <c r="LNE62" s="1116"/>
      <c r="LNF62" s="1116"/>
      <c r="LNG62" s="1116"/>
      <c r="LNH62" s="1116"/>
      <c r="LNI62" s="1116"/>
      <c r="LNJ62" s="1116"/>
      <c r="LNK62" s="1116"/>
      <c r="LNL62" s="1116"/>
      <c r="LNM62" s="1116"/>
      <c r="LNN62" s="1116"/>
      <c r="LNO62" s="1116"/>
      <c r="LNP62" s="1116"/>
      <c r="LNQ62" s="1116"/>
      <c r="LNR62" s="1116"/>
      <c r="LNS62" s="1116"/>
      <c r="LNT62" s="1116"/>
      <c r="LNU62" s="1116"/>
      <c r="LNV62" s="1116"/>
      <c r="LNW62" s="1116"/>
      <c r="LNX62" s="1116"/>
      <c r="LNY62" s="1116"/>
      <c r="LNZ62" s="1116"/>
      <c r="LOA62" s="1116"/>
      <c r="LOB62" s="1116"/>
      <c r="LOC62" s="1116"/>
      <c r="LOD62" s="1116"/>
      <c r="LOE62" s="1116"/>
      <c r="LOF62" s="1116"/>
      <c r="LOG62" s="1116"/>
      <c r="LOH62" s="1116"/>
      <c r="LOI62" s="1116"/>
      <c r="LOJ62" s="1116"/>
      <c r="LOK62" s="1116"/>
      <c r="LOL62" s="1116"/>
      <c r="LOM62" s="1116"/>
      <c r="LON62" s="1116"/>
      <c r="LOO62" s="1116"/>
      <c r="LOP62" s="1116"/>
      <c r="LOQ62" s="1116"/>
      <c r="LOR62" s="1116"/>
      <c r="LOS62" s="1116"/>
      <c r="LOT62" s="1116"/>
      <c r="LOU62" s="1116"/>
      <c r="LOV62" s="1116"/>
      <c r="LOW62" s="1116"/>
      <c r="LOX62" s="1116"/>
      <c r="LOY62" s="1116"/>
      <c r="LOZ62" s="1116"/>
      <c r="LPA62" s="1116"/>
      <c r="LPB62" s="1116"/>
      <c r="LPC62" s="1116"/>
      <c r="LPD62" s="1116"/>
      <c r="LPE62" s="1116"/>
      <c r="LPF62" s="1116"/>
      <c r="LPG62" s="1116"/>
      <c r="LPH62" s="1116"/>
      <c r="LPI62" s="1116"/>
      <c r="LPJ62" s="1116"/>
      <c r="LPK62" s="1116"/>
      <c r="LPL62" s="1116"/>
      <c r="LPM62" s="1116"/>
      <c r="LPN62" s="1116"/>
      <c r="LPO62" s="1116"/>
      <c r="LPP62" s="1116"/>
      <c r="LPQ62" s="1116"/>
      <c r="LPR62" s="1116"/>
      <c r="LPS62" s="1116"/>
      <c r="LPT62" s="1116"/>
      <c r="LPU62" s="1116"/>
      <c r="LPV62" s="1116"/>
      <c r="LPW62" s="1116"/>
      <c r="LPX62" s="1116"/>
      <c r="LPY62" s="1116"/>
      <c r="LPZ62" s="1116"/>
      <c r="LQA62" s="1116"/>
      <c r="LQB62" s="1116"/>
      <c r="LQC62" s="1116"/>
      <c r="LQD62" s="1116"/>
      <c r="LQE62" s="1116"/>
      <c r="LQF62" s="1116"/>
      <c r="LQG62" s="1116"/>
      <c r="LQH62" s="1116"/>
      <c r="LQI62" s="1116"/>
      <c r="LQJ62" s="1116"/>
      <c r="LQK62" s="1116"/>
      <c r="LQL62" s="1116"/>
      <c r="LQM62" s="1116"/>
      <c r="LQN62" s="1116"/>
      <c r="LQO62" s="1116"/>
      <c r="LQP62" s="1116"/>
      <c r="LQQ62" s="1116"/>
      <c r="LQR62" s="1116"/>
      <c r="LQS62" s="1116"/>
      <c r="LQT62" s="1116"/>
      <c r="LQU62" s="1116"/>
      <c r="LQV62" s="1116"/>
      <c r="LQW62" s="1116"/>
      <c r="LQX62" s="1116"/>
      <c r="LQY62" s="1116"/>
      <c r="LQZ62" s="1116"/>
      <c r="LRA62" s="1116"/>
      <c r="LRB62" s="1116"/>
      <c r="LRC62" s="1116"/>
      <c r="LRD62" s="1116"/>
      <c r="LRE62" s="1116"/>
      <c r="LRF62" s="1116"/>
      <c r="LRG62" s="1116"/>
      <c r="LRH62" s="1116"/>
      <c r="LRI62" s="1116"/>
      <c r="LRJ62" s="1116"/>
      <c r="LRK62" s="1116"/>
      <c r="LRL62" s="1116"/>
      <c r="LRM62" s="1116"/>
      <c r="LRN62" s="1116"/>
      <c r="LRO62" s="1116"/>
      <c r="LRP62" s="1116"/>
      <c r="LRQ62" s="1116"/>
      <c r="LRR62" s="1116"/>
      <c r="LRS62" s="1116"/>
      <c r="LRT62" s="1116"/>
      <c r="LRU62" s="1116"/>
      <c r="LRV62" s="1116"/>
      <c r="LRW62" s="1116"/>
      <c r="LRX62" s="1116"/>
      <c r="LRY62" s="1116"/>
      <c r="LRZ62" s="1116"/>
      <c r="LSA62" s="1116"/>
      <c r="LSB62" s="1116"/>
      <c r="LSC62" s="1116"/>
      <c r="LSD62" s="1116"/>
      <c r="LSE62" s="1116"/>
      <c r="LSF62" s="1116"/>
      <c r="LSG62" s="1116"/>
      <c r="LSH62" s="1116"/>
      <c r="LSI62" s="1116"/>
      <c r="LSJ62" s="1116"/>
      <c r="LSK62" s="1116"/>
      <c r="LSL62" s="1116"/>
      <c r="LSM62" s="1116"/>
      <c r="LSN62" s="1116"/>
      <c r="LSO62" s="1116"/>
      <c r="LSP62" s="1116"/>
      <c r="LSQ62" s="1116"/>
      <c r="LSR62" s="1116"/>
      <c r="LSS62" s="1116"/>
      <c r="LST62" s="1116"/>
      <c r="LSU62" s="1116"/>
      <c r="LSV62" s="1116"/>
      <c r="LSW62" s="1116"/>
      <c r="LSX62" s="1116"/>
      <c r="LSY62" s="1116"/>
      <c r="LSZ62" s="1116"/>
      <c r="LTA62" s="1116"/>
      <c r="LTB62" s="1116"/>
      <c r="LTC62" s="1116"/>
      <c r="LTD62" s="1116"/>
      <c r="LTE62" s="1116"/>
      <c r="LTF62" s="1116"/>
      <c r="LTG62" s="1116"/>
      <c r="LTH62" s="1116"/>
      <c r="LTI62" s="1116"/>
      <c r="LTJ62" s="1116"/>
      <c r="LTK62" s="1116"/>
      <c r="LTL62" s="1116"/>
      <c r="LTM62" s="1116"/>
      <c r="LTN62" s="1116"/>
      <c r="LTO62" s="1116"/>
      <c r="LTP62" s="1116"/>
      <c r="LTQ62" s="1116"/>
      <c r="LTR62" s="1116"/>
      <c r="LTS62" s="1116"/>
      <c r="LTT62" s="1116"/>
      <c r="LTU62" s="1116"/>
      <c r="LTV62" s="1116"/>
      <c r="LTW62" s="1116"/>
      <c r="LTX62" s="1116"/>
      <c r="LTY62" s="1116"/>
      <c r="LTZ62" s="1116"/>
      <c r="LUA62" s="1116"/>
      <c r="LUB62" s="1116"/>
      <c r="LUC62" s="1116"/>
      <c r="LUD62" s="1116"/>
      <c r="LUE62" s="1116"/>
      <c r="LUF62" s="1116"/>
      <c r="LUG62" s="1116"/>
      <c r="LUH62" s="1116"/>
      <c r="LUI62" s="1116"/>
      <c r="LUJ62" s="1116"/>
      <c r="LUK62" s="1116"/>
      <c r="LUL62" s="1116"/>
      <c r="LUM62" s="1116"/>
      <c r="LUN62" s="1116"/>
      <c r="LUO62" s="1116"/>
      <c r="LUP62" s="1116"/>
      <c r="LUQ62" s="1116"/>
      <c r="LUR62" s="1116"/>
      <c r="LUS62" s="1116"/>
      <c r="LUT62" s="1116"/>
      <c r="LUU62" s="1116"/>
      <c r="LUV62" s="1116"/>
      <c r="LUW62" s="1116"/>
      <c r="LUX62" s="1116"/>
      <c r="LUY62" s="1116"/>
      <c r="LUZ62" s="1116"/>
      <c r="LVA62" s="1116"/>
      <c r="LVB62" s="1116"/>
      <c r="LVC62" s="1116"/>
      <c r="LVD62" s="1116"/>
      <c r="LVE62" s="1116"/>
      <c r="LVF62" s="1116"/>
      <c r="LVG62" s="1116"/>
      <c r="LVH62" s="1116"/>
      <c r="LVI62" s="1116"/>
      <c r="LVJ62" s="1116"/>
      <c r="LVK62" s="1116"/>
      <c r="LVL62" s="1116"/>
      <c r="LVM62" s="1116"/>
      <c r="LVN62" s="1116"/>
      <c r="LVO62" s="1116"/>
      <c r="LVP62" s="1116"/>
      <c r="LVQ62" s="1116"/>
      <c r="LVR62" s="1116"/>
      <c r="LVS62" s="1116"/>
      <c r="LVT62" s="1116"/>
      <c r="LVU62" s="1116"/>
      <c r="LVV62" s="1116"/>
      <c r="LVW62" s="1116"/>
      <c r="LVX62" s="1116"/>
      <c r="LVY62" s="1116"/>
      <c r="LVZ62" s="1116"/>
      <c r="LWA62" s="1116"/>
      <c r="LWB62" s="1116"/>
      <c r="LWC62" s="1116"/>
      <c r="LWD62" s="1116"/>
      <c r="LWE62" s="1116"/>
      <c r="LWF62" s="1116"/>
      <c r="LWG62" s="1116"/>
      <c r="LWH62" s="1116"/>
      <c r="LWI62" s="1116"/>
      <c r="LWJ62" s="1116"/>
      <c r="LWK62" s="1116"/>
      <c r="LWL62" s="1116"/>
      <c r="LWM62" s="1116"/>
      <c r="LWN62" s="1116"/>
      <c r="LWO62" s="1116"/>
      <c r="LWP62" s="1116"/>
      <c r="LWQ62" s="1116"/>
      <c r="LWR62" s="1116"/>
      <c r="LWS62" s="1116"/>
      <c r="LWT62" s="1116"/>
      <c r="LWU62" s="1116"/>
      <c r="LWV62" s="1116"/>
      <c r="LWW62" s="1116"/>
      <c r="LWX62" s="1116"/>
      <c r="LWY62" s="1116"/>
      <c r="LWZ62" s="1116"/>
      <c r="LXA62" s="1116"/>
      <c r="LXB62" s="1116"/>
      <c r="LXC62" s="1116"/>
      <c r="LXD62" s="1116"/>
      <c r="LXE62" s="1116"/>
      <c r="LXF62" s="1116"/>
      <c r="LXG62" s="1116"/>
      <c r="LXH62" s="1116"/>
      <c r="LXI62" s="1116"/>
      <c r="LXJ62" s="1116"/>
      <c r="LXK62" s="1116"/>
      <c r="LXL62" s="1116"/>
      <c r="LXM62" s="1116"/>
      <c r="LXN62" s="1116"/>
      <c r="LXO62" s="1116"/>
      <c r="LXP62" s="1116"/>
      <c r="LXQ62" s="1116"/>
      <c r="LXR62" s="1116"/>
      <c r="LXS62" s="1116"/>
      <c r="LXT62" s="1116"/>
      <c r="LXU62" s="1116"/>
      <c r="LXV62" s="1116"/>
      <c r="LXW62" s="1116"/>
      <c r="LXX62" s="1116"/>
      <c r="LXY62" s="1116"/>
      <c r="LXZ62" s="1116"/>
      <c r="LYA62" s="1116"/>
      <c r="LYB62" s="1116"/>
      <c r="LYC62" s="1116"/>
      <c r="LYD62" s="1116"/>
      <c r="LYE62" s="1116"/>
      <c r="LYF62" s="1116"/>
      <c r="LYG62" s="1116"/>
      <c r="LYH62" s="1116"/>
      <c r="LYI62" s="1116"/>
      <c r="LYJ62" s="1116"/>
      <c r="LYK62" s="1116"/>
      <c r="LYL62" s="1116"/>
      <c r="LYM62" s="1116"/>
      <c r="LYN62" s="1116"/>
      <c r="LYO62" s="1116"/>
      <c r="LYP62" s="1116"/>
      <c r="LYQ62" s="1116"/>
      <c r="LYR62" s="1116"/>
      <c r="LYS62" s="1116"/>
      <c r="LYT62" s="1116"/>
      <c r="LYU62" s="1116"/>
      <c r="LYV62" s="1116"/>
      <c r="LYW62" s="1116"/>
      <c r="LYX62" s="1116"/>
      <c r="LYY62" s="1116"/>
      <c r="LYZ62" s="1116"/>
      <c r="LZA62" s="1116"/>
      <c r="LZB62" s="1116"/>
      <c r="LZC62" s="1116"/>
      <c r="LZD62" s="1116"/>
      <c r="LZE62" s="1116"/>
      <c r="LZF62" s="1116"/>
      <c r="LZG62" s="1116"/>
      <c r="LZH62" s="1116"/>
      <c r="LZI62" s="1116"/>
      <c r="LZJ62" s="1116"/>
      <c r="LZK62" s="1116"/>
      <c r="LZL62" s="1116"/>
      <c r="LZM62" s="1116"/>
      <c r="LZN62" s="1116"/>
      <c r="LZO62" s="1116"/>
      <c r="LZP62" s="1116"/>
      <c r="LZQ62" s="1116"/>
      <c r="LZR62" s="1116"/>
      <c r="LZS62" s="1116"/>
      <c r="LZT62" s="1116"/>
      <c r="LZU62" s="1116"/>
      <c r="LZV62" s="1116"/>
      <c r="LZW62" s="1116"/>
      <c r="LZX62" s="1116"/>
      <c r="LZY62" s="1116"/>
      <c r="LZZ62" s="1116"/>
      <c r="MAA62" s="1116"/>
      <c r="MAB62" s="1116"/>
      <c r="MAC62" s="1116"/>
      <c r="MAD62" s="1116"/>
      <c r="MAE62" s="1116"/>
      <c r="MAF62" s="1116"/>
      <c r="MAG62" s="1116"/>
      <c r="MAH62" s="1116"/>
      <c r="MAI62" s="1116"/>
      <c r="MAJ62" s="1116"/>
      <c r="MAK62" s="1116"/>
      <c r="MAL62" s="1116"/>
      <c r="MAM62" s="1116"/>
      <c r="MAN62" s="1116"/>
      <c r="MAO62" s="1116"/>
      <c r="MAP62" s="1116"/>
      <c r="MAQ62" s="1116"/>
      <c r="MAR62" s="1116"/>
      <c r="MAS62" s="1116"/>
      <c r="MAT62" s="1116"/>
      <c r="MAU62" s="1116"/>
      <c r="MAV62" s="1116"/>
      <c r="MAW62" s="1116"/>
      <c r="MAX62" s="1116"/>
      <c r="MAY62" s="1116"/>
      <c r="MAZ62" s="1116"/>
      <c r="MBA62" s="1116"/>
      <c r="MBB62" s="1116"/>
      <c r="MBC62" s="1116"/>
      <c r="MBD62" s="1116"/>
      <c r="MBE62" s="1116"/>
      <c r="MBF62" s="1116"/>
      <c r="MBG62" s="1116"/>
      <c r="MBH62" s="1116"/>
      <c r="MBI62" s="1116"/>
      <c r="MBJ62" s="1116"/>
      <c r="MBK62" s="1116"/>
      <c r="MBL62" s="1116"/>
      <c r="MBM62" s="1116"/>
      <c r="MBN62" s="1116"/>
      <c r="MBO62" s="1116"/>
      <c r="MBP62" s="1116"/>
      <c r="MBQ62" s="1116"/>
      <c r="MBR62" s="1116"/>
      <c r="MBS62" s="1116"/>
      <c r="MBT62" s="1116"/>
      <c r="MBU62" s="1116"/>
      <c r="MBV62" s="1116"/>
      <c r="MBW62" s="1116"/>
      <c r="MBX62" s="1116"/>
      <c r="MBY62" s="1116"/>
      <c r="MBZ62" s="1116"/>
      <c r="MCA62" s="1116"/>
      <c r="MCB62" s="1116"/>
      <c r="MCC62" s="1116"/>
      <c r="MCD62" s="1116"/>
      <c r="MCE62" s="1116"/>
      <c r="MCF62" s="1116"/>
      <c r="MCG62" s="1116"/>
      <c r="MCH62" s="1116"/>
      <c r="MCI62" s="1116"/>
      <c r="MCJ62" s="1116"/>
      <c r="MCK62" s="1116"/>
      <c r="MCL62" s="1116"/>
      <c r="MCM62" s="1116"/>
      <c r="MCN62" s="1116"/>
      <c r="MCO62" s="1116"/>
      <c r="MCP62" s="1116"/>
      <c r="MCQ62" s="1116"/>
      <c r="MCR62" s="1116"/>
      <c r="MCS62" s="1116"/>
      <c r="MCT62" s="1116"/>
      <c r="MCU62" s="1116"/>
      <c r="MCV62" s="1116"/>
      <c r="MCW62" s="1116"/>
      <c r="MCX62" s="1116"/>
      <c r="MCY62" s="1116"/>
      <c r="MCZ62" s="1116"/>
      <c r="MDA62" s="1116"/>
      <c r="MDB62" s="1116"/>
      <c r="MDC62" s="1116"/>
      <c r="MDD62" s="1116"/>
      <c r="MDE62" s="1116"/>
      <c r="MDF62" s="1116"/>
      <c r="MDG62" s="1116"/>
      <c r="MDH62" s="1116"/>
      <c r="MDI62" s="1116"/>
      <c r="MDJ62" s="1116"/>
      <c r="MDK62" s="1116"/>
      <c r="MDL62" s="1116"/>
      <c r="MDM62" s="1116"/>
      <c r="MDN62" s="1116"/>
      <c r="MDO62" s="1116"/>
      <c r="MDP62" s="1116"/>
      <c r="MDQ62" s="1116"/>
      <c r="MDR62" s="1116"/>
      <c r="MDS62" s="1116"/>
      <c r="MDT62" s="1116"/>
      <c r="MDU62" s="1116"/>
      <c r="MDV62" s="1116"/>
      <c r="MDW62" s="1116"/>
      <c r="MDX62" s="1116"/>
      <c r="MDY62" s="1116"/>
      <c r="MDZ62" s="1116"/>
      <c r="MEA62" s="1116"/>
      <c r="MEB62" s="1116"/>
      <c r="MEC62" s="1116"/>
      <c r="MED62" s="1116"/>
      <c r="MEE62" s="1116"/>
      <c r="MEF62" s="1116"/>
      <c r="MEG62" s="1116"/>
      <c r="MEH62" s="1116"/>
      <c r="MEI62" s="1116"/>
      <c r="MEJ62" s="1116"/>
      <c r="MEK62" s="1116"/>
      <c r="MEL62" s="1116"/>
      <c r="MEM62" s="1116"/>
      <c r="MEN62" s="1116"/>
      <c r="MEO62" s="1116"/>
      <c r="MEP62" s="1116"/>
      <c r="MEQ62" s="1116"/>
      <c r="MER62" s="1116"/>
      <c r="MES62" s="1116"/>
      <c r="MET62" s="1116"/>
      <c r="MEU62" s="1116"/>
      <c r="MEV62" s="1116"/>
      <c r="MEW62" s="1116"/>
      <c r="MEX62" s="1116"/>
      <c r="MEY62" s="1116"/>
      <c r="MEZ62" s="1116"/>
      <c r="MFA62" s="1116"/>
      <c r="MFB62" s="1116"/>
      <c r="MFC62" s="1116"/>
      <c r="MFD62" s="1116"/>
      <c r="MFE62" s="1116"/>
      <c r="MFF62" s="1116"/>
      <c r="MFG62" s="1116"/>
      <c r="MFH62" s="1116"/>
      <c r="MFI62" s="1116"/>
      <c r="MFJ62" s="1116"/>
      <c r="MFK62" s="1116"/>
      <c r="MFL62" s="1116"/>
      <c r="MFM62" s="1116"/>
      <c r="MFN62" s="1116"/>
      <c r="MFO62" s="1116"/>
      <c r="MFP62" s="1116"/>
      <c r="MFQ62" s="1116"/>
      <c r="MFR62" s="1116"/>
      <c r="MFS62" s="1116"/>
      <c r="MFT62" s="1116"/>
      <c r="MFU62" s="1116"/>
      <c r="MFV62" s="1116"/>
      <c r="MFW62" s="1116"/>
      <c r="MFX62" s="1116"/>
      <c r="MFY62" s="1116"/>
      <c r="MFZ62" s="1116"/>
      <c r="MGA62" s="1116"/>
      <c r="MGB62" s="1116"/>
      <c r="MGC62" s="1116"/>
      <c r="MGD62" s="1116"/>
      <c r="MGE62" s="1116"/>
      <c r="MGF62" s="1116"/>
      <c r="MGG62" s="1116"/>
      <c r="MGH62" s="1116"/>
      <c r="MGI62" s="1116"/>
      <c r="MGJ62" s="1116"/>
      <c r="MGK62" s="1116"/>
      <c r="MGL62" s="1116"/>
      <c r="MGM62" s="1116"/>
      <c r="MGN62" s="1116"/>
      <c r="MGO62" s="1116"/>
      <c r="MGP62" s="1116"/>
      <c r="MGQ62" s="1116"/>
      <c r="MGR62" s="1116"/>
      <c r="MGS62" s="1116"/>
      <c r="MGT62" s="1116"/>
      <c r="MGU62" s="1116"/>
      <c r="MGV62" s="1116"/>
      <c r="MGW62" s="1116"/>
      <c r="MGX62" s="1116"/>
      <c r="MGY62" s="1116"/>
      <c r="MGZ62" s="1116"/>
      <c r="MHA62" s="1116"/>
      <c r="MHB62" s="1116"/>
      <c r="MHC62" s="1116"/>
      <c r="MHD62" s="1116"/>
      <c r="MHE62" s="1116"/>
      <c r="MHF62" s="1116"/>
      <c r="MHG62" s="1116"/>
      <c r="MHH62" s="1116"/>
      <c r="MHI62" s="1116"/>
      <c r="MHJ62" s="1116"/>
      <c r="MHK62" s="1116"/>
      <c r="MHL62" s="1116"/>
      <c r="MHM62" s="1116"/>
      <c r="MHN62" s="1116"/>
      <c r="MHO62" s="1116"/>
      <c r="MHP62" s="1116"/>
      <c r="MHQ62" s="1116"/>
      <c r="MHR62" s="1116"/>
      <c r="MHS62" s="1116"/>
      <c r="MHT62" s="1116"/>
      <c r="MHU62" s="1116"/>
      <c r="MHV62" s="1116"/>
      <c r="MHW62" s="1116"/>
      <c r="MHX62" s="1116"/>
      <c r="MHY62" s="1116"/>
      <c r="MHZ62" s="1116"/>
      <c r="MIA62" s="1116"/>
      <c r="MIB62" s="1116"/>
      <c r="MIC62" s="1116"/>
      <c r="MID62" s="1116"/>
      <c r="MIE62" s="1116"/>
      <c r="MIF62" s="1116"/>
      <c r="MIG62" s="1116"/>
      <c r="MIH62" s="1116"/>
      <c r="MII62" s="1116"/>
      <c r="MIJ62" s="1116"/>
      <c r="MIK62" s="1116"/>
      <c r="MIL62" s="1116"/>
      <c r="MIM62" s="1116"/>
      <c r="MIN62" s="1116"/>
      <c r="MIO62" s="1116"/>
      <c r="MIP62" s="1116"/>
      <c r="MIQ62" s="1116"/>
      <c r="MIR62" s="1116"/>
      <c r="MIS62" s="1116"/>
      <c r="MIT62" s="1116"/>
      <c r="MIU62" s="1116"/>
      <c r="MIV62" s="1116"/>
      <c r="MIW62" s="1116"/>
      <c r="MIX62" s="1116"/>
      <c r="MIY62" s="1116"/>
      <c r="MIZ62" s="1116"/>
      <c r="MJA62" s="1116"/>
      <c r="MJB62" s="1116"/>
      <c r="MJC62" s="1116"/>
      <c r="MJD62" s="1116"/>
      <c r="MJE62" s="1116"/>
      <c r="MJF62" s="1116"/>
      <c r="MJG62" s="1116"/>
      <c r="MJH62" s="1116"/>
      <c r="MJI62" s="1116"/>
      <c r="MJJ62" s="1116"/>
      <c r="MJK62" s="1116"/>
      <c r="MJL62" s="1116"/>
      <c r="MJM62" s="1116"/>
      <c r="MJN62" s="1116"/>
      <c r="MJO62" s="1116"/>
      <c r="MJP62" s="1116"/>
      <c r="MJQ62" s="1116"/>
      <c r="MJR62" s="1116"/>
      <c r="MJS62" s="1116"/>
      <c r="MJT62" s="1116"/>
      <c r="MJU62" s="1116"/>
      <c r="MJV62" s="1116"/>
      <c r="MJW62" s="1116"/>
      <c r="MJX62" s="1116"/>
      <c r="MJY62" s="1116"/>
      <c r="MJZ62" s="1116"/>
      <c r="MKA62" s="1116"/>
      <c r="MKB62" s="1116"/>
      <c r="MKC62" s="1116"/>
      <c r="MKD62" s="1116"/>
      <c r="MKE62" s="1116"/>
      <c r="MKF62" s="1116"/>
      <c r="MKG62" s="1116"/>
      <c r="MKH62" s="1116"/>
      <c r="MKI62" s="1116"/>
      <c r="MKJ62" s="1116"/>
      <c r="MKK62" s="1116"/>
      <c r="MKL62" s="1116"/>
      <c r="MKM62" s="1116"/>
      <c r="MKN62" s="1116"/>
      <c r="MKO62" s="1116"/>
      <c r="MKP62" s="1116"/>
      <c r="MKQ62" s="1116"/>
      <c r="MKR62" s="1116"/>
      <c r="MKS62" s="1116"/>
      <c r="MKT62" s="1116"/>
      <c r="MKU62" s="1116"/>
      <c r="MKV62" s="1116"/>
      <c r="MKW62" s="1116"/>
      <c r="MKX62" s="1116"/>
      <c r="MKY62" s="1116"/>
      <c r="MKZ62" s="1116"/>
      <c r="MLA62" s="1116"/>
      <c r="MLB62" s="1116"/>
      <c r="MLC62" s="1116"/>
      <c r="MLD62" s="1116"/>
      <c r="MLE62" s="1116"/>
      <c r="MLF62" s="1116"/>
      <c r="MLG62" s="1116"/>
      <c r="MLH62" s="1116"/>
      <c r="MLI62" s="1116"/>
      <c r="MLJ62" s="1116"/>
      <c r="MLK62" s="1116"/>
      <c r="MLL62" s="1116"/>
      <c r="MLM62" s="1116"/>
      <c r="MLN62" s="1116"/>
      <c r="MLO62" s="1116"/>
      <c r="MLP62" s="1116"/>
      <c r="MLQ62" s="1116"/>
      <c r="MLR62" s="1116"/>
      <c r="MLS62" s="1116"/>
      <c r="MLT62" s="1116"/>
      <c r="MLU62" s="1116"/>
      <c r="MLV62" s="1116"/>
      <c r="MLW62" s="1116"/>
      <c r="MLX62" s="1116"/>
      <c r="MLY62" s="1116"/>
      <c r="MLZ62" s="1116"/>
      <c r="MMA62" s="1116"/>
      <c r="MMB62" s="1116"/>
      <c r="MMC62" s="1116"/>
      <c r="MMD62" s="1116"/>
      <c r="MME62" s="1116"/>
      <c r="MMF62" s="1116"/>
      <c r="MMG62" s="1116"/>
      <c r="MMH62" s="1116"/>
      <c r="MMI62" s="1116"/>
      <c r="MMJ62" s="1116"/>
      <c r="MMK62" s="1116"/>
      <c r="MML62" s="1116"/>
      <c r="MMM62" s="1116"/>
      <c r="MMN62" s="1116"/>
      <c r="MMO62" s="1116"/>
      <c r="MMP62" s="1116"/>
      <c r="MMQ62" s="1116"/>
      <c r="MMR62" s="1116"/>
      <c r="MMS62" s="1116"/>
      <c r="MMT62" s="1116"/>
      <c r="MMU62" s="1116"/>
      <c r="MMV62" s="1116"/>
      <c r="MMW62" s="1116"/>
      <c r="MMX62" s="1116"/>
      <c r="MMY62" s="1116"/>
      <c r="MMZ62" s="1116"/>
      <c r="MNA62" s="1116"/>
      <c r="MNB62" s="1116"/>
      <c r="MNC62" s="1116"/>
      <c r="MND62" s="1116"/>
      <c r="MNE62" s="1116"/>
      <c r="MNF62" s="1116"/>
      <c r="MNG62" s="1116"/>
      <c r="MNH62" s="1116"/>
      <c r="MNI62" s="1116"/>
      <c r="MNJ62" s="1116"/>
      <c r="MNK62" s="1116"/>
      <c r="MNL62" s="1116"/>
      <c r="MNM62" s="1116"/>
      <c r="MNN62" s="1116"/>
      <c r="MNO62" s="1116"/>
      <c r="MNP62" s="1116"/>
      <c r="MNQ62" s="1116"/>
      <c r="MNR62" s="1116"/>
      <c r="MNS62" s="1116"/>
      <c r="MNT62" s="1116"/>
      <c r="MNU62" s="1116"/>
      <c r="MNV62" s="1116"/>
      <c r="MNW62" s="1116"/>
      <c r="MNX62" s="1116"/>
      <c r="MNY62" s="1116"/>
      <c r="MNZ62" s="1116"/>
      <c r="MOA62" s="1116"/>
      <c r="MOB62" s="1116"/>
      <c r="MOC62" s="1116"/>
      <c r="MOD62" s="1116"/>
      <c r="MOE62" s="1116"/>
      <c r="MOF62" s="1116"/>
      <c r="MOG62" s="1116"/>
      <c r="MOH62" s="1116"/>
      <c r="MOI62" s="1116"/>
      <c r="MOJ62" s="1116"/>
      <c r="MOK62" s="1116"/>
      <c r="MOL62" s="1116"/>
      <c r="MOM62" s="1116"/>
      <c r="MON62" s="1116"/>
      <c r="MOO62" s="1116"/>
      <c r="MOP62" s="1116"/>
      <c r="MOQ62" s="1116"/>
      <c r="MOR62" s="1116"/>
      <c r="MOS62" s="1116"/>
      <c r="MOT62" s="1116"/>
      <c r="MOU62" s="1116"/>
      <c r="MOV62" s="1116"/>
      <c r="MOW62" s="1116"/>
      <c r="MOX62" s="1116"/>
      <c r="MOY62" s="1116"/>
      <c r="MOZ62" s="1116"/>
      <c r="MPA62" s="1116"/>
      <c r="MPB62" s="1116"/>
      <c r="MPC62" s="1116"/>
      <c r="MPD62" s="1116"/>
      <c r="MPE62" s="1116"/>
      <c r="MPF62" s="1116"/>
      <c r="MPG62" s="1116"/>
      <c r="MPH62" s="1116"/>
      <c r="MPI62" s="1116"/>
      <c r="MPJ62" s="1116"/>
      <c r="MPK62" s="1116"/>
      <c r="MPL62" s="1116"/>
      <c r="MPM62" s="1116"/>
      <c r="MPN62" s="1116"/>
      <c r="MPO62" s="1116"/>
      <c r="MPP62" s="1116"/>
      <c r="MPQ62" s="1116"/>
      <c r="MPR62" s="1116"/>
      <c r="MPS62" s="1116"/>
      <c r="MPT62" s="1116"/>
      <c r="MPU62" s="1116"/>
      <c r="MPV62" s="1116"/>
      <c r="MPW62" s="1116"/>
      <c r="MPX62" s="1116"/>
      <c r="MPY62" s="1116"/>
      <c r="MPZ62" s="1116"/>
      <c r="MQA62" s="1116"/>
      <c r="MQB62" s="1116"/>
      <c r="MQC62" s="1116"/>
      <c r="MQD62" s="1116"/>
      <c r="MQE62" s="1116"/>
      <c r="MQF62" s="1116"/>
      <c r="MQG62" s="1116"/>
      <c r="MQH62" s="1116"/>
      <c r="MQI62" s="1116"/>
      <c r="MQJ62" s="1116"/>
      <c r="MQK62" s="1116"/>
      <c r="MQL62" s="1116"/>
      <c r="MQM62" s="1116"/>
      <c r="MQN62" s="1116"/>
      <c r="MQO62" s="1116"/>
      <c r="MQP62" s="1116"/>
      <c r="MQQ62" s="1116"/>
      <c r="MQR62" s="1116"/>
      <c r="MQS62" s="1116"/>
      <c r="MQT62" s="1116"/>
      <c r="MQU62" s="1116"/>
      <c r="MQV62" s="1116"/>
      <c r="MQW62" s="1116"/>
      <c r="MQX62" s="1116"/>
      <c r="MQY62" s="1116"/>
      <c r="MQZ62" s="1116"/>
      <c r="MRA62" s="1116"/>
      <c r="MRB62" s="1116"/>
      <c r="MRC62" s="1116"/>
      <c r="MRD62" s="1116"/>
      <c r="MRE62" s="1116"/>
      <c r="MRF62" s="1116"/>
      <c r="MRG62" s="1116"/>
      <c r="MRH62" s="1116"/>
      <c r="MRI62" s="1116"/>
      <c r="MRJ62" s="1116"/>
      <c r="MRK62" s="1116"/>
      <c r="MRL62" s="1116"/>
      <c r="MRM62" s="1116"/>
      <c r="MRN62" s="1116"/>
      <c r="MRO62" s="1116"/>
      <c r="MRP62" s="1116"/>
      <c r="MRQ62" s="1116"/>
      <c r="MRR62" s="1116"/>
      <c r="MRS62" s="1116"/>
      <c r="MRT62" s="1116"/>
      <c r="MRU62" s="1116"/>
      <c r="MRV62" s="1116"/>
      <c r="MRW62" s="1116"/>
      <c r="MRX62" s="1116"/>
      <c r="MRY62" s="1116"/>
      <c r="MRZ62" s="1116"/>
      <c r="MSA62" s="1116"/>
      <c r="MSB62" s="1116"/>
      <c r="MSC62" s="1116"/>
      <c r="MSD62" s="1116"/>
      <c r="MSE62" s="1116"/>
      <c r="MSF62" s="1116"/>
      <c r="MSG62" s="1116"/>
      <c r="MSH62" s="1116"/>
      <c r="MSI62" s="1116"/>
      <c r="MSJ62" s="1116"/>
      <c r="MSK62" s="1116"/>
      <c r="MSL62" s="1116"/>
      <c r="MSM62" s="1116"/>
      <c r="MSN62" s="1116"/>
      <c r="MSO62" s="1116"/>
      <c r="MSP62" s="1116"/>
      <c r="MSQ62" s="1116"/>
      <c r="MSR62" s="1116"/>
      <c r="MSS62" s="1116"/>
      <c r="MST62" s="1116"/>
      <c r="MSU62" s="1116"/>
      <c r="MSV62" s="1116"/>
      <c r="MSW62" s="1116"/>
      <c r="MSX62" s="1116"/>
      <c r="MSY62" s="1116"/>
      <c r="MSZ62" s="1116"/>
      <c r="MTA62" s="1116"/>
      <c r="MTB62" s="1116"/>
      <c r="MTC62" s="1116"/>
      <c r="MTD62" s="1116"/>
      <c r="MTE62" s="1116"/>
      <c r="MTF62" s="1116"/>
      <c r="MTG62" s="1116"/>
      <c r="MTH62" s="1116"/>
      <c r="MTI62" s="1116"/>
      <c r="MTJ62" s="1116"/>
      <c r="MTK62" s="1116"/>
      <c r="MTL62" s="1116"/>
      <c r="MTM62" s="1116"/>
      <c r="MTN62" s="1116"/>
      <c r="MTO62" s="1116"/>
      <c r="MTP62" s="1116"/>
      <c r="MTQ62" s="1116"/>
      <c r="MTR62" s="1116"/>
      <c r="MTS62" s="1116"/>
      <c r="MTT62" s="1116"/>
      <c r="MTU62" s="1116"/>
      <c r="MTV62" s="1116"/>
      <c r="MTW62" s="1116"/>
      <c r="MTX62" s="1116"/>
      <c r="MTY62" s="1116"/>
      <c r="MTZ62" s="1116"/>
      <c r="MUA62" s="1116"/>
      <c r="MUB62" s="1116"/>
      <c r="MUC62" s="1116"/>
      <c r="MUD62" s="1116"/>
      <c r="MUE62" s="1116"/>
      <c r="MUF62" s="1116"/>
      <c r="MUG62" s="1116"/>
      <c r="MUH62" s="1116"/>
      <c r="MUI62" s="1116"/>
      <c r="MUJ62" s="1116"/>
      <c r="MUK62" s="1116"/>
      <c r="MUL62" s="1116"/>
      <c r="MUM62" s="1116"/>
      <c r="MUN62" s="1116"/>
      <c r="MUO62" s="1116"/>
      <c r="MUP62" s="1116"/>
      <c r="MUQ62" s="1116"/>
      <c r="MUR62" s="1116"/>
      <c r="MUS62" s="1116"/>
      <c r="MUT62" s="1116"/>
      <c r="MUU62" s="1116"/>
      <c r="MUV62" s="1116"/>
      <c r="MUW62" s="1116"/>
      <c r="MUX62" s="1116"/>
      <c r="MUY62" s="1116"/>
      <c r="MUZ62" s="1116"/>
      <c r="MVA62" s="1116"/>
      <c r="MVB62" s="1116"/>
      <c r="MVC62" s="1116"/>
      <c r="MVD62" s="1116"/>
      <c r="MVE62" s="1116"/>
      <c r="MVF62" s="1116"/>
      <c r="MVG62" s="1116"/>
      <c r="MVH62" s="1116"/>
      <c r="MVI62" s="1116"/>
      <c r="MVJ62" s="1116"/>
      <c r="MVK62" s="1116"/>
      <c r="MVL62" s="1116"/>
      <c r="MVM62" s="1116"/>
      <c r="MVN62" s="1116"/>
      <c r="MVO62" s="1116"/>
      <c r="MVP62" s="1116"/>
      <c r="MVQ62" s="1116"/>
      <c r="MVR62" s="1116"/>
      <c r="MVS62" s="1116"/>
      <c r="MVT62" s="1116"/>
      <c r="MVU62" s="1116"/>
      <c r="MVV62" s="1116"/>
      <c r="MVW62" s="1116"/>
      <c r="MVX62" s="1116"/>
      <c r="MVY62" s="1116"/>
      <c r="MVZ62" s="1116"/>
      <c r="MWA62" s="1116"/>
      <c r="MWB62" s="1116"/>
      <c r="MWC62" s="1116"/>
      <c r="MWD62" s="1116"/>
      <c r="MWE62" s="1116"/>
      <c r="MWF62" s="1116"/>
      <c r="MWG62" s="1116"/>
      <c r="MWH62" s="1116"/>
      <c r="MWI62" s="1116"/>
      <c r="MWJ62" s="1116"/>
      <c r="MWK62" s="1116"/>
      <c r="MWL62" s="1116"/>
      <c r="MWM62" s="1116"/>
      <c r="MWN62" s="1116"/>
      <c r="MWO62" s="1116"/>
      <c r="MWP62" s="1116"/>
      <c r="MWQ62" s="1116"/>
      <c r="MWR62" s="1116"/>
      <c r="MWS62" s="1116"/>
      <c r="MWT62" s="1116"/>
      <c r="MWU62" s="1116"/>
      <c r="MWV62" s="1116"/>
      <c r="MWW62" s="1116"/>
      <c r="MWX62" s="1116"/>
      <c r="MWY62" s="1116"/>
      <c r="MWZ62" s="1116"/>
      <c r="MXA62" s="1116"/>
      <c r="MXB62" s="1116"/>
      <c r="MXC62" s="1116"/>
      <c r="MXD62" s="1116"/>
      <c r="MXE62" s="1116"/>
      <c r="MXF62" s="1116"/>
      <c r="MXG62" s="1116"/>
      <c r="MXH62" s="1116"/>
      <c r="MXI62" s="1116"/>
      <c r="MXJ62" s="1116"/>
      <c r="MXK62" s="1116"/>
      <c r="MXL62" s="1116"/>
      <c r="MXM62" s="1116"/>
      <c r="MXN62" s="1116"/>
      <c r="MXO62" s="1116"/>
      <c r="MXP62" s="1116"/>
      <c r="MXQ62" s="1116"/>
      <c r="MXR62" s="1116"/>
      <c r="MXS62" s="1116"/>
      <c r="MXT62" s="1116"/>
      <c r="MXU62" s="1116"/>
      <c r="MXV62" s="1116"/>
      <c r="MXW62" s="1116"/>
      <c r="MXX62" s="1116"/>
      <c r="MXY62" s="1116"/>
      <c r="MXZ62" s="1116"/>
      <c r="MYA62" s="1116"/>
      <c r="MYB62" s="1116"/>
      <c r="MYC62" s="1116"/>
      <c r="MYD62" s="1116"/>
      <c r="MYE62" s="1116"/>
      <c r="MYF62" s="1116"/>
      <c r="MYG62" s="1116"/>
      <c r="MYH62" s="1116"/>
      <c r="MYI62" s="1116"/>
      <c r="MYJ62" s="1116"/>
      <c r="MYK62" s="1116"/>
      <c r="MYL62" s="1116"/>
      <c r="MYM62" s="1116"/>
      <c r="MYN62" s="1116"/>
      <c r="MYO62" s="1116"/>
      <c r="MYP62" s="1116"/>
      <c r="MYQ62" s="1116"/>
      <c r="MYR62" s="1116"/>
      <c r="MYS62" s="1116"/>
      <c r="MYT62" s="1116"/>
      <c r="MYU62" s="1116"/>
      <c r="MYV62" s="1116"/>
      <c r="MYW62" s="1116"/>
      <c r="MYX62" s="1116"/>
      <c r="MYY62" s="1116"/>
      <c r="MYZ62" s="1116"/>
      <c r="MZA62" s="1116"/>
      <c r="MZB62" s="1116"/>
      <c r="MZC62" s="1116"/>
      <c r="MZD62" s="1116"/>
      <c r="MZE62" s="1116"/>
      <c r="MZF62" s="1116"/>
      <c r="MZG62" s="1116"/>
      <c r="MZH62" s="1116"/>
      <c r="MZI62" s="1116"/>
      <c r="MZJ62" s="1116"/>
      <c r="MZK62" s="1116"/>
      <c r="MZL62" s="1116"/>
      <c r="MZM62" s="1116"/>
      <c r="MZN62" s="1116"/>
      <c r="MZO62" s="1116"/>
      <c r="MZP62" s="1116"/>
      <c r="MZQ62" s="1116"/>
      <c r="MZR62" s="1116"/>
      <c r="MZS62" s="1116"/>
      <c r="MZT62" s="1116"/>
      <c r="MZU62" s="1116"/>
      <c r="MZV62" s="1116"/>
      <c r="MZW62" s="1116"/>
      <c r="MZX62" s="1116"/>
      <c r="MZY62" s="1116"/>
      <c r="MZZ62" s="1116"/>
      <c r="NAA62" s="1116"/>
      <c r="NAB62" s="1116"/>
      <c r="NAC62" s="1116"/>
      <c r="NAD62" s="1116"/>
      <c r="NAE62" s="1116"/>
      <c r="NAF62" s="1116"/>
      <c r="NAG62" s="1116"/>
      <c r="NAH62" s="1116"/>
      <c r="NAI62" s="1116"/>
      <c r="NAJ62" s="1116"/>
      <c r="NAK62" s="1116"/>
      <c r="NAL62" s="1116"/>
      <c r="NAM62" s="1116"/>
      <c r="NAN62" s="1116"/>
      <c r="NAO62" s="1116"/>
      <c r="NAP62" s="1116"/>
      <c r="NAQ62" s="1116"/>
      <c r="NAR62" s="1116"/>
      <c r="NAS62" s="1116"/>
      <c r="NAT62" s="1116"/>
      <c r="NAU62" s="1116"/>
      <c r="NAV62" s="1116"/>
      <c r="NAW62" s="1116"/>
      <c r="NAX62" s="1116"/>
      <c r="NAY62" s="1116"/>
      <c r="NAZ62" s="1116"/>
      <c r="NBA62" s="1116"/>
      <c r="NBB62" s="1116"/>
      <c r="NBC62" s="1116"/>
      <c r="NBD62" s="1116"/>
      <c r="NBE62" s="1116"/>
      <c r="NBF62" s="1116"/>
      <c r="NBG62" s="1116"/>
      <c r="NBH62" s="1116"/>
      <c r="NBI62" s="1116"/>
      <c r="NBJ62" s="1116"/>
      <c r="NBK62" s="1116"/>
      <c r="NBL62" s="1116"/>
      <c r="NBM62" s="1116"/>
      <c r="NBN62" s="1116"/>
      <c r="NBO62" s="1116"/>
      <c r="NBP62" s="1116"/>
      <c r="NBQ62" s="1116"/>
      <c r="NBR62" s="1116"/>
      <c r="NBS62" s="1116"/>
      <c r="NBT62" s="1116"/>
      <c r="NBU62" s="1116"/>
      <c r="NBV62" s="1116"/>
      <c r="NBW62" s="1116"/>
      <c r="NBX62" s="1116"/>
      <c r="NBY62" s="1116"/>
      <c r="NBZ62" s="1116"/>
      <c r="NCA62" s="1116"/>
      <c r="NCB62" s="1116"/>
      <c r="NCC62" s="1116"/>
      <c r="NCD62" s="1116"/>
      <c r="NCE62" s="1116"/>
      <c r="NCF62" s="1116"/>
      <c r="NCG62" s="1116"/>
      <c r="NCH62" s="1116"/>
      <c r="NCI62" s="1116"/>
      <c r="NCJ62" s="1116"/>
      <c r="NCK62" s="1116"/>
      <c r="NCL62" s="1116"/>
      <c r="NCM62" s="1116"/>
      <c r="NCN62" s="1116"/>
      <c r="NCO62" s="1116"/>
      <c r="NCP62" s="1116"/>
      <c r="NCQ62" s="1116"/>
      <c r="NCR62" s="1116"/>
      <c r="NCS62" s="1116"/>
      <c r="NCT62" s="1116"/>
      <c r="NCU62" s="1116"/>
      <c r="NCV62" s="1116"/>
      <c r="NCW62" s="1116"/>
      <c r="NCX62" s="1116"/>
      <c r="NCY62" s="1116"/>
      <c r="NCZ62" s="1116"/>
      <c r="NDA62" s="1116"/>
      <c r="NDB62" s="1116"/>
      <c r="NDC62" s="1116"/>
      <c r="NDD62" s="1116"/>
      <c r="NDE62" s="1116"/>
      <c r="NDF62" s="1116"/>
      <c r="NDG62" s="1116"/>
      <c r="NDH62" s="1116"/>
      <c r="NDI62" s="1116"/>
      <c r="NDJ62" s="1116"/>
      <c r="NDK62" s="1116"/>
      <c r="NDL62" s="1116"/>
      <c r="NDM62" s="1116"/>
      <c r="NDN62" s="1116"/>
      <c r="NDO62" s="1116"/>
      <c r="NDP62" s="1116"/>
      <c r="NDQ62" s="1116"/>
      <c r="NDR62" s="1116"/>
      <c r="NDS62" s="1116"/>
      <c r="NDT62" s="1116"/>
      <c r="NDU62" s="1116"/>
      <c r="NDV62" s="1116"/>
      <c r="NDW62" s="1116"/>
      <c r="NDX62" s="1116"/>
      <c r="NDY62" s="1116"/>
      <c r="NDZ62" s="1116"/>
      <c r="NEA62" s="1116"/>
      <c r="NEB62" s="1116"/>
      <c r="NEC62" s="1116"/>
      <c r="NED62" s="1116"/>
      <c r="NEE62" s="1116"/>
      <c r="NEF62" s="1116"/>
      <c r="NEG62" s="1116"/>
      <c r="NEH62" s="1116"/>
      <c r="NEI62" s="1116"/>
      <c r="NEJ62" s="1116"/>
      <c r="NEK62" s="1116"/>
      <c r="NEL62" s="1116"/>
      <c r="NEM62" s="1116"/>
      <c r="NEN62" s="1116"/>
      <c r="NEO62" s="1116"/>
      <c r="NEP62" s="1116"/>
      <c r="NEQ62" s="1116"/>
      <c r="NER62" s="1116"/>
      <c r="NES62" s="1116"/>
      <c r="NET62" s="1116"/>
      <c r="NEU62" s="1116"/>
      <c r="NEV62" s="1116"/>
      <c r="NEW62" s="1116"/>
      <c r="NEX62" s="1116"/>
      <c r="NEY62" s="1116"/>
      <c r="NEZ62" s="1116"/>
      <c r="NFA62" s="1116"/>
      <c r="NFB62" s="1116"/>
      <c r="NFC62" s="1116"/>
      <c r="NFD62" s="1116"/>
      <c r="NFE62" s="1116"/>
      <c r="NFF62" s="1116"/>
      <c r="NFG62" s="1116"/>
      <c r="NFH62" s="1116"/>
      <c r="NFI62" s="1116"/>
      <c r="NFJ62" s="1116"/>
      <c r="NFK62" s="1116"/>
      <c r="NFL62" s="1116"/>
      <c r="NFM62" s="1116"/>
      <c r="NFN62" s="1116"/>
      <c r="NFO62" s="1116"/>
      <c r="NFP62" s="1116"/>
      <c r="NFQ62" s="1116"/>
      <c r="NFR62" s="1116"/>
      <c r="NFS62" s="1116"/>
      <c r="NFT62" s="1116"/>
      <c r="NFU62" s="1116"/>
      <c r="NFV62" s="1116"/>
      <c r="NFW62" s="1116"/>
      <c r="NFX62" s="1116"/>
      <c r="NFY62" s="1116"/>
      <c r="NFZ62" s="1116"/>
      <c r="NGA62" s="1116"/>
      <c r="NGB62" s="1116"/>
      <c r="NGC62" s="1116"/>
      <c r="NGD62" s="1116"/>
      <c r="NGE62" s="1116"/>
      <c r="NGF62" s="1116"/>
      <c r="NGG62" s="1116"/>
      <c r="NGH62" s="1116"/>
      <c r="NGI62" s="1116"/>
      <c r="NGJ62" s="1116"/>
      <c r="NGK62" s="1116"/>
      <c r="NGL62" s="1116"/>
      <c r="NGM62" s="1116"/>
      <c r="NGN62" s="1116"/>
      <c r="NGO62" s="1116"/>
      <c r="NGP62" s="1116"/>
      <c r="NGQ62" s="1116"/>
      <c r="NGR62" s="1116"/>
      <c r="NGS62" s="1116"/>
      <c r="NGT62" s="1116"/>
      <c r="NGU62" s="1116"/>
      <c r="NGV62" s="1116"/>
      <c r="NGW62" s="1116"/>
      <c r="NGX62" s="1116"/>
      <c r="NGY62" s="1116"/>
      <c r="NGZ62" s="1116"/>
      <c r="NHA62" s="1116"/>
      <c r="NHB62" s="1116"/>
      <c r="NHC62" s="1116"/>
      <c r="NHD62" s="1116"/>
      <c r="NHE62" s="1116"/>
      <c r="NHF62" s="1116"/>
      <c r="NHG62" s="1116"/>
      <c r="NHH62" s="1116"/>
      <c r="NHI62" s="1116"/>
      <c r="NHJ62" s="1116"/>
      <c r="NHK62" s="1116"/>
      <c r="NHL62" s="1116"/>
      <c r="NHM62" s="1116"/>
      <c r="NHN62" s="1116"/>
      <c r="NHO62" s="1116"/>
      <c r="NHP62" s="1116"/>
      <c r="NHQ62" s="1116"/>
      <c r="NHR62" s="1116"/>
      <c r="NHS62" s="1116"/>
      <c r="NHT62" s="1116"/>
      <c r="NHU62" s="1116"/>
      <c r="NHV62" s="1116"/>
      <c r="NHW62" s="1116"/>
      <c r="NHX62" s="1116"/>
      <c r="NHY62" s="1116"/>
      <c r="NHZ62" s="1116"/>
      <c r="NIA62" s="1116"/>
      <c r="NIB62" s="1116"/>
      <c r="NIC62" s="1116"/>
      <c r="NID62" s="1116"/>
      <c r="NIE62" s="1116"/>
      <c r="NIF62" s="1116"/>
      <c r="NIG62" s="1116"/>
      <c r="NIH62" s="1116"/>
      <c r="NII62" s="1116"/>
      <c r="NIJ62" s="1116"/>
      <c r="NIK62" s="1116"/>
      <c r="NIL62" s="1116"/>
      <c r="NIM62" s="1116"/>
      <c r="NIN62" s="1116"/>
      <c r="NIO62" s="1116"/>
      <c r="NIP62" s="1116"/>
      <c r="NIQ62" s="1116"/>
      <c r="NIR62" s="1116"/>
      <c r="NIS62" s="1116"/>
      <c r="NIT62" s="1116"/>
      <c r="NIU62" s="1116"/>
      <c r="NIV62" s="1116"/>
      <c r="NIW62" s="1116"/>
      <c r="NIX62" s="1116"/>
      <c r="NIY62" s="1116"/>
      <c r="NIZ62" s="1116"/>
      <c r="NJA62" s="1116"/>
      <c r="NJB62" s="1116"/>
      <c r="NJC62" s="1116"/>
      <c r="NJD62" s="1116"/>
      <c r="NJE62" s="1116"/>
      <c r="NJF62" s="1116"/>
      <c r="NJG62" s="1116"/>
      <c r="NJH62" s="1116"/>
      <c r="NJI62" s="1116"/>
      <c r="NJJ62" s="1116"/>
      <c r="NJK62" s="1116"/>
      <c r="NJL62" s="1116"/>
      <c r="NJM62" s="1116"/>
      <c r="NJN62" s="1116"/>
      <c r="NJO62" s="1116"/>
      <c r="NJP62" s="1116"/>
      <c r="NJQ62" s="1116"/>
      <c r="NJR62" s="1116"/>
      <c r="NJS62" s="1116"/>
      <c r="NJT62" s="1116"/>
      <c r="NJU62" s="1116"/>
      <c r="NJV62" s="1116"/>
      <c r="NJW62" s="1116"/>
      <c r="NJX62" s="1116"/>
      <c r="NJY62" s="1116"/>
      <c r="NJZ62" s="1116"/>
      <c r="NKA62" s="1116"/>
      <c r="NKB62" s="1116"/>
      <c r="NKC62" s="1116"/>
      <c r="NKD62" s="1116"/>
      <c r="NKE62" s="1116"/>
      <c r="NKF62" s="1116"/>
      <c r="NKG62" s="1116"/>
      <c r="NKH62" s="1116"/>
      <c r="NKI62" s="1116"/>
      <c r="NKJ62" s="1116"/>
      <c r="NKK62" s="1116"/>
      <c r="NKL62" s="1116"/>
      <c r="NKM62" s="1116"/>
      <c r="NKN62" s="1116"/>
      <c r="NKO62" s="1116"/>
      <c r="NKP62" s="1116"/>
      <c r="NKQ62" s="1116"/>
      <c r="NKR62" s="1116"/>
      <c r="NKS62" s="1116"/>
      <c r="NKT62" s="1116"/>
      <c r="NKU62" s="1116"/>
      <c r="NKV62" s="1116"/>
      <c r="NKW62" s="1116"/>
      <c r="NKX62" s="1116"/>
      <c r="NKY62" s="1116"/>
      <c r="NKZ62" s="1116"/>
      <c r="NLA62" s="1116"/>
      <c r="NLB62" s="1116"/>
      <c r="NLC62" s="1116"/>
      <c r="NLD62" s="1116"/>
      <c r="NLE62" s="1116"/>
      <c r="NLF62" s="1116"/>
      <c r="NLG62" s="1116"/>
      <c r="NLH62" s="1116"/>
      <c r="NLI62" s="1116"/>
      <c r="NLJ62" s="1116"/>
      <c r="NLK62" s="1116"/>
      <c r="NLL62" s="1116"/>
      <c r="NLM62" s="1116"/>
      <c r="NLN62" s="1116"/>
      <c r="NLO62" s="1116"/>
      <c r="NLP62" s="1116"/>
      <c r="NLQ62" s="1116"/>
      <c r="NLR62" s="1116"/>
      <c r="NLS62" s="1116"/>
      <c r="NLT62" s="1116"/>
      <c r="NLU62" s="1116"/>
      <c r="NLV62" s="1116"/>
      <c r="NLW62" s="1116"/>
      <c r="NLX62" s="1116"/>
      <c r="NLY62" s="1116"/>
      <c r="NLZ62" s="1116"/>
      <c r="NMA62" s="1116"/>
      <c r="NMB62" s="1116"/>
      <c r="NMC62" s="1116"/>
      <c r="NMD62" s="1116"/>
      <c r="NME62" s="1116"/>
      <c r="NMF62" s="1116"/>
      <c r="NMG62" s="1116"/>
      <c r="NMH62" s="1116"/>
      <c r="NMI62" s="1116"/>
      <c r="NMJ62" s="1116"/>
      <c r="NMK62" s="1116"/>
      <c r="NML62" s="1116"/>
      <c r="NMM62" s="1116"/>
      <c r="NMN62" s="1116"/>
      <c r="NMO62" s="1116"/>
      <c r="NMP62" s="1116"/>
      <c r="NMQ62" s="1116"/>
      <c r="NMR62" s="1116"/>
      <c r="NMS62" s="1116"/>
      <c r="NMT62" s="1116"/>
      <c r="NMU62" s="1116"/>
      <c r="NMV62" s="1116"/>
      <c r="NMW62" s="1116"/>
      <c r="NMX62" s="1116"/>
      <c r="NMY62" s="1116"/>
      <c r="NMZ62" s="1116"/>
      <c r="NNA62" s="1116"/>
      <c r="NNB62" s="1116"/>
      <c r="NNC62" s="1116"/>
      <c r="NND62" s="1116"/>
      <c r="NNE62" s="1116"/>
      <c r="NNF62" s="1116"/>
      <c r="NNG62" s="1116"/>
      <c r="NNH62" s="1116"/>
      <c r="NNI62" s="1116"/>
      <c r="NNJ62" s="1116"/>
      <c r="NNK62" s="1116"/>
      <c r="NNL62" s="1116"/>
      <c r="NNM62" s="1116"/>
      <c r="NNN62" s="1116"/>
      <c r="NNO62" s="1116"/>
      <c r="NNP62" s="1116"/>
      <c r="NNQ62" s="1116"/>
      <c r="NNR62" s="1116"/>
      <c r="NNS62" s="1116"/>
      <c r="NNT62" s="1116"/>
      <c r="NNU62" s="1116"/>
      <c r="NNV62" s="1116"/>
      <c r="NNW62" s="1116"/>
      <c r="NNX62" s="1116"/>
      <c r="NNY62" s="1116"/>
      <c r="NNZ62" s="1116"/>
      <c r="NOA62" s="1116"/>
      <c r="NOB62" s="1116"/>
      <c r="NOC62" s="1116"/>
      <c r="NOD62" s="1116"/>
      <c r="NOE62" s="1116"/>
      <c r="NOF62" s="1116"/>
      <c r="NOG62" s="1116"/>
      <c r="NOH62" s="1116"/>
      <c r="NOI62" s="1116"/>
      <c r="NOJ62" s="1116"/>
      <c r="NOK62" s="1116"/>
      <c r="NOL62" s="1116"/>
      <c r="NOM62" s="1116"/>
      <c r="NON62" s="1116"/>
      <c r="NOO62" s="1116"/>
      <c r="NOP62" s="1116"/>
      <c r="NOQ62" s="1116"/>
      <c r="NOR62" s="1116"/>
      <c r="NOS62" s="1116"/>
      <c r="NOT62" s="1116"/>
      <c r="NOU62" s="1116"/>
      <c r="NOV62" s="1116"/>
      <c r="NOW62" s="1116"/>
      <c r="NOX62" s="1116"/>
      <c r="NOY62" s="1116"/>
      <c r="NOZ62" s="1116"/>
      <c r="NPA62" s="1116"/>
      <c r="NPB62" s="1116"/>
      <c r="NPC62" s="1116"/>
      <c r="NPD62" s="1116"/>
      <c r="NPE62" s="1116"/>
      <c r="NPF62" s="1116"/>
      <c r="NPG62" s="1116"/>
      <c r="NPH62" s="1116"/>
      <c r="NPI62" s="1116"/>
      <c r="NPJ62" s="1116"/>
      <c r="NPK62" s="1116"/>
      <c r="NPL62" s="1116"/>
      <c r="NPM62" s="1116"/>
      <c r="NPN62" s="1116"/>
      <c r="NPO62" s="1116"/>
      <c r="NPP62" s="1116"/>
      <c r="NPQ62" s="1116"/>
      <c r="NPR62" s="1116"/>
      <c r="NPS62" s="1116"/>
      <c r="NPT62" s="1116"/>
      <c r="NPU62" s="1116"/>
      <c r="NPV62" s="1116"/>
      <c r="NPW62" s="1116"/>
      <c r="NPX62" s="1116"/>
      <c r="NPY62" s="1116"/>
      <c r="NPZ62" s="1116"/>
      <c r="NQA62" s="1116"/>
      <c r="NQB62" s="1116"/>
      <c r="NQC62" s="1116"/>
      <c r="NQD62" s="1116"/>
      <c r="NQE62" s="1116"/>
      <c r="NQF62" s="1116"/>
      <c r="NQG62" s="1116"/>
      <c r="NQH62" s="1116"/>
      <c r="NQI62" s="1116"/>
      <c r="NQJ62" s="1116"/>
      <c r="NQK62" s="1116"/>
      <c r="NQL62" s="1116"/>
      <c r="NQM62" s="1116"/>
      <c r="NQN62" s="1116"/>
      <c r="NQO62" s="1116"/>
      <c r="NQP62" s="1116"/>
      <c r="NQQ62" s="1116"/>
      <c r="NQR62" s="1116"/>
      <c r="NQS62" s="1116"/>
      <c r="NQT62" s="1116"/>
      <c r="NQU62" s="1116"/>
      <c r="NQV62" s="1116"/>
      <c r="NQW62" s="1116"/>
      <c r="NQX62" s="1116"/>
      <c r="NQY62" s="1116"/>
      <c r="NQZ62" s="1116"/>
      <c r="NRA62" s="1116"/>
      <c r="NRB62" s="1116"/>
      <c r="NRC62" s="1116"/>
      <c r="NRD62" s="1116"/>
      <c r="NRE62" s="1116"/>
      <c r="NRF62" s="1116"/>
      <c r="NRG62" s="1116"/>
      <c r="NRH62" s="1116"/>
      <c r="NRI62" s="1116"/>
      <c r="NRJ62" s="1116"/>
      <c r="NRK62" s="1116"/>
      <c r="NRL62" s="1116"/>
      <c r="NRM62" s="1116"/>
      <c r="NRN62" s="1116"/>
      <c r="NRO62" s="1116"/>
      <c r="NRP62" s="1116"/>
      <c r="NRQ62" s="1116"/>
      <c r="NRR62" s="1116"/>
      <c r="NRS62" s="1116"/>
      <c r="NRT62" s="1116"/>
      <c r="NRU62" s="1116"/>
      <c r="NRV62" s="1116"/>
      <c r="NRW62" s="1116"/>
      <c r="NRX62" s="1116"/>
      <c r="NRY62" s="1116"/>
      <c r="NRZ62" s="1116"/>
      <c r="NSA62" s="1116"/>
      <c r="NSB62" s="1116"/>
      <c r="NSC62" s="1116"/>
      <c r="NSD62" s="1116"/>
      <c r="NSE62" s="1116"/>
      <c r="NSF62" s="1116"/>
      <c r="NSG62" s="1116"/>
      <c r="NSH62" s="1116"/>
      <c r="NSI62" s="1116"/>
      <c r="NSJ62" s="1116"/>
      <c r="NSK62" s="1116"/>
      <c r="NSL62" s="1116"/>
      <c r="NSM62" s="1116"/>
      <c r="NSN62" s="1116"/>
      <c r="NSO62" s="1116"/>
      <c r="NSP62" s="1116"/>
      <c r="NSQ62" s="1116"/>
      <c r="NSR62" s="1116"/>
      <c r="NSS62" s="1116"/>
      <c r="NST62" s="1116"/>
      <c r="NSU62" s="1116"/>
      <c r="NSV62" s="1116"/>
      <c r="NSW62" s="1116"/>
      <c r="NSX62" s="1116"/>
      <c r="NSY62" s="1116"/>
      <c r="NSZ62" s="1116"/>
      <c r="NTA62" s="1116"/>
      <c r="NTB62" s="1116"/>
      <c r="NTC62" s="1116"/>
      <c r="NTD62" s="1116"/>
      <c r="NTE62" s="1116"/>
      <c r="NTF62" s="1116"/>
      <c r="NTG62" s="1116"/>
      <c r="NTH62" s="1116"/>
      <c r="NTI62" s="1116"/>
      <c r="NTJ62" s="1116"/>
      <c r="NTK62" s="1116"/>
      <c r="NTL62" s="1116"/>
      <c r="NTM62" s="1116"/>
      <c r="NTN62" s="1116"/>
      <c r="NTO62" s="1116"/>
      <c r="NTP62" s="1116"/>
      <c r="NTQ62" s="1116"/>
      <c r="NTR62" s="1116"/>
      <c r="NTS62" s="1116"/>
      <c r="NTT62" s="1116"/>
      <c r="NTU62" s="1116"/>
      <c r="NTV62" s="1116"/>
      <c r="NTW62" s="1116"/>
      <c r="NTX62" s="1116"/>
      <c r="NTY62" s="1116"/>
      <c r="NTZ62" s="1116"/>
      <c r="NUA62" s="1116"/>
      <c r="NUB62" s="1116"/>
      <c r="NUC62" s="1116"/>
      <c r="NUD62" s="1116"/>
      <c r="NUE62" s="1116"/>
      <c r="NUF62" s="1116"/>
      <c r="NUG62" s="1116"/>
      <c r="NUH62" s="1116"/>
      <c r="NUI62" s="1116"/>
      <c r="NUJ62" s="1116"/>
      <c r="NUK62" s="1116"/>
      <c r="NUL62" s="1116"/>
      <c r="NUM62" s="1116"/>
      <c r="NUN62" s="1116"/>
      <c r="NUO62" s="1116"/>
      <c r="NUP62" s="1116"/>
      <c r="NUQ62" s="1116"/>
      <c r="NUR62" s="1116"/>
      <c r="NUS62" s="1116"/>
      <c r="NUT62" s="1116"/>
      <c r="NUU62" s="1116"/>
      <c r="NUV62" s="1116"/>
      <c r="NUW62" s="1116"/>
      <c r="NUX62" s="1116"/>
      <c r="NUY62" s="1116"/>
      <c r="NUZ62" s="1116"/>
      <c r="NVA62" s="1116"/>
      <c r="NVB62" s="1116"/>
      <c r="NVC62" s="1116"/>
      <c r="NVD62" s="1116"/>
      <c r="NVE62" s="1116"/>
      <c r="NVF62" s="1116"/>
      <c r="NVG62" s="1116"/>
      <c r="NVH62" s="1116"/>
      <c r="NVI62" s="1116"/>
      <c r="NVJ62" s="1116"/>
      <c r="NVK62" s="1116"/>
      <c r="NVL62" s="1116"/>
      <c r="NVM62" s="1116"/>
      <c r="NVN62" s="1116"/>
      <c r="NVO62" s="1116"/>
      <c r="NVP62" s="1116"/>
      <c r="NVQ62" s="1116"/>
      <c r="NVR62" s="1116"/>
      <c r="NVS62" s="1116"/>
      <c r="NVT62" s="1116"/>
      <c r="NVU62" s="1116"/>
      <c r="NVV62" s="1116"/>
      <c r="NVW62" s="1116"/>
      <c r="NVX62" s="1116"/>
      <c r="NVY62" s="1116"/>
      <c r="NVZ62" s="1116"/>
      <c r="NWA62" s="1116"/>
      <c r="NWB62" s="1116"/>
      <c r="NWC62" s="1116"/>
      <c r="NWD62" s="1116"/>
      <c r="NWE62" s="1116"/>
      <c r="NWF62" s="1116"/>
      <c r="NWG62" s="1116"/>
      <c r="NWH62" s="1116"/>
      <c r="NWI62" s="1116"/>
      <c r="NWJ62" s="1116"/>
      <c r="NWK62" s="1116"/>
      <c r="NWL62" s="1116"/>
      <c r="NWM62" s="1116"/>
      <c r="NWN62" s="1116"/>
      <c r="NWO62" s="1116"/>
      <c r="NWP62" s="1116"/>
      <c r="NWQ62" s="1116"/>
      <c r="NWR62" s="1116"/>
      <c r="NWS62" s="1116"/>
      <c r="NWT62" s="1116"/>
      <c r="NWU62" s="1116"/>
      <c r="NWV62" s="1116"/>
      <c r="NWW62" s="1116"/>
      <c r="NWX62" s="1116"/>
      <c r="NWY62" s="1116"/>
      <c r="NWZ62" s="1116"/>
      <c r="NXA62" s="1116"/>
      <c r="NXB62" s="1116"/>
      <c r="NXC62" s="1116"/>
      <c r="NXD62" s="1116"/>
      <c r="NXE62" s="1116"/>
      <c r="NXF62" s="1116"/>
      <c r="NXG62" s="1116"/>
      <c r="NXH62" s="1116"/>
      <c r="NXI62" s="1116"/>
      <c r="NXJ62" s="1116"/>
      <c r="NXK62" s="1116"/>
      <c r="NXL62" s="1116"/>
      <c r="NXM62" s="1116"/>
      <c r="NXN62" s="1116"/>
      <c r="NXO62" s="1116"/>
      <c r="NXP62" s="1116"/>
      <c r="NXQ62" s="1116"/>
      <c r="NXR62" s="1116"/>
      <c r="NXS62" s="1116"/>
      <c r="NXT62" s="1116"/>
      <c r="NXU62" s="1116"/>
      <c r="NXV62" s="1116"/>
      <c r="NXW62" s="1116"/>
      <c r="NXX62" s="1116"/>
      <c r="NXY62" s="1116"/>
      <c r="NXZ62" s="1116"/>
      <c r="NYA62" s="1116"/>
      <c r="NYB62" s="1116"/>
      <c r="NYC62" s="1116"/>
      <c r="NYD62" s="1116"/>
      <c r="NYE62" s="1116"/>
      <c r="NYF62" s="1116"/>
      <c r="NYG62" s="1116"/>
      <c r="NYH62" s="1116"/>
      <c r="NYI62" s="1116"/>
      <c r="NYJ62" s="1116"/>
      <c r="NYK62" s="1116"/>
      <c r="NYL62" s="1116"/>
      <c r="NYM62" s="1116"/>
      <c r="NYN62" s="1116"/>
      <c r="NYO62" s="1116"/>
      <c r="NYP62" s="1116"/>
      <c r="NYQ62" s="1116"/>
      <c r="NYR62" s="1116"/>
      <c r="NYS62" s="1116"/>
      <c r="NYT62" s="1116"/>
      <c r="NYU62" s="1116"/>
      <c r="NYV62" s="1116"/>
      <c r="NYW62" s="1116"/>
      <c r="NYX62" s="1116"/>
      <c r="NYY62" s="1116"/>
      <c r="NYZ62" s="1116"/>
      <c r="NZA62" s="1116"/>
      <c r="NZB62" s="1116"/>
      <c r="NZC62" s="1116"/>
      <c r="NZD62" s="1116"/>
      <c r="NZE62" s="1116"/>
      <c r="NZF62" s="1116"/>
      <c r="NZG62" s="1116"/>
      <c r="NZH62" s="1116"/>
      <c r="NZI62" s="1116"/>
      <c r="NZJ62" s="1116"/>
      <c r="NZK62" s="1116"/>
      <c r="NZL62" s="1116"/>
      <c r="NZM62" s="1116"/>
      <c r="NZN62" s="1116"/>
      <c r="NZO62" s="1116"/>
      <c r="NZP62" s="1116"/>
      <c r="NZQ62" s="1116"/>
      <c r="NZR62" s="1116"/>
      <c r="NZS62" s="1116"/>
      <c r="NZT62" s="1116"/>
      <c r="NZU62" s="1116"/>
      <c r="NZV62" s="1116"/>
      <c r="NZW62" s="1116"/>
      <c r="NZX62" s="1116"/>
      <c r="NZY62" s="1116"/>
      <c r="NZZ62" s="1116"/>
      <c r="OAA62" s="1116"/>
      <c r="OAB62" s="1116"/>
      <c r="OAC62" s="1116"/>
      <c r="OAD62" s="1116"/>
      <c r="OAE62" s="1116"/>
      <c r="OAF62" s="1116"/>
      <c r="OAG62" s="1116"/>
      <c r="OAH62" s="1116"/>
      <c r="OAI62" s="1116"/>
      <c r="OAJ62" s="1116"/>
      <c r="OAK62" s="1116"/>
      <c r="OAL62" s="1116"/>
      <c r="OAM62" s="1116"/>
      <c r="OAN62" s="1116"/>
      <c r="OAO62" s="1116"/>
      <c r="OAP62" s="1116"/>
      <c r="OAQ62" s="1116"/>
      <c r="OAR62" s="1116"/>
      <c r="OAS62" s="1116"/>
      <c r="OAT62" s="1116"/>
      <c r="OAU62" s="1116"/>
      <c r="OAV62" s="1116"/>
      <c r="OAW62" s="1116"/>
      <c r="OAX62" s="1116"/>
      <c r="OAY62" s="1116"/>
      <c r="OAZ62" s="1116"/>
      <c r="OBA62" s="1116"/>
      <c r="OBB62" s="1116"/>
      <c r="OBC62" s="1116"/>
      <c r="OBD62" s="1116"/>
      <c r="OBE62" s="1116"/>
      <c r="OBF62" s="1116"/>
      <c r="OBG62" s="1116"/>
      <c r="OBH62" s="1116"/>
      <c r="OBI62" s="1116"/>
      <c r="OBJ62" s="1116"/>
      <c r="OBK62" s="1116"/>
      <c r="OBL62" s="1116"/>
      <c r="OBM62" s="1116"/>
      <c r="OBN62" s="1116"/>
      <c r="OBO62" s="1116"/>
      <c r="OBP62" s="1116"/>
      <c r="OBQ62" s="1116"/>
      <c r="OBR62" s="1116"/>
      <c r="OBS62" s="1116"/>
      <c r="OBT62" s="1116"/>
      <c r="OBU62" s="1116"/>
      <c r="OBV62" s="1116"/>
      <c r="OBW62" s="1116"/>
      <c r="OBX62" s="1116"/>
      <c r="OBY62" s="1116"/>
      <c r="OBZ62" s="1116"/>
      <c r="OCA62" s="1116"/>
      <c r="OCB62" s="1116"/>
      <c r="OCC62" s="1116"/>
      <c r="OCD62" s="1116"/>
      <c r="OCE62" s="1116"/>
      <c r="OCF62" s="1116"/>
      <c r="OCG62" s="1116"/>
      <c r="OCH62" s="1116"/>
      <c r="OCI62" s="1116"/>
      <c r="OCJ62" s="1116"/>
      <c r="OCK62" s="1116"/>
      <c r="OCL62" s="1116"/>
      <c r="OCM62" s="1116"/>
      <c r="OCN62" s="1116"/>
      <c r="OCO62" s="1116"/>
      <c r="OCP62" s="1116"/>
      <c r="OCQ62" s="1116"/>
      <c r="OCR62" s="1116"/>
      <c r="OCS62" s="1116"/>
      <c r="OCT62" s="1116"/>
      <c r="OCU62" s="1116"/>
      <c r="OCV62" s="1116"/>
      <c r="OCW62" s="1116"/>
      <c r="OCX62" s="1116"/>
      <c r="OCY62" s="1116"/>
      <c r="OCZ62" s="1116"/>
      <c r="ODA62" s="1116"/>
      <c r="ODB62" s="1116"/>
      <c r="ODC62" s="1116"/>
      <c r="ODD62" s="1116"/>
      <c r="ODE62" s="1116"/>
      <c r="ODF62" s="1116"/>
      <c r="ODG62" s="1116"/>
      <c r="ODH62" s="1116"/>
      <c r="ODI62" s="1116"/>
      <c r="ODJ62" s="1116"/>
      <c r="ODK62" s="1116"/>
      <c r="ODL62" s="1116"/>
      <c r="ODM62" s="1116"/>
      <c r="ODN62" s="1116"/>
      <c r="ODO62" s="1116"/>
      <c r="ODP62" s="1116"/>
      <c r="ODQ62" s="1116"/>
      <c r="ODR62" s="1116"/>
      <c r="ODS62" s="1116"/>
      <c r="ODT62" s="1116"/>
      <c r="ODU62" s="1116"/>
      <c r="ODV62" s="1116"/>
      <c r="ODW62" s="1116"/>
      <c r="ODX62" s="1116"/>
      <c r="ODY62" s="1116"/>
      <c r="ODZ62" s="1116"/>
      <c r="OEA62" s="1116"/>
      <c r="OEB62" s="1116"/>
      <c r="OEC62" s="1116"/>
      <c r="OED62" s="1116"/>
      <c r="OEE62" s="1116"/>
      <c r="OEF62" s="1116"/>
      <c r="OEG62" s="1116"/>
      <c r="OEH62" s="1116"/>
      <c r="OEI62" s="1116"/>
      <c r="OEJ62" s="1116"/>
      <c r="OEK62" s="1116"/>
      <c r="OEL62" s="1116"/>
      <c r="OEM62" s="1116"/>
      <c r="OEN62" s="1116"/>
      <c r="OEO62" s="1116"/>
      <c r="OEP62" s="1116"/>
      <c r="OEQ62" s="1116"/>
      <c r="OER62" s="1116"/>
      <c r="OES62" s="1116"/>
      <c r="OET62" s="1116"/>
      <c r="OEU62" s="1116"/>
      <c r="OEV62" s="1116"/>
      <c r="OEW62" s="1116"/>
      <c r="OEX62" s="1116"/>
      <c r="OEY62" s="1116"/>
      <c r="OEZ62" s="1116"/>
      <c r="OFA62" s="1116"/>
      <c r="OFB62" s="1116"/>
      <c r="OFC62" s="1116"/>
      <c r="OFD62" s="1116"/>
      <c r="OFE62" s="1116"/>
      <c r="OFF62" s="1116"/>
      <c r="OFG62" s="1116"/>
      <c r="OFH62" s="1116"/>
      <c r="OFI62" s="1116"/>
      <c r="OFJ62" s="1116"/>
      <c r="OFK62" s="1116"/>
      <c r="OFL62" s="1116"/>
      <c r="OFM62" s="1116"/>
      <c r="OFN62" s="1116"/>
      <c r="OFO62" s="1116"/>
      <c r="OFP62" s="1116"/>
      <c r="OFQ62" s="1116"/>
      <c r="OFR62" s="1116"/>
      <c r="OFS62" s="1116"/>
      <c r="OFT62" s="1116"/>
      <c r="OFU62" s="1116"/>
      <c r="OFV62" s="1116"/>
      <c r="OFW62" s="1116"/>
      <c r="OFX62" s="1116"/>
      <c r="OFY62" s="1116"/>
      <c r="OFZ62" s="1116"/>
      <c r="OGA62" s="1116"/>
      <c r="OGB62" s="1116"/>
      <c r="OGC62" s="1116"/>
      <c r="OGD62" s="1116"/>
      <c r="OGE62" s="1116"/>
      <c r="OGF62" s="1116"/>
      <c r="OGG62" s="1116"/>
      <c r="OGH62" s="1116"/>
      <c r="OGI62" s="1116"/>
      <c r="OGJ62" s="1116"/>
      <c r="OGK62" s="1116"/>
      <c r="OGL62" s="1116"/>
      <c r="OGM62" s="1116"/>
      <c r="OGN62" s="1116"/>
      <c r="OGO62" s="1116"/>
      <c r="OGP62" s="1116"/>
      <c r="OGQ62" s="1116"/>
      <c r="OGR62" s="1116"/>
      <c r="OGS62" s="1116"/>
      <c r="OGT62" s="1116"/>
      <c r="OGU62" s="1116"/>
      <c r="OGV62" s="1116"/>
      <c r="OGW62" s="1116"/>
      <c r="OGX62" s="1116"/>
      <c r="OGY62" s="1116"/>
      <c r="OGZ62" s="1116"/>
      <c r="OHA62" s="1116"/>
      <c r="OHB62" s="1116"/>
      <c r="OHC62" s="1116"/>
      <c r="OHD62" s="1116"/>
      <c r="OHE62" s="1116"/>
      <c r="OHF62" s="1116"/>
      <c r="OHG62" s="1116"/>
      <c r="OHH62" s="1116"/>
      <c r="OHI62" s="1116"/>
      <c r="OHJ62" s="1116"/>
      <c r="OHK62" s="1116"/>
      <c r="OHL62" s="1116"/>
      <c r="OHM62" s="1116"/>
      <c r="OHN62" s="1116"/>
      <c r="OHO62" s="1116"/>
      <c r="OHP62" s="1116"/>
      <c r="OHQ62" s="1116"/>
      <c r="OHR62" s="1116"/>
      <c r="OHS62" s="1116"/>
      <c r="OHT62" s="1116"/>
      <c r="OHU62" s="1116"/>
      <c r="OHV62" s="1116"/>
      <c r="OHW62" s="1116"/>
      <c r="OHX62" s="1116"/>
      <c r="OHY62" s="1116"/>
      <c r="OHZ62" s="1116"/>
      <c r="OIA62" s="1116"/>
      <c r="OIB62" s="1116"/>
      <c r="OIC62" s="1116"/>
      <c r="OID62" s="1116"/>
      <c r="OIE62" s="1116"/>
      <c r="OIF62" s="1116"/>
      <c r="OIG62" s="1116"/>
      <c r="OIH62" s="1116"/>
      <c r="OII62" s="1116"/>
      <c r="OIJ62" s="1116"/>
      <c r="OIK62" s="1116"/>
      <c r="OIL62" s="1116"/>
      <c r="OIM62" s="1116"/>
      <c r="OIN62" s="1116"/>
      <c r="OIO62" s="1116"/>
      <c r="OIP62" s="1116"/>
      <c r="OIQ62" s="1116"/>
      <c r="OIR62" s="1116"/>
      <c r="OIS62" s="1116"/>
      <c r="OIT62" s="1116"/>
      <c r="OIU62" s="1116"/>
      <c r="OIV62" s="1116"/>
      <c r="OIW62" s="1116"/>
      <c r="OIX62" s="1116"/>
      <c r="OIY62" s="1116"/>
      <c r="OIZ62" s="1116"/>
      <c r="OJA62" s="1116"/>
      <c r="OJB62" s="1116"/>
      <c r="OJC62" s="1116"/>
      <c r="OJD62" s="1116"/>
      <c r="OJE62" s="1116"/>
      <c r="OJF62" s="1116"/>
      <c r="OJG62" s="1116"/>
      <c r="OJH62" s="1116"/>
      <c r="OJI62" s="1116"/>
      <c r="OJJ62" s="1116"/>
      <c r="OJK62" s="1116"/>
      <c r="OJL62" s="1116"/>
      <c r="OJM62" s="1116"/>
      <c r="OJN62" s="1116"/>
      <c r="OJO62" s="1116"/>
      <c r="OJP62" s="1116"/>
      <c r="OJQ62" s="1116"/>
      <c r="OJR62" s="1116"/>
      <c r="OJS62" s="1116"/>
      <c r="OJT62" s="1116"/>
      <c r="OJU62" s="1116"/>
      <c r="OJV62" s="1116"/>
      <c r="OJW62" s="1116"/>
      <c r="OJX62" s="1116"/>
      <c r="OJY62" s="1116"/>
      <c r="OJZ62" s="1116"/>
      <c r="OKA62" s="1116"/>
      <c r="OKB62" s="1116"/>
      <c r="OKC62" s="1116"/>
      <c r="OKD62" s="1116"/>
      <c r="OKE62" s="1116"/>
      <c r="OKF62" s="1116"/>
      <c r="OKG62" s="1116"/>
      <c r="OKH62" s="1116"/>
      <c r="OKI62" s="1116"/>
      <c r="OKJ62" s="1116"/>
      <c r="OKK62" s="1116"/>
      <c r="OKL62" s="1116"/>
      <c r="OKM62" s="1116"/>
      <c r="OKN62" s="1116"/>
      <c r="OKO62" s="1116"/>
      <c r="OKP62" s="1116"/>
      <c r="OKQ62" s="1116"/>
      <c r="OKR62" s="1116"/>
      <c r="OKS62" s="1116"/>
      <c r="OKT62" s="1116"/>
      <c r="OKU62" s="1116"/>
      <c r="OKV62" s="1116"/>
      <c r="OKW62" s="1116"/>
      <c r="OKX62" s="1116"/>
      <c r="OKY62" s="1116"/>
      <c r="OKZ62" s="1116"/>
      <c r="OLA62" s="1116"/>
      <c r="OLB62" s="1116"/>
      <c r="OLC62" s="1116"/>
      <c r="OLD62" s="1116"/>
      <c r="OLE62" s="1116"/>
      <c r="OLF62" s="1116"/>
      <c r="OLG62" s="1116"/>
      <c r="OLH62" s="1116"/>
      <c r="OLI62" s="1116"/>
      <c r="OLJ62" s="1116"/>
      <c r="OLK62" s="1116"/>
      <c r="OLL62" s="1116"/>
      <c r="OLM62" s="1116"/>
      <c r="OLN62" s="1116"/>
      <c r="OLO62" s="1116"/>
      <c r="OLP62" s="1116"/>
      <c r="OLQ62" s="1116"/>
      <c r="OLR62" s="1116"/>
      <c r="OLS62" s="1116"/>
      <c r="OLT62" s="1116"/>
      <c r="OLU62" s="1116"/>
      <c r="OLV62" s="1116"/>
      <c r="OLW62" s="1116"/>
      <c r="OLX62" s="1116"/>
      <c r="OLY62" s="1116"/>
      <c r="OLZ62" s="1116"/>
      <c r="OMA62" s="1116"/>
      <c r="OMB62" s="1116"/>
      <c r="OMC62" s="1116"/>
      <c r="OMD62" s="1116"/>
      <c r="OME62" s="1116"/>
      <c r="OMF62" s="1116"/>
      <c r="OMG62" s="1116"/>
      <c r="OMH62" s="1116"/>
      <c r="OMI62" s="1116"/>
      <c r="OMJ62" s="1116"/>
      <c r="OMK62" s="1116"/>
      <c r="OML62" s="1116"/>
      <c r="OMM62" s="1116"/>
      <c r="OMN62" s="1116"/>
      <c r="OMO62" s="1116"/>
      <c r="OMP62" s="1116"/>
      <c r="OMQ62" s="1116"/>
      <c r="OMR62" s="1116"/>
      <c r="OMS62" s="1116"/>
      <c r="OMT62" s="1116"/>
      <c r="OMU62" s="1116"/>
      <c r="OMV62" s="1116"/>
      <c r="OMW62" s="1116"/>
      <c r="OMX62" s="1116"/>
      <c r="OMY62" s="1116"/>
      <c r="OMZ62" s="1116"/>
      <c r="ONA62" s="1116"/>
      <c r="ONB62" s="1116"/>
      <c r="ONC62" s="1116"/>
      <c r="OND62" s="1116"/>
      <c r="ONE62" s="1116"/>
      <c r="ONF62" s="1116"/>
      <c r="ONG62" s="1116"/>
      <c r="ONH62" s="1116"/>
      <c r="ONI62" s="1116"/>
      <c r="ONJ62" s="1116"/>
      <c r="ONK62" s="1116"/>
      <c r="ONL62" s="1116"/>
      <c r="ONM62" s="1116"/>
      <c r="ONN62" s="1116"/>
      <c r="ONO62" s="1116"/>
      <c r="ONP62" s="1116"/>
      <c r="ONQ62" s="1116"/>
      <c r="ONR62" s="1116"/>
      <c r="ONS62" s="1116"/>
      <c r="ONT62" s="1116"/>
      <c r="ONU62" s="1116"/>
      <c r="ONV62" s="1116"/>
      <c r="ONW62" s="1116"/>
      <c r="ONX62" s="1116"/>
      <c r="ONY62" s="1116"/>
      <c r="ONZ62" s="1116"/>
      <c r="OOA62" s="1116"/>
      <c r="OOB62" s="1116"/>
      <c r="OOC62" s="1116"/>
      <c r="OOD62" s="1116"/>
      <c r="OOE62" s="1116"/>
      <c r="OOF62" s="1116"/>
      <c r="OOG62" s="1116"/>
      <c r="OOH62" s="1116"/>
      <c r="OOI62" s="1116"/>
      <c r="OOJ62" s="1116"/>
      <c r="OOK62" s="1116"/>
      <c r="OOL62" s="1116"/>
      <c r="OOM62" s="1116"/>
      <c r="OON62" s="1116"/>
      <c r="OOO62" s="1116"/>
      <c r="OOP62" s="1116"/>
      <c r="OOQ62" s="1116"/>
      <c r="OOR62" s="1116"/>
      <c r="OOS62" s="1116"/>
      <c r="OOT62" s="1116"/>
      <c r="OOU62" s="1116"/>
      <c r="OOV62" s="1116"/>
      <c r="OOW62" s="1116"/>
      <c r="OOX62" s="1116"/>
      <c r="OOY62" s="1116"/>
      <c r="OOZ62" s="1116"/>
      <c r="OPA62" s="1116"/>
      <c r="OPB62" s="1116"/>
      <c r="OPC62" s="1116"/>
      <c r="OPD62" s="1116"/>
      <c r="OPE62" s="1116"/>
      <c r="OPF62" s="1116"/>
      <c r="OPG62" s="1116"/>
      <c r="OPH62" s="1116"/>
      <c r="OPI62" s="1116"/>
      <c r="OPJ62" s="1116"/>
      <c r="OPK62" s="1116"/>
      <c r="OPL62" s="1116"/>
      <c r="OPM62" s="1116"/>
      <c r="OPN62" s="1116"/>
      <c r="OPO62" s="1116"/>
      <c r="OPP62" s="1116"/>
      <c r="OPQ62" s="1116"/>
      <c r="OPR62" s="1116"/>
      <c r="OPS62" s="1116"/>
      <c r="OPT62" s="1116"/>
      <c r="OPU62" s="1116"/>
      <c r="OPV62" s="1116"/>
      <c r="OPW62" s="1116"/>
      <c r="OPX62" s="1116"/>
      <c r="OPY62" s="1116"/>
      <c r="OPZ62" s="1116"/>
      <c r="OQA62" s="1116"/>
      <c r="OQB62" s="1116"/>
      <c r="OQC62" s="1116"/>
      <c r="OQD62" s="1116"/>
      <c r="OQE62" s="1116"/>
      <c r="OQF62" s="1116"/>
      <c r="OQG62" s="1116"/>
      <c r="OQH62" s="1116"/>
      <c r="OQI62" s="1116"/>
      <c r="OQJ62" s="1116"/>
      <c r="OQK62" s="1116"/>
      <c r="OQL62" s="1116"/>
      <c r="OQM62" s="1116"/>
      <c r="OQN62" s="1116"/>
      <c r="OQO62" s="1116"/>
      <c r="OQP62" s="1116"/>
      <c r="OQQ62" s="1116"/>
      <c r="OQR62" s="1116"/>
      <c r="OQS62" s="1116"/>
      <c r="OQT62" s="1116"/>
      <c r="OQU62" s="1116"/>
      <c r="OQV62" s="1116"/>
      <c r="OQW62" s="1116"/>
      <c r="OQX62" s="1116"/>
      <c r="OQY62" s="1116"/>
      <c r="OQZ62" s="1116"/>
      <c r="ORA62" s="1116"/>
      <c r="ORB62" s="1116"/>
      <c r="ORC62" s="1116"/>
      <c r="ORD62" s="1116"/>
      <c r="ORE62" s="1116"/>
      <c r="ORF62" s="1116"/>
      <c r="ORG62" s="1116"/>
      <c r="ORH62" s="1116"/>
      <c r="ORI62" s="1116"/>
      <c r="ORJ62" s="1116"/>
      <c r="ORK62" s="1116"/>
      <c r="ORL62" s="1116"/>
      <c r="ORM62" s="1116"/>
      <c r="ORN62" s="1116"/>
      <c r="ORO62" s="1116"/>
      <c r="ORP62" s="1116"/>
      <c r="ORQ62" s="1116"/>
      <c r="ORR62" s="1116"/>
      <c r="ORS62" s="1116"/>
      <c r="ORT62" s="1116"/>
      <c r="ORU62" s="1116"/>
      <c r="ORV62" s="1116"/>
      <c r="ORW62" s="1116"/>
      <c r="ORX62" s="1116"/>
      <c r="ORY62" s="1116"/>
      <c r="ORZ62" s="1116"/>
      <c r="OSA62" s="1116"/>
      <c r="OSB62" s="1116"/>
      <c r="OSC62" s="1116"/>
      <c r="OSD62" s="1116"/>
      <c r="OSE62" s="1116"/>
      <c r="OSF62" s="1116"/>
      <c r="OSG62" s="1116"/>
      <c r="OSH62" s="1116"/>
      <c r="OSI62" s="1116"/>
      <c r="OSJ62" s="1116"/>
      <c r="OSK62" s="1116"/>
      <c r="OSL62" s="1116"/>
      <c r="OSM62" s="1116"/>
      <c r="OSN62" s="1116"/>
      <c r="OSO62" s="1116"/>
      <c r="OSP62" s="1116"/>
      <c r="OSQ62" s="1116"/>
      <c r="OSR62" s="1116"/>
      <c r="OSS62" s="1116"/>
      <c r="OST62" s="1116"/>
      <c r="OSU62" s="1116"/>
      <c r="OSV62" s="1116"/>
      <c r="OSW62" s="1116"/>
      <c r="OSX62" s="1116"/>
      <c r="OSY62" s="1116"/>
      <c r="OSZ62" s="1116"/>
      <c r="OTA62" s="1116"/>
      <c r="OTB62" s="1116"/>
      <c r="OTC62" s="1116"/>
      <c r="OTD62" s="1116"/>
      <c r="OTE62" s="1116"/>
      <c r="OTF62" s="1116"/>
      <c r="OTG62" s="1116"/>
      <c r="OTH62" s="1116"/>
      <c r="OTI62" s="1116"/>
      <c r="OTJ62" s="1116"/>
      <c r="OTK62" s="1116"/>
      <c r="OTL62" s="1116"/>
      <c r="OTM62" s="1116"/>
      <c r="OTN62" s="1116"/>
      <c r="OTO62" s="1116"/>
      <c r="OTP62" s="1116"/>
      <c r="OTQ62" s="1116"/>
      <c r="OTR62" s="1116"/>
      <c r="OTS62" s="1116"/>
      <c r="OTT62" s="1116"/>
      <c r="OTU62" s="1116"/>
      <c r="OTV62" s="1116"/>
      <c r="OTW62" s="1116"/>
      <c r="OTX62" s="1116"/>
      <c r="OTY62" s="1116"/>
      <c r="OTZ62" s="1116"/>
      <c r="OUA62" s="1116"/>
      <c r="OUB62" s="1116"/>
      <c r="OUC62" s="1116"/>
      <c r="OUD62" s="1116"/>
      <c r="OUE62" s="1116"/>
      <c r="OUF62" s="1116"/>
      <c r="OUG62" s="1116"/>
      <c r="OUH62" s="1116"/>
      <c r="OUI62" s="1116"/>
      <c r="OUJ62" s="1116"/>
      <c r="OUK62" s="1116"/>
      <c r="OUL62" s="1116"/>
      <c r="OUM62" s="1116"/>
      <c r="OUN62" s="1116"/>
      <c r="OUO62" s="1116"/>
      <c r="OUP62" s="1116"/>
      <c r="OUQ62" s="1116"/>
      <c r="OUR62" s="1116"/>
      <c r="OUS62" s="1116"/>
      <c r="OUT62" s="1116"/>
      <c r="OUU62" s="1116"/>
      <c r="OUV62" s="1116"/>
      <c r="OUW62" s="1116"/>
      <c r="OUX62" s="1116"/>
      <c r="OUY62" s="1116"/>
      <c r="OUZ62" s="1116"/>
      <c r="OVA62" s="1116"/>
      <c r="OVB62" s="1116"/>
      <c r="OVC62" s="1116"/>
      <c r="OVD62" s="1116"/>
      <c r="OVE62" s="1116"/>
      <c r="OVF62" s="1116"/>
      <c r="OVG62" s="1116"/>
      <c r="OVH62" s="1116"/>
      <c r="OVI62" s="1116"/>
      <c r="OVJ62" s="1116"/>
      <c r="OVK62" s="1116"/>
      <c r="OVL62" s="1116"/>
      <c r="OVM62" s="1116"/>
      <c r="OVN62" s="1116"/>
      <c r="OVO62" s="1116"/>
      <c r="OVP62" s="1116"/>
      <c r="OVQ62" s="1116"/>
      <c r="OVR62" s="1116"/>
      <c r="OVS62" s="1116"/>
      <c r="OVT62" s="1116"/>
      <c r="OVU62" s="1116"/>
      <c r="OVV62" s="1116"/>
      <c r="OVW62" s="1116"/>
      <c r="OVX62" s="1116"/>
      <c r="OVY62" s="1116"/>
      <c r="OVZ62" s="1116"/>
      <c r="OWA62" s="1116"/>
      <c r="OWB62" s="1116"/>
      <c r="OWC62" s="1116"/>
      <c r="OWD62" s="1116"/>
      <c r="OWE62" s="1116"/>
      <c r="OWF62" s="1116"/>
      <c r="OWG62" s="1116"/>
      <c r="OWH62" s="1116"/>
      <c r="OWI62" s="1116"/>
      <c r="OWJ62" s="1116"/>
      <c r="OWK62" s="1116"/>
      <c r="OWL62" s="1116"/>
      <c r="OWM62" s="1116"/>
      <c r="OWN62" s="1116"/>
      <c r="OWO62" s="1116"/>
      <c r="OWP62" s="1116"/>
      <c r="OWQ62" s="1116"/>
      <c r="OWR62" s="1116"/>
      <c r="OWS62" s="1116"/>
      <c r="OWT62" s="1116"/>
      <c r="OWU62" s="1116"/>
      <c r="OWV62" s="1116"/>
      <c r="OWW62" s="1116"/>
      <c r="OWX62" s="1116"/>
      <c r="OWY62" s="1116"/>
      <c r="OWZ62" s="1116"/>
      <c r="OXA62" s="1116"/>
      <c r="OXB62" s="1116"/>
      <c r="OXC62" s="1116"/>
      <c r="OXD62" s="1116"/>
      <c r="OXE62" s="1116"/>
      <c r="OXF62" s="1116"/>
      <c r="OXG62" s="1116"/>
      <c r="OXH62" s="1116"/>
      <c r="OXI62" s="1116"/>
      <c r="OXJ62" s="1116"/>
      <c r="OXK62" s="1116"/>
      <c r="OXL62" s="1116"/>
      <c r="OXM62" s="1116"/>
      <c r="OXN62" s="1116"/>
      <c r="OXO62" s="1116"/>
      <c r="OXP62" s="1116"/>
      <c r="OXQ62" s="1116"/>
      <c r="OXR62" s="1116"/>
      <c r="OXS62" s="1116"/>
      <c r="OXT62" s="1116"/>
      <c r="OXU62" s="1116"/>
      <c r="OXV62" s="1116"/>
      <c r="OXW62" s="1116"/>
      <c r="OXX62" s="1116"/>
      <c r="OXY62" s="1116"/>
      <c r="OXZ62" s="1116"/>
      <c r="OYA62" s="1116"/>
      <c r="OYB62" s="1116"/>
      <c r="OYC62" s="1116"/>
      <c r="OYD62" s="1116"/>
      <c r="OYE62" s="1116"/>
      <c r="OYF62" s="1116"/>
      <c r="OYG62" s="1116"/>
      <c r="OYH62" s="1116"/>
      <c r="OYI62" s="1116"/>
      <c r="OYJ62" s="1116"/>
      <c r="OYK62" s="1116"/>
      <c r="OYL62" s="1116"/>
      <c r="OYM62" s="1116"/>
      <c r="OYN62" s="1116"/>
      <c r="OYO62" s="1116"/>
      <c r="OYP62" s="1116"/>
      <c r="OYQ62" s="1116"/>
      <c r="OYR62" s="1116"/>
      <c r="OYS62" s="1116"/>
      <c r="OYT62" s="1116"/>
      <c r="OYU62" s="1116"/>
      <c r="OYV62" s="1116"/>
      <c r="OYW62" s="1116"/>
      <c r="OYX62" s="1116"/>
      <c r="OYY62" s="1116"/>
      <c r="OYZ62" s="1116"/>
      <c r="OZA62" s="1116"/>
      <c r="OZB62" s="1116"/>
      <c r="OZC62" s="1116"/>
      <c r="OZD62" s="1116"/>
      <c r="OZE62" s="1116"/>
      <c r="OZF62" s="1116"/>
      <c r="OZG62" s="1116"/>
      <c r="OZH62" s="1116"/>
      <c r="OZI62" s="1116"/>
      <c r="OZJ62" s="1116"/>
      <c r="OZK62" s="1116"/>
      <c r="OZL62" s="1116"/>
      <c r="OZM62" s="1116"/>
      <c r="OZN62" s="1116"/>
      <c r="OZO62" s="1116"/>
      <c r="OZP62" s="1116"/>
      <c r="OZQ62" s="1116"/>
      <c r="OZR62" s="1116"/>
      <c r="OZS62" s="1116"/>
      <c r="OZT62" s="1116"/>
      <c r="OZU62" s="1116"/>
      <c r="OZV62" s="1116"/>
      <c r="OZW62" s="1116"/>
      <c r="OZX62" s="1116"/>
      <c r="OZY62" s="1116"/>
      <c r="OZZ62" s="1116"/>
      <c r="PAA62" s="1116"/>
      <c r="PAB62" s="1116"/>
      <c r="PAC62" s="1116"/>
      <c r="PAD62" s="1116"/>
      <c r="PAE62" s="1116"/>
      <c r="PAF62" s="1116"/>
      <c r="PAG62" s="1116"/>
      <c r="PAH62" s="1116"/>
      <c r="PAI62" s="1116"/>
      <c r="PAJ62" s="1116"/>
      <c r="PAK62" s="1116"/>
      <c r="PAL62" s="1116"/>
      <c r="PAM62" s="1116"/>
      <c r="PAN62" s="1116"/>
      <c r="PAO62" s="1116"/>
      <c r="PAP62" s="1116"/>
      <c r="PAQ62" s="1116"/>
      <c r="PAR62" s="1116"/>
      <c r="PAS62" s="1116"/>
      <c r="PAT62" s="1116"/>
      <c r="PAU62" s="1116"/>
      <c r="PAV62" s="1116"/>
      <c r="PAW62" s="1116"/>
      <c r="PAX62" s="1116"/>
      <c r="PAY62" s="1116"/>
      <c r="PAZ62" s="1116"/>
      <c r="PBA62" s="1116"/>
      <c r="PBB62" s="1116"/>
      <c r="PBC62" s="1116"/>
      <c r="PBD62" s="1116"/>
      <c r="PBE62" s="1116"/>
      <c r="PBF62" s="1116"/>
      <c r="PBG62" s="1116"/>
      <c r="PBH62" s="1116"/>
      <c r="PBI62" s="1116"/>
      <c r="PBJ62" s="1116"/>
      <c r="PBK62" s="1116"/>
      <c r="PBL62" s="1116"/>
      <c r="PBM62" s="1116"/>
      <c r="PBN62" s="1116"/>
      <c r="PBO62" s="1116"/>
      <c r="PBP62" s="1116"/>
      <c r="PBQ62" s="1116"/>
      <c r="PBR62" s="1116"/>
      <c r="PBS62" s="1116"/>
      <c r="PBT62" s="1116"/>
      <c r="PBU62" s="1116"/>
      <c r="PBV62" s="1116"/>
      <c r="PBW62" s="1116"/>
      <c r="PBX62" s="1116"/>
      <c r="PBY62" s="1116"/>
      <c r="PBZ62" s="1116"/>
      <c r="PCA62" s="1116"/>
      <c r="PCB62" s="1116"/>
      <c r="PCC62" s="1116"/>
      <c r="PCD62" s="1116"/>
      <c r="PCE62" s="1116"/>
      <c r="PCF62" s="1116"/>
      <c r="PCG62" s="1116"/>
      <c r="PCH62" s="1116"/>
      <c r="PCI62" s="1116"/>
      <c r="PCJ62" s="1116"/>
      <c r="PCK62" s="1116"/>
      <c r="PCL62" s="1116"/>
      <c r="PCM62" s="1116"/>
      <c r="PCN62" s="1116"/>
      <c r="PCO62" s="1116"/>
      <c r="PCP62" s="1116"/>
      <c r="PCQ62" s="1116"/>
      <c r="PCR62" s="1116"/>
      <c r="PCS62" s="1116"/>
      <c r="PCT62" s="1116"/>
      <c r="PCU62" s="1116"/>
      <c r="PCV62" s="1116"/>
      <c r="PCW62" s="1116"/>
      <c r="PCX62" s="1116"/>
      <c r="PCY62" s="1116"/>
      <c r="PCZ62" s="1116"/>
      <c r="PDA62" s="1116"/>
      <c r="PDB62" s="1116"/>
      <c r="PDC62" s="1116"/>
      <c r="PDD62" s="1116"/>
      <c r="PDE62" s="1116"/>
      <c r="PDF62" s="1116"/>
      <c r="PDG62" s="1116"/>
      <c r="PDH62" s="1116"/>
      <c r="PDI62" s="1116"/>
      <c r="PDJ62" s="1116"/>
      <c r="PDK62" s="1116"/>
      <c r="PDL62" s="1116"/>
      <c r="PDM62" s="1116"/>
      <c r="PDN62" s="1116"/>
      <c r="PDO62" s="1116"/>
      <c r="PDP62" s="1116"/>
      <c r="PDQ62" s="1116"/>
      <c r="PDR62" s="1116"/>
      <c r="PDS62" s="1116"/>
      <c r="PDT62" s="1116"/>
      <c r="PDU62" s="1116"/>
      <c r="PDV62" s="1116"/>
      <c r="PDW62" s="1116"/>
      <c r="PDX62" s="1116"/>
      <c r="PDY62" s="1116"/>
      <c r="PDZ62" s="1116"/>
      <c r="PEA62" s="1116"/>
      <c r="PEB62" s="1116"/>
      <c r="PEC62" s="1116"/>
      <c r="PED62" s="1116"/>
      <c r="PEE62" s="1116"/>
      <c r="PEF62" s="1116"/>
      <c r="PEG62" s="1116"/>
      <c r="PEH62" s="1116"/>
      <c r="PEI62" s="1116"/>
      <c r="PEJ62" s="1116"/>
      <c r="PEK62" s="1116"/>
      <c r="PEL62" s="1116"/>
      <c r="PEM62" s="1116"/>
      <c r="PEN62" s="1116"/>
      <c r="PEO62" s="1116"/>
      <c r="PEP62" s="1116"/>
      <c r="PEQ62" s="1116"/>
      <c r="PER62" s="1116"/>
      <c r="PES62" s="1116"/>
      <c r="PET62" s="1116"/>
      <c r="PEU62" s="1116"/>
      <c r="PEV62" s="1116"/>
      <c r="PEW62" s="1116"/>
      <c r="PEX62" s="1116"/>
      <c r="PEY62" s="1116"/>
      <c r="PEZ62" s="1116"/>
      <c r="PFA62" s="1116"/>
      <c r="PFB62" s="1116"/>
      <c r="PFC62" s="1116"/>
      <c r="PFD62" s="1116"/>
      <c r="PFE62" s="1116"/>
      <c r="PFF62" s="1116"/>
      <c r="PFG62" s="1116"/>
      <c r="PFH62" s="1116"/>
      <c r="PFI62" s="1116"/>
      <c r="PFJ62" s="1116"/>
      <c r="PFK62" s="1116"/>
      <c r="PFL62" s="1116"/>
      <c r="PFM62" s="1116"/>
      <c r="PFN62" s="1116"/>
      <c r="PFO62" s="1116"/>
      <c r="PFP62" s="1116"/>
      <c r="PFQ62" s="1116"/>
      <c r="PFR62" s="1116"/>
      <c r="PFS62" s="1116"/>
      <c r="PFT62" s="1116"/>
      <c r="PFU62" s="1116"/>
      <c r="PFV62" s="1116"/>
      <c r="PFW62" s="1116"/>
      <c r="PFX62" s="1116"/>
      <c r="PFY62" s="1116"/>
      <c r="PFZ62" s="1116"/>
      <c r="PGA62" s="1116"/>
      <c r="PGB62" s="1116"/>
      <c r="PGC62" s="1116"/>
      <c r="PGD62" s="1116"/>
      <c r="PGE62" s="1116"/>
      <c r="PGF62" s="1116"/>
      <c r="PGG62" s="1116"/>
      <c r="PGH62" s="1116"/>
      <c r="PGI62" s="1116"/>
      <c r="PGJ62" s="1116"/>
      <c r="PGK62" s="1116"/>
      <c r="PGL62" s="1116"/>
      <c r="PGM62" s="1116"/>
      <c r="PGN62" s="1116"/>
      <c r="PGO62" s="1116"/>
      <c r="PGP62" s="1116"/>
      <c r="PGQ62" s="1116"/>
      <c r="PGR62" s="1116"/>
      <c r="PGS62" s="1116"/>
      <c r="PGT62" s="1116"/>
      <c r="PGU62" s="1116"/>
      <c r="PGV62" s="1116"/>
      <c r="PGW62" s="1116"/>
      <c r="PGX62" s="1116"/>
      <c r="PGY62" s="1116"/>
      <c r="PGZ62" s="1116"/>
      <c r="PHA62" s="1116"/>
      <c r="PHB62" s="1116"/>
      <c r="PHC62" s="1116"/>
      <c r="PHD62" s="1116"/>
      <c r="PHE62" s="1116"/>
      <c r="PHF62" s="1116"/>
      <c r="PHG62" s="1116"/>
      <c r="PHH62" s="1116"/>
      <c r="PHI62" s="1116"/>
      <c r="PHJ62" s="1116"/>
      <c r="PHK62" s="1116"/>
      <c r="PHL62" s="1116"/>
      <c r="PHM62" s="1116"/>
      <c r="PHN62" s="1116"/>
      <c r="PHO62" s="1116"/>
      <c r="PHP62" s="1116"/>
      <c r="PHQ62" s="1116"/>
      <c r="PHR62" s="1116"/>
      <c r="PHS62" s="1116"/>
      <c r="PHT62" s="1116"/>
      <c r="PHU62" s="1116"/>
      <c r="PHV62" s="1116"/>
      <c r="PHW62" s="1116"/>
      <c r="PHX62" s="1116"/>
      <c r="PHY62" s="1116"/>
      <c r="PHZ62" s="1116"/>
      <c r="PIA62" s="1116"/>
      <c r="PIB62" s="1116"/>
      <c r="PIC62" s="1116"/>
      <c r="PID62" s="1116"/>
      <c r="PIE62" s="1116"/>
      <c r="PIF62" s="1116"/>
      <c r="PIG62" s="1116"/>
      <c r="PIH62" s="1116"/>
      <c r="PII62" s="1116"/>
      <c r="PIJ62" s="1116"/>
      <c r="PIK62" s="1116"/>
      <c r="PIL62" s="1116"/>
      <c r="PIM62" s="1116"/>
      <c r="PIN62" s="1116"/>
      <c r="PIO62" s="1116"/>
      <c r="PIP62" s="1116"/>
      <c r="PIQ62" s="1116"/>
      <c r="PIR62" s="1116"/>
      <c r="PIS62" s="1116"/>
      <c r="PIT62" s="1116"/>
      <c r="PIU62" s="1116"/>
      <c r="PIV62" s="1116"/>
      <c r="PIW62" s="1116"/>
      <c r="PIX62" s="1116"/>
      <c r="PIY62" s="1116"/>
      <c r="PIZ62" s="1116"/>
      <c r="PJA62" s="1116"/>
      <c r="PJB62" s="1116"/>
      <c r="PJC62" s="1116"/>
      <c r="PJD62" s="1116"/>
      <c r="PJE62" s="1116"/>
      <c r="PJF62" s="1116"/>
      <c r="PJG62" s="1116"/>
      <c r="PJH62" s="1116"/>
      <c r="PJI62" s="1116"/>
      <c r="PJJ62" s="1116"/>
      <c r="PJK62" s="1116"/>
      <c r="PJL62" s="1116"/>
      <c r="PJM62" s="1116"/>
      <c r="PJN62" s="1116"/>
      <c r="PJO62" s="1116"/>
      <c r="PJP62" s="1116"/>
      <c r="PJQ62" s="1116"/>
      <c r="PJR62" s="1116"/>
      <c r="PJS62" s="1116"/>
      <c r="PJT62" s="1116"/>
      <c r="PJU62" s="1116"/>
      <c r="PJV62" s="1116"/>
      <c r="PJW62" s="1116"/>
      <c r="PJX62" s="1116"/>
      <c r="PJY62" s="1116"/>
      <c r="PJZ62" s="1116"/>
      <c r="PKA62" s="1116"/>
      <c r="PKB62" s="1116"/>
      <c r="PKC62" s="1116"/>
      <c r="PKD62" s="1116"/>
      <c r="PKE62" s="1116"/>
      <c r="PKF62" s="1116"/>
      <c r="PKG62" s="1116"/>
      <c r="PKH62" s="1116"/>
      <c r="PKI62" s="1116"/>
      <c r="PKJ62" s="1116"/>
      <c r="PKK62" s="1116"/>
      <c r="PKL62" s="1116"/>
      <c r="PKM62" s="1116"/>
      <c r="PKN62" s="1116"/>
      <c r="PKO62" s="1116"/>
      <c r="PKP62" s="1116"/>
      <c r="PKQ62" s="1116"/>
      <c r="PKR62" s="1116"/>
      <c r="PKS62" s="1116"/>
      <c r="PKT62" s="1116"/>
      <c r="PKU62" s="1116"/>
      <c r="PKV62" s="1116"/>
      <c r="PKW62" s="1116"/>
      <c r="PKX62" s="1116"/>
      <c r="PKY62" s="1116"/>
      <c r="PKZ62" s="1116"/>
      <c r="PLA62" s="1116"/>
      <c r="PLB62" s="1116"/>
      <c r="PLC62" s="1116"/>
      <c r="PLD62" s="1116"/>
      <c r="PLE62" s="1116"/>
      <c r="PLF62" s="1116"/>
      <c r="PLG62" s="1116"/>
      <c r="PLH62" s="1116"/>
      <c r="PLI62" s="1116"/>
      <c r="PLJ62" s="1116"/>
      <c r="PLK62" s="1116"/>
      <c r="PLL62" s="1116"/>
      <c r="PLM62" s="1116"/>
      <c r="PLN62" s="1116"/>
      <c r="PLO62" s="1116"/>
      <c r="PLP62" s="1116"/>
      <c r="PLQ62" s="1116"/>
      <c r="PLR62" s="1116"/>
      <c r="PLS62" s="1116"/>
      <c r="PLT62" s="1116"/>
      <c r="PLU62" s="1116"/>
      <c r="PLV62" s="1116"/>
      <c r="PLW62" s="1116"/>
      <c r="PLX62" s="1116"/>
      <c r="PLY62" s="1116"/>
      <c r="PLZ62" s="1116"/>
      <c r="PMA62" s="1116"/>
      <c r="PMB62" s="1116"/>
      <c r="PMC62" s="1116"/>
      <c r="PMD62" s="1116"/>
      <c r="PME62" s="1116"/>
      <c r="PMF62" s="1116"/>
      <c r="PMG62" s="1116"/>
      <c r="PMH62" s="1116"/>
      <c r="PMI62" s="1116"/>
      <c r="PMJ62" s="1116"/>
      <c r="PMK62" s="1116"/>
      <c r="PML62" s="1116"/>
      <c r="PMM62" s="1116"/>
      <c r="PMN62" s="1116"/>
      <c r="PMO62" s="1116"/>
      <c r="PMP62" s="1116"/>
      <c r="PMQ62" s="1116"/>
      <c r="PMR62" s="1116"/>
      <c r="PMS62" s="1116"/>
      <c r="PMT62" s="1116"/>
      <c r="PMU62" s="1116"/>
      <c r="PMV62" s="1116"/>
      <c r="PMW62" s="1116"/>
      <c r="PMX62" s="1116"/>
      <c r="PMY62" s="1116"/>
      <c r="PMZ62" s="1116"/>
      <c r="PNA62" s="1116"/>
      <c r="PNB62" s="1116"/>
      <c r="PNC62" s="1116"/>
      <c r="PND62" s="1116"/>
      <c r="PNE62" s="1116"/>
      <c r="PNF62" s="1116"/>
      <c r="PNG62" s="1116"/>
      <c r="PNH62" s="1116"/>
      <c r="PNI62" s="1116"/>
      <c r="PNJ62" s="1116"/>
      <c r="PNK62" s="1116"/>
      <c r="PNL62" s="1116"/>
      <c r="PNM62" s="1116"/>
      <c r="PNN62" s="1116"/>
      <c r="PNO62" s="1116"/>
      <c r="PNP62" s="1116"/>
      <c r="PNQ62" s="1116"/>
      <c r="PNR62" s="1116"/>
      <c r="PNS62" s="1116"/>
      <c r="PNT62" s="1116"/>
      <c r="PNU62" s="1116"/>
      <c r="PNV62" s="1116"/>
      <c r="PNW62" s="1116"/>
      <c r="PNX62" s="1116"/>
      <c r="PNY62" s="1116"/>
      <c r="PNZ62" s="1116"/>
      <c r="POA62" s="1116"/>
      <c r="POB62" s="1116"/>
      <c r="POC62" s="1116"/>
      <c r="POD62" s="1116"/>
      <c r="POE62" s="1116"/>
      <c r="POF62" s="1116"/>
      <c r="POG62" s="1116"/>
      <c r="POH62" s="1116"/>
      <c r="POI62" s="1116"/>
      <c r="POJ62" s="1116"/>
      <c r="POK62" s="1116"/>
      <c r="POL62" s="1116"/>
      <c r="POM62" s="1116"/>
      <c r="PON62" s="1116"/>
      <c r="POO62" s="1116"/>
      <c r="POP62" s="1116"/>
      <c r="POQ62" s="1116"/>
      <c r="POR62" s="1116"/>
      <c r="POS62" s="1116"/>
      <c r="POT62" s="1116"/>
      <c r="POU62" s="1116"/>
      <c r="POV62" s="1116"/>
      <c r="POW62" s="1116"/>
      <c r="POX62" s="1116"/>
      <c r="POY62" s="1116"/>
      <c r="POZ62" s="1116"/>
      <c r="PPA62" s="1116"/>
      <c r="PPB62" s="1116"/>
      <c r="PPC62" s="1116"/>
      <c r="PPD62" s="1116"/>
      <c r="PPE62" s="1116"/>
      <c r="PPF62" s="1116"/>
      <c r="PPG62" s="1116"/>
      <c r="PPH62" s="1116"/>
      <c r="PPI62" s="1116"/>
      <c r="PPJ62" s="1116"/>
      <c r="PPK62" s="1116"/>
      <c r="PPL62" s="1116"/>
      <c r="PPM62" s="1116"/>
      <c r="PPN62" s="1116"/>
      <c r="PPO62" s="1116"/>
      <c r="PPP62" s="1116"/>
      <c r="PPQ62" s="1116"/>
      <c r="PPR62" s="1116"/>
      <c r="PPS62" s="1116"/>
      <c r="PPT62" s="1116"/>
      <c r="PPU62" s="1116"/>
      <c r="PPV62" s="1116"/>
      <c r="PPW62" s="1116"/>
      <c r="PPX62" s="1116"/>
      <c r="PPY62" s="1116"/>
      <c r="PPZ62" s="1116"/>
      <c r="PQA62" s="1116"/>
      <c r="PQB62" s="1116"/>
      <c r="PQC62" s="1116"/>
      <c r="PQD62" s="1116"/>
      <c r="PQE62" s="1116"/>
      <c r="PQF62" s="1116"/>
      <c r="PQG62" s="1116"/>
      <c r="PQH62" s="1116"/>
      <c r="PQI62" s="1116"/>
      <c r="PQJ62" s="1116"/>
      <c r="PQK62" s="1116"/>
      <c r="PQL62" s="1116"/>
      <c r="PQM62" s="1116"/>
      <c r="PQN62" s="1116"/>
      <c r="PQO62" s="1116"/>
      <c r="PQP62" s="1116"/>
      <c r="PQQ62" s="1116"/>
      <c r="PQR62" s="1116"/>
      <c r="PQS62" s="1116"/>
      <c r="PQT62" s="1116"/>
      <c r="PQU62" s="1116"/>
      <c r="PQV62" s="1116"/>
      <c r="PQW62" s="1116"/>
      <c r="PQX62" s="1116"/>
      <c r="PQY62" s="1116"/>
      <c r="PQZ62" s="1116"/>
      <c r="PRA62" s="1116"/>
      <c r="PRB62" s="1116"/>
      <c r="PRC62" s="1116"/>
      <c r="PRD62" s="1116"/>
      <c r="PRE62" s="1116"/>
      <c r="PRF62" s="1116"/>
      <c r="PRG62" s="1116"/>
      <c r="PRH62" s="1116"/>
      <c r="PRI62" s="1116"/>
      <c r="PRJ62" s="1116"/>
      <c r="PRK62" s="1116"/>
      <c r="PRL62" s="1116"/>
      <c r="PRM62" s="1116"/>
      <c r="PRN62" s="1116"/>
      <c r="PRO62" s="1116"/>
      <c r="PRP62" s="1116"/>
      <c r="PRQ62" s="1116"/>
      <c r="PRR62" s="1116"/>
      <c r="PRS62" s="1116"/>
      <c r="PRT62" s="1116"/>
      <c r="PRU62" s="1116"/>
      <c r="PRV62" s="1116"/>
      <c r="PRW62" s="1116"/>
      <c r="PRX62" s="1116"/>
      <c r="PRY62" s="1116"/>
      <c r="PRZ62" s="1116"/>
      <c r="PSA62" s="1116"/>
      <c r="PSB62" s="1116"/>
      <c r="PSC62" s="1116"/>
      <c r="PSD62" s="1116"/>
      <c r="PSE62" s="1116"/>
      <c r="PSF62" s="1116"/>
      <c r="PSG62" s="1116"/>
      <c r="PSH62" s="1116"/>
      <c r="PSI62" s="1116"/>
      <c r="PSJ62" s="1116"/>
      <c r="PSK62" s="1116"/>
      <c r="PSL62" s="1116"/>
      <c r="PSM62" s="1116"/>
      <c r="PSN62" s="1116"/>
      <c r="PSO62" s="1116"/>
      <c r="PSP62" s="1116"/>
      <c r="PSQ62" s="1116"/>
      <c r="PSR62" s="1116"/>
      <c r="PSS62" s="1116"/>
      <c r="PST62" s="1116"/>
      <c r="PSU62" s="1116"/>
      <c r="PSV62" s="1116"/>
      <c r="PSW62" s="1116"/>
      <c r="PSX62" s="1116"/>
      <c r="PSY62" s="1116"/>
      <c r="PSZ62" s="1116"/>
      <c r="PTA62" s="1116"/>
      <c r="PTB62" s="1116"/>
      <c r="PTC62" s="1116"/>
      <c r="PTD62" s="1116"/>
      <c r="PTE62" s="1116"/>
      <c r="PTF62" s="1116"/>
      <c r="PTG62" s="1116"/>
      <c r="PTH62" s="1116"/>
      <c r="PTI62" s="1116"/>
      <c r="PTJ62" s="1116"/>
      <c r="PTK62" s="1116"/>
      <c r="PTL62" s="1116"/>
      <c r="PTM62" s="1116"/>
      <c r="PTN62" s="1116"/>
      <c r="PTO62" s="1116"/>
      <c r="PTP62" s="1116"/>
      <c r="PTQ62" s="1116"/>
      <c r="PTR62" s="1116"/>
      <c r="PTS62" s="1116"/>
      <c r="PTT62" s="1116"/>
      <c r="PTU62" s="1116"/>
      <c r="PTV62" s="1116"/>
      <c r="PTW62" s="1116"/>
      <c r="PTX62" s="1116"/>
      <c r="PTY62" s="1116"/>
      <c r="PTZ62" s="1116"/>
      <c r="PUA62" s="1116"/>
      <c r="PUB62" s="1116"/>
      <c r="PUC62" s="1116"/>
      <c r="PUD62" s="1116"/>
      <c r="PUE62" s="1116"/>
      <c r="PUF62" s="1116"/>
      <c r="PUG62" s="1116"/>
      <c r="PUH62" s="1116"/>
      <c r="PUI62" s="1116"/>
      <c r="PUJ62" s="1116"/>
      <c r="PUK62" s="1116"/>
      <c r="PUL62" s="1116"/>
      <c r="PUM62" s="1116"/>
      <c r="PUN62" s="1116"/>
      <c r="PUO62" s="1116"/>
      <c r="PUP62" s="1116"/>
      <c r="PUQ62" s="1116"/>
      <c r="PUR62" s="1116"/>
      <c r="PUS62" s="1116"/>
      <c r="PUT62" s="1116"/>
      <c r="PUU62" s="1116"/>
      <c r="PUV62" s="1116"/>
      <c r="PUW62" s="1116"/>
      <c r="PUX62" s="1116"/>
      <c r="PUY62" s="1116"/>
      <c r="PUZ62" s="1116"/>
      <c r="PVA62" s="1116"/>
      <c r="PVB62" s="1116"/>
      <c r="PVC62" s="1116"/>
      <c r="PVD62" s="1116"/>
      <c r="PVE62" s="1116"/>
      <c r="PVF62" s="1116"/>
      <c r="PVG62" s="1116"/>
      <c r="PVH62" s="1116"/>
      <c r="PVI62" s="1116"/>
      <c r="PVJ62" s="1116"/>
      <c r="PVK62" s="1116"/>
      <c r="PVL62" s="1116"/>
      <c r="PVM62" s="1116"/>
      <c r="PVN62" s="1116"/>
      <c r="PVO62" s="1116"/>
      <c r="PVP62" s="1116"/>
      <c r="PVQ62" s="1116"/>
      <c r="PVR62" s="1116"/>
      <c r="PVS62" s="1116"/>
      <c r="PVT62" s="1116"/>
      <c r="PVU62" s="1116"/>
      <c r="PVV62" s="1116"/>
      <c r="PVW62" s="1116"/>
      <c r="PVX62" s="1116"/>
      <c r="PVY62" s="1116"/>
      <c r="PVZ62" s="1116"/>
      <c r="PWA62" s="1116"/>
      <c r="PWB62" s="1116"/>
      <c r="PWC62" s="1116"/>
      <c r="PWD62" s="1116"/>
      <c r="PWE62" s="1116"/>
      <c r="PWF62" s="1116"/>
      <c r="PWG62" s="1116"/>
      <c r="PWH62" s="1116"/>
      <c r="PWI62" s="1116"/>
      <c r="PWJ62" s="1116"/>
      <c r="PWK62" s="1116"/>
      <c r="PWL62" s="1116"/>
      <c r="PWM62" s="1116"/>
      <c r="PWN62" s="1116"/>
      <c r="PWO62" s="1116"/>
      <c r="PWP62" s="1116"/>
      <c r="PWQ62" s="1116"/>
      <c r="PWR62" s="1116"/>
      <c r="PWS62" s="1116"/>
      <c r="PWT62" s="1116"/>
      <c r="PWU62" s="1116"/>
      <c r="PWV62" s="1116"/>
      <c r="PWW62" s="1116"/>
      <c r="PWX62" s="1116"/>
      <c r="PWY62" s="1116"/>
      <c r="PWZ62" s="1116"/>
      <c r="PXA62" s="1116"/>
      <c r="PXB62" s="1116"/>
      <c r="PXC62" s="1116"/>
      <c r="PXD62" s="1116"/>
      <c r="PXE62" s="1116"/>
      <c r="PXF62" s="1116"/>
      <c r="PXG62" s="1116"/>
      <c r="PXH62" s="1116"/>
      <c r="PXI62" s="1116"/>
      <c r="PXJ62" s="1116"/>
      <c r="PXK62" s="1116"/>
      <c r="PXL62" s="1116"/>
      <c r="PXM62" s="1116"/>
      <c r="PXN62" s="1116"/>
      <c r="PXO62" s="1116"/>
      <c r="PXP62" s="1116"/>
      <c r="PXQ62" s="1116"/>
      <c r="PXR62" s="1116"/>
      <c r="PXS62" s="1116"/>
      <c r="PXT62" s="1116"/>
      <c r="PXU62" s="1116"/>
      <c r="PXV62" s="1116"/>
      <c r="PXW62" s="1116"/>
      <c r="PXX62" s="1116"/>
      <c r="PXY62" s="1116"/>
      <c r="PXZ62" s="1116"/>
      <c r="PYA62" s="1116"/>
      <c r="PYB62" s="1116"/>
      <c r="PYC62" s="1116"/>
      <c r="PYD62" s="1116"/>
      <c r="PYE62" s="1116"/>
      <c r="PYF62" s="1116"/>
      <c r="PYG62" s="1116"/>
      <c r="PYH62" s="1116"/>
      <c r="PYI62" s="1116"/>
      <c r="PYJ62" s="1116"/>
      <c r="PYK62" s="1116"/>
      <c r="PYL62" s="1116"/>
      <c r="PYM62" s="1116"/>
      <c r="PYN62" s="1116"/>
      <c r="PYO62" s="1116"/>
      <c r="PYP62" s="1116"/>
      <c r="PYQ62" s="1116"/>
      <c r="PYR62" s="1116"/>
      <c r="PYS62" s="1116"/>
      <c r="PYT62" s="1116"/>
      <c r="PYU62" s="1116"/>
      <c r="PYV62" s="1116"/>
      <c r="PYW62" s="1116"/>
      <c r="PYX62" s="1116"/>
      <c r="PYY62" s="1116"/>
      <c r="PYZ62" s="1116"/>
      <c r="PZA62" s="1116"/>
      <c r="PZB62" s="1116"/>
      <c r="PZC62" s="1116"/>
      <c r="PZD62" s="1116"/>
      <c r="PZE62" s="1116"/>
      <c r="PZF62" s="1116"/>
      <c r="PZG62" s="1116"/>
      <c r="PZH62" s="1116"/>
      <c r="PZI62" s="1116"/>
      <c r="PZJ62" s="1116"/>
      <c r="PZK62" s="1116"/>
      <c r="PZL62" s="1116"/>
      <c r="PZM62" s="1116"/>
      <c r="PZN62" s="1116"/>
      <c r="PZO62" s="1116"/>
      <c r="PZP62" s="1116"/>
      <c r="PZQ62" s="1116"/>
      <c r="PZR62" s="1116"/>
      <c r="PZS62" s="1116"/>
      <c r="PZT62" s="1116"/>
      <c r="PZU62" s="1116"/>
      <c r="PZV62" s="1116"/>
      <c r="PZW62" s="1116"/>
      <c r="PZX62" s="1116"/>
      <c r="PZY62" s="1116"/>
      <c r="PZZ62" s="1116"/>
      <c r="QAA62" s="1116"/>
      <c r="QAB62" s="1116"/>
      <c r="QAC62" s="1116"/>
      <c r="QAD62" s="1116"/>
      <c r="QAE62" s="1116"/>
      <c r="QAF62" s="1116"/>
      <c r="QAG62" s="1116"/>
      <c r="QAH62" s="1116"/>
      <c r="QAI62" s="1116"/>
      <c r="QAJ62" s="1116"/>
      <c r="QAK62" s="1116"/>
      <c r="QAL62" s="1116"/>
      <c r="QAM62" s="1116"/>
      <c r="QAN62" s="1116"/>
      <c r="QAO62" s="1116"/>
      <c r="QAP62" s="1116"/>
      <c r="QAQ62" s="1116"/>
      <c r="QAR62" s="1116"/>
      <c r="QAS62" s="1116"/>
      <c r="QAT62" s="1116"/>
      <c r="QAU62" s="1116"/>
      <c r="QAV62" s="1116"/>
      <c r="QAW62" s="1116"/>
      <c r="QAX62" s="1116"/>
      <c r="QAY62" s="1116"/>
      <c r="QAZ62" s="1116"/>
      <c r="QBA62" s="1116"/>
      <c r="QBB62" s="1116"/>
      <c r="QBC62" s="1116"/>
      <c r="QBD62" s="1116"/>
      <c r="QBE62" s="1116"/>
      <c r="QBF62" s="1116"/>
      <c r="QBG62" s="1116"/>
      <c r="QBH62" s="1116"/>
      <c r="QBI62" s="1116"/>
      <c r="QBJ62" s="1116"/>
      <c r="QBK62" s="1116"/>
      <c r="QBL62" s="1116"/>
      <c r="QBM62" s="1116"/>
      <c r="QBN62" s="1116"/>
      <c r="QBO62" s="1116"/>
      <c r="QBP62" s="1116"/>
      <c r="QBQ62" s="1116"/>
      <c r="QBR62" s="1116"/>
      <c r="QBS62" s="1116"/>
      <c r="QBT62" s="1116"/>
      <c r="QBU62" s="1116"/>
      <c r="QBV62" s="1116"/>
      <c r="QBW62" s="1116"/>
      <c r="QBX62" s="1116"/>
      <c r="QBY62" s="1116"/>
      <c r="QBZ62" s="1116"/>
      <c r="QCA62" s="1116"/>
      <c r="QCB62" s="1116"/>
      <c r="QCC62" s="1116"/>
      <c r="QCD62" s="1116"/>
      <c r="QCE62" s="1116"/>
      <c r="QCF62" s="1116"/>
      <c r="QCG62" s="1116"/>
      <c r="QCH62" s="1116"/>
      <c r="QCI62" s="1116"/>
      <c r="QCJ62" s="1116"/>
      <c r="QCK62" s="1116"/>
      <c r="QCL62" s="1116"/>
      <c r="QCM62" s="1116"/>
      <c r="QCN62" s="1116"/>
      <c r="QCO62" s="1116"/>
      <c r="QCP62" s="1116"/>
      <c r="QCQ62" s="1116"/>
      <c r="QCR62" s="1116"/>
      <c r="QCS62" s="1116"/>
      <c r="QCT62" s="1116"/>
      <c r="QCU62" s="1116"/>
      <c r="QCV62" s="1116"/>
      <c r="QCW62" s="1116"/>
      <c r="QCX62" s="1116"/>
      <c r="QCY62" s="1116"/>
      <c r="QCZ62" s="1116"/>
      <c r="QDA62" s="1116"/>
      <c r="QDB62" s="1116"/>
      <c r="QDC62" s="1116"/>
      <c r="QDD62" s="1116"/>
      <c r="QDE62" s="1116"/>
      <c r="QDF62" s="1116"/>
      <c r="QDG62" s="1116"/>
      <c r="QDH62" s="1116"/>
      <c r="QDI62" s="1116"/>
      <c r="QDJ62" s="1116"/>
      <c r="QDK62" s="1116"/>
      <c r="QDL62" s="1116"/>
      <c r="QDM62" s="1116"/>
      <c r="QDN62" s="1116"/>
      <c r="QDO62" s="1116"/>
      <c r="QDP62" s="1116"/>
      <c r="QDQ62" s="1116"/>
      <c r="QDR62" s="1116"/>
      <c r="QDS62" s="1116"/>
      <c r="QDT62" s="1116"/>
      <c r="QDU62" s="1116"/>
      <c r="QDV62" s="1116"/>
      <c r="QDW62" s="1116"/>
      <c r="QDX62" s="1116"/>
      <c r="QDY62" s="1116"/>
      <c r="QDZ62" s="1116"/>
      <c r="QEA62" s="1116"/>
      <c r="QEB62" s="1116"/>
      <c r="QEC62" s="1116"/>
      <c r="QED62" s="1116"/>
      <c r="QEE62" s="1116"/>
      <c r="QEF62" s="1116"/>
      <c r="QEG62" s="1116"/>
      <c r="QEH62" s="1116"/>
      <c r="QEI62" s="1116"/>
      <c r="QEJ62" s="1116"/>
      <c r="QEK62" s="1116"/>
      <c r="QEL62" s="1116"/>
      <c r="QEM62" s="1116"/>
      <c r="QEN62" s="1116"/>
      <c r="QEO62" s="1116"/>
      <c r="QEP62" s="1116"/>
      <c r="QEQ62" s="1116"/>
      <c r="QER62" s="1116"/>
      <c r="QES62" s="1116"/>
      <c r="QET62" s="1116"/>
      <c r="QEU62" s="1116"/>
      <c r="QEV62" s="1116"/>
      <c r="QEW62" s="1116"/>
      <c r="QEX62" s="1116"/>
      <c r="QEY62" s="1116"/>
      <c r="QEZ62" s="1116"/>
      <c r="QFA62" s="1116"/>
      <c r="QFB62" s="1116"/>
      <c r="QFC62" s="1116"/>
      <c r="QFD62" s="1116"/>
      <c r="QFE62" s="1116"/>
      <c r="QFF62" s="1116"/>
      <c r="QFG62" s="1116"/>
      <c r="QFH62" s="1116"/>
      <c r="QFI62" s="1116"/>
      <c r="QFJ62" s="1116"/>
      <c r="QFK62" s="1116"/>
      <c r="QFL62" s="1116"/>
      <c r="QFM62" s="1116"/>
      <c r="QFN62" s="1116"/>
      <c r="QFO62" s="1116"/>
      <c r="QFP62" s="1116"/>
      <c r="QFQ62" s="1116"/>
      <c r="QFR62" s="1116"/>
      <c r="QFS62" s="1116"/>
      <c r="QFT62" s="1116"/>
      <c r="QFU62" s="1116"/>
      <c r="QFV62" s="1116"/>
      <c r="QFW62" s="1116"/>
      <c r="QFX62" s="1116"/>
      <c r="QFY62" s="1116"/>
      <c r="QFZ62" s="1116"/>
      <c r="QGA62" s="1116"/>
      <c r="QGB62" s="1116"/>
      <c r="QGC62" s="1116"/>
      <c r="QGD62" s="1116"/>
      <c r="QGE62" s="1116"/>
      <c r="QGF62" s="1116"/>
      <c r="QGG62" s="1116"/>
      <c r="QGH62" s="1116"/>
      <c r="QGI62" s="1116"/>
      <c r="QGJ62" s="1116"/>
      <c r="QGK62" s="1116"/>
      <c r="QGL62" s="1116"/>
      <c r="QGM62" s="1116"/>
      <c r="QGN62" s="1116"/>
      <c r="QGO62" s="1116"/>
      <c r="QGP62" s="1116"/>
      <c r="QGQ62" s="1116"/>
      <c r="QGR62" s="1116"/>
      <c r="QGS62" s="1116"/>
      <c r="QGT62" s="1116"/>
      <c r="QGU62" s="1116"/>
      <c r="QGV62" s="1116"/>
      <c r="QGW62" s="1116"/>
      <c r="QGX62" s="1116"/>
      <c r="QGY62" s="1116"/>
      <c r="QGZ62" s="1116"/>
      <c r="QHA62" s="1116"/>
      <c r="QHB62" s="1116"/>
      <c r="QHC62" s="1116"/>
      <c r="QHD62" s="1116"/>
      <c r="QHE62" s="1116"/>
      <c r="QHF62" s="1116"/>
      <c r="QHG62" s="1116"/>
      <c r="QHH62" s="1116"/>
      <c r="QHI62" s="1116"/>
      <c r="QHJ62" s="1116"/>
      <c r="QHK62" s="1116"/>
      <c r="QHL62" s="1116"/>
      <c r="QHM62" s="1116"/>
      <c r="QHN62" s="1116"/>
      <c r="QHO62" s="1116"/>
      <c r="QHP62" s="1116"/>
      <c r="QHQ62" s="1116"/>
      <c r="QHR62" s="1116"/>
      <c r="QHS62" s="1116"/>
      <c r="QHT62" s="1116"/>
      <c r="QHU62" s="1116"/>
      <c r="QHV62" s="1116"/>
      <c r="QHW62" s="1116"/>
      <c r="QHX62" s="1116"/>
      <c r="QHY62" s="1116"/>
      <c r="QHZ62" s="1116"/>
      <c r="QIA62" s="1116"/>
      <c r="QIB62" s="1116"/>
      <c r="QIC62" s="1116"/>
      <c r="QID62" s="1116"/>
      <c r="QIE62" s="1116"/>
      <c r="QIF62" s="1116"/>
      <c r="QIG62" s="1116"/>
      <c r="QIH62" s="1116"/>
      <c r="QII62" s="1116"/>
      <c r="QIJ62" s="1116"/>
      <c r="QIK62" s="1116"/>
      <c r="QIL62" s="1116"/>
      <c r="QIM62" s="1116"/>
      <c r="QIN62" s="1116"/>
      <c r="QIO62" s="1116"/>
      <c r="QIP62" s="1116"/>
      <c r="QIQ62" s="1116"/>
      <c r="QIR62" s="1116"/>
      <c r="QIS62" s="1116"/>
      <c r="QIT62" s="1116"/>
      <c r="QIU62" s="1116"/>
      <c r="QIV62" s="1116"/>
      <c r="QIW62" s="1116"/>
      <c r="QIX62" s="1116"/>
      <c r="QIY62" s="1116"/>
      <c r="QIZ62" s="1116"/>
      <c r="QJA62" s="1116"/>
      <c r="QJB62" s="1116"/>
      <c r="QJC62" s="1116"/>
      <c r="QJD62" s="1116"/>
      <c r="QJE62" s="1116"/>
      <c r="QJF62" s="1116"/>
      <c r="QJG62" s="1116"/>
      <c r="QJH62" s="1116"/>
      <c r="QJI62" s="1116"/>
      <c r="QJJ62" s="1116"/>
      <c r="QJK62" s="1116"/>
      <c r="QJL62" s="1116"/>
      <c r="QJM62" s="1116"/>
      <c r="QJN62" s="1116"/>
      <c r="QJO62" s="1116"/>
      <c r="QJP62" s="1116"/>
      <c r="QJQ62" s="1116"/>
      <c r="QJR62" s="1116"/>
      <c r="QJS62" s="1116"/>
      <c r="QJT62" s="1116"/>
      <c r="QJU62" s="1116"/>
      <c r="QJV62" s="1116"/>
      <c r="QJW62" s="1116"/>
      <c r="QJX62" s="1116"/>
      <c r="QJY62" s="1116"/>
      <c r="QJZ62" s="1116"/>
      <c r="QKA62" s="1116"/>
      <c r="QKB62" s="1116"/>
      <c r="QKC62" s="1116"/>
      <c r="QKD62" s="1116"/>
      <c r="QKE62" s="1116"/>
      <c r="QKF62" s="1116"/>
      <c r="QKG62" s="1116"/>
      <c r="QKH62" s="1116"/>
      <c r="QKI62" s="1116"/>
      <c r="QKJ62" s="1116"/>
      <c r="QKK62" s="1116"/>
      <c r="QKL62" s="1116"/>
      <c r="QKM62" s="1116"/>
      <c r="QKN62" s="1116"/>
      <c r="QKO62" s="1116"/>
      <c r="QKP62" s="1116"/>
      <c r="QKQ62" s="1116"/>
      <c r="QKR62" s="1116"/>
      <c r="QKS62" s="1116"/>
      <c r="QKT62" s="1116"/>
      <c r="QKU62" s="1116"/>
      <c r="QKV62" s="1116"/>
      <c r="QKW62" s="1116"/>
      <c r="QKX62" s="1116"/>
      <c r="QKY62" s="1116"/>
      <c r="QKZ62" s="1116"/>
      <c r="QLA62" s="1116"/>
      <c r="QLB62" s="1116"/>
      <c r="QLC62" s="1116"/>
      <c r="QLD62" s="1116"/>
      <c r="QLE62" s="1116"/>
      <c r="QLF62" s="1116"/>
      <c r="QLG62" s="1116"/>
      <c r="QLH62" s="1116"/>
      <c r="QLI62" s="1116"/>
      <c r="QLJ62" s="1116"/>
      <c r="QLK62" s="1116"/>
      <c r="QLL62" s="1116"/>
      <c r="QLM62" s="1116"/>
      <c r="QLN62" s="1116"/>
      <c r="QLO62" s="1116"/>
      <c r="QLP62" s="1116"/>
      <c r="QLQ62" s="1116"/>
      <c r="QLR62" s="1116"/>
      <c r="QLS62" s="1116"/>
      <c r="QLT62" s="1116"/>
      <c r="QLU62" s="1116"/>
      <c r="QLV62" s="1116"/>
      <c r="QLW62" s="1116"/>
      <c r="QLX62" s="1116"/>
      <c r="QLY62" s="1116"/>
      <c r="QLZ62" s="1116"/>
      <c r="QMA62" s="1116"/>
      <c r="QMB62" s="1116"/>
      <c r="QMC62" s="1116"/>
      <c r="QMD62" s="1116"/>
      <c r="QME62" s="1116"/>
      <c r="QMF62" s="1116"/>
      <c r="QMG62" s="1116"/>
      <c r="QMH62" s="1116"/>
      <c r="QMI62" s="1116"/>
      <c r="QMJ62" s="1116"/>
      <c r="QMK62" s="1116"/>
      <c r="QML62" s="1116"/>
      <c r="QMM62" s="1116"/>
      <c r="QMN62" s="1116"/>
      <c r="QMO62" s="1116"/>
      <c r="QMP62" s="1116"/>
      <c r="QMQ62" s="1116"/>
      <c r="QMR62" s="1116"/>
      <c r="QMS62" s="1116"/>
      <c r="QMT62" s="1116"/>
      <c r="QMU62" s="1116"/>
      <c r="QMV62" s="1116"/>
      <c r="QMW62" s="1116"/>
      <c r="QMX62" s="1116"/>
      <c r="QMY62" s="1116"/>
      <c r="QMZ62" s="1116"/>
      <c r="QNA62" s="1116"/>
      <c r="QNB62" s="1116"/>
      <c r="QNC62" s="1116"/>
      <c r="QND62" s="1116"/>
      <c r="QNE62" s="1116"/>
      <c r="QNF62" s="1116"/>
      <c r="QNG62" s="1116"/>
      <c r="QNH62" s="1116"/>
      <c r="QNI62" s="1116"/>
      <c r="QNJ62" s="1116"/>
      <c r="QNK62" s="1116"/>
      <c r="QNL62" s="1116"/>
      <c r="QNM62" s="1116"/>
      <c r="QNN62" s="1116"/>
      <c r="QNO62" s="1116"/>
      <c r="QNP62" s="1116"/>
      <c r="QNQ62" s="1116"/>
      <c r="QNR62" s="1116"/>
      <c r="QNS62" s="1116"/>
      <c r="QNT62" s="1116"/>
      <c r="QNU62" s="1116"/>
      <c r="QNV62" s="1116"/>
      <c r="QNW62" s="1116"/>
      <c r="QNX62" s="1116"/>
      <c r="QNY62" s="1116"/>
      <c r="QNZ62" s="1116"/>
      <c r="QOA62" s="1116"/>
      <c r="QOB62" s="1116"/>
      <c r="QOC62" s="1116"/>
      <c r="QOD62" s="1116"/>
      <c r="QOE62" s="1116"/>
      <c r="QOF62" s="1116"/>
      <c r="QOG62" s="1116"/>
      <c r="QOH62" s="1116"/>
      <c r="QOI62" s="1116"/>
      <c r="QOJ62" s="1116"/>
      <c r="QOK62" s="1116"/>
      <c r="QOL62" s="1116"/>
      <c r="QOM62" s="1116"/>
      <c r="QON62" s="1116"/>
      <c r="QOO62" s="1116"/>
      <c r="QOP62" s="1116"/>
      <c r="QOQ62" s="1116"/>
      <c r="QOR62" s="1116"/>
      <c r="QOS62" s="1116"/>
      <c r="QOT62" s="1116"/>
      <c r="QOU62" s="1116"/>
      <c r="QOV62" s="1116"/>
      <c r="QOW62" s="1116"/>
      <c r="QOX62" s="1116"/>
      <c r="QOY62" s="1116"/>
      <c r="QOZ62" s="1116"/>
      <c r="QPA62" s="1116"/>
      <c r="QPB62" s="1116"/>
      <c r="QPC62" s="1116"/>
      <c r="QPD62" s="1116"/>
      <c r="QPE62" s="1116"/>
      <c r="QPF62" s="1116"/>
      <c r="QPG62" s="1116"/>
      <c r="QPH62" s="1116"/>
      <c r="QPI62" s="1116"/>
      <c r="QPJ62" s="1116"/>
      <c r="QPK62" s="1116"/>
      <c r="QPL62" s="1116"/>
      <c r="QPM62" s="1116"/>
      <c r="QPN62" s="1116"/>
      <c r="QPO62" s="1116"/>
      <c r="QPP62" s="1116"/>
      <c r="QPQ62" s="1116"/>
      <c r="QPR62" s="1116"/>
      <c r="QPS62" s="1116"/>
      <c r="QPT62" s="1116"/>
      <c r="QPU62" s="1116"/>
      <c r="QPV62" s="1116"/>
      <c r="QPW62" s="1116"/>
      <c r="QPX62" s="1116"/>
      <c r="QPY62" s="1116"/>
      <c r="QPZ62" s="1116"/>
      <c r="QQA62" s="1116"/>
      <c r="QQB62" s="1116"/>
      <c r="QQC62" s="1116"/>
      <c r="QQD62" s="1116"/>
      <c r="QQE62" s="1116"/>
      <c r="QQF62" s="1116"/>
      <c r="QQG62" s="1116"/>
      <c r="QQH62" s="1116"/>
      <c r="QQI62" s="1116"/>
      <c r="QQJ62" s="1116"/>
      <c r="QQK62" s="1116"/>
      <c r="QQL62" s="1116"/>
      <c r="QQM62" s="1116"/>
      <c r="QQN62" s="1116"/>
      <c r="QQO62" s="1116"/>
      <c r="QQP62" s="1116"/>
      <c r="QQQ62" s="1116"/>
      <c r="QQR62" s="1116"/>
      <c r="QQS62" s="1116"/>
      <c r="QQT62" s="1116"/>
      <c r="QQU62" s="1116"/>
      <c r="QQV62" s="1116"/>
      <c r="QQW62" s="1116"/>
      <c r="QQX62" s="1116"/>
      <c r="QQY62" s="1116"/>
      <c r="QQZ62" s="1116"/>
      <c r="QRA62" s="1116"/>
      <c r="QRB62" s="1116"/>
      <c r="QRC62" s="1116"/>
      <c r="QRD62" s="1116"/>
      <c r="QRE62" s="1116"/>
      <c r="QRF62" s="1116"/>
      <c r="QRG62" s="1116"/>
      <c r="QRH62" s="1116"/>
      <c r="QRI62" s="1116"/>
      <c r="QRJ62" s="1116"/>
      <c r="QRK62" s="1116"/>
      <c r="QRL62" s="1116"/>
      <c r="QRM62" s="1116"/>
      <c r="QRN62" s="1116"/>
      <c r="QRO62" s="1116"/>
      <c r="QRP62" s="1116"/>
      <c r="QRQ62" s="1116"/>
      <c r="QRR62" s="1116"/>
      <c r="QRS62" s="1116"/>
      <c r="QRT62" s="1116"/>
      <c r="QRU62" s="1116"/>
      <c r="QRV62" s="1116"/>
      <c r="QRW62" s="1116"/>
      <c r="QRX62" s="1116"/>
      <c r="QRY62" s="1116"/>
      <c r="QRZ62" s="1116"/>
      <c r="QSA62" s="1116"/>
      <c r="QSB62" s="1116"/>
      <c r="QSC62" s="1116"/>
      <c r="QSD62" s="1116"/>
      <c r="QSE62" s="1116"/>
      <c r="QSF62" s="1116"/>
      <c r="QSG62" s="1116"/>
      <c r="QSH62" s="1116"/>
      <c r="QSI62" s="1116"/>
      <c r="QSJ62" s="1116"/>
      <c r="QSK62" s="1116"/>
      <c r="QSL62" s="1116"/>
      <c r="QSM62" s="1116"/>
      <c r="QSN62" s="1116"/>
      <c r="QSO62" s="1116"/>
      <c r="QSP62" s="1116"/>
      <c r="QSQ62" s="1116"/>
      <c r="QSR62" s="1116"/>
      <c r="QSS62" s="1116"/>
      <c r="QST62" s="1116"/>
      <c r="QSU62" s="1116"/>
      <c r="QSV62" s="1116"/>
      <c r="QSW62" s="1116"/>
      <c r="QSX62" s="1116"/>
      <c r="QSY62" s="1116"/>
      <c r="QSZ62" s="1116"/>
      <c r="QTA62" s="1116"/>
      <c r="QTB62" s="1116"/>
      <c r="QTC62" s="1116"/>
      <c r="QTD62" s="1116"/>
      <c r="QTE62" s="1116"/>
      <c r="QTF62" s="1116"/>
      <c r="QTG62" s="1116"/>
      <c r="QTH62" s="1116"/>
      <c r="QTI62" s="1116"/>
      <c r="QTJ62" s="1116"/>
      <c r="QTK62" s="1116"/>
      <c r="QTL62" s="1116"/>
      <c r="QTM62" s="1116"/>
      <c r="QTN62" s="1116"/>
      <c r="QTO62" s="1116"/>
      <c r="QTP62" s="1116"/>
      <c r="QTQ62" s="1116"/>
      <c r="QTR62" s="1116"/>
      <c r="QTS62" s="1116"/>
      <c r="QTT62" s="1116"/>
      <c r="QTU62" s="1116"/>
      <c r="QTV62" s="1116"/>
      <c r="QTW62" s="1116"/>
      <c r="QTX62" s="1116"/>
      <c r="QTY62" s="1116"/>
      <c r="QTZ62" s="1116"/>
      <c r="QUA62" s="1116"/>
      <c r="QUB62" s="1116"/>
      <c r="QUC62" s="1116"/>
      <c r="QUD62" s="1116"/>
      <c r="QUE62" s="1116"/>
      <c r="QUF62" s="1116"/>
      <c r="QUG62" s="1116"/>
      <c r="QUH62" s="1116"/>
      <c r="QUI62" s="1116"/>
      <c r="QUJ62" s="1116"/>
      <c r="QUK62" s="1116"/>
      <c r="QUL62" s="1116"/>
      <c r="QUM62" s="1116"/>
      <c r="QUN62" s="1116"/>
      <c r="QUO62" s="1116"/>
      <c r="QUP62" s="1116"/>
      <c r="QUQ62" s="1116"/>
      <c r="QUR62" s="1116"/>
      <c r="QUS62" s="1116"/>
      <c r="QUT62" s="1116"/>
      <c r="QUU62" s="1116"/>
      <c r="QUV62" s="1116"/>
      <c r="QUW62" s="1116"/>
      <c r="QUX62" s="1116"/>
      <c r="QUY62" s="1116"/>
      <c r="QUZ62" s="1116"/>
      <c r="QVA62" s="1116"/>
      <c r="QVB62" s="1116"/>
      <c r="QVC62" s="1116"/>
      <c r="QVD62" s="1116"/>
      <c r="QVE62" s="1116"/>
      <c r="QVF62" s="1116"/>
      <c r="QVG62" s="1116"/>
      <c r="QVH62" s="1116"/>
      <c r="QVI62" s="1116"/>
      <c r="QVJ62" s="1116"/>
      <c r="QVK62" s="1116"/>
      <c r="QVL62" s="1116"/>
      <c r="QVM62" s="1116"/>
      <c r="QVN62" s="1116"/>
      <c r="QVO62" s="1116"/>
      <c r="QVP62" s="1116"/>
      <c r="QVQ62" s="1116"/>
      <c r="QVR62" s="1116"/>
      <c r="QVS62" s="1116"/>
      <c r="QVT62" s="1116"/>
      <c r="QVU62" s="1116"/>
      <c r="QVV62" s="1116"/>
      <c r="QVW62" s="1116"/>
      <c r="QVX62" s="1116"/>
      <c r="QVY62" s="1116"/>
      <c r="QVZ62" s="1116"/>
      <c r="QWA62" s="1116"/>
      <c r="QWB62" s="1116"/>
      <c r="QWC62" s="1116"/>
      <c r="QWD62" s="1116"/>
      <c r="QWE62" s="1116"/>
      <c r="QWF62" s="1116"/>
      <c r="QWG62" s="1116"/>
      <c r="QWH62" s="1116"/>
      <c r="QWI62" s="1116"/>
      <c r="QWJ62" s="1116"/>
      <c r="QWK62" s="1116"/>
      <c r="QWL62" s="1116"/>
      <c r="QWM62" s="1116"/>
      <c r="QWN62" s="1116"/>
      <c r="QWO62" s="1116"/>
      <c r="QWP62" s="1116"/>
      <c r="QWQ62" s="1116"/>
      <c r="QWR62" s="1116"/>
      <c r="QWS62" s="1116"/>
      <c r="QWT62" s="1116"/>
      <c r="QWU62" s="1116"/>
      <c r="QWV62" s="1116"/>
      <c r="QWW62" s="1116"/>
      <c r="QWX62" s="1116"/>
      <c r="QWY62" s="1116"/>
      <c r="QWZ62" s="1116"/>
      <c r="QXA62" s="1116"/>
      <c r="QXB62" s="1116"/>
      <c r="QXC62" s="1116"/>
      <c r="QXD62" s="1116"/>
      <c r="QXE62" s="1116"/>
      <c r="QXF62" s="1116"/>
      <c r="QXG62" s="1116"/>
      <c r="QXH62" s="1116"/>
      <c r="QXI62" s="1116"/>
      <c r="QXJ62" s="1116"/>
      <c r="QXK62" s="1116"/>
      <c r="QXL62" s="1116"/>
      <c r="QXM62" s="1116"/>
      <c r="QXN62" s="1116"/>
      <c r="QXO62" s="1116"/>
      <c r="QXP62" s="1116"/>
      <c r="QXQ62" s="1116"/>
      <c r="QXR62" s="1116"/>
      <c r="QXS62" s="1116"/>
      <c r="QXT62" s="1116"/>
      <c r="QXU62" s="1116"/>
      <c r="QXV62" s="1116"/>
      <c r="QXW62" s="1116"/>
      <c r="QXX62" s="1116"/>
      <c r="QXY62" s="1116"/>
      <c r="QXZ62" s="1116"/>
      <c r="QYA62" s="1116"/>
      <c r="QYB62" s="1116"/>
      <c r="QYC62" s="1116"/>
      <c r="QYD62" s="1116"/>
      <c r="QYE62" s="1116"/>
      <c r="QYF62" s="1116"/>
      <c r="QYG62" s="1116"/>
      <c r="QYH62" s="1116"/>
      <c r="QYI62" s="1116"/>
      <c r="QYJ62" s="1116"/>
      <c r="QYK62" s="1116"/>
      <c r="QYL62" s="1116"/>
      <c r="QYM62" s="1116"/>
      <c r="QYN62" s="1116"/>
      <c r="QYO62" s="1116"/>
      <c r="QYP62" s="1116"/>
      <c r="QYQ62" s="1116"/>
      <c r="QYR62" s="1116"/>
      <c r="QYS62" s="1116"/>
      <c r="QYT62" s="1116"/>
      <c r="QYU62" s="1116"/>
      <c r="QYV62" s="1116"/>
      <c r="QYW62" s="1116"/>
      <c r="QYX62" s="1116"/>
      <c r="QYY62" s="1116"/>
      <c r="QYZ62" s="1116"/>
      <c r="QZA62" s="1116"/>
      <c r="QZB62" s="1116"/>
      <c r="QZC62" s="1116"/>
      <c r="QZD62" s="1116"/>
      <c r="QZE62" s="1116"/>
      <c r="QZF62" s="1116"/>
      <c r="QZG62" s="1116"/>
      <c r="QZH62" s="1116"/>
      <c r="QZI62" s="1116"/>
      <c r="QZJ62" s="1116"/>
      <c r="QZK62" s="1116"/>
      <c r="QZL62" s="1116"/>
      <c r="QZM62" s="1116"/>
      <c r="QZN62" s="1116"/>
      <c r="QZO62" s="1116"/>
      <c r="QZP62" s="1116"/>
      <c r="QZQ62" s="1116"/>
      <c r="QZR62" s="1116"/>
      <c r="QZS62" s="1116"/>
      <c r="QZT62" s="1116"/>
      <c r="QZU62" s="1116"/>
      <c r="QZV62" s="1116"/>
      <c r="QZW62" s="1116"/>
      <c r="QZX62" s="1116"/>
      <c r="QZY62" s="1116"/>
      <c r="QZZ62" s="1116"/>
      <c r="RAA62" s="1116"/>
      <c r="RAB62" s="1116"/>
      <c r="RAC62" s="1116"/>
      <c r="RAD62" s="1116"/>
      <c r="RAE62" s="1116"/>
      <c r="RAF62" s="1116"/>
      <c r="RAG62" s="1116"/>
      <c r="RAH62" s="1116"/>
      <c r="RAI62" s="1116"/>
      <c r="RAJ62" s="1116"/>
      <c r="RAK62" s="1116"/>
      <c r="RAL62" s="1116"/>
      <c r="RAM62" s="1116"/>
      <c r="RAN62" s="1116"/>
      <c r="RAO62" s="1116"/>
      <c r="RAP62" s="1116"/>
      <c r="RAQ62" s="1116"/>
      <c r="RAR62" s="1116"/>
      <c r="RAS62" s="1116"/>
      <c r="RAT62" s="1116"/>
      <c r="RAU62" s="1116"/>
      <c r="RAV62" s="1116"/>
      <c r="RAW62" s="1116"/>
      <c r="RAX62" s="1116"/>
      <c r="RAY62" s="1116"/>
      <c r="RAZ62" s="1116"/>
      <c r="RBA62" s="1116"/>
      <c r="RBB62" s="1116"/>
      <c r="RBC62" s="1116"/>
      <c r="RBD62" s="1116"/>
      <c r="RBE62" s="1116"/>
      <c r="RBF62" s="1116"/>
      <c r="RBG62" s="1116"/>
      <c r="RBH62" s="1116"/>
      <c r="RBI62" s="1116"/>
      <c r="RBJ62" s="1116"/>
      <c r="RBK62" s="1116"/>
      <c r="RBL62" s="1116"/>
      <c r="RBM62" s="1116"/>
      <c r="RBN62" s="1116"/>
      <c r="RBO62" s="1116"/>
      <c r="RBP62" s="1116"/>
      <c r="RBQ62" s="1116"/>
      <c r="RBR62" s="1116"/>
      <c r="RBS62" s="1116"/>
      <c r="RBT62" s="1116"/>
      <c r="RBU62" s="1116"/>
      <c r="RBV62" s="1116"/>
      <c r="RBW62" s="1116"/>
      <c r="RBX62" s="1116"/>
      <c r="RBY62" s="1116"/>
      <c r="RBZ62" s="1116"/>
      <c r="RCA62" s="1116"/>
      <c r="RCB62" s="1116"/>
      <c r="RCC62" s="1116"/>
      <c r="RCD62" s="1116"/>
      <c r="RCE62" s="1116"/>
      <c r="RCF62" s="1116"/>
      <c r="RCG62" s="1116"/>
      <c r="RCH62" s="1116"/>
      <c r="RCI62" s="1116"/>
      <c r="RCJ62" s="1116"/>
      <c r="RCK62" s="1116"/>
      <c r="RCL62" s="1116"/>
      <c r="RCM62" s="1116"/>
      <c r="RCN62" s="1116"/>
      <c r="RCO62" s="1116"/>
      <c r="RCP62" s="1116"/>
      <c r="RCQ62" s="1116"/>
      <c r="RCR62" s="1116"/>
      <c r="RCS62" s="1116"/>
      <c r="RCT62" s="1116"/>
      <c r="RCU62" s="1116"/>
      <c r="RCV62" s="1116"/>
      <c r="RCW62" s="1116"/>
      <c r="RCX62" s="1116"/>
      <c r="RCY62" s="1116"/>
      <c r="RCZ62" s="1116"/>
      <c r="RDA62" s="1116"/>
      <c r="RDB62" s="1116"/>
      <c r="RDC62" s="1116"/>
      <c r="RDD62" s="1116"/>
      <c r="RDE62" s="1116"/>
      <c r="RDF62" s="1116"/>
      <c r="RDG62" s="1116"/>
      <c r="RDH62" s="1116"/>
      <c r="RDI62" s="1116"/>
      <c r="RDJ62" s="1116"/>
      <c r="RDK62" s="1116"/>
      <c r="RDL62" s="1116"/>
      <c r="RDM62" s="1116"/>
      <c r="RDN62" s="1116"/>
      <c r="RDO62" s="1116"/>
      <c r="RDP62" s="1116"/>
      <c r="RDQ62" s="1116"/>
      <c r="RDR62" s="1116"/>
      <c r="RDS62" s="1116"/>
      <c r="RDT62" s="1116"/>
      <c r="RDU62" s="1116"/>
      <c r="RDV62" s="1116"/>
      <c r="RDW62" s="1116"/>
      <c r="RDX62" s="1116"/>
      <c r="RDY62" s="1116"/>
      <c r="RDZ62" s="1116"/>
      <c r="REA62" s="1116"/>
      <c r="REB62" s="1116"/>
      <c r="REC62" s="1116"/>
      <c r="RED62" s="1116"/>
      <c r="REE62" s="1116"/>
      <c r="REF62" s="1116"/>
      <c r="REG62" s="1116"/>
      <c r="REH62" s="1116"/>
      <c r="REI62" s="1116"/>
      <c r="REJ62" s="1116"/>
      <c r="REK62" s="1116"/>
      <c r="REL62" s="1116"/>
      <c r="REM62" s="1116"/>
      <c r="REN62" s="1116"/>
      <c r="REO62" s="1116"/>
      <c r="REP62" s="1116"/>
      <c r="REQ62" s="1116"/>
      <c r="RER62" s="1116"/>
      <c r="RES62" s="1116"/>
      <c r="RET62" s="1116"/>
      <c r="REU62" s="1116"/>
      <c r="REV62" s="1116"/>
      <c r="REW62" s="1116"/>
      <c r="REX62" s="1116"/>
      <c r="REY62" s="1116"/>
      <c r="REZ62" s="1116"/>
      <c r="RFA62" s="1116"/>
      <c r="RFB62" s="1116"/>
      <c r="RFC62" s="1116"/>
      <c r="RFD62" s="1116"/>
      <c r="RFE62" s="1116"/>
      <c r="RFF62" s="1116"/>
      <c r="RFG62" s="1116"/>
      <c r="RFH62" s="1116"/>
      <c r="RFI62" s="1116"/>
      <c r="RFJ62" s="1116"/>
      <c r="RFK62" s="1116"/>
      <c r="RFL62" s="1116"/>
      <c r="RFM62" s="1116"/>
      <c r="RFN62" s="1116"/>
      <c r="RFO62" s="1116"/>
      <c r="RFP62" s="1116"/>
      <c r="RFQ62" s="1116"/>
      <c r="RFR62" s="1116"/>
      <c r="RFS62" s="1116"/>
      <c r="RFT62" s="1116"/>
      <c r="RFU62" s="1116"/>
      <c r="RFV62" s="1116"/>
      <c r="RFW62" s="1116"/>
      <c r="RFX62" s="1116"/>
      <c r="RFY62" s="1116"/>
      <c r="RFZ62" s="1116"/>
      <c r="RGA62" s="1116"/>
      <c r="RGB62" s="1116"/>
      <c r="RGC62" s="1116"/>
      <c r="RGD62" s="1116"/>
      <c r="RGE62" s="1116"/>
      <c r="RGF62" s="1116"/>
      <c r="RGG62" s="1116"/>
      <c r="RGH62" s="1116"/>
      <c r="RGI62" s="1116"/>
      <c r="RGJ62" s="1116"/>
      <c r="RGK62" s="1116"/>
      <c r="RGL62" s="1116"/>
      <c r="RGM62" s="1116"/>
      <c r="RGN62" s="1116"/>
      <c r="RGO62" s="1116"/>
      <c r="RGP62" s="1116"/>
      <c r="RGQ62" s="1116"/>
      <c r="RGR62" s="1116"/>
      <c r="RGS62" s="1116"/>
      <c r="RGT62" s="1116"/>
      <c r="RGU62" s="1116"/>
      <c r="RGV62" s="1116"/>
      <c r="RGW62" s="1116"/>
      <c r="RGX62" s="1116"/>
      <c r="RGY62" s="1116"/>
      <c r="RGZ62" s="1116"/>
      <c r="RHA62" s="1116"/>
      <c r="RHB62" s="1116"/>
      <c r="RHC62" s="1116"/>
      <c r="RHD62" s="1116"/>
      <c r="RHE62" s="1116"/>
      <c r="RHF62" s="1116"/>
      <c r="RHG62" s="1116"/>
      <c r="RHH62" s="1116"/>
      <c r="RHI62" s="1116"/>
      <c r="RHJ62" s="1116"/>
      <c r="RHK62" s="1116"/>
      <c r="RHL62" s="1116"/>
      <c r="RHM62" s="1116"/>
      <c r="RHN62" s="1116"/>
      <c r="RHO62" s="1116"/>
      <c r="RHP62" s="1116"/>
      <c r="RHQ62" s="1116"/>
      <c r="RHR62" s="1116"/>
      <c r="RHS62" s="1116"/>
      <c r="RHT62" s="1116"/>
      <c r="RHU62" s="1116"/>
      <c r="RHV62" s="1116"/>
      <c r="RHW62" s="1116"/>
      <c r="RHX62" s="1116"/>
      <c r="RHY62" s="1116"/>
      <c r="RHZ62" s="1116"/>
      <c r="RIA62" s="1116"/>
      <c r="RIB62" s="1116"/>
      <c r="RIC62" s="1116"/>
      <c r="RID62" s="1116"/>
      <c r="RIE62" s="1116"/>
      <c r="RIF62" s="1116"/>
      <c r="RIG62" s="1116"/>
      <c r="RIH62" s="1116"/>
      <c r="RII62" s="1116"/>
      <c r="RIJ62" s="1116"/>
      <c r="RIK62" s="1116"/>
      <c r="RIL62" s="1116"/>
      <c r="RIM62" s="1116"/>
      <c r="RIN62" s="1116"/>
      <c r="RIO62" s="1116"/>
      <c r="RIP62" s="1116"/>
      <c r="RIQ62" s="1116"/>
      <c r="RIR62" s="1116"/>
      <c r="RIS62" s="1116"/>
      <c r="RIT62" s="1116"/>
      <c r="RIU62" s="1116"/>
      <c r="RIV62" s="1116"/>
      <c r="RIW62" s="1116"/>
      <c r="RIX62" s="1116"/>
      <c r="RIY62" s="1116"/>
      <c r="RIZ62" s="1116"/>
      <c r="RJA62" s="1116"/>
      <c r="RJB62" s="1116"/>
      <c r="RJC62" s="1116"/>
      <c r="RJD62" s="1116"/>
      <c r="RJE62" s="1116"/>
      <c r="RJF62" s="1116"/>
      <c r="RJG62" s="1116"/>
      <c r="RJH62" s="1116"/>
      <c r="RJI62" s="1116"/>
      <c r="RJJ62" s="1116"/>
      <c r="RJK62" s="1116"/>
      <c r="RJL62" s="1116"/>
      <c r="RJM62" s="1116"/>
      <c r="RJN62" s="1116"/>
      <c r="RJO62" s="1116"/>
      <c r="RJP62" s="1116"/>
      <c r="RJQ62" s="1116"/>
      <c r="RJR62" s="1116"/>
      <c r="RJS62" s="1116"/>
      <c r="RJT62" s="1116"/>
      <c r="RJU62" s="1116"/>
      <c r="RJV62" s="1116"/>
      <c r="RJW62" s="1116"/>
      <c r="RJX62" s="1116"/>
      <c r="RJY62" s="1116"/>
      <c r="RJZ62" s="1116"/>
      <c r="RKA62" s="1116"/>
      <c r="RKB62" s="1116"/>
      <c r="RKC62" s="1116"/>
      <c r="RKD62" s="1116"/>
      <c r="RKE62" s="1116"/>
      <c r="RKF62" s="1116"/>
      <c r="RKG62" s="1116"/>
      <c r="RKH62" s="1116"/>
      <c r="RKI62" s="1116"/>
      <c r="RKJ62" s="1116"/>
      <c r="RKK62" s="1116"/>
      <c r="RKL62" s="1116"/>
      <c r="RKM62" s="1116"/>
      <c r="RKN62" s="1116"/>
      <c r="RKO62" s="1116"/>
      <c r="RKP62" s="1116"/>
      <c r="RKQ62" s="1116"/>
      <c r="RKR62" s="1116"/>
      <c r="RKS62" s="1116"/>
      <c r="RKT62" s="1116"/>
      <c r="RKU62" s="1116"/>
      <c r="RKV62" s="1116"/>
      <c r="RKW62" s="1116"/>
      <c r="RKX62" s="1116"/>
      <c r="RKY62" s="1116"/>
      <c r="RKZ62" s="1116"/>
      <c r="RLA62" s="1116"/>
      <c r="RLB62" s="1116"/>
      <c r="RLC62" s="1116"/>
      <c r="RLD62" s="1116"/>
      <c r="RLE62" s="1116"/>
      <c r="RLF62" s="1116"/>
      <c r="RLG62" s="1116"/>
      <c r="RLH62" s="1116"/>
      <c r="RLI62" s="1116"/>
      <c r="RLJ62" s="1116"/>
      <c r="RLK62" s="1116"/>
      <c r="RLL62" s="1116"/>
      <c r="RLM62" s="1116"/>
      <c r="RLN62" s="1116"/>
      <c r="RLO62" s="1116"/>
      <c r="RLP62" s="1116"/>
      <c r="RLQ62" s="1116"/>
      <c r="RLR62" s="1116"/>
      <c r="RLS62" s="1116"/>
      <c r="RLT62" s="1116"/>
      <c r="RLU62" s="1116"/>
      <c r="RLV62" s="1116"/>
      <c r="RLW62" s="1116"/>
      <c r="RLX62" s="1116"/>
      <c r="RLY62" s="1116"/>
      <c r="RLZ62" s="1116"/>
      <c r="RMA62" s="1116"/>
      <c r="RMB62" s="1116"/>
      <c r="RMC62" s="1116"/>
      <c r="RMD62" s="1116"/>
      <c r="RME62" s="1116"/>
      <c r="RMF62" s="1116"/>
      <c r="RMG62" s="1116"/>
      <c r="RMH62" s="1116"/>
      <c r="RMI62" s="1116"/>
      <c r="RMJ62" s="1116"/>
      <c r="RMK62" s="1116"/>
      <c r="RML62" s="1116"/>
      <c r="RMM62" s="1116"/>
      <c r="RMN62" s="1116"/>
      <c r="RMO62" s="1116"/>
      <c r="RMP62" s="1116"/>
      <c r="RMQ62" s="1116"/>
      <c r="RMR62" s="1116"/>
      <c r="RMS62" s="1116"/>
      <c r="RMT62" s="1116"/>
      <c r="RMU62" s="1116"/>
      <c r="RMV62" s="1116"/>
      <c r="RMW62" s="1116"/>
      <c r="RMX62" s="1116"/>
      <c r="RMY62" s="1116"/>
      <c r="RMZ62" s="1116"/>
      <c r="RNA62" s="1116"/>
      <c r="RNB62" s="1116"/>
      <c r="RNC62" s="1116"/>
      <c r="RND62" s="1116"/>
      <c r="RNE62" s="1116"/>
      <c r="RNF62" s="1116"/>
      <c r="RNG62" s="1116"/>
      <c r="RNH62" s="1116"/>
      <c r="RNI62" s="1116"/>
      <c r="RNJ62" s="1116"/>
      <c r="RNK62" s="1116"/>
      <c r="RNL62" s="1116"/>
      <c r="RNM62" s="1116"/>
      <c r="RNN62" s="1116"/>
      <c r="RNO62" s="1116"/>
      <c r="RNP62" s="1116"/>
      <c r="RNQ62" s="1116"/>
      <c r="RNR62" s="1116"/>
      <c r="RNS62" s="1116"/>
      <c r="RNT62" s="1116"/>
      <c r="RNU62" s="1116"/>
      <c r="RNV62" s="1116"/>
      <c r="RNW62" s="1116"/>
      <c r="RNX62" s="1116"/>
      <c r="RNY62" s="1116"/>
      <c r="RNZ62" s="1116"/>
      <c r="ROA62" s="1116"/>
      <c r="ROB62" s="1116"/>
      <c r="ROC62" s="1116"/>
      <c r="ROD62" s="1116"/>
      <c r="ROE62" s="1116"/>
      <c r="ROF62" s="1116"/>
      <c r="ROG62" s="1116"/>
      <c r="ROH62" s="1116"/>
      <c r="ROI62" s="1116"/>
      <c r="ROJ62" s="1116"/>
      <c r="ROK62" s="1116"/>
      <c r="ROL62" s="1116"/>
      <c r="ROM62" s="1116"/>
      <c r="RON62" s="1116"/>
      <c r="ROO62" s="1116"/>
      <c r="ROP62" s="1116"/>
      <c r="ROQ62" s="1116"/>
      <c r="ROR62" s="1116"/>
      <c r="ROS62" s="1116"/>
      <c r="ROT62" s="1116"/>
      <c r="ROU62" s="1116"/>
      <c r="ROV62" s="1116"/>
      <c r="ROW62" s="1116"/>
      <c r="ROX62" s="1116"/>
      <c r="ROY62" s="1116"/>
      <c r="ROZ62" s="1116"/>
      <c r="RPA62" s="1116"/>
      <c r="RPB62" s="1116"/>
      <c r="RPC62" s="1116"/>
      <c r="RPD62" s="1116"/>
      <c r="RPE62" s="1116"/>
      <c r="RPF62" s="1116"/>
      <c r="RPG62" s="1116"/>
      <c r="RPH62" s="1116"/>
      <c r="RPI62" s="1116"/>
      <c r="RPJ62" s="1116"/>
      <c r="RPK62" s="1116"/>
      <c r="RPL62" s="1116"/>
      <c r="RPM62" s="1116"/>
      <c r="RPN62" s="1116"/>
      <c r="RPO62" s="1116"/>
      <c r="RPP62" s="1116"/>
      <c r="RPQ62" s="1116"/>
      <c r="RPR62" s="1116"/>
      <c r="RPS62" s="1116"/>
      <c r="RPT62" s="1116"/>
      <c r="RPU62" s="1116"/>
      <c r="RPV62" s="1116"/>
      <c r="RPW62" s="1116"/>
      <c r="RPX62" s="1116"/>
      <c r="RPY62" s="1116"/>
      <c r="RPZ62" s="1116"/>
      <c r="RQA62" s="1116"/>
      <c r="RQB62" s="1116"/>
      <c r="RQC62" s="1116"/>
      <c r="RQD62" s="1116"/>
      <c r="RQE62" s="1116"/>
      <c r="RQF62" s="1116"/>
      <c r="RQG62" s="1116"/>
      <c r="RQH62" s="1116"/>
      <c r="RQI62" s="1116"/>
      <c r="RQJ62" s="1116"/>
      <c r="RQK62" s="1116"/>
      <c r="RQL62" s="1116"/>
      <c r="RQM62" s="1116"/>
      <c r="RQN62" s="1116"/>
      <c r="RQO62" s="1116"/>
      <c r="RQP62" s="1116"/>
      <c r="RQQ62" s="1116"/>
      <c r="RQR62" s="1116"/>
      <c r="RQS62" s="1116"/>
      <c r="RQT62" s="1116"/>
      <c r="RQU62" s="1116"/>
      <c r="RQV62" s="1116"/>
      <c r="RQW62" s="1116"/>
      <c r="RQX62" s="1116"/>
      <c r="RQY62" s="1116"/>
      <c r="RQZ62" s="1116"/>
      <c r="RRA62" s="1116"/>
      <c r="RRB62" s="1116"/>
      <c r="RRC62" s="1116"/>
      <c r="RRD62" s="1116"/>
      <c r="RRE62" s="1116"/>
      <c r="RRF62" s="1116"/>
      <c r="RRG62" s="1116"/>
      <c r="RRH62" s="1116"/>
      <c r="RRI62" s="1116"/>
      <c r="RRJ62" s="1116"/>
      <c r="RRK62" s="1116"/>
      <c r="RRL62" s="1116"/>
      <c r="RRM62" s="1116"/>
      <c r="RRN62" s="1116"/>
      <c r="RRO62" s="1116"/>
      <c r="RRP62" s="1116"/>
      <c r="RRQ62" s="1116"/>
      <c r="RRR62" s="1116"/>
      <c r="RRS62" s="1116"/>
      <c r="RRT62" s="1116"/>
      <c r="RRU62" s="1116"/>
      <c r="RRV62" s="1116"/>
      <c r="RRW62" s="1116"/>
      <c r="RRX62" s="1116"/>
      <c r="RRY62" s="1116"/>
      <c r="RRZ62" s="1116"/>
      <c r="RSA62" s="1116"/>
      <c r="RSB62" s="1116"/>
      <c r="RSC62" s="1116"/>
      <c r="RSD62" s="1116"/>
      <c r="RSE62" s="1116"/>
      <c r="RSF62" s="1116"/>
      <c r="RSG62" s="1116"/>
      <c r="RSH62" s="1116"/>
      <c r="RSI62" s="1116"/>
      <c r="RSJ62" s="1116"/>
      <c r="RSK62" s="1116"/>
      <c r="RSL62" s="1116"/>
      <c r="RSM62" s="1116"/>
      <c r="RSN62" s="1116"/>
      <c r="RSO62" s="1116"/>
      <c r="RSP62" s="1116"/>
      <c r="RSQ62" s="1116"/>
      <c r="RSR62" s="1116"/>
      <c r="RSS62" s="1116"/>
      <c r="RST62" s="1116"/>
      <c r="RSU62" s="1116"/>
      <c r="RSV62" s="1116"/>
      <c r="RSW62" s="1116"/>
      <c r="RSX62" s="1116"/>
      <c r="RSY62" s="1116"/>
      <c r="RSZ62" s="1116"/>
      <c r="RTA62" s="1116"/>
      <c r="RTB62" s="1116"/>
      <c r="RTC62" s="1116"/>
      <c r="RTD62" s="1116"/>
      <c r="RTE62" s="1116"/>
      <c r="RTF62" s="1116"/>
      <c r="RTG62" s="1116"/>
      <c r="RTH62" s="1116"/>
      <c r="RTI62" s="1116"/>
      <c r="RTJ62" s="1116"/>
      <c r="RTK62" s="1116"/>
      <c r="RTL62" s="1116"/>
      <c r="RTM62" s="1116"/>
      <c r="RTN62" s="1116"/>
      <c r="RTO62" s="1116"/>
      <c r="RTP62" s="1116"/>
      <c r="RTQ62" s="1116"/>
      <c r="RTR62" s="1116"/>
      <c r="RTS62" s="1116"/>
      <c r="RTT62" s="1116"/>
      <c r="RTU62" s="1116"/>
      <c r="RTV62" s="1116"/>
      <c r="RTW62" s="1116"/>
      <c r="RTX62" s="1116"/>
      <c r="RTY62" s="1116"/>
      <c r="RTZ62" s="1116"/>
      <c r="RUA62" s="1116"/>
      <c r="RUB62" s="1116"/>
      <c r="RUC62" s="1116"/>
      <c r="RUD62" s="1116"/>
      <c r="RUE62" s="1116"/>
      <c r="RUF62" s="1116"/>
      <c r="RUG62" s="1116"/>
      <c r="RUH62" s="1116"/>
      <c r="RUI62" s="1116"/>
      <c r="RUJ62" s="1116"/>
      <c r="RUK62" s="1116"/>
      <c r="RUL62" s="1116"/>
      <c r="RUM62" s="1116"/>
      <c r="RUN62" s="1116"/>
      <c r="RUO62" s="1116"/>
      <c r="RUP62" s="1116"/>
      <c r="RUQ62" s="1116"/>
      <c r="RUR62" s="1116"/>
      <c r="RUS62" s="1116"/>
      <c r="RUT62" s="1116"/>
      <c r="RUU62" s="1116"/>
      <c r="RUV62" s="1116"/>
      <c r="RUW62" s="1116"/>
      <c r="RUX62" s="1116"/>
      <c r="RUY62" s="1116"/>
      <c r="RUZ62" s="1116"/>
      <c r="RVA62" s="1116"/>
      <c r="RVB62" s="1116"/>
      <c r="RVC62" s="1116"/>
      <c r="RVD62" s="1116"/>
      <c r="RVE62" s="1116"/>
      <c r="RVF62" s="1116"/>
      <c r="RVG62" s="1116"/>
      <c r="RVH62" s="1116"/>
      <c r="RVI62" s="1116"/>
      <c r="RVJ62" s="1116"/>
      <c r="RVK62" s="1116"/>
      <c r="RVL62" s="1116"/>
      <c r="RVM62" s="1116"/>
      <c r="RVN62" s="1116"/>
      <c r="RVO62" s="1116"/>
      <c r="RVP62" s="1116"/>
      <c r="RVQ62" s="1116"/>
      <c r="RVR62" s="1116"/>
      <c r="RVS62" s="1116"/>
      <c r="RVT62" s="1116"/>
      <c r="RVU62" s="1116"/>
      <c r="RVV62" s="1116"/>
      <c r="RVW62" s="1116"/>
      <c r="RVX62" s="1116"/>
      <c r="RVY62" s="1116"/>
      <c r="RVZ62" s="1116"/>
      <c r="RWA62" s="1116"/>
      <c r="RWB62" s="1116"/>
      <c r="RWC62" s="1116"/>
      <c r="RWD62" s="1116"/>
      <c r="RWE62" s="1116"/>
      <c r="RWF62" s="1116"/>
      <c r="RWG62" s="1116"/>
      <c r="RWH62" s="1116"/>
      <c r="RWI62" s="1116"/>
      <c r="RWJ62" s="1116"/>
      <c r="RWK62" s="1116"/>
      <c r="RWL62" s="1116"/>
      <c r="RWM62" s="1116"/>
      <c r="RWN62" s="1116"/>
      <c r="RWO62" s="1116"/>
      <c r="RWP62" s="1116"/>
      <c r="RWQ62" s="1116"/>
      <c r="RWR62" s="1116"/>
      <c r="RWS62" s="1116"/>
      <c r="RWT62" s="1116"/>
      <c r="RWU62" s="1116"/>
      <c r="RWV62" s="1116"/>
      <c r="RWW62" s="1116"/>
      <c r="RWX62" s="1116"/>
      <c r="RWY62" s="1116"/>
      <c r="RWZ62" s="1116"/>
      <c r="RXA62" s="1116"/>
      <c r="RXB62" s="1116"/>
      <c r="RXC62" s="1116"/>
      <c r="RXD62" s="1116"/>
      <c r="RXE62" s="1116"/>
      <c r="RXF62" s="1116"/>
      <c r="RXG62" s="1116"/>
      <c r="RXH62" s="1116"/>
      <c r="RXI62" s="1116"/>
      <c r="RXJ62" s="1116"/>
      <c r="RXK62" s="1116"/>
      <c r="RXL62" s="1116"/>
      <c r="RXM62" s="1116"/>
      <c r="RXN62" s="1116"/>
      <c r="RXO62" s="1116"/>
      <c r="RXP62" s="1116"/>
      <c r="RXQ62" s="1116"/>
      <c r="RXR62" s="1116"/>
      <c r="RXS62" s="1116"/>
      <c r="RXT62" s="1116"/>
      <c r="RXU62" s="1116"/>
      <c r="RXV62" s="1116"/>
      <c r="RXW62" s="1116"/>
      <c r="RXX62" s="1116"/>
      <c r="RXY62" s="1116"/>
      <c r="RXZ62" s="1116"/>
      <c r="RYA62" s="1116"/>
      <c r="RYB62" s="1116"/>
      <c r="RYC62" s="1116"/>
      <c r="RYD62" s="1116"/>
      <c r="RYE62" s="1116"/>
      <c r="RYF62" s="1116"/>
      <c r="RYG62" s="1116"/>
      <c r="RYH62" s="1116"/>
      <c r="RYI62" s="1116"/>
      <c r="RYJ62" s="1116"/>
      <c r="RYK62" s="1116"/>
      <c r="RYL62" s="1116"/>
      <c r="RYM62" s="1116"/>
      <c r="RYN62" s="1116"/>
      <c r="RYO62" s="1116"/>
      <c r="RYP62" s="1116"/>
      <c r="RYQ62" s="1116"/>
      <c r="RYR62" s="1116"/>
      <c r="RYS62" s="1116"/>
      <c r="RYT62" s="1116"/>
      <c r="RYU62" s="1116"/>
      <c r="RYV62" s="1116"/>
      <c r="RYW62" s="1116"/>
      <c r="RYX62" s="1116"/>
      <c r="RYY62" s="1116"/>
      <c r="RYZ62" s="1116"/>
      <c r="RZA62" s="1116"/>
      <c r="RZB62" s="1116"/>
      <c r="RZC62" s="1116"/>
      <c r="RZD62" s="1116"/>
      <c r="RZE62" s="1116"/>
      <c r="RZF62" s="1116"/>
      <c r="RZG62" s="1116"/>
      <c r="RZH62" s="1116"/>
      <c r="RZI62" s="1116"/>
      <c r="RZJ62" s="1116"/>
      <c r="RZK62" s="1116"/>
      <c r="RZL62" s="1116"/>
      <c r="RZM62" s="1116"/>
      <c r="RZN62" s="1116"/>
      <c r="RZO62" s="1116"/>
      <c r="RZP62" s="1116"/>
      <c r="RZQ62" s="1116"/>
      <c r="RZR62" s="1116"/>
      <c r="RZS62" s="1116"/>
      <c r="RZT62" s="1116"/>
      <c r="RZU62" s="1116"/>
      <c r="RZV62" s="1116"/>
      <c r="RZW62" s="1116"/>
      <c r="RZX62" s="1116"/>
      <c r="RZY62" s="1116"/>
      <c r="RZZ62" s="1116"/>
      <c r="SAA62" s="1116"/>
      <c r="SAB62" s="1116"/>
      <c r="SAC62" s="1116"/>
      <c r="SAD62" s="1116"/>
      <c r="SAE62" s="1116"/>
      <c r="SAF62" s="1116"/>
      <c r="SAG62" s="1116"/>
      <c r="SAH62" s="1116"/>
      <c r="SAI62" s="1116"/>
      <c r="SAJ62" s="1116"/>
      <c r="SAK62" s="1116"/>
      <c r="SAL62" s="1116"/>
      <c r="SAM62" s="1116"/>
      <c r="SAN62" s="1116"/>
      <c r="SAO62" s="1116"/>
      <c r="SAP62" s="1116"/>
      <c r="SAQ62" s="1116"/>
      <c r="SAR62" s="1116"/>
      <c r="SAS62" s="1116"/>
      <c r="SAT62" s="1116"/>
      <c r="SAU62" s="1116"/>
      <c r="SAV62" s="1116"/>
      <c r="SAW62" s="1116"/>
      <c r="SAX62" s="1116"/>
      <c r="SAY62" s="1116"/>
      <c r="SAZ62" s="1116"/>
      <c r="SBA62" s="1116"/>
      <c r="SBB62" s="1116"/>
      <c r="SBC62" s="1116"/>
      <c r="SBD62" s="1116"/>
      <c r="SBE62" s="1116"/>
      <c r="SBF62" s="1116"/>
      <c r="SBG62" s="1116"/>
      <c r="SBH62" s="1116"/>
      <c r="SBI62" s="1116"/>
      <c r="SBJ62" s="1116"/>
      <c r="SBK62" s="1116"/>
      <c r="SBL62" s="1116"/>
      <c r="SBM62" s="1116"/>
      <c r="SBN62" s="1116"/>
      <c r="SBO62" s="1116"/>
      <c r="SBP62" s="1116"/>
      <c r="SBQ62" s="1116"/>
      <c r="SBR62" s="1116"/>
      <c r="SBS62" s="1116"/>
      <c r="SBT62" s="1116"/>
      <c r="SBU62" s="1116"/>
      <c r="SBV62" s="1116"/>
      <c r="SBW62" s="1116"/>
      <c r="SBX62" s="1116"/>
      <c r="SBY62" s="1116"/>
      <c r="SBZ62" s="1116"/>
      <c r="SCA62" s="1116"/>
      <c r="SCB62" s="1116"/>
      <c r="SCC62" s="1116"/>
      <c r="SCD62" s="1116"/>
      <c r="SCE62" s="1116"/>
      <c r="SCF62" s="1116"/>
      <c r="SCG62" s="1116"/>
      <c r="SCH62" s="1116"/>
      <c r="SCI62" s="1116"/>
      <c r="SCJ62" s="1116"/>
      <c r="SCK62" s="1116"/>
      <c r="SCL62" s="1116"/>
      <c r="SCM62" s="1116"/>
      <c r="SCN62" s="1116"/>
      <c r="SCO62" s="1116"/>
      <c r="SCP62" s="1116"/>
      <c r="SCQ62" s="1116"/>
      <c r="SCR62" s="1116"/>
      <c r="SCS62" s="1116"/>
      <c r="SCT62" s="1116"/>
      <c r="SCU62" s="1116"/>
      <c r="SCV62" s="1116"/>
      <c r="SCW62" s="1116"/>
      <c r="SCX62" s="1116"/>
      <c r="SCY62" s="1116"/>
      <c r="SCZ62" s="1116"/>
      <c r="SDA62" s="1116"/>
      <c r="SDB62" s="1116"/>
      <c r="SDC62" s="1116"/>
      <c r="SDD62" s="1116"/>
      <c r="SDE62" s="1116"/>
      <c r="SDF62" s="1116"/>
      <c r="SDG62" s="1116"/>
      <c r="SDH62" s="1116"/>
      <c r="SDI62" s="1116"/>
      <c r="SDJ62" s="1116"/>
      <c r="SDK62" s="1116"/>
      <c r="SDL62" s="1116"/>
      <c r="SDM62" s="1116"/>
      <c r="SDN62" s="1116"/>
      <c r="SDO62" s="1116"/>
      <c r="SDP62" s="1116"/>
      <c r="SDQ62" s="1116"/>
      <c r="SDR62" s="1116"/>
      <c r="SDS62" s="1116"/>
      <c r="SDT62" s="1116"/>
      <c r="SDU62" s="1116"/>
      <c r="SDV62" s="1116"/>
      <c r="SDW62" s="1116"/>
      <c r="SDX62" s="1116"/>
      <c r="SDY62" s="1116"/>
      <c r="SDZ62" s="1116"/>
      <c r="SEA62" s="1116"/>
      <c r="SEB62" s="1116"/>
      <c r="SEC62" s="1116"/>
      <c r="SED62" s="1116"/>
      <c r="SEE62" s="1116"/>
      <c r="SEF62" s="1116"/>
      <c r="SEG62" s="1116"/>
      <c r="SEH62" s="1116"/>
      <c r="SEI62" s="1116"/>
      <c r="SEJ62" s="1116"/>
      <c r="SEK62" s="1116"/>
      <c r="SEL62" s="1116"/>
      <c r="SEM62" s="1116"/>
      <c r="SEN62" s="1116"/>
      <c r="SEO62" s="1116"/>
      <c r="SEP62" s="1116"/>
      <c r="SEQ62" s="1116"/>
      <c r="SER62" s="1116"/>
      <c r="SES62" s="1116"/>
      <c r="SET62" s="1116"/>
      <c r="SEU62" s="1116"/>
      <c r="SEV62" s="1116"/>
      <c r="SEW62" s="1116"/>
      <c r="SEX62" s="1116"/>
      <c r="SEY62" s="1116"/>
      <c r="SEZ62" s="1116"/>
      <c r="SFA62" s="1116"/>
      <c r="SFB62" s="1116"/>
      <c r="SFC62" s="1116"/>
      <c r="SFD62" s="1116"/>
      <c r="SFE62" s="1116"/>
      <c r="SFF62" s="1116"/>
      <c r="SFG62" s="1116"/>
      <c r="SFH62" s="1116"/>
      <c r="SFI62" s="1116"/>
      <c r="SFJ62" s="1116"/>
      <c r="SFK62" s="1116"/>
      <c r="SFL62" s="1116"/>
      <c r="SFM62" s="1116"/>
      <c r="SFN62" s="1116"/>
      <c r="SFO62" s="1116"/>
      <c r="SFP62" s="1116"/>
      <c r="SFQ62" s="1116"/>
      <c r="SFR62" s="1116"/>
      <c r="SFS62" s="1116"/>
      <c r="SFT62" s="1116"/>
      <c r="SFU62" s="1116"/>
      <c r="SFV62" s="1116"/>
      <c r="SFW62" s="1116"/>
      <c r="SFX62" s="1116"/>
      <c r="SFY62" s="1116"/>
      <c r="SFZ62" s="1116"/>
      <c r="SGA62" s="1116"/>
      <c r="SGB62" s="1116"/>
      <c r="SGC62" s="1116"/>
      <c r="SGD62" s="1116"/>
      <c r="SGE62" s="1116"/>
      <c r="SGF62" s="1116"/>
      <c r="SGG62" s="1116"/>
      <c r="SGH62" s="1116"/>
      <c r="SGI62" s="1116"/>
      <c r="SGJ62" s="1116"/>
      <c r="SGK62" s="1116"/>
      <c r="SGL62" s="1116"/>
      <c r="SGM62" s="1116"/>
      <c r="SGN62" s="1116"/>
      <c r="SGO62" s="1116"/>
      <c r="SGP62" s="1116"/>
      <c r="SGQ62" s="1116"/>
      <c r="SGR62" s="1116"/>
      <c r="SGS62" s="1116"/>
      <c r="SGT62" s="1116"/>
      <c r="SGU62" s="1116"/>
      <c r="SGV62" s="1116"/>
      <c r="SGW62" s="1116"/>
      <c r="SGX62" s="1116"/>
      <c r="SGY62" s="1116"/>
      <c r="SGZ62" s="1116"/>
      <c r="SHA62" s="1116"/>
      <c r="SHB62" s="1116"/>
      <c r="SHC62" s="1116"/>
      <c r="SHD62" s="1116"/>
      <c r="SHE62" s="1116"/>
      <c r="SHF62" s="1116"/>
      <c r="SHG62" s="1116"/>
      <c r="SHH62" s="1116"/>
      <c r="SHI62" s="1116"/>
      <c r="SHJ62" s="1116"/>
      <c r="SHK62" s="1116"/>
      <c r="SHL62" s="1116"/>
      <c r="SHM62" s="1116"/>
      <c r="SHN62" s="1116"/>
      <c r="SHO62" s="1116"/>
      <c r="SHP62" s="1116"/>
      <c r="SHQ62" s="1116"/>
      <c r="SHR62" s="1116"/>
      <c r="SHS62" s="1116"/>
      <c r="SHT62" s="1116"/>
      <c r="SHU62" s="1116"/>
      <c r="SHV62" s="1116"/>
      <c r="SHW62" s="1116"/>
      <c r="SHX62" s="1116"/>
      <c r="SHY62" s="1116"/>
      <c r="SHZ62" s="1116"/>
      <c r="SIA62" s="1116"/>
      <c r="SIB62" s="1116"/>
      <c r="SIC62" s="1116"/>
      <c r="SID62" s="1116"/>
      <c r="SIE62" s="1116"/>
      <c r="SIF62" s="1116"/>
      <c r="SIG62" s="1116"/>
      <c r="SIH62" s="1116"/>
      <c r="SII62" s="1116"/>
      <c r="SIJ62" s="1116"/>
      <c r="SIK62" s="1116"/>
      <c r="SIL62" s="1116"/>
      <c r="SIM62" s="1116"/>
      <c r="SIN62" s="1116"/>
      <c r="SIO62" s="1116"/>
      <c r="SIP62" s="1116"/>
      <c r="SIQ62" s="1116"/>
      <c r="SIR62" s="1116"/>
      <c r="SIS62" s="1116"/>
      <c r="SIT62" s="1116"/>
      <c r="SIU62" s="1116"/>
      <c r="SIV62" s="1116"/>
      <c r="SIW62" s="1116"/>
      <c r="SIX62" s="1116"/>
      <c r="SIY62" s="1116"/>
      <c r="SIZ62" s="1116"/>
      <c r="SJA62" s="1116"/>
      <c r="SJB62" s="1116"/>
      <c r="SJC62" s="1116"/>
      <c r="SJD62" s="1116"/>
      <c r="SJE62" s="1116"/>
      <c r="SJF62" s="1116"/>
      <c r="SJG62" s="1116"/>
      <c r="SJH62" s="1116"/>
      <c r="SJI62" s="1116"/>
      <c r="SJJ62" s="1116"/>
      <c r="SJK62" s="1116"/>
      <c r="SJL62" s="1116"/>
      <c r="SJM62" s="1116"/>
      <c r="SJN62" s="1116"/>
      <c r="SJO62" s="1116"/>
      <c r="SJP62" s="1116"/>
      <c r="SJQ62" s="1116"/>
      <c r="SJR62" s="1116"/>
      <c r="SJS62" s="1116"/>
      <c r="SJT62" s="1116"/>
      <c r="SJU62" s="1116"/>
      <c r="SJV62" s="1116"/>
      <c r="SJW62" s="1116"/>
      <c r="SJX62" s="1116"/>
      <c r="SJY62" s="1116"/>
      <c r="SJZ62" s="1116"/>
      <c r="SKA62" s="1116"/>
      <c r="SKB62" s="1116"/>
      <c r="SKC62" s="1116"/>
      <c r="SKD62" s="1116"/>
      <c r="SKE62" s="1116"/>
      <c r="SKF62" s="1116"/>
      <c r="SKG62" s="1116"/>
      <c r="SKH62" s="1116"/>
      <c r="SKI62" s="1116"/>
      <c r="SKJ62" s="1116"/>
      <c r="SKK62" s="1116"/>
      <c r="SKL62" s="1116"/>
      <c r="SKM62" s="1116"/>
      <c r="SKN62" s="1116"/>
      <c r="SKO62" s="1116"/>
      <c r="SKP62" s="1116"/>
      <c r="SKQ62" s="1116"/>
      <c r="SKR62" s="1116"/>
      <c r="SKS62" s="1116"/>
      <c r="SKT62" s="1116"/>
      <c r="SKU62" s="1116"/>
      <c r="SKV62" s="1116"/>
      <c r="SKW62" s="1116"/>
      <c r="SKX62" s="1116"/>
      <c r="SKY62" s="1116"/>
      <c r="SKZ62" s="1116"/>
      <c r="SLA62" s="1116"/>
      <c r="SLB62" s="1116"/>
      <c r="SLC62" s="1116"/>
      <c r="SLD62" s="1116"/>
      <c r="SLE62" s="1116"/>
      <c r="SLF62" s="1116"/>
      <c r="SLG62" s="1116"/>
      <c r="SLH62" s="1116"/>
      <c r="SLI62" s="1116"/>
      <c r="SLJ62" s="1116"/>
      <c r="SLK62" s="1116"/>
      <c r="SLL62" s="1116"/>
      <c r="SLM62" s="1116"/>
      <c r="SLN62" s="1116"/>
      <c r="SLO62" s="1116"/>
      <c r="SLP62" s="1116"/>
      <c r="SLQ62" s="1116"/>
      <c r="SLR62" s="1116"/>
      <c r="SLS62" s="1116"/>
      <c r="SLT62" s="1116"/>
      <c r="SLU62" s="1116"/>
      <c r="SLV62" s="1116"/>
      <c r="SLW62" s="1116"/>
      <c r="SLX62" s="1116"/>
      <c r="SLY62" s="1116"/>
      <c r="SLZ62" s="1116"/>
      <c r="SMA62" s="1116"/>
      <c r="SMB62" s="1116"/>
      <c r="SMC62" s="1116"/>
      <c r="SMD62" s="1116"/>
      <c r="SME62" s="1116"/>
      <c r="SMF62" s="1116"/>
      <c r="SMG62" s="1116"/>
      <c r="SMH62" s="1116"/>
      <c r="SMI62" s="1116"/>
      <c r="SMJ62" s="1116"/>
      <c r="SMK62" s="1116"/>
      <c r="SML62" s="1116"/>
      <c r="SMM62" s="1116"/>
      <c r="SMN62" s="1116"/>
      <c r="SMO62" s="1116"/>
      <c r="SMP62" s="1116"/>
      <c r="SMQ62" s="1116"/>
      <c r="SMR62" s="1116"/>
      <c r="SMS62" s="1116"/>
      <c r="SMT62" s="1116"/>
      <c r="SMU62" s="1116"/>
      <c r="SMV62" s="1116"/>
      <c r="SMW62" s="1116"/>
      <c r="SMX62" s="1116"/>
      <c r="SMY62" s="1116"/>
      <c r="SMZ62" s="1116"/>
      <c r="SNA62" s="1116"/>
      <c r="SNB62" s="1116"/>
      <c r="SNC62" s="1116"/>
      <c r="SND62" s="1116"/>
      <c r="SNE62" s="1116"/>
      <c r="SNF62" s="1116"/>
      <c r="SNG62" s="1116"/>
      <c r="SNH62" s="1116"/>
      <c r="SNI62" s="1116"/>
      <c r="SNJ62" s="1116"/>
      <c r="SNK62" s="1116"/>
      <c r="SNL62" s="1116"/>
      <c r="SNM62" s="1116"/>
      <c r="SNN62" s="1116"/>
      <c r="SNO62" s="1116"/>
      <c r="SNP62" s="1116"/>
      <c r="SNQ62" s="1116"/>
      <c r="SNR62" s="1116"/>
      <c r="SNS62" s="1116"/>
      <c r="SNT62" s="1116"/>
      <c r="SNU62" s="1116"/>
      <c r="SNV62" s="1116"/>
      <c r="SNW62" s="1116"/>
      <c r="SNX62" s="1116"/>
      <c r="SNY62" s="1116"/>
      <c r="SNZ62" s="1116"/>
      <c r="SOA62" s="1116"/>
      <c r="SOB62" s="1116"/>
      <c r="SOC62" s="1116"/>
      <c r="SOD62" s="1116"/>
      <c r="SOE62" s="1116"/>
      <c r="SOF62" s="1116"/>
      <c r="SOG62" s="1116"/>
      <c r="SOH62" s="1116"/>
      <c r="SOI62" s="1116"/>
      <c r="SOJ62" s="1116"/>
      <c r="SOK62" s="1116"/>
      <c r="SOL62" s="1116"/>
      <c r="SOM62" s="1116"/>
      <c r="SON62" s="1116"/>
      <c r="SOO62" s="1116"/>
      <c r="SOP62" s="1116"/>
      <c r="SOQ62" s="1116"/>
      <c r="SOR62" s="1116"/>
      <c r="SOS62" s="1116"/>
      <c r="SOT62" s="1116"/>
      <c r="SOU62" s="1116"/>
      <c r="SOV62" s="1116"/>
      <c r="SOW62" s="1116"/>
      <c r="SOX62" s="1116"/>
      <c r="SOY62" s="1116"/>
      <c r="SOZ62" s="1116"/>
      <c r="SPA62" s="1116"/>
      <c r="SPB62" s="1116"/>
      <c r="SPC62" s="1116"/>
      <c r="SPD62" s="1116"/>
      <c r="SPE62" s="1116"/>
      <c r="SPF62" s="1116"/>
      <c r="SPG62" s="1116"/>
      <c r="SPH62" s="1116"/>
      <c r="SPI62" s="1116"/>
      <c r="SPJ62" s="1116"/>
      <c r="SPK62" s="1116"/>
      <c r="SPL62" s="1116"/>
      <c r="SPM62" s="1116"/>
      <c r="SPN62" s="1116"/>
      <c r="SPO62" s="1116"/>
      <c r="SPP62" s="1116"/>
      <c r="SPQ62" s="1116"/>
      <c r="SPR62" s="1116"/>
      <c r="SPS62" s="1116"/>
      <c r="SPT62" s="1116"/>
      <c r="SPU62" s="1116"/>
      <c r="SPV62" s="1116"/>
      <c r="SPW62" s="1116"/>
      <c r="SPX62" s="1116"/>
      <c r="SPY62" s="1116"/>
      <c r="SPZ62" s="1116"/>
      <c r="SQA62" s="1116"/>
      <c r="SQB62" s="1116"/>
      <c r="SQC62" s="1116"/>
      <c r="SQD62" s="1116"/>
      <c r="SQE62" s="1116"/>
      <c r="SQF62" s="1116"/>
      <c r="SQG62" s="1116"/>
      <c r="SQH62" s="1116"/>
      <c r="SQI62" s="1116"/>
      <c r="SQJ62" s="1116"/>
      <c r="SQK62" s="1116"/>
      <c r="SQL62" s="1116"/>
      <c r="SQM62" s="1116"/>
      <c r="SQN62" s="1116"/>
      <c r="SQO62" s="1116"/>
      <c r="SQP62" s="1116"/>
      <c r="SQQ62" s="1116"/>
      <c r="SQR62" s="1116"/>
      <c r="SQS62" s="1116"/>
      <c r="SQT62" s="1116"/>
      <c r="SQU62" s="1116"/>
      <c r="SQV62" s="1116"/>
      <c r="SQW62" s="1116"/>
      <c r="SQX62" s="1116"/>
      <c r="SQY62" s="1116"/>
      <c r="SQZ62" s="1116"/>
      <c r="SRA62" s="1116"/>
      <c r="SRB62" s="1116"/>
      <c r="SRC62" s="1116"/>
      <c r="SRD62" s="1116"/>
      <c r="SRE62" s="1116"/>
      <c r="SRF62" s="1116"/>
      <c r="SRG62" s="1116"/>
      <c r="SRH62" s="1116"/>
      <c r="SRI62" s="1116"/>
      <c r="SRJ62" s="1116"/>
      <c r="SRK62" s="1116"/>
      <c r="SRL62" s="1116"/>
      <c r="SRM62" s="1116"/>
      <c r="SRN62" s="1116"/>
      <c r="SRO62" s="1116"/>
      <c r="SRP62" s="1116"/>
      <c r="SRQ62" s="1116"/>
      <c r="SRR62" s="1116"/>
      <c r="SRS62" s="1116"/>
      <c r="SRT62" s="1116"/>
      <c r="SRU62" s="1116"/>
      <c r="SRV62" s="1116"/>
      <c r="SRW62" s="1116"/>
      <c r="SRX62" s="1116"/>
      <c r="SRY62" s="1116"/>
      <c r="SRZ62" s="1116"/>
      <c r="SSA62" s="1116"/>
      <c r="SSB62" s="1116"/>
      <c r="SSC62" s="1116"/>
      <c r="SSD62" s="1116"/>
      <c r="SSE62" s="1116"/>
      <c r="SSF62" s="1116"/>
      <c r="SSG62" s="1116"/>
      <c r="SSH62" s="1116"/>
      <c r="SSI62" s="1116"/>
      <c r="SSJ62" s="1116"/>
      <c r="SSK62" s="1116"/>
      <c r="SSL62" s="1116"/>
      <c r="SSM62" s="1116"/>
      <c r="SSN62" s="1116"/>
      <c r="SSO62" s="1116"/>
      <c r="SSP62" s="1116"/>
      <c r="SSQ62" s="1116"/>
      <c r="SSR62" s="1116"/>
      <c r="SSS62" s="1116"/>
      <c r="SST62" s="1116"/>
      <c r="SSU62" s="1116"/>
      <c r="SSV62" s="1116"/>
      <c r="SSW62" s="1116"/>
      <c r="SSX62" s="1116"/>
      <c r="SSY62" s="1116"/>
      <c r="SSZ62" s="1116"/>
      <c r="STA62" s="1116"/>
      <c r="STB62" s="1116"/>
      <c r="STC62" s="1116"/>
      <c r="STD62" s="1116"/>
      <c r="STE62" s="1116"/>
      <c r="STF62" s="1116"/>
      <c r="STG62" s="1116"/>
      <c r="STH62" s="1116"/>
      <c r="STI62" s="1116"/>
      <c r="STJ62" s="1116"/>
      <c r="STK62" s="1116"/>
      <c r="STL62" s="1116"/>
      <c r="STM62" s="1116"/>
      <c r="STN62" s="1116"/>
      <c r="STO62" s="1116"/>
      <c r="STP62" s="1116"/>
      <c r="STQ62" s="1116"/>
      <c r="STR62" s="1116"/>
      <c r="STS62" s="1116"/>
      <c r="STT62" s="1116"/>
      <c r="STU62" s="1116"/>
      <c r="STV62" s="1116"/>
      <c r="STW62" s="1116"/>
      <c r="STX62" s="1116"/>
      <c r="STY62" s="1116"/>
      <c r="STZ62" s="1116"/>
      <c r="SUA62" s="1116"/>
      <c r="SUB62" s="1116"/>
      <c r="SUC62" s="1116"/>
      <c r="SUD62" s="1116"/>
      <c r="SUE62" s="1116"/>
      <c r="SUF62" s="1116"/>
      <c r="SUG62" s="1116"/>
      <c r="SUH62" s="1116"/>
      <c r="SUI62" s="1116"/>
      <c r="SUJ62" s="1116"/>
      <c r="SUK62" s="1116"/>
      <c r="SUL62" s="1116"/>
      <c r="SUM62" s="1116"/>
      <c r="SUN62" s="1116"/>
      <c r="SUO62" s="1116"/>
      <c r="SUP62" s="1116"/>
      <c r="SUQ62" s="1116"/>
      <c r="SUR62" s="1116"/>
      <c r="SUS62" s="1116"/>
      <c r="SUT62" s="1116"/>
      <c r="SUU62" s="1116"/>
      <c r="SUV62" s="1116"/>
      <c r="SUW62" s="1116"/>
      <c r="SUX62" s="1116"/>
      <c r="SUY62" s="1116"/>
      <c r="SUZ62" s="1116"/>
      <c r="SVA62" s="1116"/>
      <c r="SVB62" s="1116"/>
      <c r="SVC62" s="1116"/>
      <c r="SVD62" s="1116"/>
      <c r="SVE62" s="1116"/>
      <c r="SVF62" s="1116"/>
      <c r="SVG62" s="1116"/>
      <c r="SVH62" s="1116"/>
      <c r="SVI62" s="1116"/>
      <c r="SVJ62" s="1116"/>
      <c r="SVK62" s="1116"/>
      <c r="SVL62" s="1116"/>
      <c r="SVM62" s="1116"/>
      <c r="SVN62" s="1116"/>
      <c r="SVO62" s="1116"/>
      <c r="SVP62" s="1116"/>
      <c r="SVQ62" s="1116"/>
      <c r="SVR62" s="1116"/>
      <c r="SVS62" s="1116"/>
      <c r="SVT62" s="1116"/>
      <c r="SVU62" s="1116"/>
      <c r="SVV62" s="1116"/>
      <c r="SVW62" s="1116"/>
      <c r="SVX62" s="1116"/>
      <c r="SVY62" s="1116"/>
      <c r="SVZ62" s="1116"/>
      <c r="SWA62" s="1116"/>
      <c r="SWB62" s="1116"/>
      <c r="SWC62" s="1116"/>
      <c r="SWD62" s="1116"/>
      <c r="SWE62" s="1116"/>
      <c r="SWF62" s="1116"/>
      <c r="SWG62" s="1116"/>
      <c r="SWH62" s="1116"/>
      <c r="SWI62" s="1116"/>
      <c r="SWJ62" s="1116"/>
      <c r="SWK62" s="1116"/>
      <c r="SWL62" s="1116"/>
      <c r="SWM62" s="1116"/>
      <c r="SWN62" s="1116"/>
      <c r="SWO62" s="1116"/>
      <c r="SWP62" s="1116"/>
      <c r="SWQ62" s="1116"/>
      <c r="SWR62" s="1116"/>
      <c r="SWS62" s="1116"/>
      <c r="SWT62" s="1116"/>
      <c r="SWU62" s="1116"/>
      <c r="SWV62" s="1116"/>
      <c r="SWW62" s="1116"/>
      <c r="SWX62" s="1116"/>
      <c r="SWY62" s="1116"/>
      <c r="SWZ62" s="1116"/>
      <c r="SXA62" s="1116"/>
      <c r="SXB62" s="1116"/>
      <c r="SXC62" s="1116"/>
      <c r="SXD62" s="1116"/>
      <c r="SXE62" s="1116"/>
      <c r="SXF62" s="1116"/>
      <c r="SXG62" s="1116"/>
      <c r="SXH62" s="1116"/>
      <c r="SXI62" s="1116"/>
      <c r="SXJ62" s="1116"/>
      <c r="SXK62" s="1116"/>
      <c r="SXL62" s="1116"/>
      <c r="SXM62" s="1116"/>
      <c r="SXN62" s="1116"/>
      <c r="SXO62" s="1116"/>
      <c r="SXP62" s="1116"/>
      <c r="SXQ62" s="1116"/>
      <c r="SXR62" s="1116"/>
      <c r="SXS62" s="1116"/>
      <c r="SXT62" s="1116"/>
      <c r="SXU62" s="1116"/>
      <c r="SXV62" s="1116"/>
      <c r="SXW62" s="1116"/>
      <c r="SXX62" s="1116"/>
      <c r="SXY62" s="1116"/>
      <c r="SXZ62" s="1116"/>
      <c r="SYA62" s="1116"/>
      <c r="SYB62" s="1116"/>
      <c r="SYC62" s="1116"/>
      <c r="SYD62" s="1116"/>
      <c r="SYE62" s="1116"/>
      <c r="SYF62" s="1116"/>
      <c r="SYG62" s="1116"/>
      <c r="SYH62" s="1116"/>
      <c r="SYI62" s="1116"/>
      <c r="SYJ62" s="1116"/>
      <c r="SYK62" s="1116"/>
      <c r="SYL62" s="1116"/>
      <c r="SYM62" s="1116"/>
      <c r="SYN62" s="1116"/>
      <c r="SYO62" s="1116"/>
      <c r="SYP62" s="1116"/>
      <c r="SYQ62" s="1116"/>
      <c r="SYR62" s="1116"/>
      <c r="SYS62" s="1116"/>
      <c r="SYT62" s="1116"/>
      <c r="SYU62" s="1116"/>
      <c r="SYV62" s="1116"/>
      <c r="SYW62" s="1116"/>
      <c r="SYX62" s="1116"/>
      <c r="SYY62" s="1116"/>
      <c r="SYZ62" s="1116"/>
      <c r="SZA62" s="1116"/>
      <c r="SZB62" s="1116"/>
      <c r="SZC62" s="1116"/>
      <c r="SZD62" s="1116"/>
      <c r="SZE62" s="1116"/>
      <c r="SZF62" s="1116"/>
      <c r="SZG62" s="1116"/>
      <c r="SZH62" s="1116"/>
      <c r="SZI62" s="1116"/>
      <c r="SZJ62" s="1116"/>
      <c r="SZK62" s="1116"/>
      <c r="SZL62" s="1116"/>
      <c r="SZM62" s="1116"/>
      <c r="SZN62" s="1116"/>
      <c r="SZO62" s="1116"/>
      <c r="SZP62" s="1116"/>
      <c r="SZQ62" s="1116"/>
      <c r="SZR62" s="1116"/>
      <c r="SZS62" s="1116"/>
      <c r="SZT62" s="1116"/>
      <c r="SZU62" s="1116"/>
      <c r="SZV62" s="1116"/>
      <c r="SZW62" s="1116"/>
      <c r="SZX62" s="1116"/>
      <c r="SZY62" s="1116"/>
      <c r="SZZ62" s="1116"/>
      <c r="TAA62" s="1116"/>
      <c r="TAB62" s="1116"/>
      <c r="TAC62" s="1116"/>
      <c r="TAD62" s="1116"/>
      <c r="TAE62" s="1116"/>
      <c r="TAF62" s="1116"/>
      <c r="TAG62" s="1116"/>
      <c r="TAH62" s="1116"/>
      <c r="TAI62" s="1116"/>
      <c r="TAJ62" s="1116"/>
      <c r="TAK62" s="1116"/>
      <c r="TAL62" s="1116"/>
      <c r="TAM62" s="1116"/>
      <c r="TAN62" s="1116"/>
      <c r="TAO62" s="1116"/>
      <c r="TAP62" s="1116"/>
      <c r="TAQ62" s="1116"/>
      <c r="TAR62" s="1116"/>
      <c r="TAS62" s="1116"/>
      <c r="TAT62" s="1116"/>
      <c r="TAU62" s="1116"/>
      <c r="TAV62" s="1116"/>
      <c r="TAW62" s="1116"/>
      <c r="TAX62" s="1116"/>
      <c r="TAY62" s="1116"/>
      <c r="TAZ62" s="1116"/>
      <c r="TBA62" s="1116"/>
      <c r="TBB62" s="1116"/>
      <c r="TBC62" s="1116"/>
      <c r="TBD62" s="1116"/>
      <c r="TBE62" s="1116"/>
      <c r="TBF62" s="1116"/>
      <c r="TBG62" s="1116"/>
      <c r="TBH62" s="1116"/>
      <c r="TBI62" s="1116"/>
      <c r="TBJ62" s="1116"/>
      <c r="TBK62" s="1116"/>
      <c r="TBL62" s="1116"/>
      <c r="TBM62" s="1116"/>
      <c r="TBN62" s="1116"/>
      <c r="TBO62" s="1116"/>
      <c r="TBP62" s="1116"/>
      <c r="TBQ62" s="1116"/>
      <c r="TBR62" s="1116"/>
      <c r="TBS62" s="1116"/>
      <c r="TBT62" s="1116"/>
      <c r="TBU62" s="1116"/>
      <c r="TBV62" s="1116"/>
      <c r="TBW62" s="1116"/>
      <c r="TBX62" s="1116"/>
      <c r="TBY62" s="1116"/>
      <c r="TBZ62" s="1116"/>
      <c r="TCA62" s="1116"/>
      <c r="TCB62" s="1116"/>
      <c r="TCC62" s="1116"/>
      <c r="TCD62" s="1116"/>
      <c r="TCE62" s="1116"/>
      <c r="TCF62" s="1116"/>
      <c r="TCG62" s="1116"/>
      <c r="TCH62" s="1116"/>
      <c r="TCI62" s="1116"/>
      <c r="TCJ62" s="1116"/>
      <c r="TCK62" s="1116"/>
      <c r="TCL62" s="1116"/>
      <c r="TCM62" s="1116"/>
      <c r="TCN62" s="1116"/>
      <c r="TCO62" s="1116"/>
      <c r="TCP62" s="1116"/>
      <c r="TCQ62" s="1116"/>
      <c r="TCR62" s="1116"/>
      <c r="TCS62" s="1116"/>
      <c r="TCT62" s="1116"/>
      <c r="TCU62" s="1116"/>
      <c r="TCV62" s="1116"/>
      <c r="TCW62" s="1116"/>
      <c r="TCX62" s="1116"/>
      <c r="TCY62" s="1116"/>
      <c r="TCZ62" s="1116"/>
      <c r="TDA62" s="1116"/>
      <c r="TDB62" s="1116"/>
      <c r="TDC62" s="1116"/>
      <c r="TDD62" s="1116"/>
      <c r="TDE62" s="1116"/>
      <c r="TDF62" s="1116"/>
      <c r="TDG62" s="1116"/>
      <c r="TDH62" s="1116"/>
      <c r="TDI62" s="1116"/>
      <c r="TDJ62" s="1116"/>
      <c r="TDK62" s="1116"/>
      <c r="TDL62" s="1116"/>
      <c r="TDM62" s="1116"/>
      <c r="TDN62" s="1116"/>
      <c r="TDO62" s="1116"/>
      <c r="TDP62" s="1116"/>
      <c r="TDQ62" s="1116"/>
      <c r="TDR62" s="1116"/>
      <c r="TDS62" s="1116"/>
      <c r="TDT62" s="1116"/>
      <c r="TDU62" s="1116"/>
      <c r="TDV62" s="1116"/>
      <c r="TDW62" s="1116"/>
      <c r="TDX62" s="1116"/>
      <c r="TDY62" s="1116"/>
      <c r="TDZ62" s="1116"/>
      <c r="TEA62" s="1116"/>
      <c r="TEB62" s="1116"/>
      <c r="TEC62" s="1116"/>
      <c r="TED62" s="1116"/>
      <c r="TEE62" s="1116"/>
      <c r="TEF62" s="1116"/>
      <c r="TEG62" s="1116"/>
      <c r="TEH62" s="1116"/>
      <c r="TEI62" s="1116"/>
      <c r="TEJ62" s="1116"/>
      <c r="TEK62" s="1116"/>
      <c r="TEL62" s="1116"/>
      <c r="TEM62" s="1116"/>
      <c r="TEN62" s="1116"/>
      <c r="TEO62" s="1116"/>
      <c r="TEP62" s="1116"/>
      <c r="TEQ62" s="1116"/>
      <c r="TER62" s="1116"/>
      <c r="TES62" s="1116"/>
      <c r="TET62" s="1116"/>
      <c r="TEU62" s="1116"/>
      <c r="TEV62" s="1116"/>
      <c r="TEW62" s="1116"/>
      <c r="TEX62" s="1116"/>
      <c r="TEY62" s="1116"/>
      <c r="TEZ62" s="1116"/>
      <c r="TFA62" s="1116"/>
      <c r="TFB62" s="1116"/>
      <c r="TFC62" s="1116"/>
      <c r="TFD62" s="1116"/>
      <c r="TFE62" s="1116"/>
      <c r="TFF62" s="1116"/>
      <c r="TFG62" s="1116"/>
      <c r="TFH62" s="1116"/>
      <c r="TFI62" s="1116"/>
      <c r="TFJ62" s="1116"/>
      <c r="TFK62" s="1116"/>
      <c r="TFL62" s="1116"/>
      <c r="TFM62" s="1116"/>
      <c r="TFN62" s="1116"/>
      <c r="TFO62" s="1116"/>
      <c r="TFP62" s="1116"/>
      <c r="TFQ62" s="1116"/>
      <c r="TFR62" s="1116"/>
      <c r="TFS62" s="1116"/>
      <c r="TFT62" s="1116"/>
      <c r="TFU62" s="1116"/>
      <c r="TFV62" s="1116"/>
      <c r="TFW62" s="1116"/>
      <c r="TFX62" s="1116"/>
      <c r="TFY62" s="1116"/>
      <c r="TFZ62" s="1116"/>
      <c r="TGA62" s="1116"/>
      <c r="TGB62" s="1116"/>
      <c r="TGC62" s="1116"/>
      <c r="TGD62" s="1116"/>
      <c r="TGE62" s="1116"/>
      <c r="TGF62" s="1116"/>
      <c r="TGG62" s="1116"/>
      <c r="TGH62" s="1116"/>
      <c r="TGI62" s="1116"/>
      <c r="TGJ62" s="1116"/>
      <c r="TGK62" s="1116"/>
      <c r="TGL62" s="1116"/>
      <c r="TGM62" s="1116"/>
      <c r="TGN62" s="1116"/>
      <c r="TGO62" s="1116"/>
      <c r="TGP62" s="1116"/>
      <c r="TGQ62" s="1116"/>
      <c r="TGR62" s="1116"/>
      <c r="TGS62" s="1116"/>
      <c r="TGT62" s="1116"/>
      <c r="TGU62" s="1116"/>
      <c r="TGV62" s="1116"/>
      <c r="TGW62" s="1116"/>
      <c r="TGX62" s="1116"/>
      <c r="TGY62" s="1116"/>
      <c r="TGZ62" s="1116"/>
      <c r="THA62" s="1116"/>
      <c r="THB62" s="1116"/>
      <c r="THC62" s="1116"/>
      <c r="THD62" s="1116"/>
      <c r="THE62" s="1116"/>
      <c r="THF62" s="1116"/>
      <c r="THG62" s="1116"/>
      <c r="THH62" s="1116"/>
      <c r="THI62" s="1116"/>
      <c r="THJ62" s="1116"/>
      <c r="THK62" s="1116"/>
      <c r="THL62" s="1116"/>
      <c r="THM62" s="1116"/>
      <c r="THN62" s="1116"/>
      <c r="THO62" s="1116"/>
      <c r="THP62" s="1116"/>
      <c r="THQ62" s="1116"/>
      <c r="THR62" s="1116"/>
      <c r="THS62" s="1116"/>
      <c r="THT62" s="1116"/>
      <c r="THU62" s="1116"/>
      <c r="THV62" s="1116"/>
      <c r="THW62" s="1116"/>
      <c r="THX62" s="1116"/>
      <c r="THY62" s="1116"/>
      <c r="THZ62" s="1116"/>
      <c r="TIA62" s="1116"/>
      <c r="TIB62" s="1116"/>
      <c r="TIC62" s="1116"/>
      <c r="TID62" s="1116"/>
      <c r="TIE62" s="1116"/>
      <c r="TIF62" s="1116"/>
      <c r="TIG62" s="1116"/>
      <c r="TIH62" s="1116"/>
      <c r="TII62" s="1116"/>
      <c r="TIJ62" s="1116"/>
      <c r="TIK62" s="1116"/>
      <c r="TIL62" s="1116"/>
      <c r="TIM62" s="1116"/>
      <c r="TIN62" s="1116"/>
      <c r="TIO62" s="1116"/>
      <c r="TIP62" s="1116"/>
      <c r="TIQ62" s="1116"/>
      <c r="TIR62" s="1116"/>
      <c r="TIS62" s="1116"/>
      <c r="TIT62" s="1116"/>
      <c r="TIU62" s="1116"/>
      <c r="TIV62" s="1116"/>
      <c r="TIW62" s="1116"/>
      <c r="TIX62" s="1116"/>
      <c r="TIY62" s="1116"/>
      <c r="TIZ62" s="1116"/>
      <c r="TJA62" s="1116"/>
      <c r="TJB62" s="1116"/>
      <c r="TJC62" s="1116"/>
      <c r="TJD62" s="1116"/>
      <c r="TJE62" s="1116"/>
      <c r="TJF62" s="1116"/>
      <c r="TJG62" s="1116"/>
      <c r="TJH62" s="1116"/>
      <c r="TJI62" s="1116"/>
      <c r="TJJ62" s="1116"/>
      <c r="TJK62" s="1116"/>
      <c r="TJL62" s="1116"/>
      <c r="TJM62" s="1116"/>
      <c r="TJN62" s="1116"/>
      <c r="TJO62" s="1116"/>
      <c r="TJP62" s="1116"/>
      <c r="TJQ62" s="1116"/>
      <c r="TJR62" s="1116"/>
      <c r="TJS62" s="1116"/>
      <c r="TJT62" s="1116"/>
      <c r="TJU62" s="1116"/>
      <c r="TJV62" s="1116"/>
      <c r="TJW62" s="1116"/>
      <c r="TJX62" s="1116"/>
      <c r="TJY62" s="1116"/>
      <c r="TJZ62" s="1116"/>
      <c r="TKA62" s="1116"/>
      <c r="TKB62" s="1116"/>
      <c r="TKC62" s="1116"/>
      <c r="TKD62" s="1116"/>
      <c r="TKE62" s="1116"/>
      <c r="TKF62" s="1116"/>
      <c r="TKG62" s="1116"/>
      <c r="TKH62" s="1116"/>
      <c r="TKI62" s="1116"/>
      <c r="TKJ62" s="1116"/>
      <c r="TKK62" s="1116"/>
      <c r="TKL62" s="1116"/>
      <c r="TKM62" s="1116"/>
      <c r="TKN62" s="1116"/>
      <c r="TKO62" s="1116"/>
      <c r="TKP62" s="1116"/>
      <c r="TKQ62" s="1116"/>
      <c r="TKR62" s="1116"/>
      <c r="TKS62" s="1116"/>
      <c r="TKT62" s="1116"/>
      <c r="TKU62" s="1116"/>
      <c r="TKV62" s="1116"/>
      <c r="TKW62" s="1116"/>
      <c r="TKX62" s="1116"/>
      <c r="TKY62" s="1116"/>
      <c r="TKZ62" s="1116"/>
      <c r="TLA62" s="1116"/>
      <c r="TLB62" s="1116"/>
      <c r="TLC62" s="1116"/>
      <c r="TLD62" s="1116"/>
      <c r="TLE62" s="1116"/>
      <c r="TLF62" s="1116"/>
      <c r="TLG62" s="1116"/>
      <c r="TLH62" s="1116"/>
      <c r="TLI62" s="1116"/>
      <c r="TLJ62" s="1116"/>
      <c r="TLK62" s="1116"/>
      <c r="TLL62" s="1116"/>
      <c r="TLM62" s="1116"/>
      <c r="TLN62" s="1116"/>
      <c r="TLO62" s="1116"/>
      <c r="TLP62" s="1116"/>
      <c r="TLQ62" s="1116"/>
      <c r="TLR62" s="1116"/>
      <c r="TLS62" s="1116"/>
      <c r="TLT62" s="1116"/>
      <c r="TLU62" s="1116"/>
      <c r="TLV62" s="1116"/>
      <c r="TLW62" s="1116"/>
      <c r="TLX62" s="1116"/>
      <c r="TLY62" s="1116"/>
      <c r="TLZ62" s="1116"/>
      <c r="TMA62" s="1116"/>
      <c r="TMB62" s="1116"/>
      <c r="TMC62" s="1116"/>
      <c r="TMD62" s="1116"/>
      <c r="TME62" s="1116"/>
      <c r="TMF62" s="1116"/>
      <c r="TMG62" s="1116"/>
      <c r="TMH62" s="1116"/>
      <c r="TMI62" s="1116"/>
      <c r="TMJ62" s="1116"/>
      <c r="TMK62" s="1116"/>
      <c r="TML62" s="1116"/>
      <c r="TMM62" s="1116"/>
      <c r="TMN62" s="1116"/>
      <c r="TMO62" s="1116"/>
      <c r="TMP62" s="1116"/>
      <c r="TMQ62" s="1116"/>
      <c r="TMR62" s="1116"/>
      <c r="TMS62" s="1116"/>
      <c r="TMT62" s="1116"/>
      <c r="TMU62" s="1116"/>
      <c r="TMV62" s="1116"/>
      <c r="TMW62" s="1116"/>
      <c r="TMX62" s="1116"/>
      <c r="TMY62" s="1116"/>
      <c r="TMZ62" s="1116"/>
      <c r="TNA62" s="1116"/>
      <c r="TNB62" s="1116"/>
      <c r="TNC62" s="1116"/>
      <c r="TND62" s="1116"/>
      <c r="TNE62" s="1116"/>
      <c r="TNF62" s="1116"/>
      <c r="TNG62" s="1116"/>
      <c r="TNH62" s="1116"/>
      <c r="TNI62" s="1116"/>
      <c r="TNJ62" s="1116"/>
      <c r="TNK62" s="1116"/>
      <c r="TNL62" s="1116"/>
      <c r="TNM62" s="1116"/>
      <c r="TNN62" s="1116"/>
      <c r="TNO62" s="1116"/>
      <c r="TNP62" s="1116"/>
      <c r="TNQ62" s="1116"/>
      <c r="TNR62" s="1116"/>
      <c r="TNS62" s="1116"/>
      <c r="TNT62" s="1116"/>
      <c r="TNU62" s="1116"/>
      <c r="TNV62" s="1116"/>
      <c r="TNW62" s="1116"/>
      <c r="TNX62" s="1116"/>
      <c r="TNY62" s="1116"/>
      <c r="TNZ62" s="1116"/>
      <c r="TOA62" s="1116"/>
      <c r="TOB62" s="1116"/>
      <c r="TOC62" s="1116"/>
      <c r="TOD62" s="1116"/>
      <c r="TOE62" s="1116"/>
      <c r="TOF62" s="1116"/>
      <c r="TOG62" s="1116"/>
      <c r="TOH62" s="1116"/>
      <c r="TOI62" s="1116"/>
      <c r="TOJ62" s="1116"/>
      <c r="TOK62" s="1116"/>
      <c r="TOL62" s="1116"/>
      <c r="TOM62" s="1116"/>
      <c r="TON62" s="1116"/>
      <c r="TOO62" s="1116"/>
      <c r="TOP62" s="1116"/>
      <c r="TOQ62" s="1116"/>
      <c r="TOR62" s="1116"/>
      <c r="TOS62" s="1116"/>
      <c r="TOT62" s="1116"/>
      <c r="TOU62" s="1116"/>
      <c r="TOV62" s="1116"/>
      <c r="TOW62" s="1116"/>
      <c r="TOX62" s="1116"/>
      <c r="TOY62" s="1116"/>
      <c r="TOZ62" s="1116"/>
      <c r="TPA62" s="1116"/>
      <c r="TPB62" s="1116"/>
      <c r="TPC62" s="1116"/>
      <c r="TPD62" s="1116"/>
      <c r="TPE62" s="1116"/>
      <c r="TPF62" s="1116"/>
      <c r="TPG62" s="1116"/>
      <c r="TPH62" s="1116"/>
      <c r="TPI62" s="1116"/>
      <c r="TPJ62" s="1116"/>
      <c r="TPK62" s="1116"/>
      <c r="TPL62" s="1116"/>
      <c r="TPM62" s="1116"/>
      <c r="TPN62" s="1116"/>
      <c r="TPO62" s="1116"/>
      <c r="TPP62" s="1116"/>
      <c r="TPQ62" s="1116"/>
      <c r="TPR62" s="1116"/>
      <c r="TPS62" s="1116"/>
      <c r="TPT62" s="1116"/>
      <c r="TPU62" s="1116"/>
      <c r="TPV62" s="1116"/>
      <c r="TPW62" s="1116"/>
      <c r="TPX62" s="1116"/>
      <c r="TPY62" s="1116"/>
      <c r="TPZ62" s="1116"/>
      <c r="TQA62" s="1116"/>
      <c r="TQB62" s="1116"/>
      <c r="TQC62" s="1116"/>
      <c r="TQD62" s="1116"/>
      <c r="TQE62" s="1116"/>
      <c r="TQF62" s="1116"/>
      <c r="TQG62" s="1116"/>
      <c r="TQH62" s="1116"/>
      <c r="TQI62" s="1116"/>
      <c r="TQJ62" s="1116"/>
      <c r="TQK62" s="1116"/>
      <c r="TQL62" s="1116"/>
      <c r="TQM62" s="1116"/>
      <c r="TQN62" s="1116"/>
      <c r="TQO62" s="1116"/>
      <c r="TQP62" s="1116"/>
      <c r="TQQ62" s="1116"/>
      <c r="TQR62" s="1116"/>
      <c r="TQS62" s="1116"/>
      <c r="TQT62" s="1116"/>
      <c r="TQU62" s="1116"/>
      <c r="TQV62" s="1116"/>
      <c r="TQW62" s="1116"/>
      <c r="TQX62" s="1116"/>
      <c r="TQY62" s="1116"/>
      <c r="TQZ62" s="1116"/>
      <c r="TRA62" s="1116"/>
      <c r="TRB62" s="1116"/>
      <c r="TRC62" s="1116"/>
      <c r="TRD62" s="1116"/>
      <c r="TRE62" s="1116"/>
      <c r="TRF62" s="1116"/>
      <c r="TRG62" s="1116"/>
      <c r="TRH62" s="1116"/>
      <c r="TRI62" s="1116"/>
      <c r="TRJ62" s="1116"/>
      <c r="TRK62" s="1116"/>
      <c r="TRL62" s="1116"/>
      <c r="TRM62" s="1116"/>
      <c r="TRN62" s="1116"/>
      <c r="TRO62" s="1116"/>
      <c r="TRP62" s="1116"/>
      <c r="TRQ62" s="1116"/>
      <c r="TRR62" s="1116"/>
      <c r="TRS62" s="1116"/>
      <c r="TRT62" s="1116"/>
      <c r="TRU62" s="1116"/>
      <c r="TRV62" s="1116"/>
      <c r="TRW62" s="1116"/>
      <c r="TRX62" s="1116"/>
      <c r="TRY62" s="1116"/>
      <c r="TRZ62" s="1116"/>
      <c r="TSA62" s="1116"/>
      <c r="TSB62" s="1116"/>
      <c r="TSC62" s="1116"/>
      <c r="TSD62" s="1116"/>
      <c r="TSE62" s="1116"/>
      <c r="TSF62" s="1116"/>
      <c r="TSG62" s="1116"/>
      <c r="TSH62" s="1116"/>
      <c r="TSI62" s="1116"/>
      <c r="TSJ62" s="1116"/>
      <c r="TSK62" s="1116"/>
      <c r="TSL62" s="1116"/>
      <c r="TSM62" s="1116"/>
      <c r="TSN62" s="1116"/>
      <c r="TSO62" s="1116"/>
      <c r="TSP62" s="1116"/>
      <c r="TSQ62" s="1116"/>
      <c r="TSR62" s="1116"/>
      <c r="TSS62" s="1116"/>
      <c r="TST62" s="1116"/>
      <c r="TSU62" s="1116"/>
      <c r="TSV62" s="1116"/>
      <c r="TSW62" s="1116"/>
      <c r="TSX62" s="1116"/>
      <c r="TSY62" s="1116"/>
      <c r="TSZ62" s="1116"/>
      <c r="TTA62" s="1116"/>
      <c r="TTB62" s="1116"/>
      <c r="TTC62" s="1116"/>
      <c r="TTD62" s="1116"/>
      <c r="TTE62" s="1116"/>
      <c r="TTF62" s="1116"/>
      <c r="TTG62" s="1116"/>
      <c r="TTH62" s="1116"/>
      <c r="TTI62" s="1116"/>
      <c r="TTJ62" s="1116"/>
      <c r="TTK62" s="1116"/>
      <c r="TTL62" s="1116"/>
      <c r="TTM62" s="1116"/>
      <c r="TTN62" s="1116"/>
      <c r="TTO62" s="1116"/>
      <c r="TTP62" s="1116"/>
      <c r="TTQ62" s="1116"/>
      <c r="TTR62" s="1116"/>
      <c r="TTS62" s="1116"/>
      <c r="TTT62" s="1116"/>
      <c r="TTU62" s="1116"/>
      <c r="TTV62" s="1116"/>
      <c r="TTW62" s="1116"/>
      <c r="TTX62" s="1116"/>
      <c r="TTY62" s="1116"/>
      <c r="TTZ62" s="1116"/>
      <c r="TUA62" s="1116"/>
      <c r="TUB62" s="1116"/>
      <c r="TUC62" s="1116"/>
      <c r="TUD62" s="1116"/>
      <c r="TUE62" s="1116"/>
      <c r="TUF62" s="1116"/>
      <c r="TUG62" s="1116"/>
      <c r="TUH62" s="1116"/>
      <c r="TUI62" s="1116"/>
      <c r="TUJ62" s="1116"/>
      <c r="TUK62" s="1116"/>
      <c r="TUL62" s="1116"/>
      <c r="TUM62" s="1116"/>
      <c r="TUN62" s="1116"/>
      <c r="TUO62" s="1116"/>
      <c r="TUP62" s="1116"/>
      <c r="TUQ62" s="1116"/>
      <c r="TUR62" s="1116"/>
      <c r="TUS62" s="1116"/>
      <c r="TUT62" s="1116"/>
      <c r="TUU62" s="1116"/>
      <c r="TUV62" s="1116"/>
      <c r="TUW62" s="1116"/>
      <c r="TUX62" s="1116"/>
      <c r="TUY62" s="1116"/>
      <c r="TUZ62" s="1116"/>
      <c r="TVA62" s="1116"/>
      <c r="TVB62" s="1116"/>
      <c r="TVC62" s="1116"/>
      <c r="TVD62" s="1116"/>
      <c r="TVE62" s="1116"/>
      <c r="TVF62" s="1116"/>
      <c r="TVG62" s="1116"/>
      <c r="TVH62" s="1116"/>
      <c r="TVI62" s="1116"/>
      <c r="TVJ62" s="1116"/>
      <c r="TVK62" s="1116"/>
      <c r="TVL62" s="1116"/>
      <c r="TVM62" s="1116"/>
      <c r="TVN62" s="1116"/>
      <c r="TVO62" s="1116"/>
      <c r="TVP62" s="1116"/>
      <c r="TVQ62" s="1116"/>
      <c r="TVR62" s="1116"/>
      <c r="TVS62" s="1116"/>
      <c r="TVT62" s="1116"/>
      <c r="TVU62" s="1116"/>
      <c r="TVV62" s="1116"/>
      <c r="TVW62" s="1116"/>
      <c r="TVX62" s="1116"/>
      <c r="TVY62" s="1116"/>
      <c r="TVZ62" s="1116"/>
      <c r="TWA62" s="1116"/>
      <c r="TWB62" s="1116"/>
      <c r="TWC62" s="1116"/>
      <c r="TWD62" s="1116"/>
      <c r="TWE62" s="1116"/>
      <c r="TWF62" s="1116"/>
      <c r="TWG62" s="1116"/>
      <c r="TWH62" s="1116"/>
      <c r="TWI62" s="1116"/>
      <c r="TWJ62" s="1116"/>
      <c r="TWK62" s="1116"/>
      <c r="TWL62" s="1116"/>
      <c r="TWM62" s="1116"/>
      <c r="TWN62" s="1116"/>
      <c r="TWO62" s="1116"/>
      <c r="TWP62" s="1116"/>
      <c r="TWQ62" s="1116"/>
      <c r="TWR62" s="1116"/>
      <c r="TWS62" s="1116"/>
      <c r="TWT62" s="1116"/>
      <c r="TWU62" s="1116"/>
      <c r="TWV62" s="1116"/>
      <c r="TWW62" s="1116"/>
      <c r="TWX62" s="1116"/>
      <c r="TWY62" s="1116"/>
      <c r="TWZ62" s="1116"/>
      <c r="TXA62" s="1116"/>
      <c r="TXB62" s="1116"/>
      <c r="TXC62" s="1116"/>
      <c r="TXD62" s="1116"/>
      <c r="TXE62" s="1116"/>
      <c r="TXF62" s="1116"/>
      <c r="TXG62" s="1116"/>
      <c r="TXH62" s="1116"/>
      <c r="TXI62" s="1116"/>
      <c r="TXJ62" s="1116"/>
      <c r="TXK62" s="1116"/>
      <c r="TXL62" s="1116"/>
      <c r="TXM62" s="1116"/>
      <c r="TXN62" s="1116"/>
      <c r="TXO62" s="1116"/>
      <c r="TXP62" s="1116"/>
      <c r="TXQ62" s="1116"/>
      <c r="TXR62" s="1116"/>
      <c r="TXS62" s="1116"/>
      <c r="TXT62" s="1116"/>
      <c r="TXU62" s="1116"/>
      <c r="TXV62" s="1116"/>
      <c r="TXW62" s="1116"/>
      <c r="TXX62" s="1116"/>
      <c r="TXY62" s="1116"/>
      <c r="TXZ62" s="1116"/>
      <c r="TYA62" s="1116"/>
      <c r="TYB62" s="1116"/>
      <c r="TYC62" s="1116"/>
      <c r="TYD62" s="1116"/>
      <c r="TYE62" s="1116"/>
      <c r="TYF62" s="1116"/>
      <c r="TYG62" s="1116"/>
      <c r="TYH62" s="1116"/>
      <c r="TYI62" s="1116"/>
      <c r="TYJ62" s="1116"/>
      <c r="TYK62" s="1116"/>
      <c r="TYL62" s="1116"/>
      <c r="TYM62" s="1116"/>
      <c r="TYN62" s="1116"/>
      <c r="TYO62" s="1116"/>
      <c r="TYP62" s="1116"/>
      <c r="TYQ62" s="1116"/>
      <c r="TYR62" s="1116"/>
      <c r="TYS62" s="1116"/>
      <c r="TYT62" s="1116"/>
      <c r="TYU62" s="1116"/>
      <c r="TYV62" s="1116"/>
      <c r="TYW62" s="1116"/>
      <c r="TYX62" s="1116"/>
      <c r="TYY62" s="1116"/>
      <c r="TYZ62" s="1116"/>
      <c r="TZA62" s="1116"/>
      <c r="TZB62" s="1116"/>
      <c r="TZC62" s="1116"/>
      <c r="TZD62" s="1116"/>
      <c r="TZE62" s="1116"/>
      <c r="TZF62" s="1116"/>
      <c r="TZG62" s="1116"/>
      <c r="TZH62" s="1116"/>
      <c r="TZI62" s="1116"/>
      <c r="TZJ62" s="1116"/>
      <c r="TZK62" s="1116"/>
      <c r="TZL62" s="1116"/>
      <c r="TZM62" s="1116"/>
      <c r="TZN62" s="1116"/>
      <c r="TZO62" s="1116"/>
      <c r="TZP62" s="1116"/>
      <c r="TZQ62" s="1116"/>
      <c r="TZR62" s="1116"/>
      <c r="TZS62" s="1116"/>
      <c r="TZT62" s="1116"/>
      <c r="TZU62" s="1116"/>
      <c r="TZV62" s="1116"/>
      <c r="TZW62" s="1116"/>
      <c r="TZX62" s="1116"/>
      <c r="TZY62" s="1116"/>
      <c r="TZZ62" s="1116"/>
      <c r="UAA62" s="1116"/>
      <c r="UAB62" s="1116"/>
      <c r="UAC62" s="1116"/>
      <c r="UAD62" s="1116"/>
      <c r="UAE62" s="1116"/>
      <c r="UAF62" s="1116"/>
      <c r="UAG62" s="1116"/>
      <c r="UAH62" s="1116"/>
      <c r="UAI62" s="1116"/>
      <c r="UAJ62" s="1116"/>
      <c r="UAK62" s="1116"/>
      <c r="UAL62" s="1116"/>
      <c r="UAM62" s="1116"/>
      <c r="UAN62" s="1116"/>
      <c r="UAO62" s="1116"/>
      <c r="UAP62" s="1116"/>
      <c r="UAQ62" s="1116"/>
      <c r="UAR62" s="1116"/>
      <c r="UAS62" s="1116"/>
      <c r="UAT62" s="1116"/>
      <c r="UAU62" s="1116"/>
      <c r="UAV62" s="1116"/>
      <c r="UAW62" s="1116"/>
      <c r="UAX62" s="1116"/>
      <c r="UAY62" s="1116"/>
      <c r="UAZ62" s="1116"/>
      <c r="UBA62" s="1116"/>
      <c r="UBB62" s="1116"/>
      <c r="UBC62" s="1116"/>
      <c r="UBD62" s="1116"/>
      <c r="UBE62" s="1116"/>
      <c r="UBF62" s="1116"/>
      <c r="UBG62" s="1116"/>
      <c r="UBH62" s="1116"/>
      <c r="UBI62" s="1116"/>
      <c r="UBJ62" s="1116"/>
      <c r="UBK62" s="1116"/>
      <c r="UBL62" s="1116"/>
      <c r="UBM62" s="1116"/>
      <c r="UBN62" s="1116"/>
      <c r="UBO62" s="1116"/>
      <c r="UBP62" s="1116"/>
      <c r="UBQ62" s="1116"/>
      <c r="UBR62" s="1116"/>
      <c r="UBS62" s="1116"/>
      <c r="UBT62" s="1116"/>
      <c r="UBU62" s="1116"/>
      <c r="UBV62" s="1116"/>
      <c r="UBW62" s="1116"/>
      <c r="UBX62" s="1116"/>
      <c r="UBY62" s="1116"/>
      <c r="UBZ62" s="1116"/>
      <c r="UCA62" s="1116"/>
      <c r="UCB62" s="1116"/>
      <c r="UCC62" s="1116"/>
      <c r="UCD62" s="1116"/>
      <c r="UCE62" s="1116"/>
      <c r="UCF62" s="1116"/>
      <c r="UCG62" s="1116"/>
      <c r="UCH62" s="1116"/>
      <c r="UCI62" s="1116"/>
      <c r="UCJ62" s="1116"/>
      <c r="UCK62" s="1116"/>
      <c r="UCL62" s="1116"/>
      <c r="UCM62" s="1116"/>
      <c r="UCN62" s="1116"/>
      <c r="UCO62" s="1116"/>
      <c r="UCP62" s="1116"/>
      <c r="UCQ62" s="1116"/>
      <c r="UCR62" s="1116"/>
      <c r="UCS62" s="1116"/>
      <c r="UCT62" s="1116"/>
      <c r="UCU62" s="1116"/>
      <c r="UCV62" s="1116"/>
      <c r="UCW62" s="1116"/>
      <c r="UCX62" s="1116"/>
      <c r="UCY62" s="1116"/>
      <c r="UCZ62" s="1116"/>
      <c r="UDA62" s="1116"/>
      <c r="UDB62" s="1116"/>
      <c r="UDC62" s="1116"/>
      <c r="UDD62" s="1116"/>
      <c r="UDE62" s="1116"/>
      <c r="UDF62" s="1116"/>
      <c r="UDG62" s="1116"/>
      <c r="UDH62" s="1116"/>
      <c r="UDI62" s="1116"/>
      <c r="UDJ62" s="1116"/>
      <c r="UDK62" s="1116"/>
      <c r="UDL62" s="1116"/>
      <c r="UDM62" s="1116"/>
      <c r="UDN62" s="1116"/>
      <c r="UDO62" s="1116"/>
      <c r="UDP62" s="1116"/>
      <c r="UDQ62" s="1116"/>
      <c r="UDR62" s="1116"/>
      <c r="UDS62" s="1116"/>
      <c r="UDT62" s="1116"/>
      <c r="UDU62" s="1116"/>
      <c r="UDV62" s="1116"/>
      <c r="UDW62" s="1116"/>
      <c r="UDX62" s="1116"/>
      <c r="UDY62" s="1116"/>
      <c r="UDZ62" s="1116"/>
      <c r="UEA62" s="1116"/>
      <c r="UEB62" s="1116"/>
      <c r="UEC62" s="1116"/>
      <c r="UED62" s="1116"/>
      <c r="UEE62" s="1116"/>
      <c r="UEF62" s="1116"/>
      <c r="UEG62" s="1116"/>
      <c r="UEH62" s="1116"/>
      <c r="UEI62" s="1116"/>
      <c r="UEJ62" s="1116"/>
      <c r="UEK62" s="1116"/>
      <c r="UEL62" s="1116"/>
      <c r="UEM62" s="1116"/>
      <c r="UEN62" s="1116"/>
      <c r="UEO62" s="1116"/>
      <c r="UEP62" s="1116"/>
      <c r="UEQ62" s="1116"/>
      <c r="UER62" s="1116"/>
      <c r="UES62" s="1116"/>
      <c r="UET62" s="1116"/>
      <c r="UEU62" s="1116"/>
      <c r="UEV62" s="1116"/>
      <c r="UEW62" s="1116"/>
      <c r="UEX62" s="1116"/>
      <c r="UEY62" s="1116"/>
      <c r="UEZ62" s="1116"/>
      <c r="UFA62" s="1116"/>
      <c r="UFB62" s="1116"/>
      <c r="UFC62" s="1116"/>
      <c r="UFD62" s="1116"/>
      <c r="UFE62" s="1116"/>
      <c r="UFF62" s="1116"/>
      <c r="UFG62" s="1116"/>
      <c r="UFH62" s="1116"/>
      <c r="UFI62" s="1116"/>
      <c r="UFJ62" s="1116"/>
      <c r="UFK62" s="1116"/>
      <c r="UFL62" s="1116"/>
      <c r="UFM62" s="1116"/>
      <c r="UFN62" s="1116"/>
      <c r="UFO62" s="1116"/>
      <c r="UFP62" s="1116"/>
      <c r="UFQ62" s="1116"/>
      <c r="UFR62" s="1116"/>
      <c r="UFS62" s="1116"/>
      <c r="UFT62" s="1116"/>
      <c r="UFU62" s="1116"/>
      <c r="UFV62" s="1116"/>
      <c r="UFW62" s="1116"/>
      <c r="UFX62" s="1116"/>
      <c r="UFY62" s="1116"/>
      <c r="UFZ62" s="1116"/>
      <c r="UGA62" s="1116"/>
      <c r="UGB62" s="1116"/>
      <c r="UGC62" s="1116"/>
      <c r="UGD62" s="1116"/>
      <c r="UGE62" s="1116"/>
      <c r="UGF62" s="1116"/>
      <c r="UGG62" s="1116"/>
      <c r="UGH62" s="1116"/>
      <c r="UGI62" s="1116"/>
      <c r="UGJ62" s="1116"/>
      <c r="UGK62" s="1116"/>
      <c r="UGL62" s="1116"/>
      <c r="UGM62" s="1116"/>
      <c r="UGN62" s="1116"/>
      <c r="UGO62" s="1116"/>
      <c r="UGP62" s="1116"/>
      <c r="UGQ62" s="1116"/>
      <c r="UGR62" s="1116"/>
      <c r="UGS62" s="1116"/>
      <c r="UGT62" s="1116"/>
      <c r="UGU62" s="1116"/>
      <c r="UGV62" s="1116"/>
      <c r="UGW62" s="1116"/>
      <c r="UGX62" s="1116"/>
      <c r="UGY62" s="1116"/>
      <c r="UGZ62" s="1116"/>
      <c r="UHA62" s="1116"/>
      <c r="UHB62" s="1116"/>
      <c r="UHC62" s="1116"/>
      <c r="UHD62" s="1116"/>
      <c r="UHE62" s="1116"/>
      <c r="UHF62" s="1116"/>
      <c r="UHG62" s="1116"/>
      <c r="UHH62" s="1116"/>
      <c r="UHI62" s="1116"/>
      <c r="UHJ62" s="1116"/>
      <c r="UHK62" s="1116"/>
      <c r="UHL62" s="1116"/>
      <c r="UHM62" s="1116"/>
      <c r="UHN62" s="1116"/>
      <c r="UHO62" s="1116"/>
      <c r="UHP62" s="1116"/>
      <c r="UHQ62" s="1116"/>
      <c r="UHR62" s="1116"/>
      <c r="UHS62" s="1116"/>
      <c r="UHT62" s="1116"/>
      <c r="UHU62" s="1116"/>
      <c r="UHV62" s="1116"/>
      <c r="UHW62" s="1116"/>
      <c r="UHX62" s="1116"/>
      <c r="UHY62" s="1116"/>
      <c r="UHZ62" s="1116"/>
      <c r="UIA62" s="1116"/>
      <c r="UIB62" s="1116"/>
      <c r="UIC62" s="1116"/>
      <c r="UID62" s="1116"/>
      <c r="UIE62" s="1116"/>
      <c r="UIF62" s="1116"/>
      <c r="UIG62" s="1116"/>
      <c r="UIH62" s="1116"/>
      <c r="UII62" s="1116"/>
      <c r="UIJ62" s="1116"/>
      <c r="UIK62" s="1116"/>
      <c r="UIL62" s="1116"/>
      <c r="UIM62" s="1116"/>
      <c r="UIN62" s="1116"/>
      <c r="UIO62" s="1116"/>
      <c r="UIP62" s="1116"/>
      <c r="UIQ62" s="1116"/>
      <c r="UIR62" s="1116"/>
      <c r="UIS62" s="1116"/>
      <c r="UIT62" s="1116"/>
      <c r="UIU62" s="1116"/>
      <c r="UIV62" s="1116"/>
      <c r="UIW62" s="1116"/>
      <c r="UIX62" s="1116"/>
      <c r="UIY62" s="1116"/>
      <c r="UIZ62" s="1116"/>
      <c r="UJA62" s="1116"/>
      <c r="UJB62" s="1116"/>
      <c r="UJC62" s="1116"/>
      <c r="UJD62" s="1116"/>
      <c r="UJE62" s="1116"/>
      <c r="UJF62" s="1116"/>
      <c r="UJG62" s="1116"/>
      <c r="UJH62" s="1116"/>
      <c r="UJI62" s="1116"/>
      <c r="UJJ62" s="1116"/>
      <c r="UJK62" s="1116"/>
      <c r="UJL62" s="1116"/>
      <c r="UJM62" s="1116"/>
      <c r="UJN62" s="1116"/>
      <c r="UJO62" s="1116"/>
      <c r="UJP62" s="1116"/>
      <c r="UJQ62" s="1116"/>
      <c r="UJR62" s="1116"/>
      <c r="UJS62" s="1116"/>
      <c r="UJT62" s="1116"/>
      <c r="UJU62" s="1116"/>
      <c r="UJV62" s="1116"/>
      <c r="UJW62" s="1116"/>
      <c r="UJX62" s="1116"/>
      <c r="UJY62" s="1116"/>
      <c r="UJZ62" s="1116"/>
      <c r="UKA62" s="1116"/>
      <c r="UKB62" s="1116"/>
      <c r="UKC62" s="1116"/>
      <c r="UKD62" s="1116"/>
      <c r="UKE62" s="1116"/>
      <c r="UKF62" s="1116"/>
      <c r="UKG62" s="1116"/>
      <c r="UKH62" s="1116"/>
      <c r="UKI62" s="1116"/>
      <c r="UKJ62" s="1116"/>
      <c r="UKK62" s="1116"/>
      <c r="UKL62" s="1116"/>
      <c r="UKM62" s="1116"/>
      <c r="UKN62" s="1116"/>
      <c r="UKO62" s="1116"/>
      <c r="UKP62" s="1116"/>
      <c r="UKQ62" s="1116"/>
      <c r="UKR62" s="1116"/>
      <c r="UKS62" s="1116"/>
      <c r="UKT62" s="1116"/>
      <c r="UKU62" s="1116"/>
      <c r="UKV62" s="1116"/>
      <c r="UKW62" s="1116"/>
      <c r="UKX62" s="1116"/>
      <c r="UKY62" s="1116"/>
      <c r="UKZ62" s="1116"/>
      <c r="ULA62" s="1116"/>
      <c r="ULB62" s="1116"/>
      <c r="ULC62" s="1116"/>
      <c r="ULD62" s="1116"/>
      <c r="ULE62" s="1116"/>
      <c r="ULF62" s="1116"/>
      <c r="ULG62" s="1116"/>
      <c r="ULH62" s="1116"/>
      <c r="ULI62" s="1116"/>
      <c r="ULJ62" s="1116"/>
      <c r="ULK62" s="1116"/>
      <c r="ULL62" s="1116"/>
      <c r="ULM62" s="1116"/>
      <c r="ULN62" s="1116"/>
      <c r="ULO62" s="1116"/>
      <c r="ULP62" s="1116"/>
      <c r="ULQ62" s="1116"/>
      <c r="ULR62" s="1116"/>
      <c r="ULS62" s="1116"/>
      <c r="ULT62" s="1116"/>
      <c r="ULU62" s="1116"/>
      <c r="ULV62" s="1116"/>
      <c r="ULW62" s="1116"/>
      <c r="ULX62" s="1116"/>
      <c r="ULY62" s="1116"/>
      <c r="ULZ62" s="1116"/>
      <c r="UMA62" s="1116"/>
      <c r="UMB62" s="1116"/>
      <c r="UMC62" s="1116"/>
      <c r="UMD62" s="1116"/>
      <c r="UME62" s="1116"/>
      <c r="UMF62" s="1116"/>
      <c r="UMG62" s="1116"/>
      <c r="UMH62" s="1116"/>
      <c r="UMI62" s="1116"/>
      <c r="UMJ62" s="1116"/>
      <c r="UMK62" s="1116"/>
      <c r="UML62" s="1116"/>
      <c r="UMM62" s="1116"/>
      <c r="UMN62" s="1116"/>
      <c r="UMO62" s="1116"/>
      <c r="UMP62" s="1116"/>
      <c r="UMQ62" s="1116"/>
      <c r="UMR62" s="1116"/>
      <c r="UMS62" s="1116"/>
      <c r="UMT62" s="1116"/>
      <c r="UMU62" s="1116"/>
      <c r="UMV62" s="1116"/>
      <c r="UMW62" s="1116"/>
      <c r="UMX62" s="1116"/>
      <c r="UMY62" s="1116"/>
      <c r="UMZ62" s="1116"/>
      <c r="UNA62" s="1116"/>
      <c r="UNB62" s="1116"/>
      <c r="UNC62" s="1116"/>
      <c r="UND62" s="1116"/>
      <c r="UNE62" s="1116"/>
      <c r="UNF62" s="1116"/>
      <c r="UNG62" s="1116"/>
      <c r="UNH62" s="1116"/>
      <c r="UNI62" s="1116"/>
      <c r="UNJ62" s="1116"/>
      <c r="UNK62" s="1116"/>
      <c r="UNL62" s="1116"/>
      <c r="UNM62" s="1116"/>
      <c r="UNN62" s="1116"/>
      <c r="UNO62" s="1116"/>
      <c r="UNP62" s="1116"/>
      <c r="UNQ62" s="1116"/>
      <c r="UNR62" s="1116"/>
      <c r="UNS62" s="1116"/>
      <c r="UNT62" s="1116"/>
      <c r="UNU62" s="1116"/>
      <c r="UNV62" s="1116"/>
      <c r="UNW62" s="1116"/>
      <c r="UNX62" s="1116"/>
      <c r="UNY62" s="1116"/>
      <c r="UNZ62" s="1116"/>
      <c r="UOA62" s="1116"/>
      <c r="UOB62" s="1116"/>
      <c r="UOC62" s="1116"/>
      <c r="UOD62" s="1116"/>
      <c r="UOE62" s="1116"/>
      <c r="UOF62" s="1116"/>
      <c r="UOG62" s="1116"/>
      <c r="UOH62" s="1116"/>
      <c r="UOI62" s="1116"/>
      <c r="UOJ62" s="1116"/>
      <c r="UOK62" s="1116"/>
      <c r="UOL62" s="1116"/>
      <c r="UOM62" s="1116"/>
      <c r="UON62" s="1116"/>
      <c r="UOO62" s="1116"/>
      <c r="UOP62" s="1116"/>
      <c r="UOQ62" s="1116"/>
      <c r="UOR62" s="1116"/>
      <c r="UOS62" s="1116"/>
      <c r="UOT62" s="1116"/>
      <c r="UOU62" s="1116"/>
      <c r="UOV62" s="1116"/>
      <c r="UOW62" s="1116"/>
      <c r="UOX62" s="1116"/>
      <c r="UOY62" s="1116"/>
      <c r="UOZ62" s="1116"/>
      <c r="UPA62" s="1116"/>
      <c r="UPB62" s="1116"/>
      <c r="UPC62" s="1116"/>
      <c r="UPD62" s="1116"/>
      <c r="UPE62" s="1116"/>
      <c r="UPF62" s="1116"/>
      <c r="UPG62" s="1116"/>
      <c r="UPH62" s="1116"/>
      <c r="UPI62" s="1116"/>
      <c r="UPJ62" s="1116"/>
      <c r="UPK62" s="1116"/>
      <c r="UPL62" s="1116"/>
      <c r="UPM62" s="1116"/>
      <c r="UPN62" s="1116"/>
      <c r="UPO62" s="1116"/>
      <c r="UPP62" s="1116"/>
      <c r="UPQ62" s="1116"/>
      <c r="UPR62" s="1116"/>
      <c r="UPS62" s="1116"/>
      <c r="UPT62" s="1116"/>
      <c r="UPU62" s="1116"/>
      <c r="UPV62" s="1116"/>
      <c r="UPW62" s="1116"/>
      <c r="UPX62" s="1116"/>
      <c r="UPY62" s="1116"/>
      <c r="UPZ62" s="1116"/>
      <c r="UQA62" s="1116"/>
      <c r="UQB62" s="1116"/>
      <c r="UQC62" s="1116"/>
      <c r="UQD62" s="1116"/>
      <c r="UQE62" s="1116"/>
      <c r="UQF62" s="1116"/>
      <c r="UQG62" s="1116"/>
      <c r="UQH62" s="1116"/>
      <c r="UQI62" s="1116"/>
      <c r="UQJ62" s="1116"/>
      <c r="UQK62" s="1116"/>
      <c r="UQL62" s="1116"/>
      <c r="UQM62" s="1116"/>
      <c r="UQN62" s="1116"/>
      <c r="UQO62" s="1116"/>
      <c r="UQP62" s="1116"/>
      <c r="UQQ62" s="1116"/>
      <c r="UQR62" s="1116"/>
      <c r="UQS62" s="1116"/>
      <c r="UQT62" s="1116"/>
      <c r="UQU62" s="1116"/>
      <c r="UQV62" s="1116"/>
      <c r="UQW62" s="1116"/>
      <c r="UQX62" s="1116"/>
      <c r="UQY62" s="1116"/>
      <c r="UQZ62" s="1116"/>
      <c r="URA62" s="1116"/>
      <c r="URB62" s="1116"/>
      <c r="URC62" s="1116"/>
      <c r="URD62" s="1116"/>
      <c r="URE62" s="1116"/>
      <c r="URF62" s="1116"/>
      <c r="URG62" s="1116"/>
      <c r="URH62" s="1116"/>
      <c r="URI62" s="1116"/>
      <c r="URJ62" s="1116"/>
      <c r="URK62" s="1116"/>
      <c r="URL62" s="1116"/>
      <c r="URM62" s="1116"/>
      <c r="URN62" s="1116"/>
      <c r="URO62" s="1116"/>
      <c r="URP62" s="1116"/>
      <c r="URQ62" s="1116"/>
      <c r="URR62" s="1116"/>
      <c r="URS62" s="1116"/>
      <c r="URT62" s="1116"/>
      <c r="URU62" s="1116"/>
      <c r="URV62" s="1116"/>
      <c r="URW62" s="1116"/>
      <c r="URX62" s="1116"/>
      <c r="URY62" s="1116"/>
      <c r="URZ62" s="1116"/>
      <c r="USA62" s="1116"/>
      <c r="USB62" s="1116"/>
      <c r="USC62" s="1116"/>
      <c r="USD62" s="1116"/>
      <c r="USE62" s="1116"/>
      <c r="USF62" s="1116"/>
      <c r="USG62" s="1116"/>
      <c r="USH62" s="1116"/>
      <c r="USI62" s="1116"/>
      <c r="USJ62" s="1116"/>
      <c r="USK62" s="1116"/>
      <c r="USL62" s="1116"/>
      <c r="USM62" s="1116"/>
      <c r="USN62" s="1116"/>
      <c r="USO62" s="1116"/>
      <c r="USP62" s="1116"/>
      <c r="USQ62" s="1116"/>
      <c r="USR62" s="1116"/>
      <c r="USS62" s="1116"/>
      <c r="UST62" s="1116"/>
      <c r="USU62" s="1116"/>
      <c r="USV62" s="1116"/>
      <c r="USW62" s="1116"/>
      <c r="USX62" s="1116"/>
      <c r="USY62" s="1116"/>
      <c r="USZ62" s="1116"/>
      <c r="UTA62" s="1116"/>
      <c r="UTB62" s="1116"/>
      <c r="UTC62" s="1116"/>
      <c r="UTD62" s="1116"/>
      <c r="UTE62" s="1116"/>
      <c r="UTF62" s="1116"/>
      <c r="UTG62" s="1116"/>
      <c r="UTH62" s="1116"/>
      <c r="UTI62" s="1116"/>
      <c r="UTJ62" s="1116"/>
      <c r="UTK62" s="1116"/>
      <c r="UTL62" s="1116"/>
      <c r="UTM62" s="1116"/>
      <c r="UTN62" s="1116"/>
      <c r="UTO62" s="1116"/>
      <c r="UTP62" s="1116"/>
      <c r="UTQ62" s="1116"/>
      <c r="UTR62" s="1116"/>
      <c r="UTS62" s="1116"/>
      <c r="UTT62" s="1116"/>
      <c r="UTU62" s="1116"/>
      <c r="UTV62" s="1116"/>
      <c r="UTW62" s="1116"/>
      <c r="UTX62" s="1116"/>
      <c r="UTY62" s="1116"/>
      <c r="UTZ62" s="1116"/>
      <c r="UUA62" s="1116"/>
      <c r="UUB62" s="1116"/>
      <c r="UUC62" s="1116"/>
      <c r="UUD62" s="1116"/>
      <c r="UUE62" s="1116"/>
      <c r="UUF62" s="1116"/>
      <c r="UUG62" s="1116"/>
      <c r="UUH62" s="1116"/>
      <c r="UUI62" s="1116"/>
      <c r="UUJ62" s="1116"/>
      <c r="UUK62" s="1116"/>
      <c r="UUL62" s="1116"/>
      <c r="UUM62" s="1116"/>
      <c r="UUN62" s="1116"/>
      <c r="UUO62" s="1116"/>
      <c r="UUP62" s="1116"/>
      <c r="UUQ62" s="1116"/>
      <c r="UUR62" s="1116"/>
      <c r="UUS62" s="1116"/>
      <c r="UUT62" s="1116"/>
      <c r="UUU62" s="1116"/>
      <c r="UUV62" s="1116"/>
      <c r="UUW62" s="1116"/>
      <c r="UUX62" s="1116"/>
      <c r="UUY62" s="1116"/>
      <c r="UUZ62" s="1116"/>
      <c r="UVA62" s="1116"/>
      <c r="UVB62" s="1116"/>
      <c r="UVC62" s="1116"/>
      <c r="UVD62" s="1116"/>
      <c r="UVE62" s="1116"/>
      <c r="UVF62" s="1116"/>
      <c r="UVG62" s="1116"/>
      <c r="UVH62" s="1116"/>
      <c r="UVI62" s="1116"/>
      <c r="UVJ62" s="1116"/>
      <c r="UVK62" s="1116"/>
      <c r="UVL62" s="1116"/>
      <c r="UVM62" s="1116"/>
      <c r="UVN62" s="1116"/>
      <c r="UVO62" s="1116"/>
      <c r="UVP62" s="1116"/>
      <c r="UVQ62" s="1116"/>
      <c r="UVR62" s="1116"/>
      <c r="UVS62" s="1116"/>
      <c r="UVT62" s="1116"/>
      <c r="UVU62" s="1116"/>
      <c r="UVV62" s="1116"/>
      <c r="UVW62" s="1116"/>
      <c r="UVX62" s="1116"/>
      <c r="UVY62" s="1116"/>
      <c r="UVZ62" s="1116"/>
      <c r="UWA62" s="1116"/>
      <c r="UWB62" s="1116"/>
      <c r="UWC62" s="1116"/>
      <c r="UWD62" s="1116"/>
      <c r="UWE62" s="1116"/>
      <c r="UWF62" s="1116"/>
      <c r="UWG62" s="1116"/>
      <c r="UWH62" s="1116"/>
      <c r="UWI62" s="1116"/>
      <c r="UWJ62" s="1116"/>
      <c r="UWK62" s="1116"/>
      <c r="UWL62" s="1116"/>
      <c r="UWM62" s="1116"/>
      <c r="UWN62" s="1116"/>
      <c r="UWO62" s="1116"/>
      <c r="UWP62" s="1116"/>
      <c r="UWQ62" s="1116"/>
      <c r="UWR62" s="1116"/>
      <c r="UWS62" s="1116"/>
      <c r="UWT62" s="1116"/>
      <c r="UWU62" s="1116"/>
      <c r="UWV62" s="1116"/>
      <c r="UWW62" s="1116"/>
      <c r="UWX62" s="1116"/>
      <c r="UWY62" s="1116"/>
      <c r="UWZ62" s="1116"/>
      <c r="UXA62" s="1116"/>
      <c r="UXB62" s="1116"/>
      <c r="UXC62" s="1116"/>
      <c r="UXD62" s="1116"/>
      <c r="UXE62" s="1116"/>
      <c r="UXF62" s="1116"/>
      <c r="UXG62" s="1116"/>
      <c r="UXH62" s="1116"/>
      <c r="UXI62" s="1116"/>
      <c r="UXJ62" s="1116"/>
      <c r="UXK62" s="1116"/>
      <c r="UXL62" s="1116"/>
      <c r="UXM62" s="1116"/>
      <c r="UXN62" s="1116"/>
      <c r="UXO62" s="1116"/>
      <c r="UXP62" s="1116"/>
      <c r="UXQ62" s="1116"/>
      <c r="UXR62" s="1116"/>
      <c r="UXS62" s="1116"/>
      <c r="UXT62" s="1116"/>
      <c r="UXU62" s="1116"/>
      <c r="UXV62" s="1116"/>
      <c r="UXW62" s="1116"/>
      <c r="UXX62" s="1116"/>
      <c r="UXY62" s="1116"/>
      <c r="UXZ62" s="1116"/>
      <c r="UYA62" s="1116"/>
      <c r="UYB62" s="1116"/>
      <c r="UYC62" s="1116"/>
      <c r="UYD62" s="1116"/>
      <c r="UYE62" s="1116"/>
      <c r="UYF62" s="1116"/>
      <c r="UYG62" s="1116"/>
      <c r="UYH62" s="1116"/>
      <c r="UYI62" s="1116"/>
      <c r="UYJ62" s="1116"/>
      <c r="UYK62" s="1116"/>
      <c r="UYL62" s="1116"/>
      <c r="UYM62" s="1116"/>
      <c r="UYN62" s="1116"/>
      <c r="UYO62" s="1116"/>
      <c r="UYP62" s="1116"/>
      <c r="UYQ62" s="1116"/>
      <c r="UYR62" s="1116"/>
      <c r="UYS62" s="1116"/>
      <c r="UYT62" s="1116"/>
      <c r="UYU62" s="1116"/>
      <c r="UYV62" s="1116"/>
      <c r="UYW62" s="1116"/>
      <c r="UYX62" s="1116"/>
      <c r="UYY62" s="1116"/>
      <c r="UYZ62" s="1116"/>
      <c r="UZA62" s="1116"/>
      <c r="UZB62" s="1116"/>
      <c r="UZC62" s="1116"/>
      <c r="UZD62" s="1116"/>
      <c r="UZE62" s="1116"/>
      <c r="UZF62" s="1116"/>
      <c r="UZG62" s="1116"/>
      <c r="UZH62" s="1116"/>
      <c r="UZI62" s="1116"/>
      <c r="UZJ62" s="1116"/>
      <c r="UZK62" s="1116"/>
      <c r="UZL62" s="1116"/>
      <c r="UZM62" s="1116"/>
      <c r="UZN62" s="1116"/>
      <c r="UZO62" s="1116"/>
      <c r="UZP62" s="1116"/>
      <c r="UZQ62" s="1116"/>
      <c r="UZR62" s="1116"/>
      <c r="UZS62" s="1116"/>
      <c r="UZT62" s="1116"/>
      <c r="UZU62" s="1116"/>
      <c r="UZV62" s="1116"/>
      <c r="UZW62" s="1116"/>
      <c r="UZX62" s="1116"/>
      <c r="UZY62" s="1116"/>
      <c r="UZZ62" s="1116"/>
      <c r="VAA62" s="1116"/>
      <c r="VAB62" s="1116"/>
      <c r="VAC62" s="1116"/>
      <c r="VAD62" s="1116"/>
      <c r="VAE62" s="1116"/>
      <c r="VAF62" s="1116"/>
      <c r="VAG62" s="1116"/>
      <c r="VAH62" s="1116"/>
      <c r="VAI62" s="1116"/>
      <c r="VAJ62" s="1116"/>
      <c r="VAK62" s="1116"/>
      <c r="VAL62" s="1116"/>
      <c r="VAM62" s="1116"/>
      <c r="VAN62" s="1116"/>
      <c r="VAO62" s="1116"/>
      <c r="VAP62" s="1116"/>
      <c r="VAQ62" s="1116"/>
      <c r="VAR62" s="1116"/>
      <c r="VAS62" s="1116"/>
      <c r="VAT62" s="1116"/>
      <c r="VAU62" s="1116"/>
      <c r="VAV62" s="1116"/>
      <c r="VAW62" s="1116"/>
      <c r="VAX62" s="1116"/>
      <c r="VAY62" s="1116"/>
      <c r="VAZ62" s="1116"/>
      <c r="VBA62" s="1116"/>
      <c r="VBB62" s="1116"/>
      <c r="VBC62" s="1116"/>
      <c r="VBD62" s="1116"/>
      <c r="VBE62" s="1116"/>
      <c r="VBF62" s="1116"/>
      <c r="VBG62" s="1116"/>
      <c r="VBH62" s="1116"/>
      <c r="VBI62" s="1116"/>
      <c r="VBJ62" s="1116"/>
      <c r="VBK62" s="1116"/>
      <c r="VBL62" s="1116"/>
      <c r="VBM62" s="1116"/>
      <c r="VBN62" s="1116"/>
      <c r="VBO62" s="1116"/>
      <c r="VBP62" s="1116"/>
      <c r="VBQ62" s="1116"/>
      <c r="VBR62" s="1116"/>
      <c r="VBS62" s="1116"/>
      <c r="VBT62" s="1116"/>
      <c r="VBU62" s="1116"/>
      <c r="VBV62" s="1116"/>
      <c r="VBW62" s="1116"/>
      <c r="VBX62" s="1116"/>
      <c r="VBY62" s="1116"/>
      <c r="VBZ62" s="1116"/>
      <c r="VCA62" s="1116"/>
      <c r="VCB62" s="1116"/>
      <c r="VCC62" s="1116"/>
      <c r="VCD62" s="1116"/>
      <c r="VCE62" s="1116"/>
      <c r="VCF62" s="1116"/>
      <c r="VCG62" s="1116"/>
      <c r="VCH62" s="1116"/>
      <c r="VCI62" s="1116"/>
      <c r="VCJ62" s="1116"/>
      <c r="VCK62" s="1116"/>
      <c r="VCL62" s="1116"/>
      <c r="VCM62" s="1116"/>
      <c r="VCN62" s="1116"/>
      <c r="VCO62" s="1116"/>
      <c r="VCP62" s="1116"/>
      <c r="VCQ62" s="1116"/>
      <c r="VCR62" s="1116"/>
      <c r="VCS62" s="1116"/>
      <c r="VCT62" s="1116"/>
      <c r="VCU62" s="1116"/>
      <c r="VCV62" s="1116"/>
      <c r="VCW62" s="1116"/>
      <c r="VCX62" s="1116"/>
      <c r="VCY62" s="1116"/>
      <c r="VCZ62" s="1116"/>
      <c r="VDA62" s="1116"/>
      <c r="VDB62" s="1116"/>
      <c r="VDC62" s="1116"/>
      <c r="VDD62" s="1116"/>
      <c r="VDE62" s="1116"/>
      <c r="VDF62" s="1116"/>
      <c r="VDG62" s="1116"/>
      <c r="VDH62" s="1116"/>
      <c r="VDI62" s="1116"/>
      <c r="VDJ62" s="1116"/>
      <c r="VDK62" s="1116"/>
      <c r="VDL62" s="1116"/>
      <c r="VDM62" s="1116"/>
      <c r="VDN62" s="1116"/>
      <c r="VDO62" s="1116"/>
      <c r="VDP62" s="1116"/>
      <c r="VDQ62" s="1116"/>
      <c r="VDR62" s="1116"/>
      <c r="VDS62" s="1116"/>
      <c r="VDT62" s="1116"/>
      <c r="VDU62" s="1116"/>
      <c r="VDV62" s="1116"/>
      <c r="VDW62" s="1116"/>
      <c r="VDX62" s="1116"/>
      <c r="VDY62" s="1116"/>
      <c r="VDZ62" s="1116"/>
      <c r="VEA62" s="1116"/>
      <c r="VEB62" s="1116"/>
      <c r="VEC62" s="1116"/>
      <c r="VED62" s="1116"/>
      <c r="VEE62" s="1116"/>
      <c r="VEF62" s="1116"/>
      <c r="VEG62" s="1116"/>
      <c r="VEH62" s="1116"/>
      <c r="VEI62" s="1116"/>
      <c r="VEJ62" s="1116"/>
      <c r="VEK62" s="1116"/>
      <c r="VEL62" s="1116"/>
      <c r="VEM62" s="1116"/>
      <c r="VEN62" s="1116"/>
      <c r="VEO62" s="1116"/>
      <c r="VEP62" s="1116"/>
      <c r="VEQ62" s="1116"/>
      <c r="VER62" s="1116"/>
      <c r="VES62" s="1116"/>
      <c r="VET62" s="1116"/>
      <c r="VEU62" s="1116"/>
      <c r="VEV62" s="1116"/>
      <c r="VEW62" s="1116"/>
      <c r="VEX62" s="1116"/>
      <c r="VEY62" s="1116"/>
      <c r="VEZ62" s="1116"/>
      <c r="VFA62" s="1116"/>
      <c r="VFB62" s="1116"/>
      <c r="VFC62" s="1116"/>
      <c r="VFD62" s="1116"/>
      <c r="VFE62" s="1116"/>
      <c r="VFF62" s="1116"/>
      <c r="VFG62" s="1116"/>
      <c r="VFH62" s="1116"/>
      <c r="VFI62" s="1116"/>
      <c r="VFJ62" s="1116"/>
      <c r="VFK62" s="1116"/>
      <c r="VFL62" s="1116"/>
      <c r="VFM62" s="1116"/>
      <c r="VFN62" s="1116"/>
      <c r="VFO62" s="1116"/>
      <c r="VFP62" s="1116"/>
      <c r="VFQ62" s="1116"/>
      <c r="VFR62" s="1116"/>
      <c r="VFS62" s="1116"/>
      <c r="VFT62" s="1116"/>
      <c r="VFU62" s="1116"/>
      <c r="VFV62" s="1116"/>
      <c r="VFW62" s="1116"/>
      <c r="VFX62" s="1116"/>
      <c r="VFY62" s="1116"/>
      <c r="VFZ62" s="1116"/>
      <c r="VGA62" s="1116"/>
      <c r="VGB62" s="1116"/>
      <c r="VGC62" s="1116"/>
      <c r="VGD62" s="1116"/>
      <c r="VGE62" s="1116"/>
      <c r="VGF62" s="1116"/>
      <c r="VGG62" s="1116"/>
      <c r="VGH62" s="1116"/>
      <c r="VGI62" s="1116"/>
      <c r="VGJ62" s="1116"/>
      <c r="VGK62" s="1116"/>
      <c r="VGL62" s="1116"/>
      <c r="VGM62" s="1116"/>
      <c r="VGN62" s="1116"/>
      <c r="VGO62" s="1116"/>
      <c r="VGP62" s="1116"/>
      <c r="VGQ62" s="1116"/>
      <c r="VGR62" s="1116"/>
      <c r="VGS62" s="1116"/>
      <c r="VGT62" s="1116"/>
      <c r="VGU62" s="1116"/>
      <c r="VGV62" s="1116"/>
      <c r="VGW62" s="1116"/>
      <c r="VGX62" s="1116"/>
      <c r="VGY62" s="1116"/>
      <c r="VGZ62" s="1116"/>
      <c r="VHA62" s="1116"/>
      <c r="VHB62" s="1116"/>
      <c r="VHC62" s="1116"/>
      <c r="VHD62" s="1116"/>
      <c r="VHE62" s="1116"/>
      <c r="VHF62" s="1116"/>
      <c r="VHG62" s="1116"/>
      <c r="VHH62" s="1116"/>
      <c r="VHI62" s="1116"/>
      <c r="VHJ62" s="1116"/>
      <c r="VHK62" s="1116"/>
      <c r="VHL62" s="1116"/>
      <c r="VHM62" s="1116"/>
      <c r="VHN62" s="1116"/>
      <c r="VHO62" s="1116"/>
      <c r="VHP62" s="1116"/>
      <c r="VHQ62" s="1116"/>
      <c r="VHR62" s="1116"/>
      <c r="VHS62" s="1116"/>
      <c r="VHT62" s="1116"/>
      <c r="VHU62" s="1116"/>
      <c r="VHV62" s="1116"/>
      <c r="VHW62" s="1116"/>
      <c r="VHX62" s="1116"/>
      <c r="VHY62" s="1116"/>
      <c r="VHZ62" s="1116"/>
      <c r="VIA62" s="1116"/>
      <c r="VIB62" s="1116"/>
      <c r="VIC62" s="1116"/>
      <c r="VID62" s="1116"/>
      <c r="VIE62" s="1116"/>
      <c r="VIF62" s="1116"/>
      <c r="VIG62" s="1116"/>
      <c r="VIH62" s="1116"/>
      <c r="VII62" s="1116"/>
      <c r="VIJ62" s="1116"/>
      <c r="VIK62" s="1116"/>
      <c r="VIL62" s="1116"/>
      <c r="VIM62" s="1116"/>
      <c r="VIN62" s="1116"/>
      <c r="VIO62" s="1116"/>
      <c r="VIP62" s="1116"/>
      <c r="VIQ62" s="1116"/>
      <c r="VIR62" s="1116"/>
      <c r="VIS62" s="1116"/>
      <c r="VIT62" s="1116"/>
      <c r="VIU62" s="1116"/>
      <c r="VIV62" s="1116"/>
      <c r="VIW62" s="1116"/>
      <c r="VIX62" s="1116"/>
      <c r="VIY62" s="1116"/>
      <c r="VIZ62" s="1116"/>
      <c r="VJA62" s="1116"/>
      <c r="VJB62" s="1116"/>
      <c r="VJC62" s="1116"/>
      <c r="VJD62" s="1116"/>
      <c r="VJE62" s="1116"/>
      <c r="VJF62" s="1116"/>
      <c r="VJG62" s="1116"/>
      <c r="VJH62" s="1116"/>
      <c r="VJI62" s="1116"/>
      <c r="VJJ62" s="1116"/>
      <c r="VJK62" s="1116"/>
      <c r="VJL62" s="1116"/>
      <c r="VJM62" s="1116"/>
      <c r="VJN62" s="1116"/>
      <c r="VJO62" s="1116"/>
      <c r="VJP62" s="1116"/>
      <c r="VJQ62" s="1116"/>
      <c r="VJR62" s="1116"/>
      <c r="VJS62" s="1116"/>
      <c r="VJT62" s="1116"/>
      <c r="VJU62" s="1116"/>
      <c r="VJV62" s="1116"/>
      <c r="VJW62" s="1116"/>
      <c r="VJX62" s="1116"/>
      <c r="VJY62" s="1116"/>
      <c r="VJZ62" s="1116"/>
      <c r="VKA62" s="1116"/>
      <c r="VKB62" s="1116"/>
      <c r="VKC62" s="1116"/>
      <c r="VKD62" s="1116"/>
      <c r="VKE62" s="1116"/>
      <c r="VKF62" s="1116"/>
      <c r="VKG62" s="1116"/>
      <c r="VKH62" s="1116"/>
      <c r="VKI62" s="1116"/>
      <c r="VKJ62" s="1116"/>
      <c r="VKK62" s="1116"/>
      <c r="VKL62" s="1116"/>
      <c r="VKM62" s="1116"/>
      <c r="VKN62" s="1116"/>
      <c r="VKO62" s="1116"/>
      <c r="VKP62" s="1116"/>
      <c r="VKQ62" s="1116"/>
      <c r="VKR62" s="1116"/>
      <c r="VKS62" s="1116"/>
      <c r="VKT62" s="1116"/>
      <c r="VKU62" s="1116"/>
      <c r="VKV62" s="1116"/>
      <c r="VKW62" s="1116"/>
      <c r="VKX62" s="1116"/>
      <c r="VKY62" s="1116"/>
      <c r="VKZ62" s="1116"/>
      <c r="VLA62" s="1116"/>
      <c r="VLB62" s="1116"/>
      <c r="VLC62" s="1116"/>
      <c r="VLD62" s="1116"/>
      <c r="VLE62" s="1116"/>
      <c r="VLF62" s="1116"/>
      <c r="VLG62" s="1116"/>
      <c r="VLH62" s="1116"/>
      <c r="VLI62" s="1116"/>
      <c r="VLJ62" s="1116"/>
      <c r="VLK62" s="1116"/>
      <c r="VLL62" s="1116"/>
      <c r="VLM62" s="1116"/>
      <c r="VLN62" s="1116"/>
      <c r="VLO62" s="1116"/>
      <c r="VLP62" s="1116"/>
      <c r="VLQ62" s="1116"/>
      <c r="VLR62" s="1116"/>
      <c r="VLS62" s="1116"/>
      <c r="VLT62" s="1116"/>
      <c r="VLU62" s="1116"/>
      <c r="VLV62" s="1116"/>
      <c r="VLW62" s="1116"/>
      <c r="VLX62" s="1116"/>
      <c r="VLY62" s="1116"/>
      <c r="VLZ62" s="1116"/>
      <c r="VMA62" s="1116"/>
      <c r="VMB62" s="1116"/>
      <c r="VMC62" s="1116"/>
      <c r="VMD62" s="1116"/>
      <c r="VME62" s="1116"/>
      <c r="VMF62" s="1116"/>
      <c r="VMG62" s="1116"/>
      <c r="VMH62" s="1116"/>
      <c r="VMI62" s="1116"/>
      <c r="VMJ62" s="1116"/>
      <c r="VMK62" s="1116"/>
      <c r="VML62" s="1116"/>
      <c r="VMM62" s="1116"/>
      <c r="VMN62" s="1116"/>
      <c r="VMO62" s="1116"/>
      <c r="VMP62" s="1116"/>
      <c r="VMQ62" s="1116"/>
      <c r="VMR62" s="1116"/>
      <c r="VMS62" s="1116"/>
      <c r="VMT62" s="1116"/>
      <c r="VMU62" s="1116"/>
      <c r="VMV62" s="1116"/>
      <c r="VMW62" s="1116"/>
      <c r="VMX62" s="1116"/>
      <c r="VMY62" s="1116"/>
      <c r="VMZ62" s="1116"/>
      <c r="VNA62" s="1116"/>
      <c r="VNB62" s="1116"/>
      <c r="VNC62" s="1116"/>
      <c r="VND62" s="1116"/>
      <c r="VNE62" s="1116"/>
      <c r="VNF62" s="1116"/>
      <c r="VNG62" s="1116"/>
      <c r="VNH62" s="1116"/>
      <c r="VNI62" s="1116"/>
      <c r="VNJ62" s="1116"/>
      <c r="VNK62" s="1116"/>
      <c r="VNL62" s="1116"/>
      <c r="VNM62" s="1116"/>
      <c r="VNN62" s="1116"/>
      <c r="VNO62" s="1116"/>
      <c r="VNP62" s="1116"/>
      <c r="VNQ62" s="1116"/>
      <c r="VNR62" s="1116"/>
      <c r="VNS62" s="1116"/>
      <c r="VNT62" s="1116"/>
      <c r="VNU62" s="1116"/>
      <c r="VNV62" s="1116"/>
      <c r="VNW62" s="1116"/>
      <c r="VNX62" s="1116"/>
      <c r="VNY62" s="1116"/>
      <c r="VNZ62" s="1116"/>
      <c r="VOA62" s="1116"/>
      <c r="VOB62" s="1116"/>
      <c r="VOC62" s="1116"/>
      <c r="VOD62" s="1116"/>
      <c r="VOE62" s="1116"/>
      <c r="VOF62" s="1116"/>
      <c r="VOG62" s="1116"/>
      <c r="VOH62" s="1116"/>
      <c r="VOI62" s="1116"/>
      <c r="VOJ62" s="1116"/>
      <c r="VOK62" s="1116"/>
      <c r="VOL62" s="1116"/>
      <c r="VOM62" s="1116"/>
      <c r="VON62" s="1116"/>
      <c r="VOO62" s="1116"/>
      <c r="VOP62" s="1116"/>
      <c r="VOQ62" s="1116"/>
      <c r="VOR62" s="1116"/>
      <c r="VOS62" s="1116"/>
      <c r="VOT62" s="1116"/>
      <c r="VOU62" s="1116"/>
      <c r="VOV62" s="1116"/>
      <c r="VOW62" s="1116"/>
      <c r="VOX62" s="1116"/>
      <c r="VOY62" s="1116"/>
      <c r="VOZ62" s="1116"/>
      <c r="VPA62" s="1116"/>
      <c r="VPB62" s="1116"/>
      <c r="VPC62" s="1116"/>
      <c r="VPD62" s="1116"/>
      <c r="VPE62" s="1116"/>
      <c r="VPF62" s="1116"/>
      <c r="VPG62" s="1116"/>
      <c r="VPH62" s="1116"/>
      <c r="VPI62" s="1116"/>
      <c r="VPJ62" s="1116"/>
      <c r="VPK62" s="1116"/>
      <c r="VPL62" s="1116"/>
      <c r="VPM62" s="1116"/>
      <c r="VPN62" s="1116"/>
      <c r="VPO62" s="1116"/>
      <c r="VPP62" s="1116"/>
      <c r="VPQ62" s="1116"/>
      <c r="VPR62" s="1116"/>
      <c r="VPS62" s="1116"/>
      <c r="VPT62" s="1116"/>
      <c r="VPU62" s="1116"/>
      <c r="VPV62" s="1116"/>
      <c r="VPW62" s="1116"/>
      <c r="VPX62" s="1116"/>
      <c r="VPY62" s="1116"/>
      <c r="VPZ62" s="1116"/>
      <c r="VQA62" s="1116"/>
      <c r="VQB62" s="1116"/>
      <c r="VQC62" s="1116"/>
      <c r="VQD62" s="1116"/>
      <c r="VQE62" s="1116"/>
      <c r="VQF62" s="1116"/>
      <c r="VQG62" s="1116"/>
      <c r="VQH62" s="1116"/>
      <c r="VQI62" s="1116"/>
      <c r="VQJ62" s="1116"/>
      <c r="VQK62" s="1116"/>
      <c r="VQL62" s="1116"/>
      <c r="VQM62" s="1116"/>
      <c r="VQN62" s="1116"/>
      <c r="VQO62" s="1116"/>
      <c r="VQP62" s="1116"/>
      <c r="VQQ62" s="1116"/>
      <c r="VQR62" s="1116"/>
      <c r="VQS62" s="1116"/>
      <c r="VQT62" s="1116"/>
      <c r="VQU62" s="1116"/>
      <c r="VQV62" s="1116"/>
      <c r="VQW62" s="1116"/>
      <c r="VQX62" s="1116"/>
      <c r="VQY62" s="1116"/>
      <c r="VQZ62" s="1116"/>
      <c r="VRA62" s="1116"/>
      <c r="VRB62" s="1116"/>
      <c r="VRC62" s="1116"/>
      <c r="VRD62" s="1116"/>
      <c r="VRE62" s="1116"/>
      <c r="VRF62" s="1116"/>
      <c r="VRG62" s="1116"/>
      <c r="VRH62" s="1116"/>
      <c r="VRI62" s="1116"/>
      <c r="VRJ62" s="1116"/>
      <c r="VRK62" s="1116"/>
      <c r="VRL62" s="1116"/>
      <c r="VRM62" s="1116"/>
      <c r="VRN62" s="1116"/>
      <c r="VRO62" s="1116"/>
      <c r="VRP62" s="1116"/>
      <c r="VRQ62" s="1116"/>
      <c r="VRR62" s="1116"/>
      <c r="VRS62" s="1116"/>
      <c r="VRT62" s="1116"/>
      <c r="VRU62" s="1116"/>
      <c r="VRV62" s="1116"/>
      <c r="VRW62" s="1116"/>
      <c r="VRX62" s="1116"/>
      <c r="VRY62" s="1116"/>
      <c r="VRZ62" s="1116"/>
      <c r="VSA62" s="1116"/>
      <c r="VSB62" s="1116"/>
      <c r="VSC62" s="1116"/>
      <c r="VSD62" s="1116"/>
      <c r="VSE62" s="1116"/>
      <c r="VSF62" s="1116"/>
      <c r="VSG62" s="1116"/>
      <c r="VSH62" s="1116"/>
      <c r="VSI62" s="1116"/>
      <c r="VSJ62" s="1116"/>
      <c r="VSK62" s="1116"/>
      <c r="VSL62" s="1116"/>
      <c r="VSM62" s="1116"/>
      <c r="VSN62" s="1116"/>
      <c r="VSO62" s="1116"/>
      <c r="VSP62" s="1116"/>
      <c r="VSQ62" s="1116"/>
      <c r="VSR62" s="1116"/>
      <c r="VSS62" s="1116"/>
      <c r="VST62" s="1116"/>
      <c r="VSU62" s="1116"/>
      <c r="VSV62" s="1116"/>
      <c r="VSW62" s="1116"/>
      <c r="VSX62" s="1116"/>
      <c r="VSY62" s="1116"/>
      <c r="VSZ62" s="1116"/>
      <c r="VTA62" s="1116"/>
      <c r="VTB62" s="1116"/>
      <c r="VTC62" s="1116"/>
      <c r="VTD62" s="1116"/>
      <c r="VTE62" s="1116"/>
      <c r="VTF62" s="1116"/>
      <c r="VTG62" s="1116"/>
      <c r="VTH62" s="1116"/>
      <c r="VTI62" s="1116"/>
      <c r="VTJ62" s="1116"/>
      <c r="VTK62" s="1116"/>
      <c r="VTL62" s="1116"/>
      <c r="VTM62" s="1116"/>
      <c r="VTN62" s="1116"/>
      <c r="VTO62" s="1116"/>
      <c r="VTP62" s="1116"/>
      <c r="VTQ62" s="1116"/>
      <c r="VTR62" s="1116"/>
      <c r="VTS62" s="1116"/>
      <c r="VTT62" s="1116"/>
      <c r="VTU62" s="1116"/>
      <c r="VTV62" s="1116"/>
      <c r="VTW62" s="1116"/>
      <c r="VTX62" s="1116"/>
      <c r="VTY62" s="1116"/>
      <c r="VTZ62" s="1116"/>
      <c r="VUA62" s="1116"/>
      <c r="VUB62" s="1116"/>
      <c r="VUC62" s="1116"/>
      <c r="VUD62" s="1116"/>
      <c r="VUE62" s="1116"/>
      <c r="VUF62" s="1116"/>
      <c r="VUG62" s="1116"/>
      <c r="VUH62" s="1116"/>
      <c r="VUI62" s="1116"/>
      <c r="VUJ62" s="1116"/>
      <c r="VUK62" s="1116"/>
      <c r="VUL62" s="1116"/>
      <c r="VUM62" s="1116"/>
      <c r="VUN62" s="1116"/>
      <c r="VUO62" s="1116"/>
      <c r="VUP62" s="1116"/>
      <c r="VUQ62" s="1116"/>
      <c r="VUR62" s="1116"/>
      <c r="VUS62" s="1116"/>
      <c r="VUT62" s="1116"/>
      <c r="VUU62" s="1116"/>
      <c r="VUV62" s="1116"/>
      <c r="VUW62" s="1116"/>
      <c r="VUX62" s="1116"/>
      <c r="VUY62" s="1116"/>
      <c r="VUZ62" s="1116"/>
      <c r="VVA62" s="1116"/>
      <c r="VVB62" s="1116"/>
      <c r="VVC62" s="1116"/>
      <c r="VVD62" s="1116"/>
      <c r="VVE62" s="1116"/>
      <c r="VVF62" s="1116"/>
      <c r="VVG62" s="1116"/>
      <c r="VVH62" s="1116"/>
      <c r="VVI62" s="1116"/>
      <c r="VVJ62" s="1116"/>
      <c r="VVK62" s="1116"/>
      <c r="VVL62" s="1116"/>
      <c r="VVM62" s="1116"/>
      <c r="VVN62" s="1116"/>
      <c r="VVO62" s="1116"/>
      <c r="VVP62" s="1116"/>
      <c r="VVQ62" s="1116"/>
      <c r="VVR62" s="1116"/>
      <c r="VVS62" s="1116"/>
      <c r="VVT62" s="1116"/>
      <c r="VVU62" s="1116"/>
      <c r="VVV62" s="1116"/>
      <c r="VVW62" s="1116"/>
      <c r="VVX62" s="1116"/>
      <c r="VVY62" s="1116"/>
      <c r="VVZ62" s="1116"/>
      <c r="VWA62" s="1116"/>
      <c r="VWB62" s="1116"/>
      <c r="VWC62" s="1116"/>
      <c r="VWD62" s="1116"/>
      <c r="VWE62" s="1116"/>
      <c r="VWF62" s="1116"/>
      <c r="VWG62" s="1116"/>
      <c r="VWH62" s="1116"/>
      <c r="VWI62" s="1116"/>
      <c r="VWJ62" s="1116"/>
      <c r="VWK62" s="1116"/>
      <c r="VWL62" s="1116"/>
      <c r="VWM62" s="1116"/>
      <c r="VWN62" s="1116"/>
      <c r="VWO62" s="1116"/>
      <c r="VWP62" s="1116"/>
      <c r="VWQ62" s="1116"/>
      <c r="VWR62" s="1116"/>
      <c r="VWS62" s="1116"/>
      <c r="VWT62" s="1116"/>
      <c r="VWU62" s="1116"/>
      <c r="VWV62" s="1116"/>
      <c r="VWW62" s="1116"/>
      <c r="VWX62" s="1116"/>
      <c r="VWY62" s="1116"/>
      <c r="VWZ62" s="1116"/>
      <c r="VXA62" s="1116"/>
      <c r="VXB62" s="1116"/>
      <c r="VXC62" s="1116"/>
      <c r="VXD62" s="1116"/>
      <c r="VXE62" s="1116"/>
      <c r="VXF62" s="1116"/>
      <c r="VXG62" s="1116"/>
      <c r="VXH62" s="1116"/>
      <c r="VXI62" s="1116"/>
      <c r="VXJ62" s="1116"/>
      <c r="VXK62" s="1116"/>
      <c r="VXL62" s="1116"/>
      <c r="VXM62" s="1116"/>
      <c r="VXN62" s="1116"/>
      <c r="VXO62" s="1116"/>
      <c r="VXP62" s="1116"/>
      <c r="VXQ62" s="1116"/>
      <c r="VXR62" s="1116"/>
      <c r="VXS62" s="1116"/>
      <c r="VXT62" s="1116"/>
      <c r="VXU62" s="1116"/>
      <c r="VXV62" s="1116"/>
      <c r="VXW62" s="1116"/>
      <c r="VXX62" s="1116"/>
      <c r="VXY62" s="1116"/>
      <c r="VXZ62" s="1116"/>
      <c r="VYA62" s="1116"/>
      <c r="VYB62" s="1116"/>
      <c r="VYC62" s="1116"/>
      <c r="VYD62" s="1116"/>
      <c r="VYE62" s="1116"/>
      <c r="VYF62" s="1116"/>
      <c r="VYG62" s="1116"/>
      <c r="VYH62" s="1116"/>
      <c r="VYI62" s="1116"/>
      <c r="VYJ62" s="1116"/>
      <c r="VYK62" s="1116"/>
      <c r="VYL62" s="1116"/>
      <c r="VYM62" s="1116"/>
      <c r="VYN62" s="1116"/>
      <c r="VYO62" s="1116"/>
      <c r="VYP62" s="1116"/>
      <c r="VYQ62" s="1116"/>
      <c r="VYR62" s="1116"/>
      <c r="VYS62" s="1116"/>
      <c r="VYT62" s="1116"/>
      <c r="VYU62" s="1116"/>
      <c r="VYV62" s="1116"/>
      <c r="VYW62" s="1116"/>
      <c r="VYX62" s="1116"/>
      <c r="VYY62" s="1116"/>
      <c r="VYZ62" s="1116"/>
      <c r="VZA62" s="1116"/>
      <c r="VZB62" s="1116"/>
      <c r="VZC62" s="1116"/>
      <c r="VZD62" s="1116"/>
      <c r="VZE62" s="1116"/>
      <c r="VZF62" s="1116"/>
      <c r="VZG62" s="1116"/>
      <c r="VZH62" s="1116"/>
      <c r="VZI62" s="1116"/>
      <c r="VZJ62" s="1116"/>
      <c r="VZK62" s="1116"/>
      <c r="VZL62" s="1116"/>
      <c r="VZM62" s="1116"/>
      <c r="VZN62" s="1116"/>
      <c r="VZO62" s="1116"/>
      <c r="VZP62" s="1116"/>
      <c r="VZQ62" s="1116"/>
      <c r="VZR62" s="1116"/>
      <c r="VZS62" s="1116"/>
      <c r="VZT62" s="1116"/>
      <c r="VZU62" s="1116"/>
      <c r="VZV62" s="1116"/>
      <c r="VZW62" s="1116"/>
      <c r="VZX62" s="1116"/>
      <c r="VZY62" s="1116"/>
      <c r="VZZ62" s="1116"/>
      <c r="WAA62" s="1116"/>
      <c r="WAB62" s="1116"/>
      <c r="WAC62" s="1116"/>
      <c r="WAD62" s="1116"/>
      <c r="WAE62" s="1116"/>
      <c r="WAF62" s="1116"/>
      <c r="WAG62" s="1116"/>
      <c r="WAH62" s="1116"/>
      <c r="WAI62" s="1116"/>
      <c r="WAJ62" s="1116"/>
      <c r="WAK62" s="1116"/>
      <c r="WAL62" s="1116"/>
      <c r="WAM62" s="1116"/>
      <c r="WAN62" s="1116"/>
      <c r="WAO62" s="1116"/>
      <c r="WAP62" s="1116"/>
      <c r="WAQ62" s="1116"/>
      <c r="WAR62" s="1116"/>
      <c r="WAS62" s="1116"/>
      <c r="WAT62" s="1116"/>
      <c r="WAU62" s="1116"/>
      <c r="WAV62" s="1116"/>
      <c r="WAW62" s="1116"/>
      <c r="WAX62" s="1116"/>
      <c r="WAY62" s="1116"/>
      <c r="WAZ62" s="1116"/>
      <c r="WBA62" s="1116"/>
      <c r="WBB62" s="1116"/>
      <c r="WBC62" s="1116"/>
      <c r="WBD62" s="1116"/>
      <c r="WBE62" s="1116"/>
      <c r="WBF62" s="1116"/>
      <c r="WBG62" s="1116"/>
      <c r="WBH62" s="1116"/>
      <c r="WBI62" s="1116"/>
      <c r="WBJ62" s="1116"/>
      <c r="WBK62" s="1116"/>
      <c r="WBL62" s="1116"/>
      <c r="WBM62" s="1116"/>
      <c r="WBN62" s="1116"/>
      <c r="WBO62" s="1116"/>
      <c r="WBP62" s="1116"/>
      <c r="WBQ62" s="1116"/>
      <c r="WBR62" s="1116"/>
      <c r="WBS62" s="1116"/>
      <c r="WBT62" s="1116"/>
      <c r="WBU62" s="1116"/>
      <c r="WBV62" s="1116"/>
      <c r="WBW62" s="1116"/>
      <c r="WBX62" s="1116"/>
      <c r="WBY62" s="1116"/>
      <c r="WBZ62" s="1116"/>
      <c r="WCA62" s="1116"/>
      <c r="WCB62" s="1116"/>
      <c r="WCC62" s="1116"/>
      <c r="WCD62" s="1116"/>
      <c r="WCE62" s="1116"/>
      <c r="WCF62" s="1116"/>
      <c r="WCG62" s="1116"/>
      <c r="WCH62" s="1116"/>
      <c r="WCI62" s="1116"/>
      <c r="WCJ62" s="1116"/>
      <c r="WCK62" s="1116"/>
      <c r="WCL62" s="1116"/>
      <c r="WCM62" s="1116"/>
      <c r="WCN62" s="1116"/>
      <c r="WCO62" s="1116"/>
      <c r="WCP62" s="1116"/>
      <c r="WCQ62" s="1116"/>
      <c r="WCR62" s="1116"/>
      <c r="WCS62" s="1116"/>
      <c r="WCT62" s="1116"/>
      <c r="WCU62" s="1116"/>
      <c r="WCV62" s="1116"/>
      <c r="WCW62" s="1116"/>
      <c r="WCX62" s="1116"/>
      <c r="WCY62" s="1116"/>
      <c r="WCZ62" s="1116"/>
      <c r="WDA62" s="1116"/>
      <c r="WDB62" s="1116"/>
      <c r="WDC62" s="1116"/>
      <c r="WDD62" s="1116"/>
      <c r="WDE62" s="1116"/>
      <c r="WDF62" s="1116"/>
      <c r="WDG62" s="1116"/>
      <c r="WDH62" s="1116"/>
      <c r="WDI62" s="1116"/>
      <c r="WDJ62" s="1116"/>
      <c r="WDK62" s="1116"/>
      <c r="WDL62" s="1116"/>
      <c r="WDM62" s="1116"/>
      <c r="WDN62" s="1116"/>
      <c r="WDO62" s="1116"/>
      <c r="WDP62" s="1116"/>
      <c r="WDQ62" s="1116"/>
      <c r="WDR62" s="1116"/>
      <c r="WDS62" s="1116"/>
      <c r="WDT62" s="1116"/>
      <c r="WDU62" s="1116"/>
      <c r="WDV62" s="1116"/>
      <c r="WDW62" s="1116"/>
      <c r="WDX62" s="1116"/>
      <c r="WDY62" s="1116"/>
      <c r="WDZ62" s="1116"/>
      <c r="WEA62" s="1116"/>
      <c r="WEB62" s="1116"/>
      <c r="WEC62" s="1116"/>
      <c r="WED62" s="1116"/>
      <c r="WEE62" s="1116"/>
      <c r="WEF62" s="1116"/>
      <c r="WEG62" s="1116"/>
      <c r="WEH62" s="1116"/>
      <c r="WEI62" s="1116"/>
      <c r="WEJ62" s="1116"/>
      <c r="WEK62" s="1116"/>
      <c r="WEL62" s="1116"/>
      <c r="WEM62" s="1116"/>
      <c r="WEN62" s="1116"/>
      <c r="WEO62" s="1116"/>
      <c r="WEP62" s="1116"/>
      <c r="WEQ62" s="1116"/>
      <c r="WER62" s="1116"/>
      <c r="WES62" s="1116"/>
      <c r="WET62" s="1116"/>
      <c r="WEU62" s="1116"/>
      <c r="WEV62" s="1116"/>
      <c r="WEW62" s="1116"/>
      <c r="WEX62" s="1116"/>
      <c r="WEY62" s="1116"/>
      <c r="WEZ62" s="1116"/>
      <c r="WFA62" s="1116"/>
      <c r="WFB62" s="1116"/>
      <c r="WFC62" s="1116"/>
      <c r="WFD62" s="1116"/>
      <c r="WFE62" s="1116"/>
      <c r="WFF62" s="1116"/>
      <c r="WFG62" s="1116"/>
      <c r="WFH62" s="1116"/>
      <c r="WFI62" s="1116"/>
      <c r="WFJ62" s="1116"/>
      <c r="WFK62" s="1116"/>
      <c r="WFL62" s="1116"/>
      <c r="WFM62" s="1116"/>
      <c r="WFN62" s="1116"/>
      <c r="WFO62" s="1116"/>
      <c r="WFP62" s="1116"/>
      <c r="WFQ62" s="1116"/>
      <c r="WFR62" s="1116"/>
      <c r="WFS62" s="1116"/>
      <c r="WFT62" s="1116"/>
      <c r="WFU62" s="1116"/>
      <c r="WFV62" s="1116"/>
      <c r="WFW62" s="1116"/>
      <c r="WFX62" s="1116"/>
      <c r="WFY62" s="1116"/>
      <c r="WFZ62" s="1116"/>
      <c r="WGA62" s="1116"/>
      <c r="WGB62" s="1116"/>
      <c r="WGC62" s="1116"/>
      <c r="WGD62" s="1116"/>
      <c r="WGE62" s="1116"/>
      <c r="WGF62" s="1116"/>
      <c r="WGG62" s="1116"/>
      <c r="WGH62" s="1116"/>
      <c r="WGI62" s="1116"/>
      <c r="WGJ62" s="1116"/>
      <c r="WGK62" s="1116"/>
      <c r="WGL62" s="1116"/>
      <c r="WGM62" s="1116"/>
      <c r="WGN62" s="1116"/>
      <c r="WGO62" s="1116"/>
      <c r="WGP62" s="1116"/>
      <c r="WGQ62" s="1116"/>
      <c r="WGR62" s="1116"/>
      <c r="WGS62" s="1116"/>
      <c r="WGT62" s="1116"/>
      <c r="WGU62" s="1116"/>
      <c r="WGV62" s="1116"/>
      <c r="WGW62" s="1116"/>
      <c r="WGX62" s="1116"/>
      <c r="WGY62" s="1116"/>
      <c r="WGZ62" s="1116"/>
      <c r="WHA62" s="1116"/>
      <c r="WHB62" s="1116"/>
      <c r="WHC62" s="1116"/>
      <c r="WHD62" s="1116"/>
      <c r="WHE62" s="1116"/>
      <c r="WHF62" s="1116"/>
      <c r="WHG62" s="1116"/>
      <c r="WHH62" s="1116"/>
      <c r="WHI62" s="1116"/>
      <c r="WHJ62" s="1116"/>
      <c r="WHK62" s="1116"/>
      <c r="WHL62" s="1116"/>
      <c r="WHM62" s="1116"/>
      <c r="WHN62" s="1116"/>
      <c r="WHO62" s="1116"/>
      <c r="WHP62" s="1116"/>
      <c r="WHQ62" s="1116"/>
      <c r="WHR62" s="1116"/>
      <c r="WHS62" s="1116"/>
      <c r="WHT62" s="1116"/>
      <c r="WHU62" s="1116"/>
      <c r="WHV62" s="1116"/>
      <c r="WHW62" s="1116"/>
      <c r="WHX62" s="1116"/>
      <c r="WHY62" s="1116"/>
      <c r="WHZ62" s="1116"/>
      <c r="WIA62" s="1116"/>
      <c r="WIB62" s="1116"/>
      <c r="WIC62" s="1116"/>
      <c r="WID62" s="1116"/>
      <c r="WIE62" s="1116"/>
      <c r="WIF62" s="1116"/>
      <c r="WIG62" s="1116"/>
      <c r="WIH62" s="1116"/>
      <c r="WII62" s="1116"/>
      <c r="WIJ62" s="1116"/>
      <c r="WIK62" s="1116"/>
      <c r="WIL62" s="1116"/>
      <c r="WIM62" s="1116"/>
      <c r="WIN62" s="1116"/>
      <c r="WIO62" s="1116"/>
      <c r="WIP62" s="1116"/>
      <c r="WIQ62" s="1116"/>
      <c r="WIR62" s="1116"/>
      <c r="WIS62" s="1116"/>
      <c r="WIT62" s="1116"/>
      <c r="WIU62" s="1116"/>
      <c r="WIV62" s="1116"/>
      <c r="WIW62" s="1116"/>
      <c r="WIX62" s="1116"/>
      <c r="WIY62" s="1116"/>
      <c r="WIZ62" s="1116"/>
      <c r="WJA62" s="1116"/>
      <c r="WJB62" s="1116"/>
      <c r="WJC62" s="1116"/>
      <c r="WJD62" s="1116"/>
      <c r="WJE62" s="1116"/>
      <c r="WJF62" s="1116"/>
      <c r="WJG62" s="1116"/>
      <c r="WJH62" s="1116"/>
      <c r="WJI62" s="1116"/>
      <c r="WJJ62" s="1116"/>
      <c r="WJK62" s="1116"/>
      <c r="WJL62" s="1116"/>
      <c r="WJM62" s="1116"/>
      <c r="WJN62" s="1116"/>
      <c r="WJO62" s="1116"/>
      <c r="WJP62" s="1116"/>
      <c r="WJQ62" s="1116"/>
      <c r="WJR62" s="1116"/>
      <c r="WJS62" s="1116"/>
      <c r="WJT62" s="1116"/>
      <c r="WJU62" s="1116"/>
      <c r="WJV62" s="1116"/>
      <c r="WJW62" s="1116"/>
      <c r="WJX62" s="1116"/>
      <c r="WJY62" s="1116"/>
      <c r="WJZ62" s="1116"/>
      <c r="WKA62" s="1116"/>
      <c r="WKB62" s="1116"/>
      <c r="WKC62" s="1116"/>
      <c r="WKD62" s="1116"/>
      <c r="WKE62" s="1116"/>
      <c r="WKF62" s="1116"/>
      <c r="WKG62" s="1116"/>
      <c r="WKH62" s="1116"/>
      <c r="WKI62" s="1116"/>
      <c r="WKJ62" s="1116"/>
      <c r="WKK62" s="1116"/>
      <c r="WKL62" s="1116"/>
      <c r="WKM62" s="1116"/>
      <c r="WKN62" s="1116"/>
      <c r="WKO62" s="1116"/>
      <c r="WKP62" s="1116"/>
      <c r="WKQ62" s="1116"/>
      <c r="WKR62" s="1116"/>
      <c r="WKS62" s="1116"/>
      <c r="WKT62" s="1116"/>
      <c r="WKU62" s="1116"/>
      <c r="WKV62" s="1116"/>
      <c r="WKW62" s="1116"/>
      <c r="WKX62" s="1116"/>
      <c r="WKY62" s="1116"/>
      <c r="WKZ62" s="1116"/>
      <c r="WLA62" s="1116"/>
      <c r="WLB62" s="1116"/>
      <c r="WLC62" s="1116"/>
      <c r="WLD62" s="1116"/>
      <c r="WLE62" s="1116"/>
      <c r="WLF62" s="1116"/>
      <c r="WLG62" s="1116"/>
      <c r="WLH62" s="1116"/>
      <c r="WLI62" s="1116"/>
      <c r="WLJ62" s="1116"/>
      <c r="WLK62" s="1116"/>
      <c r="WLL62" s="1116"/>
      <c r="WLM62" s="1116"/>
      <c r="WLN62" s="1116"/>
      <c r="WLO62" s="1116"/>
      <c r="WLP62" s="1116"/>
      <c r="WLQ62" s="1116"/>
      <c r="WLR62" s="1116"/>
      <c r="WLS62" s="1116"/>
      <c r="WLT62" s="1116"/>
      <c r="WLU62" s="1116"/>
      <c r="WLV62" s="1116"/>
      <c r="WLW62" s="1116"/>
      <c r="WLX62" s="1116"/>
      <c r="WLY62" s="1116"/>
      <c r="WLZ62" s="1116"/>
      <c r="WMA62" s="1116"/>
      <c r="WMB62" s="1116"/>
      <c r="WMC62" s="1116"/>
      <c r="WMD62" s="1116"/>
      <c r="WME62" s="1116"/>
      <c r="WMF62" s="1116"/>
      <c r="WMG62" s="1116"/>
      <c r="WMH62" s="1116"/>
      <c r="WMI62" s="1116"/>
      <c r="WMJ62" s="1116"/>
      <c r="WMK62" s="1116"/>
      <c r="WML62" s="1116"/>
      <c r="WMM62" s="1116"/>
      <c r="WMN62" s="1116"/>
      <c r="WMO62" s="1116"/>
      <c r="WMP62" s="1116"/>
      <c r="WMQ62" s="1116"/>
      <c r="WMR62" s="1116"/>
      <c r="WMS62" s="1116"/>
      <c r="WMT62" s="1116"/>
      <c r="WMU62" s="1116"/>
      <c r="WMV62" s="1116"/>
      <c r="WMW62" s="1116"/>
      <c r="WMX62" s="1116"/>
      <c r="WMY62" s="1116"/>
      <c r="WMZ62" s="1116"/>
      <c r="WNA62" s="1116"/>
      <c r="WNB62" s="1116"/>
      <c r="WNC62" s="1116"/>
      <c r="WND62" s="1116"/>
      <c r="WNE62" s="1116"/>
      <c r="WNF62" s="1116"/>
      <c r="WNG62" s="1116"/>
      <c r="WNH62" s="1116"/>
      <c r="WNI62" s="1116"/>
      <c r="WNJ62" s="1116"/>
      <c r="WNK62" s="1116"/>
      <c r="WNL62" s="1116"/>
      <c r="WNM62" s="1116"/>
      <c r="WNN62" s="1116"/>
      <c r="WNO62" s="1116"/>
      <c r="WNP62" s="1116"/>
      <c r="WNQ62" s="1116"/>
      <c r="WNR62" s="1116"/>
      <c r="WNS62" s="1116"/>
      <c r="WNT62" s="1116"/>
      <c r="WNU62" s="1116"/>
      <c r="WNV62" s="1116"/>
      <c r="WNW62" s="1116"/>
      <c r="WNX62" s="1116"/>
      <c r="WNY62" s="1116"/>
      <c r="WNZ62" s="1116"/>
      <c r="WOA62" s="1116"/>
      <c r="WOB62" s="1116"/>
      <c r="WOC62" s="1116"/>
      <c r="WOD62" s="1116"/>
      <c r="WOE62" s="1116"/>
      <c r="WOF62" s="1116"/>
      <c r="WOG62" s="1116"/>
      <c r="WOH62" s="1116"/>
      <c r="WOI62" s="1116"/>
      <c r="WOJ62" s="1116"/>
      <c r="WOK62" s="1116"/>
      <c r="WOL62" s="1116"/>
      <c r="WOM62" s="1116"/>
      <c r="WON62" s="1116"/>
      <c r="WOO62" s="1116"/>
      <c r="WOP62" s="1116"/>
      <c r="WOQ62" s="1116"/>
      <c r="WOR62" s="1116"/>
      <c r="WOS62" s="1116"/>
      <c r="WOT62" s="1116"/>
      <c r="WOU62" s="1116"/>
      <c r="WOV62" s="1116"/>
      <c r="WOW62" s="1116"/>
      <c r="WOX62" s="1116"/>
      <c r="WOY62" s="1116"/>
      <c r="WOZ62" s="1116"/>
      <c r="WPA62" s="1116"/>
      <c r="WPB62" s="1116"/>
      <c r="WPC62" s="1116"/>
      <c r="WPD62" s="1116"/>
      <c r="WPE62" s="1116"/>
      <c r="WPF62" s="1116"/>
      <c r="WPG62" s="1116"/>
      <c r="WPH62" s="1116"/>
      <c r="WPI62" s="1116"/>
      <c r="WPJ62" s="1116"/>
      <c r="WPK62" s="1116"/>
      <c r="WPL62" s="1116"/>
      <c r="WPM62" s="1116"/>
      <c r="WPN62" s="1116"/>
      <c r="WPO62" s="1116"/>
      <c r="WPP62" s="1116"/>
      <c r="WPQ62" s="1116"/>
      <c r="WPR62" s="1116"/>
      <c r="WPS62" s="1116"/>
      <c r="WPT62" s="1116"/>
      <c r="WPU62" s="1116"/>
      <c r="WPV62" s="1116"/>
      <c r="WPW62" s="1116"/>
      <c r="WPX62" s="1116"/>
      <c r="WPY62" s="1116"/>
      <c r="WPZ62" s="1116"/>
      <c r="WQA62" s="1116"/>
      <c r="WQB62" s="1116"/>
      <c r="WQC62" s="1116"/>
      <c r="WQD62" s="1116"/>
      <c r="WQE62" s="1116"/>
      <c r="WQF62" s="1116"/>
      <c r="WQG62" s="1116"/>
      <c r="WQH62" s="1116"/>
      <c r="WQI62" s="1116"/>
      <c r="WQJ62" s="1116"/>
      <c r="WQK62" s="1116"/>
      <c r="WQL62" s="1116"/>
      <c r="WQM62" s="1116"/>
      <c r="WQN62" s="1116"/>
      <c r="WQO62" s="1116"/>
      <c r="WQP62" s="1116"/>
      <c r="WQQ62" s="1116"/>
      <c r="WQR62" s="1116"/>
      <c r="WQS62" s="1116"/>
      <c r="WQT62" s="1116"/>
      <c r="WQU62" s="1116"/>
      <c r="WQV62" s="1116"/>
      <c r="WQW62" s="1116"/>
      <c r="WQX62" s="1116"/>
      <c r="WQY62" s="1116"/>
      <c r="WQZ62" s="1116"/>
      <c r="WRA62" s="1116"/>
      <c r="WRB62" s="1116"/>
      <c r="WRC62" s="1116"/>
      <c r="WRD62" s="1116"/>
      <c r="WRE62" s="1116"/>
      <c r="WRF62" s="1116"/>
      <c r="WRG62" s="1116"/>
      <c r="WRH62" s="1116"/>
      <c r="WRI62" s="1116"/>
      <c r="WRJ62" s="1116"/>
      <c r="WRK62" s="1116"/>
      <c r="WRL62" s="1116"/>
      <c r="WRM62" s="1116"/>
      <c r="WRN62" s="1116"/>
      <c r="WRO62" s="1116"/>
      <c r="WRP62" s="1116"/>
      <c r="WRQ62" s="1116"/>
      <c r="WRR62" s="1116"/>
      <c r="WRS62" s="1116"/>
      <c r="WRT62" s="1116"/>
      <c r="WRU62" s="1116"/>
      <c r="WRV62" s="1116"/>
      <c r="WRW62" s="1116"/>
      <c r="WRX62" s="1116"/>
      <c r="WRY62" s="1116"/>
      <c r="WRZ62" s="1116"/>
      <c r="WSA62" s="1116"/>
      <c r="WSB62" s="1116"/>
      <c r="WSC62" s="1116"/>
      <c r="WSD62" s="1116"/>
      <c r="WSE62" s="1116"/>
      <c r="WSF62" s="1116"/>
      <c r="WSG62" s="1116"/>
      <c r="WSH62" s="1116"/>
      <c r="WSI62" s="1116"/>
      <c r="WSJ62" s="1116"/>
      <c r="WSK62" s="1116"/>
      <c r="WSL62" s="1116"/>
      <c r="WSM62" s="1116"/>
      <c r="WSN62" s="1116"/>
      <c r="WSO62" s="1116"/>
      <c r="WSP62" s="1116"/>
      <c r="WSQ62" s="1116"/>
      <c r="WSR62" s="1116"/>
      <c r="WSS62" s="1116"/>
      <c r="WST62" s="1116"/>
      <c r="WSU62" s="1116"/>
      <c r="WSV62" s="1116"/>
      <c r="WSW62" s="1116"/>
      <c r="WSX62" s="1116"/>
      <c r="WSY62" s="1116"/>
      <c r="WSZ62" s="1116"/>
      <c r="WTA62" s="1116"/>
      <c r="WTB62" s="1116"/>
      <c r="WTC62" s="1116"/>
      <c r="WTD62" s="1116"/>
      <c r="WTE62" s="1116"/>
      <c r="WTF62" s="1116"/>
      <c r="WTG62" s="1116"/>
      <c r="WTH62" s="1116"/>
      <c r="WTI62" s="1116"/>
      <c r="WTJ62" s="1116"/>
      <c r="WTK62" s="1116"/>
      <c r="WTL62" s="1116"/>
      <c r="WTM62" s="1116"/>
      <c r="WTN62" s="1116"/>
      <c r="WTO62" s="1116"/>
      <c r="WTP62" s="1116"/>
      <c r="WTQ62" s="1116"/>
      <c r="WTR62" s="1116"/>
      <c r="WTS62" s="1116"/>
      <c r="WTT62" s="1116"/>
      <c r="WTU62" s="1116"/>
      <c r="WTV62" s="1116"/>
      <c r="WTW62" s="1116"/>
      <c r="WTX62" s="1116"/>
      <c r="WTY62" s="1116"/>
      <c r="WTZ62" s="1116"/>
      <c r="WUA62" s="1116"/>
      <c r="WUB62" s="1116"/>
      <c r="WUC62" s="1116"/>
      <c r="WUD62" s="1116"/>
      <c r="WUE62" s="1116"/>
      <c r="WUF62" s="1116"/>
      <c r="WUG62" s="1116"/>
      <c r="WUH62" s="1116"/>
      <c r="WUI62" s="1116"/>
      <c r="WUJ62" s="1116"/>
      <c r="WUK62" s="1116"/>
      <c r="WUL62" s="1116"/>
      <c r="WUM62" s="1116"/>
      <c r="WUN62" s="1116"/>
      <c r="WUO62" s="1116"/>
      <c r="WUP62" s="1116"/>
      <c r="WUQ62" s="1116"/>
      <c r="WUR62" s="1116"/>
      <c r="WUS62" s="1116"/>
      <c r="WUT62" s="1116"/>
      <c r="WUU62" s="1116"/>
      <c r="WUV62" s="1116"/>
      <c r="WUW62" s="1116"/>
      <c r="WUX62" s="1116"/>
      <c r="WUY62" s="1116"/>
      <c r="WUZ62" s="1116"/>
      <c r="WVA62" s="1116"/>
      <c r="WVB62" s="1116"/>
      <c r="WVC62" s="1116"/>
      <c r="WVD62" s="1116"/>
      <c r="WVE62" s="1116"/>
      <c r="WVF62" s="1116"/>
      <c r="WVG62" s="1116"/>
      <c r="WVH62" s="1116"/>
      <c r="WVI62" s="1116"/>
      <c r="WVJ62" s="1116"/>
      <c r="WVK62" s="1116"/>
    </row>
    <row r="63" spans="1:16131" ht="89.25">
      <c r="A63" s="810"/>
      <c r="B63" s="1579" t="s">
        <v>2778</v>
      </c>
      <c r="C63" s="816"/>
      <c r="D63" s="817"/>
    </row>
    <row r="64" spans="1:16131" ht="15.75">
      <c r="A64" s="810"/>
      <c r="B64" s="1580"/>
      <c r="C64" s="816"/>
      <c r="D64" s="817"/>
    </row>
    <row r="65" spans="1:6" ht="15.75">
      <c r="A65" s="810"/>
      <c r="B65" s="818"/>
      <c r="C65" s="811"/>
      <c r="D65" s="812"/>
    </row>
    <row r="66" spans="1:6" s="1583" customFormat="1" ht="60">
      <c r="A66" s="819" t="s">
        <v>1581</v>
      </c>
      <c r="B66" s="1581" t="s">
        <v>1245</v>
      </c>
      <c r="C66" s="820" t="s">
        <v>1008</v>
      </c>
      <c r="D66" s="820" t="s">
        <v>1009</v>
      </c>
      <c r="E66" s="821" t="s">
        <v>1582</v>
      </c>
      <c r="F66" s="1582" t="s">
        <v>1583</v>
      </c>
    </row>
    <row r="67" spans="1:6" s="1583" customFormat="1" ht="15.75">
      <c r="A67" s="822"/>
      <c r="B67" s="1584"/>
      <c r="C67" s="823"/>
      <c r="D67" s="824"/>
      <c r="E67" s="825"/>
      <c r="F67" s="1585"/>
    </row>
    <row r="68" spans="1:6" s="1583" customFormat="1" ht="15">
      <c r="A68" s="826" t="s">
        <v>3296</v>
      </c>
      <c r="B68" s="1586" t="s">
        <v>1584</v>
      </c>
      <c r="C68" s="827"/>
      <c r="D68" s="828"/>
      <c r="E68" s="130"/>
      <c r="F68" s="1587"/>
    </row>
    <row r="69" spans="1:6" s="1583" customFormat="1" ht="112.5" customHeight="1">
      <c r="A69" s="829" t="s">
        <v>3297</v>
      </c>
      <c r="B69" s="830" t="s">
        <v>1585</v>
      </c>
      <c r="C69" s="831" t="s">
        <v>33</v>
      </c>
      <c r="D69" s="832">
        <v>1</v>
      </c>
      <c r="E69" s="131"/>
      <c r="F69" s="1585">
        <f>D69*E69</f>
        <v>0</v>
      </c>
    </row>
    <row r="70" spans="1:6" ht="15.75">
      <c r="A70" s="833" t="s">
        <v>3296</v>
      </c>
      <c r="B70" s="1586" t="s">
        <v>1586</v>
      </c>
      <c r="C70" s="834"/>
      <c r="D70" s="835"/>
      <c r="E70" s="981"/>
      <c r="F70" s="837">
        <f>SUM(F69:F69)</f>
        <v>0</v>
      </c>
    </row>
    <row r="71" spans="1:6" ht="15.75">
      <c r="A71" s="810"/>
      <c r="B71" s="838"/>
      <c r="C71" s="839"/>
      <c r="D71" s="840"/>
      <c r="E71" s="982"/>
    </row>
    <row r="72" spans="1:6" s="1583" customFormat="1" ht="15">
      <c r="A72" s="826" t="s">
        <v>3298</v>
      </c>
      <c r="B72" s="1586" t="s">
        <v>1587</v>
      </c>
      <c r="C72" s="827"/>
      <c r="D72" s="841"/>
      <c r="E72" s="130"/>
      <c r="F72" s="1587"/>
    </row>
    <row r="73" spans="1:6" s="1583" customFormat="1" ht="60" customHeight="1">
      <c r="A73" s="829" t="s">
        <v>3299</v>
      </c>
      <c r="B73" s="830" t="s">
        <v>1588</v>
      </c>
      <c r="C73" s="831" t="s">
        <v>33</v>
      </c>
      <c r="D73" s="832">
        <v>2</v>
      </c>
      <c r="E73" s="131"/>
      <c r="F73" s="1585">
        <f>D73*E73</f>
        <v>0</v>
      </c>
    </row>
    <row r="74" spans="1:6" s="1583" customFormat="1" ht="28.5">
      <c r="A74" s="829" t="s">
        <v>3300</v>
      </c>
      <c r="B74" s="842" t="s">
        <v>1589</v>
      </c>
      <c r="C74" s="831" t="s">
        <v>33</v>
      </c>
      <c r="D74" s="832">
        <v>1</v>
      </c>
      <c r="E74" s="131"/>
      <c r="F74" s="1585">
        <f>D74*E74</f>
        <v>0</v>
      </c>
    </row>
    <row r="75" spans="1:6" ht="42.75">
      <c r="A75" s="829" t="s">
        <v>3301</v>
      </c>
      <c r="B75" s="843" t="s">
        <v>1590</v>
      </c>
      <c r="C75" s="844" t="s">
        <v>33</v>
      </c>
      <c r="D75" s="845">
        <v>1</v>
      </c>
      <c r="E75" s="983"/>
      <c r="F75" s="1585">
        <f>D75*E75</f>
        <v>0</v>
      </c>
    </row>
    <row r="76" spans="1:6" ht="28.5">
      <c r="A76" s="829" t="s">
        <v>3302</v>
      </c>
      <c r="B76" s="847" t="s">
        <v>1591</v>
      </c>
      <c r="C76" s="831" t="s">
        <v>33</v>
      </c>
      <c r="D76" s="848">
        <v>1</v>
      </c>
      <c r="E76" s="983"/>
      <c r="F76" s="1585">
        <f>D76*E76</f>
        <v>0</v>
      </c>
    </row>
    <row r="77" spans="1:6" ht="15.75">
      <c r="A77" s="833" t="s">
        <v>3298</v>
      </c>
      <c r="B77" s="1586" t="s">
        <v>1592</v>
      </c>
      <c r="C77" s="834"/>
      <c r="D77" s="835"/>
      <c r="E77" s="981"/>
      <c r="F77" s="837">
        <f>SUM(F73:F76)</f>
        <v>0</v>
      </c>
    </row>
    <row r="78" spans="1:6" ht="15.75">
      <c r="A78" s="810"/>
      <c r="B78" s="838"/>
      <c r="C78" s="839"/>
      <c r="D78" s="840"/>
      <c r="E78" s="982"/>
    </row>
    <row r="79" spans="1:6" ht="15">
      <c r="A79" s="833" t="s">
        <v>3303</v>
      </c>
      <c r="B79" s="849" t="s">
        <v>1593</v>
      </c>
      <c r="C79" s="850"/>
      <c r="D79" s="851"/>
      <c r="E79" s="984"/>
      <c r="F79" s="837"/>
    </row>
    <row r="80" spans="1:6" ht="142.5">
      <c r="A80" s="852" t="s">
        <v>3304</v>
      </c>
      <c r="B80" s="853" t="s">
        <v>4198</v>
      </c>
      <c r="C80" s="854" t="s">
        <v>33</v>
      </c>
      <c r="D80" s="855">
        <v>1</v>
      </c>
      <c r="E80" s="983"/>
      <c r="F80" s="846">
        <f t="shared" ref="F80:F91" si="0">D80*E80</f>
        <v>0</v>
      </c>
    </row>
    <row r="81" spans="1:6" ht="99.75">
      <c r="A81" s="852" t="s">
        <v>3305</v>
      </c>
      <c r="B81" s="856" t="s">
        <v>1594</v>
      </c>
      <c r="C81" s="857" t="s">
        <v>33</v>
      </c>
      <c r="D81" s="858">
        <v>1</v>
      </c>
      <c r="E81" s="985"/>
      <c r="F81" s="846">
        <f t="shared" si="0"/>
        <v>0</v>
      </c>
    </row>
    <row r="82" spans="1:6" ht="71.25">
      <c r="A82" s="852" t="s">
        <v>3306</v>
      </c>
      <c r="B82" s="856" t="s">
        <v>1595</v>
      </c>
      <c r="C82" s="857" t="s">
        <v>33</v>
      </c>
      <c r="D82" s="858">
        <v>1</v>
      </c>
      <c r="E82" s="985"/>
      <c r="F82" s="846">
        <f t="shared" si="0"/>
        <v>0</v>
      </c>
    </row>
    <row r="83" spans="1:6" ht="85.5">
      <c r="A83" s="852" t="s">
        <v>3307</v>
      </c>
      <c r="B83" s="893" t="s">
        <v>2781</v>
      </c>
      <c r="C83" s="854" t="s">
        <v>33</v>
      </c>
      <c r="D83" s="855">
        <v>1</v>
      </c>
      <c r="E83" s="985"/>
      <c r="F83" s="846">
        <f t="shared" si="0"/>
        <v>0</v>
      </c>
    </row>
    <row r="84" spans="1:6" ht="83.25" customHeight="1">
      <c r="A84" s="852" t="s">
        <v>3308</v>
      </c>
      <c r="B84" s="859" t="s">
        <v>1596</v>
      </c>
      <c r="C84" s="860" t="s">
        <v>33</v>
      </c>
      <c r="D84" s="848">
        <v>1</v>
      </c>
      <c r="E84" s="983"/>
      <c r="F84" s="846">
        <f t="shared" si="0"/>
        <v>0</v>
      </c>
    </row>
    <row r="85" spans="1:6" ht="145.5" customHeight="1">
      <c r="A85" s="852" t="s">
        <v>3309</v>
      </c>
      <c r="B85" s="861" t="s">
        <v>1597</v>
      </c>
      <c r="C85" s="860" t="s">
        <v>33</v>
      </c>
      <c r="D85" s="848">
        <v>1</v>
      </c>
      <c r="E85" s="983"/>
      <c r="F85" s="846">
        <f t="shared" si="0"/>
        <v>0</v>
      </c>
    </row>
    <row r="86" spans="1:6" ht="71.25">
      <c r="A86" s="852" t="s">
        <v>3310</v>
      </c>
      <c r="B86" s="842" t="s">
        <v>1598</v>
      </c>
      <c r="C86" s="857" t="s">
        <v>33</v>
      </c>
      <c r="D86" s="858">
        <v>1</v>
      </c>
      <c r="E86" s="983"/>
      <c r="F86" s="846">
        <f t="shared" si="0"/>
        <v>0</v>
      </c>
    </row>
    <row r="87" spans="1:6" ht="57">
      <c r="A87" s="852" t="s">
        <v>3311</v>
      </c>
      <c r="B87" s="842" t="s">
        <v>2782</v>
      </c>
      <c r="C87" s="860" t="s">
        <v>33</v>
      </c>
      <c r="D87" s="848">
        <v>1</v>
      </c>
      <c r="E87" s="983"/>
      <c r="F87" s="846">
        <f t="shared" si="0"/>
        <v>0</v>
      </c>
    </row>
    <row r="88" spans="1:6" ht="57">
      <c r="A88" s="852" t="s">
        <v>3312</v>
      </c>
      <c r="B88" s="862" t="s">
        <v>1599</v>
      </c>
      <c r="C88" s="860" t="s">
        <v>33</v>
      </c>
      <c r="D88" s="848">
        <v>1</v>
      </c>
      <c r="E88" s="983"/>
      <c r="F88" s="846">
        <f t="shared" si="0"/>
        <v>0</v>
      </c>
    </row>
    <row r="89" spans="1:6" ht="99.75">
      <c r="A89" s="852" t="s">
        <v>3313</v>
      </c>
      <c r="B89" s="863" t="s">
        <v>1600</v>
      </c>
      <c r="C89" s="844" t="s">
        <v>33</v>
      </c>
      <c r="D89" s="858">
        <v>1</v>
      </c>
      <c r="E89" s="986"/>
      <c r="F89" s="846">
        <f t="shared" si="0"/>
        <v>0</v>
      </c>
    </row>
    <row r="90" spans="1:6" ht="28.5">
      <c r="A90" s="852" t="s">
        <v>3314</v>
      </c>
      <c r="B90" s="864" t="s">
        <v>1601</v>
      </c>
      <c r="C90" s="844" t="s">
        <v>33</v>
      </c>
      <c r="D90" s="858">
        <v>1</v>
      </c>
      <c r="E90" s="986"/>
      <c r="F90" s="846">
        <f t="shared" si="0"/>
        <v>0</v>
      </c>
    </row>
    <row r="91" spans="1:6" ht="42.75">
      <c r="A91" s="852" t="s">
        <v>3315</v>
      </c>
      <c r="B91" s="864" t="s">
        <v>1602</v>
      </c>
      <c r="C91" s="844" t="s">
        <v>33</v>
      </c>
      <c r="D91" s="858">
        <v>2</v>
      </c>
      <c r="E91" s="986"/>
      <c r="F91" s="846">
        <f t="shared" si="0"/>
        <v>0</v>
      </c>
    </row>
    <row r="92" spans="1:6" ht="15">
      <c r="A92" s="833" t="s">
        <v>3303</v>
      </c>
      <c r="B92" s="865" t="s">
        <v>1603</v>
      </c>
      <c r="C92" s="866"/>
      <c r="D92" s="867"/>
      <c r="E92" s="981"/>
      <c r="F92" s="837">
        <f>SUM(F80:F91)</f>
        <v>0</v>
      </c>
    </row>
    <row r="93" spans="1:6" ht="15">
      <c r="A93" s="868"/>
      <c r="B93" s="869"/>
      <c r="C93" s="870"/>
      <c r="D93" s="871"/>
      <c r="E93" s="987"/>
    </row>
    <row r="94" spans="1:6" s="1588" customFormat="1" ht="15">
      <c r="A94" s="833" t="s">
        <v>3316</v>
      </c>
      <c r="B94" s="872" t="s">
        <v>1604</v>
      </c>
      <c r="C94" s="873"/>
      <c r="D94" s="874"/>
      <c r="E94" s="988"/>
      <c r="F94" s="875"/>
    </row>
    <row r="95" spans="1:6" ht="128.25">
      <c r="A95" s="876" t="s">
        <v>3317</v>
      </c>
      <c r="B95" s="877" t="s">
        <v>2779</v>
      </c>
      <c r="C95" s="878" t="s">
        <v>33</v>
      </c>
      <c r="D95" s="879">
        <v>3</v>
      </c>
      <c r="E95" s="983"/>
      <c r="F95" s="846">
        <f t="shared" ref="F95:F126" si="1">D95*E95</f>
        <v>0</v>
      </c>
    </row>
    <row r="96" spans="1:6" ht="128.25">
      <c r="A96" s="876" t="s">
        <v>3318</v>
      </c>
      <c r="B96" s="880" t="s">
        <v>2780</v>
      </c>
      <c r="C96" s="881" t="s">
        <v>33</v>
      </c>
      <c r="D96" s="879">
        <v>4</v>
      </c>
      <c r="E96" s="983"/>
      <c r="F96" s="846">
        <f t="shared" si="1"/>
        <v>0</v>
      </c>
    </row>
    <row r="97" spans="1:6" ht="100.5">
      <c r="A97" s="876" t="s">
        <v>3319</v>
      </c>
      <c r="B97" s="1589" t="s">
        <v>4245</v>
      </c>
      <c r="C97" s="881" t="s">
        <v>33</v>
      </c>
      <c r="D97" s="879">
        <v>20</v>
      </c>
      <c r="E97" s="983"/>
      <c r="F97" s="846">
        <f t="shared" si="1"/>
        <v>0</v>
      </c>
    </row>
    <row r="98" spans="1:6" ht="171">
      <c r="A98" s="876" t="s">
        <v>3320</v>
      </c>
      <c r="B98" s="882" t="s">
        <v>2783</v>
      </c>
      <c r="C98" s="844" t="s">
        <v>33</v>
      </c>
      <c r="D98" s="845">
        <v>1</v>
      </c>
      <c r="E98" s="983"/>
      <c r="F98" s="846">
        <f t="shared" si="1"/>
        <v>0</v>
      </c>
    </row>
    <row r="99" spans="1:6" ht="85.5">
      <c r="A99" s="876" t="s">
        <v>3321</v>
      </c>
      <c r="B99" s="843" t="s">
        <v>2799</v>
      </c>
      <c r="C99" s="844" t="s">
        <v>33</v>
      </c>
      <c r="D99" s="845">
        <v>2</v>
      </c>
      <c r="E99" s="983"/>
      <c r="F99" s="846">
        <f t="shared" si="1"/>
        <v>0</v>
      </c>
    </row>
    <row r="100" spans="1:6" ht="71.25">
      <c r="A100" s="876" t="s">
        <v>3322</v>
      </c>
      <c r="B100" s="843" t="s">
        <v>1605</v>
      </c>
      <c r="C100" s="844" t="s">
        <v>33</v>
      </c>
      <c r="D100" s="845">
        <v>1</v>
      </c>
      <c r="E100" s="983"/>
      <c r="F100" s="846">
        <f t="shared" si="1"/>
        <v>0</v>
      </c>
    </row>
    <row r="101" spans="1:6" ht="199.5">
      <c r="A101" s="876" t="s">
        <v>3323</v>
      </c>
      <c r="B101" s="880" t="s">
        <v>2784</v>
      </c>
      <c r="C101" s="881" t="s">
        <v>33</v>
      </c>
      <c r="D101" s="879">
        <v>1</v>
      </c>
      <c r="E101" s="983"/>
      <c r="F101" s="846">
        <f t="shared" si="1"/>
        <v>0</v>
      </c>
    </row>
    <row r="102" spans="1:6" ht="270.75">
      <c r="A102" s="876" t="s">
        <v>3324</v>
      </c>
      <c r="B102" s="880" t="s">
        <v>1606</v>
      </c>
      <c r="C102" s="881" t="s">
        <v>33</v>
      </c>
      <c r="D102" s="879">
        <v>1</v>
      </c>
      <c r="E102" s="983"/>
      <c r="F102" s="846">
        <f t="shared" si="1"/>
        <v>0</v>
      </c>
    </row>
    <row r="103" spans="1:6" ht="74.25" customHeight="1">
      <c r="A103" s="876" t="s">
        <v>3325</v>
      </c>
      <c r="B103" s="880" t="s">
        <v>1607</v>
      </c>
      <c r="C103" s="881" t="s">
        <v>33</v>
      </c>
      <c r="D103" s="879">
        <v>4</v>
      </c>
      <c r="E103" s="983"/>
      <c r="F103" s="846">
        <f t="shared" si="1"/>
        <v>0</v>
      </c>
    </row>
    <row r="104" spans="1:6" ht="71.25">
      <c r="A104" s="876" t="s">
        <v>3326</v>
      </c>
      <c r="B104" s="880" t="s">
        <v>1608</v>
      </c>
      <c r="C104" s="881" t="s">
        <v>33</v>
      </c>
      <c r="D104" s="879">
        <v>12</v>
      </c>
      <c r="E104" s="983"/>
      <c r="F104" s="846">
        <f t="shared" si="1"/>
        <v>0</v>
      </c>
    </row>
    <row r="105" spans="1:6" ht="285">
      <c r="A105" s="876" t="s">
        <v>3327</v>
      </c>
      <c r="B105" s="880" t="s">
        <v>2822</v>
      </c>
      <c r="C105" s="881" t="s">
        <v>33</v>
      </c>
      <c r="D105" s="879">
        <v>1</v>
      </c>
      <c r="E105" s="983"/>
      <c r="F105" s="846">
        <f t="shared" si="1"/>
        <v>0</v>
      </c>
    </row>
    <row r="106" spans="1:6" ht="312" customHeight="1">
      <c r="A106" s="876" t="s">
        <v>3328</v>
      </c>
      <c r="B106" s="880" t="s">
        <v>1610</v>
      </c>
      <c r="C106" s="881" t="s">
        <v>33</v>
      </c>
      <c r="D106" s="879">
        <v>1</v>
      </c>
      <c r="E106" s="983"/>
      <c r="F106" s="846">
        <f t="shared" si="1"/>
        <v>0</v>
      </c>
    </row>
    <row r="107" spans="1:6" ht="315" customHeight="1">
      <c r="A107" s="876" t="s">
        <v>3329</v>
      </c>
      <c r="B107" s="880" t="s">
        <v>2785</v>
      </c>
      <c r="C107" s="881" t="s">
        <v>33</v>
      </c>
      <c r="D107" s="879">
        <v>1</v>
      </c>
      <c r="E107" s="983"/>
      <c r="F107" s="846">
        <f t="shared" si="1"/>
        <v>0</v>
      </c>
    </row>
    <row r="108" spans="1:6" ht="199.5">
      <c r="A108" s="876" t="s">
        <v>3330</v>
      </c>
      <c r="B108" s="880" t="s">
        <v>2786</v>
      </c>
      <c r="C108" s="881" t="s">
        <v>33</v>
      </c>
      <c r="D108" s="879">
        <v>1</v>
      </c>
      <c r="E108" s="983"/>
      <c r="F108" s="846">
        <f t="shared" si="1"/>
        <v>0</v>
      </c>
    </row>
    <row r="109" spans="1:6" ht="213.75">
      <c r="A109" s="876" t="s">
        <v>3331</v>
      </c>
      <c r="B109" s="880" t="s">
        <v>2787</v>
      </c>
      <c r="C109" s="881" t="s">
        <v>33</v>
      </c>
      <c r="D109" s="879">
        <v>1</v>
      </c>
      <c r="E109" s="983"/>
      <c r="F109" s="846">
        <f t="shared" si="1"/>
        <v>0</v>
      </c>
    </row>
    <row r="110" spans="1:6" ht="71.25">
      <c r="A110" s="876" t="s">
        <v>3332</v>
      </c>
      <c r="B110" s="880" t="s">
        <v>1608</v>
      </c>
      <c r="C110" s="881" t="s">
        <v>33</v>
      </c>
      <c r="D110" s="879">
        <v>12</v>
      </c>
      <c r="E110" s="983"/>
      <c r="F110" s="846">
        <f t="shared" si="1"/>
        <v>0</v>
      </c>
    </row>
    <row r="111" spans="1:6" ht="71.25">
      <c r="A111" s="876" t="s">
        <v>3333</v>
      </c>
      <c r="B111" s="880" t="s">
        <v>1607</v>
      </c>
      <c r="C111" s="881" t="s">
        <v>33</v>
      </c>
      <c r="D111" s="879">
        <v>3</v>
      </c>
      <c r="E111" s="983"/>
      <c r="F111" s="846">
        <f t="shared" si="1"/>
        <v>0</v>
      </c>
    </row>
    <row r="112" spans="1:6" ht="199.5">
      <c r="A112" s="876" t="s">
        <v>3334</v>
      </c>
      <c r="B112" s="880" t="s">
        <v>2788</v>
      </c>
      <c r="C112" s="881" t="s">
        <v>33</v>
      </c>
      <c r="D112" s="879">
        <v>1</v>
      </c>
      <c r="E112" s="983"/>
      <c r="F112" s="846">
        <f t="shared" si="1"/>
        <v>0</v>
      </c>
    </row>
    <row r="113" spans="1:6" ht="71.25">
      <c r="A113" s="876" t="s">
        <v>3335</v>
      </c>
      <c r="B113" s="880" t="s">
        <v>1607</v>
      </c>
      <c r="C113" s="881" t="s">
        <v>33</v>
      </c>
      <c r="D113" s="879">
        <v>3</v>
      </c>
      <c r="E113" s="983"/>
      <c r="F113" s="846">
        <f t="shared" si="1"/>
        <v>0</v>
      </c>
    </row>
    <row r="114" spans="1:6" ht="71.25">
      <c r="A114" s="876" t="s">
        <v>3336</v>
      </c>
      <c r="B114" s="880" t="s">
        <v>1611</v>
      </c>
      <c r="C114" s="881" t="s">
        <v>33</v>
      </c>
      <c r="D114" s="879">
        <v>6</v>
      </c>
      <c r="E114" s="983"/>
      <c r="F114" s="846">
        <f t="shared" si="1"/>
        <v>0</v>
      </c>
    </row>
    <row r="115" spans="1:6" ht="215.25" customHeight="1">
      <c r="A115" s="876" t="s">
        <v>3337</v>
      </c>
      <c r="B115" s="880" t="s">
        <v>1612</v>
      </c>
      <c r="C115" s="881" t="s">
        <v>33</v>
      </c>
      <c r="D115" s="879">
        <v>1</v>
      </c>
      <c r="E115" s="983"/>
      <c r="F115" s="846">
        <f t="shared" si="1"/>
        <v>0</v>
      </c>
    </row>
    <row r="116" spans="1:6" ht="71.25">
      <c r="A116" s="876" t="s">
        <v>3338</v>
      </c>
      <c r="B116" s="880" t="s">
        <v>1613</v>
      </c>
      <c r="C116" s="881" t="s">
        <v>33</v>
      </c>
      <c r="D116" s="879">
        <v>4</v>
      </c>
      <c r="E116" s="983"/>
      <c r="F116" s="846">
        <f t="shared" si="1"/>
        <v>0</v>
      </c>
    </row>
    <row r="117" spans="1:6" ht="71.25">
      <c r="A117" s="876" t="s">
        <v>3339</v>
      </c>
      <c r="B117" s="880" t="s">
        <v>1614</v>
      </c>
      <c r="C117" s="881" t="s">
        <v>33</v>
      </c>
      <c r="D117" s="879">
        <v>8</v>
      </c>
      <c r="E117" s="983"/>
      <c r="F117" s="846">
        <f t="shared" si="1"/>
        <v>0</v>
      </c>
    </row>
    <row r="118" spans="1:6" ht="128.25">
      <c r="A118" s="876" t="s">
        <v>3340</v>
      </c>
      <c r="B118" s="863" t="s">
        <v>2845</v>
      </c>
      <c r="C118" s="883" t="s">
        <v>33</v>
      </c>
      <c r="D118" s="879">
        <v>20</v>
      </c>
      <c r="E118" s="989"/>
      <c r="F118" s="846">
        <f t="shared" si="1"/>
        <v>0</v>
      </c>
    </row>
    <row r="119" spans="1:6" ht="71.25">
      <c r="A119" s="876" t="s">
        <v>3341</v>
      </c>
      <c r="B119" s="863" t="s">
        <v>2846</v>
      </c>
      <c r="C119" s="884" t="s">
        <v>33</v>
      </c>
      <c r="D119" s="855">
        <v>1</v>
      </c>
      <c r="E119" s="989"/>
      <c r="F119" s="846">
        <f t="shared" si="1"/>
        <v>0</v>
      </c>
    </row>
    <row r="120" spans="1:6" ht="42.75">
      <c r="A120" s="876" t="s">
        <v>3342</v>
      </c>
      <c r="B120" s="885" t="s">
        <v>2801</v>
      </c>
      <c r="C120" s="884" t="s">
        <v>33</v>
      </c>
      <c r="D120" s="855">
        <v>40</v>
      </c>
      <c r="E120" s="989"/>
      <c r="F120" s="846">
        <f t="shared" si="1"/>
        <v>0</v>
      </c>
    </row>
    <row r="121" spans="1:6" ht="57">
      <c r="A121" s="876" t="s">
        <v>3343</v>
      </c>
      <c r="B121" s="886" t="s">
        <v>2847</v>
      </c>
      <c r="C121" s="884" t="s">
        <v>1616</v>
      </c>
      <c r="D121" s="855">
        <v>20</v>
      </c>
      <c r="E121" s="989"/>
      <c r="F121" s="846">
        <f t="shared" si="1"/>
        <v>0</v>
      </c>
    </row>
    <row r="122" spans="1:6" ht="57">
      <c r="A122" s="876" t="s">
        <v>3344</v>
      </c>
      <c r="B122" s="886" t="s">
        <v>2848</v>
      </c>
      <c r="C122" s="884" t="s">
        <v>33</v>
      </c>
      <c r="D122" s="855">
        <v>20</v>
      </c>
      <c r="E122" s="989"/>
      <c r="F122" s="846">
        <f t="shared" si="1"/>
        <v>0</v>
      </c>
    </row>
    <row r="123" spans="1:6" ht="42.75">
      <c r="A123" s="876" t="s">
        <v>3345</v>
      </c>
      <c r="B123" s="886" t="s">
        <v>2794</v>
      </c>
      <c r="C123" s="884" t="s">
        <v>33</v>
      </c>
      <c r="D123" s="855">
        <v>40</v>
      </c>
      <c r="E123" s="989"/>
      <c r="F123" s="846">
        <f t="shared" si="1"/>
        <v>0</v>
      </c>
    </row>
    <row r="124" spans="1:6" ht="409.5">
      <c r="A124" s="876" t="s">
        <v>3346</v>
      </c>
      <c r="B124" s="863" t="s">
        <v>1618</v>
      </c>
      <c r="C124" s="887" t="s">
        <v>33</v>
      </c>
      <c r="D124" s="888">
        <v>1</v>
      </c>
      <c r="E124" s="990"/>
      <c r="F124" s="846">
        <f t="shared" si="1"/>
        <v>0</v>
      </c>
    </row>
    <row r="125" spans="1:6" ht="299.25">
      <c r="A125" s="876" t="s">
        <v>3347</v>
      </c>
      <c r="B125" s="880" t="s">
        <v>2789</v>
      </c>
      <c r="C125" s="881" t="s">
        <v>33</v>
      </c>
      <c r="D125" s="879">
        <v>1</v>
      </c>
      <c r="E125" s="983"/>
      <c r="F125" s="846">
        <f t="shared" si="1"/>
        <v>0</v>
      </c>
    </row>
    <row r="126" spans="1:6" ht="142.5">
      <c r="A126" s="876" t="s">
        <v>3348</v>
      </c>
      <c r="B126" s="880" t="s">
        <v>2790</v>
      </c>
      <c r="C126" s="881" t="s">
        <v>33</v>
      </c>
      <c r="D126" s="879">
        <v>1</v>
      </c>
      <c r="E126" s="983"/>
      <c r="F126" s="846">
        <f t="shared" si="1"/>
        <v>0</v>
      </c>
    </row>
    <row r="127" spans="1:6" ht="309" customHeight="1">
      <c r="A127" s="876" t="s">
        <v>3349</v>
      </c>
      <c r="B127" s="889" t="s">
        <v>1619</v>
      </c>
      <c r="C127" s="881" t="s">
        <v>33</v>
      </c>
      <c r="D127" s="879">
        <v>1</v>
      </c>
      <c r="E127" s="983"/>
      <c r="F127" s="846">
        <f t="shared" ref="F127:F158" si="2">D127*E127</f>
        <v>0</v>
      </c>
    </row>
    <row r="128" spans="1:6" ht="285">
      <c r="A128" s="876" t="s">
        <v>3350</v>
      </c>
      <c r="B128" s="880" t="s">
        <v>1620</v>
      </c>
      <c r="C128" s="881" t="s">
        <v>33</v>
      </c>
      <c r="D128" s="879">
        <v>1</v>
      </c>
      <c r="E128" s="983"/>
      <c r="F128" s="846">
        <f t="shared" si="2"/>
        <v>0</v>
      </c>
    </row>
    <row r="129" spans="1:6" ht="99.75">
      <c r="A129" s="876" t="s">
        <v>3351</v>
      </c>
      <c r="B129" s="880" t="s">
        <v>2791</v>
      </c>
      <c r="C129" s="881" t="s">
        <v>33</v>
      </c>
      <c r="D129" s="879">
        <v>1</v>
      </c>
      <c r="E129" s="989"/>
      <c r="F129" s="846">
        <f t="shared" si="2"/>
        <v>0</v>
      </c>
    </row>
    <row r="130" spans="1:6" ht="99.75">
      <c r="A130" s="876" t="s">
        <v>3352</v>
      </c>
      <c r="B130" s="880" t="s">
        <v>2792</v>
      </c>
      <c r="C130" s="881" t="s">
        <v>33</v>
      </c>
      <c r="D130" s="879">
        <v>2</v>
      </c>
      <c r="E130" s="989"/>
      <c r="F130" s="846">
        <f t="shared" si="2"/>
        <v>0</v>
      </c>
    </row>
    <row r="131" spans="1:6" ht="114">
      <c r="A131" s="876" t="s">
        <v>3353</v>
      </c>
      <c r="B131" s="880" t="s">
        <v>2793</v>
      </c>
      <c r="C131" s="881" t="s">
        <v>33</v>
      </c>
      <c r="D131" s="879">
        <v>1</v>
      </c>
      <c r="E131" s="983"/>
      <c r="F131" s="846">
        <f t="shared" si="2"/>
        <v>0</v>
      </c>
    </row>
    <row r="132" spans="1:6" ht="99.75">
      <c r="A132" s="876" t="s">
        <v>3354</v>
      </c>
      <c r="B132" s="880" t="s">
        <v>1621</v>
      </c>
      <c r="C132" s="881" t="s">
        <v>33</v>
      </c>
      <c r="D132" s="879">
        <v>1</v>
      </c>
      <c r="E132" s="991"/>
      <c r="F132" s="846">
        <f t="shared" si="2"/>
        <v>0</v>
      </c>
    </row>
    <row r="133" spans="1:6" ht="99.75">
      <c r="A133" s="876" t="s">
        <v>3355</v>
      </c>
      <c r="B133" s="886" t="s">
        <v>1622</v>
      </c>
      <c r="C133" s="881" t="s">
        <v>33</v>
      </c>
      <c r="D133" s="879">
        <v>2</v>
      </c>
      <c r="E133" s="983"/>
      <c r="F133" s="846">
        <f t="shared" si="2"/>
        <v>0</v>
      </c>
    </row>
    <row r="134" spans="1:6" ht="99.75">
      <c r="A134" s="876" t="s">
        <v>3356</v>
      </c>
      <c r="B134" s="886" t="s">
        <v>1623</v>
      </c>
      <c r="C134" s="881" t="s">
        <v>33</v>
      </c>
      <c r="D134" s="879">
        <v>2</v>
      </c>
      <c r="E134" s="983"/>
      <c r="F134" s="846">
        <f t="shared" si="2"/>
        <v>0</v>
      </c>
    </row>
    <row r="135" spans="1:6" ht="313.5">
      <c r="A135" s="876" t="s">
        <v>3357</v>
      </c>
      <c r="B135" s="890" t="s">
        <v>1624</v>
      </c>
      <c r="C135" s="881" t="s">
        <v>33</v>
      </c>
      <c r="D135" s="879">
        <v>1</v>
      </c>
      <c r="E135" s="983"/>
      <c r="F135" s="846">
        <f t="shared" si="2"/>
        <v>0</v>
      </c>
    </row>
    <row r="136" spans="1:6" ht="188.25" customHeight="1">
      <c r="A136" s="876" t="s">
        <v>3358</v>
      </c>
      <c r="B136" s="853" t="s">
        <v>1625</v>
      </c>
      <c r="C136" s="881" t="s">
        <v>33</v>
      </c>
      <c r="D136" s="879">
        <v>1</v>
      </c>
      <c r="E136" s="983"/>
      <c r="F136" s="846">
        <f t="shared" si="2"/>
        <v>0</v>
      </c>
    </row>
    <row r="137" spans="1:6" ht="85.5">
      <c r="A137" s="876" t="s">
        <v>3359</v>
      </c>
      <c r="B137" s="920" t="s">
        <v>1626</v>
      </c>
      <c r="C137" s="881" t="s">
        <v>33</v>
      </c>
      <c r="D137" s="879">
        <v>1</v>
      </c>
      <c r="E137" s="983"/>
      <c r="F137" s="846">
        <f t="shared" si="2"/>
        <v>0</v>
      </c>
    </row>
    <row r="138" spans="1:6" ht="228">
      <c r="A138" s="876" t="s">
        <v>3360</v>
      </c>
      <c r="B138" s="890" t="s">
        <v>1627</v>
      </c>
      <c r="C138" s="881" t="s">
        <v>33</v>
      </c>
      <c r="D138" s="879">
        <v>1</v>
      </c>
      <c r="E138" s="983"/>
      <c r="F138" s="846">
        <f t="shared" si="2"/>
        <v>0</v>
      </c>
    </row>
    <row r="139" spans="1:6" ht="357">
      <c r="A139" s="876" t="s">
        <v>3361</v>
      </c>
      <c r="B139" s="886" t="s">
        <v>1628</v>
      </c>
      <c r="C139" s="881" t="s">
        <v>33</v>
      </c>
      <c r="D139" s="879">
        <v>1</v>
      </c>
      <c r="E139" s="983"/>
      <c r="F139" s="846">
        <f t="shared" si="2"/>
        <v>0</v>
      </c>
    </row>
    <row r="140" spans="1:6" ht="113.25" customHeight="1">
      <c r="A140" s="876" t="s">
        <v>3362</v>
      </c>
      <c r="B140" s="880" t="s">
        <v>1629</v>
      </c>
      <c r="C140" s="883" t="s">
        <v>33</v>
      </c>
      <c r="D140" s="879">
        <v>2</v>
      </c>
      <c r="E140" s="983"/>
      <c r="F140" s="846">
        <f t="shared" si="2"/>
        <v>0</v>
      </c>
    </row>
    <row r="141" spans="1:6" ht="71.25">
      <c r="A141" s="876" t="s">
        <v>3363</v>
      </c>
      <c r="B141" s="890" t="s">
        <v>1630</v>
      </c>
      <c r="C141" s="860" t="s">
        <v>33</v>
      </c>
      <c r="D141" s="848">
        <v>1</v>
      </c>
      <c r="E141" s="983"/>
      <c r="F141" s="846">
        <f t="shared" si="2"/>
        <v>0</v>
      </c>
    </row>
    <row r="142" spans="1:6" ht="142.5">
      <c r="A142" s="876" t="s">
        <v>3364</v>
      </c>
      <c r="B142" s="853" t="s">
        <v>1631</v>
      </c>
      <c r="C142" s="860" t="s">
        <v>33</v>
      </c>
      <c r="D142" s="848">
        <v>1</v>
      </c>
      <c r="E142" s="983"/>
      <c r="F142" s="846">
        <f t="shared" si="2"/>
        <v>0</v>
      </c>
    </row>
    <row r="143" spans="1:6" ht="28.5">
      <c r="A143" s="876" t="s">
        <v>3365</v>
      </c>
      <c r="B143" s="880" t="s">
        <v>1632</v>
      </c>
      <c r="C143" s="881" t="s">
        <v>33</v>
      </c>
      <c r="D143" s="879">
        <v>1</v>
      </c>
      <c r="E143" s="983"/>
      <c r="F143" s="846">
        <f t="shared" si="2"/>
        <v>0</v>
      </c>
    </row>
    <row r="144" spans="1:6" ht="114">
      <c r="A144" s="876" t="s">
        <v>3366</v>
      </c>
      <c r="B144" s="890" t="s">
        <v>4246</v>
      </c>
      <c r="C144" s="881" t="s">
        <v>33</v>
      </c>
      <c r="D144" s="879">
        <v>1</v>
      </c>
      <c r="E144" s="983"/>
      <c r="F144" s="846">
        <f t="shared" si="2"/>
        <v>0</v>
      </c>
    </row>
    <row r="145" spans="1:6" ht="114">
      <c r="A145" s="876" t="s">
        <v>3367</v>
      </c>
      <c r="B145" s="886" t="s">
        <v>1633</v>
      </c>
      <c r="C145" s="881" t="s">
        <v>33</v>
      </c>
      <c r="D145" s="879">
        <v>2</v>
      </c>
      <c r="E145" s="983"/>
      <c r="F145" s="846">
        <f t="shared" si="2"/>
        <v>0</v>
      </c>
    </row>
    <row r="146" spans="1:6" ht="199.5">
      <c r="A146" s="876" t="s">
        <v>3368</v>
      </c>
      <c r="B146" s="891" t="s">
        <v>1634</v>
      </c>
      <c r="C146" s="881" t="s">
        <v>33</v>
      </c>
      <c r="D146" s="879">
        <v>1</v>
      </c>
      <c r="E146" s="983"/>
      <c r="F146" s="846">
        <f t="shared" si="2"/>
        <v>0</v>
      </c>
    </row>
    <row r="147" spans="1:6" ht="114">
      <c r="A147" s="876" t="s">
        <v>3369</v>
      </c>
      <c r="B147" s="890" t="s">
        <v>1635</v>
      </c>
      <c r="C147" s="854" t="s">
        <v>33</v>
      </c>
      <c r="D147" s="848">
        <v>1</v>
      </c>
      <c r="E147" s="1590"/>
      <c r="F147" s="846">
        <f t="shared" si="2"/>
        <v>0</v>
      </c>
    </row>
    <row r="148" spans="1:6" ht="42.75">
      <c r="A148" s="876" t="s">
        <v>3370</v>
      </c>
      <c r="B148" s="890" t="s">
        <v>1636</v>
      </c>
      <c r="C148" s="854" t="s">
        <v>33</v>
      </c>
      <c r="D148" s="848">
        <v>1</v>
      </c>
      <c r="E148" s="1590"/>
      <c r="F148" s="846">
        <f t="shared" si="2"/>
        <v>0</v>
      </c>
    </row>
    <row r="149" spans="1:6" ht="42.75">
      <c r="A149" s="876" t="s">
        <v>3371</v>
      </c>
      <c r="B149" s="890" t="s">
        <v>1637</v>
      </c>
      <c r="C149" s="854" t="s">
        <v>33</v>
      </c>
      <c r="D149" s="848">
        <v>1</v>
      </c>
      <c r="E149" s="1590"/>
      <c r="F149" s="846">
        <f t="shared" si="2"/>
        <v>0</v>
      </c>
    </row>
    <row r="150" spans="1:6" ht="171">
      <c r="A150" s="876" t="s">
        <v>3372</v>
      </c>
      <c r="B150" s="853" t="s">
        <v>1638</v>
      </c>
      <c r="C150" s="881" t="s">
        <v>33</v>
      </c>
      <c r="D150" s="879">
        <v>1</v>
      </c>
      <c r="E150" s="983"/>
      <c r="F150" s="846">
        <f t="shared" si="2"/>
        <v>0</v>
      </c>
    </row>
    <row r="151" spans="1:6" ht="171">
      <c r="A151" s="876" t="s">
        <v>3373</v>
      </c>
      <c r="B151" s="886" t="s">
        <v>1639</v>
      </c>
      <c r="C151" s="881" t="s">
        <v>33</v>
      </c>
      <c r="D151" s="879">
        <v>1</v>
      </c>
      <c r="E151" s="983"/>
      <c r="F151" s="846">
        <f t="shared" si="2"/>
        <v>0</v>
      </c>
    </row>
    <row r="152" spans="1:6" ht="285">
      <c r="A152" s="876" t="s">
        <v>3374</v>
      </c>
      <c r="B152" s="892" t="s">
        <v>1640</v>
      </c>
      <c r="C152" s="881" t="s">
        <v>33</v>
      </c>
      <c r="D152" s="879">
        <v>1</v>
      </c>
      <c r="E152" s="983"/>
      <c r="F152" s="846">
        <f t="shared" si="2"/>
        <v>0</v>
      </c>
    </row>
    <row r="153" spans="1:6" ht="85.5">
      <c r="A153" s="876" t="s">
        <v>3375</v>
      </c>
      <c r="B153" s="880" t="s">
        <v>1641</v>
      </c>
      <c r="C153" s="881" t="s">
        <v>33</v>
      </c>
      <c r="D153" s="879">
        <v>1</v>
      </c>
      <c r="E153" s="983"/>
      <c r="F153" s="846">
        <f t="shared" si="2"/>
        <v>0</v>
      </c>
    </row>
    <row r="154" spans="1:6" ht="185.25">
      <c r="A154" s="876" t="s">
        <v>3376</v>
      </c>
      <c r="B154" s="853" t="s">
        <v>1642</v>
      </c>
      <c r="C154" s="881" t="s">
        <v>33</v>
      </c>
      <c r="D154" s="879">
        <v>1</v>
      </c>
      <c r="E154" s="983"/>
      <c r="F154" s="846">
        <f t="shared" si="2"/>
        <v>0</v>
      </c>
    </row>
    <row r="155" spans="1:6" ht="270.75" customHeight="1">
      <c r="A155" s="876" t="s">
        <v>3377</v>
      </c>
      <c r="B155" s="886" t="s">
        <v>1643</v>
      </c>
      <c r="C155" s="881" t="s">
        <v>33</v>
      </c>
      <c r="D155" s="879">
        <v>1</v>
      </c>
      <c r="E155" s="983"/>
      <c r="F155" s="846">
        <f t="shared" si="2"/>
        <v>0</v>
      </c>
    </row>
    <row r="156" spans="1:6" ht="156.75">
      <c r="A156" s="876" t="s">
        <v>3378</v>
      </c>
      <c r="B156" s="893" t="s">
        <v>1644</v>
      </c>
      <c r="C156" s="881" t="s">
        <v>33</v>
      </c>
      <c r="D156" s="879">
        <v>1</v>
      </c>
      <c r="E156" s="983"/>
      <c r="F156" s="846">
        <f t="shared" si="2"/>
        <v>0</v>
      </c>
    </row>
    <row r="157" spans="1:6" ht="57">
      <c r="A157" s="876" t="s">
        <v>3379</v>
      </c>
      <c r="B157" s="880" t="s">
        <v>1645</v>
      </c>
      <c r="C157" s="881" t="s">
        <v>33</v>
      </c>
      <c r="D157" s="879">
        <v>1</v>
      </c>
      <c r="E157" s="983"/>
      <c r="F157" s="846">
        <f t="shared" si="2"/>
        <v>0</v>
      </c>
    </row>
    <row r="158" spans="1:6" ht="85.5">
      <c r="A158" s="876" t="s">
        <v>3380</v>
      </c>
      <c r="B158" s="880" t="s">
        <v>1646</v>
      </c>
      <c r="C158" s="881" t="s">
        <v>33</v>
      </c>
      <c r="D158" s="879">
        <v>1</v>
      </c>
      <c r="E158" s="983"/>
      <c r="F158" s="846">
        <f t="shared" si="2"/>
        <v>0</v>
      </c>
    </row>
    <row r="159" spans="1:6" ht="199.5">
      <c r="A159" s="876" t="s">
        <v>3381</v>
      </c>
      <c r="B159" s="890" t="s">
        <v>1647</v>
      </c>
      <c r="C159" s="881" t="s">
        <v>33</v>
      </c>
      <c r="D159" s="879">
        <v>1</v>
      </c>
      <c r="E159" s="983"/>
      <c r="F159" s="846">
        <f t="shared" ref="F159:F170" si="3">D159*E159</f>
        <v>0</v>
      </c>
    </row>
    <row r="160" spans="1:6" ht="42.75">
      <c r="A160" s="876" t="s">
        <v>3382</v>
      </c>
      <c r="B160" s="880" t="s">
        <v>1590</v>
      </c>
      <c r="C160" s="881" t="s">
        <v>33</v>
      </c>
      <c r="D160" s="879">
        <v>1</v>
      </c>
      <c r="E160" s="983"/>
      <c r="F160" s="846">
        <f t="shared" si="3"/>
        <v>0</v>
      </c>
    </row>
    <row r="161" spans="1:6" ht="28.5">
      <c r="A161" s="876" t="s">
        <v>3383</v>
      </c>
      <c r="B161" s="877" t="s">
        <v>1648</v>
      </c>
      <c r="C161" s="881" t="s">
        <v>33</v>
      </c>
      <c r="D161" s="879">
        <v>1</v>
      </c>
      <c r="E161" s="983"/>
      <c r="F161" s="846">
        <f t="shared" si="3"/>
        <v>0</v>
      </c>
    </row>
    <row r="162" spans="1:6" ht="99.75">
      <c r="A162" s="876" t="s">
        <v>3384</v>
      </c>
      <c r="B162" s="894" t="s">
        <v>1649</v>
      </c>
      <c r="C162" s="881" t="s">
        <v>33</v>
      </c>
      <c r="D162" s="879">
        <v>1</v>
      </c>
      <c r="E162" s="983"/>
      <c r="F162" s="846">
        <f t="shared" si="3"/>
        <v>0</v>
      </c>
    </row>
    <row r="163" spans="1:6" ht="28.5">
      <c r="A163" s="876" t="s">
        <v>3385</v>
      </c>
      <c r="B163" s="895" t="s">
        <v>1650</v>
      </c>
      <c r="C163" s="854" t="s">
        <v>33</v>
      </c>
      <c r="D163" s="848">
        <v>1</v>
      </c>
      <c r="E163" s="983"/>
      <c r="F163" s="846">
        <f t="shared" si="3"/>
        <v>0</v>
      </c>
    </row>
    <row r="164" spans="1:6" ht="57">
      <c r="A164" s="876" t="s">
        <v>3386</v>
      </c>
      <c r="B164" s="896" t="s">
        <v>1651</v>
      </c>
      <c r="C164" s="883" t="s">
        <v>33</v>
      </c>
      <c r="D164" s="879">
        <v>1</v>
      </c>
      <c r="E164" s="992"/>
      <c r="F164" s="846">
        <f t="shared" si="3"/>
        <v>0</v>
      </c>
    </row>
    <row r="165" spans="1:6" ht="409.5">
      <c r="A165" s="876" t="s">
        <v>3387</v>
      </c>
      <c r="B165" s="886" t="s">
        <v>4206</v>
      </c>
      <c r="C165" s="860" t="s">
        <v>33</v>
      </c>
      <c r="D165" s="848">
        <v>1</v>
      </c>
      <c r="E165" s="983"/>
      <c r="F165" s="846">
        <f t="shared" si="3"/>
        <v>0</v>
      </c>
    </row>
    <row r="166" spans="1:6" ht="270.75">
      <c r="A166" s="876" t="s">
        <v>3388</v>
      </c>
      <c r="B166" s="890" t="s">
        <v>1653</v>
      </c>
      <c r="C166" s="881" t="s">
        <v>33</v>
      </c>
      <c r="D166" s="879">
        <v>1</v>
      </c>
      <c r="E166" s="983"/>
      <c r="F166" s="846">
        <f t="shared" si="3"/>
        <v>0</v>
      </c>
    </row>
    <row r="167" spans="1:6" ht="99.75">
      <c r="A167" s="876" t="s">
        <v>3389</v>
      </c>
      <c r="B167" s="898" t="s">
        <v>1654</v>
      </c>
      <c r="C167" s="881" t="s">
        <v>33</v>
      </c>
      <c r="D167" s="879">
        <v>1</v>
      </c>
      <c r="E167" s="983"/>
      <c r="F167" s="846">
        <f t="shared" si="3"/>
        <v>0</v>
      </c>
    </row>
    <row r="168" spans="1:6" ht="213.75">
      <c r="A168" s="876" t="s">
        <v>3390</v>
      </c>
      <c r="B168" s="862" t="s">
        <v>1655</v>
      </c>
      <c r="C168" s="857" t="s">
        <v>33</v>
      </c>
      <c r="D168" s="858">
        <v>1</v>
      </c>
      <c r="E168" s="993"/>
      <c r="F168" s="846">
        <f t="shared" si="3"/>
        <v>0</v>
      </c>
    </row>
    <row r="169" spans="1:6" ht="71.25">
      <c r="A169" s="876" t="s">
        <v>3391</v>
      </c>
      <c r="B169" s="862" t="s">
        <v>1656</v>
      </c>
      <c r="C169" s="857" t="s">
        <v>33</v>
      </c>
      <c r="D169" s="858">
        <v>1</v>
      </c>
      <c r="E169" s="993"/>
      <c r="F169" s="846">
        <f t="shared" si="3"/>
        <v>0</v>
      </c>
    </row>
    <row r="170" spans="1:6" ht="114">
      <c r="A170" s="876" t="s">
        <v>3392</v>
      </c>
      <c r="B170" s="894" t="s">
        <v>1657</v>
      </c>
      <c r="C170" s="899" t="s">
        <v>33</v>
      </c>
      <c r="D170" s="900">
        <v>1</v>
      </c>
      <c r="E170" s="994"/>
      <c r="F170" s="846">
        <f t="shared" si="3"/>
        <v>0</v>
      </c>
    </row>
    <row r="171" spans="1:6" ht="15">
      <c r="A171" s="833" t="s">
        <v>3316</v>
      </c>
      <c r="B171" s="901" t="s">
        <v>1658</v>
      </c>
      <c r="C171" s="902"/>
      <c r="D171" s="903"/>
      <c r="E171" s="981"/>
      <c r="F171" s="837">
        <f>SUM(F95:F170)</f>
        <v>0</v>
      </c>
    </row>
    <row r="172" spans="1:6">
      <c r="D172" s="1403"/>
      <c r="E172" s="995"/>
    </row>
    <row r="173" spans="1:6" ht="15">
      <c r="A173" s="833" t="s">
        <v>3393</v>
      </c>
      <c r="B173" s="849" t="s">
        <v>1659</v>
      </c>
      <c r="C173" s="905"/>
      <c r="D173" s="867"/>
      <c r="E173" s="981"/>
      <c r="F173" s="837"/>
    </row>
    <row r="174" spans="1:6" s="1583" customFormat="1" ht="28.5">
      <c r="A174" s="829" t="s">
        <v>3394</v>
      </c>
      <c r="B174" s="842" t="s">
        <v>1589</v>
      </c>
      <c r="C174" s="831" t="s">
        <v>33</v>
      </c>
      <c r="D174" s="832">
        <v>2</v>
      </c>
      <c r="E174" s="131"/>
      <c r="F174" s="1585">
        <f>D174*E174</f>
        <v>0</v>
      </c>
    </row>
    <row r="175" spans="1:6" ht="99.75">
      <c r="A175" s="829" t="s">
        <v>3395</v>
      </c>
      <c r="B175" s="906" t="s">
        <v>1660</v>
      </c>
      <c r="C175" s="884" t="s">
        <v>33</v>
      </c>
      <c r="D175" s="855">
        <v>2</v>
      </c>
      <c r="E175" s="989"/>
      <c r="F175" s="907">
        <f>D175*E175</f>
        <v>0</v>
      </c>
    </row>
    <row r="176" spans="1:6" ht="231" customHeight="1">
      <c r="A176" s="829" t="s">
        <v>3396</v>
      </c>
      <c r="B176" s="886" t="s">
        <v>1661</v>
      </c>
      <c r="C176" s="854" t="s">
        <v>33</v>
      </c>
      <c r="D176" s="855">
        <v>20</v>
      </c>
      <c r="E176" s="989"/>
      <c r="F176" s="907">
        <f>D176*E176</f>
        <v>0</v>
      </c>
    </row>
    <row r="177" spans="1:6" ht="28.5">
      <c r="A177" s="829" t="s">
        <v>3397</v>
      </c>
      <c r="B177" s="908" t="s">
        <v>1662</v>
      </c>
      <c r="C177" s="854" t="s">
        <v>33</v>
      </c>
      <c r="D177" s="855">
        <v>40</v>
      </c>
      <c r="E177" s="989"/>
      <c r="F177" s="907">
        <f>D177*E177</f>
        <v>0</v>
      </c>
    </row>
    <row r="178" spans="1:6" ht="128.25">
      <c r="A178" s="829" t="s">
        <v>3398</v>
      </c>
      <c r="B178" s="863" t="s">
        <v>1663</v>
      </c>
      <c r="C178" s="884" t="s">
        <v>33</v>
      </c>
      <c r="D178" s="855">
        <v>4</v>
      </c>
      <c r="E178" s="989"/>
      <c r="F178" s="907">
        <f>D178*E178</f>
        <v>0</v>
      </c>
    </row>
    <row r="179" spans="1:6" ht="15">
      <c r="A179" s="833" t="s">
        <v>3393</v>
      </c>
      <c r="B179" s="849" t="s">
        <v>1664</v>
      </c>
      <c r="C179" s="905"/>
      <c r="D179" s="867"/>
      <c r="E179" s="981"/>
      <c r="F179" s="837">
        <f>SUM(F174:F178)</f>
        <v>0</v>
      </c>
    </row>
    <row r="180" spans="1:6" ht="15">
      <c r="A180" s="909"/>
      <c r="B180" s="910"/>
      <c r="C180" s="1591"/>
      <c r="D180" s="1592"/>
      <c r="E180" s="996"/>
      <c r="F180" s="912"/>
    </row>
    <row r="181" spans="1:6" ht="15">
      <c r="A181" s="833" t="s">
        <v>3399</v>
      </c>
      <c r="B181" s="849" t="s">
        <v>1665</v>
      </c>
      <c r="C181" s="1593"/>
      <c r="D181" s="1594"/>
      <c r="E181" s="981"/>
      <c r="F181" s="837"/>
    </row>
    <row r="182" spans="1:6" ht="294" customHeight="1">
      <c r="A182" s="876" t="s">
        <v>3400</v>
      </c>
      <c r="B182" s="913" t="s">
        <v>2796</v>
      </c>
      <c r="C182" s="914" t="s">
        <v>33</v>
      </c>
      <c r="D182" s="915">
        <v>2</v>
      </c>
      <c r="E182" s="997"/>
      <c r="F182" s="907">
        <f>D182*E182</f>
        <v>0</v>
      </c>
    </row>
    <row r="183" spans="1:6" ht="15">
      <c r="A183" s="833" t="s">
        <v>3399</v>
      </c>
      <c r="B183" s="849" t="s">
        <v>1666</v>
      </c>
      <c r="C183" s="1593"/>
      <c r="D183" s="1594"/>
      <c r="E183" s="981"/>
      <c r="F183" s="837">
        <f>SUM(F182)</f>
        <v>0</v>
      </c>
    </row>
    <row r="184" spans="1:6" ht="15.75">
      <c r="A184" s="909"/>
      <c r="B184" s="916"/>
      <c r="C184" s="1591"/>
      <c r="D184" s="1592"/>
      <c r="E184" s="996"/>
      <c r="F184" s="911"/>
    </row>
    <row r="185" spans="1:6" ht="15">
      <c r="A185" s="833" t="s">
        <v>3401</v>
      </c>
      <c r="B185" s="901" t="s">
        <v>1667</v>
      </c>
      <c r="C185" s="917"/>
      <c r="D185" s="918"/>
      <c r="E185" s="998"/>
      <c r="F185" s="837"/>
    </row>
    <row r="186" spans="1:6" ht="128.25">
      <c r="A186" s="852" t="s">
        <v>3402</v>
      </c>
      <c r="B186" s="877" t="s">
        <v>2797</v>
      </c>
      <c r="C186" s="878" t="s">
        <v>33</v>
      </c>
      <c r="D186" s="879">
        <v>3</v>
      </c>
      <c r="E186" s="983"/>
      <c r="F186" s="846">
        <f t="shared" ref="F186:F217" si="4">D186*E186</f>
        <v>0</v>
      </c>
    </row>
    <row r="187" spans="1:6" ht="128.25">
      <c r="A187" s="852" t="s">
        <v>3403</v>
      </c>
      <c r="B187" s="880" t="s">
        <v>2798</v>
      </c>
      <c r="C187" s="881" t="s">
        <v>33</v>
      </c>
      <c r="D187" s="879">
        <v>4</v>
      </c>
      <c r="E187" s="983"/>
      <c r="F187" s="846">
        <f t="shared" si="4"/>
        <v>0</v>
      </c>
    </row>
    <row r="188" spans="1:6" ht="100.5">
      <c r="A188" s="852" t="s">
        <v>3404</v>
      </c>
      <c r="B188" s="1589" t="s">
        <v>4245</v>
      </c>
      <c r="C188" s="881" t="s">
        <v>33</v>
      </c>
      <c r="D188" s="879">
        <v>20</v>
      </c>
      <c r="E188" s="983"/>
      <c r="F188" s="846">
        <f t="shared" si="4"/>
        <v>0</v>
      </c>
    </row>
    <row r="189" spans="1:6" ht="171">
      <c r="A189" s="852" t="s">
        <v>3405</v>
      </c>
      <c r="B189" s="882" t="s">
        <v>2783</v>
      </c>
      <c r="C189" s="844" t="s">
        <v>33</v>
      </c>
      <c r="D189" s="845">
        <v>1</v>
      </c>
      <c r="E189" s="983"/>
      <c r="F189" s="846">
        <f t="shared" si="4"/>
        <v>0</v>
      </c>
    </row>
    <row r="190" spans="1:6" ht="85.5">
      <c r="A190" s="852" t="s">
        <v>3406</v>
      </c>
      <c r="B190" s="843" t="s">
        <v>2799</v>
      </c>
      <c r="C190" s="844" t="s">
        <v>33</v>
      </c>
      <c r="D190" s="845">
        <v>2</v>
      </c>
      <c r="E190" s="983"/>
      <c r="F190" s="846">
        <f t="shared" si="4"/>
        <v>0</v>
      </c>
    </row>
    <row r="191" spans="1:6" ht="71.25">
      <c r="A191" s="852" t="s">
        <v>3407</v>
      </c>
      <c r="B191" s="843" t="s">
        <v>1605</v>
      </c>
      <c r="C191" s="844" t="s">
        <v>33</v>
      </c>
      <c r="D191" s="845">
        <v>1</v>
      </c>
      <c r="E191" s="983"/>
      <c r="F191" s="846">
        <f t="shared" si="4"/>
        <v>0</v>
      </c>
    </row>
    <row r="192" spans="1:6" ht="199.5">
      <c r="A192" s="852" t="s">
        <v>3408</v>
      </c>
      <c r="B192" s="880" t="s">
        <v>2784</v>
      </c>
      <c r="C192" s="881" t="s">
        <v>33</v>
      </c>
      <c r="D192" s="879">
        <v>1</v>
      </c>
      <c r="E192" s="983"/>
      <c r="F192" s="846">
        <f t="shared" si="4"/>
        <v>0</v>
      </c>
    </row>
    <row r="193" spans="1:6" ht="270.75">
      <c r="A193" s="852" t="s">
        <v>3409</v>
      </c>
      <c r="B193" s="880" t="s">
        <v>1606</v>
      </c>
      <c r="C193" s="881" t="s">
        <v>33</v>
      </c>
      <c r="D193" s="879">
        <v>1</v>
      </c>
      <c r="E193" s="983"/>
      <c r="F193" s="846">
        <f t="shared" si="4"/>
        <v>0</v>
      </c>
    </row>
    <row r="194" spans="1:6" ht="71.25">
      <c r="A194" s="852" t="s">
        <v>3410</v>
      </c>
      <c r="B194" s="880" t="s">
        <v>1607</v>
      </c>
      <c r="C194" s="881" t="s">
        <v>33</v>
      </c>
      <c r="D194" s="879">
        <v>4</v>
      </c>
      <c r="E194" s="983"/>
      <c r="F194" s="846">
        <f t="shared" si="4"/>
        <v>0</v>
      </c>
    </row>
    <row r="195" spans="1:6" ht="71.25">
      <c r="A195" s="852" t="s">
        <v>3411</v>
      </c>
      <c r="B195" s="880" t="s">
        <v>1608</v>
      </c>
      <c r="C195" s="881" t="s">
        <v>33</v>
      </c>
      <c r="D195" s="879">
        <v>12</v>
      </c>
      <c r="E195" s="983"/>
      <c r="F195" s="846">
        <f t="shared" si="4"/>
        <v>0</v>
      </c>
    </row>
    <row r="196" spans="1:6" ht="285.75">
      <c r="A196" s="852" t="s">
        <v>3412</v>
      </c>
      <c r="B196" s="880" t="s">
        <v>1609</v>
      </c>
      <c r="C196" s="881" t="s">
        <v>33</v>
      </c>
      <c r="D196" s="879">
        <v>1</v>
      </c>
      <c r="E196" s="983"/>
      <c r="F196" s="846">
        <f t="shared" si="4"/>
        <v>0</v>
      </c>
    </row>
    <row r="197" spans="1:6" ht="299.25">
      <c r="A197" s="852" t="s">
        <v>3413</v>
      </c>
      <c r="B197" s="880" t="s">
        <v>1610</v>
      </c>
      <c r="C197" s="881" t="s">
        <v>33</v>
      </c>
      <c r="D197" s="879">
        <v>1</v>
      </c>
      <c r="E197" s="983"/>
      <c r="F197" s="846">
        <f t="shared" si="4"/>
        <v>0</v>
      </c>
    </row>
    <row r="198" spans="1:6" ht="299.25">
      <c r="A198" s="852" t="s">
        <v>3414</v>
      </c>
      <c r="B198" s="880" t="s">
        <v>2785</v>
      </c>
      <c r="C198" s="881" t="s">
        <v>33</v>
      </c>
      <c r="D198" s="879">
        <v>1</v>
      </c>
      <c r="E198" s="983"/>
      <c r="F198" s="846">
        <f t="shared" si="4"/>
        <v>0</v>
      </c>
    </row>
    <row r="199" spans="1:6" ht="199.5">
      <c r="A199" s="852" t="s">
        <v>3415</v>
      </c>
      <c r="B199" s="880" t="s">
        <v>2786</v>
      </c>
      <c r="C199" s="881" t="s">
        <v>33</v>
      </c>
      <c r="D199" s="879">
        <v>1</v>
      </c>
      <c r="E199" s="983"/>
      <c r="F199" s="846">
        <f t="shared" si="4"/>
        <v>0</v>
      </c>
    </row>
    <row r="200" spans="1:6" ht="213.75">
      <c r="A200" s="852" t="s">
        <v>3416</v>
      </c>
      <c r="B200" s="880" t="s">
        <v>2787</v>
      </c>
      <c r="C200" s="881" t="s">
        <v>33</v>
      </c>
      <c r="D200" s="879">
        <v>1</v>
      </c>
      <c r="E200" s="983"/>
      <c r="F200" s="846">
        <f t="shared" si="4"/>
        <v>0</v>
      </c>
    </row>
    <row r="201" spans="1:6" ht="71.25">
      <c r="A201" s="852" t="s">
        <v>3417</v>
      </c>
      <c r="B201" s="880" t="s">
        <v>1608</v>
      </c>
      <c r="C201" s="881" t="s">
        <v>33</v>
      </c>
      <c r="D201" s="879">
        <v>12</v>
      </c>
      <c r="E201" s="983"/>
      <c r="F201" s="846">
        <f t="shared" si="4"/>
        <v>0</v>
      </c>
    </row>
    <row r="202" spans="1:6" ht="71.25">
      <c r="A202" s="852" t="s">
        <v>3418</v>
      </c>
      <c r="B202" s="880" t="s">
        <v>1607</v>
      </c>
      <c r="C202" s="881" t="s">
        <v>33</v>
      </c>
      <c r="D202" s="879">
        <v>3</v>
      </c>
      <c r="E202" s="983"/>
      <c r="F202" s="846">
        <f t="shared" si="4"/>
        <v>0</v>
      </c>
    </row>
    <row r="203" spans="1:6" ht="199.5">
      <c r="A203" s="852" t="s">
        <v>3419</v>
      </c>
      <c r="B203" s="880" t="s">
        <v>2788</v>
      </c>
      <c r="C203" s="881" t="s">
        <v>33</v>
      </c>
      <c r="D203" s="879">
        <v>1</v>
      </c>
      <c r="E203" s="983"/>
      <c r="F203" s="846">
        <f t="shared" si="4"/>
        <v>0</v>
      </c>
    </row>
    <row r="204" spans="1:6" ht="71.25">
      <c r="A204" s="852" t="s">
        <v>3420</v>
      </c>
      <c r="B204" s="880" t="s">
        <v>1607</v>
      </c>
      <c r="C204" s="881" t="s">
        <v>33</v>
      </c>
      <c r="D204" s="879">
        <v>3</v>
      </c>
      <c r="E204" s="983"/>
      <c r="F204" s="846">
        <f t="shared" si="4"/>
        <v>0</v>
      </c>
    </row>
    <row r="205" spans="1:6" ht="71.25">
      <c r="A205" s="852" t="s">
        <v>3421</v>
      </c>
      <c r="B205" s="880" t="s">
        <v>1611</v>
      </c>
      <c r="C205" s="881" t="s">
        <v>33</v>
      </c>
      <c r="D205" s="879">
        <v>6</v>
      </c>
      <c r="E205" s="983"/>
      <c r="F205" s="846">
        <f t="shared" si="4"/>
        <v>0</v>
      </c>
    </row>
    <row r="206" spans="1:6" ht="199.5">
      <c r="A206" s="852" t="s">
        <v>3422</v>
      </c>
      <c r="B206" s="880" t="s">
        <v>1612</v>
      </c>
      <c r="C206" s="881" t="s">
        <v>33</v>
      </c>
      <c r="D206" s="879">
        <v>1</v>
      </c>
      <c r="E206" s="983"/>
      <c r="F206" s="846">
        <f t="shared" si="4"/>
        <v>0</v>
      </c>
    </row>
    <row r="207" spans="1:6" ht="71.25">
      <c r="A207" s="852" t="s">
        <v>3423</v>
      </c>
      <c r="B207" s="880" t="s">
        <v>1613</v>
      </c>
      <c r="C207" s="881" t="s">
        <v>33</v>
      </c>
      <c r="D207" s="879">
        <v>4</v>
      </c>
      <c r="E207" s="983"/>
      <c r="F207" s="846">
        <f t="shared" si="4"/>
        <v>0</v>
      </c>
    </row>
    <row r="208" spans="1:6" ht="71.25">
      <c r="A208" s="852" t="s">
        <v>3424</v>
      </c>
      <c r="B208" s="880" t="s">
        <v>1614</v>
      </c>
      <c r="C208" s="881" t="s">
        <v>33</v>
      </c>
      <c r="D208" s="879">
        <v>8</v>
      </c>
      <c r="E208" s="983"/>
      <c r="F208" s="846">
        <f t="shared" si="4"/>
        <v>0</v>
      </c>
    </row>
    <row r="209" spans="1:6" ht="128.25">
      <c r="A209" s="852" t="s">
        <v>3425</v>
      </c>
      <c r="B209" s="863" t="s">
        <v>2845</v>
      </c>
      <c r="C209" s="883" t="s">
        <v>33</v>
      </c>
      <c r="D209" s="879">
        <v>20</v>
      </c>
      <c r="E209" s="989"/>
      <c r="F209" s="846">
        <f t="shared" si="4"/>
        <v>0</v>
      </c>
    </row>
    <row r="210" spans="1:6" ht="71.25">
      <c r="A210" s="852" t="s">
        <v>3426</v>
      </c>
      <c r="B210" s="863" t="s">
        <v>2800</v>
      </c>
      <c r="C210" s="884" t="s">
        <v>33</v>
      </c>
      <c r="D210" s="855">
        <v>1</v>
      </c>
      <c r="E210" s="989"/>
      <c r="F210" s="846">
        <f t="shared" si="4"/>
        <v>0</v>
      </c>
    </row>
    <row r="211" spans="1:6" ht="42.75">
      <c r="A211" s="852" t="s">
        <v>3427</v>
      </c>
      <c r="B211" s="885" t="s">
        <v>2801</v>
      </c>
      <c r="C211" s="884" t="s">
        <v>33</v>
      </c>
      <c r="D211" s="855">
        <v>40</v>
      </c>
      <c r="E211" s="989"/>
      <c r="F211" s="846">
        <f t="shared" si="4"/>
        <v>0</v>
      </c>
    </row>
    <row r="212" spans="1:6" ht="57">
      <c r="A212" s="852" t="s">
        <v>3428</v>
      </c>
      <c r="B212" s="886" t="s">
        <v>1615</v>
      </c>
      <c r="C212" s="884" t="s">
        <v>1616</v>
      </c>
      <c r="D212" s="855">
        <v>20</v>
      </c>
      <c r="E212" s="989"/>
      <c r="F212" s="846">
        <f t="shared" si="4"/>
        <v>0</v>
      </c>
    </row>
    <row r="213" spans="1:6" ht="57">
      <c r="A213" s="852" t="s">
        <v>3429</v>
      </c>
      <c r="B213" s="886" t="s">
        <v>1617</v>
      </c>
      <c r="C213" s="884" t="s">
        <v>33</v>
      </c>
      <c r="D213" s="855">
        <v>20</v>
      </c>
      <c r="E213" s="989"/>
      <c r="F213" s="846">
        <f t="shared" si="4"/>
        <v>0</v>
      </c>
    </row>
    <row r="214" spans="1:6" ht="42.75">
      <c r="A214" s="852" t="s">
        <v>3430</v>
      </c>
      <c r="B214" s="886" t="s">
        <v>2802</v>
      </c>
      <c r="C214" s="884" t="s">
        <v>33</v>
      </c>
      <c r="D214" s="855">
        <v>40</v>
      </c>
      <c r="E214" s="989"/>
      <c r="F214" s="846">
        <f t="shared" si="4"/>
        <v>0</v>
      </c>
    </row>
    <row r="215" spans="1:6" ht="409.5">
      <c r="A215" s="852" t="s">
        <v>3431</v>
      </c>
      <c r="B215" s="863" t="s">
        <v>1618</v>
      </c>
      <c r="C215" s="887" t="s">
        <v>33</v>
      </c>
      <c r="D215" s="888">
        <v>1</v>
      </c>
      <c r="E215" s="990"/>
      <c r="F215" s="846">
        <f t="shared" si="4"/>
        <v>0</v>
      </c>
    </row>
    <row r="216" spans="1:6" ht="299.25">
      <c r="A216" s="852" t="s">
        <v>3432</v>
      </c>
      <c r="B216" s="880" t="s">
        <v>2789</v>
      </c>
      <c r="C216" s="881" t="s">
        <v>33</v>
      </c>
      <c r="D216" s="879">
        <v>1</v>
      </c>
      <c r="E216" s="983"/>
      <c r="F216" s="846">
        <f t="shared" si="4"/>
        <v>0</v>
      </c>
    </row>
    <row r="217" spans="1:6" ht="142.5">
      <c r="A217" s="852" t="s">
        <v>3433</v>
      </c>
      <c r="B217" s="880" t="s">
        <v>2790</v>
      </c>
      <c r="C217" s="881" t="s">
        <v>33</v>
      </c>
      <c r="D217" s="879">
        <v>1</v>
      </c>
      <c r="E217" s="983"/>
      <c r="F217" s="846">
        <f t="shared" si="4"/>
        <v>0</v>
      </c>
    </row>
    <row r="218" spans="1:6" ht="299.25">
      <c r="A218" s="852" t="s">
        <v>3434</v>
      </c>
      <c r="B218" s="889" t="s">
        <v>1619</v>
      </c>
      <c r="C218" s="881" t="s">
        <v>33</v>
      </c>
      <c r="D218" s="879">
        <v>1</v>
      </c>
      <c r="E218" s="983"/>
      <c r="F218" s="846">
        <f t="shared" ref="F218:F249" si="5">D218*E218</f>
        <v>0</v>
      </c>
    </row>
    <row r="219" spans="1:6" ht="285">
      <c r="A219" s="852" t="s">
        <v>3435</v>
      </c>
      <c r="B219" s="880" t="s">
        <v>1620</v>
      </c>
      <c r="C219" s="881" t="s">
        <v>33</v>
      </c>
      <c r="D219" s="879">
        <v>1</v>
      </c>
      <c r="E219" s="983"/>
      <c r="F219" s="846">
        <f t="shared" si="5"/>
        <v>0</v>
      </c>
    </row>
    <row r="220" spans="1:6" ht="99.75">
      <c r="A220" s="852" t="s">
        <v>3436</v>
      </c>
      <c r="B220" s="880" t="s">
        <v>2791</v>
      </c>
      <c r="C220" s="881" t="s">
        <v>33</v>
      </c>
      <c r="D220" s="879">
        <v>1</v>
      </c>
      <c r="E220" s="989"/>
      <c r="F220" s="846">
        <f t="shared" si="5"/>
        <v>0</v>
      </c>
    </row>
    <row r="221" spans="1:6" ht="99.75">
      <c r="A221" s="852" t="s">
        <v>3437</v>
      </c>
      <c r="B221" s="880" t="s">
        <v>2792</v>
      </c>
      <c r="C221" s="881" t="s">
        <v>33</v>
      </c>
      <c r="D221" s="879">
        <v>2</v>
      </c>
      <c r="E221" s="989"/>
      <c r="F221" s="846">
        <f t="shared" si="5"/>
        <v>0</v>
      </c>
    </row>
    <row r="222" spans="1:6" ht="114">
      <c r="A222" s="852" t="s">
        <v>3438</v>
      </c>
      <c r="B222" s="880" t="s">
        <v>2793</v>
      </c>
      <c r="C222" s="881" t="s">
        <v>33</v>
      </c>
      <c r="D222" s="879">
        <v>1</v>
      </c>
      <c r="E222" s="983"/>
      <c r="F222" s="846">
        <f t="shared" si="5"/>
        <v>0</v>
      </c>
    </row>
    <row r="223" spans="1:6" ht="99.75">
      <c r="A223" s="852" t="s">
        <v>3439</v>
      </c>
      <c r="B223" s="880" t="s">
        <v>1621</v>
      </c>
      <c r="C223" s="881" t="s">
        <v>33</v>
      </c>
      <c r="D223" s="879">
        <v>1</v>
      </c>
      <c r="E223" s="991"/>
      <c r="F223" s="846">
        <f t="shared" si="5"/>
        <v>0</v>
      </c>
    </row>
    <row r="224" spans="1:6" ht="99.75">
      <c r="A224" s="852" t="s">
        <v>3440</v>
      </c>
      <c r="B224" s="886" t="s">
        <v>1622</v>
      </c>
      <c r="C224" s="881" t="s">
        <v>33</v>
      </c>
      <c r="D224" s="879">
        <v>2</v>
      </c>
      <c r="E224" s="983"/>
      <c r="F224" s="846">
        <f t="shared" si="5"/>
        <v>0</v>
      </c>
    </row>
    <row r="225" spans="1:6" ht="99.75">
      <c r="A225" s="852" t="s">
        <v>3441</v>
      </c>
      <c r="B225" s="886" t="s">
        <v>1623</v>
      </c>
      <c r="C225" s="881" t="s">
        <v>33</v>
      </c>
      <c r="D225" s="879">
        <v>2</v>
      </c>
      <c r="E225" s="983"/>
      <c r="F225" s="846">
        <f t="shared" si="5"/>
        <v>0</v>
      </c>
    </row>
    <row r="226" spans="1:6" ht="313.5">
      <c r="A226" s="852" t="s">
        <v>3442</v>
      </c>
      <c r="B226" s="890" t="s">
        <v>1624</v>
      </c>
      <c r="C226" s="881" t="s">
        <v>33</v>
      </c>
      <c r="D226" s="879">
        <v>1</v>
      </c>
      <c r="E226" s="983"/>
      <c r="F226" s="846">
        <f t="shared" si="5"/>
        <v>0</v>
      </c>
    </row>
    <row r="227" spans="1:6" ht="185.25">
      <c r="A227" s="852" t="s">
        <v>3443</v>
      </c>
      <c r="B227" s="853" t="s">
        <v>1625</v>
      </c>
      <c r="C227" s="881" t="s">
        <v>33</v>
      </c>
      <c r="D227" s="879">
        <v>1</v>
      </c>
      <c r="E227" s="983"/>
      <c r="F227" s="846">
        <f t="shared" si="5"/>
        <v>0</v>
      </c>
    </row>
    <row r="228" spans="1:6" ht="57">
      <c r="A228" s="852" t="s">
        <v>3444</v>
      </c>
      <c r="B228" s="886" t="s">
        <v>1668</v>
      </c>
      <c r="C228" s="881" t="s">
        <v>33</v>
      </c>
      <c r="D228" s="879">
        <v>1</v>
      </c>
      <c r="E228" s="983"/>
      <c r="F228" s="846">
        <f t="shared" si="5"/>
        <v>0</v>
      </c>
    </row>
    <row r="229" spans="1:6" ht="213.75">
      <c r="A229" s="852" t="s">
        <v>3445</v>
      </c>
      <c r="B229" s="890" t="s">
        <v>1669</v>
      </c>
      <c r="C229" s="881" t="s">
        <v>33</v>
      </c>
      <c r="D229" s="879">
        <v>1</v>
      </c>
      <c r="E229" s="983"/>
      <c r="F229" s="846">
        <f t="shared" si="5"/>
        <v>0</v>
      </c>
    </row>
    <row r="230" spans="1:6" ht="114">
      <c r="A230" s="852" t="s">
        <v>3446</v>
      </c>
      <c r="B230" s="890" t="s">
        <v>1635</v>
      </c>
      <c r="C230" s="854" t="s">
        <v>33</v>
      </c>
      <c r="D230" s="848">
        <v>1</v>
      </c>
      <c r="E230" s="1590"/>
      <c r="F230" s="846">
        <f t="shared" si="5"/>
        <v>0</v>
      </c>
    </row>
    <row r="231" spans="1:6" ht="42.75">
      <c r="A231" s="852" t="s">
        <v>3447</v>
      </c>
      <c r="B231" s="890" t="s">
        <v>1636</v>
      </c>
      <c r="C231" s="854" t="s">
        <v>33</v>
      </c>
      <c r="D231" s="848">
        <v>1</v>
      </c>
      <c r="E231" s="1590"/>
      <c r="F231" s="846">
        <f t="shared" si="5"/>
        <v>0</v>
      </c>
    </row>
    <row r="232" spans="1:6" ht="42.75">
      <c r="A232" s="852" t="s">
        <v>3448</v>
      </c>
      <c r="B232" s="890" t="s">
        <v>1637</v>
      </c>
      <c r="C232" s="854" t="s">
        <v>33</v>
      </c>
      <c r="D232" s="848">
        <v>1</v>
      </c>
      <c r="E232" s="1590"/>
      <c r="F232" s="846">
        <f t="shared" si="5"/>
        <v>0</v>
      </c>
    </row>
    <row r="233" spans="1:6" ht="200.25">
      <c r="A233" s="852" t="s">
        <v>3449</v>
      </c>
      <c r="B233" s="890" t="s">
        <v>1670</v>
      </c>
      <c r="C233" s="881" t="s">
        <v>33</v>
      </c>
      <c r="D233" s="879">
        <v>2</v>
      </c>
      <c r="E233" s="983"/>
      <c r="F233" s="846">
        <f t="shared" si="5"/>
        <v>0</v>
      </c>
    </row>
    <row r="234" spans="1:6" ht="171">
      <c r="A234" s="852" t="s">
        <v>3450</v>
      </c>
      <c r="B234" s="880" t="s">
        <v>1629</v>
      </c>
      <c r="C234" s="883" t="s">
        <v>33</v>
      </c>
      <c r="D234" s="879">
        <v>2</v>
      </c>
      <c r="E234" s="983"/>
      <c r="F234" s="846">
        <f t="shared" si="5"/>
        <v>0</v>
      </c>
    </row>
    <row r="235" spans="1:6" ht="71.25">
      <c r="A235" s="852" t="s">
        <v>3451</v>
      </c>
      <c r="B235" s="890" t="s">
        <v>1630</v>
      </c>
      <c r="C235" s="860" t="s">
        <v>33</v>
      </c>
      <c r="D235" s="848">
        <v>1</v>
      </c>
      <c r="E235" s="983"/>
      <c r="F235" s="846">
        <f t="shared" si="5"/>
        <v>0</v>
      </c>
    </row>
    <row r="236" spans="1:6" ht="142.5">
      <c r="A236" s="852" t="s">
        <v>3452</v>
      </c>
      <c r="B236" s="853" t="s">
        <v>1631</v>
      </c>
      <c r="C236" s="860" t="s">
        <v>33</v>
      </c>
      <c r="D236" s="848">
        <v>1</v>
      </c>
      <c r="E236" s="983"/>
      <c r="F236" s="846">
        <f t="shared" si="5"/>
        <v>0</v>
      </c>
    </row>
    <row r="237" spans="1:6" ht="28.5">
      <c r="A237" s="852" t="s">
        <v>3453</v>
      </c>
      <c r="B237" s="880" t="s">
        <v>1632</v>
      </c>
      <c r="C237" s="881" t="s">
        <v>33</v>
      </c>
      <c r="D237" s="879">
        <v>1</v>
      </c>
      <c r="E237" s="983"/>
      <c r="F237" s="846">
        <f t="shared" si="5"/>
        <v>0</v>
      </c>
    </row>
    <row r="238" spans="1:6" ht="114">
      <c r="A238" s="852" t="s">
        <v>3454</v>
      </c>
      <c r="B238" s="890" t="s">
        <v>4246</v>
      </c>
      <c r="C238" s="881" t="s">
        <v>33</v>
      </c>
      <c r="D238" s="879">
        <v>1</v>
      </c>
      <c r="E238" s="983"/>
      <c r="F238" s="846">
        <f t="shared" si="5"/>
        <v>0</v>
      </c>
    </row>
    <row r="239" spans="1:6" ht="156.75">
      <c r="A239" s="852" t="s">
        <v>3455</v>
      </c>
      <c r="B239" s="886" t="s">
        <v>1671</v>
      </c>
      <c r="C239" s="881" t="s">
        <v>33</v>
      </c>
      <c r="D239" s="879">
        <v>1</v>
      </c>
      <c r="E239" s="983"/>
      <c r="F239" s="846">
        <f t="shared" si="5"/>
        <v>0</v>
      </c>
    </row>
    <row r="240" spans="1:6" ht="142.5">
      <c r="A240" s="852" t="s">
        <v>3456</v>
      </c>
      <c r="B240" s="853" t="s">
        <v>1672</v>
      </c>
      <c r="C240" s="881" t="s">
        <v>33</v>
      </c>
      <c r="D240" s="879">
        <v>1</v>
      </c>
      <c r="E240" s="983"/>
      <c r="F240" s="846">
        <f t="shared" si="5"/>
        <v>0</v>
      </c>
    </row>
    <row r="241" spans="1:6" ht="185.25">
      <c r="A241" s="852" t="s">
        <v>3457</v>
      </c>
      <c r="B241" s="892" t="s">
        <v>1642</v>
      </c>
      <c r="C241" s="881" t="s">
        <v>33</v>
      </c>
      <c r="D241" s="879">
        <v>1</v>
      </c>
      <c r="E241" s="983"/>
      <c r="F241" s="846">
        <f t="shared" si="5"/>
        <v>0</v>
      </c>
    </row>
    <row r="242" spans="1:6" ht="228">
      <c r="A242" s="852" t="s">
        <v>3458</v>
      </c>
      <c r="B242" s="886" t="s">
        <v>1673</v>
      </c>
      <c r="C242" s="881" t="s">
        <v>33</v>
      </c>
      <c r="D242" s="879">
        <v>1</v>
      </c>
      <c r="E242" s="983"/>
      <c r="F242" s="846">
        <f t="shared" si="5"/>
        <v>0</v>
      </c>
    </row>
    <row r="243" spans="1:6" ht="299.25">
      <c r="A243" s="852" t="s">
        <v>3459</v>
      </c>
      <c r="B243" s="892" t="s">
        <v>1674</v>
      </c>
      <c r="C243" s="881" t="s">
        <v>33</v>
      </c>
      <c r="D243" s="879">
        <v>1</v>
      </c>
      <c r="E243" s="983"/>
      <c r="F243" s="846">
        <f t="shared" si="5"/>
        <v>0</v>
      </c>
    </row>
    <row r="244" spans="1:6" ht="85.5">
      <c r="A244" s="852" t="s">
        <v>3460</v>
      </c>
      <c r="B244" s="880" t="s">
        <v>1641</v>
      </c>
      <c r="C244" s="881" t="s">
        <v>33</v>
      </c>
      <c r="D244" s="879">
        <v>1</v>
      </c>
      <c r="E244" s="983"/>
      <c r="F244" s="846">
        <f t="shared" si="5"/>
        <v>0</v>
      </c>
    </row>
    <row r="245" spans="1:6" ht="142.5">
      <c r="A245" s="852" t="s">
        <v>3461</v>
      </c>
      <c r="B245" s="853" t="s">
        <v>1675</v>
      </c>
      <c r="C245" s="881" t="s">
        <v>33</v>
      </c>
      <c r="D245" s="879">
        <v>1</v>
      </c>
      <c r="E245" s="983"/>
      <c r="F245" s="846">
        <f t="shared" si="5"/>
        <v>0</v>
      </c>
    </row>
    <row r="246" spans="1:6" ht="242.25">
      <c r="A246" s="852" t="s">
        <v>3462</v>
      </c>
      <c r="B246" s="886" t="s">
        <v>1643</v>
      </c>
      <c r="C246" s="881" t="s">
        <v>33</v>
      </c>
      <c r="D246" s="879">
        <v>1</v>
      </c>
      <c r="E246" s="983"/>
      <c r="F246" s="846">
        <f t="shared" si="5"/>
        <v>0</v>
      </c>
    </row>
    <row r="247" spans="1:6" ht="156.75">
      <c r="A247" s="852" t="s">
        <v>3463</v>
      </c>
      <c r="B247" s="920" t="s">
        <v>1644</v>
      </c>
      <c r="C247" s="881" t="s">
        <v>33</v>
      </c>
      <c r="D247" s="879">
        <v>1</v>
      </c>
      <c r="E247" s="983"/>
      <c r="F247" s="846">
        <f t="shared" si="5"/>
        <v>0</v>
      </c>
    </row>
    <row r="248" spans="1:6" ht="57">
      <c r="A248" s="852" t="s">
        <v>3464</v>
      </c>
      <c r="B248" s="880" t="s">
        <v>1645</v>
      </c>
      <c r="C248" s="881" t="s">
        <v>33</v>
      </c>
      <c r="D248" s="879">
        <v>1</v>
      </c>
      <c r="E248" s="983"/>
      <c r="F248" s="846">
        <f t="shared" si="5"/>
        <v>0</v>
      </c>
    </row>
    <row r="249" spans="1:6" ht="85.5">
      <c r="A249" s="852" t="s">
        <v>3465</v>
      </c>
      <c r="B249" s="880" t="s">
        <v>1646</v>
      </c>
      <c r="C249" s="881" t="s">
        <v>33</v>
      </c>
      <c r="D249" s="879">
        <v>1</v>
      </c>
      <c r="E249" s="983"/>
      <c r="F249" s="846">
        <f t="shared" si="5"/>
        <v>0</v>
      </c>
    </row>
    <row r="250" spans="1:6" ht="199.5">
      <c r="A250" s="852" t="s">
        <v>3466</v>
      </c>
      <c r="B250" s="889" t="s">
        <v>1676</v>
      </c>
      <c r="C250" s="881" t="s">
        <v>33</v>
      </c>
      <c r="D250" s="879">
        <v>1</v>
      </c>
      <c r="E250" s="983"/>
      <c r="F250" s="846">
        <f t="shared" ref="F250:F261" si="6">D250*E250</f>
        <v>0</v>
      </c>
    </row>
    <row r="251" spans="1:6" ht="42.75">
      <c r="A251" s="852" t="s">
        <v>3467</v>
      </c>
      <c r="B251" s="880" t="s">
        <v>1590</v>
      </c>
      <c r="C251" s="881" t="s">
        <v>33</v>
      </c>
      <c r="D251" s="879">
        <v>1</v>
      </c>
      <c r="E251" s="983"/>
      <c r="F251" s="846">
        <f t="shared" si="6"/>
        <v>0</v>
      </c>
    </row>
    <row r="252" spans="1:6" ht="28.5">
      <c r="A252" s="852" t="s">
        <v>3468</v>
      </c>
      <c r="B252" s="877" t="s">
        <v>1648</v>
      </c>
      <c r="C252" s="881" t="s">
        <v>33</v>
      </c>
      <c r="D252" s="879">
        <v>1</v>
      </c>
      <c r="E252" s="983"/>
      <c r="F252" s="846">
        <f t="shared" si="6"/>
        <v>0</v>
      </c>
    </row>
    <row r="253" spans="1:6" ht="114">
      <c r="A253" s="852" t="s">
        <v>3469</v>
      </c>
      <c r="B253" s="894" t="s">
        <v>1677</v>
      </c>
      <c r="C253" s="881" t="s">
        <v>33</v>
      </c>
      <c r="D253" s="879">
        <v>1</v>
      </c>
      <c r="E253" s="983"/>
      <c r="F253" s="846">
        <f t="shared" si="6"/>
        <v>0</v>
      </c>
    </row>
    <row r="254" spans="1:6" ht="28.5">
      <c r="A254" s="852" t="s">
        <v>3470</v>
      </c>
      <c r="B254" s="895" t="s">
        <v>1650</v>
      </c>
      <c r="C254" s="854" t="s">
        <v>33</v>
      </c>
      <c r="D254" s="848">
        <v>1</v>
      </c>
      <c r="E254" s="983"/>
      <c r="F254" s="846">
        <f t="shared" si="6"/>
        <v>0</v>
      </c>
    </row>
    <row r="255" spans="1:6" ht="71.25">
      <c r="A255" s="852" t="s">
        <v>3471</v>
      </c>
      <c r="B255" s="896" t="s">
        <v>1678</v>
      </c>
      <c r="C255" s="883" t="s">
        <v>33</v>
      </c>
      <c r="D255" s="879">
        <v>1</v>
      </c>
      <c r="E255" s="992"/>
      <c r="F255" s="846">
        <f t="shared" si="6"/>
        <v>0</v>
      </c>
    </row>
    <row r="256" spans="1:6" ht="409.5">
      <c r="A256" s="852" t="s">
        <v>3472</v>
      </c>
      <c r="B256" s="886" t="s">
        <v>1679</v>
      </c>
      <c r="C256" s="860" t="s">
        <v>33</v>
      </c>
      <c r="D256" s="848">
        <v>1</v>
      </c>
      <c r="E256" s="983"/>
      <c r="F256" s="846">
        <f t="shared" si="6"/>
        <v>0</v>
      </c>
    </row>
    <row r="257" spans="1:6" ht="270.75">
      <c r="A257" s="852" t="s">
        <v>3473</v>
      </c>
      <c r="B257" s="890" t="s">
        <v>1653</v>
      </c>
      <c r="C257" s="881" t="s">
        <v>33</v>
      </c>
      <c r="D257" s="879">
        <v>1</v>
      </c>
      <c r="E257" s="983"/>
      <c r="F257" s="846">
        <f t="shared" si="6"/>
        <v>0</v>
      </c>
    </row>
    <row r="258" spans="1:6" ht="99.75">
      <c r="A258" s="852" t="s">
        <v>3474</v>
      </c>
      <c r="B258" s="898" t="s">
        <v>1654</v>
      </c>
      <c r="C258" s="881" t="s">
        <v>33</v>
      </c>
      <c r="D258" s="879">
        <v>1</v>
      </c>
      <c r="E258" s="983"/>
      <c r="F258" s="846">
        <f t="shared" si="6"/>
        <v>0</v>
      </c>
    </row>
    <row r="259" spans="1:6" ht="213.75">
      <c r="A259" s="852" t="s">
        <v>3475</v>
      </c>
      <c r="B259" s="862" t="s">
        <v>1655</v>
      </c>
      <c r="C259" s="857" t="s">
        <v>33</v>
      </c>
      <c r="D259" s="858">
        <v>1</v>
      </c>
      <c r="E259" s="993"/>
      <c r="F259" s="846">
        <f t="shared" si="6"/>
        <v>0</v>
      </c>
    </row>
    <row r="260" spans="1:6" ht="71.25">
      <c r="A260" s="852" t="s">
        <v>3476</v>
      </c>
      <c r="B260" s="862" t="s">
        <v>1656</v>
      </c>
      <c r="C260" s="857" t="s">
        <v>33</v>
      </c>
      <c r="D260" s="858">
        <v>1</v>
      </c>
      <c r="E260" s="993"/>
      <c r="F260" s="846">
        <f t="shared" si="6"/>
        <v>0</v>
      </c>
    </row>
    <row r="261" spans="1:6" ht="114">
      <c r="A261" s="852" t="s">
        <v>3477</v>
      </c>
      <c r="B261" s="894" t="s">
        <v>1680</v>
      </c>
      <c r="C261" s="899" t="s">
        <v>33</v>
      </c>
      <c r="D261" s="900">
        <v>1</v>
      </c>
      <c r="E261" s="994"/>
      <c r="F261" s="846">
        <f t="shared" si="6"/>
        <v>0</v>
      </c>
    </row>
    <row r="262" spans="1:6" ht="15">
      <c r="A262" s="833" t="s">
        <v>3401</v>
      </c>
      <c r="B262" s="919" t="s">
        <v>1681</v>
      </c>
      <c r="C262" s="917"/>
      <c r="D262" s="918"/>
      <c r="E262" s="998"/>
      <c r="F262" s="837">
        <f>SUM(F186:F261)</f>
        <v>0</v>
      </c>
    </row>
    <row r="263" spans="1:6">
      <c r="D263" s="1403"/>
      <c r="E263" s="995"/>
    </row>
    <row r="264" spans="1:6" ht="15">
      <c r="A264" s="833" t="s">
        <v>3478</v>
      </c>
      <c r="B264" s="901" t="s">
        <v>1682</v>
      </c>
      <c r="C264" s="917"/>
      <c r="D264" s="918"/>
      <c r="E264" s="998"/>
      <c r="F264" s="836"/>
    </row>
    <row r="265" spans="1:6" ht="128.25">
      <c r="A265" s="852" t="s">
        <v>3479</v>
      </c>
      <c r="B265" s="877" t="s">
        <v>2803</v>
      </c>
      <c r="C265" s="878" t="s">
        <v>33</v>
      </c>
      <c r="D265" s="879">
        <v>3</v>
      </c>
      <c r="E265" s="983"/>
      <c r="F265" s="846">
        <f t="shared" ref="F265:F296" si="7">D265*E265</f>
        <v>0</v>
      </c>
    </row>
    <row r="266" spans="1:6" ht="128.25">
      <c r="A266" s="852" t="s">
        <v>3480</v>
      </c>
      <c r="B266" s="880" t="s">
        <v>2804</v>
      </c>
      <c r="C266" s="881" t="s">
        <v>33</v>
      </c>
      <c r="D266" s="879">
        <v>4</v>
      </c>
      <c r="E266" s="983"/>
      <c r="F266" s="846">
        <f t="shared" si="7"/>
        <v>0</v>
      </c>
    </row>
    <row r="267" spans="1:6" ht="100.5">
      <c r="A267" s="852" t="s">
        <v>3481</v>
      </c>
      <c r="B267" s="1589" t="s">
        <v>4245</v>
      </c>
      <c r="C267" s="881" t="s">
        <v>33</v>
      </c>
      <c r="D267" s="879">
        <v>20</v>
      </c>
      <c r="E267" s="983"/>
      <c r="F267" s="846">
        <f t="shared" si="7"/>
        <v>0</v>
      </c>
    </row>
    <row r="268" spans="1:6" ht="171">
      <c r="A268" s="852" t="s">
        <v>3482</v>
      </c>
      <c r="B268" s="882" t="s">
        <v>2783</v>
      </c>
      <c r="C268" s="844" t="s">
        <v>33</v>
      </c>
      <c r="D268" s="845">
        <v>1</v>
      </c>
      <c r="E268" s="983"/>
      <c r="F268" s="846">
        <f t="shared" si="7"/>
        <v>0</v>
      </c>
    </row>
    <row r="269" spans="1:6" ht="85.5">
      <c r="A269" s="852" t="s">
        <v>3483</v>
      </c>
      <c r="B269" s="843" t="s">
        <v>2799</v>
      </c>
      <c r="C269" s="844" t="s">
        <v>33</v>
      </c>
      <c r="D269" s="845">
        <v>2</v>
      </c>
      <c r="E269" s="983"/>
      <c r="F269" s="846">
        <f t="shared" si="7"/>
        <v>0</v>
      </c>
    </row>
    <row r="270" spans="1:6" ht="71.25">
      <c r="A270" s="852" t="s">
        <v>3484</v>
      </c>
      <c r="B270" s="843" t="s">
        <v>1605</v>
      </c>
      <c r="C270" s="844" t="s">
        <v>33</v>
      </c>
      <c r="D270" s="845">
        <v>1</v>
      </c>
      <c r="E270" s="983"/>
      <c r="F270" s="846">
        <f t="shared" si="7"/>
        <v>0</v>
      </c>
    </row>
    <row r="271" spans="1:6" ht="199.5">
      <c r="A271" s="852" t="s">
        <v>3485</v>
      </c>
      <c r="B271" s="880" t="s">
        <v>2784</v>
      </c>
      <c r="C271" s="881" t="s">
        <v>33</v>
      </c>
      <c r="D271" s="879">
        <v>1</v>
      </c>
      <c r="E271" s="983"/>
      <c r="F271" s="846">
        <f t="shared" si="7"/>
        <v>0</v>
      </c>
    </row>
    <row r="272" spans="1:6" ht="270.75">
      <c r="A272" s="852" t="s">
        <v>3486</v>
      </c>
      <c r="B272" s="880" t="s">
        <v>1606</v>
      </c>
      <c r="C272" s="881" t="s">
        <v>33</v>
      </c>
      <c r="D272" s="879">
        <v>1</v>
      </c>
      <c r="E272" s="983"/>
      <c r="F272" s="846">
        <f t="shared" si="7"/>
        <v>0</v>
      </c>
    </row>
    <row r="273" spans="1:6" ht="71.25">
      <c r="A273" s="852" t="s">
        <v>3487</v>
      </c>
      <c r="B273" s="880" t="s">
        <v>1607</v>
      </c>
      <c r="C273" s="881" t="s">
        <v>33</v>
      </c>
      <c r="D273" s="879">
        <v>4</v>
      </c>
      <c r="E273" s="983"/>
      <c r="F273" s="846">
        <f t="shared" si="7"/>
        <v>0</v>
      </c>
    </row>
    <row r="274" spans="1:6" ht="71.25">
      <c r="A274" s="852" t="s">
        <v>3488</v>
      </c>
      <c r="B274" s="880" t="s">
        <v>1608</v>
      </c>
      <c r="C274" s="881" t="s">
        <v>33</v>
      </c>
      <c r="D274" s="879">
        <v>12</v>
      </c>
      <c r="E274" s="983"/>
      <c r="F274" s="846">
        <f t="shared" si="7"/>
        <v>0</v>
      </c>
    </row>
    <row r="275" spans="1:6" ht="285.75">
      <c r="A275" s="852" t="s">
        <v>3489</v>
      </c>
      <c r="B275" s="880" t="s">
        <v>1609</v>
      </c>
      <c r="C275" s="881" t="s">
        <v>33</v>
      </c>
      <c r="D275" s="879">
        <v>1</v>
      </c>
      <c r="E275" s="983"/>
      <c r="F275" s="846">
        <f t="shared" si="7"/>
        <v>0</v>
      </c>
    </row>
    <row r="276" spans="1:6" ht="299.25">
      <c r="A276" s="852" t="s">
        <v>3490</v>
      </c>
      <c r="B276" s="880" t="s">
        <v>1610</v>
      </c>
      <c r="C276" s="881" t="s">
        <v>33</v>
      </c>
      <c r="D276" s="879">
        <v>1</v>
      </c>
      <c r="E276" s="983"/>
      <c r="F276" s="846">
        <f t="shared" si="7"/>
        <v>0</v>
      </c>
    </row>
    <row r="277" spans="1:6" ht="299.25">
      <c r="A277" s="852" t="s">
        <v>3491</v>
      </c>
      <c r="B277" s="880" t="s">
        <v>2785</v>
      </c>
      <c r="C277" s="881" t="s">
        <v>33</v>
      </c>
      <c r="D277" s="879">
        <v>1</v>
      </c>
      <c r="E277" s="983"/>
      <c r="F277" s="846">
        <f t="shared" si="7"/>
        <v>0</v>
      </c>
    </row>
    <row r="278" spans="1:6" ht="199.5">
      <c r="A278" s="852" t="s">
        <v>3492</v>
      </c>
      <c r="B278" s="880" t="s">
        <v>2786</v>
      </c>
      <c r="C278" s="881" t="s">
        <v>33</v>
      </c>
      <c r="D278" s="879">
        <v>1</v>
      </c>
      <c r="E278" s="983"/>
      <c r="F278" s="846">
        <f t="shared" si="7"/>
        <v>0</v>
      </c>
    </row>
    <row r="279" spans="1:6" ht="213.75">
      <c r="A279" s="852" t="s">
        <v>3493</v>
      </c>
      <c r="B279" s="880" t="s">
        <v>2787</v>
      </c>
      <c r="C279" s="881" t="s">
        <v>33</v>
      </c>
      <c r="D279" s="879">
        <v>1</v>
      </c>
      <c r="E279" s="983"/>
      <c r="F279" s="846">
        <f t="shared" si="7"/>
        <v>0</v>
      </c>
    </row>
    <row r="280" spans="1:6" ht="71.25">
      <c r="A280" s="852" t="s">
        <v>3494</v>
      </c>
      <c r="B280" s="880" t="s">
        <v>1608</v>
      </c>
      <c r="C280" s="881" t="s">
        <v>33</v>
      </c>
      <c r="D280" s="879">
        <v>12</v>
      </c>
      <c r="E280" s="983"/>
      <c r="F280" s="846">
        <f t="shared" si="7"/>
        <v>0</v>
      </c>
    </row>
    <row r="281" spans="1:6" ht="71.25">
      <c r="A281" s="852" t="s">
        <v>3495</v>
      </c>
      <c r="B281" s="880" t="s">
        <v>1607</v>
      </c>
      <c r="C281" s="881" t="s">
        <v>33</v>
      </c>
      <c r="D281" s="879">
        <v>3</v>
      </c>
      <c r="E281" s="983"/>
      <c r="F281" s="846">
        <f t="shared" si="7"/>
        <v>0</v>
      </c>
    </row>
    <row r="282" spans="1:6" ht="199.5">
      <c r="A282" s="852" t="s">
        <v>3496</v>
      </c>
      <c r="B282" s="880" t="s">
        <v>2788</v>
      </c>
      <c r="C282" s="881" t="s">
        <v>33</v>
      </c>
      <c r="D282" s="879">
        <v>1</v>
      </c>
      <c r="E282" s="983"/>
      <c r="F282" s="846">
        <f t="shared" si="7"/>
        <v>0</v>
      </c>
    </row>
    <row r="283" spans="1:6" ht="71.25">
      <c r="A283" s="852" t="s">
        <v>3497</v>
      </c>
      <c r="B283" s="880" t="s">
        <v>1607</v>
      </c>
      <c r="C283" s="881" t="s">
        <v>33</v>
      </c>
      <c r="D283" s="879">
        <v>3</v>
      </c>
      <c r="E283" s="983"/>
      <c r="F283" s="846">
        <f t="shared" si="7"/>
        <v>0</v>
      </c>
    </row>
    <row r="284" spans="1:6" ht="71.25">
      <c r="A284" s="852" t="s">
        <v>3498</v>
      </c>
      <c r="B284" s="880" t="s">
        <v>1611</v>
      </c>
      <c r="C284" s="881" t="s">
        <v>33</v>
      </c>
      <c r="D284" s="879">
        <v>6</v>
      </c>
      <c r="E284" s="983"/>
      <c r="F284" s="846">
        <f t="shared" si="7"/>
        <v>0</v>
      </c>
    </row>
    <row r="285" spans="1:6" ht="199.5">
      <c r="A285" s="852" t="s">
        <v>3499</v>
      </c>
      <c r="B285" s="880" t="s">
        <v>1612</v>
      </c>
      <c r="C285" s="881" t="s">
        <v>33</v>
      </c>
      <c r="D285" s="879">
        <v>1</v>
      </c>
      <c r="E285" s="983"/>
      <c r="F285" s="846">
        <f t="shared" si="7"/>
        <v>0</v>
      </c>
    </row>
    <row r="286" spans="1:6" ht="71.25">
      <c r="A286" s="852" t="s">
        <v>3500</v>
      </c>
      <c r="B286" s="880" t="s">
        <v>1613</v>
      </c>
      <c r="C286" s="881" t="s">
        <v>33</v>
      </c>
      <c r="D286" s="879">
        <v>4</v>
      </c>
      <c r="E286" s="983"/>
      <c r="F286" s="846">
        <f t="shared" si="7"/>
        <v>0</v>
      </c>
    </row>
    <row r="287" spans="1:6" ht="71.25">
      <c r="A287" s="852" t="s">
        <v>3501</v>
      </c>
      <c r="B287" s="880" t="s">
        <v>1614</v>
      </c>
      <c r="C287" s="881" t="s">
        <v>33</v>
      </c>
      <c r="D287" s="879">
        <v>8</v>
      </c>
      <c r="E287" s="983"/>
      <c r="F287" s="846">
        <f t="shared" si="7"/>
        <v>0</v>
      </c>
    </row>
    <row r="288" spans="1:6" ht="128.25">
      <c r="A288" s="852" t="s">
        <v>3502</v>
      </c>
      <c r="B288" s="863" t="s">
        <v>2845</v>
      </c>
      <c r="C288" s="883" t="s">
        <v>33</v>
      </c>
      <c r="D288" s="879">
        <v>20</v>
      </c>
      <c r="E288" s="989"/>
      <c r="F288" s="846">
        <f t="shared" si="7"/>
        <v>0</v>
      </c>
    </row>
    <row r="289" spans="1:6" ht="71.25">
      <c r="A289" s="852" t="s">
        <v>3503</v>
      </c>
      <c r="B289" s="863" t="s">
        <v>2800</v>
      </c>
      <c r="C289" s="884" t="s">
        <v>33</v>
      </c>
      <c r="D289" s="855">
        <v>1</v>
      </c>
      <c r="E289" s="989"/>
      <c r="F289" s="846">
        <f t="shared" si="7"/>
        <v>0</v>
      </c>
    </row>
    <row r="290" spans="1:6" ht="42.75">
      <c r="A290" s="852" t="s">
        <v>3504</v>
      </c>
      <c r="B290" s="885" t="s">
        <v>2801</v>
      </c>
      <c r="C290" s="884" t="s">
        <v>33</v>
      </c>
      <c r="D290" s="855">
        <v>40</v>
      </c>
      <c r="E290" s="989"/>
      <c r="F290" s="846">
        <f t="shared" si="7"/>
        <v>0</v>
      </c>
    </row>
    <row r="291" spans="1:6" ht="57">
      <c r="A291" s="852" t="s">
        <v>3505</v>
      </c>
      <c r="B291" s="886" t="s">
        <v>1615</v>
      </c>
      <c r="C291" s="884" t="s">
        <v>1616</v>
      </c>
      <c r="D291" s="855">
        <v>20</v>
      </c>
      <c r="E291" s="989"/>
      <c r="F291" s="846">
        <f t="shared" si="7"/>
        <v>0</v>
      </c>
    </row>
    <row r="292" spans="1:6" ht="57">
      <c r="A292" s="852" t="s">
        <v>3506</v>
      </c>
      <c r="B292" s="886" t="s">
        <v>1617</v>
      </c>
      <c r="C292" s="884" t="s">
        <v>33</v>
      </c>
      <c r="D292" s="855">
        <v>20</v>
      </c>
      <c r="E292" s="989"/>
      <c r="F292" s="846">
        <f t="shared" si="7"/>
        <v>0</v>
      </c>
    </row>
    <row r="293" spans="1:6" ht="42.75">
      <c r="A293" s="852" t="s">
        <v>3507</v>
      </c>
      <c r="B293" s="886" t="s">
        <v>2794</v>
      </c>
      <c r="C293" s="884" t="s">
        <v>33</v>
      </c>
      <c r="D293" s="855">
        <v>40</v>
      </c>
      <c r="E293" s="989"/>
      <c r="F293" s="846">
        <f t="shared" si="7"/>
        <v>0</v>
      </c>
    </row>
    <row r="294" spans="1:6" ht="409.5">
      <c r="A294" s="852" t="s">
        <v>3508</v>
      </c>
      <c r="B294" s="863" t="s">
        <v>1618</v>
      </c>
      <c r="C294" s="887" t="s">
        <v>33</v>
      </c>
      <c r="D294" s="888">
        <v>1</v>
      </c>
      <c r="E294" s="990"/>
      <c r="F294" s="846">
        <f t="shared" si="7"/>
        <v>0</v>
      </c>
    </row>
    <row r="295" spans="1:6" ht="299.25">
      <c r="A295" s="852" t="s">
        <v>3509</v>
      </c>
      <c r="B295" s="880" t="s">
        <v>2789</v>
      </c>
      <c r="C295" s="881" t="s">
        <v>33</v>
      </c>
      <c r="D295" s="879">
        <v>1</v>
      </c>
      <c r="E295" s="983"/>
      <c r="F295" s="846">
        <f t="shared" si="7"/>
        <v>0</v>
      </c>
    </row>
    <row r="296" spans="1:6" ht="142.5">
      <c r="A296" s="852" t="s">
        <v>3510</v>
      </c>
      <c r="B296" s="880" t="s">
        <v>2790</v>
      </c>
      <c r="C296" s="881" t="s">
        <v>33</v>
      </c>
      <c r="D296" s="879">
        <v>1</v>
      </c>
      <c r="E296" s="983"/>
      <c r="F296" s="846">
        <f t="shared" si="7"/>
        <v>0</v>
      </c>
    </row>
    <row r="297" spans="1:6" ht="299.25">
      <c r="A297" s="852" t="s">
        <v>3511</v>
      </c>
      <c r="B297" s="889" t="s">
        <v>1619</v>
      </c>
      <c r="C297" s="881" t="s">
        <v>33</v>
      </c>
      <c r="D297" s="879">
        <v>1</v>
      </c>
      <c r="E297" s="983"/>
      <c r="F297" s="846">
        <f t="shared" ref="F297:F328" si="8">D297*E297</f>
        <v>0</v>
      </c>
    </row>
    <row r="298" spans="1:6" ht="285">
      <c r="A298" s="852" t="s">
        <v>3512</v>
      </c>
      <c r="B298" s="880" t="s">
        <v>1620</v>
      </c>
      <c r="C298" s="881" t="s">
        <v>33</v>
      </c>
      <c r="D298" s="879">
        <v>1</v>
      </c>
      <c r="E298" s="983"/>
      <c r="F298" s="846">
        <f t="shared" si="8"/>
        <v>0</v>
      </c>
    </row>
    <row r="299" spans="1:6" ht="99.75">
      <c r="A299" s="852" t="s">
        <v>3513</v>
      </c>
      <c r="B299" s="880" t="s">
        <v>2791</v>
      </c>
      <c r="C299" s="881" t="s">
        <v>33</v>
      </c>
      <c r="D299" s="879">
        <v>1</v>
      </c>
      <c r="E299" s="989"/>
      <c r="F299" s="846">
        <f t="shared" si="8"/>
        <v>0</v>
      </c>
    </row>
    <row r="300" spans="1:6" ht="99.75">
      <c r="A300" s="852" t="s">
        <v>3514</v>
      </c>
      <c r="B300" s="880" t="s">
        <v>2792</v>
      </c>
      <c r="C300" s="881" t="s">
        <v>33</v>
      </c>
      <c r="D300" s="879">
        <v>2</v>
      </c>
      <c r="E300" s="989"/>
      <c r="F300" s="846">
        <f t="shared" si="8"/>
        <v>0</v>
      </c>
    </row>
    <row r="301" spans="1:6" ht="114">
      <c r="A301" s="852" t="s">
        <v>3515</v>
      </c>
      <c r="B301" s="880" t="s">
        <v>2793</v>
      </c>
      <c r="C301" s="881" t="s">
        <v>33</v>
      </c>
      <c r="D301" s="879">
        <v>1</v>
      </c>
      <c r="E301" s="983"/>
      <c r="F301" s="846">
        <f t="shared" si="8"/>
        <v>0</v>
      </c>
    </row>
    <row r="302" spans="1:6" ht="99.75">
      <c r="A302" s="852" t="s">
        <v>3516</v>
      </c>
      <c r="B302" s="880" t="s">
        <v>1621</v>
      </c>
      <c r="C302" s="881" t="s">
        <v>33</v>
      </c>
      <c r="D302" s="879">
        <v>1</v>
      </c>
      <c r="E302" s="991"/>
      <c r="F302" s="846">
        <f t="shared" si="8"/>
        <v>0</v>
      </c>
    </row>
    <row r="303" spans="1:6" ht="99.75">
      <c r="A303" s="852" t="s">
        <v>3517</v>
      </c>
      <c r="B303" s="886" t="s">
        <v>1622</v>
      </c>
      <c r="C303" s="881" t="s">
        <v>33</v>
      </c>
      <c r="D303" s="879">
        <v>2</v>
      </c>
      <c r="E303" s="983"/>
      <c r="F303" s="846">
        <f t="shared" si="8"/>
        <v>0</v>
      </c>
    </row>
    <row r="304" spans="1:6" ht="99.75">
      <c r="A304" s="852" t="s">
        <v>3518</v>
      </c>
      <c r="B304" s="886" t="s">
        <v>1623</v>
      </c>
      <c r="C304" s="881" t="s">
        <v>33</v>
      </c>
      <c r="D304" s="879">
        <v>2</v>
      </c>
      <c r="E304" s="983"/>
      <c r="F304" s="846">
        <f t="shared" si="8"/>
        <v>0</v>
      </c>
    </row>
    <row r="305" spans="1:6" ht="313.5">
      <c r="A305" s="852" t="s">
        <v>3519</v>
      </c>
      <c r="B305" s="890" t="s">
        <v>1683</v>
      </c>
      <c r="C305" s="881" t="s">
        <v>33</v>
      </c>
      <c r="D305" s="879">
        <v>1</v>
      </c>
      <c r="E305" s="983"/>
      <c r="F305" s="846">
        <f t="shared" si="8"/>
        <v>0</v>
      </c>
    </row>
    <row r="306" spans="1:6" ht="185.25">
      <c r="A306" s="852" t="s">
        <v>3520</v>
      </c>
      <c r="B306" s="853" t="s">
        <v>1625</v>
      </c>
      <c r="C306" s="881" t="s">
        <v>33</v>
      </c>
      <c r="D306" s="879">
        <v>1</v>
      </c>
      <c r="E306" s="983"/>
      <c r="F306" s="846">
        <f t="shared" si="8"/>
        <v>0</v>
      </c>
    </row>
    <row r="307" spans="1:6" ht="57">
      <c r="A307" s="852" t="s">
        <v>3521</v>
      </c>
      <c r="B307" s="886" t="s">
        <v>1668</v>
      </c>
      <c r="C307" s="881" t="s">
        <v>33</v>
      </c>
      <c r="D307" s="879">
        <v>1</v>
      </c>
      <c r="E307" s="983"/>
      <c r="F307" s="846">
        <f t="shared" si="8"/>
        <v>0</v>
      </c>
    </row>
    <row r="308" spans="1:6" ht="213.75">
      <c r="A308" s="852" t="s">
        <v>3522</v>
      </c>
      <c r="B308" s="890" t="s">
        <v>1669</v>
      </c>
      <c r="C308" s="881" t="s">
        <v>33</v>
      </c>
      <c r="D308" s="879">
        <v>1</v>
      </c>
      <c r="E308" s="983"/>
      <c r="F308" s="846">
        <f t="shared" si="8"/>
        <v>0</v>
      </c>
    </row>
    <row r="309" spans="1:6" ht="185.25">
      <c r="A309" s="852" t="s">
        <v>3523</v>
      </c>
      <c r="B309" s="891" t="s">
        <v>1684</v>
      </c>
      <c r="C309" s="881" t="s">
        <v>33</v>
      </c>
      <c r="D309" s="879">
        <v>1</v>
      </c>
      <c r="E309" s="983"/>
      <c r="F309" s="846">
        <f t="shared" si="8"/>
        <v>0</v>
      </c>
    </row>
    <row r="310" spans="1:6" ht="171">
      <c r="A310" s="852" t="s">
        <v>3524</v>
      </c>
      <c r="B310" s="880" t="s">
        <v>1629</v>
      </c>
      <c r="C310" s="883" t="s">
        <v>33</v>
      </c>
      <c r="D310" s="879">
        <v>2</v>
      </c>
      <c r="E310" s="983"/>
      <c r="F310" s="846">
        <f t="shared" si="8"/>
        <v>0</v>
      </c>
    </row>
    <row r="311" spans="1:6" ht="71.25">
      <c r="A311" s="852" t="s">
        <v>3525</v>
      </c>
      <c r="B311" s="890" t="s">
        <v>1630</v>
      </c>
      <c r="C311" s="860" t="s">
        <v>33</v>
      </c>
      <c r="D311" s="848">
        <v>1</v>
      </c>
      <c r="E311" s="983"/>
      <c r="F311" s="846">
        <f t="shared" si="8"/>
        <v>0</v>
      </c>
    </row>
    <row r="312" spans="1:6" ht="142.5">
      <c r="A312" s="852" t="s">
        <v>3526</v>
      </c>
      <c r="B312" s="853" t="s">
        <v>1631</v>
      </c>
      <c r="C312" s="860" t="s">
        <v>33</v>
      </c>
      <c r="D312" s="848">
        <v>1</v>
      </c>
      <c r="E312" s="983"/>
      <c r="F312" s="846">
        <f t="shared" si="8"/>
        <v>0</v>
      </c>
    </row>
    <row r="313" spans="1:6" ht="28.5">
      <c r="A313" s="852" t="s">
        <v>3527</v>
      </c>
      <c r="B313" s="880" t="s">
        <v>1632</v>
      </c>
      <c r="C313" s="881" t="s">
        <v>33</v>
      </c>
      <c r="D313" s="879">
        <v>1</v>
      </c>
      <c r="E313" s="983"/>
      <c r="F313" s="846">
        <f t="shared" si="8"/>
        <v>0</v>
      </c>
    </row>
    <row r="314" spans="1:6" ht="114">
      <c r="A314" s="852" t="s">
        <v>3528</v>
      </c>
      <c r="B314" s="890" t="s">
        <v>4246</v>
      </c>
      <c r="C314" s="881" t="s">
        <v>33</v>
      </c>
      <c r="D314" s="879">
        <v>1</v>
      </c>
      <c r="E314" s="983"/>
      <c r="F314" s="846">
        <f t="shared" si="8"/>
        <v>0</v>
      </c>
    </row>
    <row r="315" spans="1:6" ht="114">
      <c r="A315" s="852" t="s">
        <v>3529</v>
      </c>
      <c r="B315" s="890" t="s">
        <v>1633</v>
      </c>
      <c r="C315" s="881" t="s">
        <v>33</v>
      </c>
      <c r="D315" s="879">
        <v>2</v>
      </c>
      <c r="E315" s="983"/>
      <c r="F315" s="846">
        <f t="shared" si="8"/>
        <v>0</v>
      </c>
    </row>
    <row r="316" spans="1:6" ht="256.5">
      <c r="A316" s="852" t="s">
        <v>3530</v>
      </c>
      <c r="B316" s="890" t="s">
        <v>1685</v>
      </c>
      <c r="C316" s="881" t="s">
        <v>33</v>
      </c>
      <c r="D316" s="879">
        <v>1</v>
      </c>
      <c r="E316" s="983"/>
      <c r="F316" s="846">
        <f t="shared" si="8"/>
        <v>0</v>
      </c>
    </row>
    <row r="317" spans="1:6" ht="71.25">
      <c r="A317" s="852" t="s">
        <v>3531</v>
      </c>
      <c r="B317" s="890" t="s">
        <v>1686</v>
      </c>
      <c r="C317" s="881" t="s">
        <v>33</v>
      </c>
      <c r="D317" s="879">
        <v>1</v>
      </c>
      <c r="E317" s="1595"/>
      <c r="F317" s="846">
        <f t="shared" si="8"/>
        <v>0</v>
      </c>
    </row>
    <row r="318" spans="1:6" ht="114">
      <c r="A318" s="852" t="s">
        <v>3532</v>
      </c>
      <c r="B318" s="890" t="s">
        <v>1687</v>
      </c>
      <c r="C318" s="881" t="s">
        <v>33</v>
      </c>
      <c r="D318" s="879">
        <v>1</v>
      </c>
      <c r="E318" s="1595"/>
      <c r="F318" s="846">
        <f t="shared" si="8"/>
        <v>0</v>
      </c>
    </row>
    <row r="319" spans="1:6" ht="99.75">
      <c r="A319" s="852" t="s">
        <v>3533</v>
      </c>
      <c r="B319" s="853" t="s">
        <v>1688</v>
      </c>
      <c r="C319" s="881" t="s">
        <v>33</v>
      </c>
      <c r="D319" s="879">
        <v>1</v>
      </c>
      <c r="E319" s="1595"/>
      <c r="F319" s="846">
        <f t="shared" si="8"/>
        <v>0</v>
      </c>
    </row>
    <row r="320" spans="1:6" ht="199.5">
      <c r="A320" s="852" t="s">
        <v>3534</v>
      </c>
      <c r="B320" s="853" t="s">
        <v>4247</v>
      </c>
      <c r="C320" s="881" t="s">
        <v>33</v>
      </c>
      <c r="D320" s="879">
        <v>1</v>
      </c>
      <c r="E320" s="983"/>
      <c r="F320" s="846">
        <f t="shared" si="8"/>
        <v>0</v>
      </c>
    </row>
    <row r="321" spans="1:6" ht="256.5">
      <c r="A321" s="852" t="s">
        <v>3535</v>
      </c>
      <c r="B321" s="886" t="s">
        <v>1689</v>
      </c>
      <c r="C321" s="881" t="s">
        <v>33</v>
      </c>
      <c r="D321" s="879">
        <v>1</v>
      </c>
      <c r="E321" s="983"/>
      <c r="F321" s="846">
        <f t="shared" si="8"/>
        <v>0</v>
      </c>
    </row>
    <row r="322" spans="1:6" ht="299.25">
      <c r="A322" s="852" t="s">
        <v>3536</v>
      </c>
      <c r="B322" s="892" t="s">
        <v>1674</v>
      </c>
      <c r="C322" s="881" t="s">
        <v>33</v>
      </c>
      <c r="D322" s="879">
        <v>1</v>
      </c>
      <c r="E322" s="983"/>
      <c r="F322" s="846">
        <f t="shared" si="8"/>
        <v>0</v>
      </c>
    </row>
    <row r="323" spans="1:6" ht="85.5">
      <c r="A323" s="852" t="s">
        <v>3537</v>
      </c>
      <c r="B323" s="880" t="s">
        <v>1641</v>
      </c>
      <c r="C323" s="881" t="s">
        <v>33</v>
      </c>
      <c r="D323" s="879">
        <v>1</v>
      </c>
      <c r="E323" s="983"/>
      <c r="F323" s="846">
        <f t="shared" si="8"/>
        <v>0</v>
      </c>
    </row>
    <row r="324" spans="1:6" ht="142.5">
      <c r="A324" s="852" t="s">
        <v>3538</v>
      </c>
      <c r="B324" s="886" t="s">
        <v>1672</v>
      </c>
      <c r="C324" s="881" t="s">
        <v>33</v>
      </c>
      <c r="D324" s="879">
        <v>1</v>
      </c>
      <c r="E324" s="983"/>
      <c r="F324" s="846">
        <f t="shared" si="8"/>
        <v>0</v>
      </c>
    </row>
    <row r="325" spans="1:6" ht="199.5">
      <c r="A325" s="852" t="s">
        <v>3539</v>
      </c>
      <c r="B325" s="891" t="s">
        <v>1634</v>
      </c>
      <c r="C325" s="881" t="s">
        <v>33</v>
      </c>
      <c r="D325" s="879">
        <v>1</v>
      </c>
      <c r="E325" s="983"/>
      <c r="F325" s="846">
        <f t="shared" si="8"/>
        <v>0</v>
      </c>
    </row>
    <row r="326" spans="1:6" s="1596" customFormat="1" ht="357">
      <c r="A326" s="852" t="s">
        <v>3540</v>
      </c>
      <c r="B326" s="896" t="s">
        <v>1628</v>
      </c>
      <c r="C326" s="881" t="s">
        <v>33</v>
      </c>
      <c r="D326" s="879">
        <v>1</v>
      </c>
      <c r="E326" s="997"/>
      <c r="F326" s="907">
        <f t="shared" si="8"/>
        <v>0</v>
      </c>
    </row>
    <row r="327" spans="1:6" ht="57">
      <c r="A327" s="852" t="s">
        <v>3541</v>
      </c>
      <c r="B327" s="880" t="s">
        <v>1645</v>
      </c>
      <c r="C327" s="881" t="s">
        <v>33</v>
      </c>
      <c r="D327" s="879">
        <v>1</v>
      </c>
      <c r="E327" s="983"/>
      <c r="F327" s="846">
        <f t="shared" si="8"/>
        <v>0</v>
      </c>
    </row>
    <row r="328" spans="1:6" ht="85.5">
      <c r="A328" s="852" t="s">
        <v>3542</v>
      </c>
      <c r="B328" s="880" t="s">
        <v>1646</v>
      </c>
      <c r="C328" s="881" t="s">
        <v>33</v>
      </c>
      <c r="D328" s="879">
        <v>1</v>
      </c>
      <c r="E328" s="983"/>
      <c r="F328" s="846">
        <f t="shared" si="8"/>
        <v>0</v>
      </c>
    </row>
    <row r="329" spans="1:6" ht="199.5">
      <c r="A329" s="852" t="s">
        <v>3543</v>
      </c>
      <c r="B329" s="890" t="s">
        <v>1647</v>
      </c>
      <c r="C329" s="881" t="s">
        <v>33</v>
      </c>
      <c r="D329" s="879">
        <v>1</v>
      </c>
      <c r="E329" s="983"/>
      <c r="F329" s="846">
        <f t="shared" ref="F329:F340" si="9">D329*E329</f>
        <v>0</v>
      </c>
    </row>
    <row r="330" spans="1:6" ht="42.75">
      <c r="A330" s="852" t="s">
        <v>3544</v>
      </c>
      <c r="B330" s="880" t="s">
        <v>1590</v>
      </c>
      <c r="C330" s="881" t="s">
        <v>33</v>
      </c>
      <c r="D330" s="879">
        <v>1</v>
      </c>
      <c r="E330" s="983"/>
      <c r="F330" s="846">
        <f t="shared" si="9"/>
        <v>0</v>
      </c>
    </row>
    <row r="331" spans="1:6" ht="28.5">
      <c r="A331" s="852" t="s">
        <v>3545</v>
      </c>
      <c r="B331" s="877" t="s">
        <v>1648</v>
      </c>
      <c r="C331" s="881" t="s">
        <v>33</v>
      </c>
      <c r="D331" s="879">
        <v>1</v>
      </c>
      <c r="E331" s="983"/>
      <c r="F331" s="846">
        <f t="shared" si="9"/>
        <v>0</v>
      </c>
    </row>
    <row r="332" spans="1:6" ht="99.75">
      <c r="A332" s="852" t="s">
        <v>3546</v>
      </c>
      <c r="B332" s="894" t="s">
        <v>1690</v>
      </c>
      <c r="C332" s="881" t="s">
        <v>33</v>
      </c>
      <c r="D332" s="879">
        <v>1</v>
      </c>
      <c r="E332" s="983"/>
      <c r="F332" s="846">
        <f t="shared" si="9"/>
        <v>0</v>
      </c>
    </row>
    <row r="333" spans="1:6" ht="28.5">
      <c r="A333" s="852" t="s">
        <v>3547</v>
      </c>
      <c r="B333" s="895" t="s">
        <v>1650</v>
      </c>
      <c r="C333" s="854" t="s">
        <v>33</v>
      </c>
      <c r="D333" s="848">
        <v>1</v>
      </c>
      <c r="E333" s="983"/>
      <c r="F333" s="846">
        <f t="shared" si="9"/>
        <v>0</v>
      </c>
    </row>
    <row r="334" spans="1:6" ht="57">
      <c r="A334" s="852" t="s">
        <v>3548</v>
      </c>
      <c r="B334" s="896" t="s">
        <v>1651</v>
      </c>
      <c r="C334" s="883" t="s">
        <v>33</v>
      </c>
      <c r="D334" s="879">
        <v>1</v>
      </c>
      <c r="E334" s="992"/>
      <c r="F334" s="846">
        <f t="shared" si="9"/>
        <v>0</v>
      </c>
    </row>
    <row r="335" spans="1:6" ht="409.5">
      <c r="A335" s="852" t="s">
        <v>3549</v>
      </c>
      <c r="B335" s="886" t="s">
        <v>1652</v>
      </c>
      <c r="C335" s="860" t="s">
        <v>33</v>
      </c>
      <c r="D335" s="848">
        <v>1</v>
      </c>
      <c r="E335" s="983"/>
      <c r="F335" s="846">
        <f t="shared" si="9"/>
        <v>0</v>
      </c>
    </row>
    <row r="336" spans="1:6" ht="270.75">
      <c r="A336" s="852" t="s">
        <v>3550</v>
      </c>
      <c r="B336" s="890" t="s">
        <v>1653</v>
      </c>
      <c r="C336" s="881" t="s">
        <v>33</v>
      </c>
      <c r="D336" s="879">
        <v>1</v>
      </c>
      <c r="E336" s="983"/>
      <c r="F336" s="846">
        <f t="shared" si="9"/>
        <v>0</v>
      </c>
    </row>
    <row r="337" spans="1:6" ht="99.75">
      <c r="A337" s="852" t="s">
        <v>3551</v>
      </c>
      <c r="B337" s="898" t="s">
        <v>1654</v>
      </c>
      <c r="C337" s="881" t="s">
        <v>33</v>
      </c>
      <c r="D337" s="879">
        <v>1</v>
      </c>
      <c r="E337" s="983"/>
      <c r="F337" s="846">
        <f t="shared" si="9"/>
        <v>0</v>
      </c>
    </row>
    <row r="338" spans="1:6" ht="213.75">
      <c r="A338" s="852" t="s">
        <v>3552</v>
      </c>
      <c r="B338" s="862" t="s">
        <v>1655</v>
      </c>
      <c r="C338" s="857" t="s">
        <v>33</v>
      </c>
      <c r="D338" s="858">
        <v>1</v>
      </c>
      <c r="E338" s="993"/>
      <c r="F338" s="846">
        <f t="shared" si="9"/>
        <v>0</v>
      </c>
    </row>
    <row r="339" spans="1:6" ht="71.25">
      <c r="A339" s="852" t="s">
        <v>3553</v>
      </c>
      <c r="B339" s="862" t="s">
        <v>1656</v>
      </c>
      <c r="C339" s="857" t="s">
        <v>33</v>
      </c>
      <c r="D339" s="858">
        <v>1</v>
      </c>
      <c r="E339" s="993"/>
      <c r="F339" s="846">
        <f t="shared" si="9"/>
        <v>0</v>
      </c>
    </row>
    <row r="340" spans="1:6" ht="114">
      <c r="A340" s="852" t="s">
        <v>3554</v>
      </c>
      <c r="B340" s="894" t="s">
        <v>1657</v>
      </c>
      <c r="C340" s="899" t="s">
        <v>33</v>
      </c>
      <c r="D340" s="900">
        <v>1</v>
      </c>
      <c r="E340" s="994"/>
      <c r="F340" s="846">
        <f t="shared" si="9"/>
        <v>0</v>
      </c>
    </row>
    <row r="341" spans="1:6" ht="15">
      <c r="A341" s="833" t="s">
        <v>3478</v>
      </c>
      <c r="B341" s="919" t="s">
        <v>1691</v>
      </c>
      <c r="C341" s="917"/>
      <c r="D341" s="918"/>
      <c r="E341" s="998"/>
      <c r="F341" s="837">
        <f>SUM(F265:F340)</f>
        <v>0</v>
      </c>
    </row>
    <row r="342" spans="1:6">
      <c r="A342" s="904" t="s">
        <v>1692</v>
      </c>
      <c r="D342" s="1403"/>
      <c r="E342" s="995"/>
    </row>
    <row r="343" spans="1:6" ht="15">
      <c r="A343" s="833" t="s">
        <v>3555</v>
      </c>
      <c r="B343" s="849" t="s">
        <v>1693</v>
      </c>
      <c r="C343" s="905"/>
      <c r="D343" s="867"/>
      <c r="E343" s="981"/>
      <c r="F343" s="837"/>
    </row>
    <row r="344" spans="1:6" s="1583" customFormat="1" ht="28.5">
      <c r="A344" s="829" t="s">
        <v>3556</v>
      </c>
      <c r="B344" s="842" t="s">
        <v>1589</v>
      </c>
      <c r="C344" s="831" t="s">
        <v>33</v>
      </c>
      <c r="D344" s="832">
        <v>2</v>
      </c>
      <c r="E344" s="131"/>
      <c r="F344" s="1585">
        <f>D344*E344</f>
        <v>0</v>
      </c>
    </row>
    <row r="345" spans="1:6" ht="99.75">
      <c r="A345" s="829" t="s">
        <v>3557</v>
      </c>
      <c r="B345" s="906" t="s">
        <v>1660</v>
      </c>
      <c r="C345" s="884" t="s">
        <v>33</v>
      </c>
      <c r="D345" s="855">
        <v>2</v>
      </c>
      <c r="E345" s="989"/>
      <c r="F345" s="907">
        <f>D345*E345</f>
        <v>0</v>
      </c>
    </row>
    <row r="346" spans="1:6" ht="229.5">
      <c r="A346" s="829" t="s">
        <v>3558</v>
      </c>
      <c r="B346" s="886" t="s">
        <v>1661</v>
      </c>
      <c r="C346" s="854" t="s">
        <v>33</v>
      </c>
      <c r="D346" s="855">
        <v>20</v>
      </c>
      <c r="E346" s="989"/>
      <c r="F346" s="907">
        <f>D346*E346</f>
        <v>0</v>
      </c>
    </row>
    <row r="347" spans="1:6" ht="28.5">
      <c r="A347" s="829" t="s">
        <v>3559</v>
      </c>
      <c r="B347" s="908" t="s">
        <v>1662</v>
      </c>
      <c r="C347" s="854" t="s">
        <v>33</v>
      </c>
      <c r="D347" s="855">
        <v>40</v>
      </c>
      <c r="E347" s="989"/>
      <c r="F347" s="907">
        <f>D347*E347</f>
        <v>0</v>
      </c>
    </row>
    <row r="348" spans="1:6" ht="128.25">
      <c r="A348" s="829" t="s">
        <v>3560</v>
      </c>
      <c r="B348" s="863" t="s">
        <v>1663</v>
      </c>
      <c r="C348" s="884" t="s">
        <v>33</v>
      </c>
      <c r="D348" s="855">
        <v>4</v>
      </c>
      <c r="E348" s="989"/>
      <c r="F348" s="907">
        <f>D348*E348</f>
        <v>0</v>
      </c>
    </row>
    <row r="349" spans="1:6" ht="15">
      <c r="A349" s="833" t="s">
        <v>3555</v>
      </c>
      <c r="B349" s="849" t="s">
        <v>1694</v>
      </c>
      <c r="C349" s="905"/>
      <c r="D349" s="867"/>
      <c r="E349" s="981"/>
      <c r="F349" s="837">
        <f>SUM(F344:F348)</f>
        <v>0</v>
      </c>
    </row>
    <row r="350" spans="1:6" ht="15">
      <c r="A350" s="909"/>
      <c r="B350" s="910"/>
      <c r="C350" s="1591"/>
      <c r="D350" s="1592"/>
      <c r="E350" s="996"/>
      <c r="F350" s="912"/>
    </row>
    <row r="351" spans="1:6" ht="15">
      <c r="A351" s="833" t="s">
        <v>3561</v>
      </c>
      <c r="B351" s="849" t="s">
        <v>1695</v>
      </c>
      <c r="C351" s="1593"/>
      <c r="D351" s="1594"/>
      <c r="E351" s="981"/>
      <c r="F351" s="837"/>
    </row>
    <row r="352" spans="1:6" ht="274.5" customHeight="1">
      <c r="A352" s="876" t="s">
        <v>3562</v>
      </c>
      <c r="B352" s="913" t="s">
        <v>2795</v>
      </c>
      <c r="C352" s="914" t="s">
        <v>33</v>
      </c>
      <c r="D352" s="915">
        <v>2</v>
      </c>
      <c r="E352" s="997"/>
      <c r="F352" s="907">
        <f>D352*E352</f>
        <v>0</v>
      </c>
    </row>
    <row r="353" spans="1:6" ht="15">
      <c r="A353" s="833" t="s">
        <v>3561</v>
      </c>
      <c r="B353" s="849" t="s">
        <v>1696</v>
      </c>
      <c r="C353" s="1593"/>
      <c r="D353" s="1594"/>
      <c r="E353" s="981"/>
      <c r="F353" s="837">
        <f>SUM(F352)</f>
        <v>0</v>
      </c>
    </row>
    <row r="354" spans="1:6" ht="15.75">
      <c r="A354" s="909"/>
      <c r="B354" s="916"/>
      <c r="C354" s="1591"/>
      <c r="D354" s="1592"/>
      <c r="E354" s="996"/>
      <c r="F354" s="911"/>
    </row>
    <row r="355" spans="1:6" ht="15">
      <c r="A355" s="833" t="s">
        <v>3563</v>
      </c>
      <c r="B355" s="901" t="s">
        <v>1697</v>
      </c>
      <c r="C355" s="917"/>
      <c r="D355" s="918"/>
      <c r="E355" s="998"/>
      <c r="F355" s="836"/>
    </row>
    <row r="356" spans="1:6" ht="128.25">
      <c r="A356" s="852" t="s">
        <v>3564</v>
      </c>
      <c r="B356" s="877" t="s">
        <v>2805</v>
      </c>
      <c r="C356" s="878" t="s">
        <v>33</v>
      </c>
      <c r="D356" s="879">
        <v>3</v>
      </c>
      <c r="E356" s="983"/>
      <c r="F356" s="846">
        <f t="shared" ref="F356:F387" si="10">D356*E356</f>
        <v>0</v>
      </c>
    </row>
    <row r="357" spans="1:6" ht="128.25">
      <c r="A357" s="852" t="s">
        <v>3565</v>
      </c>
      <c r="B357" s="880" t="s">
        <v>2806</v>
      </c>
      <c r="C357" s="881" t="s">
        <v>33</v>
      </c>
      <c r="D357" s="879">
        <v>4</v>
      </c>
      <c r="E357" s="983"/>
      <c r="F357" s="846">
        <f t="shared" si="10"/>
        <v>0</v>
      </c>
    </row>
    <row r="358" spans="1:6" ht="100.5">
      <c r="A358" s="852" t="s">
        <v>3566</v>
      </c>
      <c r="B358" s="1589" t="s">
        <v>4248</v>
      </c>
      <c r="C358" s="881" t="s">
        <v>33</v>
      </c>
      <c r="D358" s="879">
        <v>20</v>
      </c>
      <c r="E358" s="983"/>
      <c r="F358" s="846">
        <f t="shared" si="10"/>
        <v>0</v>
      </c>
    </row>
    <row r="359" spans="1:6" ht="171">
      <c r="A359" s="852" t="s">
        <v>3567</v>
      </c>
      <c r="B359" s="882" t="s">
        <v>2783</v>
      </c>
      <c r="C359" s="844" t="s">
        <v>33</v>
      </c>
      <c r="D359" s="845">
        <v>1</v>
      </c>
      <c r="E359" s="983"/>
      <c r="F359" s="846">
        <f t="shared" si="10"/>
        <v>0</v>
      </c>
    </row>
    <row r="360" spans="1:6" ht="85.5">
      <c r="A360" s="852" t="s">
        <v>3568</v>
      </c>
      <c r="B360" s="843" t="s">
        <v>2807</v>
      </c>
      <c r="C360" s="844" t="s">
        <v>33</v>
      </c>
      <c r="D360" s="845">
        <v>2</v>
      </c>
      <c r="E360" s="983"/>
      <c r="F360" s="846">
        <f t="shared" si="10"/>
        <v>0</v>
      </c>
    </row>
    <row r="361" spans="1:6" ht="71.25">
      <c r="A361" s="852" t="s">
        <v>3569</v>
      </c>
      <c r="B361" s="843" t="s">
        <v>1605</v>
      </c>
      <c r="C361" s="844" t="s">
        <v>33</v>
      </c>
      <c r="D361" s="845">
        <v>1</v>
      </c>
      <c r="E361" s="983"/>
      <c r="F361" s="846">
        <f t="shared" si="10"/>
        <v>0</v>
      </c>
    </row>
    <row r="362" spans="1:6" ht="204.75" customHeight="1">
      <c r="A362" s="852" t="s">
        <v>3570</v>
      </c>
      <c r="B362" s="880" t="s">
        <v>2784</v>
      </c>
      <c r="C362" s="881" t="s">
        <v>33</v>
      </c>
      <c r="D362" s="879">
        <v>1</v>
      </c>
      <c r="E362" s="983"/>
      <c r="F362" s="846">
        <f t="shared" si="10"/>
        <v>0</v>
      </c>
    </row>
    <row r="363" spans="1:6" ht="260.25" customHeight="1">
      <c r="A363" s="852" t="s">
        <v>3571</v>
      </c>
      <c r="B363" s="880" t="s">
        <v>1606</v>
      </c>
      <c r="C363" s="881" t="s">
        <v>33</v>
      </c>
      <c r="D363" s="879">
        <v>1</v>
      </c>
      <c r="E363" s="983"/>
      <c r="F363" s="846">
        <f t="shared" si="10"/>
        <v>0</v>
      </c>
    </row>
    <row r="364" spans="1:6" ht="71.25">
      <c r="A364" s="852" t="s">
        <v>3572</v>
      </c>
      <c r="B364" s="880" t="s">
        <v>1607</v>
      </c>
      <c r="C364" s="881" t="s">
        <v>33</v>
      </c>
      <c r="D364" s="879">
        <v>4</v>
      </c>
      <c r="E364" s="983"/>
      <c r="F364" s="846">
        <f t="shared" si="10"/>
        <v>0</v>
      </c>
    </row>
    <row r="365" spans="1:6" ht="71.25">
      <c r="A365" s="852" t="s">
        <v>3573</v>
      </c>
      <c r="B365" s="880" t="s">
        <v>1608</v>
      </c>
      <c r="C365" s="881" t="s">
        <v>33</v>
      </c>
      <c r="D365" s="879">
        <v>12</v>
      </c>
      <c r="E365" s="983"/>
      <c r="F365" s="846">
        <f t="shared" si="10"/>
        <v>0</v>
      </c>
    </row>
    <row r="366" spans="1:6" ht="285.75">
      <c r="A366" s="852" t="s">
        <v>3574</v>
      </c>
      <c r="B366" s="880" t="s">
        <v>1609</v>
      </c>
      <c r="C366" s="881" t="s">
        <v>33</v>
      </c>
      <c r="D366" s="879">
        <v>1</v>
      </c>
      <c r="E366" s="983"/>
      <c r="F366" s="846">
        <f t="shared" si="10"/>
        <v>0</v>
      </c>
    </row>
    <row r="367" spans="1:6" ht="299.25">
      <c r="A367" s="852" t="s">
        <v>3575</v>
      </c>
      <c r="B367" s="880" t="s">
        <v>1610</v>
      </c>
      <c r="C367" s="881" t="s">
        <v>33</v>
      </c>
      <c r="D367" s="879">
        <v>1</v>
      </c>
      <c r="E367" s="983"/>
      <c r="F367" s="846">
        <f t="shared" si="10"/>
        <v>0</v>
      </c>
    </row>
    <row r="368" spans="1:6" ht="299.25">
      <c r="A368" s="852" t="s">
        <v>3576</v>
      </c>
      <c r="B368" s="880" t="s">
        <v>2785</v>
      </c>
      <c r="C368" s="881" t="s">
        <v>33</v>
      </c>
      <c r="D368" s="879">
        <v>1</v>
      </c>
      <c r="E368" s="983"/>
      <c r="F368" s="846">
        <f t="shared" si="10"/>
        <v>0</v>
      </c>
    </row>
    <row r="369" spans="1:6" ht="199.5">
      <c r="A369" s="852" t="s">
        <v>3577</v>
      </c>
      <c r="B369" s="880" t="s">
        <v>2786</v>
      </c>
      <c r="C369" s="881" t="s">
        <v>33</v>
      </c>
      <c r="D369" s="879">
        <v>1</v>
      </c>
      <c r="E369" s="983"/>
      <c r="F369" s="846">
        <f t="shared" si="10"/>
        <v>0</v>
      </c>
    </row>
    <row r="370" spans="1:6" ht="213.75">
      <c r="A370" s="852" t="s">
        <v>3578</v>
      </c>
      <c r="B370" s="880" t="s">
        <v>2787</v>
      </c>
      <c r="C370" s="881" t="s">
        <v>33</v>
      </c>
      <c r="D370" s="879">
        <v>1</v>
      </c>
      <c r="E370" s="983"/>
      <c r="F370" s="846">
        <f t="shared" si="10"/>
        <v>0</v>
      </c>
    </row>
    <row r="371" spans="1:6" ht="71.25">
      <c r="A371" s="852" t="s">
        <v>3579</v>
      </c>
      <c r="B371" s="880" t="s">
        <v>1608</v>
      </c>
      <c r="C371" s="881" t="s">
        <v>33</v>
      </c>
      <c r="D371" s="879">
        <v>12</v>
      </c>
      <c r="E371" s="983"/>
      <c r="F371" s="846">
        <f t="shared" si="10"/>
        <v>0</v>
      </c>
    </row>
    <row r="372" spans="1:6" ht="71.25">
      <c r="A372" s="852" t="s">
        <v>3580</v>
      </c>
      <c r="B372" s="880" t="s">
        <v>1607</v>
      </c>
      <c r="C372" s="881" t="s">
        <v>33</v>
      </c>
      <c r="D372" s="879">
        <v>3</v>
      </c>
      <c r="E372" s="983"/>
      <c r="F372" s="846">
        <f t="shared" si="10"/>
        <v>0</v>
      </c>
    </row>
    <row r="373" spans="1:6" ht="199.5">
      <c r="A373" s="852" t="s">
        <v>3581</v>
      </c>
      <c r="B373" s="880" t="s">
        <v>2788</v>
      </c>
      <c r="C373" s="881" t="s">
        <v>33</v>
      </c>
      <c r="D373" s="879">
        <v>1</v>
      </c>
      <c r="E373" s="983"/>
      <c r="F373" s="846">
        <f t="shared" si="10"/>
        <v>0</v>
      </c>
    </row>
    <row r="374" spans="1:6" ht="71.25">
      <c r="A374" s="852" t="s">
        <v>3582</v>
      </c>
      <c r="B374" s="880" t="s">
        <v>1607</v>
      </c>
      <c r="C374" s="881" t="s">
        <v>33</v>
      </c>
      <c r="D374" s="879">
        <v>3</v>
      </c>
      <c r="E374" s="983"/>
      <c r="F374" s="846">
        <f t="shared" si="10"/>
        <v>0</v>
      </c>
    </row>
    <row r="375" spans="1:6" ht="71.25">
      <c r="A375" s="852" t="s">
        <v>3583</v>
      </c>
      <c r="B375" s="880" t="s">
        <v>1611</v>
      </c>
      <c r="C375" s="881" t="s">
        <v>33</v>
      </c>
      <c r="D375" s="879">
        <v>6</v>
      </c>
      <c r="E375" s="983"/>
      <c r="F375" s="846">
        <f t="shared" si="10"/>
        <v>0</v>
      </c>
    </row>
    <row r="376" spans="1:6" ht="199.5">
      <c r="A376" s="852" t="s">
        <v>3584</v>
      </c>
      <c r="B376" s="880" t="s">
        <v>1612</v>
      </c>
      <c r="C376" s="881" t="s">
        <v>33</v>
      </c>
      <c r="D376" s="879">
        <v>1</v>
      </c>
      <c r="E376" s="983"/>
      <c r="F376" s="846">
        <f t="shared" si="10"/>
        <v>0</v>
      </c>
    </row>
    <row r="377" spans="1:6" ht="71.25">
      <c r="A377" s="852" t="s">
        <v>3585</v>
      </c>
      <c r="B377" s="880" t="s">
        <v>1613</v>
      </c>
      <c r="C377" s="881" t="s">
        <v>33</v>
      </c>
      <c r="D377" s="879">
        <v>4</v>
      </c>
      <c r="E377" s="983"/>
      <c r="F377" s="846">
        <f t="shared" si="10"/>
        <v>0</v>
      </c>
    </row>
    <row r="378" spans="1:6" ht="71.25">
      <c r="A378" s="852" t="s">
        <v>3586</v>
      </c>
      <c r="B378" s="880" t="s">
        <v>1614</v>
      </c>
      <c r="C378" s="881" t="s">
        <v>33</v>
      </c>
      <c r="D378" s="879">
        <v>8</v>
      </c>
      <c r="E378" s="983"/>
      <c r="F378" s="846">
        <f t="shared" si="10"/>
        <v>0</v>
      </c>
    </row>
    <row r="379" spans="1:6" ht="128.25">
      <c r="A379" s="852" t="s">
        <v>3587</v>
      </c>
      <c r="B379" s="863" t="s">
        <v>2845</v>
      </c>
      <c r="C379" s="883" t="s">
        <v>33</v>
      </c>
      <c r="D379" s="879">
        <v>20</v>
      </c>
      <c r="E379" s="989"/>
      <c r="F379" s="846">
        <f t="shared" si="10"/>
        <v>0</v>
      </c>
    </row>
    <row r="380" spans="1:6" ht="71.25">
      <c r="A380" s="852" t="s">
        <v>3588</v>
      </c>
      <c r="B380" s="863" t="s">
        <v>2808</v>
      </c>
      <c r="C380" s="884" t="s">
        <v>33</v>
      </c>
      <c r="D380" s="855">
        <v>1</v>
      </c>
      <c r="E380" s="989"/>
      <c r="F380" s="846">
        <f t="shared" si="10"/>
        <v>0</v>
      </c>
    </row>
    <row r="381" spans="1:6" ht="42.75">
      <c r="A381" s="852" t="s">
        <v>3589</v>
      </c>
      <c r="B381" s="885" t="s">
        <v>2801</v>
      </c>
      <c r="C381" s="884" t="s">
        <v>33</v>
      </c>
      <c r="D381" s="855">
        <v>40</v>
      </c>
      <c r="E381" s="989"/>
      <c r="F381" s="846">
        <f t="shared" si="10"/>
        <v>0</v>
      </c>
    </row>
    <row r="382" spans="1:6" ht="57">
      <c r="A382" s="852" t="s">
        <v>3590</v>
      </c>
      <c r="B382" s="886" t="s">
        <v>2809</v>
      </c>
      <c r="C382" s="884" t="s">
        <v>1616</v>
      </c>
      <c r="D382" s="855">
        <v>20</v>
      </c>
      <c r="E382" s="989"/>
      <c r="F382" s="846">
        <f t="shared" si="10"/>
        <v>0</v>
      </c>
    </row>
    <row r="383" spans="1:6" ht="57">
      <c r="A383" s="852" t="s">
        <v>3591</v>
      </c>
      <c r="B383" s="886" t="s">
        <v>1617</v>
      </c>
      <c r="C383" s="884" t="s">
        <v>33</v>
      </c>
      <c r="D383" s="855">
        <v>20</v>
      </c>
      <c r="E383" s="989"/>
      <c r="F383" s="846">
        <f t="shared" si="10"/>
        <v>0</v>
      </c>
    </row>
    <row r="384" spans="1:6" ht="42.75">
      <c r="A384" s="852" t="s">
        <v>3592</v>
      </c>
      <c r="B384" s="886" t="s">
        <v>2794</v>
      </c>
      <c r="C384" s="884" t="s">
        <v>33</v>
      </c>
      <c r="D384" s="855">
        <v>40</v>
      </c>
      <c r="E384" s="989"/>
      <c r="F384" s="846">
        <f t="shared" si="10"/>
        <v>0</v>
      </c>
    </row>
    <row r="385" spans="1:6" ht="409.5">
      <c r="A385" s="852" t="s">
        <v>3593</v>
      </c>
      <c r="B385" s="863" t="s">
        <v>1618</v>
      </c>
      <c r="C385" s="887" t="s">
        <v>33</v>
      </c>
      <c r="D385" s="888">
        <v>1</v>
      </c>
      <c r="E385" s="990"/>
      <c r="F385" s="846">
        <f t="shared" si="10"/>
        <v>0</v>
      </c>
    </row>
    <row r="386" spans="1:6" ht="299.25">
      <c r="A386" s="852" t="s">
        <v>3594</v>
      </c>
      <c r="B386" s="880" t="s">
        <v>2789</v>
      </c>
      <c r="C386" s="881" t="s">
        <v>33</v>
      </c>
      <c r="D386" s="879">
        <v>1</v>
      </c>
      <c r="E386" s="983"/>
      <c r="F386" s="846">
        <f t="shared" si="10"/>
        <v>0</v>
      </c>
    </row>
    <row r="387" spans="1:6" ht="142.5">
      <c r="A387" s="852" t="s">
        <v>3595</v>
      </c>
      <c r="B387" s="880" t="s">
        <v>2790</v>
      </c>
      <c r="C387" s="881" t="s">
        <v>33</v>
      </c>
      <c r="D387" s="879">
        <v>1</v>
      </c>
      <c r="E387" s="983"/>
      <c r="F387" s="846">
        <f t="shared" si="10"/>
        <v>0</v>
      </c>
    </row>
    <row r="388" spans="1:6" ht="299.25">
      <c r="A388" s="852" t="s">
        <v>3596</v>
      </c>
      <c r="B388" s="889" t="s">
        <v>1619</v>
      </c>
      <c r="C388" s="881" t="s">
        <v>33</v>
      </c>
      <c r="D388" s="879">
        <v>1</v>
      </c>
      <c r="E388" s="983"/>
      <c r="F388" s="846">
        <f t="shared" ref="F388:F419" si="11">D388*E388</f>
        <v>0</v>
      </c>
    </row>
    <row r="389" spans="1:6" ht="285">
      <c r="A389" s="852" t="s">
        <v>3597</v>
      </c>
      <c r="B389" s="880" t="s">
        <v>1620</v>
      </c>
      <c r="C389" s="881" t="s">
        <v>33</v>
      </c>
      <c r="D389" s="879">
        <v>1</v>
      </c>
      <c r="E389" s="983"/>
      <c r="F389" s="846">
        <f t="shared" si="11"/>
        <v>0</v>
      </c>
    </row>
    <row r="390" spans="1:6" ht="99.75">
      <c r="A390" s="852" t="s">
        <v>3598</v>
      </c>
      <c r="B390" s="880" t="s">
        <v>2791</v>
      </c>
      <c r="C390" s="881" t="s">
        <v>33</v>
      </c>
      <c r="D390" s="879">
        <v>1</v>
      </c>
      <c r="E390" s="989"/>
      <c r="F390" s="846">
        <f t="shared" si="11"/>
        <v>0</v>
      </c>
    </row>
    <row r="391" spans="1:6" ht="99.75">
      <c r="A391" s="852" t="s">
        <v>3599</v>
      </c>
      <c r="B391" s="880" t="s">
        <v>2792</v>
      </c>
      <c r="C391" s="881" t="s">
        <v>33</v>
      </c>
      <c r="D391" s="879">
        <v>2</v>
      </c>
      <c r="E391" s="989"/>
      <c r="F391" s="846">
        <f t="shared" si="11"/>
        <v>0</v>
      </c>
    </row>
    <row r="392" spans="1:6" ht="114">
      <c r="A392" s="852" t="s">
        <v>3600</v>
      </c>
      <c r="B392" s="880" t="s">
        <v>2793</v>
      </c>
      <c r="C392" s="881" t="s">
        <v>33</v>
      </c>
      <c r="D392" s="879">
        <v>1</v>
      </c>
      <c r="E392" s="983"/>
      <c r="F392" s="846">
        <f t="shared" si="11"/>
        <v>0</v>
      </c>
    </row>
    <row r="393" spans="1:6" ht="99.75">
      <c r="A393" s="852" t="s">
        <v>3601</v>
      </c>
      <c r="B393" s="880" t="s">
        <v>1621</v>
      </c>
      <c r="C393" s="881" t="s">
        <v>33</v>
      </c>
      <c r="D393" s="879">
        <v>1</v>
      </c>
      <c r="E393" s="991"/>
      <c r="F393" s="846">
        <f t="shared" si="11"/>
        <v>0</v>
      </c>
    </row>
    <row r="394" spans="1:6" ht="99.75">
      <c r="A394" s="852" t="s">
        <v>3602</v>
      </c>
      <c r="B394" s="886" t="s">
        <v>1622</v>
      </c>
      <c r="C394" s="881" t="s">
        <v>33</v>
      </c>
      <c r="D394" s="879">
        <v>2</v>
      </c>
      <c r="E394" s="983"/>
      <c r="F394" s="846">
        <f t="shared" si="11"/>
        <v>0</v>
      </c>
    </row>
    <row r="395" spans="1:6" ht="99.75">
      <c r="A395" s="852" t="s">
        <v>3603</v>
      </c>
      <c r="B395" s="886" t="s">
        <v>1623</v>
      </c>
      <c r="C395" s="881" t="s">
        <v>33</v>
      </c>
      <c r="D395" s="879">
        <v>2</v>
      </c>
      <c r="E395" s="983"/>
      <c r="F395" s="846">
        <f t="shared" si="11"/>
        <v>0</v>
      </c>
    </row>
    <row r="396" spans="1:6" ht="313.5">
      <c r="A396" s="852" t="s">
        <v>3604</v>
      </c>
      <c r="B396" s="890" t="s">
        <v>1624</v>
      </c>
      <c r="C396" s="881" t="s">
        <v>33</v>
      </c>
      <c r="D396" s="879">
        <v>1</v>
      </c>
      <c r="E396" s="983"/>
      <c r="F396" s="846">
        <f t="shared" si="11"/>
        <v>0</v>
      </c>
    </row>
    <row r="397" spans="1:6" ht="185.25">
      <c r="A397" s="852" t="s">
        <v>3605</v>
      </c>
      <c r="B397" s="853" t="s">
        <v>1625</v>
      </c>
      <c r="C397" s="881" t="s">
        <v>33</v>
      </c>
      <c r="D397" s="879">
        <v>1</v>
      </c>
      <c r="E397" s="983"/>
      <c r="F397" s="846">
        <f t="shared" si="11"/>
        <v>0</v>
      </c>
    </row>
    <row r="398" spans="1:6" ht="57">
      <c r="A398" s="852" t="s">
        <v>3606</v>
      </c>
      <c r="B398" s="886" t="s">
        <v>1668</v>
      </c>
      <c r="C398" s="881" t="s">
        <v>33</v>
      </c>
      <c r="D398" s="879">
        <v>1</v>
      </c>
      <c r="E398" s="983"/>
      <c r="F398" s="846">
        <f t="shared" si="11"/>
        <v>0</v>
      </c>
    </row>
    <row r="399" spans="1:6" ht="213.75">
      <c r="A399" s="852" t="s">
        <v>3607</v>
      </c>
      <c r="B399" s="890" t="s">
        <v>1669</v>
      </c>
      <c r="C399" s="881" t="s">
        <v>33</v>
      </c>
      <c r="D399" s="879">
        <v>1</v>
      </c>
      <c r="E399" s="983"/>
      <c r="F399" s="846">
        <f t="shared" si="11"/>
        <v>0</v>
      </c>
    </row>
    <row r="400" spans="1:6" ht="142.5">
      <c r="A400" s="852" t="s">
        <v>3608</v>
      </c>
      <c r="B400" s="853" t="s">
        <v>1675</v>
      </c>
      <c r="C400" s="881" t="s">
        <v>33</v>
      </c>
      <c r="D400" s="879">
        <v>1</v>
      </c>
      <c r="E400" s="983"/>
      <c r="F400" s="846">
        <f t="shared" si="11"/>
        <v>0</v>
      </c>
    </row>
    <row r="401" spans="1:6" ht="104.25" customHeight="1">
      <c r="A401" s="852" t="s">
        <v>3609</v>
      </c>
      <c r="B401" s="880" t="s">
        <v>1629</v>
      </c>
      <c r="C401" s="883" t="s">
        <v>33</v>
      </c>
      <c r="D401" s="879">
        <v>2</v>
      </c>
      <c r="E401" s="983"/>
      <c r="F401" s="846">
        <f t="shared" si="11"/>
        <v>0</v>
      </c>
    </row>
    <row r="402" spans="1:6" ht="71.25">
      <c r="A402" s="852" t="s">
        <v>3610</v>
      </c>
      <c r="B402" s="890" t="s">
        <v>1630</v>
      </c>
      <c r="C402" s="860" t="s">
        <v>33</v>
      </c>
      <c r="D402" s="848">
        <v>1</v>
      </c>
      <c r="E402" s="983"/>
      <c r="F402" s="846">
        <f t="shared" si="11"/>
        <v>0</v>
      </c>
    </row>
    <row r="403" spans="1:6" ht="142.5">
      <c r="A403" s="852" t="s">
        <v>3611</v>
      </c>
      <c r="B403" s="853" t="s">
        <v>1631</v>
      </c>
      <c r="C403" s="860" t="s">
        <v>33</v>
      </c>
      <c r="D403" s="848">
        <v>1</v>
      </c>
      <c r="E403" s="983"/>
      <c r="F403" s="846">
        <f t="shared" si="11"/>
        <v>0</v>
      </c>
    </row>
    <row r="404" spans="1:6" ht="28.5">
      <c r="A404" s="852" t="s">
        <v>3612</v>
      </c>
      <c r="B404" s="880" t="s">
        <v>1632</v>
      </c>
      <c r="C404" s="881" t="s">
        <v>33</v>
      </c>
      <c r="D404" s="879">
        <v>1</v>
      </c>
      <c r="E404" s="983"/>
      <c r="F404" s="846">
        <f t="shared" si="11"/>
        <v>0</v>
      </c>
    </row>
    <row r="405" spans="1:6" ht="114">
      <c r="A405" s="852" t="s">
        <v>3613</v>
      </c>
      <c r="B405" s="890" t="s">
        <v>4246</v>
      </c>
      <c r="C405" s="881" t="s">
        <v>33</v>
      </c>
      <c r="D405" s="879">
        <v>1</v>
      </c>
      <c r="E405" s="983"/>
      <c r="F405" s="846">
        <f t="shared" si="11"/>
        <v>0</v>
      </c>
    </row>
    <row r="406" spans="1:6" ht="156.75">
      <c r="A406" s="852" t="s">
        <v>3614</v>
      </c>
      <c r="B406" s="886" t="s">
        <v>1698</v>
      </c>
      <c r="C406" s="881" t="s">
        <v>33</v>
      </c>
      <c r="D406" s="879">
        <v>1</v>
      </c>
      <c r="E406" s="983"/>
      <c r="F406" s="846">
        <f t="shared" si="11"/>
        <v>0</v>
      </c>
    </row>
    <row r="407" spans="1:6" ht="285">
      <c r="A407" s="852" t="s">
        <v>3615</v>
      </c>
      <c r="B407" s="896" t="s">
        <v>1699</v>
      </c>
      <c r="C407" s="881" t="s">
        <v>33</v>
      </c>
      <c r="D407" s="879">
        <v>1</v>
      </c>
      <c r="E407" s="983"/>
      <c r="F407" s="846">
        <f t="shared" si="11"/>
        <v>0</v>
      </c>
    </row>
    <row r="408" spans="1:6" ht="171">
      <c r="A408" s="852" t="s">
        <v>3616</v>
      </c>
      <c r="B408" s="853" t="s">
        <v>1638</v>
      </c>
      <c r="C408" s="881" t="s">
        <v>33</v>
      </c>
      <c r="D408" s="879">
        <v>1</v>
      </c>
      <c r="E408" s="983"/>
      <c r="F408" s="846">
        <f t="shared" si="11"/>
        <v>0</v>
      </c>
    </row>
    <row r="409" spans="1:6" ht="171">
      <c r="A409" s="852" t="s">
        <v>3617</v>
      </c>
      <c r="B409" s="886" t="s">
        <v>1639</v>
      </c>
      <c r="C409" s="881" t="s">
        <v>33</v>
      </c>
      <c r="D409" s="879">
        <v>1</v>
      </c>
      <c r="E409" s="983"/>
      <c r="F409" s="846">
        <f t="shared" si="11"/>
        <v>0</v>
      </c>
    </row>
    <row r="410" spans="1:6" ht="299.25">
      <c r="A410" s="852" t="s">
        <v>3618</v>
      </c>
      <c r="B410" s="892" t="s">
        <v>1674</v>
      </c>
      <c r="C410" s="881" t="s">
        <v>33</v>
      </c>
      <c r="D410" s="879">
        <v>1</v>
      </c>
      <c r="E410" s="983"/>
      <c r="F410" s="846">
        <f t="shared" si="11"/>
        <v>0</v>
      </c>
    </row>
    <row r="411" spans="1:6" ht="85.5">
      <c r="A411" s="852" t="s">
        <v>3619</v>
      </c>
      <c r="B411" s="880" t="s">
        <v>1641</v>
      </c>
      <c r="C411" s="881" t="s">
        <v>33</v>
      </c>
      <c r="D411" s="879">
        <v>1</v>
      </c>
      <c r="E411" s="983"/>
      <c r="F411" s="846">
        <f t="shared" si="11"/>
        <v>0</v>
      </c>
    </row>
    <row r="412" spans="1:6" ht="142.5">
      <c r="A412" s="852" t="s">
        <v>3620</v>
      </c>
      <c r="B412" s="886" t="s">
        <v>1700</v>
      </c>
      <c r="C412" s="881" t="s">
        <v>33</v>
      </c>
      <c r="D412" s="879">
        <v>1</v>
      </c>
      <c r="E412" s="983"/>
      <c r="F412" s="846">
        <f t="shared" si="11"/>
        <v>0</v>
      </c>
    </row>
    <row r="413" spans="1:6" ht="142.5">
      <c r="A413" s="852" t="s">
        <v>3621</v>
      </c>
      <c r="B413" s="853" t="s">
        <v>1701</v>
      </c>
      <c r="C413" s="881" t="s">
        <v>33</v>
      </c>
      <c r="D413" s="879">
        <v>1</v>
      </c>
      <c r="E413" s="983"/>
      <c r="F413" s="846">
        <f t="shared" si="11"/>
        <v>0</v>
      </c>
    </row>
    <row r="414" spans="1:6" ht="156.75">
      <c r="A414" s="852" t="s">
        <v>3622</v>
      </c>
      <c r="B414" s="920" t="s">
        <v>1644</v>
      </c>
      <c r="C414" s="881" t="s">
        <v>33</v>
      </c>
      <c r="D414" s="879">
        <v>1</v>
      </c>
      <c r="E414" s="983"/>
      <c r="F414" s="846">
        <f t="shared" si="11"/>
        <v>0</v>
      </c>
    </row>
    <row r="415" spans="1:6" ht="57">
      <c r="A415" s="852" t="s">
        <v>3623</v>
      </c>
      <c r="B415" s="880" t="s">
        <v>1645</v>
      </c>
      <c r="C415" s="881" t="s">
        <v>33</v>
      </c>
      <c r="D415" s="879">
        <v>1</v>
      </c>
      <c r="E415" s="983"/>
      <c r="F415" s="846">
        <f t="shared" si="11"/>
        <v>0</v>
      </c>
    </row>
    <row r="416" spans="1:6" ht="85.5">
      <c r="A416" s="852" t="s">
        <v>3624</v>
      </c>
      <c r="B416" s="880" t="s">
        <v>1646</v>
      </c>
      <c r="C416" s="881" t="s">
        <v>33</v>
      </c>
      <c r="D416" s="879">
        <v>1</v>
      </c>
      <c r="E416" s="983"/>
      <c r="F416" s="846">
        <f t="shared" si="11"/>
        <v>0</v>
      </c>
    </row>
    <row r="417" spans="1:6" ht="199.5">
      <c r="A417" s="852" t="s">
        <v>3625</v>
      </c>
      <c r="B417" s="890" t="s">
        <v>1647</v>
      </c>
      <c r="C417" s="881" t="s">
        <v>33</v>
      </c>
      <c r="D417" s="879">
        <v>1</v>
      </c>
      <c r="E417" s="983"/>
      <c r="F417" s="846">
        <f t="shared" si="11"/>
        <v>0</v>
      </c>
    </row>
    <row r="418" spans="1:6" ht="42.75">
      <c r="A418" s="852" t="s">
        <v>3626</v>
      </c>
      <c r="B418" s="880" t="s">
        <v>1590</v>
      </c>
      <c r="C418" s="881" t="s">
        <v>33</v>
      </c>
      <c r="D418" s="879">
        <v>1</v>
      </c>
      <c r="E418" s="983"/>
      <c r="F418" s="846">
        <f t="shared" si="11"/>
        <v>0</v>
      </c>
    </row>
    <row r="419" spans="1:6" ht="28.5">
      <c r="A419" s="852" t="s">
        <v>3627</v>
      </c>
      <c r="B419" s="877" t="s">
        <v>1648</v>
      </c>
      <c r="C419" s="881" t="s">
        <v>33</v>
      </c>
      <c r="D419" s="879">
        <v>1</v>
      </c>
      <c r="E419" s="983"/>
      <c r="F419" s="846">
        <f t="shared" si="11"/>
        <v>0</v>
      </c>
    </row>
    <row r="420" spans="1:6" ht="99.75">
      <c r="A420" s="852" t="s">
        <v>3628</v>
      </c>
      <c r="B420" s="894" t="s">
        <v>1702</v>
      </c>
      <c r="C420" s="881" t="s">
        <v>33</v>
      </c>
      <c r="D420" s="879">
        <v>1</v>
      </c>
      <c r="E420" s="983"/>
      <c r="F420" s="846">
        <f t="shared" ref="F420:F428" si="12">D420*E420</f>
        <v>0</v>
      </c>
    </row>
    <row r="421" spans="1:6" ht="28.5">
      <c r="A421" s="852" t="s">
        <v>3629</v>
      </c>
      <c r="B421" s="895" t="s">
        <v>1650</v>
      </c>
      <c r="C421" s="854" t="s">
        <v>33</v>
      </c>
      <c r="D421" s="848">
        <v>1</v>
      </c>
      <c r="E421" s="983"/>
      <c r="F421" s="846">
        <f t="shared" si="12"/>
        <v>0</v>
      </c>
    </row>
    <row r="422" spans="1:6" ht="57">
      <c r="A422" s="852" t="s">
        <v>3630</v>
      </c>
      <c r="B422" s="896" t="s">
        <v>1703</v>
      </c>
      <c r="C422" s="883" t="s">
        <v>33</v>
      </c>
      <c r="D422" s="879">
        <v>1</v>
      </c>
      <c r="E422" s="992"/>
      <c r="F422" s="846">
        <f t="shared" si="12"/>
        <v>0</v>
      </c>
    </row>
    <row r="423" spans="1:6" ht="409.5">
      <c r="A423" s="852" t="s">
        <v>3631</v>
      </c>
      <c r="B423" s="886" t="s">
        <v>1652</v>
      </c>
      <c r="C423" s="860" t="s">
        <v>33</v>
      </c>
      <c r="D423" s="848">
        <v>1</v>
      </c>
      <c r="E423" s="983"/>
      <c r="F423" s="846">
        <f t="shared" si="12"/>
        <v>0</v>
      </c>
    </row>
    <row r="424" spans="1:6" ht="270.75">
      <c r="A424" s="852" t="s">
        <v>3632</v>
      </c>
      <c r="B424" s="890" t="s">
        <v>1653</v>
      </c>
      <c r="C424" s="881" t="s">
        <v>33</v>
      </c>
      <c r="D424" s="879">
        <v>1</v>
      </c>
      <c r="E424" s="983"/>
      <c r="F424" s="846">
        <f t="shared" si="12"/>
        <v>0</v>
      </c>
    </row>
    <row r="425" spans="1:6" ht="99.75">
      <c r="A425" s="852" t="s">
        <v>3633</v>
      </c>
      <c r="B425" s="898" t="s">
        <v>1654</v>
      </c>
      <c r="C425" s="881" t="s">
        <v>33</v>
      </c>
      <c r="D425" s="879">
        <v>1</v>
      </c>
      <c r="E425" s="983"/>
      <c r="F425" s="846">
        <f t="shared" si="12"/>
        <v>0</v>
      </c>
    </row>
    <row r="426" spans="1:6" ht="213.75">
      <c r="A426" s="852" t="s">
        <v>3634</v>
      </c>
      <c r="B426" s="862" t="s">
        <v>1655</v>
      </c>
      <c r="C426" s="857" t="s">
        <v>33</v>
      </c>
      <c r="D426" s="858">
        <v>1</v>
      </c>
      <c r="E426" s="993"/>
      <c r="F426" s="846">
        <f t="shared" si="12"/>
        <v>0</v>
      </c>
    </row>
    <row r="427" spans="1:6" ht="71.25">
      <c r="A427" s="852" t="s">
        <v>3570</v>
      </c>
      <c r="B427" s="862" t="s">
        <v>1656</v>
      </c>
      <c r="C427" s="857" t="s">
        <v>33</v>
      </c>
      <c r="D427" s="858">
        <v>1</v>
      </c>
      <c r="E427" s="993"/>
      <c r="F427" s="846">
        <f t="shared" si="12"/>
        <v>0</v>
      </c>
    </row>
    <row r="428" spans="1:6" ht="114">
      <c r="A428" s="852" t="s">
        <v>3635</v>
      </c>
      <c r="B428" s="894" t="s">
        <v>1704</v>
      </c>
      <c r="C428" s="899" t="s">
        <v>33</v>
      </c>
      <c r="D428" s="900">
        <v>1</v>
      </c>
      <c r="E428" s="994"/>
      <c r="F428" s="846">
        <f t="shared" si="12"/>
        <v>0</v>
      </c>
    </row>
    <row r="429" spans="1:6" ht="15">
      <c r="A429" s="833" t="s">
        <v>3563</v>
      </c>
      <c r="B429" s="919" t="s">
        <v>1705</v>
      </c>
      <c r="C429" s="917"/>
      <c r="D429" s="918"/>
      <c r="E429" s="998"/>
      <c r="F429" s="837">
        <f>SUM(F356:F428)</f>
        <v>0</v>
      </c>
    </row>
    <row r="430" spans="1:6" ht="15">
      <c r="A430" s="921"/>
      <c r="B430" s="922"/>
      <c r="C430" s="923"/>
      <c r="D430" s="924"/>
      <c r="E430" s="999"/>
      <c r="F430" s="912"/>
    </row>
    <row r="431" spans="1:6" ht="15">
      <c r="A431" s="833" t="s">
        <v>3636</v>
      </c>
      <c r="B431" s="919" t="s">
        <v>1706</v>
      </c>
      <c r="C431" s="917"/>
      <c r="D431" s="918"/>
      <c r="E431" s="984"/>
      <c r="F431" s="837"/>
    </row>
    <row r="432" spans="1:6" ht="185.25">
      <c r="A432" s="876" t="s">
        <v>3637</v>
      </c>
      <c r="B432" s="925" t="s">
        <v>1707</v>
      </c>
      <c r="C432" s="857" t="s">
        <v>33</v>
      </c>
      <c r="D432" s="858" t="s">
        <v>248</v>
      </c>
      <c r="E432" s="997"/>
      <c r="F432" s="907">
        <f t="shared" ref="F432:F439" si="13">D432*E432</f>
        <v>0</v>
      </c>
    </row>
    <row r="433" spans="1:6" ht="199.5">
      <c r="A433" s="876" t="s">
        <v>3638</v>
      </c>
      <c r="B433" s="925" t="s">
        <v>1708</v>
      </c>
      <c r="C433" s="926" t="s">
        <v>33</v>
      </c>
      <c r="D433" s="858" t="s">
        <v>238</v>
      </c>
      <c r="E433" s="983"/>
      <c r="F433" s="907">
        <f t="shared" si="13"/>
        <v>0</v>
      </c>
    </row>
    <row r="434" spans="1:6" ht="185.25">
      <c r="A434" s="876" t="s">
        <v>3639</v>
      </c>
      <c r="B434" s="886" t="s">
        <v>1709</v>
      </c>
      <c r="C434" s="926" t="s">
        <v>33</v>
      </c>
      <c r="D434" s="927">
        <v>2</v>
      </c>
      <c r="E434" s="997"/>
      <c r="F434" s="907">
        <f t="shared" si="13"/>
        <v>0</v>
      </c>
    </row>
    <row r="435" spans="1:6" ht="171">
      <c r="A435" s="876" t="s">
        <v>3640</v>
      </c>
      <c r="B435" s="853" t="s">
        <v>2810</v>
      </c>
      <c r="C435" s="926" t="s">
        <v>33</v>
      </c>
      <c r="D435" s="928" t="s">
        <v>248</v>
      </c>
      <c r="E435" s="983"/>
      <c r="F435" s="907">
        <f t="shared" si="13"/>
        <v>0</v>
      </c>
    </row>
    <row r="436" spans="1:6" ht="199.5">
      <c r="A436" s="876" t="s">
        <v>3641</v>
      </c>
      <c r="B436" s="853" t="s">
        <v>2811</v>
      </c>
      <c r="C436" s="926" t="s">
        <v>33</v>
      </c>
      <c r="D436" s="858" t="s">
        <v>248</v>
      </c>
      <c r="E436" s="983"/>
      <c r="F436" s="846">
        <f t="shared" si="13"/>
        <v>0</v>
      </c>
    </row>
    <row r="437" spans="1:6" ht="85.5">
      <c r="A437" s="876" t="s">
        <v>3642</v>
      </c>
      <c r="B437" s="890" t="s">
        <v>1710</v>
      </c>
      <c r="C437" s="844" t="s">
        <v>33</v>
      </c>
      <c r="D437" s="858">
        <v>1</v>
      </c>
      <c r="E437" s="983"/>
      <c r="F437" s="846">
        <f t="shared" si="13"/>
        <v>0</v>
      </c>
    </row>
    <row r="438" spans="1:6" ht="142.5">
      <c r="A438" s="876" t="s">
        <v>3643</v>
      </c>
      <c r="B438" s="853" t="s">
        <v>1711</v>
      </c>
      <c r="C438" s="854" t="s">
        <v>33</v>
      </c>
      <c r="D438" s="848">
        <v>6</v>
      </c>
      <c r="E438" s="983"/>
      <c r="F438" s="846">
        <f t="shared" si="13"/>
        <v>0</v>
      </c>
    </row>
    <row r="439" spans="1:6" ht="156.75">
      <c r="A439" s="876" t="s">
        <v>3644</v>
      </c>
      <c r="B439" s="853" t="s">
        <v>1712</v>
      </c>
      <c r="C439" s="844" t="s">
        <v>33</v>
      </c>
      <c r="D439" s="858">
        <v>1</v>
      </c>
      <c r="E439" s="983"/>
      <c r="F439" s="846">
        <f t="shared" si="13"/>
        <v>0</v>
      </c>
    </row>
    <row r="440" spans="1:6" ht="15">
      <c r="A440" s="833" t="s">
        <v>3636</v>
      </c>
      <c r="B440" s="919" t="s">
        <v>1706</v>
      </c>
      <c r="C440" s="917"/>
      <c r="D440" s="918"/>
      <c r="E440" s="984"/>
      <c r="F440" s="837">
        <f>SUM(F432:F439)</f>
        <v>0</v>
      </c>
    </row>
    <row r="441" spans="1:6" ht="15">
      <c r="A441" s="909" t="s">
        <v>1</v>
      </c>
      <c r="B441" s="929"/>
      <c r="C441" s="930"/>
      <c r="D441" s="931"/>
      <c r="E441" s="1000"/>
      <c r="F441" s="912"/>
    </row>
    <row r="442" spans="1:6" ht="15">
      <c r="A442" s="833" t="s">
        <v>3645</v>
      </c>
      <c r="B442" s="919" t="s">
        <v>1713</v>
      </c>
      <c r="C442" s="917"/>
      <c r="D442" s="918"/>
      <c r="E442" s="984"/>
      <c r="F442" s="837"/>
    </row>
    <row r="443" spans="1:6" ht="185.25">
      <c r="A443" s="876" t="s">
        <v>3646</v>
      </c>
      <c r="B443" s="925" t="s">
        <v>1707</v>
      </c>
      <c r="C443" s="857" t="s">
        <v>33</v>
      </c>
      <c r="D443" s="858" t="s">
        <v>248</v>
      </c>
      <c r="E443" s="997"/>
      <c r="F443" s="907">
        <f t="shared" ref="F443:F451" si="14">D443*E443</f>
        <v>0</v>
      </c>
    </row>
    <row r="444" spans="1:6" ht="199.5">
      <c r="A444" s="876" t="s">
        <v>3647</v>
      </c>
      <c r="B444" s="925" t="s">
        <v>1708</v>
      </c>
      <c r="C444" s="926" t="s">
        <v>33</v>
      </c>
      <c r="D444" s="858" t="s">
        <v>238</v>
      </c>
      <c r="E444" s="983"/>
      <c r="F444" s="907">
        <f t="shared" si="14"/>
        <v>0</v>
      </c>
    </row>
    <row r="445" spans="1:6" ht="185.25">
      <c r="A445" s="876" t="s">
        <v>3648</v>
      </c>
      <c r="B445" s="886" t="s">
        <v>1709</v>
      </c>
      <c r="C445" s="926" t="s">
        <v>33</v>
      </c>
      <c r="D445" s="879">
        <v>2</v>
      </c>
      <c r="E445" s="997"/>
      <c r="F445" s="907">
        <f t="shared" si="14"/>
        <v>0</v>
      </c>
    </row>
    <row r="446" spans="1:6" ht="114">
      <c r="A446" s="876" t="s">
        <v>3649</v>
      </c>
      <c r="B446" s="886" t="s">
        <v>1714</v>
      </c>
      <c r="C446" s="844" t="s">
        <v>33</v>
      </c>
      <c r="D446" s="858">
        <v>4</v>
      </c>
      <c r="E446" s="983"/>
      <c r="F446" s="846">
        <f t="shared" si="14"/>
        <v>0</v>
      </c>
    </row>
    <row r="447" spans="1:6" ht="242.25">
      <c r="A447" s="876" t="s">
        <v>3650</v>
      </c>
      <c r="B447" s="886" t="s">
        <v>1715</v>
      </c>
      <c r="C447" s="854" t="s">
        <v>33</v>
      </c>
      <c r="D447" s="848">
        <v>2</v>
      </c>
      <c r="E447" s="983"/>
      <c r="F447" s="846">
        <f t="shared" si="14"/>
        <v>0</v>
      </c>
    </row>
    <row r="448" spans="1:6" ht="342">
      <c r="A448" s="876" t="s">
        <v>3651</v>
      </c>
      <c r="B448" s="886" t="s">
        <v>1716</v>
      </c>
      <c r="C448" s="854" t="s">
        <v>33</v>
      </c>
      <c r="D448" s="848">
        <v>1</v>
      </c>
      <c r="E448" s="983"/>
      <c r="F448" s="846">
        <f t="shared" si="14"/>
        <v>0</v>
      </c>
    </row>
    <row r="449" spans="1:6" ht="142.5">
      <c r="A449" s="876" t="s">
        <v>3652</v>
      </c>
      <c r="B449" s="853" t="s">
        <v>1711</v>
      </c>
      <c r="C449" s="854" t="s">
        <v>33</v>
      </c>
      <c r="D449" s="848">
        <v>6</v>
      </c>
      <c r="E449" s="983"/>
      <c r="F449" s="846">
        <f t="shared" si="14"/>
        <v>0</v>
      </c>
    </row>
    <row r="450" spans="1:6" ht="171">
      <c r="A450" s="876" t="s">
        <v>3653</v>
      </c>
      <c r="B450" s="853" t="s">
        <v>1717</v>
      </c>
      <c r="C450" s="854" t="s">
        <v>33</v>
      </c>
      <c r="D450" s="848">
        <v>3</v>
      </c>
      <c r="E450" s="983"/>
      <c r="F450" s="846">
        <f t="shared" si="14"/>
        <v>0</v>
      </c>
    </row>
    <row r="451" spans="1:6" ht="213.75">
      <c r="A451" s="876" t="s">
        <v>3654</v>
      </c>
      <c r="B451" s="892" t="s">
        <v>1718</v>
      </c>
      <c r="C451" s="854" t="s">
        <v>33</v>
      </c>
      <c r="D451" s="848">
        <v>1</v>
      </c>
      <c r="E451" s="983"/>
      <c r="F451" s="846">
        <f t="shared" si="14"/>
        <v>0</v>
      </c>
    </row>
    <row r="452" spans="1:6" ht="15">
      <c r="A452" s="833" t="s">
        <v>3645</v>
      </c>
      <c r="B452" s="932" t="s">
        <v>1719</v>
      </c>
      <c r="C452" s="917"/>
      <c r="D452" s="918"/>
      <c r="E452" s="998"/>
      <c r="F452" s="837">
        <f>SUM(F443:F451)</f>
        <v>0</v>
      </c>
    </row>
    <row r="453" spans="1:6">
      <c r="D453" s="1403"/>
      <c r="E453" s="995"/>
    </row>
    <row r="454" spans="1:6" ht="15">
      <c r="A454" s="933" t="s">
        <v>3655</v>
      </c>
      <c r="B454" s="934" t="s">
        <v>1720</v>
      </c>
      <c r="C454" s="935"/>
      <c r="D454" s="936"/>
      <c r="E454" s="1001"/>
      <c r="F454" s="837"/>
    </row>
    <row r="455" spans="1:6" ht="256.5">
      <c r="A455" s="937" t="s">
        <v>3656</v>
      </c>
      <c r="B455" s="889" t="s">
        <v>1721</v>
      </c>
      <c r="C455" s="1597" t="s">
        <v>33</v>
      </c>
      <c r="D455" s="1598">
        <v>1</v>
      </c>
      <c r="E455" s="983"/>
      <c r="F455" s="907">
        <f t="shared" ref="F455:F494" si="15">D455*E455</f>
        <v>0</v>
      </c>
    </row>
    <row r="456" spans="1:6" ht="71.25">
      <c r="A456" s="937" t="s">
        <v>3657</v>
      </c>
      <c r="B456" s="859" t="s">
        <v>1722</v>
      </c>
      <c r="C456" s="1597" t="s">
        <v>33</v>
      </c>
      <c r="D456" s="1598">
        <v>3</v>
      </c>
      <c r="E456" s="983"/>
      <c r="F456" s="907">
        <f t="shared" si="15"/>
        <v>0</v>
      </c>
    </row>
    <row r="457" spans="1:6" ht="301.5">
      <c r="A457" s="937" t="s">
        <v>3658</v>
      </c>
      <c r="B457" s="938" t="s">
        <v>2812</v>
      </c>
      <c r="C457" s="1599" t="s">
        <v>33</v>
      </c>
      <c r="D457" s="1600">
        <v>1</v>
      </c>
      <c r="E457" s="1002"/>
      <c r="F457" s="907">
        <f t="shared" si="15"/>
        <v>0</v>
      </c>
    </row>
    <row r="458" spans="1:6" ht="99.75">
      <c r="A458" s="937" t="s">
        <v>3659</v>
      </c>
      <c r="B458" s="939" t="s">
        <v>2813</v>
      </c>
      <c r="C458" s="1599" t="s">
        <v>33</v>
      </c>
      <c r="D458" s="1600">
        <v>1</v>
      </c>
      <c r="E458" s="983"/>
      <c r="F458" s="907">
        <f t="shared" si="15"/>
        <v>0</v>
      </c>
    </row>
    <row r="459" spans="1:6" ht="71.25">
      <c r="A459" s="937" t="s">
        <v>3660</v>
      </c>
      <c r="B459" s="939" t="s">
        <v>1723</v>
      </c>
      <c r="C459" s="1597" t="s">
        <v>33</v>
      </c>
      <c r="D459" s="1598">
        <v>2</v>
      </c>
      <c r="E459" s="983"/>
      <c r="F459" s="907">
        <f t="shared" si="15"/>
        <v>0</v>
      </c>
    </row>
    <row r="460" spans="1:6" ht="199.5">
      <c r="A460" s="937" t="s">
        <v>3661</v>
      </c>
      <c r="B460" s="886" t="s">
        <v>1724</v>
      </c>
      <c r="C460" s="1599" t="s">
        <v>33</v>
      </c>
      <c r="D460" s="1600">
        <v>1</v>
      </c>
      <c r="E460" s="1002"/>
      <c r="F460" s="907">
        <f t="shared" si="15"/>
        <v>0</v>
      </c>
    </row>
    <row r="461" spans="1:6" ht="114">
      <c r="A461" s="937" t="s">
        <v>3662</v>
      </c>
      <c r="B461" s="886" t="s">
        <v>2814</v>
      </c>
      <c r="C461" s="1599" t="s">
        <v>33</v>
      </c>
      <c r="D461" s="1600">
        <v>1</v>
      </c>
      <c r="E461" s="1002"/>
      <c r="F461" s="907">
        <f t="shared" si="15"/>
        <v>0</v>
      </c>
    </row>
    <row r="462" spans="1:6" ht="242.25">
      <c r="A462" s="937" t="s">
        <v>3663</v>
      </c>
      <c r="B462" s="920" t="s">
        <v>2815</v>
      </c>
      <c r="C462" s="1599" t="s">
        <v>33</v>
      </c>
      <c r="D462" s="1600">
        <v>1</v>
      </c>
      <c r="E462" s="1002"/>
      <c r="F462" s="907">
        <f t="shared" si="15"/>
        <v>0</v>
      </c>
    </row>
    <row r="463" spans="1:6" ht="213.75">
      <c r="A463" s="937" t="s">
        <v>3664</v>
      </c>
      <c r="B463" s="886" t="s">
        <v>1725</v>
      </c>
      <c r="C463" s="1599" t="s">
        <v>33</v>
      </c>
      <c r="D463" s="1600">
        <v>1</v>
      </c>
      <c r="E463" s="1002"/>
      <c r="F463" s="907">
        <f t="shared" si="15"/>
        <v>0</v>
      </c>
    </row>
    <row r="464" spans="1:6" ht="228">
      <c r="A464" s="937" t="s">
        <v>3665</v>
      </c>
      <c r="B464" s="890" t="s">
        <v>1726</v>
      </c>
      <c r="C464" s="1599" t="s">
        <v>33</v>
      </c>
      <c r="D464" s="1600">
        <v>2</v>
      </c>
      <c r="E464" s="1002"/>
      <c r="F464" s="907">
        <f t="shared" si="15"/>
        <v>0</v>
      </c>
    </row>
    <row r="465" spans="1:6" ht="114">
      <c r="A465" s="937" t="s">
        <v>3666</v>
      </c>
      <c r="B465" s="890" t="s">
        <v>1727</v>
      </c>
      <c r="C465" s="1599" t="s">
        <v>33</v>
      </c>
      <c r="D465" s="1600">
        <v>2</v>
      </c>
      <c r="E465" s="1002"/>
      <c r="F465" s="907">
        <f t="shared" si="15"/>
        <v>0</v>
      </c>
    </row>
    <row r="466" spans="1:6" ht="142.5">
      <c r="A466" s="937" t="s">
        <v>3667</v>
      </c>
      <c r="B466" s="890" t="s">
        <v>1728</v>
      </c>
      <c r="C466" s="1599" t="s">
        <v>33</v>
      </c>
      <c r="D466" s="1600">
        <v>1</v>
      </c>
      <c r="E466" s="1002"/>
      <c r="F466" s="907">
        <f t="shared" si="15"/>
        <v>0</v>
      </c>
    </row>
    <row r="467" spans="1:6">
      <c r="A467" s="937" t="s">
        <v>3668</v>
      </c>
      <c r="B467" s="880" t="s">
        <v>1729</v>
      </c>
      <c r="C467" s="881" t="s">
        <v>33</v>
      </c>
      <c r="D467" s="879">
        <v>3</v>
      </c>
      <c r="E467" s="997"/>
      <c r="F467" s="907">
        <f t="shared" si="15"/>
        <v>0</v>
      </c>
    </row>
    <row r="468" spans="1:6">
      <c r="A468" s="937" t="s">
        <v>3669</v>
      </c>
      <c r="B468" s="880" t="s">
        <v>1730</v>
      </c>
      <c r="C468" s="881" t="s">
        <v>33</v>
      </c>
      <c r="D468" s="879">
        <v>3</v>
      </c>
      <c r="E468" s="997"/>
      <c r="F468" s="907">
        <f t="shared" si="15"/>
        <v>0</v>
      </c>
    </row>
    <row r="469" spans="1:6">
      <c r="A469" s="937" t="s">
        <v>3670</v>
      </c>
      <c r="B469" s="880" t="s">
        <v>1731</v>
      </c>
      <c r="C469" s="881" t="s">
        <v>33</v>
      </c>
      <c r="D469" s="879">
        <v>3</v>
      </c>
      <c r="E469" s="997"/>
      <c r="F469" s="907">
        <f t="shared" si="15"/>
        <v>0</v>
      </c>
    </row>
    <row r="470" spans="1:6">
      <c r="A470" s="937" t="s">
        <v>3671</v>
      </c>
      <c r="B470" s="880" t="s">
        <v>1732</v>
      </c>
      <c r="C470" s="881" t="s">
        <v>33</v>
      </c>
      <c r="D470" s="879">
        <v>3</v>
      </c>
      <c r="E470" s="997"/>
      <c r="F470" s="907">
        <f t="shared" si="15"/>
        <v>0</v>
      </c>
    </row>
    <row r="471" spans="1:6" ht="85.5">
      <c r="A471" s="937" t="s">
        <v>3672</v>
      </c>
      <c r="B471" s="853" t="s">
        <v>1733</v>
      </c>
      <c r="C471" s="881" t="s">
        <v>33</v>
      </c>
      <c r="D471" s="879">
        <v>2</v>
      </c>
      <c r="E471" s="997"/>
      <c r="F471" s="907">
        <f t="shared" si="15"/>
        <v>0</v>
      </c>
    </row>
    <row r="472" spans="1:6" ht="128.25">
      <c r="A472" s="937" t="s">
        <v>3673</v>
      </c>
      <c r="B472" s="886" t="s">
        <v>1734</v>
      </c>
      <c r="C472" s="1599" t="s">
        <v>33</v>
      </c>
      <c r="D472" s="1600">
        <v>1</v>
      </c>
      <c r="E472" s="1002"/>
      <c r="F472" s="907">
        <f t="shared" si="15"/>
        <v>0</v>
      </c>
    </row>
    <row r="473" spans="1:6" ht="128.25">
      <c r="A473" s="937" t="s">
        <v>3674</v>
      </c>
      <c r="B473" s="853" t="s">
        <v>1735</v>
      </c>
      <c r="C473" s="1599" t="s">
        <v>33</v>
      </c>
      <c r="D473" s="1600">
        <v>1</v>
      </c>
      <c r="E473" s="1002"/>
      <c r="F473" s="907">
        <f t="shared" si="15"/>
        <v>0</v>
      </c>
    </row>
    <row r="474" spans="1:6" ht="128.25">
      <c r="A474" s="937" t="s">
        <v>3675</v>
      </c>
      <c r="B474" s="853" t="s">
        <v>1736</v>
      </c>
      <c r="C474" s="1599" t="s">
        <v>33</v>
      </c>
      <c r="D474" s="1600">
        <v>2</v>
      </c>
      <c r="E474" s="1002"/>
      <c r="F474" s="907">
        <f t="shared" si="15"/>
        <v>0</v>
      </c>
    </row>
    <row r="475" spans="1:6" ht="142.5">
      <c r="A475" s="937" t="s">
        <v>3676</v>
      </c>
      <c r="B475" s="890" t="s">
        <v>4249</v>
      </c>
      <c r="C475" s="1599" t="s">
        <v>33</v>
      </c>
      <c r="D475" s="1600">
        <v>1</v>
      </c>
      <c r="E475" s="1002"/>
      <c r="F475" s="907">
        <f t="shared" si="15"/>
        <v>0</v>
      </c>
    </row>
    <row r="476" spans="1:6" ht="129">
      <c r="A476" s="937" t="s">
        <v>3677</v>
      </c>
      <c r="B476" s="890" t="s">
        <v>1737</v>
      </c>
      <c r="C476" s="1599" t="s">
        <v>33</v>
      </c>
      <c r="D476" s="1600">
        <v>8</v>
      </c>
      <c r="E476" s="1002"/>
      <c r="F476" s="907">
        <f t="shared" si="15"/>
        <v>0</v>
      </c>
    </row>
    <row r="477" spans="1:6" ht="128.25">
      <c r="A477" s="937" t="s">
        <v>3678</v>
      </c>
      <c r="B477" s="890" t="s">
        <v>1738</v>
      </c>
      <c r="C477" s="1599" t="s">
        <v>33</v>
      </c>
      <c r="D477" s="1600">
        <v>4</v>
      </c>
      <c r="E477" s="1002"/>
      <c r="F477" s="907">
        <f t="shared" si="15"/>
        <v>0</v>
      </c>
    </row>
    <row r="478" spans="1:6" ht="185.25">
      <c r="A478" s="937" t="s">
        <v>3679</v>
      </c>
      <c r="B478" s="892" t="s">
        <v>1739</v>
      </c>
      <c r="C478" s="1599" t="s">
        <v>33</v>
      </c>
      <c r="D478" s="1600">
        <v>1</v>
      </c>
      <c r="E478" s="1002"/>
      <c r="F478" s="907">
        <f t="shared" si="15"/>
        <v>0</v>
      </c>
    </row>
    <row r="479" spans="1:6" ht="171">
      <c r="A479" s="937" t="s">
        <v>3680</v>
      </c>
      <c r="B479" s="892" t="s">
        <v>1740</v>
      </c>
      <c r="C479" s="1599" t="s">
        <v>33</v>
      </c>
      <c r="D479" s="1600">
        <v>1</v>
      </c>
      <c r="E479" s="1002"/>
      <c r="F479" s="907">
        <f t="shared" si="15"/>
        <v>0</v>
      </c>
    </row>
    <row r="480" spans="1:6" ht="156.75">
      <c r="A480" s="937" t="s">
        <v>3681</v>
      </c>
      <c r="B480" s="885" t="s">
        <v>1741</v>
      </c>
      <c r="C480" s="1599" t="s">
        <v>33</v>
      </c>
      <c r="D480" s="1600">
        <v>4</v>
      </c>
      <c r="E480" s="1002"/>
      <c r="F480" s="907">
        <f t="shared" si="15"/>
        <v>0</v>
      </c>
    </row>
    <row r="481" spans="1:6" ht="99.75">
      <c r="A481" s="937" t="s">
        <v>3682</v>
      </c>
      <c r="B481" s="940" t="s">
        <v>1742</v>
      </c>
      <c r="C481" s="1599" t="s">
        <v>33</v>
      </c>
      <c r="D481" s="1600">
        <v>2</v>
      </c>
      <c r="E481" s="1002"/>
      <c r="F481" s="907">
        <f t="shared" si="15"/>
        <v>0</v>
      </c>
    </row>
    <row r="482" spans="1:6" ht="142.5">
      <c r="A482" s="937" t="s">
        <v>3683</v>
      </c>
      <c r="B482" s="940" t="s">
        <v>1743</v>
      </c>
      <c r="C482" s="1599" t="s">
        <v>33</v>
      </c>
      <c r="D482" s="1600">
        <v>1</v>
      </c>
      <c r="E482" s="1002"/>
      <c r="F482" s="907">
        <f t="shared" si="15"/>
        <v>0</v>
      </c>
    </row>
    <row r="483" spans="1:6" ht="71.25">
      <c r="A483" s="937" t="s">
        <v>3684</v>
      </c>
      <c r="B483" s="940" t="s">
        <v>1744</v>
      </c>
      <c r="C483" s="1599" t="s">
        <v>33</v>
      </c>
      <c r="D483" s="1600">
        <v>2</v>
      </c>
      <c r="E483" s="1002"/>
      <c r="F483" s="907">
        <f t="shared" si="15"/>
        <v>0</v>
      </c>
    </row>
    <row r="484" spans="1:6" ht="213.75">
      <c r="A484" s="937" t="s">
        <v>3685</v>
      </c>
      <c r="B484" s="842" t="s">
        <v>1745</v>
      </c>
      <c r="C484" s="1599" t="s">
        <v>33</v>
      </c>
      <c r="D484" s="1600">
        <v>2</v>
      </c>
      <c r="E484" s="1002"/>
      <c r="F484" s="907">
        <f t="shared" si="15"/>
        <v>0</v>
      </c>
    </row>
    <row r="485" spans="1:6" ht="285">
      <c r="A485" s="937" t="s">
        <v>3686</v>
      </c>
      <c r="B485" s="890" t="s">
        <v>1746</v>
      </c>
      <c r="C485" s="1599" t="s">
        <v>33</v>
      </c>
      <c r="D485" s="1600">
        <v>1</v>
      </c>
      <c r="E485" s="1002"/>
      <c r="F485" s="907">
        <f t="shared" si="15"/>
        <v>0</v>
      </c>
    </row>
    <row r="486" spans="1:6" ht="99.75">
      <c r="A486" s="937" t="s">
        <v>3687</v>
      </c>
      <c r="B486" s="940" t="s">
        <v>1747</v>
      </c>
      <c r="C486" s="1599" t="s">
        <v>33</v>
      </c>
      <c r="D486" s="1600">
        <v>2</v>
      </c>
      <c r="E486" s="1002"/>
      <c r="F486" s="907">
        <f t="shared" si="15"/>
        <v>0</v>
      </c>
    </row>
    <row r="487" spans="1:6" ht="57">
      <c r="A487" s="937" t="s">
        <v>3687</v>
      </c>
      <c r="B487" s="892" t="s">
        <v>1748</v>
      </c>
      <c r="C487" s="1599" t="s">
        <v>33</v>
      </c>
      <c r="D487" s="1600">
        <v>40</v>
      </c>
      <c r="E487" s="1002"/>
      <c r="F487" s="907">
        <f t="shared" si="15"/>
        <v>0</v>
      </c>
    </row>
    <row r="488" spans="1:6" ht="128.25">
      <c r="A488" s="937" t="s">
        <v>3688</v>
      </c>
      <c r="B488" s="853" t="s">
        <v>1749</v>
      </c>
      <c r="C488" s="1599" t="s">
        <v>33</v>
      </c>
      <c r="D488" s="1600">
        <v>2</v>
      </c>
      <c r="E488" s="1003"/>
      <c r="F488" s="907">
        <f t="shared" si="15"/>
        <v>0</v>
      </c>
    </row>
    <row r="489" spans="1:6" ht="171">
      <c r="A489" s="937" t="s">
        <v>3689</v>
      </c>
      <c r="B489" s="920" t="s">
        <v>1750</v>
      </c>
      <c r="C489" s="1599" t="s">
        <v>33</v>
      </c>
      <c r="D489" s="1600">
        <v>2</v>
      </c>
      <c r="E489" s="1601"/>
      <c r="F489" s="907">
        <f t="shared" si="15"/>
        <v>0</v>
      </c>
    </row>
    <row r="490" spans="1:6" ht="85.5">
      <c r="A490" s="937" t="s">
        <v>3690</v>
      </c>
      <c r="B490" s="920" t="s">
        <v>1751</v>
      </c>
      <c r="C490" s="1599" t="s">
        <v>33</v>
      </c>
      <c r="D490" s="1600">
        <v>2</v>
      </c>
      <c r="E490" s="1003"/>
      <c r="F490" s="907">
        <f t="shared" si="15"/>
        <v>0</v>
      </c>
    </row>
    <row r="491" spans="1:6" ht="185.25">
      <c r="A491" s="937" t="s">
        <v>3691</v>
      </c>
      <c r="B491" s="892" t="s">
        <v>1752</v>
      </c>
      <c r="C491" s="1599" t="s">
        <v>33</v>
      </c>
      <c r="D491" s="1600">
        <v>2</v>
      </c>
      <c r="E491" s="1601"/>
      <c r="F491" s="907">
        <f t="shared" si="15"/>
        <v>0</v>
      </c>
    </row>
    <row r="492" spans="1:6" ht="242.25">
      <c r="A492" s="937" t="s">
        <v>3692</v>
      </c>
      <c r="B492" s="853" t="s">
        <v>1753</v>
      </c>
      <c r="C492" s="1599" t="s">
        <v>33</v>
      </c>
      <c r="D492" s="1600">
        <v>1</v>
      </c>
      <c r="E492" s="1002"/>
      <c r="F492" s="907">
        <f t="shared" si="15"/>
        <v>0</v>
      </c>
    </row>
    <row r="493" spans="1:6" ht="85.5">
      <c r="A493" s="937" t="s">
        <v>3693</v>
      </c>
      <c r="B493" s="853" t="s">
        <v>1754</v>
      </c>
      <c r="C493" s="1599" t="s">
        <v>33</v>
      </c>
      <c r="D493" s="1600">
        <v>2</v>
      </c>
      <c r="E493" s="1002"/>
      <c r="F493" s="907">
        <f t="shared" si="15"/>
        <v>0</v>
      </c>
    </row>
    <row r="494" spans="1:6" ht="71.25">
      <c r="A494" s="937" t="s">
        <v>3694</v>
      </c>
      <c r="B494" s="898" t="s">
        <v>1755</v>
      </c>
      <c r="C494" s="1597" t="s">
        <v>33</v>
      </c>
      <c r="D494" s="1598">
        <v>1</v>
      </c>
      <c r="E494" s="983"/>
      <c r="F494" s="897">
        <f t="shared" si="15"/>
        <v>0</v>
      </c>
    </row>
    <row r="495" spans="1:6" ht="15">
      <c r="A495" s="833" t="s">
        <v>3655</v>
      </c>
      <c r="B495" s="934" t="s">
        <v>1756</v>
      </c>
      <c r="C495" s="866"/>
      <c r="D495" s="867"/>
      <c r="E495" s="981"/>
      <c r="F495" s="837">
        <f>SUM(F455:F494)</f>
        <v>0</v>
      </c>
    </row>
    <row r="496" spans="1:6" ht="15">
      <c r="A496" s="868"/>
      <c r="B496" s="869"/>
      <c r="C496" s="870"/>
      <c r="D496" s="871"/>
      <c r="E496" s="987"/>
    </row>
    <row r="497" spans="1:6" ht="30">
      <c r="A497" s="833" t="s">
        <v>3695</v>
      </c>
      <c r="B497" s="941" t="s">
        <v>1757</v>
      </c>
      <c r="C497" s="866"/>
      <c r="D497" s="867"/>
      <c r="E497" s="981"/>
      <c r="F497" s="836"/>
    </row>
    <row r="498" spans="1:6" ht="128.25">
      <c r="A498" s="942" t="s">
        <v>3696</v>
      </c>
      <c r="B498" s="943" t="s">
        <v>1758</v>
      </c>
      <c r="C498" s="914" t="s">
        <v>33</v>
      </c>
      <c r="D498" s="944">
        <v>2</v>
      </c>
      <c r="E498" s="1004"/>
      <c r="F498" s="846">
        <f>D498*E498</f>
        <v>0</v>
      </c>
    </row>
    <row r="499" spans="1:6" ht="57">
      <c r="A499" s="942" t="s">
        <v>3697</v>
      </c>
      <c r="B499" s="895" t="s">
        <v>1759</v>
      </c>
      <c r="C499" s="854" t="s">
        <v>33</v>
      </c>
      <c r="D499" s="848">
        <v>1</v>
      </c>
      <c r="E499" s="983"/>
      <c r="F499" s="846">
        <f>D499*E499</f>
        <v>0</v>
      </c>
    </row>
    <row r="500" spans="1:6" ht="71.25">
      <c r="A500" s="942" t="s">
        <v>3698</v>
      </c>
      <c r="B500" s="895" t="s">
        <v>1760</v>
      </c>
      <c r="C500" s="854" t="s">
        <v>33</v>
      </c>
      <c r="D500" s="848">
        <v>1</v>
      </c>
      <c r="E500" s="983"/>
      <c r="F500" s="846">
        <f>D500*E500</f>
        <v>0</v>
      </c>
    </row>
    <row r="501" spans="1:6" ht="42.75">
      <c r="A501" s="942" t="s">
        <v>3699</v>
      </c>
      <c r="B501" s="895" t="s">
        <v>1761</v>
      </c>
      <c r="C501" s="854" t="s">
        <v>33</v>
      </c>
      <c r="D501" s="848">
        <v>1</v>
      </c>
      <c r="E501" s="983"/>
      <c r="F501" s="846">
        <f>D501*E501</f>
        <v>0</v>
      </c>
    </row>
    <row r="502" spans="1:6" ht="71.25">
      <c r="A502" s="942" t="s">
        <v>3700</v>
      </c>
      <c r="B502" s="895" t="s">
        <v>1760</v>
      </c>
      <c r="C502" s="854" t="s">
        <v>33</v>
      </c>
      <c r="D502" s="848">
        <v>1</v>
      </c>
      <c r="E502" s="983"/>
      <c r="F502" s="846">
        <f>D502*E502</f>
        <v>0</v>
      </c>
    </row>
    <row r="503" spans="1:6" ht="30">
      <c r="A503" s="933" t="s">
        <v>3695</v>
      </c>
      <c r="B503" s="941" t="s">
        <v>1762</v>
      </c>
      <c r="C503" s="935"/>
      <c r="D503" s="936"/>
      <c r="E503" s="1001"/>
      <c r="F503" s="837">
        <f>SUM(F498:F502)</f>
        <v>0</v>
      </c>
    </row>
    <row r="504" spans="1:6" s="813" customFormat="1" ht="15">
      <c r="A504" s="868"/>
      <c r="B504" s="869"/>
      <c r="C504" s="870"/>
      <c r="D504" s="871"/>
      <c r="E504" s="987"/>
      <c r="F504" s="814"/>
    </row>
    <row r="505" spans="1:6" ht="15">
      <c r="A505" s="833" t="s">
        <v>3701</v>
      </c>
      <c r="B505" s="919" t="s">
        <v>1763</v>
      </c>
      <c r="C505" s="1602"/>
      <c r="D505" s="1603"/>
      <c r="E505" s="1604"/>
      <c r="F505" s="836"/>
    </row>
    <row r="506" spans="1:6" s="813" customFormat="1" ht="114">
      <c r="A506" s="852" t="s">
        <v>3702</v>
      </c>
      <c r="B506" s="890" t="s">
        <v>1764</v>
      </c>
      <c r="C506" s="860" t="s">
        <v>33</v>
      </c>
      <c r="D506" s="945">
        <v>3</v>
      </c>
      <c r="E506" s="983"/>
      <c r="F506" s="846">
        <f>D506*E506</f>
        <v>0</v>
      </c>
    </row>
    <row r="507" spans="1:6" s="813" customFormat="1" ht="114">
      <c r="A507" s="852" t="s">
        <v>3703</v>
      </c>
      <c r="B507" s="890" t="s">
        <v>1765</v>
      </c>
      <c r="C507" s="860" t="s">
        <v>33</v>
      </c>
      <c r="D507" s="945">
        <v>1</v>
      </c>
      <c r="E507" s="983"/>
      <c r="F507" s="846">
        <f>D507*E507</f>
        <v>0</v>
      </c>
    </row>
    <row r="508" spans="1:6" s="813" customFormat="1" ht="15">
      <c r="A508" s="833" t="s">
        <v>3701</v>
      </c>
      <c r="B508" s="919" t="s">
        <v>1766</v>
      </c>
      <c r="C508" s="866"/>
      <c r="D508" s="903"/>
      <c r="E508" s="1005"/>
      <c r="F508" s="837">
        <f>SUM(F506:F507)</f>
        <v>0</v>
      </c>
    </row>
    <row r="509" spans="1:6" s="813" customFormat="1" ht="15">
      <c r="A509" s="946"/>
      <c r="B509" s="947"/>
      <c r="C509" s="883"/>
      <c r="D509" s="927"/>
      <c r="E509" s="1006"/>
      <c r="F509" s="948"/>
    </row>
    <row r="510" spans="1:6" ht="15">
      <c r="A510" s="833" t="s">
        <v>3704</v>
      </c>
      <c r="B510" s="941" t="s">
        <v>1767</v>
      </c>
      <c r="C510" s="866"/>
      <c r="D510" s="867"/>
      <c r="E510" s="981"/>
      <c r="F510" s="836"/>
    </row>
    <row r="511" spans="1:6" ht="114">
      <c r="A511" s="852" t="s">
        <v>3705</v>
      </c>
      <c r="B511" s="949" t="s">
        <v>1768</v>
      </c>
      <c r="C511" s="950" t="s">
        <v>33</v>
      </c>
      <c r="D511" s="848">
        <v>1</v>
      </c>
      <c r="E511" s="983"/>
      <c r="F511" s="846">
        <f t="shared" ref="F511:F524" si="16">D511*E511</f>
        <v>0</v>
      </c>
    </row>
    <row r="512" spans="1:6" ht="171">
      <c r="A512" s="852" t="s">
        <v>3706</v>
      </c>
      <c r="B512" s="885" t="s">
        <v>1769</v>
      </c>
      <c r="C512" s="878" t="s">
        <v>33</v>
      </c>
      <c r="D512" s="879">
        <v>1</v>
      </c>
      <c r="E512" s="983"/>
      <c r="F512" s="846">
        <f t="shared" si="16"/>
        <v>0</v>
      </c>
    </row>
    <row r="513" spans="1:6" ht="142.5">
      <c r="A513" s="852" t="s">
        <v>3707</v>
      </c>
      <c r="B513" s="890" t="s">
        <v>1770</v>
      </c>
      <c r="C513" s="878" t="s">
        <v>33</v>
      </c>
      <c r="D513" s="879">
        <v>1</v>
      </c>
      <c r="E513" s="983"/>
      <c r="F513" s="846">
        <f t="shared" si="16"/>
        <v>0</v>
      </c>
    </row>
    <row r="514" spans="1:6" ht="142.5">
      <c r="A514" s="852" t="s">
        <v>3708</v>
      </c>
      <c r="B514" s="890" t="s">
        <v>1771</v>
      </c>
      <c r="C514" s="878" t="s">
        <v>33</v>
      </c>
      <c r="D514" s="879">
        <v>1</v>
      </c>
      <c r="E514" s="983"/>
      <c r="F514" s="846">
        <f t="shared" si="16"/>
        <v>0</v>
      </c>
    </row>
    <row r="515" spans="1:6" ht="114">
      <c r="A515" s="852" t="s">
        <v>3709</v>
      </c>
      <c r="B515" s="885" t="s">
        <v>1772</v>
      </c>
      <c r="C515" s="878" t="s">
        <v>33</v>
      </c>
      <c r="D515" s="879">
        <v>1</v>
      </c>
      <c r="E515" s="983"/>
      <c r="F515" s="846">
        <f t="shared" si="16"/>
        <v>0</v>
      </c>
    </row>
    <row r="516" spans="1:6" ht="99.75">
      <c r="A516" s="852" t="s">
        <v>3710</v>
      </c>
      <c r="B516" s="885" t="s">
        <v>1773</v>
      </c>
      <c r="C516" s="878" t="s">
        <v>33</v>
      </c>
      <c r="D516" s="879">
        <v>1</v>
      </c>
      <c r="E516" s="983"/>
      <c r="F516" s="846">
        <f t="shared" si="16"/>
        <v>0</v>
      </c>
    </row>
    <row r="517" spans="1:6" ht="57">
      <c r="A517" s="852" t="s">
        <v>3711</v>
      </c>
      <c r="B517" s="885" t="s">
        <v>1774</v>
      </c>
      <c r="C517" s="860" t="s">
        <v>33</v>
      </c>
      <c r="D517" s="848">
        <v>5</v>
      </c>
      <c r="E517" s="1007"/>
      <c r="F517" s="846">
        <f t="shared" si="16"/>
        <v>0</v>
      </c>
    </row>
    <row r="518" spans="1:6" ht="128.25">
      <c r="A518" s="852" t="s">
        <v>3712</v>
      </c>
      <c r="B518" s="894" t="s">
        <v>1775</v>
      </c>
      <c r="C518" s="899" t="s">
        <v>33</v>
      </c>
      <c r="D518" s="900">
        <v>1</v>
      </c>
      <c r="E518" s="994"/>
      <c r="F518" s="846">
        <f t="shared" si="16"/>
        <v>0</v>
      </c>
    </row>
    <row r="519" spans="1:6" ht="114">
      <c r="A519" s="852" t="s">
        <v>3713</v>
      </c>
      <c r="B519" s="894" t="s">
        <v>1776</v>
      </c>
      <c r="C519" s="899" t="s">
        <v>33</v>
      </c>
      <c r="D519" s="900">
        <v>1</v>
      </c>
      <c r="E519" s="994"/>
      <c r="F519" s="846">
        <f t="shared" si="16"/>
        <v>0</v>
      </c>
    </row>
    <row r="520" spans="1:6" ht="114">
      <c r="A520" s="852" t="s">
        <v>3714</v>
      </c>
      <c r="B520" s="894" t="s">
        <v>1777</v>
      </c>
      <c r="C520" s="899" t="s">
        <v>33</v>
      </c>
      <c r="D520" s="900">
        <v>1</v>
      </c>
      <c r="E520" s="994"/>
      <c r="F520" s="846">
        <f t="shared" si="16"/>
        <v>0</v>
      </c>
    </row>
    <row r="521" spans="1:6" ht="99.75">
      <c r="A521" s="852" t="s">
        <v>3715</v>
      </c>
      <c r="B521" s="885" t="s">
        <v>1778</v>
      </c>
      <c r="C521" s="899" t="s">
        <v>33</v>
      </c>
      <c r="D521" s="900">
        <v>1</v>
      </c>
      <c r="E521" s="1191"/>
      <c r="F521" s="846">
        <f t="shared" si="16"/>
        <v>0</v>
      </c>
    </row>
    <row r="522" spans="1:6" ht="409.5">
      <c r="A522" s="852" t="s">
        <v>3716</v>
      </c>
      <c r="B522" s="885" t="s">
        <v>2816</v>
      </c>
      <c r="C522" s="860" t="s">
        <v>33</v>
      </c>
      <c r="D522" s="848">
        <v>1</v>
      </c>
      <c r="E522" s="1605"/>
      <c r="F522" s="846">
        <f t="shared" si="16"/>
        <v>0</v>
      </c>
    </row>
    <row r="523" spans="1:6" ht="409.5">
      <c r="A523" s="852" t="s">
        <v>3717</v>
      </c>
      <c r="B523" s="885" t="s">
        <v>2817</v>
      </c>
      <c r="C523" s="860" t="s">
        <v>33</v>
      </c>
      <c r="D523" s="848">
        <v>1</v>
      </c>
      <c r="E523" s="1605"/>
      <c r="F523" s="846">
        <f t="shared" si="16"/>
        <v>0</v>
      </c>
    </row>
    <row r="524" spans="1:6" ht="114">
      <c r="A524" s="852" t="s">
        <v>3718</v>
      </c>
      <c r="B524" s="880" t="s">
        <v>1779</v>
      </c>
      <c r="C524" s="881" t="s">
        <v>33</v>
      </c>
      <c r="D524" s="879">
        <v>1</v>
      </c>
      <c r="E524" s="983"/>
      <c r="F524" s="907">
        <f t="shared" si="16"/>
        <v>0</v>
      </c>
    </row>
    <row r="525" spans="1:6" ht="15">
      <c r="A525" s="833" t="s">
        <v>3704</v>
      </c>
      <c r="B525" s="941" t="s">
        <v>1780</v>
      </c>
      <c r="C525" s="866"/>
      <c r="D525" s="867"/>
      <c r="E525" s="981"/>
      <c r="F525" s="837">
        <f>SUM(F511:F524)</f>
        <v>0</v>
      </c>
    </row>
    <row r="526" spans="1:6" ht="15">
      <c r="A526" s="951"/>
      <c r="B526" s="952"/>
      <c r="C526" s="899"/>
      <c r="D526" s="900"/>
      <c r="E526" s="1008"/>
      <c r="F526" s="912"/>
    </row>
    <row r="527" spans="1:6" ht="15">
      <c r="A527" s="833" t="s">
        <v>3719</v>
      </c>
      <c r="B527" s="941" t="s">
        <v>1781</v>
      </c>
      <c r="C527" s="866"/>
      <c r="D527" s="867"/>
      <c r="E527" s="981"/>
      <c r="F527" s="836"/>
    </row>
    <row r="528" spans="1:6" ht="142.5">
      <c r="A528" s="876" t="s">
        <v>3720</v>
      </c>
      <c r="B528" s="842" t="s">
        <v>1782</v>
      </c>
      <c r="C528" s="854" t="s">
        <v>33</v>
      </c>
      <c r="D528" s="848">
        <v>2</v>
      </c>
      <c r="E528" s="983"/>
      <c r="F528" s="907">
        <f t="shared" ref="F528:F535" si="17">D528*E528</f>
        <v>0</v>
      </c>
    </row>
    <row r="529" spans="1:6" ht="72">
      <c r="A529" s="876" t="s">
        <v>3721</v>
      </c>
      <c r="B529" s="953" t="s">
        <v>2818</v>
      </c>
      <c r="C529" s="854" t="s">
        <v>33</v>
      </c>
      <c r="D529" s="848">
        <v>8</v>
      </c>
      <c r="E529" s="983"/>
      <c r="F529" s="907">
        <f t="shared" si="17"/>
        <v>0</v>
      </c>
    </row>
    <row r="530" spans="1:6" ht="85.5">
      <c r="A530" s="876" t="s">
        <v>3722</v>
      </c>
      <c r="B530" s="856" t="s">
        <v>1783</v>
      </c>
      <c r="C530" s="857" t="s">
        <v>33</v>
      </c>
      <c r="D530" s="858">
        <v>2</v>
      </c>
      <c r="E530" s="985"/>
      <c r="F530" s="846">
        <f t="shared" si="17"/>
        <v>0</v>
      </c>
    </row>
    <row r="531" spans="1:6" ht="71.25">
      <c r="A531" s="876" t="s">
        <v>3723</v>
      </c>
      <c r="B531" s="856" t="s">
        <v>1784</v>
      </c>
      <c r="C531" s="857" t="s">
        <v>33</v>
      </c>
      <c r="D531" s="858">
        <v>2</v>
      </c>
      <c r="E531" s="985"/>
      <c r="F531" s="846">
        <f t="shared" si="17"/>
        <v>0</v>
      </c>
    </row>
    <row r="532" spans="1:6" ht="28.5">
      <c r="A532" s="876" t="s">
        <v>3724</v>
      </c>
      <c r="B532" s="847" t="s">
        <v>1591</v>
      </c>
      <c r="C532" s="854" t="s">
        <v>33</v>
      </c>
      <c r="D532" s="848">
        <v>1</v>
      </c>
      <c r="E532" s="983"/>
      <c r="F532" s="907">
        <f t="shared" si="17"/>
        <v>0</v>
      </c>
    </row>
    <row r="533" spans="1:6" ht="28.5">
      <c r="A533" s="876" t="s">
        <v>3725</v>
      </c>
      <c r="B533" s="908" t="s">
        <v>1648</v>
      </c>
      <c r="C533" s="854" t="s">
        <v>33</v>
      </c>
      <c r="D533" s="848">
        <v>1</v>
      </c>
      <c r="E533" s="983"/>
      <c r="F533" s="907">
        <f t="shared" si="17"/>
        <v>0</v>
      </c>
    </row>
    <row r="534" spans="1:6" ht="28.5">
      <c r="A534" s="876" t="s">
        <v>3726</v>
      </c>
      <c r="B534" s="895" t="s">
        <v>1650</v>
      </c>
      <c r="C534" s="854" t="s">
        <v>33</v>
      </c>
      <c r="D534" s="848">
        <v>1</v>
      </c>
      <c r="E534" s="983"/>
      <c r="F534" s="907">
        <f t="shared" si="17"/>
        <v>0</v>
      </c>
    </row>
    <row r="535" spans="1:6">
      <c r="A535" s="876" t="s">
        <v>3727</v>
      </c>
      <c r="B535" s="895" t="s">
        <v>1785</v>
      </c>
      <c r="C535" s="854" t="s">
        <v>33</v>
      </c>
      <c r="D535" s="848">
        <v>1</v>
      </c>
      <c r="E535" s="983"/>
      <c r="F535" s="907">
        <f t="shared" si="17"/>
        <v>0</v>
      </c>
    </row>
    <row r="536" spans="1:6" ht="30">
      <c r="A536" s="833" t="s">
        <v>3734</v>
      </c>
      <c r="B536" s="941" t="s">
        <v>1786</v>
      </c>
      <c r="C536" s="866"/>
      <c r="D536" s="867"/>
      <c r="E536" s="981"/>
      <c r="F536" s="837">
        <f>SUM(F528:F535)</f>
        <v>0</v>
      </c>
    </row>
    <row r="537" spans="1:6" ht="15">
      <c r="A537" s="868"/>
      <c r="B537" s="869"/>
      <c r="C537" s="870"/>
      <c r="D537" s="871"/>
      <c r="E537" s="987"/>
    </row>
    <row r="538" spans="1:6" ht="15">
      <c r="A538" s="833" t="s">
        <v>3728</v>
      </c>
      <c r="B538" s="932" t="s">
        <v>1787</v>
      </c>
      <c r="C538" s="917"/>
      <c r="D538" s="918"/>
      <c r="E538" s="998"/>
      <c r="F538" s="837"/>
    </row>
    <row r="539" spans="1:6" ht="57">
      <c r="A539" s="942" t="s">
        <v>3729</v>
      </c>
      <c r="B539" s="895" t="s">
        <v>1759</v>
      </c>
      <c r="C539" s="854" t="s">
        <v>33</v>
      </c>
      <c r="D539" s="848">
        <v>1</v>
      </c>
      <c r="E539" s="983"/>
      <c r="F539" s="846">
        <f>D539*E539</f>
        <v>0</v>
      </c>
    </row>
    <row r="540" spans="1:6" ht="15">
      <c r="A540" s="833" t="s">
        <v>3728</v>
      </c>
      <c r="B540" s="932" t="s">
        <v>1788</v>
      </c>
      <c r="C540" s="917"/>
      <c r="D540" s="918"/>
      <c r="E540" s="998"/>
      <c r="F540" s="837">
        <f>SUM(F539)</f>
        <v>0</v>
      </c>
    </row>
    <row r="541" spans="1:6" ht="15">
      <c r="A541" s="954"/>
      <c r="B541" s="955"/>
      <c r="C541" s="956"/>
      <c r="D541" s="957"/>
      <c r="E541" s="1009"/>
      <c r="F541" s="958"/>
    </row>
    <row r="542" spans="1:6" ht="15">
      <c r="A542" s="833" t="s">
        <v>3730</v>
      </c>
      <c r="B542" s="932" t="s">
        <v>1789</v>
      </c>
      <c r="C542" s="917"/>
      <c r="D542" s="918"/>
      <c r="E542" s="998"/>
      <c r="F542" s="837"/>
    </row>
    <row r="543" spans="1:6" ht="142.5">
      <c r="A543" s="852" t="s">
        <v>3731</v>
      </c>
      <c r="B543" s="842" t="s">
        <v>2819</v>
      </c>
      <c r="C543" s="884" t="s">
        <v>33</v>
      </c>
      <c r="D543" s="855">
        <v>4</v>
      </c>
      <c r="E543" s="989"/>
      <c r="F543" s="846">
        <f>D543*E543</f>
        <v>0</v>
      </c>
    </row>
    <row r="544" spans="1:6" ht="142.5">
      <c r="A544" s="852" t="s">
        <v>3732</v>
      </c>
      <c r="B544" s="842" t="s">
        <v>2820</v>
      </c>
      <c r="C544" s="884" t="s">
        <v>33</v>
      </c>
      <c r="D544" s="855">
        <v>2</v>
      </c>
      <c r="E544" s="989"/>
      <c r="F544" s="846">
        <f>D544*E544</f>
        <v>0</v>
      </c>
    </row>
    <row r="545" spans="1:6" ht="114">
      <c r="A545" s="852" t="s">
        <v>3733</v>
      </c>
      <c r="B545" s="842" t="s">
        <v>2821</v>
      </c>
      <c r="C545" s="884" t="s">
        <v>33</v>
      </c>
      <c r="D545" s="855">
        <v>2</v>
      </c>
      <c r="E545" s="989"/>
      <c r="F545" s="846">
        <f>D545*E545</f>
        <v>0</v>
      </c>
    </row>
    <row r="546" spans="1:6" ht="15">
      <c r="A546" s="833" t="s">
        <v>3730</v>
      </c>
      <c r="B546" s="932" t="s">
        <v>1790</v>
      </c>
      <c r="C546" s="917"/>
      <c r="D546" s="919"/>
      <c r="E546" s="998"/>
      <c r="F546" s="837">
        <f>SUM(F543:F545)</f>
        <v>0</v>
      </c>
    </row>
    <row r="549" spans="1:6" ht="15">
      <c r="A549" s="959" t="s">
        <v>1791</v>
      </c>
    </row>
    <row r="550" spans="1:6" s="1583" customFormat="1">
      <c r="A550" s="904"/>
      <c r="B550" s="1116"/>
      <c r="C550" s="1121"/>
      <c r="D550" s="1116"/>
      <c r="E550" s="813"/>
      <c r="F550" s="814"/>
    </row>
    <row r="551" spans="1:6" ht="15">
      <c r="A551" s="960" t="str">
        <f>+A70</f>
        <v>7.1.1.</v>
      </c>
      <c r="B551" s="961" t="str">
        <f>+B70</f>
        <v>NATKRIVENI ULAZ UKUPNO:</v>
      </c>
      <c r="C551" s="962"/>
      <c r="D551" s="962"/>
      <c r="E551" s="962"/>
      <c r="F551" s="963">
        <f t="shared" ref="F551" si="18">+F70</f>
        <v>0</v>
      </c>
    </row>
    <row r="552" spans="1:6" ht="15">
      <c r="A552" s="960" t="str">
        <f>+A77</f>
        <v>7.1.2.</v>
      </c>
      <c r="B552" s="961" t="str">
        <f>+B77</f>
        <v>VJETROBRAN UKUPNO:</v>
      </c>
      <c r="C552" s="964"/>
      <c r="D552" s="964"/>
      <c r="E552" s="964"/>
      <c r="F552" s="963">
        <f t="shared" ref="F552" si="19">+F77</f>
        <v>0</v>
      </c>
    </row>
    <row r="553" spans="1:6" ht="15">
      <c r="A553" s="960" t="str">
        <f>+A92</f>
        <v>7.1.3.</v>
      </c>
      <c r="B553" s="961" t="str">
        <f>+B92</f>
        <v>IZOLACIJA UKUPNO:</v>
      </c>
      <c r="C553" s="964"/>
      <c r="D553" s="964"/>
      <c r="E553" s="964"/>
      <c r="F553" s="963">
        <f t="shared" ref="F553" si="20">+F92</f>
        <v>0</v>
      </c>
    </row>
    <row r="554" spans="1:6" ht="15">
      <c r="A554" s="960" t="str">
        <f>+A171</f>
        <v>7.1.4.</v>
      </c>
      <c r="B554" s="961" t="str">
        <f>+B171</f>
        <v>VRTIĆKA JEDINICA 1 UKUPNO:</v>
      </c>
      <c r="C554" s="964"/>
      <c r="D554" s="964"/>
      <c r="E554" s="964"/>
      <c r="F554" s="963">
        <f t="shared" ref="F554" si="21">+F171</f>
        <v>0</v>
      </c>
    </row>
    <row r="555" spans="1:6" ht="15">
      <c r="A555" s="960" t="str">
        <f>+A179</f>
        <v>7.1.5.</v>
      </c>
      <c r="B555" s="961" t="str">
        <f>+B179</f>
        <v>GARDEROBA VRTIĆ 2 UKUPNO:</v>
      </c>
      <c r="C555" s="964"/>
      <c r="D555" s="964"/>
      <c r="E555" s="964"/>
      <c r="F555" s="963">
        <f t="shared" ref="F555" si="22">+F179</f>
        <v>0</v>
      </c>
    </row>
    <row r="556" spans="1:6" ht="15">
      <c r="A556" s="960" t="str">
        <f>+A183</f>
        <v>7.1.6.</v>
      </c>
      <c r="B556" s="961" t="str">
        <f>+B183</f>
        <v>SANITARIJE VRTIĆ 1 UKUPNO:</v>
      </c>
      <c r="C556" s="964"/>
      <c r="D556" s="964"/>
      <c r="E556" s="964"/>
      <c r="F556" s="963">
        <f t="shared" ref="F556" si="23">+F183</f>
        <v>0</v>
      </c>
    </row>
    <row r="557" spans="1:6" ht="15">
      <c r="A557" s="960" t="str">
        <f>+A262</f>
        <v>7.1.7.</v>
      </c>
      <c r="B557" s="961" t="str">
        <f>+B262</f>
        <v>VRTIĆKA JEDINICA 2 UKUPNO:</v>
      </c>
      <c r="C557" s="964"/>
      <c r="D557" s="964"/>
      <c r="E557" s="964"/>
      <c r="F557" s="963">
        <f t="shared" ref="F557" si="24">+F262</f>
        <v>0</v>
      </c>
    </row>
    <row r="558" spans="1:6" ht="15">
      <c r="A558" s="960" t="str">
        <f>+A341</f>
        <v>7.1.8.</v>
      </c>
      <c r="B558" s="961" t="str">
        <f>+B341</f>
        <v>VRTIĆKA JEDINICA 3 UKUPNO:</v>
      </c>
      <c r="C558" s="964"/>
      <c r="D558" s="964"/>
      <c r="E558" s="964"/>
      <c r="F558" s="963">
        <f t="shared" ref="F558" si="25">+F341</f>
        <v>0</v>
      </c>
    </row>
    <row r="559" spans="1:6" ht="15">
      <c r="A559" s="960" t="str">
        <f>+A349</f>
        <v>7.1.9.</v>
      </c>
      <c r="B559" s="961" t="str">
        <f>+B349</f>
        <v>GARDEROBA 2 UKUPNO:</v>
      </c>
      <c r="C559" s="964"/>
      <c r="D559" s="964"/>
      <c r="E559" s="964"/>
      <c r="F559" s="963">
        <f t="shared" ref="F559" si="26">+F349</f>
        <v>0</v>
      </c>
    </row>
    <row r="560" spans="1:6" ht="15">
      <c r="A560" s="960" t="str">
        <f>+A353</f>
        <v>7.1.10.</v>
      </c>
      <c r="B560" s="961" t="str">
        <f>+B353</f>
        <v>SANITARIJE 2 UKUPNO:</v>
      </c>
      <c r="C560" s="964"/>
      <c r="D560" s="964"/>
      <c r="E560" s="964"/>
      <c r="F560" s="963">
        <f t="shared" ref="F560" si="27">+F353</f>
        <v>0</v>
      </c>
    </row>
    <row r="561" spans="1:6" ht="15">
      <c r="A561" s="960" t="str">
        <f>+A429</f>
        <v>7.1.11.</v>
      </c>
      <c r="B561" s="961" t="str">
        <f>+B429</f>
        <v>SOBA DNEVNOG BORAVKA VRTIĆ 4 UKUPNO:</v>
      </c>
      <c r="C561" s="964"/>
      <c r="D561" s="964"/>
      <c r="E561" s="964"/>
      <c r="F561" s="963">
        <f t="shared" ref="F561" si="28">+F429</f>
        <v>0</v>
      </c>
    </row>
    <row r="562" spans="1:6" ht="15">
      <c r="A562" s="960" t="str">
        <f>+A440</f>
        <v>7.1.12.</v>
      </c>
      <c r="B562" s="961" t="str">
        <f>+B440</f>
        <v>NATKRIVENA TERASA 1 UKUPNO:</v>
      </c>
      <c r="C562" s="962"/>
      <c r="D562" s="962"/>
      <c r="E562" s="962"/>
      <c r="F562" s="963">
        <f t="shared" ref="F562" si="29">+F440</f>
        <v>0</v>
      </c>
    </row>
    <row r="563" spans="1:6" ht="15">
      <c r="A563" s="960" t="str">
        <f>+A452</f>
        <v>7.1.13.</v>
      </c>
      <c r="B563" s="961" t="str">
        <f>+B452</f>
        <v>NATKRIVENA TERASA 2 UKUPNO:</v>
      </c>
      <c r="C563" s="962"/>
      <c r="D563" s="962"/>
      <c r="E563" s="962"/>
      <c r="F563" s="963">
        <f t="shared" ref="F563" si="30">+F452</f>
        <v>0</v>
      </c>
    </row>
    <row r="564" spans="1:6" ht="15">
      <c r="A564" s="960" t="str">
        <f>+A495</f>
        <v>7.1.14.</v>
      </c>
      <c r="B564" s="961" t="str">
        <f>+B495</f>
        <v>PROSTOR ZA VIŠE NAMJENA UKUPNO:</v>
      </c>
      <c r="C564" s="964"/>
      <c r="D564" s="964"/>
      <c r="E564" s="964"/>
      <c r="F564" s="963">
        <f t="shared" ref="F564" si="31">+F495</f>
        <v>0</v>
      </c>
    </row>
    <row r="565" spans="1:6" ht="15">
      <c r="A565" s="960" t="str">
        <f>+A503</f>
        <v>7.1.15.</v>
      </c>
      <c r="B565" s="961" t="str">
        <f>+B503</f>
        <v>GARDEROBA / SANITARIJE / SPREMAČICA UKUPNO:</v>
      </c>
      <c r="C565" s="962"/>
      <c r="D565" s="962"/>
      <c r="E565" s="962"/>
      <c r="F565" s="963">
        <f t="shared" ref="F565" si="32">+F503</f>
        <v>0</v>
      </c>
    </row>
    <row r="566" spans="1:6" ht="15">
      <c r="A566" s="960" t="str">
        <f>+A508</f>
        <v>7.1.16.</v>
      </c>
      <c r="B566" s="961" t="str">
        <f>+B508</f>
        <v>SPREMIŠTE REKVIZITA UKUPNO:</v>
      </c>
      <c r="C566" s="962"/>
      <c r="D566" s="962"/>
      <c r="E566" s="962"/>
      <c r="F566" s="963">
        <f t="shared" ref="F566" si="33">+F508</f>
        <v>0</v>
      </c>
    </row>
    <row r="567" spans="1:6" ht="15">
      <c r="A567" s="960" t="str">
        <f>+A525</f>
        <v>7.1.17.</v>
      </c>
      <c r="B567" s="961" t="str">
        <f>+B525</f>
        <v>KOMUNIKACIJA UKUPNO:</v>
      </c>
      <c r="C567" s="964"/>
      <c r="D567" s="964"/>
      <c r="E567" s="964"/>
      <c r="F567" s="963">
        <f t="shared" ref="F567" si="34">+F525</f>
        <v>0</v>
      </c>
    </row>
    <row r="568" spans="1:6" ht="15">
      <c r="A568" s="965" t="str">
        <f>+A536</f>
        <v>7.1.18</v>
      </c>
      <c r="B568" s="966" t="str">
        <f>+B536</f>
        <v>SOBA ZA DJELATNIKE + SANITARIJE UKUPNO:</v>
      </c>
      <c r="C568" s="962"/>
      <c r="D568" s="962"/>
      <c r="E568" s="962"/>
      <c r="F568" s="967">
        <f t="shared" ref="F568" si="35">+F536</f>
        <v>0</v>
      </c>
    </row>
    <row r="569" spans="1:6" ht="15">
      <c r="A569" s="965" t="str">
        <f>+A540</f>
        <v>7.1.19.</v>
      </c>
      <c r="B569" s="966" t="str">
        <f>+B540</f>
        <v>SPREMAČICA UKUPNO:</v>
      </c>
      <c r="C569" s="962"/>
      <c r="D569" s="962"/>
      <c r="E569" s="962"/>
      <c r="F569" s="967">
        <f t="shared" ref="F569" si="36">+F540</f>
        <v>0</v>
      </c>
    </row>
    <row r="570" spans="1:6" ht="15.75" thickBot="1">
      <c r="A570" s="965" t="s">
        <v>3730</v>
      </c>
      <c r="B570" s="966" t="str">
        <f t="shared" ref="B570" si="37">+B546</f>
        <v>ZAVJESE UKUPNO:</v>
      </c>
      <c r="C570" s="968"/>
      <c r="D570" s="968"/>
      <c r="E570" s="968"/>
      <c r="F570" s="967">
        <f>+F546</f>
        <v>0</v>
      </c>
    </row>
    <row r="571" spans="1:6" ht="15.75" thickTop="1">
      <c r="A571" s="969"/>
      <c r="B571" s="970" t="s">
        <v>37</v>
      </c>
      <c r="C571" s="1606"/>
      <c r="D571" s="1607"/>
      <c r="E571" s="971"/>
      <c r="F571" s="972">
        <f>SUM(F551:F570)</f>
        <v>0</v>
      </c>
    </row>
    <row r="572" spans="1:6" ht="15">
      <c r="A572" s="973"/>
      <c r="B572" s="974" t="s">
        <v>1792</v>
      </c>
      <c r="C572" s="1608"/>
      <c r="D572" s="1609"/>
      <c r="E572" s="975"/>
      <c r="F572" s="976">
        <f>F571*25%</f>
        <v>0</v>
      </c>
    </row>
    <row r="573" spans="1:6" ht="15.75" thickBot="1">
      <c r="A573" s="977" t="s">
        <v>1</v>
      </c>
      <c r="B573" s="978" t="s">
        <v>1489</v>
      </c>
      <c r="C573" s="1610"/>
      <c r="D573" s="1611"/>
      <c r="E573" s="979"/>
      <c r="F573" s="980">
        <f>SUM(F571:F572)</f>
        <v>0</v>
      </c>
    </row>
  </sheetData>
  <sheetProtection algorithmName="SHA-512" hashValue="6QQg8+sQ+m4noJwlzLOt9P/8bB+3hJ9lAldfD7QgivXrtRzWnPNN42J5bhfEhGtuaDnTrRjErckjVZAV5RtWvQ==" saltValue="06zWiI0SUZbWaZ+/89tqVQ==" spinCount="100000" sheet="1" objects="1" scenarios="1"/>
  <mergeCells count="8">
    <mergeCell ref="C44:E44"/>
    <mergeCell ref="C45:E45"/>
    <mergeCell ref="D1:F2"/>
    <mergeCell ref="D3:F3"/>
    <mergeCell ref="C28:F28"/>
    <mergeCell ref="C29:F29"/>
    <mergeCell ref="C42:E42"/>
    <mergeCell ref="C43:E43"/>
  </mergeCells>
  <pageMargins left="0.98425196850393704" right="0.39370078740157483" top="0.59055118110236215" bottom="0.59055118110236215" header="0.55118110236220474" footer="0.51181102362204722"/>
  <pageSetup paperSize="9" scale="96" fitToHeight="0" orientation="portrait" r:id="rId1"/>
  <headerFooter>
    <oddFooter>&amp;R&amp;P od &amp;N</oddFooter>
  </headerFooter>
  <rowBreaks count="5" manualBreakCount="5">
    <brk id="48" max="5" man="1"/>
    <brk id="64" max="16383" man="1"/>
    <brk id="93" max="5" man="1"/>
    <brk id="339" max="5" man="1"/>
    <brk id="357"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0169-1E01-4DA8-A360-61ACE40F43FE}">
  <sheetPr>
    <pageSetUpPr fitToPage="1"/>
  </sheetPr>
  <dimension ref="A1:ALP115"/>
  <sheetViews>
    <sheetView view="pageBreakPreview" zoomScale="70" zoomScaleNormal="115" zoomScaleSheetLayoutView="70" zoomScalePageLayoutView="55" workbookViewId="0">
      <selection activeCell="B20" sqref="B20"/>
    </sheetView>
  </sheetViews>
  <sheetFormatPr defaultColWidth="8.85546875" defaultRowHeight="15"/>
  <cols>
    <col min="1" max="1" width="7.42578125" style="1013" customWidth="1"/>
    <col min="2" max="2" width="41.42578125" style="1634" customWidth="1"/>
    <col min="3" max="3" width="6.42578125" style="1624" bestFit="1" customWidth="1"/>
    <col min="4" max="4" width="8.42578125" style="1624" bestFit="1" customWidth="1"/>
    <col min="5" max="5" width="11.85546875" style="1635" bestFit="1" customWidth="1"/>
    <col min="6" max="6" width="12.42578125" style="1626" bestFit="1" customWidth="1"/>
    <col min="7" max="16384" width="8.85546875" style="1612"/>
  </cols>
  <sheetData>
    <row r="1" spans="1:6" s="1116" customFormat="1" ht="12.75" customHeight="1">
      <c r="A1" s="60"/>
      <c r="B1" s="68" t="s">
        <v>206</v>
      </c>
      <c r="C1" s="69" t="s">
        <v>90</v>
      </c>
      <c r="D1" s="1646" t="s">
        <v>1003</v>
      </c>
      <c r="E1" s="1646"/>
      <c r="F1" s="1646"/>
    </row>
    <row r="2" spans="1:6" s="1116" customFormat="1" ht="12.75">
      <c r="A2" s="31" t="s">
        <v>1</v>
      </c>
      <c r="B2" s="40" t="s">
        <v>1005</v>
      </c>
      <c r="C2" s="41"/>
      <c r="D2" s="1647"/>
      <c r="E2" s="1647"/>
      <c r="F2" s="1647"/>
    </row>
    <row r="3" spans="1:6" s="1116" customFormat="1" ht="12.75">
      <c r="A3" s="31"/>
      <c r="B3" s="1" t="s">
        <v>207</v>
      </c>
      <c r="C3" s="41" t="s">
        <v>2</v>
      </c>
      <c r="D3" s="1649" t="s">
        <v>996</v>
      </c>
      <c r="E3" s="1649"/>
      <c r="F3" s="1649"/>
    </row>
    <row r="4" spans="1:6" s="1116" customFormat="1" ht="12.75">
      <c r="A4" s="32"/>
      <c r="B4" s="7" t="s">
        <v>144</v>
      </c>
      <c r="C4" s="42" t="s">
        <v>3</v>
      </c>
      <c r="D4" s="33" t="s">
        <v>1004</v>
      </c>
      <c r="E4" s="43"/>
      <c r="F4" s="224"/>
    </row>
    <row r="5" spans="1:6" s="255" customFormat="1" ht="12.75">
      <c r="A5" s="225"/>
      <c r="B5" s="765"/>
      <c r="C5" s="227"/>
      <c r="D5" s="228"/>
      <c r="E5" s="138"/>
      <c r="F5" s="138"/>
    </row>
    <row r="6" spans="1:6" s="255" customFormat="1" ht="12.75">
      <c r="A6" s="225"/>
      <c r="B6" s="765"/>
      <c r="C6" s="227"/>
      <c r="D6" s="228"/>
      <c r="E6" s="138"/>
      <c r="F6" s="138"/>
    </row>
    <row r="7" spans="1:6" s="255" customFormat="1" ht="12.75">
      <c r="A7" s="225"/>
      <c r="B7" s="765"/>
      <c r="C7" s="227"/>
      <c r="D7" s="228"/>
      <c r="E7" s="138"/>
      <c r="F7" s="138"/>
    </row>
    <row r="8" spans="1:6" s="255" customFormat="1" ht="12.75">
      <c r="A8" s="225"/>
      <c r="B8" s="765"/>
      <c r="C8" s="227"/>
      <c r="D8" s="228"/>
      <c r="E8" s="138"/>
      <c r="F8" s="138"/>
    </row>
    <row r="9" spans="1:6" s="255" customFormat="1" ht="12.75">
      <c r="A9" s="225"/>
      <c r="B9" s="765"/>
      <c r="C9" s="227"/>
      <c r="D9" s="228"/>
      <c r="E9" s="138"/>
      <c r="F9" s="138"/>
    </row>
    <row r="10" spans="1:6" s="255" customFormat="1" ht="12.75">
      <c r="A10" s="225"/>
      <c r="B10" s="765"/>
      <c r="C10" s="227"/>
      <c r="D10" s="228"/>
      <c r="E10" s="138"/>
      <c r="F10" s="138"/>
    </row>
    <row r="11" spans="1:6" s="255" customFormat="1" ht="12.75">
      <c r="A11" s="225"/>
      <c r="B11" s="765"/>
      <c r="C11" s="227"/>
      <c r="D11" s="228"/>
      <c r="E11" s="138"/>
      <c r="F11" s="138"/>
    </row>
    <row r="12" spans="1:6" s="255" customFormat="1" ht="12.75">
      <c r="A12" s="225"/>
      <c r="B12" s="765"/>
      <c r="C12" s="227"/>
      <c r="D12" s="228"/>
      <c r="E12" s="138"/>
      <c r="F12" s="138"/>
    </row>
    <row r="13" spans="1:6" s="255" customFormat="1" ht="12.75">
      <c r="A13" s="225"/>
      <c r="B13" s="765"/>
      <c r="C13" s="227"/>
      <c r="D13" s="228"/>
      <c r="E13" s="138"/>
      <c r="F13" s="138"/>
    </row>
    <row r="14" spans="1:6" s="255" customFormat="1" ht="12.75">
      <c r="A14" s="225"/>
      <c r="B14" s="765"/>
      <c r="C14" s="227"/>
      <c r="D14" s="228"/>
      <c r="E14" s="138"/>
      <c r="F14" s="138"/>
    </row>
    <row r="15" spans="1:6" s="255" customFormat="1" ht="12.75">
      <c r="A15" s="225"/>
      <c r="B15" s="765"/>
      <c r="C15" s="227"/>
      <c r="D15" s="228"/>
      <c r="E15" s="138"/>
      <c r="F15" s="138"/>
    </row>
    <row r="16" spans="1:6" s="255" customFormat="1" ht="12.75">
      <c r="A16" s="225"/>
      <c r="B16" s="765"/>
      <c r="C16" s="227"/>
      <c r="D16" s="228"/>
      <c r="E16" s="138"/>
      <c r="F16" s="138"/>
    </row>
    <row r="17" spans="1:6" s="255" customFormat="1" ht="12.75">
      <c r="A17" s="225"/>
      <c r="B17" s="765"/>
      <c r="C17" s="227"/>
      <c r="D17" s="228"/>
      <c r="E17" s="138"/>
      <c r="F17" s="138"/>
    </row>
    <row r="18" spans="1:6" s="255" customFormat="1" ht="12.75">
      <c r="A18" s="225"/>
      <c r="B18" s="765"/>
      <c r="C18" s="227"/>
      <c r="D18" s="228"/>
      <c r="E18" s="138"/>
      <c r="F18" s="138"/>
    </row>
    <row r="19" spans="1:6" s="255" customFormat="1" ht="12.75">
      <c r="A19" s="225"/>
      <c r="B19" s="765"/>
      <c r="C19" s="227"/>
      <c r="D19" s="228"/>
      <c r="E19" s="138"/>
      <c r="F19" s="138"/>
    </row>
    <row r="20" spans="1:6" s="255" customFormat="1" ht="15.75">
      <c r="A20" s="1207"/>
      <c r="B20" s="766" t="s">
        <v>2993</v>
      </c>
      <c r="C20" s="230"/>
      <c r="D20" s="230"/>
      <c r="E20" s="140"/>
      <c r="F20" s="138"/>
    </row>
    <row r="21" spans="1:6" s="255" customFormat="1" ht="12.75">
      <c r="A21" s="225"/>
      <c r="B21" s="767"/>
      <c r="C21" s="232"/>
      <c r="D21" s="233"/>
      <c r="E21" s="144"/>
      <c r="F21" s="138"/>
    </row>
    <row r="22" spans="1:6" s="255" customFormat="1" ht="12.75">
      <c r="A22" s="225"/>
      <c r="B22" s="768"/>
      <c r="C22" s="235"/>
      <c r="D22" s="236"/>
      <c r="E22" s="138"/>
      <c r="F22" s="138"/>
    </row>
    <row r="23" spans="1:6" s="255" customFormat="1" ht="12.75">
      <c r="A23" s="225"/>
      <c r="B23" s="768"/>
      <c r="C23" s="235"/>
      <c r="D23" s="236"/>
      <c r="E23" s="138"/>
      <c r="F23" s="138"/>
    </row>
    <row r="24" spans="1:6" s="255" customFormat="1" ht="12.75">
      <c r="A24" s="225"/>
      <c r="B24" s="767"/>
      <c r="C24" s="232"/>
      <c r="D24" s="233"/>
      <c r="E24" s="144"/>
      <c r="F24" s="138"/>
    </row>
    <row r="25" spans="1:6" s="1118" customFormat="1" ht="12.75">
      <c r="A25" s="62"/>
      <c r="B25" s="14" t="s">
        <v>0</v>
      </c>
      <c r="C25" s="44" t="s">
        <v>4207</v>
      </c>
      <c r="D25" s="45"/>
      <c r="E25" s="45"/>
      <c r="F25" s="238"/>
    </row>
    <row r="26" spans="1:6" s="1118" customFormat="1" ht="12.75">
      <c r="A26" s="62"/>
      <c r="B26" s="14"/>
      <c r="C26" s="44" t="s">
        <v>3932</v>
      </c>
      <c r="D26" s="45"/>
      <c r="E26" s="45"/>
      <c r="F26" s="238"/>
    </row>
    <row r="27" spans="1:6" s="1118" customFormat="1" ht="12.75">
      <c r="A27" s="62"/>
      <c r="B27" s="14"/>
      <c r="C27" s="44"/>
      <c r="D27" s="45"/>
      <c r="E27" s="147"/>
      <c r="F27" s="163"/>
    </row>
    <row r="28" spans="1:6" s="1118" customFormat="1" ht="14.45" customHeight="1">
      <c r="A28" s="62"/>
      <c r="B28" s="14" t="s">
        <v>4</v>
      </c>
      <c r="C28" s="1648" t="s">
        <v>994</v>
      </c>
      <c r="D28" s="1648"/>
      <c r="E28" s="1648"/>
      <c r="F28" s="1648"/>
    </row>
    <row r="29" spans="1:6" s="1118" customFormat="1" ht="14.45" customHeight="1">
      <c r="A29" s="62"/>
      <c r="B29" s="14"/>
      <c r="C29" s="1648" t="s">
        <v>995</v>
      </c>
      <c r="D29" s="1648"/>
      <c r="E29" s="1648"/>
      <c r="F29" s="1648"/>
    </row>
    <row r="30" spans="1:6" s="1118" customFormat="1" ht="12.75">
      <c r="A30" s="62"/>
      <c r="B30" s="14"/>
      <c r="C30" s="46"/>
      <c r="D30" s="46"/>
      <c r="E30" s="46"/>
      <c r="F30" s="138"/>
    </row>
    <row r="31" spans="1:6" s="1118" customFormat="1" ht="12.75">
      <c r="A31" s="62"/>
      <c r="B31" s="14" t="s">
        <v>2</v>
      </c>
      <c r="C31" s="46" t="s">
        <v>996</v>
      </c>
      <c r="D31" s="47"/>
      <c r="E31" s="148"/>
      <c r="F31" s="138"/>
    </row>
    <row r="32" spans="1:6" s="1118" customFormat="1" ht="12.75">
      <c r="A32" s="62"/>
      <c r="B32" s="14"/>
      <c r="C32" s="46"/>
      <c r="D32" s="47"/>
      <c r="E32" s="148"/>
      <c r="F32" s="138"/>
    </row>
    <row r="33" spans="1:6" s="1118" customFormat="1" ht="12.75">
      <c r="A33" s="62"/>
      <c r="B33" s="14" t="s">
        <v>3</v>
      </c>
      <c r="C33" s="48" t="s">
        <v>997</v>
      </c>
      <c r="D33" s="49"/>
      <c r="E33" s="148"/>
      <c r="F33" s="138"/>
    </row>
    <row r="34" spans="1:6" s="1118" customFormat="1" ht="12.75">
      <c r="A34" s="62"/>
      <c r="B34" s="14"/>
      <c r="C34" s="48"/>
      <c r="D34" s="49"/>
      <c r="E34" s="148"/>
      <c r="F34" s="138"/>
    </row>
    <row r="35" spans="1:6" s="1118" customFormat="1" ht="12.75">
      <c r="A35" s="62"/>
      <c r="B35" s="14" t="s">
        <v>5</v>
      </c>
      <c r="C35" s="15" t="s">
        <v>998</v>
      </c>
      <c r="D35" s="16"/>
      <c r="E35" s="148"/>
      <c r="F35" s="138"/>
    </row>
    <row r="36" spans="1:6" s="1118" customFormat="1" ht="12.75">
      <c r="A36" s="62"/>
      <c r="B36" s="14"/>
      <c r="C36" s="15"/>
      <c r="D36" s="16"/>
      <c r="E36" s="148"/>
      <c r="F36" s="138"/>
    </row>
    <row r="37" spans="1:6" s="1116" customFormat="1" ht="12.75">
      <c r="A37" s="4"/>
      <c r="B37" s="14" t="s">
        <v>6</v>
      </c>
      <c r="C37" s="51" t="s">
        <v>999</v>
      </c>
      <c r="D37" s="55"/>
      <c r="E37" s="56"/>
      <c r="F37" s="208"/>
    </row>
    <row r="38" spans="1:6" s="1118" customFormat="1" ht="12.75">
      <c r="A38" s="62"/>
      <c r="B38" s="52"/>
      <c r="C38" s="54"/>
      <c r="D38" s="66"/>
      <c r="E38" s="148"/>
      <c r="F38" s="138"/>
    </row>
    <row r="39" spans="1:6" s="1118" customFormat="1" ht="13.5" customHeight="1">
      <c r="A39" s="62"/>
      <c r="B39" s="53" t="s">
        <v>14</v>
      </c>
      <c r="C39" s="86" t="s">
        <v>208</v>
      </c>
      <c r="D39" s="57"/>
      <c r="E39" s="149"/>
      <c r="F39" s="138"/>
    </row>
    <row r="40" spans="1:6" s="1118" customFormat="1" ht="13.5" customHeight="1">
      <c r="A40" s="62"/>
      <c r="B40" s="52"/>
      <c r="C40" s="86" t="s">
        <v>145</v>
      </c>
      <c r="D40" s="57"/>
      <c r="E40" s="149"/>
      <c r="F40" s="138"/>
    </row>
    <row r="41" spans="1:6" s="1118" customFormat="1" ht="13.5" customHeight="1">
      <c r="A41" s="62"/>
      <c r="B41" s="52"/>
      <c r="C41" s="86" t="s">
        <v>1000</v>
      </c>
      <c r="D41" s="57"/>
      <c r="E41" s="149"/>
      <c r="F41" s="138"/>
    </row>
    <row r="42" spans="1:6" s="1116" customFormat="1" ht="12.75">
      <c r="A42" s="4"/>
      <c r="B42" s="17"/>
      <c r="C42" s="1644"/>
      <c r="D42" s="1644"/>
      <c r="E42" s="1644"/>
      <c r="F42" s="81"/>
    </row>
    <row r="43" spans="1:6" s="1116" customFormat="1" ht="12.75">
      <c r="A43" s="4"/>
      <c r="B43" s="17"/>
      <c r="C43" s="1644"/>
      <c r="D43" s="1644"/>
      <c r="E43" s="1644"/>
      <c r="F43" s="81"/>
    </row>
    <row r="44" spans="1:6" s="1116" customFormat="1" ht="12.75">
      <c r="A44" s="4"/>
      <c r="B44" s="17"/>
      <c r="C44" s="1644"/>
      <c r="D44" s="1644"/>
      <c r="E44" s="1644"/>
      <c r="F44" s="81"/>
    </row>
    <row r="45" spans="1:6" s="1116" customFormat="1" ht="12.75">
      <c r="A45" s="4"/>
      <c r="B45" s="17"/>
      <c r="C45" s="1644"/>
      <c r="D45" s="1644"/>
      <c r="E45" s="1644"/>
      <c r="F45" s="81"/>
    </row>
    <row r="46" spans="1:6" s="255" customFormat="1" ht="12.75">
      <c r="A46" s="225"/>
      <c r="B46" s="769"/>
      <c r="C46" s="227"/>
      <c r="D46" s="228"/>
      <c r="E46" s="138"/>
      <c r="F46" s="138"/>
    </row>
    <row r="47" spans="1:6" s="255" customFormat="1" ht="12.75">
      <c r="A47" s="225"/>
      <c r="B47" s="769"/>
      <c r="C47" s="227"/>
      <c r="D47" s="228"/>
      <c r="E47" s="138"/>
      <c r="F47" s="138"/>
    </row>
    <row r="48" spans="1:6" s="255" customFormat="1" ht="12.75">
      <c r="A48" s="225"/>
      <c r="B48" s="769"/>
      <c r="C48" s="227"/>
      <c r="D48" s="228"/>
      <c r="E48" s="138"/>
      <c r="F48" s="138"/>
    </row>
    <row r="49" spans="1:1004" s="255" customFormat="1" ht="12.75">
      <c r="A49" s="225"/>
      <c r="B49" s="769"/>
      <c r="C49" s="227"/>
      <c r="D49" s="228"/>
      <c r="E49" s="138"/>
      <c r="F49" s="138"/>
    </row>
    <row r="50" spans="1:1004" s="255" customFormat="1" ht="12.75">
      <c r="A50" s="225"/>
      <c r="B50" s="769"/>
      <c r="C50" s="227"/>
      <c r="D50" s="228"/>
      <c r="E50" s="138"/>
      <c r="F50" s="138"/>
    </row>
    <row r="51" spans="1:1004" s="255" customFormat="1" ht="12.75">
      <c r="A51" s="225"/>
      <c r="B51" s="769"/>
      <c r="C51" s="227"/>
      <c r="D51" s="228"/>
      <c r="E51" s="138"/>
      <c r="F51" s="138"/>
    </row>
    <row r="52" spans="1:1004" ht="83.25" customHeight="1">
      <c r="A52" s="1670" t="s">
        <v>1246</v>
      </c>
      <c r="B52" s="1670"/>
      <c r="C52" s="1670"/>
      <c r="D52" s="1670"/>
      <c r="E52" s="1670"/>
      <c r="F52" s="1670"/>
      <c r="ALP52" s="1010"/>
    </row>
    <row r="53" spans="1:1004" s="1013" customFormat="1" ht="20.45" customHeight="1">
      <c r="A53" s="1671" t="s">
        <v>1247</v>
      </c>
      <c r="B53" s="1671"/>
      <c r="C53" s="1671"/>
      <c r="D53" s="1671"/>
      <c r="E53" s="1671"/>
      <c r="F53" s="1671"/>
      <c r="ALP53" s="1011"/>
    </row>
    <row r="54" spans="1:1004" s="1013" customFormat="1" ht="79.5" customHeight="1">
      <c r="A54" s="1668" t="s">
        <v>2823</v>
      </c>
      <c r="B54" s="1668"/>
      <c r="C54" s="1668"/>
      <c r="D54" s="1668"/>
      <c r="E54" s="1668"/>
      <c r="F54" s="1668"/>
      <c r="ALP54" s="1011"/>
    </row>
    <row r="55" spans="1:1004" s="1013" customFormat="1" ht="12">
      <c r="A55" s="1672" t="s">
        <v>1248</v>
      </c>
      <c r="B55" s="1672"/>
      <c r="C55" s="1672"/>
      <c r="D55" s="1672"/>
      <c r="E55" s="1672"/>
      <c r="F55" s="1672"/>
      <c r="ALP55" s="1011"/>
    </row>
    <row r="56" spans="1:1004" s="1013" customFormat="1" ht="66.75" customHeight="1">
      <c r="A56" s="1668" t="s">
        <v>1249</v>
      </c>
      <c r="B56" s="1668"/>
      <c r="C56" s="1668"/>
      <c r="D56" s="1668"/>
      <c r="E56" s="1668"/>
      <c r="F56" s="1668"/>
      <c r="ALP56" s="1011"/>
    </row>
    <row r="57" spans="1:1004" s="1013" customFormat="1" ht="38.25" customHeight="1">
      <c r="A57" s="1668" t="s">
        <v>1250</v>
      </c>
      <c r="B57" s="1668"/>
      <c r="C57" s="1668"/>
      <c r="D57" s="1668"/>
      <c r="E57" s="1668"/>
      <c r="F57" s="1668"/>
      <c r="ALP57" s="1011"/>
    </row>
    <row r="58" spans="1:1004" s="1013" customFormat="1" ht="27.75" customHeight="1">
      <c r="A58" s="1668" t="s">
        <v>1251</v>
      </c>
      <c r="B58" s="1668"/>
      <c r="C58" s="1668"/>
      <c r="D58" s="1668"/>
      <c r="E58" s="1668"/>
      <c r="F58" s="1668"/>
      <c r="ALP58" s="1011"/>
    </row>
    <row r="59" spans="1:1004" s="1013" customFormat="1" ht="39" customHeight="1">
      <c r="A59" s="1668" t="s">
        <v>1252</v>
      </c>
      <c r="B59" s="1668"/>
      <c r="C59" s="1668"/>
      <c r="D59" s="1668"/>
      <c r="E59" s="1668"/>
      <c r="F59" s="1668"/>
      <c r="ALP59" s="1011"/>
    </row>
    <row r="60" spans="1:1004" s="1013" customFormat="1" ht="28.5" customHeight="1">
      <c r="A60" s="1668" t="s">
        <v>1253</v>
      </c>
      <c r="B60" s="1668"/>
      <c r="C60" s="1668"/>
      <c r="D60" s="1668"/>
      <c r="E60" s="1668"/>
      <c r="F60" s="1668"/>
      <c r="ALP60" s="1011"/>
    </row>
    <row r="61" spans="1:1004" s="1013" customFormat="1" ht="51" customHeight="1">
      <c r="A61" s="1668" t="s">
        <v>1254</v>
      </c>
      <c r="B61" s="1668"/>
      <c r="C61" s="1668"/>
      <c r="D61" s="1668"/>
      <c r="E61" s="1668"/>
      <c r="F61" s="1668"/>
      <c r="ALP61" s="1011"/>
    </row>
    <row r="62" spans="1:1004" s="1013" customFormat="1" ht="41.25" customHeight="1">
      <c r="A62" s="1668" t="s">
        <v>1255</v>
      </c>
      <c r="B62" s="1668"/>
      <c r="C62" s="1668"/>
      <c r="D62" s="1668"/>
      <c r="E62" s="1668"/>
      <c r="F62" s="1668"/>
      <c r="ALP62" s="1011"/>
    </row>
    <row r="63" spans="1:1004" s="1013" customFormat="1" ht="41.25" customHeight="1">
      <c r="A63" s="1668" t="s">
        <v>1256</v>
      </c>
      <c r="B63" s="1668"/>
      <c r="C63" s="1668"/>
      <c r="D63" s="1668"/>
      <c r="E63" s="1668"/>
      <c r="F63" s="1668"/>
      <c r="ALP63" s="1011"/>
    </row>
    <row r="64" spans="1:1004" s="1013" customFormat="1" ht="12">
      <c r="A64" s="1012"/>
      <c r="B64" s="1012"/>
      <c r="C64" s="1012"/>
      <c r="D64" s="1012"/>
      <c r="E64" s="1012"/>
      <c r="F64" s="1012"/>
      <c r="ALP64" s="1011"/>
    </row>
    <row r="65" spans="1:1004" s="1013" customFormat="1" ht="12.75" customHeight="1">
      <c r="A65" s="1669" t="s">
        <v>1257</v>
      </c>
      <c r="B65" s="1669"/>
      <c r="C65" s="1669"/>
      <c r="D65" s="1669"/>
      <c r="E65" s="1669"/>
      <c r="F65" s="1669"/>
      <c r="ALP65" s="1011"/>
    </row>
    <row r="66" spans="1:1004" s="1013" customFormat="1" ht="137.25" customHeight="1">
      <c r="A66" s="1668" t="s">
        <v>1258</v>
      </c>
      <c r="B66" s="1668"/>
      <c r="C66" s="1668"/>
      <c r="D66" s="1668"/>
      <c r="E66" s="1668"/>
      <c r="F66" s="1668"/>
      <c r="ALP66" s="1011"/>
    </row>
    <row r="67" spans="1:1004" s="1013" customFormat="1" ht="18" customHeight="1">
      <c r="A67" s="1012"/>
      <c r="B67" s="1012"/>
      <c r="C67" s="1012"/>
      <c r="D67" s="1012"/>
      <c r="E67" s="1012"/>
      <c r="F67" s="1012"/>
      <c r="ALP67" s="1011"/>
    </row>
    <row r="68" spans="1:1004" s="1013" customFormat="1" ht="12.75" customHeight="1">
      <c r="A68" s="1669" t="s">
        <v>1259</v>
      </c>
      <c r="B68" s="1669"/>
      <c r="C68" s="1669"/>
      <c r="D68" s="1669"/>
      <c r="E68" s="1669"/>
      <c r="F68" s="1669"/>
      <c r="ALP68" s="1011"/>
    </row>
    <row r="69" spans="1:1004" s="1013" customFormat="1" ht="303" customHeight="1">
      <c r="A69" s="1668" t="s">
        <v>2824</v>
      </c>
      <c r="B69" s="1668"/>
      <c r="C69" s="1668"/>
      <c r="D69" s="1668"/>
      <c r="E69" s="1668"/>
      <c r="F69" s="1668"/>
      <c r="ALP69" s="1011"/>
    </row>
    <row r="70" spans="1:1004" s="1013" customFormat="1" ht="12">
      <c r="A70" s="1668"/>
      <c r="B70" s="1668"/>
      <c r="C70" s="1668"/>
      <c r="D70" s="1668"/>
      <c r="E70" s="1668"/>
      <c r="F70" s="1668"/>
      <c r="ALP70" s="1011"/>
    </row>
    <row r="71" spans="1:1004" s="1013" customFormat="1" ht="12.75" customHeight="1">
      <c r="A71" s="1669" t="s">
        <v>16</v>
      </c>
      <c r="B71" s="1669"/>
      <c r="C71" s="1669"/>
      <c r="D71" s="1669"/>
      <c r="E71" s="1669"/>
      <c r="F71" s="1669"/>
      <c r="ALP71" s="1011"/>
    </row>
    <row r="72" spans="1:1004" s="1013" customFormat="1" ht="61.35" customHeight="1">
      <c r="A72" s="1668" t="s">
        <v>1260</v>
      </c>
      <c r="B72" s="1668"/>
      <c r="C72" s="1668"/>
      <c r="D72" s="1668"/>
      <c r="E72" s="1668"/>
      <c r="F72" s="1668"/>
      <c r="ALP72" s="1011"/>
    </row>
    <row r="73" spans="1:1004" s="1013" customFormat="1" ht="391.5" customHeight="1">
      <c r="A73" s="1668" t="s">
        <v>2825</v>
      </c>
      <c r="B73" s="1668"/>
      <c r="C73" s="1668"/>
      <c r="D73" s="1668"/>
      <c r="E73" s="1668"/>
      <c r="F73" s="1668"/>
      <c r="ALP73" s="1011"/>
    </row>
    <row r="74" spans="1:1004" s="1013" customFormat="1" ht="100.5" customHeight="1">
      <c r="A74" s="1675" t="s">
        <v>1261</v>
      </c>
      <c r="B74" s="1675"/>
      <c r="C74" s="1675"/>
      <c r="D74" s="1675"/>
      <c r="E74" s="1675"/>
      <c r="F74" s="1675"/>
      <c r="ALP74" s="1011"/>
    </row>
    <row r="75" spans="1:1004" s="1013" customFormat="1" ht="99.95" customHeight="1">
      <c r="A75" s="1668" t="s">
        <v>2826</v>
      </c>
      <c r="B75" s="1668"/>
      <c r="C75" s="1668"/>
      <c r="D75" s="1668"/>
      <c r="E75" s="1668"/>
      <c r="F75" s="1668"/>
      <c r="G75" s="1011"/>
      <c r="H75" s="1011"/>
      <c r="I75" s="1011"/>
      <c r="J75" s="1011"/>
      <c r="K75" s="1011"/>
      <c r="L75" s="1011"/>
      <c r="M75" s="1011"/>
      <c r="N75" s="1011"/>
      <c r="O75" s="1011"/>
      <c r="P75" s="1011"/>
      <c r="Q75" s="1011"/>
      <c r="R75" s="1011"/>
      <c r="S75" s="1011"/>
      <c r="T75" s="1011"/>
      <c r="U75" s="1011"/>
      <c r="V75" s="1011"/>
      <c r="W75" s="1011"/>
      <c r="X75" s="1011"/>
      <c r="Y75" s="1011"/>
      <c r="Z75" s="1011"/>
      <c r="AA75" s="1011"/>
      <c r="AB75" s="1011"/>
      <c r="AC75" s="1011"/>
      <c r="AD75" s="1011"/>
      <c r="AE75" s="1011"/>
      <c r="AF75" s="1011"/>
      <c r="AG75" s="1011"/>
      <c r="AH75" s="1011"/>
      <c r="AI75" s="1011"/>
      <c r="AJ75" s="1011"/>
      <c r="AK75" s="1011"/>
      <c r="AL75" s="1011"/>
      <c r="AM75" s="1011"/>
      <c r="AN75" s="1011"/>
      <c r="AO75" s="1011"/>
      <c r="AP75" s="1011"/>
      <c r="AQ75" s="1011"/>
      <c r="AR75" s="1011"/>
      <c r="AS75" s="1011"/>
      <c r="AT75" s="1011"/>
      <c r="AU75" s="1011"/>
      <c r="AV75" s="1011"/>
      <c r="AW75" s="1011"/>
      <c r="AX75" s="1011"/>
      <c r="AY75" s="1011"/>
      <c r="AZ75" s="1011"/>
      <c r="BA75" s="1011"/>
      <c r="BB75" s="1011"/>
      <c r="BC75" s="1011"/>
      <c r="BD75" s="1011"/>
      <c r="BE75" s="1011"/>
      <c r="BF75" s="1011"/>
      <c r="BG75" s="1011"/>
      <c r="BH75" s="1011"/>
      <c r="BI75" s="1011"/>
      <c r="BJ75" s="1011"/>
      <c r="BK75" s="1011"/>
      <c r="BL75" s="1011"/>
      <c r="BM75" s="1011"/>
      <c r="BN75" s="1011"/>
      <c r="BO75" s="1011"/>
      <c r="BP75" s="1011"/>
      <c r="BQ75" s="1011"/>
      <c r="BR75" s="1011"/>
      <c r="BS75" s="1011"/>
      <c r="BT75" s="1011"/>
      <c r="BU75" s="1011"/>
      <c r="BV75" s="1011"/>
      <c r="BW75" s="1011"/>
      <c r="BX75" s="1011"/>
      <c r="BY75" s="1011"/>
      <c r="BZ75" s="1011"/>
      <c r="CA75" s="1011"/>
      <c r="CB75" s="1011"/>
      <c r="CC75" s="1011"/>
      <c r="CD75" s="1011"/>
      <c r="CE75" s="1011"/>
      <c r="CF75" s="1011"/>
      <c r="CG75" s="1011"/>
      <c r="CH75" s="1011"/>
      <c r="CI75" s="1011"/>
      <c r="CJ75" s="1011"/>
      <c r="CK75" s="1011"/>
      <c r="CL75" s="1011"/>
      <c r="CM75" s="1011"/>
      <c r="CN75" s="1011"/>
      <c r="CO75" s="1011"/>
      <c r="CP75" s="1011"/>
      <c r="CQ75" s="1011"/>
      <c r="CR75" s="1011"/>
      <c r="CS75" s="1011"/>
      <c r="CT75" s="1011"/>
      <c r="CU75" s="1011"/>
      <c r="CV75" s="1011"/>
      <c r="CW75" s="1011"/>
      <c r="CX75" s="1011"/>
      <c r="CY75" s="1011"/>
      <c r="CZ75" s="1011"/>
      <c r="DA75" s="1011"/>
      <c r="DB75" s="1011"/>
      <c r="DC75" s="1011"/>
      <c r="DD75" s="1011"/>
      <c r="DE75" s="1011"/>
      <c r="DF75" s="1011"/>
      <c r="DG75" s="1011"/>
      <c r="DH75" s="1011"/>
      <c r="DI75" s="1011"/>
      <c r="DJ75" s="1011"/>
      <c r="DK75" s="1011"/>
      <c r="DL75" s="1011"/>
      <c r="DM75" s="1011"/>
      <c r="DN75" s="1011"/>
      <c r="DO75" s="1011"/>
      <c r="DP75" s="1011"/>
      <c r="DQ75" s="1011"/>
      <c r="DR75" s="1011"/>
      <c r="DS75" s="1011"/>
      <c r="DT75" s="1011"/>
      <c r="DU75" s="1011"/>
      <c r="DV75" s="1011"/>
      <c r="DW75" s="1011"/>
      <c r="DX75" s="1011"/>
      <c r="DY75" s="1011"/>
      <c r="DZ75" s="1011"/>
      <c r="EA75" s="1011"/>
      <c r="EB75" s="1011"/>
      <c r="EC75" s="1011"/>
      <c r="ED75" s="1011"/>
      <c r="EE75" s="1011"/>
      <c r="EF75" s="1011"/>
      <c r="EG75" s="1011"/>
      <c r="EH75" s="1011"/>
      <c r="EI75" s="1011"/>
      <c r="EJ75" s="1011"/>
      <c r="EK75" s="1011"/>
      <c r="EL75" s="1011"/>
      <c r="EM75" s="1011"/>
      <c r="EN75" s="1011"/>
      <c r="EO75" s="1011"/>
      <c r="EP75" s="1011"/>
      <c r="EQ75" s="1011"/>
      <c r="ER75" s="1011"/>
      <c r="ES75" s="1011"/>
      <c r="ET75" s="1011"/>
      <c r="EU75" s="1011"/>
      <c r="EV75" s="1011"/>
      <c r="EW75" s="1011"/>
      <c r="EX75" s="1011"/>
      <c r="EY75" s="1011"/>
      <c r="EZ75" s="1011"/>
      <c r="FA75" s="1011"/>
      <c r="FB75" s="1011"/>
      <c r="FC75" s="1011"/>
      <c r="FD75" s="1011"/>
      <c r="FE75" s="1011"/>
      <c r="FF75" s="1011"/>
      <c r="FG75" s="1011"/>
      <c r="FH75" s="1011"/>
      <c r="FI75" s="1011"/>
      <c r="FJ75" s="1011"/>
      <c r="FK75" s="1011"/>
      <c r="FL75" s="1011"/>
      <c r="FM75" s="1011"/>
      <c r="FN75" s="1011"/>
      <c r="FO75" s="1011"/>
      <c r="FP75" s="1011"/>
      <c r="FQ75" s="1011"/>
      <c r="FR75" s="1011"/>
      <c r="FS75" s="1011"/>
      <c r="FT75" s="1011"/>
      <c r="FU75" s="1011"/>
      <c r="FV75" s="1011"/>
      <c r="FW75" s="1011"/>
      <c r="FX75" s="1011"/>
      <c r="FY75" s="1011"/>
      <c r="FZ75" s="1011"/>
      <c r="GA75" s="1011"/>
      <c r="GB75" s="1011"/>
      <c r="GC75" s="1011"/>
      <c r="GD75" s="1011"/>
      <c r="GE75" s="1011"/>
      <c r="GF75" s="1011"/>
      <c r="GG75" s="1011"/>
      <c r="GH75" s="1011"/>
      <c r="GI75" s="1011"/>
      <c r="GJ75" s="1011"/>
      <c r="GK75" s="1011"/>
      <c r="GL75" s="1011"/>
      <c r="GM75" s="1011"/>
      <c r="GN75" s="1011"/>
      <c r="GO75" s="1011"/>
      <c r="GP75" s="1011"/>
      <c r="GQ75" s="1011"/>
      <c r="GR75" s="1011"/>
      <c r="GS75" s="1011"/>
      <c r="GT75" s="1011"/>
      <c r="GU75" s="1011"/>
      <c r="GV75" s="1011"/>
      <c r="GW75" s="1011"/>
      <c r="GX75" s="1011"/>
      <c r="GY75" s="1011"/>
      <c r="GZ75" s="1011"/>
      <c r="HA75" s="1011"/>
      <c r="HB75" s="1011"/>
      <c r="HC75" s="1011"/>
      <c r="HD75" s="1011"/>
      <c r="HE75" s="1011"/>
      <c r="HF75" s="1011"/>
      <c r="HG75" s="1011"/>
      <c r="HH75" s="1011"/>
      <c r="HI75" s="1011"/>
      <c r="HJ75" s="1011"/>
      <c r="HK75" s="1011"/>
      <c r="HL75" s="1011"/>
      <c r="HM75" s="1011"/>
      <c r="HN75" s="1011"/>
      <c r="HO75" s="1011"/>
      <c r="HP75" s="1011"/>
      <c r="HQ75" s="1011"/>
      <c r="HR75" s="1011"/>
      <c r="HS75" s="1011"/>
      <c r="HT75" s="1011"/>
      <c r="HU75" s="1011"/>
      <c r="HV75" s="1011"/>
      <c r="HW75" s="1011"/>
      <c r="ALP75" s="1011"/>
    </row>
    <row r="76" spans="1:1004" s="1013" customFormat="1" ht="88.5" customHeight="1">
      <c r="A76" s="1668" t="s">
        <v>2827</v>
      </c>
      <c r="B76" s="1668"/>
      <c r="C76" s="1668"/>
      <c r="D76" s="1668"/>
      <c r="E76" s="1668"/>
      <c r="F76" s="1668"/>
      <c r="G76" s="1011"/>
      <c r="H76" s="1011"/>
      <c r="I76" s="1011"/>
      <c r="J76" s="1011"/>
      <c r="K76" s="1011"/>
      <c r="L76" s="1011"/>
      <c r="M76" s="1011"/>
      <c r="N76" s="1011"/>
      <c r="O76" s="1011"/>
      <c r="P76" s="1011"/>
      <c r="Q76" s="1011"/>
      <c r="R76" s="1011"/>
      <c r="S76" s="1011"/>
      <c r="T76" s="1011"/>
      <c r="U76" s="1011"/>
      <c r="V76" s="1011"/>
      <c r="W76" s="1011"/>
      <c r="X76" s="1011"/>
      <c r="Y76" s="1011"/>
      <c r="Z76" s="1011"/>
      <c r="AA76" s="1011"/>
      <c r="AB76" s="1011"/>
      <c r="AC76" s="1011"/>
      <c r="AD76" s="1011"/>
      <c r="AE76" s="1011"/>
      <c r="AF76" s="1011"/>
      <c r="AG76" s="1011"/>
      <c r="AH76" s="1011"/>
      <c r="AI76" s="1011"/>
      <c r="AJ76" s="1011"/>
      <c r="AK76" s="1011"/>
      <c r="AL76" s="1011"/>
      <c r="AM76" s="1011"/>
      <c r="AN76" s="1011"/>
      <c r="AO76" s="1011"/>
      <c r="AP76" s="1011"/>
      <c r="AQ76" s="1011"/>
      <c r="AR76" s="1011"/>
      <c r="AS76" s="1011"/>
      <c r="AT76" s="1011"/>
      <c r="AU76" s="1011"/>
      <c r="AV76" s="1011"/>
      <c r="AW76" s="1011"/>
      <c r="AX76" s="1011"/>
      <c r="AY76" s="1011"/>
      <c r="AZ76" s="1011"/>
      <c r="BA76" s="1011"/>
      <c r="BB76" s="1011"/>
      <c r="BC76" s="1011"/>
      <c r="BD76" s="1011"/>
      <c r="BE76" s="1011"/>
      <c r="BF76" s="1011"/>
      <c r="BG76" s="1011"/>
      <c r="BH76" s="1011"/>
      <c r="BI76" s="1011"/>
      <c r="BJ76" s="1011"/>
      <c r="BK76" s="1011"/>
      <c r="BL76" s="1011"/>
      <c r="BM76" s="1011"/>
      <c r="BN76" s="1011"/>
      <c r="BO76" s="1011"/>
      <c r="BP76" s="1011"/>
      <c r="BQ76" s="1011"/>
      <c r="BR76" s="1011"/>
      <c r="BS76" s="1011"/>
      <c r="BT76" s="1011"/>
      <c r="BU76" s="1011"/>
      <c r="BV76" s="1011"/>
      <c r="BW76" s="1011"/>
      <c r="BX76" s="1011"/>
      <c r="BY76" s="1011"/>
      <c r="BZ76" s="1011"/>
      <c r="CA76" s="1011"/>
      <c r="CB76" s="1011"/>
      <c r="CC76" s="1011"/>
      <c r="CD76" s="1011"/>
      <c r="CE76" s="1011"/>
      <c r="CF76" s="1011"/>
      <c r="CG76" s="1011"/>
      <c r="CH76" s="1011"/>
      <c r="CI76" s="1011"/>
      <c r="CJ76" s="1011"/>
      <c r="CK76" s="1011"/>
      <c r="CL76" s="1011"/>
      <c r="CM76" s="1011"/>
      <c r="CN76" s="1011"/>
      <c r="CO76" s="1011"/>
      <c r="CP76" s="1011"/>
      <c r="CQ76" s="1011"/>
      <c r="CR76" s="1011"/>
      <c r="CS76" s="1011"/>
      <c r="CT76" s="1011"/>
      <c r="CU76" s="1011"/>
      <c r="CV76" s="1011"/>
      <c r="CW76" s="1011"/>
      <c r="CX76" s="1011"/>
      <c r="CY76" s="1011"/>
      <c r="CZ76" s="1011"/>
      <c r="DA76" s="1011"/>
      <c r="DB76" s="1011"/>
      <c r="DC76" s="1011"/>
      <c r="DD76" s="1011"/>
      <c r="DE76" s="1011"/>
      <c r="DF76" s="1011"/>
      <c r="DG76" s="1011"/>
      <c r="DH76" s="1011"/>
      <c r="DI76" s="1011"/>
      <c r="DJ76" s="1011"/>
      <c r="DK76" s="1011"/>
      <c r="DL76" s="1011"/>
      <c r="DM76" s="1011"/>
      <c r="DN76" s="1011"/>
      <c r="DO76" s="1011"/>
      <c r="DP76" s="1011"/>
      <c r="DQ76" s="1011"/>
      <c r="DR76" s="1011"/>
      <c r="DS76" s="1011"/>
      <c r="DT76" s="1011"/>
      <c r="DU76" s="1011"/>
      <c r="DV76" s="1011"/>
      <c r="DW76" s="1011"/>
      <c r="DX76" s="1011"/>
      <c r="DY76" s="1011"/>
      <c r="DZ76" s="1011"/>
      <c r="EA76" s="1011"/>
      <c r="EB76" s="1011"/>
      <c r="EC76" s="1011"/>
      <c r="ED76" s="1011"/>
      <c r="EE76" s="1011"/>
      <c r="EF76" s="1011"/>
      <c r="EG76" s="1011"/>
      <c r="EH76" s="1011"/>
      <c r="EI76" s="1011"/>
      <c r="EJ76" s="1011"/>
      <c r="EK76" s="1011"/>
      <c r="EL76" s="1011"/>
      <c r="EM76" s="1011"/>
      <c r="EN76" s="1011"/>
      <c r="EO76" s="1011"/>
      <c r="EP76" s="1011"/>
      <c r="EQ76" s="1011"/>
      <c r="ER76" s="1011"/>
      <c r="ES76" s="1011"/>
      <c r="ET76" s="1011"/>
      <c r="EU76" s="1011"/>
      <c r="EV76" s="1011"/>
      <c r="EW76" s="1011"/>
      <c r="EX76" s="1011"/>
      <c r="EY76" s="1011"/>
      <c r="EZ76" s="1011"/>
      <c r="FA76" s="1011"/>
      <c r="FB76" s="1011"/>
      <c r="FC76" s="1011"/>
      <c r="FD76" s="1011"/>
      <c r="FE76" s="1011"/>
      <c r="FF76" s="1011"/>
      <c r="FG76" s="1011"/>
      <c r="FH76" s="1011"/>
      <c r="FI76" s="1011"/>
      <c r="FJ76" s="1011"/>
      <c r="FK76" s="1011"/>
      <c r="FL76" s="1011"/>
      <c r="FM76" s="1011"/>
      <c r="FN76" s="1011"/>
      <c r="FO76" s="1011"/>
      <c r="FP76" s="1011"/>
      <c r="FQ76" s="1011"/>
      <c r="FR76" s="1011"/>
      <c r="FS76" s="1011"/>
      <c r="FT76" s="1011"/>
      <c r="FU76" s="1011"/>
      <c r="FV76" s="1011"/>
      <c r="FW76" s="1011"/>
      <c r="FX76" s="1011"/>
      <c r="FY76" s="1011"/>
      <c r="FZ76" s="1011"/>
      <c r="GA76" s="1011"/>
      <c r="GB76" s="1011"/>
      <c r="GC76" s="1011"/>
      <c r="GD76" s="1011"/>
      <c r="GE76" s="1011"/>
      <c r="GF76" s="1011"/>
      <c r="GG76" s="1011"/>
      <c r="GH76" s="1011"/>
      <c r="GI76" s="1011"/>
      <c r="GJ76" s="1011"/>
      <c r="GK76" s="1011"/>
      <c r="GL76" s="1011"/>
      <c r="GM76" s="1011"/>
      <c r="GN76" s="1011"/>
      <c r="GO76" s="1011"/>
      <c r="GP76" s="1011"/>
      <c r="GQ76" s="1011"/>
      <c r="GR76" s="1011"/>
      <c r="GS76" s="1011"/>
      <c r="GT76" s="1011"/>
      <c r="GU76" s="1011"/>
      <c r="GV76" s="1011"/>
      <c r="GW76" s="1011"/>
      <c r="GX76" s="1011"/>
      <c r="GY76" s="1011"/>
      <c r="GZ76" s="1011"/>
      <c r="HA76" s="1011"/>
      <c r="HB76" s="1011"/>
      <c r="HC76" s="1011"/>
      <c r="HD76" s="1011"/>
      <c r="HE76" s="1011"/>
      <c r="HF76" s="1011"/>
      <c r="HG76" s="1011"/>
      <c r="HH76" s="1011"/>
      <c r="HI76" s="1011"/>
      <c r="HJ76" s="1011"/>
      <c r="HK76" s="1011"/>
      <c r="HL76" s="1011"/>
      <c r="HM76" s="1011"/>
      <c r="HN76" s="1011"/>
      <c r="HO76" s="1011"/>
      <c r="HP76" s="1011"/>
      <c r="HQ76" s="1011"/>
      <c r="HR76" s="1011"/>
      <c r="HS76" s="1011"/>
      <c r="HT76" s="1011"/>
      <c r="HU76" s="1011"/>
      <c r="HV76" s="1011"/>
      <c r="HW76" s="1011"/>
      <c r="ALP76" s="1011"/>
    </row>
    <row r="77" spans="1:1004" s="1013" customFormat="1" ht="123" customHeight="1">
      <c r="A77" s="1668" t="s">
        <v>2828</v>
      </c>
      <c r="B77" s="1668"/>
      <c r="C77" s="1668"/>
      <c r="D77" s="1668"/>
      <c r="E77" s="1668"/>
      <c r="F77" s="1668"/>
      <c r="G77" s="1011"/>
      <c r="H77" s="1011"/>
      <c r="I77" s="1011"/>
      <c r="J77" s="1011"/>
      <c r="K77" s="1011"/>
      <c r="L77" s="1011"/>
      <c r="M77" s="1011"/>
      <c r="N77" s="1011"/>
      <c r="O77" s="1011"/>
      <c r="P77" s="1011"/>
      <c r="Q77" s="1011"/>
      <c r="R77" s="1011"/>
      <c r="S77" s="1011"/>
      <c r="T77" s="1011"/>
      <c r="U77" s="1011"/>
      <c r="V77" s="1011"/>
      <c r="W77" s="1011"/>
      <c r="X77" s="1011"/>
      <c r="Y77" s="1011"/>
      <c r="Z77" s="1011"/>
      <c r="AA77" s="1011"/>
      <c r="AB77" s="1011"/>
      <c r="AC77" s="1011"/>
      <c r="AD77" s="1011"/>
      <c r="AE77" s="1011"/>
      <c r="AF77" s="1011"/>
      <c r="AG77" s="1011"/>
      <c r="AH77" s="1011"/>
      <c r="AI77" s="1011"/>
      <c r="AJ77" s="1011"/>
      <c r="AK77" s="1011"/>
      <c r="AL77" s="1011"/>
      <c r="AM77" s="1011"/>
      <c r="AN77" s="1011"/>
      <c r="AO77" s="1011"/>
      <c r="AP77" s="1011"/>
      <c r="AQ77" s="1011"/>
      <c r="AR77" s="1011"/>
      <c r="AS77" s="1011"/>
      <c r="AT77" s="1011"/>
      <c r="AU77" s="1011"/>
      <c r="AV77" s="1011"/>
      <c r="AW77" s="1011"/>
      <c r="AX77" s="1011"/>
      <c r="AY77" s="1011"/>
      <c r="AZ77" s="1011"/>
      <c r="BA77" s="1011"/>
      <c r="BB77" s="1011"/>
      <c r="BC77" s="1011"/>
      <c r="BD77" s="1011"/>
      <c r="BE77" s="1011"/>
      <c r="BF77" s="1011"/>
      <c r="BG77" s="1011"/>
      <c r="BH77" s="1011"/>
      <c r="BI77" s="1011"/>
      <c r="BJ77" s="1011"/>
      <c r="BK77" s="1011"/>
      <c r="BL77" s="1011"/>
      <c r="BM77" s="1011"/>
      <c r="BN77" s="1011"/>
      <c r="BO77" s="1011"/>
      <c r="BP77" s="1011"/>
      <c r="BQ77" s="1011"/>
      <c r="BR77" s="1011"/>
      <c r="BS77" s="1011"/>
      <c r="BT77" s="1011"/>
      <c r="BU77" s="1011"/>
      <c r="BV77" s="1011"/>
      <c r="BW77" s="1011"/>
      <c r="BX77" s="1011"/>
      <c r="BY77" s="1011"/>
      <c r="BZ77" s="1011"/>
      <c r="CA77" s="1011"/>
      <c r="CB77" s="1011"/>
      <c r="CC77" s="1011"/>
      <c r="CD77" s="1011"/>
      <c r="CE77" s="1011"/>
      <c r="CF77" s="1011"/>
      <c r="CG77" s="1011"/>
      <c r="CH77" s="1011"/>
      <c r="CI77" s="1011"/>
      <c r="CJ77" s="1011"/>
      <c r="CK77" s="1011"/>
      <c r="CL77" s="1011"/>
      <c r="CM77" s="1011"/>
      <c r="CN77" s="1011"/>
      <c r="CO77" s="1011"/>
      <c r="CP77" s="1011"/>
      <c r="CQ77" s="1011"/>
      <c r="CR77" s="1011"/>
      <c r="CS77" s="1011"/>
      <c r="CT77" s="1011"/>
      <c r="CU77" s="1011"/>
      <c r="CV77" s="1011"/>
      <c r="CW77" s="1011"/>
      <c r="CX77" s="1011"/>
      <c r="CY77" s="1011"/>
      <c r="CZ77" s="1011"/>
      <c r="DA77" s="1011"/>
      <c r="DB77" s="1011"/>
      <c r="DC77" s="1011"/>
      <c r="DD77" s="1011"/>
      <c r="DE77" s="1011"/>
      <c r="DF77" s="1011"/>
      <c r="DG77" s="1011"/>
      <c r="DH77" s="1011"/>
      <c r="DI77" s="1011"/>
      <c r="DJ77" s="1011"/>
      <c r="DK77" s="1011"/>
      <c r="DL77" s="1011"/>
      <c r="DM77" s="1011"/>
      <c r="DN77" s="1011"/>
      <c r="DO77" s="1011"/>
      <c r="DP77" s="1011"/>
      <c r="DQ77" s="1011"/>
      <c r="DR77" s="1011"/>
      <c r="DS77" s="1011"/>
      <c r="DT77" s="1011"/>
      <c r="DU77" s="1011"/>
      <c r="DV77" s="1011"/>
      <c r="DW77" s="1011"/>
      <c r="DX77" s="1011"/>
      <c r="DY77" s="1011"/>
      <c r="DZ77" s="1011"/>
      <c r="EA77" s="1011"/>
      <c r="EB77" s="1011"/>
      <c r="EC77" s="1011"/>
      <c r="ED77" s="1011"/>
      <c r="EE77" s="1011"/>
      <c r="EF77" s="1011"/>
      <c r="EG77" s="1011"/>
      <c r="EH77" s="1011"/>
      <c r="EI77" s="1011"/>
      <c r="EJ77" s="1011"/>
      <c r="EK77" s="1011"/>
      <c r="EL77" s="1011"/>
      <c r="EM77" s="1011"/>
      <c r="EN77" s="1011"/>
      <c r="EO77" s="1011"/>
      <c r="EP77" s="1011"/>
      <c r="EQ77" s="1011"/>
      <c r="ER77" s="1011"/>
      <c r="ES77" s="1011"/>
      <c r="ET77" s="1011"/>
      <c r="EU77" s="1011"/>
      <c r="EV77" s="1011"/>
      <c r="EW77" s="1011"/>
      <c r="EX77" s="1011"/>
      <c r="EY77" s="1011"/>
      <c r="EZ77" s="1011"/>
      <c r="FA77" s="1011"/>
      <c r="FB77" s="1011"/>
      <c r="FC77" s="1011"/>
      <c r="FD77" s="1011"/>
      <c r="FE77" s="1011"/>
      <c r="FF77" s="1011"/>
      <c r="FG77" s="1011"/>
      <c r="FH77" s="1011"/>
      <c r="FI77" s="1011"/>
      <c r="FJ77" s="1011"/>
      <c r="FK77" s="1011"/>
      <c r="FL77" s="1011"/>
      <c r="FM77" s="1011"/>
      <c r="FN77" s="1011"/>
      <c r="FO77" s="1011"/>
      <c r="FP77" s="1011"/>
      <c r="FQ77" s="1011"/>
      <c r="FR77" s="1011"/>
      <c r="FS77" s="1011"/>
      <c r="FT77" s="1011"/>
      <c r="FU77" s="1011"/>
      <c r="FV77" s="1011"/>
      <c r="FW77" s="1011"/>
      <c r="FX77" s="1011"/>
      <c r="FY77" s="1011"/>
      <c r="FZ77" s="1011"/>
      <c r="GA77" s="1011"/>
      <c r="GB77" s="1011"/>
      <c r="GC77" s="1011"/>
      <c r="GD77" s="1011"/>
      <c r="GE77" s="1011"/>
      <c r="GF77" s="1011"/>
      <c r="GG77" s="1011"/>
      <c r="GH77" s="1011"/>
      <c r="GI77" s="1011"/>
      <c r="GJ77" s="1011"/>
      <c r="GK77" s="1011"/>
      <c r="GL77" s="1011"/>
      <c r="GM77" s="1011"/>
      <c r="GN77" s="1011"/>
      <c r="GO77" s="1011"/>
      <c r="GP77" s="1011"/>
      <c r="GQ77" s="1011"/>
      <c r="GR77" s="1011"/>
      <c r="GS77" s="1011"/>
      <c r="GT77" s="1011"/>
      <c r="GU77" s="1011"/>
      <c r="GV77" s="1011"/>
      <c r="GW77" s="1011"/>
      <c r="GX77" s="1011"/>
      <c r="GY77" s="1011"/>
      <c r="GZ77" s="1011"/>
      <c r="HA77" s="1011"/>
      <c r="HB77" s="1011"/>
      <c r="HC77" s="1011"/>
      <c r="HD77" s="1011"/>
      <c r="HE77" s="1011"/>
      <c r="HF77" s="1011"/>
      <c r="HG77" s="1011"/>
      <c r="HH77" s="1011"/>
      <c r="HI77" s="1011"/>
      <c r="HJ77" s="1011"/>
      <c r="HK77" s="1011"/>
      <c r="HL77" s="1011"/>
      <c r="HM77" s="1011"/>
      <c r="HN77" s="1011"/>
      <c r="HO77" s="1011"/>
      <c r="HP77" s="1011"/>
      <c r="HQ77" s="1011"/>
      <c r="HR77" s="1011"/>
      <c r="HS77" s="1011"/>
      <c r="HT77" s="1011"/>
      <c r="HU77" s="1011"/>
      <c r="HV77" s="1011"/>
      <c r="HW77" s="1011"/>
      <c r="ALP77" s="1011"/>
    </row>
    <row r="78" spans="1:1004" s="1013" customFormat="1" ht="114" customHeight="1">
      <c r="A78" s="1668" t="s">
        <v>2829</v>
      </c>
      <c r="B78" s="1668"/>
      <c r="C78" s="1668"/>
      <c r="D78" s="1668"/>
      <c r="E78" s="1668"/>
      <c r="F78" s="1668"/>
      <c r="G78" s="1011"/>
      <c r="H78" s="1011"/>
      <c r="I78" s="1011"/>
      <c r="J78" s="1011"/>
      <c r="K78" s="1011"/>
      <c r="L78" s="1011"/>
      <c r="M78" s="1011"/>
      <c r="N78" s="1011"/>
      <c r="O78" s="1011"/>
      <c r="P78" s="1011"/>
      <c r="Q78" s="1011"/>
      <c r="R78" s="1011"/>
      <c r="S78" s="1011"/>
      <c r="T78" s="1011"/>
      <c r="U78" s="1011"/>
      <c r="V78" s="1011"/>
      <c r="W78" s="1011"/>
      <c r="X78" s="1011"/>
      <c r="Y78" s="1011"/>
      <c r="Z78" s="1011"/>
      <c r="AA78" s="1011"/>
      <c r="AB78" s="1011"/>
      <c r="AC78" s="1011"/>
      <c r="AD78" s="1011"/>
      <c r="AE78" s="1011"/>
      <c r="AF78" s="1011"/>
      <c r="AG78" s="1011"/>
      <c r="AH78" s="1011"/>
      <c r="AI78" s="1011"/>
      <c r="AJ78" s="1011"/>
      <c r="AK78" s="1011"/>
      <c r="AL78" s="1011"/>
      <c r="AM78" s="1011"/>
      <c r="AN78" s="1011"/>
      <c r="AO78" s="1011"/>
      <c r="AP78" s="1011"/>
      <c r="AQ78" s="1011"/>
      <c r="AR78" s="1011"/>
      <c r="AS78" s="1011"/>
      <c r="AT78" s="1011"/>
      <c r="AU78" s="1011"/>
      <c r="AV78" s="1011"/>
      <c r="AW78" s="1011"/>
      <c r="AX78" s="1011"/>
      <c r="AY78" s="1011"/>
      <c r="AZ78" s="1011"/>
      <c r="BA78" s="1011"/>
      <c r="BB78" s="1011"/>
      <c r="BC78" s="1011"/>
      <c r="BD78" s="1011"/>
      <c r="BE78" s="1011"/>
      <c r="BF78" s="1011"/>
      <c r="BG78" s="1011"/>
      <c r="BH78" s="1011"/>
      <c r="BI78" s="1011"/>
      <c r="BJ78" s="1011"/>
      <c r="BK78" s="1011"/>
      <c r="BL78" s="1011"/>
      <c r="BM78" s="1011"/>
      <c r="BN78" s="1011"/>
      <c r="BO78" s="1011"/>
      <c r="BP78" s="1011"/>
      <c r="BQ78" s="1011"/>
      <c r="BR78" s="1011"/>
      <c r="BS78" s="1011"/>
      <c r="BT78" s="1011"/>
      <c r="BU78" s="1011"/>
      <c r="BV78" s="1011"/>
      <c r="BW78" s="1011"/>
      <c r="BX78" s="1011"/>
      <c r="BY78" s="1011"/>
      <c r="BZ78" s="1011"/>
      <c r="CA78" s="1011"/>
      <c r="CB78" s="1011"/>
      <c r="CC78" s="1011"/>
      <c r="CD78" s="1011"/>
      <c r="CE78" s="1011"/>
      <c r="CF78" s="1011"/>
      <c r="CG78" s="1011"/>
      <c r="CH78" s="1011"/>
      <c r="CI78" s="1011"/>
      <c r="CJ78" s="1011"/>
      <c r="CK78" s="1011"/>
      <c r="CL78" s="1011"/>
      <c r="CM78" s="1011"/>
      <c r="CN78" s="1011"/>
      <c r="CO78" s="1011"/>
      <c r="CP78" s="1011"/>
      <c r="CQ78" s="1011"/>
      <c r="CR78" s="1011"/>
      <c r="CS78" s="1011"/>
      <c r="CT78" s="1011"/>
      <c r="CU78" s="1011"/>
      <c r="CV78" s="1011"/>
      <c r="CW78" s="1011"/>
      <c r="CX78" s="1011"/>
      <c r="CY78" s="1011"/>
      <c r="CZ78" s="1011"/>
      <c r="DA78" s="1011"/>
      <c r="DB78" s="1011"/>
      <c r="DC78" s="1011"/>
      <c r="DD78" s="1011"/>
      <c r="DE78" s="1011"/>
      <c r="DF78" s="1011"/>
      <c r="DG78" s="1011"/>
      <c r="DH78" s="1011"/>
      <c r="DI78" s="1011"/>
      <c r="DJ78" s="1011"/>
      <c r="DK78" s="1011"/>
      <c r="DL78" s="1011"/>
      <c r="DM78" s="1011"/>
      <c r="DN78" s="1011"/>
      <c r="DO78" s="1011"/>
      <c r="DP78" s="1011"/>
      <c r="DQ78" s="1011"/>
      <c r="DR78" s="1011"/>
      <c r="DS78" s="1011"/>
      <c r="DT78" s="1011"/>
      <c r="DU78" s="1011"/>
      <c r="DV78" s="1011"/>
      <c r="DW78" s="1011"/>
      <c r="DX78" s="1011"/>
      <c r="DY78" s="1011"/>
      <c r="DZ78" s="1011"/>
      <c r="EA78" s="1011"/>
      <c r="EB78" s="1011"/>
      <c r="EC78" s="1011"/>
      <c r="ED78" s="1011"/>
      <c r="EE78" s="1011"/>
      <c r="EF78" s="1011"/>
      <c r="EG78" s="1011"/>
      <c r="EH78" s="1011"/>
      <c r="EI78" s="1011"/>
      <c r="EJ78" s="1011"/>
      <c r="EK78" s="1011"/>
      <c r="EL78" s="1011"/>
      <c r="EM78" s="1011"/>
      <c r="EN78" s="1011"/>
      <c r="EO78" s="1011"/>
      <c r="EP78" s="1011"/>
      <c r="EQ78" s="1011"/>
      <c r="ER78" s="1011"/>
      <c r="ES78" s="1011"/>
      <c r="ET78" s="1011"/>
      <c r="EU78" s="1011"/>
      <c r="EV78" s="1011"/>
      <c r="EW78" s="1011"/>
      <c r="EX78" s="1011"/>
      <c r="EY78" s="1011"/>
      <c r="EZ78" s="1011"/>
      <c r="FA78" s="1011"/>
      <c r="FB78" s="1011"/>
      <c r="FC78" s="1011"/>
      <c r="FD78" s="1011"/>
      <c r="FE78" s="1011"/>
      <c r="FF78" s="1011"/>
      <c r="FG78" s="1011"/>
      <c r="FH78" s="1011"/>
      <c r="FI78" s="1011"/>
      <c r="FJ78" s="1011"/>
      <c r="FK78" s="1011"/>
      <c r="FL78" s="1011"/>
      <c r="FM78" s="1011"/>
      <c r="FN78" s="1011"/>
      <c r="FO78" s="1011"/>
      <c r="FP78" s="1011"/>
      <c r="FQ78" s="1011"/>
      <c r="FR78" s="1011"/>
      <c r="FS78" s="1011"/>
      <c r="FT78" s="1011"/>
      <c r="FU78" s="1011"/>
      <c r="FV78" s="1011"/>
      <c r="FW78" s="1011"/>
      <c r="FX78" s="1011"/>
      <c r="FY78" s="1011"/>
      <c r="FZ78" s="1011"/>
      <c r="GA78" s="1011"/>
      <c r="GB78" s="1011"/>
      <c r="GC78" s="1011"/>
      <c r="GD78" s="1011"/>
      <c r="GE78" s="1011"/>
      <c r="GF78" s="1011"/>
      <c r="GG78" s="1011"/>
      <c r="GH78" s="1011"/>
      <c r="GI78" s="1011"/>
      <c r="GJ78" s="1011"/>
      <c r="GK78" s="1011"/>
      <c r="GL78" s="1011"/>
      <c r="GM78" s="1011"/>
      <c r="GN78" s="1011"/>
      <c r="GO78" s="1011"/>
      <c r="GP78" s="1011"/>
      <c r="GQ78" s="1011"/>
      <c r="GR78" s="1011"/>
      <c r="GS78" s="1011"/>
      <c r="GT78" s="1011"/>
      <c r="GU78" s="1011"/>
      <c r="GV78" s="1011"/>
      <c r="GW78" s="1011"/>
      <c r="GX78" s="1011"/>
      <c r="GY78" s="1011"/>
      <c r="GZ78" s="1011"/>
      <c r="HA78" s="1011"/>
      <c r="HB78" s="1011"/>
      <c r="HC78" s="1011"/>
      <c r="HD78" s="1011"/>
      <c r="HE78" s="1011"/>
      <c r="HF78" s="1011"/>
      <c r="HG78" s="1011"/>
      <c r="HH78" s="1011"/>
      <c r="HI78" s="1011"/>
      <c r="HJ78" s="1011"/>
      <c r="HK78" s="1011"/>
      <c r="HL78" s="1011"/>
      <c r="HM78" s="1011"/>
      <c r="HN78" s="1011"/>
      <c r="HO78" s="1011"/>
      <c r="HP78" s="1011"/>
      <c r="HQ78" s="1011"/>
      <c r="HR78" s="1011"/>
      <c r="HS78" s="1011"/>
      <c r="HT78" s="1011"/>
      <c r="HU78" s="1011"/>
      <c r="HV78" s="1011"/>
      <c r="HW78" s="1011"/>
      <c r="ALP78" s="1011"/>
    </row>
    <row r="79" spans="1:1004" s="1013" customFormat="1" ht="12">
      <c r="A79" s="1668"/>
      <c r="B79" s="1668"/>
      <c r="C79" s="1668"/>
      <c r="D79" s="1668"/>
      <c r="E79" s="1668"/>
      <c r="F79" s="1668"/>
      <c r="ALP79" s="1011"/>
    </row>
    <row r="80" spans="1:1004" s="1014" customFormat="1" ht="12.75" customHeight="1">
      <c r="A80" s="1669" t="s">
        <v>1262</v>
      </c>
      <c r="B80" s="1669"/>
      <c r="C80" s="1669"/>
      <c r="D80" s="1669"/>
      <c r="E80" s="1669"/>
      <c r="F80" s="1669"/>
    </row>
    <row r="81" spans="1:1004" s="1013" customFormat="1" ht="12">
      <c r="A81" s="1668" t="s">
        <v>1263</v>
      </c>
      <c r="B81" s="1668"/>
      <c r="C81" s="1668"/>
      <c r="D81" s="1668"/>
      <c r="E81" s="1668"/>
      <c r="F81" s="1668"/>
      <c r="ALP81" s="1011"/>
    </row>
    <row r="82" spans="1:1004">
      <c r="A82" s="1015"/>
      <c r="B82" s="1673" t="s">
        <v>1264</v>
      </c>
      <c r="C82" s="1674"/>
      <c r="D82" s="1674"/>
      <c r="E82" s="1674"/>
      <c r="F82" s="1674"/>
    </row>
    <row r="83" spans="1:1004">
      <c r="A83" s="1016" t="s">
        <v>1265</v>
      </c>
      <c r="B83" s="1017" t="s">
        <v>1266</v>
      </c>
      <c r="C83" s="1018" t="s">
        <v>1267</v>
      </c>
      <c r="D83" s="1018" t="s">
        <v>212</v>
      </c>
      <c r="E83" s="1019" t="s">
        <v>1268</v>
      </c>
      <c r="F83" s="1020" t="s">
        <v>1269</v>
      </c>
    </row>
    <row r="84" spans="1:1004" ht="24">
      <c r="A84" s="1021" t="s">
        <v>3735</v>
      </c>
      <c r="B84" s="1022" t="s">
        <v>1270</v>
      </c>
      <c r="C84" s="1018"/>
      <c r="D84" s="1023"/>
      <c r="E84" s="1019"/>
      <c r="F84" s="1024"/>
    </row>
    <row r="85" spans="1:1004" ht="62.45" customHeight="1">
      <c r="A85" s="1025"/>
      <c r="B85" s="1674" t="s">
        <v>2830</v>
      </c>
      <c r="C85" s="1674"/>
      <c r="D85" s="1674"/>
      <c r="E85" s="1674"/>
      <c r="F85" s="1674"/>
    </row>
    <row r="86" spans="1:1004">
      <c r="A86" s="1026" t="s">
        <v>3736</v>
      </c>
      <c r="B86" s="1027" t="s">
        <v>1271</v>
      </c>
      <c r="C86" s="1028"/>
      <c r="D86" s="1028"/>
      <c r="E86" s="1029"/>
      <c r="F86" s="1030"/>
    </row>
    <row r="87" spans="1:1004" ht="297" customHeight="1">
      <c r="A87" s="1031"/>
      <c r="B87" s="1614" t="s">
        <v>2831</v>
      </c>
      <c r="C87" s="1028"/>
      <c r="D87" s="1028"/>
      <c r="E87" s="1039"/>
      <c r="F87" s="1030"/>
    </row>
    <row r="88" spans="1:1004">
      <c r="A88" s="1032"/>
      <c r="B88" s="1615" t="s">
        <v>1272</v>
      </c>
      <c r="C88" s="1033" t="s">
        <v>33</v>
      </c>
      <c r="D88" s="1033">
        <v>1</v>
      </c>
      <c r="E88" s="1040"/>
      <c r="F88" s="1034">
        <f>D88*E88</f>
        <v>0</v>
      </c>
    </row>
    <row r="89" spans="1:1004">
      <c r="A89" s="1026" t="s">
        <v>3737</v>
      </c>
      <c r="B89" s="1027" t="s">
        <v>1273</v>
      </c>
      <c r="C89" s="1028"/>
      <c r="D89" s="1028"/>
      <c r="E89" s="1039"/>
      <c r="F89" s="1030"/>
    </row>
    <row r="90" spans="1:1004" ht="221.25" customHeight="1">
      <c r="A90" s="1031"/>
      <c r="B90" s="1614" t="s">
        <v>2832</v>
      </c>
      <c r="C90" s="1028"/>
      <c r="D90" s="1028"/>
      <c r="E90" s="1039"/>
      <c r="F90" s="1030"/>
    </row>
    <row r="91" spans="1:1004">
      <c r="A91" s="1032"/>
      <c r="B91" s="1615" t="s">
        <v>1272</v>
      </c>
      <c r="C91" s="1033" t="s">
        <v>33</v>
      </c>
      <c r="D91" s="1033">
        <v>1</v>
      </c>
      <c r="E91" s="1040"/>
      <c r="F91" s="1034">
        <f>D91*E91</f>
        <v>0</v>
      </c>
    </row>
    <row r="92" spans="1:1004">
      <c r="A92" s="1026" t="s">
        <v>3738</v>
      </c>
      <c r="B92" s="1616" t="s">
        <v>1274</v>
      </c>
      <c r="C92" s="1028"/>
      <c r="D92" s="1028"/>
      <c r="E92" s="1039"/>
      <c r="F92" s="1030"/>
    </row>
    <row r="93" spans="1:1004" ht="204.75" customHeight="1">
      <c r="A93" s="1031"/>
      <c r="B93" s="1012" t="s">
        <v>2833</v>
      </c>
      <c r="C93" s="1028"/>
      <c r="D93" s="1028"/>
      <c r="E93" s="1039"/>
      <c r="F93" s="1030"/>
    </row>
    <row r="94" spans="1:1004" ht="147.75" customHeight="1">
      <c r="A94" s="1031"/>
      <c r="B94" s="1012" t="s">
        <v>2834</v>
      </c>
      <c r="C94" s="1028"/>
      <c r="D94" s="1028"/>
      <c r="E94" s="1039"/>
      <c r="F94" s="1030"/>
    </row>
    <row r="95" spans="1:1004">
      <c r="A95" s="1032"/>
      <c r="B95" s="1615" t="s">
        <v>1272</v>
      </c>
      <c r="C95" s="1033" t="s">
        <v>33</v>
      </c>
      <c r="D95" s="1033">
        <v>1</v>
      </c>
      <c r="E95" s="1040"/>
      <c r="F95" s="1034">
        <f>D95*E95</f>
        <v>0</v>
      </c>
    </row>
    <row r="96" spans="1:1004">
      <c r="A96" s="1026" t="s">
        <v>3739</v>
      </c>
      <c r="B96" s="1616" t="s">
        <v>1275</v>
      </c>
      <c r="C96" s="1028"/>
      <c r="D96" s="1028"/>
      <c r="E96" s="1039"/>
      <c r="F96" s="1030"/>
    </row>
    <row r="97" spans="1:6" ht="215.25" customHeight="1">
      <c r="A97" s="1031"/>
      <c r="B97" s="1614" t="s">
        <v>2835</v>
      </c>
      <c r="C97" s="1028"/>
      <c r="D97" s="1028"/>
      <c r="E97" s="1039"/>
      <c r="F97" s="1030"/>
    </row>
    <row r="98" spans="1:6">
      <c r="A98" s="1032"/>
      <c r="B98" s="1615" t="s">
        <v>1272</v>
      </c>
      <c r="C98" s="1033" t="s">
        <v>33</v>
      </c>
      <c r="D98" s="1033">
        <v>1</v>
      </c>
      <c r="E98" s="1040"/>
      <c r="F98" s="1034">
        <f>D98*E98</f>
        <v>0</v>
      </c>
    </row>
    <row r="99" spans="1:6">
      <c r="A99" s="1026" t="s">
        <v>3740</v>
      </c>
      <c r="B99" s="1616" t="s">
        <v>1276</v>
      </c>
      <c r="C99" s="1028"/>
      <c r="D99" s="1028"/>
      <c r="E99" s="1039"/>
      <c r="F99" s="1030"/>
    </row>
    <row r="100" spans="1:6" ht="142.5" customHeight="1">
      <c r="A100" s="1031"/>
      <c r="B100" s="1617" t="s">
        <v>2836</v>
      </c>
      <c r="C100" s="1028"/>
      <c r="D100" s="1028"/>
      <c r="E100" s="1039"/>
      <c r="F100" s="1030"/>
    </row>
    <row r="101" spans="1:6" ht="216" customHeight="1">
      <c r="A101" s="1031"/>
      <c r="B101" s="1617" t="s">
        <v>2837</v>
      </c>
      <c r="C101" s="1028"/>
      <c r="D101" s="1028"/>
      <c r="E101" s="1039"/>
      <c r="F101" s="1030"/>
    </row>
    <row r="102" spans="1:6">
      <c r="A102" s="1032"/>
      <c r="B102" s="1615" t="s">
        <v>1272</v>
      </c>
      <c r="C102" s="1033" t="s">
        <v>33</v>
      </c>
      <c r="D102" s="1033">
        <v>1</v>
      </c>
      <c r="E102" s="1040"/>
      <c r="F102" s="1034">
        <f>D102*E102</f>
        <v>0</v>
      </c>
    </row>
    <row r="103" spans="1:6" ht="24">
      <c r="A103" s="1026" t="s">
        <v>3741</v>
      </c>
      <c r="B103" s="1616" t="s">
        <v>1277</v>
      </c>
      <c r="C103" s="1028"/>
      <c r="D103" s="1028"/>
      <c r="E103" s="1039"/>
      <c r="F103" s="1030"/>
    </row>
    <row r="104" spans="1:6" ht="170.25" customHeight="1">
      <c r="A104" s="1031"/>
      <c r="B104" s="1617" t="s">
        <v>2838</v>
      </c>
      <c r="C104" s="1028"/>
      <c r="D104" s="1028"/>
      <c r="E104" s="1039"/>
      <c r="F104" s="1030"/>
    </row>
    <row r="105" spans="1:6" ht="204" customHeight="1">
      <c r="A105" s="1031"/>
      <c r="B105" s="1617" t="s">
        <v>2839</v>
      </c>
      <c r="C105" s="1028"/>
      <c r="D105" s="1028"/>
      <c r="E105" s="1039"/>
      <c r="F105" s="1030"/>
    </row>
    <row r="106" spans="1:6">
      <c r="A106" s="1032"/>
      <c r="B106" s="1615" t="s">
        <v>1272</v>
      </c>
      <c r="C106" s="1033" t="s">
        <v>33</v>
      </c>
      <c r="D106" s="1033">
        <v>1</v>
      </c>
      <c r="E106" s="1040"/>
      <c r="F106" s="1034">
        <f>D106*E106</f>
        <v>0</v>
      </c>
    </row>
    <row r="107" spans="1:6">
      <c r="A107" s="1026" t="s">
        <v>3742</v>
      </c>
      <c r="B107" s="1618" t="s">
        <v>1278</v>
      </c>
      <c r="C107" s="1013"/>
      <c r="D107" s="1013"/>
      <c r="E107" s="1619"/>
      <c r="F107" s="1620"/>
    </row>
    <row r="108" spans="1:6" ht="77.25" customHeight="1">
      <c r="A108" s="1031"/>
      <c r="B108" s="1613" t="s">
        <v>1279</v>
      </c>
      <c r="C108" s="1013"/>
      <c r="D108" s="1013"/>
      <c r="E108" s="1619"/>
      <c r="F108" s="1620"/>
    </row>
    <row r="109" spans="1:6">
      <c r="A109" s="1032"/>
      <c r="B109" s="1621" t="s">
        <v>1280</v>
      </c>
      <c r="C109" s="1622" t="s">
        <v>45</v>
      </c>
      <c r="D109" s="1622">
        <v>1</v>
      </c>
      <c r="E109" s="1040"/>
      <c r="F109" s="1034">
        <f>D109*E109</f>
        <v>0</v>
      </c>
    </row>
    <row r="110" spans="1:6">
      <c r="A110" s="1026" t="s">
        <v>3743</v>
      </c>
      <c r="B110" s="1623" t="s">
        <v>1281</v>
      </c>
      <c r="C110" s="1622" t="s">
        <v>45</v>
      </c>
      <c r="D110" s="1622">
        <v>1</v>
      </c>
      <c r="E110" s="1040"/>
      <c r="F110" s="1034">
        <f>D110*E110</f>
        <v>0</v>
      </c>
    </row>
    <row r="111" spans="1:6">
      <c r="A111" s="1026" t="s">
        <v>3744</v>
      </c>
      <c r="B111" s="1618" t="s">
        <v>1282</v>
      </c>
      <c r="E111" s="1625"/>
    </row>
    <row r="112" spans="1:6" ht="127.5" customHeight="1">
      <c r="A112" s="1031"/>
      <c r="B112" s="1613" t="s">
        <v>1283</v>
      </c>
      <c r="C112" s="1627"/>
      <c r="D112" s="1627"/>
      <c r="E112" s="1628"/>
      <c r="F112" s="1035"/>
    </row>
    <row r="113" spans="1:6" ht="24">
      <c r="A113" s="1031"/>
      <c r="B113" s="1613" t="s">
        <v>1284</v>
      </c>
      <c r="C113" s="1627" t="s">
        <v>45</v>
      </c>
      <c r="D113" s="1627">
        <v>1</v>
      </c>
      <c r="E113" s="1040"/>
      <c r="F113" s="1034">
        <f>D113*E113</f>
        <v>0</v>
      </c>
    </row>
    <row r="114" spans="1:6" ht="35.450000000000003" customHeight="1">
      <c r="A114" s="1629"/>
      <c r="B114" s="1630" t="s">
        <v>1285</v>
      </c>
      <c r="C114" s="1631"/>
      <c r="D114" s="1631"/>
      <c r="E114" s="1632"/>
      <c r="F114" s="1633">
        <f>SUM(F86:F113)</f>
        <v>0</v>
      </c>
    </row>
    <row r="115" spans="1:6">
      <c r="B115" s="1614"/>
      <c r="C115" s="1036"/>
      <c r="D115" s="1037"/>
      <c r="E115" s="1038"/>
      <c r="F115" s="1035"/>
    </row>
  </sheetData>
  <sheetProtection algorithmName="SHA-512" hashValue="hz5wB/RxcJTir7cI0zQOy6lgG2RtlfZ/e0zi92dic0LEysATbCxi27RatiS6ULHVxBFxp/AQiB2nRyel+Tp6fw==" saltValue="ZyRrdHj8WBcWvwF6FwYPxw==" spinCount="100000" sheet="1" objects="1" scenarios="1"/>
  <mergeCells count="38">
    <mergeCell ref="B82:F82"/>
    <mergeCell ref="B85:F85"/>
    <mergeCell ref="A57:F57"/>
    <mergeCell ref="A58:F58"/>
    <mergeCell ref="A59:F59"/>
    <mergeCell ref="A60:F60"/>
    <mergeCell ref="A74:F74"/>
    <mergeCell ref="A61:F61"/>
    <mergeCell ref="A62:F62"/>
    <mergeCell ref="A63:F63"/>
    <mergeCell ref="A65:F65"/>
    <mergeCell ref="A66:F66"/>
    <mergeCell ref="A68:F68"/>
    <mergeCell ref="A69:F69"/>
    <mergeCell ref="A70:F70"/>
    <mergeCell ref="A71:F71"/>
    <mergeCell ref="A52:F52"/>
    <mergeCell ref="A53:F53"/>
    <mergeCell ref="A54:F54"/>
    <mergeCell ref="A55:F55"/>
    <mergeCell ref="A56:F56"/>
    <mergeCell ref="A72:F72"/>
    <mergeCell ref="A73:F73"/>
    <mergeCell ref="A81:F81"/>
    <mergeCell ref="A75:F75"/>
    <mergeCell ref="A76:F76"/>
    <mergeCell ref="A77:F77"/>
    <mergeCell ref="A78:F78"/>
    <mergeCell ref="A79:F79"/>
    <mergeCell ref="A80:F80"/>
    <mergeCell ref="C43:E43"/>
    <mergeCell ref="C44:E44"/>
    <mergeCell ref="C45:E45"/>
    <mergeCell ref="D1:F2"/>
    <mergeCell ref="D3:F3"/>
    <mergeCell ref="C28:F28"/>
    <mergeCell ref="C29:F29"/>
    <mergeCell ref="C42:E42"/>
  </mergeCells>
  <pageMargins left="0.98425196850393704" right="0.39370078740157483" top="0.59055118110236215" bottom="0.59055118110236215" header="0.55118110236220474" footer="0.51181102362204722"/>
  <pageSetup paperSize="9" scale="99" fitToHeight="0" orientation="portrait" r:id="rId1"/>
  <headerFooter>
    <oddFooter>&amp;R&amp;P od &amp;N</oddFooter>
  </headerFooter>
  <rowBreaks count="5" manualBreakCount="5">
    <brk id="49" max="16383" man="1"/>
    <brk id="67" max="5" man="1"/>
    <brk id="81" max="5" man="1"/>
    <brk id="91" max="5" man="1"/>
    <brk id="98"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1129-7E82-4322-8B92-A79E7C764836}">
  <sheetPr>
    <pageSetUpPr fitToPage="1"/>
  </sheetPr>
  <dimension ref="A1:M359"/>
  <sheetViews>
    <sheetView view="pageBreakPreview" zoomScale="70" zoomScaleNormal="100" zoomScaleSheetLayoutView="70" workbookViewId="0">
      <selection activeCell="B20" sqref="B20"/>
    </sheetView>
  </sheetViews>
  <sheetFormatPr defaultColWidth="9.140625" defaultRowHeight="12"/>
  <cols>
    <col min="1" max="1" width="7.7109375" style="1056" customWidth="1"/>
    <col min="2" max="2" width="41.5703125" style="1056" customWidth="1"/>
    <col min="3" max="3" width="7.7109375" style="1057" customWidth="1"/>
    <col min="4" max="4" width="13.7109375" style="1056" customWidth="1"/>
    <col min="5" max="5" width="16.5703125" style="1058" customWidth="1"/>
    <col min="6" max="6" width="9.85546875" style="1059" bestFit="1" customWidth="1"/>
    <col min="7" max="7" width="14.5703125" style="1059" customWidth="1"/>
    <col min="8" max="16384" width="9.140625" style="1059"/>
  </cols>
  <sheetData>
    <row r="1" spans="1:13" s="1116" customFormat="1" ht="12.75" customHeight="1">
      <c r="A1" s="60"/>
      <c r="B1" s="68" t="s">
        <v>206</v>
      </c>
      <c r="C1" s="69" t="s">
        <v>90</v>
      </c>
      <c r="D1" s="1646" t="s">
        <v>1003</v>
      </c>
      <c r="E1" s="1646"/>
      <c r="F1" s="1041"/>
    </row>
    <row r="2" spans="1:13" s="1116" customFormat="1" ht="12.75">
      <c r="A2" s="31" t="s">
        <v>1</v>
      </c>
      <c r="B2" s="40" t="s">
        <v>1005</v>
      </c>
      <c r="C2" s="41"/>
      <c r="D2" s="1647"/>
      <c r="E2" s="1647"/>
      <c r="F2" s="1042"/>
    </row>
    <row r="3" spans="1:13" s="1116" customFormat="1" ht="12.75">
      <c r="A3" s="31"/>
      <c r="B3" s="1" t="s">
        <v>207</v>
      </c>
      <c r="C3" s="41" t="s">
        <v>2</v>
      </c>
      <c r="D3" s="1649" t="s">
        <v>996</v>
      </c>
      <c r="E3" s="1649"/>
      <c r="F3" s="1649"/>
    </row>
    <row r="4" spans="1:13" s="1116" customFormat="1" ht="12.75">
      <c r="A4" s="32"/>
      <c r="B4" s="7" t="s">
        <v>144</v>
      </c>
      <c r="C4" s="42" t="s">
        <v>3</v>
      </c>
      <c r="D4" s="33" t="s">
        <v>1004</v>
      </c>
      <c r="E4" s="43"/>
      <c r="F4" s="224"/>
    </row>
    <row r="5" spans="1:13" s="1118" customFormat="1" ht="15">
      <c r="A5" s="62"/>
      <c r="B5" s="52"/>
      <c r="C5" s="1043"/>
      <c r="D5" s="55"/>
      <c r="E5" s="138"/>
      <c r="F5" s="138"/>
      <c r="G5" s="178"/>
      <c r="H5" s="178"/>
      <c r="I5" s="178"/>
      <c r="J5" s="178"/>
      <c r="K5" s="178"/>
      <c r="L5" s="178"/>
      <c r="M5" s="178"/>
    </row>
    <row r="6" spans="1:13" s="1118" customFormat="1" ht="15">
      <c r="A6" s="62"/>
      <c r="B6" s="52"/>
      <c r="C6" s="1043"/>
      <c r="D6" s="55"/>
      <c r="E6" s="138"/>
      <c r="F6" s="138"/>
      <c r="G6" s="178"/>
      <c r="H6" s="178"/>
      <c r="I6" s="178"/>
      <c r="J6" s="178"/>
      <c r="K6" s="178"/>
      <c r="L6" s="178"/>
      <c r="M6" s="178"/>
    </row>
    <row r="7" spans="1:13" s="1118" customFormat="1" ht="15">
      <c r="A7" s="62"/>
      <c r="B7" s="52"/>
      <c r="C7" s="1043"/>
      <c r="D7" s="55"/>
      <c r="E7" s="138"/>
      <c r="F7" s="138"/>
      <c r="G7" s="178"/>
      <c r="H7" s="178"/>
      <c r="I7" s="178"/>
      <c r="J7" s="178"/>
      <c r="K7" s="178"/>
      <c r="L7" s="178"/>
      <c r="M7" s="178"/>
    </row>
    <row r="8" spans="1:13" s="1118" customFormat="1" ht="15">
      <c r="A8" s="62"/>
      <c r="B8" s="52"/>
      <c r="C8" s="1043"/>
      <c r="D8" s="55"/>
      <c r="E8" s="138"/>
      <c r="F8" s="138"/>
      <c r="G8" s="178"/>
      <c r="H8" s="178"/>
      <c r="I8" s="178"/>
      <c r="J8" s="178"/>
      <c r="K8" s="178"/>
      <c r="L8" s="178"/>
      <c r="M8" s="178"/>
    </row>
    <row r="9" spans="1:13" s="1118" customFormat="1" ht="15">
      <c r="A9" s="62"/>
      <c r="B9" s="52"/>
      <c r="C9" s="1043"/>
      <c r="D9" s="55"/>
      <c r="E9" s="138"/>
      <c r="F9" s="138"/>
      <c r="G9" s="178"/>
      <c r="H9" s="178"/>
      <c r="I9" s="178"/>
      <c r="J9" s="178"/>
      <c r="K9" s="178"/>
      <c r="L9" s="178"/>
      <c r="M9" s="178"/>
    </row>
    <row r="10" spans="1:13" s="1118" customFormat="1" ht="15">
      <c r="A10" s="62"/>
      <c r="B10" s="52"/>
      <c r="C10" s="1043"/>
      <c r="D10" s="55"/>
      <c r="E10" s="138"/>
      <c r="F10" s="138"/>
      <c r="G10" s="178"/>
      <c r="H10" s="178"/>
      <c r="I10" s="178"/>
      <c r="J10" s="178"/>
      <c r="K10" s="178"/>
      <c r="L10" s="178"/>
      <c r="M10" s="178"/>
    </row>
    <row r="11" spans="1:13" s="1118" customFormat="1" ht="15">
      <c r="A11" s="62"/>
      <c r="B11" s="52"/>
      <c r="C11" s="1043"/>
      <c r="D11" s="55"/>
      <c r="E11" s="138"/>
      <c r="F11" s="138"/>
      <c r="G11" s="178"/>
      <c r="H11" s="178"/>
      <c r="I11" s="178"/>
      <c r="J11" s="178"/>
      <c r="K11" s="178"/>
      <c r="L11" s="178"/>
      <c r="M11" s="178"/>
    </row>
    <row r="12" spans="1:13" s="1118" customFormat="1" ht="15">
      <c r="A12" s="62"/>
      <c r="B12" s="52"/>
      <c r="C12" s="1043"/>
      <c r="D12" s="55"/>
      <c r="E12" s="138"/>
      <c r="F12" s="138"/>
      <c r="G12" s="178"/>
      <c r="H12" s="178"/>
      <c r="I12" s="178"/>
      <c r="J12" s="178"/>
      <c r="K12" s="178"/>
      <c r="L12" s="178"/>
      <c r="M12" s="178"/>
    </row>
    <row r="13" spans="1:13" s="1118" customFormat="1" ht="15">
      <c r="A13" s="62"/>
      <c r="B13" s="52"/>
      <c r="C13" s="1043"/>
      <c r="D13" s="55"/>
      <c r="E13" s="138"/>
      <c r="F13" s="138"/>
      <c r="G13" s="178"/>
      <c r="H13" s="178"/>
      <c r="I13" s="178"/>
      <c r="J13" s="178"/>
      <c r="K13" s="178"/>
      <c r="L13" s="178"/>
      <c r="M13" s="178"/>
    </row>
    <row r="14" spans="1:13" s="1118" customFormat="1" ht="15">
      <c r="A14" s="62"/>
      <c r="B14" s="52"/>
      <c r="C14" s="1043"/>
      <c r="D14" s="55"/>
      <c r="E14" s="138"/>
      <c r="F14" s="138"/>
      <c r="G14" s="178"/>
      <c r="H14" s="178"/>
      <c r="I14" s="178"/>
      <c r="J14" s="178"/>
      <c r="K14" s="178"/>
      <c r="L14" s="178"/>
      <c r="M14" s="178"/>
    </row>
    <row r="15" spans="1:13" s="1118" customFormat="1" ht="15">
      <c r="A15" s="62"/>
      <c r="B15" s="52"/>
      <c r="C15" s="1043"/>
      <c r="D15" s="55"/>
      <c r="E15" s="138"/>
      <c r="F15" s="138"/>
      <c r="G15" s="178"/>
      <c r="H15" s="178"/>
      <c r="I15" s="178"/>
      <c r="J15" s="178"/>
      <c r="K15" s="178"/>
      <c r="L15" s="178"/>
      <c r="M15" s="178"/>
    </row>
    <row r="16" spans="1:13" s="1118" customFormat="1" ht="15">
      <c r="A16" s="62"/>
      <c r="B16" s="52"/>
      <c r="C16" s="1043"/>
      <c r="D16" s="55"/>
      <c r="E16" s="138"/>
      <c r="F16" s="138"/>
      <c r="G16" s="178"/>
      <c r="H16" s="178"/>
      <c r="I16" s="178"/>
      <c r="J16" s="178"/>
      <c r="K16" s="178"/>
      <c r="L16" s="178"/>
      <c r="M16" s="178"/>
    </row>
    <row r="17" spans="1:13" s="1118" customFormat="1" ht="15">
      <c r="A17" s="62"/>
      <c r="B17" s="52"/>
      <c r="C17" s="1043"/>
      <c r="D17" s="55"/>
      <c r="E17" s="138"/>
      <c r="F17" s="138"/>
      <c r="G17" s="178"/>
      <c r="H17" s="178"/>
      <c r="I17" s="178"/>
      <c r="J17" s="178"/>
      <c r="K17" s="178"/>
      <c r="L17" s="178"/>
      <c r="M17" s="178"/>
    </row>
    <row r="18" spans="1:13" s="1118" customFormat="1" ht="15">
      <c r="A18" s="62"/>
      <c r="B18" s="52"/>
      <c r="C18" s="1043"/>
      <c r="D18" s="55"/>
      <c r="E18" s="138"/>
      <c r="F18" s="138"/>
      <c r="G18" s="178"/>
      <c r="H18" s="178"/>
      <c r="I18" s="178"/>
      <c r="J18" s="178"/>
      <c r="K18" s="178"/>
      <c r="L18" s="178"/>
      <c r="M18" s="178"/>
    </row>
    <row r="19" spans="1:13" s="1118" customFormat="1" ht="15">
      <c r="A19" s="62"/>
      <c r="B19" s="52"/>
      <c r="C19" s="1043"/>
      <c r="D19" s="55"/>
      <c r="E19" s="138"/>
      <c r="F19" s="138"/>
      <c r="G19" s="178"/>
      <c r="H19" s="178"/>
      <c r="I19" s="178"/>
      <c r="J19" s="178"/>
      <c r="K19" s="178"/>
      <c r="L19" s="178"/>
      <c r="M19" s="178"/>
    </row>
    <row r="20" spans="1:13" s="1118" customFormat="1" ht="15.75">
      <c r="A20" s="1162"/>
      <c r="B20" s="139" t="s">
        <v>3930</v>
      </c>
      <c r="C20" s="1044"/>
      <c r="D20" s="1044"/>
      <c r="E20" s="140"/>
      <c r="F20" s="138"/>
      <c r="G20" s="178"/>
      <c r="H20" s="178"/>
      <c r="I20" s="178"/>
      <c r="J20" s="178"/>
      <c r="K20" s="178"/>
      <c r="L20" s="178"/>
      <c r="M20" s="178"/>
    </row>
    <row r="21" spans="1:13" s="1118" customFormat="1" ht="15">
      <c r="A21" s="62"/>
      <c r="B21" s="141"/>
      <c r="C21" s="1045"/>
      <c r="D21" s="1046"/>
      <c r="E21" s="144"/>
      <c r="F21" s="138"/>
      <c r="G21" s="178"/>
      <c r="H21" s="178"/>
      <c r="I21" s="178"/>
      <c r="J21" s="178"/>
      <c r="K21" s="178"/>
      <c r="L21" s="178"/>
      <c r="M21" s="178"/>
    </row>
    <row r="22" spans="1:13" s="1118" customFormat="1" ht="15">
      <c r="A22" s="62"/>
      <c r="B22" s="53"/>
      <c r="C22" s="1047"/>
      <c r="D22" s="146"/>
      <c r="E22" s="138"/>
      <c r="F22" s="138"/>
      <c r="G22" s="178"/>
      <c r="H22" s="178"/>
      <c r="I22" s="178"/>
      <c r="J22" s="178"/>
      <c r="K22" s="178"/>
      <c r="L22" s="178"/>
      <c r="M22" s="178"/>
    </row>
    <row r="23" spans="1:13" s="1118" customFormat="1" ht="15">
      <c r="A23" s="62"/>
      <c r="B23" s="53"/>
      <c r="C23" s="1047"/>
      <c r="D23" s="146"/>
      <c r="E23" s="138"/>
      <c r="F23" s="138"/>
      <c r="G23" s="178"/>
      <c r="H23" s="178"/>
      <c r="I23" s="178"/>
      <c r="J23" s="178"/>
      <c r="K23" s="178"/>
      <c r="L23" s="178"/>
      <c r="M23" s="178"/>
    </row>
    <row r="24" spans="1:13" s="1118" customFormat="1" ht="15">
      <c r="A24" s="62"/>
      <c r="B24" s="141"/>
      <c r="C24" s="1045"/>
      <c r="D24" s="1046"/>
      <c r="E24" s="144"/>
      <c r="F24" s="138"/>
      <c r="G24" s="178"/>
      <c r="H24" s="178"/>
      <c r="I24" s="178"/>
      <c r="J24" s="178"/>
      <c r="K24" s="178"/>
      <c r="L24" s="178"/>
      <c r="M24" s="178"/>
    </row>
    <row r="25" spans="1:13" s="1118" customFormat="1" ht="15">
      <c r="A25" s="62"/>
      <c r="B25" s="14" t="s">
        <v>0</v>
      </c>
      <c r="C25" s="44" t="s">
        <v>3931</v>
      </c>
      <c r="D25" s="45"/>
      <c r="E25" s="45"/>
      <c r="F25" s="238"/>
      <c r="G25" s="178"/>
      <c r="H25" s="178"/>
      <c r="I25" s="178"/>
      <c r="J25" s="178"/>
      <c r="K25" s="178"/>
      <c r="L25" s="178"/>
      <c r="M25" s="178"/>
    </row>
    <row r="26" spans="1:13" s="1118" customFormat="1" ht="15">
      <c r="A26" s="62"/>
      <c r="B26" s="14"/>
      <c r="C26" s="44" t="s">
        <v>3932</v>
      </c>
      <c r="D26" s="45"/>
      <c r="E26" s="45"/>
      <c r="F26" s="238"/>
      <c r="G26" s="178"/>
      <c r="H26" s="178"/>
      <c r="I26" s="178"/>
      <c r="J26" s="178"/>
      <c r="K26" s="178"/>
      <c r="L26" s="178"/>
      <c r="M26" s="178"/>
    </row>
    <row r="27" spans="1:13" s="1118" customFormat="1" ht="15">
      <c r="A27" s="62"/>
      <c r="B27" s="14"/>
      <c r="C27" s="44"/>
      <c r="D27" s="45"/>
      <c r="E27" s="147"/>
      <c r="F27" s="163"/>
      <c r="G27" s="178"/>
      <c r="H27" s="178"/>
      <c r="I27" s="178"/>
      <c r="J27" s="178"/>
      <c r="K27" s="178"/>
      <c r="L27" s="178"/>
      <c r="M27" s="178"/>
    </row>
    <row r="28" spans="1:13" s="1118" customFormat="1" ht="14.45" customHeight="1">
      <c r="A28" s="62"/>
      <c r="B28" s="14" t="s">
        <v>4</v>
      </c>
      <c r="C28" s="1681" t="s">
        <v>3933</v>
      </c>
      <c r="D28" s="1681"/>
      <c r="E28" s="1681"/>
      <c r="F28" s="1048"/>
      <c r="G28" s="178"/>
      <c r="H28" s="178"/>
      <c r="I28" s="178"/>
      <c r="J28" s="178"/>
      <c r="K28" s="178"/>
      <c r="L28" s="178"/>
      <c r="M28" s="178"/>
    </row>
    <row r="29" spans="1:13" s="1118" customFormat="1" ht="14.45" customHeight="1">
      <c r="A29" s="62"/>
      <c r="B29" s="14"/>
      <c r="C29" s="1648" t="s">
        <v>3934</v>
      </c>
      <c r="D29" s="1648"/>
      <c r="E29" s="1648"/>
      <c r="F29" s="1648"/>
      <c r="G29" s="178"/>
      <c r="H29" s="178"/>
      <c r="I29" s="178"/>
      <c r="J29" s="178"/>
      <c r="K29" s="178"/>
      <c r="L29" s="178"/>
      <c r="M29" s="178"/>
    </row>
    <row r="30" spans="1:13" s="1118" customFormat="1" ht="15">
      <c r="A30" s="62"/>
      <c r="B30" s="14"/>
      <c r="C30" s="46"/>
      <c r="D30" s="46"/>
      <c r="E30" s="46"/>
      <c r="F30" s="138"/>
      <c r="G30" s="178"/>
      <c r="H30" s="178"/>
      <c r="I30" s="178"/>
      <c r="J30" s="178"/>
      <c r="K30" s="178"/>
      <c r="L30" s="178"/>
      <c r="M30" s="178"/>
    </row>
    <row r="31" spans="1:13" s="1118" customFormat="1" ht="15">
      <c r="A31" s="62"/>
      <c r="B31" s="14" t="s">
        <v>2</v>
      </c>
      <c r="C31" s="46" t="s">
        <v>996</v>
      </c>
      <c r="D31" s="47"/>
      <c r="E31" s="148"/>
      <c r="F31" s="138"/>
      <c r="G31" s="178"/>
      <c r="H31" s="178"/>
      <c r="I31" s="178"/>
      <c r="J31" s="178"/>
      <c r="K31" s="178"/>
      <c r="L31" s="178"/>
      <c r="M31" s="178"/>
    </row>
    <row r="32" spans="1:13" s="1118" customFormat="1" ht="15">
      <c r="A32" s="62"/>
      <c r="B32" s="14"/>
      <c r="C32" s="46"/>
      <c r="D32" s="47"/>
      <c r="E32" s="148"/>
      <c r="F32" s="138"/>
      <c r="G32" s="178"/>
      <c r="H32" s="178"/>
      <c r="I32" s="178"/>
      <c r="J32" s="178"/>
      <c r="K32" s="178"/>
      <c r="L32" s="178"/>
      <c r="M32" s="178"/>
    </row>
    <row r="33" spans="1:13" s="1118" customFormat="1" ht="15">
      <c r="A33" s="62"/>
      <c r="B33" s="14" t="s">
        <v>3</v>
      </c>
      <c r="C33" s="48" t="s">
        <v>997</v>
      </c>
      <c r="D33" s="49"/>
      <c r="E33" s="148"/>
      <c r="F33" s="138"/>
      <c r="G33" s="178"/>
      <c r="H33" s="178"/>
      <c r="I33" s="178"/>
      <c r="J33" s="178"/>
      <c r="K33" s="178"/>
      <c r="L33" s="178"/>
      <c r="M33" s="178"/>
    </row>
    <row r="34" spans="1:13" s="1118" customFormat="1" ht="15">
      <c r="A34" s="62"/>
      <c r="B34" s="14"/>
      <c r="C34" s="48"/>
      <c r="D34" s="49"/>
      <c r="E34" s="148"/>
      <c r="F34" s="138"/>
      <c r="G34" s="178"/>
      <c r="H34" s="178"/>
      <c r="I34" s="178"/>
      <c r="J34" s="178"/>
      <c r="K34" s="178"/>
      <c r="L34" s="178"/>
      <c r="M34" s="178"/>
    </row>
    <row r="35" spans="1:13" s="1118" customFormat="1" ht="15">
      <c r="A35" s="62"/>
      <c r="B35" s="14" t="s">
        <v>5</v>
      </c>
      <c r="C35" s="15" t="s">
        <v>998</v>
      </c>
      <c r="D35" s="16"/>
      <c r="E35" s="148"/>
      <c r="F35" s="138"/>
      <c r="G35" s="178"/>
      <c r="H35" s="178"/>
      <c r="I35" s="178"/>
      <c r="J35" s="178"/>
      <c r="K35" s="178"/>
      <c r="L35" s="178"/>
      <c r="M35" s="178"/>
    </row>
    <row r="36" spans="1:13" s="1118" customFormat="1" ht="15">
      <c r="A36" s="62"/>
      <c r="B36" s="14"/>
      <c r="C36" s="15"/>
      <c r="D36" s="16"/>
      <c r="E36" s="148"/>
      <c r="F36" s="138"/>
      <c r="G36" s="178"/>
      <c r="H36" s="178"/>
      <c r="I36" s="178"/>
      <c r="J36" s="178"/>
      <c r="K36" s="178"/>
      <c r="L36" s="178"/>
      <c r="M36" s="178"/>
    </row>
    <row r="37" spans="1:13" s="1116" customFormat="1" ht="12.75">
      <c r="A37" s="4"/>
      <c r="B37" s="14" t="s">
        <v>6</v>
      </c>
      <c r="C37" s="51" t="s">
        <v>999</v>
      </c>
      <c r="D37" s="55"/>
      <c r="E37" s="56"/>
      <c r="F37" s="208"/>
    </row>
    <row r="38" spans="1:13" s="1118" customFormat="1" ht="15">
      <c r="A38" s="62"/>
      <c r="B38" s="52"/>
      <c r="C38" s="54"/>
      <c r="D38" s="66"/>
      <c r="E38" s="148"/>
      <c r="F38" s="138"/>
      <c r="G38" s="178"/>
      <c r="H38" s="178"/>
      <c r="I38" s="178"/>
      <c r="J38" s="178"/>
      <c r="K38" s="178"/>
      <c r="L38" s="178"/>
      <c r="M38" s="178"/>
    </row>
    <row r="39" spans="1:13" s="1118" customFormat="1" ht="13.5" customHeight="1">
      <c r="A39" s="62"/>
      <c r="B39" s="53" t="s">
        <v>14</v>
      </c>
      <c r="C39" s="86" t="s">
        <v>208</v>
      </c>
      <c r="D39" s="57"/>
      <c r="E39" s="149"/>
      <c r="F39" s="138"/>
      <c r="G39" s="178"/>
      <c r="H39" s="178"/>
      <c r="I39" s="178"/>
      <c r="J39" s="178"/>
      <c r="K39" s="178"/>
      <c r="L39" s="178"/>
      <c r="M39" s="178"/>
    </row>
    <row r="40" spans="1:13" s="1118" customFormat="1" ht="13.5" customHeight="1">
      <c r="A40" s="62"/>
      <c r="B40" s="52"/>
      <c r="C40" s="86" t="s">
        <v>145</v>
      </c>
      <c r="D40" s="57"/>
      <c r="E40" s="149"/>
      <c r="F40" s="138"/>
      <c r="G40" s="178"/>
      <c r="H40" s="178"/>
      <c r="I40" s="178"/>
      <c r="J40" s="178"/>
      <c r="K40" s="178"/>
      <c r="L40" s="178"/>
      <c r="M40" s="178"/>
    </row>
    <row r="41" spans="1:13" s="1118" customFormat="1" ht="13.5" customHeight="1">
      <c r="A41" s="62"/>
      <c r="B41" s="52"/>
      <c r="C41" s="86" t="s">
        <v>1000</v>
      </c>
      <c r="D41" s="57"/>
      <c r="E41" s="149"/>
      <c r="F41" s="138"/>
      <c r="G41" s="178"/>
      <c r="H41" s="178"/>
      <c r="I41" s="178"/>
      <c r="J41" s="178"/>
      <c r="K41" s="178"/>
      <c r="L41" s="178"/>
      <c r="M41" s="178"/>
    </row>
    <row r="42" spans="1:13" s="1116" customFormat="1" ht="12.75">
      <c r="A42" s="4"/>
      <c r="B42" s="17"/>
      <c r="C42" s="1644"/>
      <c r="D42" s="1644"/>
      <c r="E42" s="1644"/>
      <c r="F42" s="81"/>
    </row>
    <row r="43" spans="1:13" s="1116" customFormat="1" ht="12.75">
      <c r="A43" s="4"/>
      <c r="B43" s="17"/>
      <c r="C43" s="1644"/>
      <c r="D43" s="1644"/>
      <c r="E43" s="1644"/>
      <c r="F43" s="81"/>
    </row>
    <row r="44" spans="1:13" s="1116" customFormat="1" ht="12.75">
      <c r="A44" s="4"/>
      <c r="B44" s="17"/>
      <c r="C44" s="1644"/>
      <c r="D44" s="1644"/>
      <c r="E44" s="1644"/>
      <c r="F44" s="81"/>
    </row>
    <row r="45" spans="1:13" s="1116" customFormat="1" ht="12.75">
      <c r="A45" s="4"/>
      <c r="B45" s="17"/>
      <c r="C45" s="1644"/>
      <c r="D45" s="1644"/>
      <c r="E45" s="1644"/>
      <c r="F45" s="81"/>
    </row>
    <row r="46" spans="1:13" s="1118" customFormat="1" ht="15">
      <c r="A46" s="62"/>
      <c r="B46" s="150"/>
      <c r="C46" s="1043"/>
      <c r="D46" s="55"/>
      <c r="E46" s="138"/>
      <c r="F46" s="138"/>
      <c r="G46" s="178"/>
      <c r="H46" s="178"/>
      <c r="I46" s="178"/>
      <c r="J46" s="178"/>
      <c r="K46" s="178"/>
      <c r="L46" s="178"/>
      <c r="M46" s="178"/>
    </row>
    <row r="47" spans="1:13" s="1118" customFormat="1" ht="15">
      <c r="A47" s="62"/>
      <c r="B47" s="150"/>
      <c r="C47" s="1043"/>
      <c r="D47" s="55"/>
      <c r="E47" s="138"/>
      <c r="F47" s="138"/>
      <c r="G47" s="178"/>
      <c r="H47" s="178"/>
      <c r="I47" s="178"/>
      <c r="J47" s="178"/>
      <c r="K47" s="178"/>
      <c r="L47" s="178"/>
      <c r="M47" s="178"/>
    </row>
    <row r="48" spans="1:13" s="1118" customFormat="1" ht="15">
      <c r="A48" s="62"/>
      <c r="B48" s="150"/>
      <c r="C48" s="1043"/>
      <c r="D48" s="55"/>
      <c r="E48" s="138"/>
      <c r="F48" s="138"/>
      <c r="G48" s="178"/>
      <c r="H48" s="178"/>
      <c r="I48" s="178"/>
      <c r="J48" s="178"/>
      <c r="K48" s="178"/>
      <c r="L48" s="178"/>
      <c r="M48" s="178"/>
    </row>
    <row r="49" spans="1:13" s="1118" customFormat="1" ht="15">
      <c r="A49" s="62"/>
      <c r="B49" s="150"/>
      <c r="C49" s="1043"/>
      <c r="D49" s="55"/>
      <c r="E49" s="138"/>
      <c r="F49" s="138"/>
      <c r="G49" s="178"/>
      <c r="H49" s="178"/>
      <c r="I49" s="178"/>
      <c r="J49" s="178"/>
      <c r="K49" s="178"/>
      <c r="L49" s="178"/>
      <c r="M49" s="178"/>
    </row>
    <row r="50" spans="1:13" s="1049" customFormat="1"/>
    <row r="51" spans="1:13" s="1049" customFormat="1"/>
    <row r="52" spans="1:13" s="1049" customFormat="1">
      <c r="B52" s="1050" t="s">
        <v>402</v>
      </c>
    </row>
    <row r="53" spans="1:13" s="1049" customFormat="1"/>
    <row r="54" spans="1:13" s="1049" customFormat="1"/>
    <row r="55" spans="1:13" s="1051" customFormat="1" ht="78.75" customHeight="1">
      <c r="B55" s="1678" t="s">
        <v>3935</v>
      </c>
      <c r="C55" s="1678"/>
      <c r="D55" s="1678"/>
      <c r="E55" s="1678"/>
    </row>
    <row r="56" spans="1:13" s="1051" customFormat="1" ht="45" customHeight="1">
      <c r="B56" s="1679" t="s">
        <v>3936</v>
      </c>
      <c r="C56" s="1679"/>
      <c r="D56" s="1679"/>
      <c r="E56" s="1679"/>
    </row>
    <row r="57" spans="1:13" s="1051" customFormat="1" ht="75.75" customHeight="1">
      <c r="B57" s="1679" t="s">
        <v>3937</v>
      </c>
      <c r="C57" s="1679"/>
      <c r="D57" s="1679"/>
      <c r="E57" s="1679"/>
    </row>
    <row r="58" spans="1:13" s="1049" customFormat="1">
      <c r="B58" s="1051"/>
    </row>
    <row r="59" spans="1:13" s="1049" customFormat="1" ht="24">
      <c r="B59" s="1051" t="s">
        <v>3938</v>
      </c>
    </row>
    <row r="60" spans="1:13" s="1049" customFormat="1">
      <c r="B60" s="1051"/>
    </row>
    <row r="61" spans="1:13" s="1049" customFormat="1" ht="49.5" customHeight="1">
      <c r="B61" s="1052" t="s">
        <v>3939</v>
      </c>
    </row>
    <row r="62" spans="1:13" s="1049" customFormat="1" ht="73.5" customHeight="1">
      <c r="B62" s="1052" t="s">
        <v>3940</v>
      </c>
    </row>
    <row r="63" spans="1:13" s="1049" customFormat="1" ht="115.5" customHeight="1">
      <c r="B63" s="1052" t="s">
        <v>3941</v>
      </c>
    </row>
    <row r="64" spans="1:13" s="1049" customFormat="1" ht="51.75" customHeight="1">
      <c r="B64" s="1052" t="s">
        <v>3942</v>
      </c>
    </row>
    <row r="65" spans="2:2" s="1049" customFormat="1" ht="66.75" customHeight="1">
      <c r="B65" s="1052" t="s">
        <v>3943</v>
      </c>
    </row>
    <row r="66" spans="2:2" s="1049" customFormat="1" ht="52.5" customHeight="1">
      <c r="B66" s="1052" t="s">
        <v>3944</v>
      </c>
    </row>
    <row r="67" spans="2:2" s="1049" customFormat="1" ht="42" customHeight="1">
      <c r="B67" s="1052" t="s">
        <v>3945</v>
      </c>
    </row>
    <row r="68" spans="2:2" s="1049" customFormat="1" ht="62.25" customHeight="1">
      <c r="B68" s="1052" t="s">
        <v>3946</v>
      </c>
    </row>
    <row r="69" spans="2:2" s="1049" customFormat="1" ht="75.75" customHeight="1">
      <c r="B69" s="1052" t="s">
        <v>3947</v>
      </c>
    </row>
    <row r="70" spans="2:2" s="1049" customFormat="1" ht="88.5" customHeight="1">
      <c r="B70" s="1052" t="s">
        <v>3948</v>
      </c>
    </row>
    <row r="71" spans="2:2" s="1049" customFormat="1" ht="140.25" customHeight="1">
      <c r="B71" s="1052" t="s">
        <v>3949</v>
      </c>
    </row>
    <row r="72" spans="2:2" s="1049" customFormat="1" ht="102.75" customHeight="1">
      <c r="B72" s="1053" t="s">
        <v>3950</v>
      </c>
    </row>
    <row r="73" spans="2:2" s="1049" customFormat="1">
      <c r="B73" s="1051"/>
    </row>
    <row r="74" spans="2:2" s="1049" customFormat="1">
      <c r="B74" s="1051" t="s">
        <v>3951</v>
      </c>
    </row>
    <row r="75" spans="2:2" s="1049" customFormat="1" ht="36">
      <c r="B75" s="1051" t="s">
        <v>3952</v>
      </c>
    </row>
    <row r="76" spans="2:2" s="1049" customFormat="1" ht="72">
      <c r="B76" s="1051" t="s">
        <v>3953</v>
      </c>
    </row>
    <row r="77" spans="2:2" s="1049" customFormat="1" ht="48">
      <c r="B77" s="1051" t="s">
        <v>3954</v>
      </c>
    </row>
    <row r="78" spans="2:2" s="1049" customFormat="1"/>
    <row r="79" spans="2:2" s="1049" customFormat="1">
      <c r="B79" s="1051" t="s">
        <v>3955</v>
      </c>
    </row>
    <row r="80" spans="2:2" s="1049" customFormat="1">
      <c r="B80" s="1051" t="s">
        <v>3956</v>
      </c>
    </row>
    <row r="81" spans="1:5" s="1049" customFormat="1" ht="24">
      <c r="B81" s="1051" t="s">
        <v>3957</v>
      </c>
    </row>
    <row r="82" spans="1:5" s="1049" customFormat="1">
      <c r="B82" s="1051" t="s">
        <v>3958</v>
      </c>
    </row>
    <row r="83" spans="1:5" s="1049" customFormat="1"/>
    <row r="84" spans="1:5" s="1049" customFormat="1" ht="24">
      <c r="B84" s="1051" t="s">
        <v>3959</v>
      </c>
    </row>
    <row r="85" spans="1:5" s="1049" customFormat="1" ht="36">
      <c r="B85" s="1051" t="s">
        <v>3960</v>
      </c>
    </row>
    <row r="86" spans="1:5" s="1049" customFormat="1">
      <c r="B86" s="1049" t="s">
        <v>3961</v>
      </c>
    </row>
    <row r="87" spans="1:5" s="1049" customFormat="1">
      <c r="B87" s="1049" t="s">
        <v>3962</v>
      </c>
    </row>
    <row r="88" spans="1:5" s="1049" customFormat="1" ht="48">
      <c r="B88" s="1054" t="s">
        <v>3963</v>
      </c>
    </row>
    <row r="89" spans="1:5" s="1049" customFormat="1"/>
    <row r="90" spans="1:5" s="1049" customFormat="1">
      <c r="B90" s="1049" t="s">
        <v>3964</v>
      </c>
    </row>
    <row r="91" spans="1:5" s="1049" customFormat="1">
      <c r="B91" s="1049" t="s">
        <v>3965</v>
      </c>
    </row>
    <row r="92" spans="1:5" s="1049" customFormat="1">
      <c r="B92" s="1049" t="s">
        <v>3966</v>
      </c>
    </row>
    <row r="93" spans="1:5" s="1049" customFormat="1">
      <c r="B93" s="1049" t="s">
        <v>3967</v>
      </c>
    </row>
    <row r="94" spans="1:5" s="1055" customFormat="1">
      <c r="A94" s="1680" t="s">
        <v>3968</v>
      </c>
      <c r="B94" s="1680"/>
      <c r="C94" s="1680"/>
      <c r="D94" s="1680"/>
      <c r="E94" s="1680"/>
    </row>
    <row r="95" spans="1:5" ht="12.75" thickBot="1"/>
    <row r="96" spans="1:5" s="1055" customFormat="1" ht="18" customHeight="1" thickBot="1">
      <c r="A96" s="1676" t="s">
        <v>3969</v>
      </c>
      <c r="B96" s="1677"/>
      <c r="C96" s="1677"/>
      <c r="D96" s="1677"/>
      <c r="E96" s="1677"/>
    </row>
    <row r="97" spans="1:5" ht="7.5" customHeight="1"/>
    <row r="98" spans="1:5" s="1062" customFormat="1" ht="55.5" customHeight="1">
      <c r="A98" s="1060" t="s">
        <v>3970</v>
      </c>
      <c r="B98" s="1061" t="s">
        <v>1245</v>
      </c>
      <c r="C98" s="1060" t="s">
        <v>1009</v>
      </c>
      <c r="D98" s="1061" t="s">
        <v>3971</v>
      </c>
      <c r="E98" s="1061" t="s">
        <v>3972</v>
      </c>
    </row>
    <row r="99" spans="1:5" s="1067" customFormat="1">
      <c r="A99" s="1063"/>
      <c r="B99" s="1064"/>
      <c r="C99" s="1063"/>
      <c r="D99" s="1065"/>
      <c r="E99" s="1066"/>
    </row>
    <row r="100" spans="1:5" s="1067" customFormat="1" ht="22.5">
      <c r="A100" s="1068" t="s">
        <v>4163</v>
      </c>
      <c r="B100" s="1069" t="s">
        <v>3973</v>
      </c>
      <c r="C100" s="1070">
        <v>1</v>
      </c>
      <c r="D100" s="1108"/>
      <c r="E100" s="1071">
        <f>SUM(C100*D100)</f>
        <v>0</v>
      </c>
    </row>
    <row r="101" spans="1:5" s="1067" customFormat="1" ht="168" customHeight="1">
      <c r="A101" s="1068"/>
      <c r="B101" s="1636" t="s">
        <v>3974</v>
      </c>
      <c r="C101" s="1637"/>
      <c r="D101" s="1638"/>
      <c r="E101" s="1079"/>
    </row>
    <row r="102" spans="1:5" s="1067" customFormat="1">
      <c r="A102" s="1068"/>
      <c r="B102" s="1072" t="s">
        <v>3975</v>
      </c>
      <c r="C102" s="1070"/>
      <c r="D102" s="1108"/>
      <c r="E102" s="1071"/>
    </row>
    <row r="103" spans="1:5" s="1067" customFormat="1">
      <c r="A103" s="1063"/>
      <c r="B103" s="1064"/>
      <c r="C103" s="1073"/>
      <c r="D103" s="1109"/>
      <c r="E103" s="1074"/>
    </row>
    <row r="104" spans="1:5" s="1067" customFormat="1">
      <c r="A104" s="1068" t="s">
        <v>4164</v>
      </c>
      <c r="B104" s="1075" t="s">
        <v>3976</v>
      </c>
      <c r="C104" s="1070">
        <v>1</v>
      </c>
      <c r="D104" s="1108"/>
      <c r="E104" s="1076">
        <f>SUM(C104*D104)</f>
        <v>0</v>
      </c>
    </row>
    <row r="105" spans="1:5" s="1067" customFormat="1">
      <c r="A105" s="1068"/>
      <c r="B105" s="1075" t="s">
        <v>3977</v>
      </c>
      <c r="C105" s="1070"/>
      <c r="D105" s="1108"/>
      <c r="E105" s="1076"/>
    </row>
    <row r="106" spans="1:5" s="1067" customFormat="1">
      <c r="A106" s="1068"/>
      <c r="B106" s="1075" t="s">
        <v>3978</v>
      </c>
      <c r="C106" s="1070"/>
      <c r="D106" s="1108"/>
      <c r="E106" s="1076"/>
    </row>
    <row r="107" spans="1:5" s="1067" customFormat="1">
      <c r="A107" s="1068"/>
      <c r="B107" s="1075" t="s">
        <v>3979</v>
      </c>
      <c r="C107" s="1070"/>
      <c r="D107" s="1108"/>
      <c r="E107" s="1076"/>
    </row>
    <row r="108" spans="1:5" s="1067" customFormat="1">
      <c r="A108" s="1063"/>
      <c r="B108" s="1064"/>
      <c r="C108" s="1073"/>
      <c r="D108" s="1110"/>
      <c r="E108" s="1066"/>
    </row>
    <row r="109" spans="1:5" s="1067" customFormat="1" ht="33.75">
      <c r="A109" s="1068" t="s">
        <v>4165</v>
      </c>
      <c r="B109" s="1072" t="s">
        <v>3980</v>
      </c>
      <c r="C109" s="1070">
        <v>1</v>
      </c>
      <c r="D109" s="1108"/>
      <c r="E109" s="1076">
        <f>SUM(C109*D109)</f>
        <v>0</v>
      </c>
    </row>
    <row r="110" spans="1:5" s="1067" customFormat="1" ht="135">
      <c r="A110" s="1068"/>
      <c r="B110" s="1077" t="s">
        <v>3981</v>
      </c>
      <c r="C110" s="1070"/>
      <c r="D110" s="1108"/>
      <c r="E110" s="1076"/>
    </row>
    <row r="111" spans="1:5" s="1067" customFormat="1">
      <c r="A111" s="1068"/>
      <c r="B111" s="1077" t="s">
        <v>3982</v>
      </c>
      <c r="C111" s="1070"/>
      <c r="D111" s="1108"/>
      <c r="E111" s="1076"/>
    </row>
    <row r="112" spans="1:5" s="1067" customFormat="1" ht="45">
      <c r="A112" s="1068"/>
      <c r="B112" s="1636" t="s">
        <v>3983</v>
      </c>
      <c r="C112" s="1070"/>
      <c r="D112" s="1108"/>
      <c r="E112" s="1076"/>
    </row>
    <row r="113" spans="1:5" s="1067" customFormat="1">
      <c r="A113" s="1068"/>
      <c r="B113" s="1072" t="s">
        <v>3984</v>
      </c>
      <c r="C113" s="1070"/>
      <c r="D113" s="1108"/>
      <c r="E113" s="1076"/>
    </row>
    <row r="114" spans="1:5" s="1067" customFormat="1">
      <c r="A114" s="1063"/>
      <c r="B114" s="1064"/>
      <c r="C114" s="1073"/>
      <c r="D114" s="1109"/>
      <c r="E114" s="1066"/>
    </row>
    <row r="115" spans="1:5" s="1067" customFormat="1">
      <c r="A115" s="1068" t="s">
        <v>4166</v>
      </c>
      <c r="B115" s="1072" t="s">
        <v>3985</v>
      </c>
      <c r="C115" s="1070">
        <v>1</v>
      </c>
      <c r="D115" s="1108"/>
      <c r="E115" s="1076">
        <f>SUM(C115*D115)</f>
        <v>0</v>
      </c>
    </row>
    <row r="116" spans="1:5" s="1067" customFormat="1" ht="67.5">
      <c r="A116" s="1068"/>
      <c r="B116" s="1072" t="s">
        <v>3986</v>
      </c>
      <c r="C116" s="1070"/>
      <c r="D116" s="1108"/>
      <c r="E116" s="1076"/>
    </row>
    <row r="117" spans="1:5" s="1067" customFormat="1">
      <c r="A117" s="1063"/>
      <c r="B117" s="1078"/>
      <c r="C117" s="1073"/>
      <c r="D117" s="1109"/>
      <c r="E117" s="1066"/>
    </row>
    <row r="118" spans="1:5" s="1067" customFormat="1">
      <c r="A118" s="1068" t="s">
        <v>4167</v>
      </c>
      <c r="B118" s="1072" t="s">
        <v>3987</v>
      </c>
      <c r="C118" s="1070">
        <v>1</v>
      </c>
      <c r="D118" s="1108"/>
      <c r="E118" s="1076">
        <f>SUM(C118*D118)</f>
        <v>0</v>
      </c>
    </row>
    <row r="119" spans="1:5" s="1067" customFormat="1">
      <c r="A119" s="1063"/>
      <c r="B119" s="1064"/>
      <c r="C119" s="1073"/>
      <c r="D119" s="1110"/>
      <c r="E119" s="1066"/>
    </row>
    <row r="120" spans="1:5" s="1067" customFormat="1">
      <c r="A120" s="1068" t="s">
        <v>4168</v>
      </c>
      <c r="B120" s="1639" t="s">
        <v>3988</v>
      </c>
      <c r="C120" s="1070">
        <v>1</v>
      </c>
      <c r="D120" s="1111"/>
      <c r="E120" s="1076">
        <f>SUM(C120*D120)</f>
        <v>0</v>
      </c>
    </row>
    <row r="121" spans="1:5" s="1067" customFormat="1">
      <c r="A121" s="1068"/>
      <c r="B121" s="1079" t="s">
        <v>3989</v>
      </c>
      <c r="C121" s="1070"/>
      <c r="D121" s="1111"/>
      <c r="E121" s="1076"/>
    </row>
    <row r="122" spans="1:5" s="1067" customFormat="1">
      <c r="A122" s="1068"/>
      <c r="B122" s="1079" t="s">
        <v>3990</v>
      </c>
      <c r="C122" s="1070"/>
      <c r="D122" s="1111"/>
      <c r="E122" s="1076"/>
    </row>
    <row r="123" spans="1:5" s="1067" customFormat="1">
      <c r="A123" s="1068"/>
      <c r="B123" s="1079" t="s">
        <v>3991</v>
      </c>
      <c r="C123" s="1070"/>
      <c r="D123" s="1111"/>
      <c r="E123" s="1076"/>
    </row>
    <row r="124" spans="1:5" s="1067" customFormat="1">
      <c r="A124" s="1068"/>
      <c r="B124" s="1079" t="s">
        <v>3992</v>
      </c>
      <c r="C124" s="1070"/>
      <c r="D124" s="1111"/>
      <c r="E124" s="1076"/>
    </row>
    <row r="125" spans="1:5" s="1067" customFormat="1">
      <c r="A125" s="1068"/>
      <c r="B125" s="1079" t="s">
        <v>3993</v>
      </c>
      <c r="C125" s="1070"/>
      <c r="D125" s="1111"/>
      <c r="E125" s="1076"/>
    </row>
    <row r="126" spans="1:5" s="1067" customFormat="1" ht="22.5">
      <c r="A126" s="1068"/>
      <c r="B126" s="1072" t="s">
        <v>3994</v>
      </c>
      <c r="C126" s="1070"/>
      <c r="D126" s="1111"/>
      <c r="E126" s="1076"/>
    </row>
    <row r="127" spans="1:5" s="1067" customFormat="1">
      <c r="A127" s="1068"/>
      <c r="B127" s="1079"/>
      <c r="C127" s="1070"/>
      <c r="D127" s="1111"/>
      <c r="E127" s="1076"/>
    </row>
    <row r="128" spans="1:5" s="1067" customFormat="1">
      <c r="A128" s="1068"/>
      <c r="B128" s="1079" t="s">
        <v>3995</v>
      </c>
      <c r="C128" s="1070"/>
      <c r="D128" s="1111"/>
      <c r="E128" s="1076"/>
    </row>
    <row r="129" spans="1:5" s="1067" customFormat="1">
      <c r="A129" s="1068"/>
      <c r="B129" s="1079" t="s">
        <v>3996</v>
      </c>
      <c r="C129" s="1070"/>
      <c r="D129" s="1111"/>
      <c r="E129" s="1076"/>
    </row>
    <row r="130" spans="1:5" s="1067" customFormat="1">
      <c r="A130" s="1068"/>
      <c r="B130" s="1079" t="s">
        <v>3997</v>
      </c>
      <c r="C130" s="1070"/>
      <c r="D130" s="1111"/>
      <c r="E130" s="1076"/>
    </row>
    <row r="131" spans="1:5" s="1067" customFormat="1">
      <c r="A131" s="1068"/>
      <c r="B131" s="1079" t="s">
        <v>3998</v>
      </c>
      <c r="C131" s="1070"/>
      <c r="D131" s="1111"/>
      <c r="E131" s="1076"/>
    </row>
    <row r="132" spans="1:5" s="1067" customFormat="1">
      <c r="A132" s="1068"/>
      <c r="B132" s="1079" t="s">
        <v>3999</v>
      </c>
      <c r="C132" s="1070"/>
      <c r="D132" s="1111"/>
      <c r="E132" s="1076"/>
    </row>
    <row r="133" spans="1:5" s="1067" customFormat="1">
      <c r="A133" s="1068"/>
      <c r="B133" s="1079" t="s">
        <v>4000</v>
      </c>
      <c r="C133" s="1070"/>
      <c r="D133" s="1111"/>
      <c r="E133" s="1076"/>
    </row>
    <row r="134" spans="1:5" s="1067" customFormat="1">
      <c r="A134" s="1068"/>
      <c r="B134" s="1079" t="s">
        <v>4001</v>
      </c>
      <c r="C134" s="1070"/>
      <c r="D134" s="1111"/>
      <c r="E134" s="1076"/>
    </row>
    <row r="135" spans="1:5" s="1067" customFormat="1">
      <c r="A135" s="1068"/>
      <c r="B135" s="1079" t="s">
        <v>4002</v>
      </c>
      <c r="C135" s="1070"/>
      <c r="D135" s="1111"/>
      <c r="E135" s="1076"/>
    </row>
    <row r="136" spans="1:5" s="1067" customFormat="1">
      <c r="A136" s="1063"/>
      <c r="B136" s="1064"/>
      <c r="C136" s="1073"/>
      <c r="D136" s="1110"/>
      <c r="E136" s="1066"/>
    </row>
    <row r="137" spans="1:5" s="1067" customFormat="1" ht="22.5">
      <c r="A137" s="1068" t="s">
        <v>4169</v>
      </c>
      <c r="B137" s="1080" t="s">
        <v>4003</v>
      </c>
      <c r="C137" s="1070">
        <v>1</v>
      </c>
      <c r="D137" s="1108"/>
      <c r="E137" s="1076">
        <f>C137*D137</f>
        <v>0</v>
      </c>
    </row>
    <row r="138" spans="1:5" s="1067" customFormat="1" ht="22.5">
      <c r="A138" s="1068"/>
      <c r="B138" s="1075" t="s">
        <v>4004</v>
      </c>
      <c r="C138" s="1070"/>
      <c r="D138" s="1111"/>
      <c r="E138" s="1076"/>
    </row>
    <row r="139" spans="1:5" s="1067" customFormat="1">
      <c r="A139" s="1068"/>
      <c r="B139" s="1075" t="s">
        <v>4005</v>
      </c>
      <c r="C139" s="1070"/>
      <c r="D139" s="1111"/>
      <c r="E139" s="1076"/>
    </row>
    <row r="140" spans="1:5" s="1067" customFormat="1" ht="22.5">
      <c r="A140" s="1068"/>
      <c r="B140" s="1075" t="s">
        <v>4006</v>
      </c>
      <c r="C140" s="1070"/>
      <c r="D140" s="1111"/>
      <c r="E140" s="1076"/>
    </row>
    <row r="141" spans="1:5" s="1067" customFormat="1">
      <c r="A141" s="1068"/>
      <c r="B141" s="1081" t="s">
        <v>4007</v>
      </c>
      <c r="C141" s="1070"/>
      <c r="D141" s="1111"/>
      <c r="E141" s="1076"/>
    </row>
    <row r="142" spans="1:5" s="1067" customFormat="1" ht="45">
      <c r="A142" s="1068"/>
      <c r="B142" s="1075" t="s">
        <v>4008</v>
      </c>
      <c r="C142" s="1070"/>
      <c r="D142" s="1111"/>
      <c r="E142" s="1076"/>
    </row>
    <row r="143" spans="1:5" s="1067" customFormat="1" ht="22.5">
      <c r="A143" s="1068"/>
      <c r="B143" s="1075" t="s">
        <v>4009</v>
      </c>
      <c r="C143" s="1070"/>
      <c r="D143" s="1111"/>
      <c r="E143" s="1076"/>
    </row>
    <row r="144" spans="1:5" s="1067" customFormat="1" ht="22.5">
      <c r="A144" s="1068"/>
      <c r="B144" s="1075" t="s">
        <v>4010</v>
      </c>
      <c r="C144" s="1070"/>
      <c r="D144" s="1111"/>
      <c r="E144" s="1076"/>
    </row>
    <row r="145" spans="1:5" s="1067" customFormat="1" ht="22.5">
      <c r="A145" s="1068"/>
      <c r="B145" s="1075" t="s">
        <v>4011</v>
      </c>
      <c r="C145" s="1070"/>
      <c r="D145" s="1111"/>
      <c r="E145" s="1076"/>
    </row>
    <row r="146" spans="1:5" s="1067" customFormat="1" ht="22.5">
      <c r="A146" s="1068"/>
      <c r="B146" s="1082" t="s">
        <v>4012</v>
      </c>
      <c r="C146" s="1070"/>
      <c r="D146" s="1111"/>
      <c r="E146" s="1076"/>
    </row>
    <row r="147" spans="1:5" s="1067" customFormat="1">
      <c r="A147" s="1068"/>
      <c r="B147" s="1072" t="s">
        <v>4013</v>
      </c>
      <c r="C147" s="1070"/>
      <c r="D147" s="1111"/>
      <c r="E147" s="1076"/>
    </row>
    <row r="148" spans="1:5" s="1067" customFormat="1">
      <c r="A148" s="1068"/>
      <c r="B148" s="1072" t="s">
        <v>4014</v>
      </c>
      <c r="C148" s="1070"/>
      <c r="D148" s="1111"/>
      <c r="E148" s="1076"/>
    </row>
    <row r="149" spans="1:5" s="1067" customFormat="1">
      <c r="A149" s="1068"/>
      <c r="B149" s="1072" t="s">
        <v>4015</v>
      </c>
      <c r="C149" s="1070"/>
      <c r="D149" s="1111"/>
      <c r="E149" s="1076"/>
    </row>
    <row r="150" spans="1:5" s="1067" customFormat="1">
      <c r="A150" s="1068"/>
      <c r="B150" s="1072" t="s">
        <v>4016</v>
      </c>
      <c r="C150" s="1070"/>
      <c r="D150" s="1111"/>
      <c r="E150" s="1076"/>
    </row>
    <row r="151" spans="1:5" s="1067" customFormat="1">
      <c r="A151" s="1068"/>
      <c r="B151" s="1072" t="s">
        <v>4017</v>
      </c>
      <c r="C151" s="1070"/>
      <c r="D151" s="1111"/>
      <c r="E151" s="1076"/>
    </row>
    <row r="152" spans="1:5" s="1067" customFormat="1">
      <c r="A152" s="1068"/>
      <c r="B152" s="1072" t="s">
        <v>4018</v>
      </c>
      <c r="C152" s="1070"/>
      <c r="D152" s="1111"/>
      <c r="E152" s="1076"/>
    </row>
    <row r="153" spans="1:5" s="1067" customFormat="1">
      <c r="A153" s="1068"/>
      <c r="B153" s="1072" t="s">
        <v>4019</v>
      </c>
      <c r="C153" s="1070"/>
      <c r="D153" s="1111"/>
      <c r="E153" s="1076"/>
    </row>
    <row r="154" spans="1:5" s="1067" customFormat="1">
      <c r="A154" s="1068"/>
      <c r="B154" s="1072" t="s">
        <v>4020</v>
      </c>
      <c r="C154" s="1070"/>
      <c r="D154" s="1111"/>
      <c r="E154" s="1076"/>
    </row>
    <row r="155" spans="1:5" s="1067" customFormat="1">
      <c r="A155" s="1068"/>
      <c r="B155" s="1072" t="s">
        <v>4021</v>
      </c>
      <c r="C155" s="1070"/>
      <c r="D155" s="1111"/>
      <c r="E155" s="1076"/>
    </row>
    <row r="156" spans="1:5" s="1067" customFormat="1">
      <c r="A156" s="1068"/>
      <c r="B156" s="1072" t="s">
        <v>4022</v>
      </c>
      <c r="C156" s="1070"/>
      <c r="D156" s="1111"/>
      <c r="E156" s="1076"/>
    </row>
    <row r="157" spans="1:5" s="1067" customFormat="1">
      <c r="A157" s="1068"/>
      <c r="B157" s="1072" t="s">
        <v>4023</v>
      </c>
      <c r="C157" s="1070"/>
      <c r="D157" s="1111"/>
      <c r="E157" s="1076"/>
    </row>
    <row r="158" spans="1:5" s="1067" customFormat="1">
      <c r="A158" s="1068"/>
      <c r="B158" s="1081" t="s">
        <v>4024</v>
      </c>
      <c r="C158" s="1070"/>
      <c r="D158" s="1111"/>
      <c r="E158" s="1076"/>
    </row>
    <row r="159" spans="1:5" s="1067" customFormat="1">
      <c r="A159" s="1068"/>
      <c r="B159" s="1081" t="s">
        <v>4025</v>
      </c>
      <c r="C159" s="1070"/>
      <c r="D159" s="1111"/>
      <c r="E159" s="1076"/>
    </row>
    <row r="160" spans="1:5" s="1067" customFormat="1">
      <c r="A160" s="1068"/>
      <c r="B160" s="1081" t="s">
        <v>4026</v>
      </c>
      <c r="C160" s="1070"/>
      <c r="D160" s="1111"/>
      <c r="E160" s="1076"/>
    </row>
    <row r="161" spans="1:5" s="1067" customFormat="1">
      <c r="A161" s="1068"/>
      <c r="B161" s="1081" t="s">
        <v>4027</v>
      </c>
      <c r="C161" s="1070"/>
      <c r="D161" s="1111"/>
      <c r="E161" s="1076"/>
    </row>
    <row r="162" spans="1:5" s="1067" customFormat="1">
      <c r="A162" s="1068"/>
      <c r="B162" s="1081" t="s">
        <v>4028</v>
      </c>
      <c r="C162" s="1070"/>
      <c r="D162" s="1111"/>
      <c r="E162" s="1076"/>
    </row>
    <row r="163" spans="1:5" s="1067" customFormat="1">
      <c r="A163" s="1068"/>
      <c r="B163" s="1081" t="s">
        <v>4029</v>
      </c>
      <c r="C163" s="1070"/>
      <c r="D163" s="1111"/>
      <c r="E163" s="1076"/>
    </row>
    <row r="164" spans="1:5" s="1067" customFormat="1">
      <c r="A164" s="1068"/>
      <c r="B164" s="1081" t="s">
        <v>4030</v>
      </c>
      <c r="C164" s="1070"/>
      <c r="D164" s="1111"/>
      <c r="E164" s="1076"/>
    </row>
    <row r="165" spans="1:5" s="1067" customFormat="1">
      <c r="A165" s="1068"/>
      <c r="B165" s="1081" t="s">
        <v>4031</v>
      </c>
      <c r="C165" s="1070"/>
      <c r="D165" s="1111"/>
      <c r="E165" s="1076"/>
    </row>
    <row r="166" spans="1:5" s="1067" customFormat="1">
      <c r="A166" s="1063"/>
      <c r="B166" s="1064"/>
      <c r="C166" s="1073"/>
      <c r="D166" s="1110"/>
      <c r="E166" s="1066"/>
    </row>
    <row r="167" spans="1:5" s="1067" customFormat="1">
      <c r="A167" s="1068" t="s">
        <v>4170</v>
      </c>
      <c r="B167" s="1072" t="s">
        <v>4032</v>
      </c>
      <c r="C167" s="1070">
        <v>2</v>
      </c>
      <c r="D167" s="1108"/>
      <c r="E167" s="1071">
        <f>SUM(C167*D167)</f>
        <v>0</v>
      </c>
    </row>
    <row r="168" spans="1:5" s="1067" customFormat="1">
      <c r="A168" s="1068"/>
      <c r="B168" s="1075" t="s">
        <v>4033</v>
      </c>
      <c r="C168" s="1070"/>
      <c r="D168" s="1112"/>
      <c r="E168" s="1071"/>
    </row>
    <row r="169" spans="1:5" s="1067" customFormat="1" ht="33.75">
      <c r="A169" s="1068"/>
      <c r="B169" s="1072" t="s">
        <v>4034</v>
      </c>
      <c r="C169" s="1070"/>
      <c r="D169" s="1112"/>
      <c r="E169" s="1071"/>
    </row>
    <row r="170" spans="1:5" s="1067" customFormat="1">
      <c r="A170" s="1068"/>
      <c r="B170" s="1075" t="s">
        <v>4035</v>
      </c>
      <c r="C170" s="1070"/>
      <c r="D170" s="1112"/>
      <c r="E170" s="1071"/>
    </row>
    <row r="171" spans="1:5" s="1067" customFormat="1">
      <c r="A171" s="1068"/>
      <c r="B171" s="1075" t="s">
        <v>4036</v>
      </c>
      <c r="C171" s="1070"/>
      <c r="D171" s="1112"/>
      <c r="E171" s="1071"/>
    </row>
    <row r="172" spans="1:5" s="1067" customFormat="1">
      <c r="A172" s="1063"/>
      <c r="B172" s="1064"/>
      <c r="C172" s="1073"/>
      <c r="D172" s="1110"/>
      <c r="E172" s="1066"/>
    </row>
    <row r="173" spans="1:5" s="1067" customFormat="1">
      <c r="A173" s="1068" t="s">
        <v>4171</v>
      </c>
      <c r="B173" s="1069" t="s">
        <v>4037</v>
      </c>
      <c r="C173" s="1070">
        <v>1</v>
      </c>
      <c r="D173" s="1111"/>
      <c r="E173" s="1076">
        <f>SUM(C173*D173)</f>
        <v>0</v>
      </c>
    </row>
    <row r="174" spans="1:5" s="1067" customFormat="1">
      <c r="A174" s="1068"/>
      <c r="B174" s="1072" t="s">
        <v>4038</v>
      </c>
      <c r="C174" s="1070"/>
      <c r="D174" s="1111"/>
      <c r="E174" s="1076"/>
    </row>
    <row r="175" spans="1:5" s="1067" customFormat="1" ht="90">
      <c r="A175" s="1068"/>
      <c r="B175" s="1636" t="s">
        <v>4039</v>
      </c>
      <c r="C175" s="1070"/>
      <c r="D175" s="1111"/>
      <c r="E175" s="1076"/>
    </row>
    <row r="176" spans="1:5" s="1067" customFormat="1">
      <c r="A176" s="1068"/>
      <c r="B176" s="1079" t="s">
        <v>4040</v>
      </c>
      <c r="C176" s="1070"/>
      <c r="D176" s="1111"/>
      <c r="E176" s="1076"/>
    </row>
    <row r="177" spans="1:5" s="1067" customFormat="1">
      <c r="A177" s="1063"/>
      <c r="B177" s="1064"/>
      <c r="C177" s="1073"/>
      <c r="D177" s="1110"/>
      <c r="E177" s="1066"/>
    </row>
    <row r="178" spans="1:5" s="1067" customFormat="1" ht="45">
      <c r="A178" s="1068" t="s">
        <v>4172</v>
      </c>
      <c r="B178" s="1080" t="s">
        <v>4041</v>
      </c>
      <c r="C178" s="1070">
        <v>1</v>
      </c>
      <c r="D178" s="1108"/>
      <c r="E178" s="1071">
        <f>SUM(C178*D178)</f>
        <v>0</v>
      </c>
    </row>
    <row r="179" spans="1:5" s="1067" customFormat="1" ht="78.75">
      <c r="A179" s="1068"/>
      <c r="B179" s="1075" t="s">
        <v>4042</v>
      </c>
      <c r="C179" s="1070"/>
      <c r="D179" s="1108"/>
      <c r="E179" s="1071"/>
    </row>
    <row r="180" spans="1:5" s="1067" customFormat="1">
      <c r="A180" s="1063"/>
      <c r="B180" s="1083"/>
      <c r="C180" s="1073"/>
      <c r="D180" s="1109"/>
      <c r="E180" s="1074"/>
    </row>
    <row r="181" spans="1:5" s="1067" customFormat="1">
      <c r="A181" s="1068" t="s">
        <v>4173</v>
      </c>
      <c r="B181" s="1072" t="s">
        <v>4043</v>
      </c>
      <c r="C181" s="1070">
        <v>1</v>
      </c>
      <c r="D181" s="1108"/>
      <c r="E181" s="1071">
        <f>SUM(C181*D181)</f>
        <v>0</v>
      </c>
    </row>
    <row r="182" spans="1:5" s="1067" customFormat="1">
      <c r="A182" s="1063"/>
      <c r="B182" s="1078"/>
      <c r="C182" s="1073"/>
      <c r="D182" s="1109"/>
      <c r="E182" s="1074"/>
    </row>
    <row r="183" spans="1:5" s="1067" customFormat="1">
      <c r="A183" s="1068" t="s">
        <v>4174</v>
      </c>
      <c r="B183" s="1072" t="s">
        <v>3985</v>
      </c>
      <c r="C183" s="1070">
        <v>1</v>
      </c>
      <c r="D183" s="1108"/>
      <c r="E183" s="1071">
        <f>SUM(C183*D183)</f>
        <v>0</v>
      </c>
    </row>
    <row r="184" spans="1:5" s="1067" customFormat="1" ht="67.5">
      <c r="A184" s="1068"/>
      <c r="B184" s="1072" t="s">
        <v>3986</v>
      </c>
      <c r="C184" s="1070"/>
      <c r="D184" s="1108"/>
      <c r="E184" s="1071"/>
    </row>
    <row r="185" spans="1:5" s="1067" customFormat="1">
      <c r="A185" s="1063"/>
      <c r="B185" s="1064"/>
      <c r="C185" s="1073"/>
      <c r="D185" s="1110"/>
      <c r="E185" s="1066"/>
    </row>
    <row r="186" spans="1:5" s="1067" customFormat="1" ht="22.5">
      <c r="A186" s="1068" t="s">
        <v>4175</v>
      </c>
      <c r="B186" s="1084" t="s">
        <v>4044</v>
      </c>
      <c r="C186" s="1085">
        <v>1</v>
      </c>
      <c r="D186" s="1113"/>
      <c r="E186" s="1086">
        <f>SUM(C186*D186)</f>
        <v>0</v>
      </c>
    </row>
    <row r="187" spans="1:5" s="1067" customFormat="1" ht="67.5">
      <c r="A187" s="1068"/>
      <c r="B187" s="1087" t="s">
        <v>4045</v>
      </c>
      <c r="C187" s="1088"/>
      <c r="D187" s="1114"/>
      <c r="E187" s="1089"/>
    </row>
    <row r="188" spans="1:5" s="1067" customFormat="1" ht="67.5">
      <c r="A188" s="1068"/>
      <c r="B188" s="1090" t="s">
        <v>4046</v>
      </c>
      <c r="C188" s="1088"/>
      <c r="D188" s="1114"/>
      <c r="E188" s="1089"/>
    </row>
    <row r="189" spans="1:5" s="1067" customFormat="1">
      <c r="A189" s="1068"/>
      <c r="B189" s="1075" t="s">
        <v>4047</v>
      </c>
      <c r="C189" s="1088"/>
      <c r="D189" s="1114"/>
      <c r="E189" s="1089"/>
    </row>
    <row r="190" spans="1:5" s="1067" customFormat="1" ht="22.5">
      <c r="A190" s="1068"/>
      <c r="B190" s="1090" t="s">
        <v>4048</v>
      </c>
      <c r="C190" s="1088"/>
      <c r="D190" s="1114"/>
      <c r="E190" s="1089"/>
    </row>
    <row r="191" spans="1:5" s="1067" customFormat="1">
      <c r="A191" s="1068"/>
      <c r="B191" s="1075" t="s">
        <v>4049</v>
      </c>
      <c r="C191" s="1088"/>
      <c r="D191" s="1114"/>
      <c r="E191" s="1089"/>
    </row>
    <row r="192" spans="1:5" s="1067" customFormat="1">
      <c r="A192" s="1063"/>
      <c r="B192" s="1064"/>
      <c r="C192" s="1073"/>
      <c r="D192" s="1110"/>
      <c r="E192" s="1066"/>
    </row>
    <row r="193" spans="1:5" s="1067" customFormat="1">
      <c r="A193" s="1068" t="s">
        <v>4176</v>
      </c>
      <c r="B193" s="1072" t="s">
        <v>4050</v>
      </c>
      <c r="C193" s="1070">
        <v>1</v>
      </c>
      <c r="D193" s="1111"/>
      <c r="E193" s="1076">
        <f>SUM(C193*D193)</f>
        <v>0</v>
      </c>
    </row>
    <row r="194" spans="1:5" s="1067" customFormat="1">
      <c r="A194" s="1068"/>
      <c r="B194" s="1072" t="s">
        <v>4051</v>
      </c>
      <c r="C194" s="1070"/>
      <c r="D194" s="1111"/>
      <c r="E194" s="1076"/>
    </row>
    <row r="195" spans="1:5" s="1067" customFormat="1">
      <c r="A195" s="1068"/>
      <c r="B195" s="1072" t="s">
        <v>4052</v>
      </c>
      <c r="C195" s="1070"/>
      <c r="D195" s="1111"/>
      <c r="E195" s="1076"/>
    </row>
    <row r="196" spans="1:5" s="1067" customFormat="1">
      <c r="A196" s="1068"/>
      <c r="B196" s="1072" t="s">
        <v>4053</v>
      </c>
      <c r="C196" s="1070"/>
      <c r="D196" s="1111"/>
      <c r="E196" s="1076"/>
    </row>
    <row r="197" spans="1:5" s="1067" customFormat="1">
      <c r="A197" s="1068"/>
      <c r="B197" s="1072" t="s">
        <v>4054</v>
      </c>
      <c r="C197" s="1070"/>
      <c r="D197" s="1111"/>
      <c r="E197" s="1076"/>
    </row>
    <row r="198" spans="1:5" s="1067" customFormat="1">
      <c r="A198" s="1063"/>
      <c r="B198" s="1064"/>
      <c r="C198" s="1073"/>
      <c r="D198" s="1110"/>
      <c r="E198" s="1066"/>
    </row>
    <row r="199" spans="1:5" s="1067" customFormat="1">
      <c r="A199" s="1068" t="s">
        <v>4177</v>
      </c>
      <c r="B199" s="1075" t="s">
        <v>4055</v>
      </c>
      <c r="C199" s="1070">
        <v>1</v>
      </c>
      <c r="D199" s="1111"/>
      <c r="E199" s="1076">
        <f>SUM(C199*D199)</f>
        <v>0</v>
      </c>
    </row>
    <row r="200" spans="1:5" s="1067" customFormat="1">
      <c r="A200" s="1068"/>
      <c r="B200" s="1075" t="s">
        <v>4056</v>
      </c>
      <c r="C200" s="1070"/>
      <c r="D200" s="1111"/>
      <c r="E200" s="1076"/>
    </row>
    <row r="201" spans="1:5" s="1067" customFormat="1">
      <c r="A201" s="1063"/>
      <c r="B201" s="1064"/>
      <c r="C201" s="1073"/>
      <c r="D201" s="1110"/>
      <c r="E201" s="1066"/>
    </row>
    <row r="202" spans="1:5" s="1067" customFormat="1">
      <c r="A202" s="1068" t="s">
        <v>4178</v>
      </c>
      <c r="B202" s="1075" t="s">
        <v>4057</v>
      </c>
      <c r="C202" s="1070">
        <v>1</v>
      </c>
      <c r="D202" s="1108"/>
      <c r="E202" s="1076">
        <f>SUM(C202*D202)</f>
        <v>0</v>
      </c>
    </row>
    <row r="203" spans="1:5" s="1067" customFormat="1">
      <c r="A203" s="1068"/>
      <c r="B203" s="1075" t="s">
        <v>4058</v>
      </c>
      <c r="C203" s="1070"/>
      <c r="D203" s="1108"/>
      <c r="E203" s="1076"/>
    </row>
    <row r="204" spans="1:5" s="1067" customFormat="1">
      <c r="A204" s="1068"/>
      <c r="B204" s="1075" t="s">
        <v>4059</v>
      </c>
      <c r="C204" s="1070"/>
      <c r="D204" s="1108"/>
      <c r="E204" s="1076"/>
    </row>
    <row r="205" spans="1:5" s="1067" customFormat="1">
      <c r="A205" s="1068"/>
      <c r="B205" s="1081" t="s">
        <v>4060</v>
      </c>
      <c r="C205" s="1070"/>
      <c r="D205" s="1108"/>
      <c r="E205" s="1076"/>
    </row>
    <row r="206" spans="1:5" s="1067" customFormat="1">
      <c r="A206" s="1068"/>
      <c r="B206" s="1081" t="s">
        <v>4061</v>
      </c>
      <c r="C206" s="1070"/>
      <c r="D206" s="1108"/>
      <c r="E206" s="1076"/>
    </row>
    <row r="207" spans="1:5" s="1067" customFormat="1">
      <c r="A207" s="1068"/>
      <c r="B207" s="1081" t="s">
        <v>4062</v>
      </c>
      <c r="C207" s="1070"/>
      <c r="D207" s="1108"/>
      <c r="E207" s="1076"/>
    </row>
    <row r="208" spans="1:5" s="1067" customFormat="1">
      <c r="A208" s="1068"/>
      <c r="B208" s="1081" t="s">
        <v>4063</v>
      </c>
      <c r="C208" s="1070"/>
      <c r="D208" s="1108"/>
      <c r="E208" s="1076"/>
    </row>
    <row r="209" spans="1:5" s="1067" customFormat="1">
      <c r="A209" s="1068"/>
      <c r="B209" s="1081" t="s">
        <v>4064</v>
      </c>
      <c r="C209" s="1070"/>
      <c r="D209" s="1108"/>
      <c r="E209" s="1076"/>
    </row>
    <row r="210" spans="1:5" s="1067" customFormat="1">
      <c r="A210" s="1068"/>
      <c r="B210" s="1072" t="s">
        <v>4065</v>
      </c>
      <c r="C210" s="1070"/>
      <c r="D210" s="1108"/>
      <c r="E210" s="1076"/>
    </row>
    <row r="211" spans="1:5" s="1067" customFormat="1">
      <c r="A211" s="1063"/>
      <c r="B211" s="1064"/>
      <c r="C211" s="1073"/>
      <c r="D211" s="1110"/>
      <c r="E211" s="1066"/>
    </row>
    <row r="212" spans="1:5" s="1067" customFormat="1" ht="22.5">
      <c r="A212" s="1068" t="s">
        <v>4179</v>
      </c>
      <c r="B212" s="1069" t="s">
        <v>4250</v>
      </c>
      <c r="C212" s="1070">
        <v>1</v>
      </c>
      <c r="D212" s="1108"/>
      <c r="E212" s="1076">
        <f>SUM(C212*D212)</f>
        <v>0</v>
      </c>
    </row>
    <row r="213" spans="1:5" s="1067" customFormat="1" ht="33.75">
      <c r="A213" s="1068"/>
      <c r="B213" s="1072" t="s">
        <v>4066</v>
      </c>
      <c r="C213" s="1070"/>
      <c r="D213" s="1108"/>
      <c r="E213" s="1076"/>
    </row>
    <row r="214" spans="1:5" s="1067" customFormat="1">
      <c r="A214" s="1068"/>
      <c r="B214" s="1072" t="s">
        <v>4067</v>
      </c>
      <c r="C214" s="1070"/>
      <c r="D214" s="1108"/>
      <c r="E214" s="1076"/>
    </row>
    <row r="215" spans="1:5" s="1067" customFormat="1" ht="22.5">
      <c r="A215" s="1068"/>
      <c r="B215" s="1072" t="s">
        <v>4068</v>
      </c>
      <c r="C215" s="1070"/>
      <c r="D215" s="1108"/>
      <c r="E215" s="1076"/>
    </row>
    <row r="216" spans="1:5" s="1067" customFormat="1" ht="33.75">
      <c r="A216" s="1068"/>
      <c r="B216" s="1072" t="s">
        <v>4069</v>
      </c>
      <c r="C216" s="1070"/>
      <c r="D216" s="1108"/>
      <c r="E216" s="1076"/>
    </row>
    <row r="217" spans="1:5" s="1067" customFormat="1">
      <c r="A217" s="1068"/>
      <c r="B217" s="1091" t="s">
        <v>4070</v>
      </c>
      <c r="C217" s="1070"/>
      <c r="D217" s="1108"/>
      <c r="E217" s="1076"/>
    </row>
    <row r="218" spans="1:5" s="1067" customFormat="1">
      <c r="A218" s="1068"/>
      <c r="B218" s="1091" t="s">
        <v>4071</v>
      </c>
      <c r="C218" s="1070"/>
      <c r="D218" s="1108"/>
      <c r="E218" s="1076"/>
    </row>
    <row r="219" spans="1:5" s="1067" customFormat="1">
      <c r="A219" s="1068"/>
      <c r="B219" s="1091" t="s">
        <v>4072</v>
      </c>
      <c r="C219" s="1070"/>
      <c r="D219" s="1108"/>
      <c r="E219" s="1076"/>
    </row>
    <row r="220" spans="1:5" s="1067" customFormat="1">
      <c r="A220" s="1068"/>
      <c r="B220" s="1091" t="s">
        <v>4073</v>
      </c>
      <c r="C220" s="1070"/>
      <c r="D220" s="1108"/>
      <c r="E220" s="1076"/>
    </row>
    <row r="221" spans="1:5" s="1067" customFormat="1">
      <c r="A221" s="1063"/>
      <c r="B221" s="1064"/>
      <c r="C221" s="1073"/>
      <c r="D221" s="1110"/>
      <c r="E221" s="1066"/>
    </row>
    <row r="222" spans="1:5" s="1067" customFormat="1">
      <c r="A222" s="1068" t="s">
        <v>4180</v>
      </c>
      <c r="B222" s="1075" t="s">
        <v>4074</v>
      </c>
      <c r="C222" s="1070">
        <v>4</v>
      </c>
      <c r="D222" s="1111"/>
      <c r="E222" s="1076">
        <f>SUM(C222*D222)</f>
        <v>0</v>
      </c>
    </row>
    <row r="223" spans="1:5" s="1067" customFormat="1" ht="33.75">
      <c r="A223" s="1068"/>
      <c r="B223" s="1072" t="s">
        <v>4075</v>
      </c>
      <c r="C223" s="1637"/>
      <c r="D223" s="1640"/>
      <c r="E223" s="1099"/>
    </row>
    <row r="224" spans="1:5" s="1067" customFormat="1">
      <c r="A224" s="1068"/>
      <c r="B224" s="1079" t="s">
        <v>4076</v>
      </c>
      <c r="C224" s="1637"/>
      <c r="D224" s="1640"/>
      <c r="E224" s="1099"/>
    </row>
    <row r="225" spans="1:5" s="1067" customFormat="1">
      <c r="A225" s="1063"/>
      <c r="B225" s="1064"/>
      <c r="C225" s="1073"/>
      <c r="D225" s="1110"/>
      <c r="E225" s="1066"/>
    </row>
    <row r="226" spans="1:5" s="1067" customFormat="1" ht="22.5">
      <c r="A226" s="1068" t="s">
        <v>4181</v>
      </c>
      <c r="B226" s="1072" t="s">
        <v>4077</v>
      </c>
      <c r="C226" s="1070">
        <v>1</v>
      </c>
      <c r="D226" s="1108"/>
      <c r="E226" s="1076">
        <f>SUM(C226*D226)</f>
        <v>0</v>
      </c>
    </row>
    <row r="227" spans="1:5" s="1067" customFormat="1" ht="135">
      <c r="A227" s="1068"/>
      <c r="B227" s="1077" t="s">
        <v>3981</v>
      </c>
      <c r="C227" s="1070"/>
      <c r="D227" s="1108"/>
      <c r="E227" s="1076"/>
    </row>
    <row r="228" spans="1:5" s="1067" customFormat="1" ht="45">
      <c r="A228" s="1068"/>
      <c r="B228" s="1636" t="s">
        <v>3983</v>
      </c>
      <c r="C228" s="1070"/>
      <c r="D228" s="1108"/>
      <c r="E228" s="1076"/>
    </row>
    <row r="229" spans="1:5" s="1067" customFormat="1">
      <c r="A229" s="1068"/>
      <c r="B229" s="1072" t="s">
        <v>4078</v>
      </c>
      <c r="C229" s="1070"/>
      <c r="D229" s="1108"/>
      <c r="E229" s="1076"/>
    </row>
    <row r="230" spans="1:5" s="1067" customFormat="1">
      <c r="A230" s="1063"/>
      <c r="B230" s="1064"/>
      <c r="C230" s="1073"/>
      <c r="D230" s="1110"/>
      <c r="E230" s="1066"/>
    </row>
    <row r="231" spans="1:5" s="1067" customFormat="1" ht="22.5">
      <c r="A231" s="1068" t="s">
        <v>4182</v>
      </c>
      <c r="B231" s="1075" t="s">
        <v>4079</v>
      </c>
      <c r="C231" s="1070">
        <v>2</v>
      </c>
      <c r="D231" s="1108"/>
      <c r="E231" s="1076">
        <f>SUM(C231*D231)</f>
        <v>0</v>
      </c>
    </row>
    <row r="232" spans="1:5" s="1067" customFormat="1" ht="22.5">
      <c r="A232" s="1068"/>
      <c r="B232" s="1075" t="s">
        <v>4080</v>
      </c>
      <c r="C232" s="1070"/>
      <c r="D232" s="1108"/>
      <c r="E232" s="1076"/>
    </row>
    <row r="233" spans="1:5" s="1067" customFormat="1">
      <c r="A233" s="1068"/>
      <c r="B233" s="1075" t="s">
        <v>4081</v>
      </c>
      <c r="C233" s="1070"/>
      <c r="D233" s="1108"/>
      <c r="E233" s="1076"/>
    </row>
    <row r="234" spans="1:5" s="1067" customFormat="1">
      <c r="A234" s="1063"/>
      <c r="B234" s="1064"/>
      <c r="C234" s="1073"/>
      <c r="D234" s="1110"/>
      <c r="E234" s="1066"/>
    </row>
    <row r="235" spans="1:5" s="1067" customFormat="1">
      <c r="A235" s="1068" t="s">
        <v>4183</v>
      </c>
      <c r="B235" s="1069" t="s">
        <v>4082</v>
      </c>
      <c r="C235" s="1070">
        <v>1</v>
      </c>
      <c r="D235" s="1111"/>
      <c r="E235" s="1076">
        <f>SUM(C235*D235)</f>
        <v>0</v>
      </c>
    </row>
    <row r="236" spans="1:5" s="1067" customFormat="1" ht="22.5">
      <c r="A236" s="1068"/>
      <c r="B236" s="1072" t="s">
        <v>4083</v>
      </c>
      <c r="C236" s="1070"/>
      <c r="D236" s="1111"/>
      <c r="E236" s="1076"/>
    </row>
    <row r="237" spans="1:5" s="1067" customFormat="1">
      <c r="A237" s="1068"/>
      <c r="B237" s="1072" t="s">
        <v>4084</v>
      </c>
      <c r="C237" s="1070"/>
      <c r="D237" s="1111"/>
      <c r="E237" s="1076"/>
    </row>
    <row r="238" spans="1:5" s="1067" customFormat="1" ht="22.5">
      <c r="A238" s="1068"/>
      <c r="B238" s="1072" t="s">
        <v>4085</v>
      </c>
      <c r="C238" s="1070"/>
      <c r="D238" s="1111"/>
      <c r="E238" s="1076"/>
    </row>
    <row r="239" spans="1:5" s="1067" customFormat="1">
      <c r="A239" s="1068"/>
      <c r="B239" s="1072" t="s">
        <v>4086</v>
      </c>
      <c r="C239" s="1070"/>
      <c r="D239" s="1111"/>
      <c r="E239" s="1076"/>
    </row>
    <row r="240" spans="1:5" s="1067" customFormat="1">
      <c r="A240" s="1068"/>
      <c r="B240" s="1072" t="s">
        <v>4087</v>
      </c>
      <c r="C240" s="1070"/>
      <c r="D240" s="1111"/>
      <c r="E240" s="1076"/>
    </row>
    <row r="241" spans="1:5" s="1067" customFormat="1">
      <c r="A241" s="1068"/>
      <c r="B241" s="1092" t="s">
        <v>4088</v>
      </c>
      <c r="C241" s="1070"/>
      <c r="D241" s="1111"/>
      <c r="E241" s="1076"/>
    </row>
    <row r="242" spans="1:5" s="1067" customFormat="1">
      <c r="A242" s="1063"/>
      <c r="B242" s="1064"/>
      <c r="C242" s="1073"/>
      <c r="D242" s="1110"/>
      <c r="E242" s="1066"/>
    </row>
    <row r="243" spans="1:5" s="1067" customFormat="1">
      <c r="A243" s="1068" t="s">
        <v>4184</v>
      </c>
      <c r="B243" s="1093" t="s">
        <v>4089</v>
      </c>
      <c r="C243" s="1070">
        <v>1</v>
      </c>
      <c r="D243" s="1115"/>
      <c r="E243" s="1076">
        <f>SUM(C243*D243)</f>
        <v>0</v>
      </c>
    </row>
    <row r="244" spans="1:5" s="1067" customFormat="1" ht="33.75">
      <c r="A244" s="1068"/>
      <c r="B244" s="1084" t="s">
        <v>4090</v>
      </c>
      <c r="C244" s="1070"/>
      <c r="D244" s="1111"/>
      <c r="E244" s="1076"/>
    </row>
    <row r="245" spans="1:5" s="1067" customFormat="1" ht="22.5">
      <c r="A245" s="1068"/>
      <c r="B245" s="1084" t="s">
        <v>4091</v>
      </c>
      <c r="C245" s="1070"/>
      <c r="D245" s="1111"/>
      <c r="E245" s="1076"/>
    </row>
    <row r="246" spans="1:5" s="1067" customFormat="1">
      <c r="A246" s="1068"/>
      <c r="B246" s="1084" t="s">
        <v>4092</v>
      </c>
      <c r="C246" s="1070"/>
      <c r="D246" s="1111"/>
      <c r="E246" s="1076"/>
    </row>
    <row r="247" spans="1:5" s="1067" customFormat="1">
      <c r="A247" s="1068"/>
      <c r="B247" s="1084" t="s">
        <v>4093</v>
      </c>
      <c r="C247" s="1070"/>
      <c r="D247" s="1111"/>
      <c r="E247" s="1076"/>
    </row>
    <row r="248" spans="1:5" s="1067" customFormat="1" ht="33.75">
      <c r="A248" s="1068"/>
      <c r="B248" s="1075" t="s">
        <v>4094</v>
      </c>
      <c r="C248" s="1070"/>
      <c r="D248" s="1111"/>
      <c r="E248" s="1076"/>
    </row>
    <row r="249" spans="1:5" s="1067" customFormat="1">
      <c r="A249" s="1068"/>
      <c r="B249" s="1093" t="s">
        <v>4095</v>
      </c>
      <c r="C249" s="1070"/>
      <c r="D249" s="1111"/>
      <c r="E249" s="1076"/>
    </row>
    <row r="250" spans="1:5" s="1067" customFormat="1">
      <c r="A250" s="1068"/>
      <c r="B250" s="1093" t="s">
        <v>4096</v>
      </c>
      <c r="C250" s="1070"/>
      <c r="D250" s="1111"/>
      <c r="E250" s="1076"/>
    </row>
    <row r="251" spans="1:5" s="1067" customFormat="1">
      <c r="A251" s="1068"/>
      <c r="B251" s="1093" t="s">
        <v>4097</v>
      </c>
      <c r="C251" s="1070"/>
      <c r="D251" s="1111"/>
      <c r="E251" s="1076"/>
    </row>
    <row r="252" spans="1:5" s="1067" customFormat="1">
      <c r="A252" s="1068"/>
      <c r="B252" s="1093" t="s">
        <v>1244</v>
      </c>
      <c r="C252" s="1070"/>
      <c r="D252" s="1111"/>
      <c r="E252" s="1076"/>
    </row>
    <row r="253" spans="1:5" s="1067" customFormat="1">
      <c r="A253" s="1068"/>
      <c r="B253" s="1093" t="s">
        <v>4098</v>
      </c>
      <c r="C253" s="1070"/>
      <c r="D253" s="1111"/>
      <c r="E253" s="1076"/>
    </row>
    <row r="254" spans="1:5" s="1067" customFormat="1">
      <c r="A254" s="1068"/>
      <c r="B254" s="1093" t="s">
        <v>4099</v>
      </c>
      <c r="C254" s="1070"/>
      <c r="D254" s="1111"/>
      <c r="E254" s="1076"/>
    </row>
    <row r="255" spans="1:5" s="1067" customFormat="1">
      <c r="A255" s="1068"/>
      <c r="B255" s="1093" t="s">
        <v>4100</v>
      </c>
      <c r="C255" s="1070"/>
      <c r="D255" s="1111"/>
      <c r="E255" s="1076"/>
    </row>
    <row r="256" spans="1:5" s="1067" customFormat="1">
      <c r="A256" s="1068"/>
      <c r="B256" s="1093" t="s">
        <v>4101</v>
      </c>
      <c r="C256" s="1070"/>
      <c r="D256" s="1111"/>
      <c r="E256" s="1076"/>
    </row>
    <row r="257" spans="1:5" s="1067" customFormat="1">
      <c r="A257" s="1068"/>
      <c r="B257" s="1093" t="s">
        <v>4102</v>
      </c>
      <c r="C257" s="1070"/>
      <c r="D257" s="1111"/>
      <c r="E257" s="1076"/>
    </row>
    <row r="258" spans="1:5" s="1067" customFormat="1">
      <c r="A258" s="1068"/>
      <c r="B258" s="1093" t="s">
        <v>4103</v>
      </c>
      <c r="C258" s="1070"/>
      <c r="D258" s="1111"/>
      <c r="E258" s="1076"/>
    </row>
    <row r="259" spans="1:5" s="1067" customFormat="1">
      <c r="A259" s="1063"/>
      <c r="B259" s="1064"/>
      <c r="C259" s="1073"/>
      <c r="D259" s="1110"/>
      <c r="E259" s="1066"/>
    </row>
    <row r="260" spans="1:5" s="1067" customFormat="1" ht="22.5">
      <c r="A260" s="1068" t="s">
        <v>4185</v>
      </c>
      <c r="B260" s="1072" t="s">
        <v>4104</v>
      </c>
      <c r="C260" s="1070">
        <v>1</v>
      </c>
      <c r="D260" s="1108"/>
      <c r="E260" s="1076">
        <f>SUM(C260*D260)</f>
        <v>0</v>
      </c>
    </row>
    <row r="261" spans="1:5" s="1067" customFormat="1" ht="135">
      <c r="A261" s="1068"/>
      <c r="B261" s="1077" t="s">
        <v>3981</v>
      </c>
      <c r="C261" s="1070"/>
      <c r="D261" s="1108"/>
      <c r="E261" s="1076"/>
    </row>
    <row r="262" spans="1:5" s="1067" customFormat="1">
      <c r="A262" s="1068"/>
      <c r="B262" s="1077" t="s">
        <v>4105</v>
      </c>
      <c r="C262" s="1070"/>
      <c r="D262" s="1108"/>
      <c r="E262" s="1076"/>
    </row>
    <row r="263" spans="1:5" s="1067" customFormat="1" ht="45">
      <c r="A263" s="1068"/>
      <c r="B263" s="1636" t="s">
        <v>3983</v>
      </c>
      <c r="C263" s="1070"/>
      <c r="D263" s="1108"/>
      <c r="E263" s="1076"/>
    </row>
    <row r="264" spans="1:5" s="1067" customFormat="1">
      <c r="A264" s="1068"/>
      <c r="B264" s="1072" t="s">
        <v>4106</v>
      </c>
      <c r="C264" s="1070"/>
      <c r="D264" s="1108"/>
      <c r="E264" s="1076"/>
    </row>
    <row r="265" spans="1:5" s="1067" customFormat="1">
      <c r="A265" s="1063"/>
      <c r="B265" s="1094"/>
      <c r="C265" s="1073"/>
      <c r="D265" s="1110"/>
      <c r="E265" s="1066"/>
    </row>
    <row r="266" spans="1:5" s="1067" customFormat="1">
      <c r="A266" s="1068" t="s">
        <v>4186</v>
      </c>
      <c r="B266" s="1075" t="s">
        <v>4107</v>
      </c>
      <c r="C266" s="1070">
        <v>1</v>
      </c>
      <c r="D266" s="1108"/>
      <c r="E266" s="1076">
        <f>SUM(C266*D266)</f>
        <v>0</v>
      </c>
    </row>
    <row r="267" spans="1:5" s="1067" customFormat="1" ht="45">
      <c r="A267" s="1068"/>
      <c r="B267" s="1072" t="s">
        <v>4108</v>
      </c>
      <c r="C267" s="1070"/>
      <c r="D267" s="1108"/>
      <c r="E267" s="1076"/>
    </row>
    <row r="268" spans="1:5" s="1067" customFormat="1">
      <c r="A268" s="1063"/>
      <c r="B268" s="1078"/>
      <c r="C268" s="1073"/>
      <c r="D268" s="1109"/>
      <c r="E268" s="1066"/>
    </row>
    <row r="269" spans="1:5" s="1067" customFormat="1">
      <c r="A269" s="1068" t="s">
        <v>4187</v>
      </c>
      <c r="B269" s="1072" t="s">
        <v>3987</v>
      </c>
      <c r="C269" s="1070">
        <v>1</v>
      </c>
      <c r="D269" s="1108"/>
      <c r="E269" s="1076">
        <f>SUM(C269*D269)</f>
        <v>0</v>
      </c>
    </row>
    <row r="270" spans="1:5" s="1067" customFormat="1">
      <c r="A270" s="1063"/>
      <c r="B270" s="1078"/>
      <c r="C270" s="1073"/>
      <c r="D270" s="1110"/>
      <c r="E270" s="1066"/>
    </row>
    <row r="271" spans="1:5" s="1067" customFormat="1" ht="33.75">
      <c r="A271" s="1068" t="s">
        <v>4188</v>
      </c>
      <c r="B271" s="1075" t="s">
        <v>4109</v>
      </c>
      <c r="C271" s="1070">
        <v>1</v>
      </c>
      <c r="D271" s="1115"/>
      <c r="E271" s="1076">
        <f>SUM(C271*D271)</f>
        <v>0</v>
      </c>
    </row>
    <row r="272" spans="1:5" s="1067" customFormat="1" ht="45">
      <c r="A272" s="1068"/>
      <c r="B272" s="1090" t="s">
        <v>4110</v>
      </c>
      <c r="C272" s="1070"/>
      <c r="D272" s="1111"/>
      <c r="E272" s="1076"/>
    </row>
    <row r="273" spans="1:5" s="1067" customFormat="1">
      <c r="A273" s="1068"/>
      <c r="B273" s="1075" t="s">
        <v>4111</v>
      </c>
      <c r="C273" s="1070"/>
      <c r="D273" s="1111"/>
      <c r="E273" s="1076"/>
    </row>
    <row r="274" spans="1:5" s="1067" customFormat="1">
      <c r="A274" s="1068"/>
      <c r="B274" s="1075" t="s">
        <v>4047</v>
      </c>
      <c r="C274" s="1070"/>
      <c r="D274" s="1111"/>
      <c r="E274" s="1076"/>
    </row>
    <row r="275" spans="1:5" s="1067" customFormat="1" ht="22.5">
      <c r="A275" s="1068"/>
      <c r="B275" s="1090" t="s">
        <v>4112</v>
      </c>
      <c r="C275" s="1070"/>
      <c r="D275" s="1111"/>
      <c r="E275" s="1076"/>
    </row>
    <row r="276" spans="1:5" s="1067" customFormat="1">
      <c r="A276" s="1063"/>
      <c r="B276" s="1064"/>
      <c r="C276" s="1073"/>
      <c r="D276" s="1110"/>
      <c r="E276" s="1066"/>
    </row>
    <row r="277" spans="1:5" s="1067" customFormat="1">
      <c r="A277" s="1068" t="s">
        <v>4189</v>
      </c>
      <c r="B277" s="1069" t="s">
        <v>4113</v>
      </c>
      <c r="C277" s="1070">
        <v>2</v>
      </c>
      <c r="D277" s="1111"/>
      <c r="E277" s="1076">
        <f>SUM(C277*D277)</f>
        <v>0</v>
      </c>
    </row>
    <row r="278" spans="1:5" s="1067" customFormat="1" ht="90">
      <c r="A278" s="1068"/>
      <c r="B278" s="1636" t="s">
        <v>4039</v>
      </c>
      <c r="C278" s="1070"/>
      <c r="D278" s="1111"/>
      <c r="E278" s="1076"/>
    </row>
    <row r="279" spans="1:5" s="1067" customFormat="1">
      <c r="A279" s="1068"/>
      <c r="B279" s="1079" t="s">
        <v>4114</v>
      </c>
      <c r="C279" s="1070"/>
      <c r="D279" s="1111"/>
      <c r="E279" s="1076"/>
    </row>
    <row r="280" spans="1:5" s="1067" customFormat="1">
      <c r="A280" s="1063"/>
      <c r="B280" s="1064"/>
      <c r="C280" s="1073"/>
      <c r="D280" s="1110"/>
      <c r="E280" s="1066"/>
    </row>
    <row r="281" spans="1:5" s="1067" customFormat="1">
      <c r="A281" s="1068" t="s">
        <v>4190</v>
      </c>
      <c r="B281" s="1072" t="s">
        <v>4115</v>
      </c>
      <c r="C281" s="1070">
        <v>1</v>
      </c>
      <c r="D281" s="1111"/>
      <c r="E281" s="1076">
        <f>SUM(C281*D281)</f>
        <v>0</v>
      </c>
    </row>
    <row r="282" spans="1:5" s="1067" customFormat="1" ht="239.25" customHeight="1">
      <c r="A282" s="1068"/>
      <c r="B282" s="1075" t="s">
        <v>4116</v>
      </c>
      <c r="C282" s="1070"/>
      <c r="D282" s="1111"/>
      <c r="E282" s="1076"/>
    </row>
    <row r="283" spans="1:5" s="1067" customFormat="1">
      <c r="A283" s="1068"/>
      <c r="B283" s="1075" t="s">
        <v>4117</v>
      </c>
      <c r="C283" s="1070"/>
      <c r="D283" s="1111"/>
      <c r="E283" s="1076"/>
    </row>
    <row r="284" spans="1:5" s="1067" customFormat="1">
      <c r="A284" s="1068"/>
      <c r="B284" s="1075" t="s">
        <v>4118</v>
      </c>
      <c r="C284" s="1070"/>
      <c r="D284" s="1111"/>
      <c r="E284" s="1076"/>
    </row>
    <row r="285" spans="1:5" s="1067" customFormat="1">
      <c r="A285" s="1068"/>
      <c r="B285" s="1081" t="s">
        <v>4119</v>
      </c>
      <c r="C285" s="1070"/>
      <c r="D285" s="1111"/>
      <c r="E285" s="1076"/>
    </row>
    <row r="286" spans="1:5" s="1067" customFormat="1">
      <c r="A286" s="1068"/>
      <c r="B286" s="1081" t="s">
        <v>4120</v>
      </c>
      <c r="C286" s="1070"/>
      <c r="D286" s="1111"/>
      <c r="E286" s="1076"/>
    </row>
    <row r="287" spans="1:5" s="1067" customFormat="1">
      <c r="A287" s="1068"/>
      <c r="B287" s="1081" t="s">
        <v>4121</v>
      </c>
      <c r="C287" s="1070"/>
      <c r="D287" s="1111"/>
      <c r="E287" s="1076"/>
    </row>
    <row r="288" spans="1:5" s="1067" customFormat="1">
      <c r="A288" s="1063"/>
      <c r="B288" s="1064"/>
      <c r="C288" s="1073"/>
      <c r="D288" s="1110"/>
      <c r="E288" s="1066"/>
    </row>
    <row r="289" spans="1:5" s="1067" customFormat="1" ht="22.5">
      <c r="A289" s="1068" t="s">
        <v>4191</v>
      </c>
      <c r="B289" s="1072" t="s">
        <v>4122</v>
      </c>
      <c r="C289" s="1070">
        <v>2</v>
      </c>
      <c r="D289" s="1111"/>
      <c r="E289" s="1076">
        <f>SUM(C289*D289)</f>
        <v>0</v>
      </c>
    </row>
    <row r="290" spans="1:5" s="1067" customFormat="1" ht="241.5" customHeight="1">
      <c r="A290" s="1068"/>
      <c r="B290" s="1075" t="s">
        <v>4123</v>
      </c>
      <c r="C290" s="1070"/>
      <c r="D290" s="1111"/>
      <c r="E290" s="1076"/>
    </row>
    <row r="291" spans="1:5" s="1067" customFormat="1">
      <c r="A291" s="1068"/>
      <c r="B291" s="1075" t="s">
        <v>4117</v>
      </c>
      <c r="C291" s="1070"/>
      <c r="D291" s="1111"/>
      <c r="E291" s="1076"/>
    </row>
    <row r="292" spans="1:5" s="1067" customFormat="1">
      <c r="A292" s="1068"/>
      <c r="B292" s="1075" t="s">
        <v>4124</v>
      </c>
      <c r="C292" s="1070"/>
      <c r="D292" s="1111"/>
      <c r="E292" s="1076"/>
    </row>
    <row r="293" spans="1:5" s="1067" customFormat="1">
      <c r="A293" s="1068"/>
      <c r="B293" s="1081" t="s">
        <v>4125</v>
      </c>
      <c r="C293" s="1070"/>
      <c r="D293" s="1111"/>
      <c r="E293" s="1076"/>
    </row>
    <row r="294" spans="1:5" s="1067" customFormat="1">
      <c r="A294" s="1068"/>
      <c r="B294" s="1081" t="s">
        <v>4120</v>
      </c>
      <c r="C294" s="1070"/>
      <c r="D294" s="1111"/>
      <c r="E294" s="1076"/>
    </row>
    <row r="295" spans="1:5" s="1067" customFormat="1">
      <c r="A295" s="1068"/>
      <c r="B295" s="1081" t="s">
        <v>4121</v>
      </c>
      <c r="C295" s="1070"/>
      <c r="D295" s="1111"/>
      <c r="E295" s="1076"/>
    </row>
    <row r="296" spans="1:5" s="1067" customFormat="1">
      <c r="A296" s="1063"/>
      <c r="B296" s="1078"/>
      <c r="C296" s="1073"/>
      <c r="D296" s="1110"/>
      <c r="E296" s="1066"/>
    </row>
    <row r="297" spans="1:5" s="1067" customFormat="1">
      <c r="A297" s="1068" t="s">
        <v>4192</v>
      </c>
      <c r="B297" s="1075" t="s">
        <v>4126</v>
      </c>
      <c r="C297" s="1070">
        <v>1</v>
      </c>
      <c r="D297" s="1111"/>
      <c r="E297" s="1076">
        <f>SUM(C297*D297)</f>
        <v>0</v>
      </c>
    </row>
    <row r="298" spans="1:5" s="1067" customFormat="1" ht="67.5">
      <c r="A298" s="1068"/>
      <c r="B298" s="1072" t="s">
        <v>4127</v>
      </c>
      <c r="C298" s="1637"/>
      <c r="D298" s="1640"/>
      <c r="E298" s="1099"/>
    </row>
    <row r="299" spans="1:5" s="1067" customFormat="1">
      <c r="A299" s="1095"/>
      <c r="B299" s="1078"/>
      <c r="C299" s="1073"/>
      <c r="D299" s="1110"/>
      <c r="E299" s="1066"/>
    </row>
    <row r="300" spans="1:5" s="1067" customFormat="1">
      <c r="A300" s="1068" t="s">
        <v>4193</v>
      </c>
      <c r="B300" s="1075" t="s">
        <v>4128</v>
      </c>
      <c r="C300" s="1070">
        <v>1</v>
      </c>
      <c r="D300" s="1108"/>
      <c r="E300" s="1076">
        <f>SUM(C300*D300)</f>
        <v>0</v>
      </c>
    </row>
    <row r="301" spans="1:5" s="1067" customFormat="1">
      <c r="A301" s="1096"/>
      <c r="B301" s="1075" t="s">
        <v>3977</v>
      </c>
      <c r="C301" s="1070"/>
      <c r="D301" s="1108"/>
      <c r="E301" s="1076"/>
    </row>
    <row r="302" spans="1:5" s="1067" customFormat="1">
      <c r="A302" s="1096"/>
      <c r="B302" s="1075" t="s">
        <v>3978</v>
      </c>
      <c r="C302" s="1070"/>
      <c r="D302" s="1108"/>
      <c r="E302" s="1076"/>
    </row>
    <row r="303" spans="1:5" s="1067" customFormat="1">
      <c r="A303" s="1096"/>
      <c r="B303" s="1075" t="s">
        <v>3979</v>
      </c>
      <c r="C303" s="1070"/>
      <c r="D303" s="1108"/>
      <c r="E303" s="1076"/>
    </row>
    <row r="304" spans="1:5" s="1067" customFormat="1">
      <c r="A304" s="1095"/>
      <c r="B304" s="1078"/>
      <c r="C304" s="1073"/>
      <c r="D304" s="1110"/>
      <c r="E304" s="1066"/>
    </row>
    <row r="305" spans="1:5" s="1067" customFormat="1">
      <c r="A305" s="1068" t="s">
        <v>4194</v>
      </c>
      <c r="B305" s="1075" t="s">
        <v>4129</v>
      </c>
      <c r="C305" s="1070">
        <v>1</v>
      </c>
      <c r="D305" s="1111"/>
      <c r="E305" s="1076">
        <f>SUM(C305*D305)</f>
        <v>0</v>
      </c>
    </row>
    <row r="306" spans="1:5" s="1067" customFormat="1">
      <c r="A306" s="1068"/>
      <c r="B306" s="1072" t="s">
        <v>4130</v>
      </c>
      <c r="C306" s="1070"/>
      <c r="D306" s="1111"/>
      <c r="E306" s="1076"/>
    </row>
    <row r="307" spans="1:5" s="1067" customFormat="1">
      <c r="A307" s="1068"/>
      <c r="B307" s="1072" t="s">
        <v>4131</v>
      </c>
      <c r="C307" s="1070"/>
      <c r="D307" s="1111"/>
      <c r="E307" s="1076"/>
    </row>
    <row r="308" spans="1:5" s="1067" customFormat="1">
      <c r="A308" s="1068"/>
      <c r="B308" s="1072" t="s">
        <v>4132</v>
      </c>
      <c r="C308" s="1070"/>
      <c r="D308" s="1111"/>
      <c r="E308" s="1076"/>
    </row>
    <row r="309" spans="1:5" s="1067" customFormat="1">
      <c r="A309" s="1068"/>
      <c r="B309" s="1072" t="s">
        <v>4133</v>
      </c>
      <c r="C309" s="1070"/>
      <c r="D309" s="1111"/>
      <c r="E309" s="1076"/>
    </row>
    <row r="310" spans="1:5" s="1067" customFormat="1">
      <c r="A310" s="1068"/>
      <c r="B310" s="1072" t="s">
        <v>4134</v>
      </c>
      <c r="C310" s="1070"/>
      <c r="D310" s="1111"/>
      <c r="E310" s="1076"/>
    </row>
    <row r="311" spans="1:5" s="1067" customFormat="1">
      <c r="A311" s="1063"/>
      <c r="B311" s="1078"/>
      <c r="C311" s="1073"/>
      <c r="D311" s="1110"/>
      <c r="E311" s="1066"/>
    </row>
    <row r="312" spans="1:5" s="1067" customFormat="1">
      <c r="A312" s="1068" t="s">
        <v>4195</v>
      </c>
      <c r="B312" s="1075" t="s">
        <v>4135</v>
      </c>
      <c r="C312" s="1070">
        <v>1</v>
      </c>
      <c r="D312" s="1111"/>
      <c r="E312" s="1076">
        <f>SUM(C312*D312)</f>
        <v>0</v>
      </c>
    </row>
    <row r="313" spans="1:5" s="1067" customFormat="1">
      <c r="A313" s="1068"/>
      <c r="B313" s="1072" t="s">
        <v>4130</v>
      </c>
      <c r="C313" s="1070"/>
      <c r="D313" s="1111"/>
      <c r="E313" s="1076"/>
    </row>
    <row r="314" spans="1:5" s="1067" customFormat="1">
      <c r="A314" s="1068"/>
      <c r="B314" s="1072" t="s">
        <v>4131</v>
      </c>
      <c r="C314" s="1070"/>
      <c r="D314" s="1111"/>
      <c r="E314" s="1076"/>
    </row>
    <row r="315" spans="1:5" s="1067" customFormat="1">
      <c r="A315" s="1068"/>
      <c r="B315" s="1072" t="s">
        <v>4132</v>
      </c>
      <c r="C315" s="1070"/>
      <c r="D315" s="1111"/>
      <c r="E315" s="1076"/>
    </row>
    <row r="316" spans="1:5" s="1067" customFormat="1">
      <c r="A316" s="1068"/>
      <c r="B316" s="1072" t="s">
        <v>4133</v>
      </c>
      <c r="C316" s="1070"/>
      <c r="D316" s="1111"/>
      <c r="E316" s="1076"/>
    </row>
    <row r="317" spans="1:5" s="1067" customFormat="1">
      <c r="A317" s="1068"/>
      <c r="B317" s="1072" t="s">
        <v>4134</v>
      </c>
      <c r="C317" s="1070"/>
      <c r="D317" s="1111"/>
      <c r="E317" s="1076"/>
    </row>
    <row r="318" spans="1:5" s="1067" customFormat="1">
      <c r="A318" s="1063"/>
      <c r="B318" s="1078"/>
      <c r="C318" s="1073"/>
      <c r="D318" s="1110"/>
      <c r="E318" s="1066"/>
    </row>
    <row r="319" spans="1:5" s="1067" customFormat="1">
      <c r="A319" s="1068" t="s">
        <v>4196</v>
      </c>
      <c r="B319" s="1075" t="s">
        <v>4136</v>
      </c>
      <c r="C319" s="1070">
        <v>1</v>
      </c>
      <c r="D319" s="1111"/>
      <c r="E319" s="1076">
        <f>SUM(C319*D319)</f>
        <v>0</v>
      </c>
    </row>
    <row r="320" spans="1:5" s="1067" customFormat="1">
      <c r="A320" s="1068"/>
      <c r="B320" s="1072" t="s">
        <v>4130</v>
      </c>
      <c r="C320" s="1070"/>
      <c r="D320" s="1111"/>
      <c r="E320" s="1076"/>
    </row>
    <row r="321" spans="1:5" s="1067" customFormat="1">
      <c r="A321" s="1068"/>
      <c r="B321" s="1072" t="s">
        <v>4131</v>
      </c>
      <c r="C321" s="1070"/>
      <c r="D321" s="1111"/>
      <c r="E321" s="1076"/>
    </row>
    <row r="322" spans="1:5" s="1067" customFormat="1">
      <c r="A322" s="1068"/>
      <c r="B322" s="1072" t="s">
        <v>4132</v>
      </c>
      <c r="C322" s="1070"/>
      <c r="D322" s="1111"/>
      <c r="E322" s="1076"/>
    </row>
    <row r="323" spans="1:5" s="1067" customFormat="1">
      <c r="A323" s="1068"/>
      <c r="B323" s="1072" t="s">
        <v>4133</v>
      </c>
      <c r="C323" s="1070"/>
      <c r="D323" s="1111"/>
      <c r="E323" s="1076"/>
    </row>
    <row r="324" spans="1:5" s="1067" customFormat="1">
      <c r="A324" s="1068"/>
      <c r="B324" s="1072" t="s">
        <v>4134</v>
      </c>
      <c r="C324" s="1070"/>
      <c r="D324" s="1111"/>
      <c r="E324" s="1076"/>
    </row>
    <row r="325" spans="1:5" s="1067" customFormat="1">
      <c r="A325" s="1063"/>
      <c r="B325" s="1078"/>
      <c r="C325" s="1073"/>
      <c r="D325" s="1110"/>
      <c r="E325" s="1066"/>
    </row>
    <row r="326" spans="1:5" s="1067" customFormat="1">
      <c r="A326" s="1068" t="s">
        <v>4197</v>
      </c>
      <c r="B326" s="1097" t="s">
        <v>4137</v>
      </c>
      <c r="C326" s="1070">
        <v>1</v>
      </c>
      <c r="D326" s="1108"/>
      <c r="E326" s="1076">
        <f>SUM(C326*D326)</f>
        <v>0</v>
      </c>
    </row>
    <row r="327" spans="1:5" s="1067" customFormat="1">
      <c r="A327" s="1068"/>
      <c r="B327" s="1072" t="s">
        <v>4138</v>
      </c>
      <c r="C327" s="1070"/>
      <c r="D327" s="1108"/>
      <c r="E327" s="1076"/>
    </row>
    <row r="328" spans="1:5" s="1067" customFormat="1">
      <c r="A328" s="1068"/>
      <c r="B328" s="1075" t="s">
        <v>4139</v>
      </c>
      <c r="C328" s="1070"/>
      <c r="D328" s="1108"/>
      <c r="E328" s="1076"/>
    </row>
    <row r="329" spans="1:5" s="1067" customFormat="1">
      <c r="A329" s="1068"/>
      <c r="B329" s="1072" t="s">
        <v>4140</v>
      </c>
      <c r="C329" s="1070"/>
      <c r="D329" s="1108"/>
      <c r="E329" s="1076"/>
    </row>
    <row r="330" spans="1:5" s="1067" customFormat="1">
      <c r="A330" s="1068"/>
      <c r="B330" s="1072" t="s">
        <v>4141</v>
      </c>
      <c r="C330" s="1070"/>
      <c r="D330" s="1108"/>
      <c r="E330" s="1076"/>
    </row>
    <row r="331" spans="1:5" s="1067" customFormat="1">
      <c r="A331" s="1068"/>
      <c r="B331" s="1072" t="s">
        <v>4142</v>
      </c>
      <c r="C331" s="1070"/>
      <c r="D331" s="1108"/>
      <c r="E331" s="1076"/>
    </row>
    <row r="332" spans="1:5" s="1067" customFormat="1">
      <c r="A332" s="1068"/>
      <c r="B332" s="1072" t="s">
        <v>4143</v>
      </c>
      <c r="C332" s="1070"/>
      <c r="D332" s="1108"/>
      <c r="E332" s="1076"/>
    </row>
    <row r="333" spans="1:5" s="1067" customFormat="1">
      <c r="A333" s="1068"/>
      <c r="B333" s="1072" t="s">
        <v>4144</v>
      </c>
      <c r="C333" s="1070"/>
      <c r="D333" s="1108"/>
      <c r="E333" s="1076"/>
    </row>
    <row r="334" spans="1:5" s="1067" customFormat="1">
      <c r="A334" s="1068"/>
      <c r="B334" s="1072" t="s">
        <v>4145</v>
      </c>
      <c r="C334" s="1070"/>
      <c r="D334" s="1108"/>
      <c r="E334" s="1076"/>
    </row>
    <row r="335" spans="1:5" s="1067" customFormat="1">
      <c r="A335" s="1068"/>
      <c r="B335" s="1072" t="s">
        <v>4146</v>
      </c>
      <c r="C335" s="1070"/>
      <c r="D335" s="1108"/>
      <c r="E335" s="1076"/>
    </row>
    <row r="336" spans="1:5" s="1067" customFormat="1">
      <c r="A336" s="1068"/>
      <c r="B336" s="1072" t="s">
        <v>4147</v>
      </c>
      <c r="C336" s="1070"/>
      <c r="D336" s="1108"/>
      <c r="E336" s="1076"/>
    </row>
    <row r="337" spans="1:5" s="1067" customFormat="1">
      <c r="A337" s="1068"/>
      <c r="B337" s="1072" t="s">
        <v>4148</v>
      </c>
      <c r="C337" s="1070"/>
      <c r="D337" s="1108"/>
      <c r="E337" s="1076"/>
    </row>
    <row r="338" spans="1:5" s="1067" customFormat="1">
      <c r="A338" s="1068"/>
      <c r="B338" s="1072" t="s">
        <v>4149</v>
      </c>
      <c r="C338" s="1070"/>
      <c r="D338" s="1108"/>
      <c r="E338" s="1076"/>
    </row>
    <row r="339" spans="1:5" s="1067" customFormat="1" ht="22.5">
      <c r="A339" s="1068"/>
      <c r="B339" s="1072" t="s">
        <v>4150</v>
      </c>
      <c r="C339" s="1070"/>
      <c r="D339" s="1108"/>
      <c r="E339" s="1076"/>
    </row>
    <row r="340" spans="1:5" s="1067" customFormat="1">
      <c r="A340" s="1068"/>
      <c r="B340" s="1072" t="s">
        <v>4013</v>
      </c>
      <c r="C340" s="1070"/>
      <c r="D340" s="1108"/>
      <c r="E340" s="1076"/>
    </row>
    <row r="341" spans="1:5" s="1067" customFormat="1">
      <c r="A341" s="1068"/>
      <c r="B341" s="1072" t="s">
        <v>4151</v>
      </c>
      <c r="C341" s="1070"/>
      <c r="D341" s="1108"/>
      <c r="E341" s="1076"/>
    </row>
    <row r="342" spans="1:5" s="1067" customFormat="1">
      <c r="A342" s="1068"/>
      <c r="B342" s="1072" t="s">
        <v>4152</v>
      </c>
      <c r="C342" s="1070"/>
      <c r="D342" s="1108"/>
      <c r="E342" s="1076"/>
    </row>
    <row r="343" spans="1:5" s="1067" customFormat="1">
      <c r="A343" s="1068"/>
      <c r="B343" s="1072" t="s">
        <v>4153</v>
      </c>
      <c r="C343" s="1070"/>
      <c r="D343" s="1108"/>
      <c r="E343" s="1076"/>
    </row>
    <row r="344" spans="1:5" s="1067" customFormat="1">
      <c r="A344" s="1068"/>
      <c r="B344" s="1072" t="s">
        <v>4154</v>
      </c>
      <c r="C344" s="1070"/>
      <c r="D344" s="1108"/>
      <c r="E344" s="1076"/>
    </row>
    <row r="345" spans="1:5" s="1067" customFormat="1">
      <c r="A345" s="1068"/>
      <c r="B345" s="1072" t="s">
        <v>4155</v>
      </c>
      <c r="C345" s="1070"/>
      <c r="D345" s="1108"/>
      <c r="E345" s="1076"/>
    </row>
    <row r="346" spans="1:5" s="1067" customFormat="1">
      <c r="A346" s="1068"/>
      <c r="B346" s="1072" t="s">
        <v>4156</v>
      </c>
      <c r="C346" s="1070"/>
      <c r="D346" s="1108"/>
      <c r="E346" s="1076"/>
    </row>
    <row r="347" spans="1:5" s="1067" customFormat="1">
      <c r="A347" s="1068"/>
      <c r="B347" s="1079" t="s">
        <v>4119</v>
      </c>
      <c r="C347" s="1070"/>
      <c r="D347" s="1108"/>
      <c r="E347" s="1076"/>
    </row>
    <row r="348" spans="1:5" s="1067" customFormat="1">
      <c r="A348" s="1068"/>
      <c r="B348" s="1079" t="s">
        <v>4157</v>
      </c>
      <c r="C348" s="1070"/>
      <c r="D348" s="1108"/>
      <c r="E348" s="1076"/>
    </row>
    <row r="349" spans="1:5" s="1067" customFormat="1">
      <c r="A349" s="1068"/>
      <c r="B349" s="1072" t="s">
        <v>4158</v>
      </c>
      <c r="C349" s="1070"/>
      <c r="D349" s="1108"/>
      <c r="E349" s="1076"/>
    </row>
    <row r="350" spans="1:5" s="1067" customFormat="1">
      <c r="A350" s="1068"/>
      <c r="B350" s="1079" t="s">
        <v>4159</v>
      </c>
      <c r="C350" s="1068"/>
      <c r="D350" s="1108"/>
      <c r="E350" s="1076"/>
    </row>
    <row r="351" spans="1:5" s="1067" customFormat="1">
      <c r="A351" s="1063"/>
      <c r="B351" s="1083"/>
      <c r="C351" s="1063"/>
      <c r="D351" s="1065"/>
      <c r="E351" s="1066"/>
    </row>
    <row r="352" spans="1:5" s="1054" customFormat="1">
      <c r="A352" s="1063"/>
      <c r="B352" s="1078"/>
      <c r="C352" s="1078"/>
      <c r="D352" s="1098"/>
      <c r="E352" s="1066"/>
    </row>
    <row r="353" spans="1:6" s="1053" customFormat="1" ht="6" customHeight="1">
      <c r="A353" s="1063"/>
      <c r="B353" s="1063"/>
      <c r="C353" s="1078"/>
      <c r="D353" s="1063"/>
      <c r="E353" s="1066"/>
    </row>
    <row r="354" spans="1:6" s="1053" customFormat="1" ht="12.75" customHeight="1">
      <c r="A354" s="1068"/>
      <c r="B354" s="1068"/>
      <c r="C354" s="1099" t="s">
        <v>4160</v>
      </c>
      <c r="D354" s="1100"/>
      <c r="E354" s="1076">
        <f>SUM(E99:E353)</f>
        <v>0</v>
      </c>
      <c r="F354" s="1101"/>
    </row>
    <row r="355" spans="1:6" s="1053" customFormat="1" ht="6" customHeight="1">
      <c r="A355" s="1068"/>
      <c r="B355" s="1068"/>
      <c r="C355" s="1099"/>
      <c r="D355" s="1100"/>
      <c r="E355" s="1076"/>
      <c r="F355" s="1101"/>
    </row>
    <row r="356" spans="1:6" s="1053" customFormat="1" ht="12.75" customHeight="1">
      <c r="A356" s="1068"/>
      <c r="B356" s="1068"/>
      <c r="C356" s="1099" t="s">
        <v>4161</v>
      </c>
      <c r="D356" s="1100"/>
      <c r="E356" s="1076">
        <f>SUM(E354*25%)</f>
        <v>0</v>
      </c>
    </row>
    <row r="357" spans="1:6" s="1053" customFormat="1" ht="6" customHeight="1">
      <c r="A357" s="1068"/>
      <c r="B357" s="1068"/>
      <c r="C357" s="1068"/>
      <c r="D357" s="1100"/>
      <c r="E357" s="1076"/>
    </row>
    <row r="358" spans="1:6" s="1053" customFormat="1" ht="17.25" customHeight="1" thickBot="1">
      <c r="A358" s="1102"/>
      <c r="B358" s="1103"/>
      <c r="C358" s="1104" t="s">
        <v>4162</v>
      </c>
      <c r="D358" s="1105"/>
      <c r="E358" s="1106">
        <f>SUM(E354+E356)</f>
        <v>0</v>
      </c>
    </row>
    <row r="359" spans="1:6" s="1053" customFormat="1" ht="8.25" customHeight="1">
      <c r="A359" s="1107"/>
      <c r="B359" s="1056"/>
      <c r="C359" s="1057"/>
      <c r="D359" s="1056"/>
      <c r="E359" s="1058"/>
    </row>
  </sheetData>
  <sheetProtection algorithmName="SHA-512" hashValue="MHSphMGbD2nrijxRi9r/tQDMSAWKe6QMFJABGvt6ZVixbeAaXoPdJLund06vkS9wY6J4TMqksLwv+/vXii4xKw==" saltValue="46hxXyCAHs62YtsgVky4Mw==" spinCount="100000" sheet="1" objects="1" scenarios="1"/>
  <mergeCells count="13">
    <mergeCell ref="C43:E43"/>
    <mergeCell ref="D1:E2"/>
    <mergeCell ref="D3:F3"/>
    <mergeCell ref="C28:E28"/>
    <mergeCell ref="C29:F29"/>
    <mergeCell ref="C42:E42"/>
    <mergeCell ref="A96:E96"/>
    <mergeCell ref="C44:E44"/>
    <mergeCell ref="C45:E45"/>
    <mergeCell ref="B55:E55"/>
    <mergeCell ref="B56:E56"/>
    <mergeCell ref="B57:E57"/>
    <mergeCell ref="A94:E94"/>
  </mergeCells>
  <pageMargins left="0.98425196850393704" right="0.39370078740157483" top="0.59055118110236215" bottom="0.59055118110236215" header="0.55118110236220474" footer="0.51181102362204722"/>
  <pageSetup paperSize="9" fitToHeight="0" orientation="portrait" r:id="rId1"/>
  <headerFooter alignWithMargins="0">
    <oddFooter>&amp;R&amp;P od &amp;N</oddFooter>
  </headerFooter>
  <rowBreaks count="7" manualBreakCount="7">
    <brk id="49" max="16383" man="1"/>
    <brk id="94" max="4" man="1"/>
    <brk id="185" max="4" man="1"/>
    <brk id="221" max="4" man="1"/>
    <brk id="276" max="4" man="1"/>
    <brk id="288" max="4" man="1"/>
    <brk id="31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15</vt:i4>
      </vt:variant>
      <vt:variant>
        <vt:lpstr>Imenovani rasponi</vt:lpstr>
      </vt:variant>
      <vt:variant>
        <vt:i4>23</vt:i4>
      </vt:variant>
    </vt:vector>
  </HeadingPairs>
  <TitlesOfParts>
    <vt:vector size="38" baseType="lpstr">
      <vt:lpstr>Rekapitulacija</vt:lpstr>
      <vt:lpstr>OTU</vt:lpstr>
      <vt:lpstr>OPĆI GO</vt:lpstr>
      <vt:lpstr>1</vt:lpstr>
      <vt:lpstr>2.</vt:lpstr>
      <vt:lpstr>3.</vt:lpstr>
      <vt:lpstr>4.1</vt:lpstr>
      <vt:lpstr>4.2</vt:lpstr>
      <vt:lpstr>4.3</vt:lpstr>
      <vt:lpstr>4.4</vt:lpstr>
      <vt:lpstr>5.</vt:lpstr>
      <vt:lpstr>6.</vt:lpstr>
      <vt:lpstr>7.1</vt:lpstr>
      <vt:lpstr>7.2</vt:lpstr>
      <vt:lpstr>7.3</vt:lpstr>
      <vt:lpstr>'3.'!Excel_BuiltIn_Print_Area</vt:lpstr>
      <vt:lpstr>'1'!Ispis_naslova</vt:lpstr>
      <vt:lpstr>'2.'!Ispis_naslova</vt:lpstr>
      <vt:lpstr>'4.1'!Ispis_naslova</vt:lpstr>
      <vt:lpstr>'4.2'!Ispis_naslova</vt:lpstr>
      <vt:lpstr>'4.3'!Ispis_naslova</vt:lpstr>
      <vt:lpstr>'4.4'!Ispis_naslova</vt:lpstr>
      <vt:lpstr>'7.3'!Ispis_naslova</vt:lpstr>
      <vt:lpstr>'1'!Podrucje_ispisa</vt:lpstr>
      <vt:lpstr>'2.'!Podrucje_ispisa</vt:lpstr>
      <vt:lpstr>'3.'!Podrucje_ispisa</vt:lpstr>
      <vt:lpstr>'4.1'!Podrucje_ispisa</vt:lpstr>
      <vt:lpstr>'4.2'!Podrucje_ispisa</vt:lpstr>
      <vt:lpstr>'4.3'!Podrucje_ispisa</vt:lpstr>
      <vt:lpstr>'4.4'!Podrucje_ispisa</vt:lpstr>
      <vt:lpstr>'5.'!Podrucje_ispisa</vt:lpstr>
      <vt:lpstr>'6.'!Podrucje_ispisa</vt:lpstr>
      <vt:lpstr>'7.1'!Podrucje_ispisa</vt:lpstr>
      <vt:lpstr>'7.2'!Podrucje_ispisa</vt:lpstr>
      <vt:lpstr>'7.3'!Podrucje_ispisa</vt:lpstr>
      <vt:lpstr>'OPĆI GO'!Podrucje_ispisa</vt:lpstr>
      <vt:lpstr>OTU!Podrucje_ispisa</vt:lpstr>
      <vt:lpstr>Rekapitulacija!Podrucje_ispisa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2025-01-29T07:49:51Z</dcterms:modified>
</cp:coreProperties>
</file>